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469A31BE-DE5E-4DF1-B3D2-D229F6495B8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雇用者" sheetId="67" r:id="rId1"/>
    <sheet name="検索" sheetId="68" r:id="rId2"/>
    <sheet name="入力" sheetId="66" r:id="rId3"/>
  </sheets>
  <definedNames>
    <definedName name="_xlnm._FilterDatabase" localSheetId="2" hidden="1">入力!#REF!</definedName>
    <definedName name="_xlnm.Print_Area" localSheetId="1">検索!$C$5:$P$114</definedName>
    <definedName name="_xlnm.Print_Area" localSheetId="2">入力!$B$1:$R$30</definedName>
    <definedName name="_xlnm.Print_Titles" localSheetId="1">検索!$5:$6</definedName>
    <definedName name="_xlnm.Print_Titles" localSheetId="2">入力!$1:$2</definedName>
  </definedNames>
  <calcPr calcId="181029"/>
</workbook>
</file>

<file path=xl/calcChain.xml><?xml version="1.0" encoding="utf-8"?>
<calcChain xmlns="http://schemas.openxmlformats.org/spreadsheetml/2006/main">
  <c r="C1" i="66" l="1"/>
  <c r="O10" i="66"/>
  <c r="AD10" i="66"/>
  <c r="AE10" i="66"/>
  <c r="AF10" i="66"/>
  <c r="AG10" i="66"/>
  <c r="AH10" i="66"/>
  <c r="AI10" i="66"/>
  <c r="AJ10" i="66"/>
  <c r="AM10" i="66" s="1"/>
  <c r="BD10" i="66" s="1"/>
  <c r="AK10" i="66"/>
  <c r="AN10" i="66"/>
  <c r="BE10" i="66" s="1"/>
  <c r="AO10" i="66"/>
  <c r="AQ10" i="66"/>
  <c r="AR10" i="66"/>
  <c r="BI10" i="66"/>
  <c r="O11" i="66"/>
  <c r="AD11" i="66"/>
  <c r="AE11" i="66"/>
  <c r="AF11" i="66"/>
  <c r="AG11" i="66"/>
  <c r="AH11" i="66"/>
  <c r="AI11" i="66"/>
  <c r="AJ11" i="66"/>
  <c r="AM11" i="66" s="1"/>
  <c r="AK11" i="66"/>
  <c r="AN11" i="66" s="1"/>
  <c r="AQ11" i="66"/>
  <c r="AR11" i="66"/>
  <c r="BF11" i="66"/>
  <c r="BI11" i="66"/>
  <c r="L12" i="66"/>
  <c r="AD12" i="66"/>
  <c r="AE12" i="66"/>
  <c r="AF12" i="66"/>
  <c r="AG12" i="66"/>
  <c r="AH12" i="66"/>
  <c r="AI12" i="66"/>
  <c r="AJ12" i="66"/>
  <c r="AM12" i="66" s="1"/>
  <c r="BD12" i="66" s="1"/>
  <c r="AK12" i="66"/>
  <c r="AN12" i="66" s="1"/>
  <c r="AL12" i="66"/>
  <c r="AQ12" i="66"/>
  <c r="AR12" i="66"/>
  <c r="AS12" i="66"/>
  <c r="BE12" i="66"/>
  <c r="BF12" i="66"/>
  <c r="BH12" i="66"/>
  <c r="O13" i="66"/>
  <c r="AD13" i="66"/>
  <c r="AE13" i="66"/>
  <c r="AF13" i="66"/>
  <c r="AG13" i="66"/>
  <c r="AH13" i="66"/>
  <c r="AI13" i="66"/>
  <c r="AJ13" i="66"/>
  <c r="AM13" i="66" s="1"/>
  <c r="AK13" i="66"/>
  <c r="AN13" i="66"/>
  <c r="AQ13" i="66"/>
  <c r="AR13" i="66"/>
  <c r="BI13" i="66" s="1"/>
  <c r="O14" i="66"/>
  <c r="AD14" i="66"/>
  <c r="AE14" i="66"/>
  <c r="AF14" i="66"/>
  <c r="AG14" i="66"/>
  <c r="AH14" i="66"/>
  <c r="AI14" i="66"/>
  <c r="AJ14" i="66"/>
  <c r="AM14" i="66" s="1"/>
  <c r="BD14" i="66" s="1"/>
  <c r="AK14" i="66"/>
  <c r="AL14" i="66"/>
  <c r="AN14" i="66"/>
  <c r="AQ14" i="66"/>
  <c r="AR14" i="66"/>
  <c r="BI14" i="66"/>
  <c r="O15" i="66"/>
  <c r="AD15" i="66"/>
  <c r="AE15" i="66"/>
  <c r="AF15" i="66"/>
  <c r="AG15" i="66"/>
  <c r="AH15" i="66"/>
  <c r="AI15" i="66"/>
  <c r="AJ15" i="66"/>
  <c r="AM15" i="66" s="1"/>
  <c r="AK15" i="66"/>
  <c r="AN15" i="66" s="1"/>
  <c r="AQ15" i="66"/>
  <c r="AR15" i="66"/>
  <c r="AS15" i="66"/>
  <c r="BI15" i="66"/>
  <c r="L16" i="66"/>
  <c r="O16" i="66"/>
  <c r="AD16" i="66"/>
  <c r="AE16" i="66"/>
  <c r="AF16" i="66"/>
  <c r="AG16" i="66"/>
  <c r="AH16" i="66"/>
  <c r="AI16" i="66"/>
  <c r="AJ16" i="66"/>
  <c r="AM16" i="66" s="1"/>
  <c r="BD16" i="66" s="1"/>
  <c r="AK16" i="66"/>
  <c r="AL16" i="66"/>
  <c r="AN16" i="66"/>
  <c r="AQ16" i="66"/>
  <c r="AR16" i="66"/>
  <c r="BH16" i="66"/>
  <c r="BI16" i="66"/>
  <c r="AD17" i="66"/>
  <c r="AE17" i="66"/>
  <c r="AF17" i="66"/>
  <c r="AG17" i="66"/>
  <c r="AH17" i="66"/>
  <c r="AI17" i="66"/>
  <c r="AJ17" i="66"/>
  <c r="AM17" i="66" s="1"/>
  <c r="AK17" i="66"/>
  <c r="AN17" i="66" s="1"/>
  <c r="AL17" i="66"/>
  <c r="AQ17" i="66"/>
  <c r="AR17" i="66"/>
  <c r="BD17" i="66"/>
  <c r="O18" i="66"/>
  <c r="AD18" i="66"/>
  <c r="AE18" i="66"/>
  <c r="AF18" i="66"/>
  <c r="AG18" i="66"/>
  <c r="AH18" i="66"/>
  <c r="AI18" i="66"/>
  <c r="AJ18" i="66"/>
  <c r="AM18" i="66" s="1"/>
  <c r="AK18" i="66"/>
  <c r="AN18" i="66" s="1"/>
  <c r="AQ18" i="66"/>
  <c r="AR18" i="66"/>
  <c r="BI18" i="66"/>
  <c r="O19" i="66"/>
  <c r="AD19" i="66"/>
  <c r="AE19" i="66"/>
  <c r="AF19" i="66"/>
  <c r="AG19" i="66"/>
  <c r="AH19" i="66"/>
  <c r="AI19" i="66"/>
  <c r="AJ19" i="66"/>
  <c r="AM19" i="66" s="1"/>
  <c r="AK19" i="66"/>
  <c r="AN19" i="66" s="1"/>
  <c r="AS19" i="66" s="1"/>
  <c r="AT19" i="66" s="1"/>
  <c r="AQ19" i="66"/>
  <c r="AR19" i="66"/>
  <c r="BH19" i="66"/>
  <c r="BI19" i="66"/>
  <c r="O20" i="66"/>
  <c r="AD20" i="66"/>
  <c r="AE20" i="66"/>
  <c r="AF20" i="66"/>
  <c r="AG20" i="66"/>
  <c r="AH20" i="66"/>
  <c r="AI20" i="66"/>
  <c r="AJ20" i="66"/>
  <c r="AM20" i="66" s="1"/>
  <c r="AK20" i="66"/>
  <c r="AL20" i="66"/>
  <c r="AN20" i="66"/>
  <c r="AQ20" i="66"/>
  <c r="AR20" i="66"/>
  <c r="BD20" i="66"/>
  <c r="BE20" i="66"/>
  <c r="BF20" i="66"/>
  <c r="BG20" i="66"/>
  <c r="BH20" i="66"/>
  <c r="BI20" i="66"/>
  <c r="AD21" i="66"/>
  <c r="AE21" i="66"/>
  <c r="AF21" i="66"/>
  <c r="AG21" i="66"/>
  <c r="AH21" i="66"/>
  <c r="AI21" i="66"/>
  <c r="AJ21" i="66"/>
  <c r="AM21" i="66" s="1"/>
  <c r="BC21" i="66" s="1"/>
  <c r="AK21" i="66"/>
  <c r="AN21" i="66"/>
  <c r="AO21" i="66"/>
  <c r="AQ21" i="66"/>
  <c r="AR21" i="66"/>
  <c r="BI21" i="66"/>
  <c r="AD22" i="66"/>
  <c r="AE22" i="66"/>
  <c r="AF22" i="66"/>
  <c r="AG22" i="66"/>
  <c r="AH22" i="66"/>
  <c r="AI22" i="66"/>
  <c r="AJ22" i="66"/>
  <c r="AM22" i="66" s="1"/>
  <c r="BD22" i="66" s="1"/>
  <c r="AK22" i="66"/>
  <c r="AN22" i="66"/>
  <c r="AQ22" i="66"/>
  <c r="AR22" i="66"/>
  <c r="O23" i="66"/>
  <c r="AD23" i="66"/>
  <c r="AE23" i="66"/>
  <c r="AF23" i="66"/>
  <c r="AG23" i="66"/>
  <c r="AH23" i="66"/>
  <c r="AI23" i="66"/>
  <c r="AJ23" i="66"/>
  <c r="AM23" i="66" s="1"/>
  <c r="AK23" i="66"/>
  <c r="AN23" i="66" s="1"/>
  <c r="AQ23" i="66"/>
  <c r="AR23" i="66"/>
  <c r="BA23" i="66"/>
  <c r="BI23" i="66"/>
  <c r="L24" i="66"/>
  <c r="AD24" i="66"/>
  <c r="AE24" i="66"/>
  <c r="AF24" i="66"/>
  <c r="AG24" i="66"/>
  <c r="AH24" i="66"/>
  <c r="AI24" i="66"/>
  <c r="AJ24" i="66"/>
  <c r="AM24" i="66" s="1"/>
  <c r="AK24" i="66"/>
  <c r="AN24" i="66" s="1"/>
  <c r="AP24" i="66" s="1"/>
  <c r="N24" i="66" s="1"/>
  <c r="AQ24" i="66"/>
  <c r="AR24" i="66"/>
  <c r="AS24" i="66"/>
  <c r="BJ24" i="66" s="1"/>
  <c r="O25" i="66"/>
  <c r="AD25" i="66"/>
  <c r="AE25" i="66"/>
  <c r="AF25" i="66"/>
  <c r="AG25" i="66"/>
  <c r="AH25" i="66"/>
  <c r="AI25" i="66"/>
  <c r="AJ25" i="66"/>
  <c r="AM25" i="66" s="1"/>
  <c r="AK25" i="66"/>
  <c r="AN25" i="66"/>
  <c r="BH25" i="66" s="1"/>
  <c r="AQ25" i="66"/>
  <c r="AR25" i="66"/>
  <c r="AS25" i="66"/>
  <c r="BA25" i="66"/>
  <c r="BG25" i="66"/>
  <c r="BI25" i="66"/>
  <c r="O26" i="66"/>
  <c r="AD26" i="66"/>
  <c r="AE26" i="66"/>
  <c r="AF26" i="66"/>
  <c r="AG26" i="66"/>
  <c r="AH26" i="66"/>
  <c r="AI26" i="66"/>
  <c r="AJ26" i="66"/>
  <c r="AM26" i="66" s="1"/>
  <c r="AK26" i="66"/>
  <c r="AN26" i="66" s="1"/>
  <c r="AL26" i="66"/>
  <c r="AQ26" i="66"/>
  <c r="AR26" i="66"/>
  <c r="BA26" i="66"/>
  <c r="BC26" i="66"/>
  <c r="AD27" i="66"/>
  <c r="AE27" i="66"/>
  <c r="AF27" i="66"/>
  <c r="AG27" i="66"/>
  <c r="AH27" i="66"/>
  <c r="AI27" i="66"/>
  <c r="AJ27" i="66"/>
  <c r="AM27" i="66" s="1"/>
  <c r="AK27" i="66"/>
  <c r="AN27" i="66" s="1"/>
  <c r="AQ27" i="66"/>
  <c r="AR27" i="66"/>
  <c r="AD28" i="66"/>
  <c r="AE28" i="66"/>
  <c r="AF28" i="66"/>
  <c r="AG28" i="66"/>
  <c r="AH28" i="66"/>
  <c r="AI28" i="66"/>
  <c r="AJ28" i="66"/>
  <c r="AM28" i="66" s="1"/>
  <c r="AK28" i="66"/>
  <c r="AN28" i="66"/>
  <c r="AQ28" i="66"/>
  <c r="AR28" i="66"/>
  <c r="AS28" i="66"/>
  <c r="AD29" i="66"/>
  <c r="AE29" i="66"/>
  <c r="AF29" i="66"/>
  <c r="AG29" i="66"/>
  <c r="AH29" i="66"/>
  <c r="AI29" i="66"/>
  <c r="AJ29" i="66"/>
  <c r="AM29" i="66" s="1"/>
  <c r="AK29" i="66"/>
  <c r="AN29" i="66" s="1"/>
  <c r="AO29" i="66" s="1"/>
  <c r="AQ29" i="66"/>
  <c r="AR29" i="66"/>
  <c r="O30" i="66"/>
  <c r="AD30" i="66"/>
  <c r="AE30" i="66"/>
  <c r="AF30" i="66"/>
  <c r="AG30" i="66"/>
  <c r="AH30" i="66"/>
  <c r="AI30" i="66"/>
  <c r="AJ30" i="66"/>
  <c r="AM30" i="66" s="1"/>
  <c r="AK30" i="66"/>
  <c r="AN30" i="66" s="1"/>
  <c r="BH30" i="66" s="1"/>
  <c r="AQ30" i="66"/>
  <c r="AR30" i="66"/>
  <c r="BI30" i="66" s="1"/>
  <c r="AS30" i="66"/>
  <c r="AT30" i="66" s="1"/>
  <c r="BA30" i="66"/>
  <c r="BG30" i="66"/>
  <c r="AD31" i="66"/>
  <c r="AE31" i="66"/>
  <c r="AF31" i="66"/>
  <c r="AG31" i="66"/>
  <c r="AH31" i="66"/>
  <c r="AI31" i="66"/>
  <c r="AJ31" i="66"/>
  <c r="AM31" i="66" s="1"/>
  <c r="K31" i="66" s="1"/>
  <c r="AK31" i="66"/>
  <c r="AN31" i="66"/>
  <c r="AP31" i="66"/>
  <c r="N31" i="66" s="1"/>
  <c r="AQ31" i="66"/>
  <c r="AR31" i="66"/>
  <c r="K32" i="66"/>
  <c r="AD32" i="66"/>
  <c r="AE32" i="66"/>
  <c r="AF32" i="66"/>
  <c r="AG32" i="66"/>
  <c r="AH32" i="66"/>
  <c r="AI32" i="66"/>
  <c r="AJ32" i="66"/>
  <c r="AK32" i="66"/>
  <c r="AN32" i="66" s="1"/>
  <c r="BA32" i="66" s="1"/>
  <c r="AM32" i="66"/>
  <c r="AL32" i="66" s="1"/>
  <c r="AQ32" i="66"/>
  <c r="AR32" i="66"/>
  <c r="BC32" i="66"/>
  <c r="N33" i="66"/>
  <c r="AD33" i="66"/>
  <c r="AE33" i="66"/>
  <c r="AF33" i="66"/>
  <c r="AG33" i="66"/>
  <c r="AH33" i="66"/>
  <c r="AI33" i="66"/>
  <c r="AJ33" i="66"/>
  <c r="AM33" i="66" s="1"/>
  <c r="AK33" i="66"/>
  <c r="AN33" i="66" s="1"/>
  <c r="AP33" i="66" s="1"/>
  <c r="AL33" i="66"/>
  <c r="AQ33" i="66"/>
  <c r="AR33" i="66"/>
  <c r="AS33" i="66"/>
  <c r="AT33" i="66" s="1"/>
  <c r="BE33" i="66"/>
  <c r="BF33" i="66"/>
  <c r="BG33" i="66"/>
  <c r="BH33" i="66"/>
  <c r="K34" i="66"/>
  <c r="AD34" i="66"/>
  <c r="AE34" i="66"/>
  <c r="AF34" i="66"/>
  <c r="AG34" i="66"/>
  <c r="AH34" i="66"/>
  <c r="AI34" i="66"/>
  <c r="AJ34" i="66"/>
  <c r="AM34" i="66" s="1"/>
  <c r="AK34" i="66"/>
  <c r="AN34" i="66"/>
  <c r="L34" i="66" s="1"/>
  <c r="AO34" i="66"/>
  <c r="AP34" i="66"/>
  <c r="N34" i="66" s="1"/>
  <c r="AQ34" i="66"/>
  <c r="AR34" i="66"/>
  <c r="BI34" i="66" s="1"/>
  <c r="BH34" i="66"/>
  <c r="AD35" i="66"/>
  <c r="AE35" i="66"/>
  <c r="AF35" i="66"/>
  <c r="AG35" i="66"/>
  <c r="AH35" i="66"/>
  <c r="AI35" i="66"/>
  <c r="AJ35" i="66"/>
  <c r="AM35" i="66" s="1"/>
  <c r="AK35" i="66"/>
  <c r="AN35" i="66"/>
  <c r="AO35" i="66"/>
  <c r="M35" i="66" s="1"/>
  <c r="AQ35" i="66"/>
  <c r="AR35" i="66"/>
  <c r="BB35" i="66"/>
  <c r="BG35" i="66"/>
  <c r="AD36" i="66"/>
  <c r="AE36" i="66"/>
  <c r="AF36" i="66"/>
  <c r="AG36" i="66"/>
  <c r="AH36" i="66"/>
  <c r="AI36" i="66"/>
  <c r="AJ36" i="66"/>
  <c r="AM36" i="66" s="1"/>
  <c r="AK36" i="66"/>
  <c r="AN36" i="66" s="1"/>
  <c r="AQ36" i="66"/>
  <c r="AR36" i="66"/>
  <c r="BD36" i="66"/>
  <c r="AD37" i="66"/>
  <c r="AE37" i="66"/>
  <c r="AF37" i="66"/>
  <c r="AG37" i="66"/>
  <c r="AH37" i="66"/>
  <c r="AI37" i="66"/>
  <c r="AJ37" i="66"/>
  <c r="AM37" i="66" s="1"/>
  <c r="AK37" i="66"/>
  <c r="AN37" i="66" s="1"/>
  <c r="AL37" i="66"/>
  <c r="AQ37" i="66"/>
  <c r="AR37" i="66"/>
  <c r="BI37" i="66" s="1"/>
  <c r="L38" i="66"/>
  <c r="AD38" i="66"/>
  <c r="AE38" i="66"/>
  <c r="AF38" i="66"/>
  <c r="AG38" i="66"/>
  <c r="AH38" i="66"/>
  <c r="AI38" i="66"/>
  <c r="AJ38" i="66"/>
  <c r="AM38" i="66" s="1"/>
  <c r="AK38" i="66"/>
  <c r="AN38" i="66"/>
  <c r="BH38" i="66" s="1"/>
  <c r="AQ38" i="66"/>
  <c r="AR38" i="66"/>
  <c r="AS38" i="66"/>
  <c r="AT38" i="66" s="1"/>
  <c r="BF38" i="66"/>
  <c r="BG38" i="66"/>
  <c r="O39" i="66"/>
  <c r="AD39" i="66"/>
  <c r="AE39" i="66"/>
  <c r="AF39" i="66"/>
  <c r="AG39" i="66"/>
  <c r="AH39" i="66"/>
  <c r="AI39" i="66"/>
  <c r="AJ39" i="66"/>
  <c r="AM39" i="66" s="1"/>
  <c r="AK39" i="66"/>
  <c r="AN39" i="66" s="1"/>
  <c r="AQ39" i="66"/>
  <c r="AR39" i="66"/>
  <c r="BI39" i="66" s="1"/>
  <c r="AS39" i="66"/>
  <c r="AT39" i="66" s="1"/>
  <c r="BE39" i="66"/>
  <c r="BF39" i="66"/>
  <c r="BH39" i="66"/>
  <c r="L40" i="66"/>
  <c r="AD40" i="66"/>
  <c r="AE40" i="66"/>
  <c r="AF40" i="66"/>
  <c r="AG40" i="66"/>
  <c r="AH40" i="66"/>
  <c r="AI40" i="66"/>
  <c r="AJ40" i="66"/>
  <c r="AK40" i="66"/>
  <c r="AN40" i="66" s="1"/>
  <c r="AM40" i="66"/>
  <c r="AQ40" i="66"/>
  <c r="AR40" i="66"/>
  <c r="L41" i="66"/>
  <c r="O41" i="66"/>
  <c r="AD41" i="66"/>
  <c r="AE41" i="66"/>
  <c r="AF41" i="66"/>
  <c r="AG41" i="66"/>
  <c r="AH41" i="66"/>
  <c r="AI41" i="66"/>
  <c r="AJ41" i="66"/>
  <c r="AK41" i="66"/>
  <c r="AN41" i="66" s="1"/>
  <c r="AM41" i="66"/>
  <c r="AQ41" i="66"/>
  <c r="AR41" i="66"/>
  <c r="BI41" i="66" s="1"/>
  <c r="K42" i="66"/>
  <c r="O42" i="66"/>
  <c r="AD42" i="66"/>
  <c r="AE42" i="66"/>
  <c r="AF42" i="66"/>
  <c r="AG42" i="66"/>
  <c r="AH42" i="66"/>
  <c r="AI42" i="66"/>
  <c r="AJ42" i="66"/>
  <c r="AK42" i="66"/>
  <c r="AN42" i="66" s="1"/>
  <c r="AM42" i="66"/>
  <c r="AL42" i="66" s="1"/>
  <c r="AO42" i="66"/>
  <c r="AP42" i="66"/>
  <c r="N42" i="66" s="1"/>
  <c r="AQ42" i="66"/>
  <c r="AR42" i="66"/>
  <c r="BI42" i="66" s="1"/>
  <c r="BE42" i="66"/>
  <c r="O43" i="66"/>
  <c r="AD43" i="66"/>
  <c r="AE43" i="66"/>
  <c r="AF43" i="66"/>
  <c r="AG43" i="66"/>
  <c r="AH43" i="66"/>
  <c r="AI43" i="66"/>
  <c r="AJ43" i="66"/>
  <c r="AK43" i="66"/>
  <c r="AN43" i="66" s="1"/>
  <c r="AM43" i="66"/>
  <c r="AQ43" i="66"/>
  <c r="AR43" i="66"/>
  <c r="BI43" i="66" s="1"/>
  <c r="O44" i="66"/>
  <c r="AD44" i="66"/>
  <c r="AE44" i="66"/>
  <c r="AF44" i="66"/>
  <c r="AG44" i="66"/>
  <c r="AH44" i="66"/>
  <c r="AI44" i="66"/>
  <c r="AJ44" i="66"/>
  <c r="AM44" i="66" s="1"/>
  <c r="AL44" i="66" s="1"/>
  <c r="AK44" i="66"/>
  <c r="AN44" i="66" s="1"/>
  <c r="BE44" i="66" s="1"/>
  <c r="AQ44" i="66"/>
  <c r="AR44" i="66"/>
  <c r="BI44" i="66" s="1"/>
  <c r="AS44" i="66"/>
  <c r="BA44" i="66"/>
  <c r="BC44" i="66"/>
  <c r="BD44" i="66"/>
  <c r="O45" i="66"/>
  <c r="AD45" i="66"/>
  <c r="AE45" i="66"/>
  <c r="AF45" i="66"/>
  <c r="AG45" i="66"/>
  <c r="AH45" i="66"/>
  <c r="AI45" i="66"/>
  <c r="AJ45" i="66"/>
  <c r="AK45" i="66"/>
  <c r="AN45" i="66" s="1"/>
  <c r="AO45" i="66" s="1"/>
  <c r="AM45" i="66"/>
  <c r="AL45" i="66" s="1"/>
  <c r="AQ45" i="66"/>
  <c r="AR45" i="66"/>
  <c r="BI45" i="66" s="1"/>
  <c r="AD46" i="66"/>
  <c r="AE46" i="66"/>
  <c r="AF46" i="66"/>
  <c r="AG46" i="66"/>
  <c r="AH46" i="66"/>
  <c r="AI46" i="66"/>
  <c r="AJ46" i="66"/>
  <c r="AK46" i="66"/>
  <c r="AM46" i="66"/>
  <c r="AL46" i="66" s="1"/>
  <c r="AN46" i="66"/>
  <c r="AQ46" i="66"/>
  <c r="AR46" i="66"/>
  <c r="BE46" i="66"/>
  <c r="AD47" i="66"/>
  <c r="AE47" i="66"/>
  <c r="AF47" i="66"/>
  <c r="AG47" i="66"/>
  <c r="AH47" i="66"/>
  <c r="AI47" i="66"/>
  <c r="AJ47" i="66"/>
  <c r="AM47" i="66" s="1"/>
  <c r="K47" i="66" s="1"/>
  <c r="AK47" i="66"/>
  <c r="AN47" i="66"/>
  <c r="AQ47" i="66"/>
  <c r="AR47" i="66"/>
  <c r="BH47" i="66"/>
  <c r="L48" i="66"/>
  <c r="O48" i="66"/>
  <c r="AD48" i="66"/>
  <c r="AE48" i="66"/>
  <c r="AF48" i="66"/>
  <c r="AG48" i="66"/>
  <c r="AH48" i="66"/>
  <c r="AI48" i="66"/>
  <c r="AJ48" i="66"/>
  <c r="AM48" i="66" s="1"/>
  <c r="AK48" i="66"/>
  <c r="AN48" i="66"/>
  <c r="AO48" i="66"/>
  <c r="AP48" i="66"/>
  <c r="N48" i="66" s="1"/>
  <c r="AQ48" i="66"/>
  <c r="AR48" i="66"/>
  <c r="BI48" i="66" s="1"/>
  <c r="BE48" i="66"/>
  <c r="BF48" i="66"/>
  <c r="M49" i="66"/>
  <c r="AD49" i="66"/>
  <c r="AE49" i="66"/>
  <c r="AF49" i="66"/>
  <c r="AG49" i="66"/>
  <c r="AH49" i="66"/>
  <c r="AI49" i="66"/>
  <c r="AJ49" i="66"/>
  <c r="AK49" i="66"/>
  <c r="AN49" i="66" s="1"/>
  <c r="AM49" i="66"/>
  <c r="AL49" i="66" s="1"/>
  <c r="AO49" i="66"/>
  <c r="BB49" i="66" s="1"/>
  <c r="AP49" i="66"/>
  <c r="N49" i="66" s="1"/>
  <c r="AQ49" i="66"/>
  <c r="AR49" i="66"/>
  <c r="AS49" i="66"/>
  <c r="O50" i="66"/>
  <c r="AD50" i="66"/>
  <c r="AE50" i="66"/>
  <c r="AF50" i="66"/>
  <c r="AG50" i="66"/>
  <c r="AH50" i="66"/>
  <c r="AI50" i="66"/>
  <c r="AJ50" i="66"/>
  <c r="AK50" i="66"/>
  <c r="AN50" i="66" s="1"/>
  <c r="AM50" i="66"/>
  <c r="AQ50" i="66"/>
  <c r="AR50" i="66"/>
  <c r="BI50" i="66" s="1"/>
  <c r="O51" i="66"/>
  <c r="AD51" i="66"/>
  <c r="AE51" i="66"/>
  <c r="AF51" i="66"/>
  <c r="AG51" i="66"/>
  <c r="AH51" i="66"/>
  <c r="AI51" i="66"/>
  <c r="AJ51" i="66"/>
  <c r="AM51" i="66" s="1"/>
  <c r="AK51" i="66"/>
  <c r="AN51" i="66"/>
  <c r="AO51" i="66"/>
  <c r="AQ51" i="66"/>
  <c r="AR51" i="66"/>
  <c r="BI51" i="66" s="1"/>
  <c r="BA51" i="66"/>
  <c r="BE51" i="66"/>
  <c r="AD52" i="66"/>
  <c r="AE52" i="66"/>
  <c r="AF52" i="66"/>
  <c r="AG52" i="66"/>
  <c r="AH52" i="66"/>
  <c r="AI52" i="66"/>
  <c r="AJ52" i="66"/>
  <c r="AK52" i="66"/>
  <c r="AM52" i="66"/>
  <c r="AL52" i="66" s="1"/>
  <c r="AN52" i="66"/>
  <c r="AQ52" i="66"/>
  <c r="AR52" i="66"/>
  <c r="BE52" i="66"/>
  <c r="BH52" i="66"/>
  <c r="L53" i="66"/>
  <c r="AD53" i="66"/>
  <c r="AE53" i="66"/>
  <c r="AF53" i="66"/>
  <c r="AG53" i="66"/>
  <c r="AH53" i="66"/>
  <c r="AI53" i="66"/>
  <c r="AJ53" i="66"/>
  <c r="AM53" i="66" s="1"/>
  <c r="AK53" i="66"/>
  <c r="AN53" i="66" s="1"/>
  <c r="AQ53" i="66"/>
  <c r="AR53" i="66"/>
  <c r="AS53" i="66"/>
  <c r="AT53" i="66" s="1"/>
  <c r="BE53" i="66"/>
  <c r="BF53" i="66"/>
  <c r="BG53" i="66"/>
  <c r="BH53" i="66"/>
  <c r="O54" i="66"/>
  <c r="AD54" i="66"/>
  <c r="AE54" i="66"/>
  <c r="AF54" i="66"/>
  <c r="AG54" i="66"/>
  <c r="AH54" i="66"/>
  <c r="AI54" i="66"/>
  <c r="AJ54" i="66"/>
  <c r="AM54" i="66" s="1"/>
  <c r="AK54" i="66"/>
  <c r="AN54" i="66"/>
  <c r="AO54" i="66" s="1"/>
  <c r="AQ54" i="66"/>
  <c r="AR54" i="66"/>
  <c r="BI54" i="66" s="1"/>
  <c r="O55" i="66"/>
  <c r="AD55" i="66"/>
  <c r="AE55" i="66"/>
  <c r="AF55" i="66"/>
  <c r="AG55" i="66"/>
  <c r="AH55" i="66"/>
  <c r="AI55" i="66"/>
  <c r="AJ55" i="66"/>
  <c r="AM55" i="66" s="1"/>
  <c r="AK55" i="66"/>
  <c r="AN55" i="66" s="1"/>
  <c r="AQ55" i="66"/>
  <c r="AR55" i="66"/>
  <c r="BC55" i="66"/>
  <c r="BD55" i="66"/>
  <c r="BI55" i="66"/>
  <c r="K56" i="66"/>
  <c r="O56" i="66"/>
  <c r="AD56" i="66"/>
  <c r="AE56" i="66"/>
  <c r="AF56" i="66"/>
  <c r="AG56" i="66"/>
  <c r="AH56" i="66"/>
  <c r="AI56" i="66"/>
  <c r="AJ56" i="66"/>
  <c r="AM56" i="66" s="1"/>
  <c r="AK56" i="66"/>
  <c r="AN56" i="66" s="1"/>
  <c r="AP56" i="66"/>
  <c r="N56" i="66" s="1"/>
  <c r="AQ56" i="66"/>
  <c r="AR56" i="66"/>
  <c r="AS56" i="66"/>
  <c r="P56" i="66" s="1"/>
  <c r="BE56" i="66"/>
  <c r="BF56" i="66"/>
  <c r="BG56" i="66"/>
  <c r="BH56" i="66"/>
  <c r="BI56" i="66"/>
  <c r="BJ56" i="66"/>
  <c r="O57" i="66"/>
  <c r="AD57" i="66"/>
  <c r="AE57" i="66"/>
  <c r="AF57" i="66"/>
  <c r="AG57" i="66"/>
  <c r="AH57" i="66"/>
  <c r="AI57" i="66"/>
  <c r="AJ57" i="66"/>
  <c r="AM57" i="66" s="1"/>
  <c r="BD57" i="66" s="1"/>
  <c r="AK57" i="66"/>
  <c r="AN57" i="66" s="1"/>
  <c r="AP57" i="66"/>
  <c r="N57" i="66" s="1"/>
  <c r="AQ57" i="66"/>
  <c r="AR57" i="66"/>
  <c r="BH57" i="66"/>
  <c r="BI57" i="66"/>
  <c r="K58" i="66"/>
  <c r="AD58" i="66"/>
  <c r="AE58" i="66"/>
  <c r="AF58" i="66"/>
  <c r="AG58" i="66"/>
  <c r="AH58" i="66"/>
  <c r="AI58" i="66"/>
  <c r="AJ58" i="66"/>
  <c r="AK58" i="66"/>
  <c r="AN58" i="66" s="1"/>
  <c r="AM58" i="66"/>
  <c r="AQ58" i="66"/>
  <c r="AR58" i="66"/>
  <c r="BC58" i="66"/>
  <c r="BG58" i="66"/>
  <c r="AD59" i="66"/>
  <c r="AE59" i="66"/>
  <c r="AF59" i="66"/>
  <c r="AG59" i="66"/>
  <c r="AH59" i="66"/>
  <c r="AI59" i="66"/>
  <c r="AJ59" i="66"/>
  <c r="AM59" i="66" s="1"/>
  <c r="AL59" i="66" s="1"/>
  <c r="AK59" i="66"/>
  <c r="AN59" i="66" s="1"/>
  <c r="AQ59" i="66"/>
  <c r="AR59" i="66"/>
  <c r="BF59" i="66"/>
  <c r="O60" i="66"/>
  <c r="AD60" i="66"/>
  <c r="AE60" i="66"/>
  <c r="AF60" i="66"/>
  <c r="AG60" i="66"/>
  <c r="AH60" i="66"/>
  <c r="AI60" i="66"/>
  <c r="AJ60" i="66"/>
  <c r="AM60" i="66" s="1"/>
  <c r="AK60" i="66"/>
  <c r="AN60" i="66" s="1"/>
  <c r="AP60" i="66"/>
  <c r="N60" i="66" s="1"/>
  <c r="AQ60" i="66"/>
  <c r="AR60" i="66"/>
  <c r="BI60" i="66"/>
  <c r="AD61" i="66"/>
  <c r="AE61" i="66"/>
  <c r="AF61" i="66"/>
  <c r="AG61" i="66"/>
  <c r="AH61" i="66"/>
  <c r="AI61" i="66"/>
  <c r="AJ61" i="66"/>
  <c r="AM61" i="66" s="1"/>
  <c r="AK61" i="66"/>
  <c r="AN61" i="66" s="1"/>
  <c r="AQ61" i="66"/>
  <c r="AR61" i="66"/>
  <c r="O61" i="66" s="1"/>
  <c r="AS61" i="66"/>
  <c r="BC61" i="66"/>
  <c r="BD61" i="66"/>
  <c r="BH61" i="66"/>
  <c r="O62" i="66"/>
  <c r="AD62" i="66"/>
  <c r="AE62" i="66"/>
  <c r="AF62" i="66"/>
  <c r="AG62" i="66"/>
  <c r="AH62" i="66"/>
  <c r="AI62" i="66"/>
  <c r="AJ62" i="66"/>
  <c r="AM62" i="66" s="1"/>
  <c r="AK62" i="66"/>
  <c r="AN62" i="66" s="1"/>
  <c r="AP62" i="66"/>
  <c r="N62" i="66" s="1"/>
  <c r="AQ62" i="66"/>
  <c r="AR62" i="66"/>
  <c r="BE62" i="66"/>
  <c r="BF62" i="66"/>
  <c r="BI62" i="66"/>
  <c r="AD63" i="66"/>
  <c r="AE63" i="66"/>
  <c r="AF63" i="66"/>
  <c r="AG63" i="66"/>
  <c r="AH63" i="66"/>
  <c r="AI63" i="66"/>
  <c r="AJ63" i="66"/>
  <c r="AM63" i="66" s="1"/>
  <c r="AK63" i="66"/>
  <c r="AN63" i="66" s="1"/>
  <c r="AP63" i="66" s="1"/>
  <c r="N63" i="66" s="1"/>
  <c r="AQ63" i="66"/>
  <c r="AR63" i="66"/>
  <c r="O63" i="66" s="1"/>
  <c r="BI63" i="66"/>
  <c r="O64" i="66"/>
  <c r="AD64" i="66"/>
  <c r="AE64" i="66"/>
  <c r="AF64" i="66"/>
  <c r="AG64" i="66"/>
  <c r="AH64" i="66"/>
  <c r="AI64" i="66"/>
  <c r="AJ64" i="66"/>
  <c r="AK64" i="66"/>
  <c r="AN64" i="66" s="1"/>
  <c r="AM64" i="66"/>
  <c r="AQ64" i="66"/>
  <c r="AR64" i="66"/>
  <c r="BI64" i="66"/>
  <c r="AD65" i="66"/>
  <c r="AE65" i="66"/>
  <c r="AF65" i="66"/>
  <c r="AG65" i="66"/>
  <c r="AH65" i="66"/>
  <c r="AI65" i="66"/>
  <c r="AJ65" i="66"/>
  <c r="AM65" i="66" s="1"/>
  <c r="BC65" i="66" s="1"/>
  <c r="AK65" i="66"/>
  <c r="AN65" i="66" s="1"/>
  <c r="AO65" i="66" s="1"/>
  <c r="AP65" i="66"/>
  <c r="N65" i="66" s="1"/>
  <c r="AQ65" i="66"/>
  <c r="AR65" i="66"/>
  <c r="O66" i="66"/>
  <c r="AD66" i="66"/>
  <c r="AE66" i="66"/>
  <c r="AF66" i="66"/>
  <c r="AG66" i="66"/>
  <c r="AH66" i="66"/>
  <c r="AI66" i="66"/>
  <c r="AJ66" i="66"/>
  <c r="AM66" i="66" s="1"/>
  <c r="AK66" i="66"/>
  <c r="AN66" i="66" s="1"/>
  <c r="AQ66" i="66"/>
  <c r="AR66" i="66"/>
  <c r="BI66" i="66" s="1"/>
  <c r="BG66" i="66"/>
  <c r="BH66" i="66"/>
  <c r="K67" i="66"/>
  <c r="O67" i="66"/>
  <c r="AD67" i="66"/>
  <c r="AE67" i="66"/>
  <c r="AF67" i="66"/>
  <c r="AG67" i="66"/>
  <c r="AH67" i="66"/>
  <c r="AI67" i="66"/>
  <c r="AJ67" i="66"/>
  <c r="AM67" i="66" s="1"/>
  <c r="AK67" i="66"/>
  <c r="AN67" i="66"/>
  <c r="AO67" i="66" s="1"/>
  <c r="AQ67" i="66"/>
  <c r="AR67" i="66"/>
  <c r="BD67" i="66"/>
  <c r="BI67" i="66"/>
  <c r="AD68" i="66"/>
  <c r="AE68" i="66"/>
  <c r="AF68" i="66"/>
  <c r="AG68" i="66"/>
  <c r="AH68" i="66"/>
  <c r="AI68" i="66"/>
  <c r="AJ68" i="66"/>
  <c r="AM68" i="66" s="1"/>
  <c r="BD68" i="66" s="1"/>
  <c r="AK68" i="66"/>
  <c r="AN68" i="66" s="1"/>
  <c r="AQ68" i="66"/>
  <c r="AR68" i="66"/>
  <c r="BC68" i="66"/>
  <c r="BG68" i="66"/>
  <c r="O69" i="66"/>
  <c r="AD69" i="66"/>
  <c r="AE69" i="66"/>
  <c r="AF69" i="66"/>
  <c r="AG69" i="66"/>
  <c r="AH69" i="66"/>
  <c r="AI69" i="66"/>
  <c r="AJ69" i="66"/>
  <c r="AM69" i="66" s="1"/>
  <c r="AK69" i="66"/>
  <c r="AN69" i="66" s="1"/>
  <c r="AQ69" i="66"/>
  <c r="AR69" i="66"/>
  <c r="BI69" i="66" s="1"/>
  <c r="O70" i="66"/>
  <c r="AD70" i="66"/>
  <c r="AE70" i="66"/>
  <c r="AF70" i="66"/>
  <c r="AG70" i="66"/>
  <c r="AH70" i="66"/>
  <c r="AI70" i="66"/>
  <c r="AJ70" i="66"/>
  <c r="AM70" i="66" s="1"/>
  <c r="AK70" i="66"/>
  <c r="AN70" i="66"/>
  <c r="AQ70" i="66"/>
  <c r="AR70" i="66"/>
  <c r="BI70" i="66"/>
  <c r="O71" i="66"/>
  <c r="AD71" i="66"/>
  <c r="AE71" i="66"/>
  <c r="AF71" i="66"/>
  <c r="AG71" i="66"/>
  <c r="AH71" i="66"/>
  <c r="AI71" i="66"/>
  <c r="AJ71" i="66"/>
  <c r="AM71" i="66" s="1"/>
  <c r="AK71" i="66"/>
  <c r="AN71" i="66" s="1"/>
  <c r="AQ71" i="66"/>
  <c r="AR71" i="66"/>
  <c r="BI71" i="66"/>
  <c r="O72" i="66"/>
  <c r="AD72" i="66"/>
  <c r="AE72" i="66"/>
  <c r="AF72" i="66"/>
  <c r="AG72" i="66"/>
  <c r="AH72" i="66"/>
  <c r="AI72" i="66"/>
  <c r="AJ72" i="66"/>
  <c r="AM72" i="66" s="1"/>
  <c r="AK72" i="66"/>
  <c r="AN72" i="66" s="1"/>
  <c r="BG72" i="66" s="1"/>
  <c r="AL72" i="66"/>
  <c r="AQ72" i="66"/>
  <c r="AR72" i="66"/>
  <c r="BI72" i="66"/>
  <c r="O73" i="66"/>
  <c r="AD73" i="66"/>
  <c r="AE73" i="66"/>
  <c r="AF73" i="66"/>
  <c r="AG73" i="66"/>
  <c r="AH73" i="66"/>
  <c r="AI73" i="66"/>
  <c r="AJ73" i="66"/>
  <c r="AM73" i="66" s="1"/>
  <c r="AK73" i="66"/>
  <c r="AN73" i="66" s="1"/>
  <c r="AL73" i="66"/>
  <c r="AQ73" i="66"/>
  <c r="AR73" i="66"/>
  <c r="AS73" i="66"/>
  <c r="BC73" i="66"/>
  <c r="BE73" i="66"/>
  <c r="BF73" i="66"/>
  <c r="O74" i="66"/>
  <c r="AD74" i="66"/>
  <c r="AE74" i="66"/>
  <c r="AF74" i="66"/>
  <c r="AG74" i="66"/>
  <c r="AH74" i="66"/>
  <c r="AI74" i="66"/>
  <c r="AJ74" i="66"/>
  <c r="AM74" i="66" s="1"/>
  <c r="AK74" i="66"/>
  <c r="AN74" i="66" s="1"/>
  <c r="AQ74" i="66"/>
  <c r="AR74" i="66"/>
  <c r="BI74" i="66" s="1"/>
  <c r="BE74" i="66"/>
  <c r="O75" i="66"/>
  <c r="AD75" i="66"/>
  <c r="AE75" i="66"/>
  <c r="AF75" i="66"/>
  <c r="AG75" i="66"/>
  <c r="AH75" i="66"/>
  <c r="AI75" i="66"/>
  <c r="AJ75" i="66"/>
  <c r="AM75" i="66" s="1"/>
  <c r="AK75" i="66"/>
  <c r="AN75" i="66"/>
  <c r="AO75" i="66" s="1"/>
  <c r="AQ75" i="66"/>
  <c r="AR75" i="66"/>
  <c r="BC75" i="66"/>
  <c r="BD75" i="66"/>
  <c r="BI75" i="66"/>
  <c r="O76" i="66"/>
  <c r="AD76" i="66"/>
  <c r="AE76" i="66"/>
  <c r="AF76" i="66"/>
  <c r="AG76" i="66"/>
  <c r="AH76" i="66"/>
  <c r="AI76" i="66"/>
  <c r="AJ76" i="66"/>
  <c r="AM76" i="66" s="1"/>
  <c r="BD76" i="66" s="1"/>
  <c r="AK76" i="66"/>
  <c r="AN76" i="66"/>
  <c r="AQ76" i="66"/>
  <c r="AR76" i="66"/>
  <c r="BI76" i="66"/>
  <c r="AD77" i="66"/>
  <c r="AE77" i="66"/>
  <c r="AF77" i="66"/>
  <c r="AG77" i="66"/>
  <c r="AH77" i="66"/>
  <c r="AI77" i="66"/>
  <c r="AJ77" i="66"/>
  <c r="AM77" i="66" s="1"/>
  <c r="AK77" i="66"/>
  <c r="AN77" i="66" s="1"/>
  <c r="AQ77" i="66"/>
  <c r="AR77" i="66"/>
  <c r="O77" i="66" s="1"/>
  <c r="BI77" i="66"/>
  <c r="O78" i="66"/>
  <c r="AD78" i="66"/>
  <c r="AE78" i="66"/>
  <c r="AF78" i="66"/>
  <c r="AG78" i="66"/>
  <c r="AH78" i="66"/>
  <c r="AI78" i="66"/>
  <c r="AJ78" i="66"/>
  <c r="AM78" i="66" s="1"/>
  <c r="BC78" i="66" s="1"/>
  <c r="AK78" i="66"/>
  <c r="AL78" i="66"/>
  <c r="AN78" i="66"/>
  <c r="AQ78" i="66"/>
  <c r="AR78" i="66"/>
  <c r="BI78" i="66" s="1"/>
  <c r="AD79" i="66"/>
  <c r="AE79" i="66"/>
  <c r="AF79" i="66"/>
  <c r="AG79" i="66"/>
  <c r="AH79" i="66"/>
  <c r="AI79" i="66"/>
  <c r="AJ79" i="66"/>
  <c r="AM79" i="66" s="1"/>
  <c r="AL79" i="66" s="1"/>
  <c r="AK79" i="66"/>
  <c r="AN79" i="66" s="1"/>
  <c r="AQ79" i="66"/>
  <c r="AR79" i="66"/>
  <c r="AS79" i="66"/>
  <c r="BG79" i="66"/>
  <c r="BH79" i="66"/>
  <c r="AD80" i="66"/>
  <c r="AE80" i="66"/>
  <c r="AF80" i="66"/>
  <c r="AG80" i="66"/>
  <c r="AH80" i="66"/>
  <c r="AI80" i="66"/>
  <c r="AJ80" i="66"/>
  <c r="AM80" i="66" s="1"/>
  <c r="AK80" i="66"/>
  <c r="AL80" i="66"/>
  <c r="AN80" i="66"/>
  <c r="AO80" i="66" s="1"/>
  <c r="AP80" i="66"/>
  <c r="N80" i="66" s="1"/>
  <c r="AQ80" i="66"/>
  <c r="AR80" i="66"/>
  <c r="BC80" i="66"/>
  <c r="K81" i="66"/>
  <c r="L81" i="66"/>
  <c r="O81" i="66"/>
  <c r="AD81" i="66"/>
  <c r="AE81" i="66"/>
  <c r="AF81" i="66"/>
  <c r="AG81" i="66"/>
  <c r="AH81" i="66"/>
  <c r="AI81" i="66"/>
  <c r="AJ81" i="66"/>
  <c r="AK81" i="66"/>
  <c r="AM81" i="66"/>
  <c r="AN81" i="66"/>
  <c r="AQ81" i="66"/>
  <c r="AR81" i="66"/>
  <c r="BI81" i="66" s="1"/>
  <c r="AD82" i="66"/>
  <c r="AE82" i="66"/>
  <c r="AF82" i="66"/>
  <c r="AG82" i="66"/>
  <c r="AH82" i="66"/>
  <c r="AI82" i="66"/>
  <c r="AJ82" i="66"/>
  <c r="AM82" i="66" s="1"/>
  <c r="BD82" i="66" s="1"/>
  <c r="AK82" i="66"/>
  <c r="AN82" i="66" s="1"/>
  <c r="AO82" i="66" s="1"/>
  <c r="AQ82" i="66"/>
  <c r="AR82" i="66"/>
  <c r="O83" i="66"/>
  <c r="AD83" i="66"/>
  <c r="AE83" i="66"/>
  <c r="AF83" i="66"/>
  <c r="AG83" i="66"/>
  <c r="AH83" i="66"/>
  <c r="AI83" i="66"/>
  <c r="AJ83" i="66"/>
  <c r="AM83" i="66" s="1"/>
  <c r="AK83" i="66"/>
  <c r="AN83" i="66" s="1"/>
  <c r="AQ83" i="66"/>
  <c r="AR83" i="66"/>
  <c r="BI83" i="66" s="1"/>
  <c r="O84" i="66"/>
  <c r="AD84" i="66"/>
  <c r="AE84" i="66"/>
  <c r="AF84" i="66"/>
  <c r="AG84" i="66"/>
  <c r="AH84" i="66"/>
  <c r="AI84" i="66"/>
  <c r="AJ84" i="66"/>
  <c r="AK84" i="66"/>
  <c r="AM84" i="66"/>
  <c r="AN84" i="66"/>
  <c r="AO84" i="66"/>
  <c r="AP84" i="66"/>
  <c r="N84" i="66" s="1"/>
  <c r="AQ84" i="66"/>
  <c r="AR84" i="66"/>
  <c r="BI84" i="66" s="1"/>
  <c r="AD85" i="66"/>
  <c r="AE85" i="66"/>
  <c r="AF85" i="66"/>
  <c r="AG85" i="66"/>
  <c r="AH85" i="66"/>
  <c r="AI85" i="66"/>
  <c r="AJ85" i="66"/>
  <c r="AM85" i="66" s="1"/>
  <c r="AK85" i="66"/>
  <c r="AN85" i="66"/>
  <c r="AQ85" i="66"/>
  <c r="AR85" i="66"/>
  <c r="AS85" i="66"/>
  <c r="BF85" i="66"/>
  <c r="K86" i="66"/>
  <c r="AD86" i="66"/>
  <c r="AE86" i="66"/>
  <c r="AF86" i="66"/>
  <c r="AG86" i="66"/>
  <c r="AH86" i="66"/>
  <c r="AI86" i="66"/>
  <c r="AJ86" i="66"/>
  <c r="AK86" i="66"/>
  <c r="AN86" i="66" s="1"/>
  <c r="AM86" i="66"/>
  <c r="AP86" i="66"/>
  <c r="N86" i="66" s="1"/>
  <c r="AQ86" i="66"/>
  <c r="AR86" i="66"/>
  <c r="AD87" i="66"/>
  <c r="AE87" i="66"/>
  <c r="AF87" i="66"/>
  <c r="AG87" i="66"/>
  <c r="AH87" i="66"/>
  <c r="AI87" i="66"/>
  <c r="AJ87" i="66"/>
  <c r="AK87" i="66"/>
  <c r="AN87" i="66" s="1"/>
  <c r="AM87" i="66"/>
  <c r="AQ87" i="66"/>
  <c r="AR87" i="66"/>
  <c r="BG87" i="66"/>
  <c r="AD88" i="66"/>
  <c r="AE88" i="66"/>
  <c r="AF88" i="66"/>
  <c r="AG88" i="66"/>
  <c r="AH88" i="66"/>
  <c r="AI88" i="66"/>
  <c r="AJ88" i="66"/>
  <c r="AM88" i="66" s="1"/>
  <c r="AK88" i="66"/>
  <c r="AN88" i="66" s="1"/>
  <c r="AQ88" i="66"/>
  <c r="AR88" i="66"/>
  <c r="AS88" i="66"/>
  <c r="BA88" i="66"/>
  <c r="L89" i="66"/>
  <c r="AD89" i="66"/>
  <c r="AE89" i="66"/>
  <c r="AF89" i="66"/>
  <c r="AG89" i="66"/>
  <c r="AH89" i="66"/>
  <c r="AI89" i="66"/>
  <c r="AJ89" i="66"/>
  <c r="AK89" i="66"/>
  <c r="AN89" i="66" s="1"/>
  <c r="AM89" i="66"/>
  <c r="BC89" i="66" s="1"/>
  <c r="AQ89" i="66"/>
  <c r="AR89" i="66"/>
  <c r="BI89" i="66" s="1"/>
  <c r="AS89" i="66"/>
  <c r="BA89" i="66"/>
  <c r="O90" i="66"/>
  <c r="AD90" i="66"/>
  <c r="AE90" i="66"/>
  <c r="AF90" i="66"/>
  <c r="AG90" i="66"/>
  <c r="AH90" i="66"/>
  <c r="AI90" i="66"/>
  <c r="AJ90" i="66"/>
  <c r="AK90" i="66"/>
  <c r="AN90" i="66" s="1"/>
  <c r="BA90" i="66" s="1"/>
  <c r="AM90" i="66"/>
  <c r="BC90" i="66" s="1"/>
  <c r="AQ90" i="66"/>
  <c r="AR90" i="66"/>
  <c r="BI90" i="66" s="1"/>
  <c r="BD90" i="66"/>
  <c r="O91" i="66"/>
  <c r="AD91" i="66"/>
  <c r="AE91" i="66"/>
  <c r="AF91" i="66"/>
  <c r="AG91" i="66"/>
  <c r="AH91" i="66"/>
  <c r="AI91" i="66"/>
  <c r="AJ91" i="66"/>
  <c r="AM91" i="66" s="1"/>
  <c r="AK91" i="66"/>
  <c r="AN91" i="66" s="1"/>
  <c r="AQ91" i="66"/>
  <c r="AR91" i="66"/>
  <c r="BI91" i="66" s="1"/>
  <c r="O92" i="66"/>
  <c r="AD92" i="66"/>
  <c r="AE92" i="66"/>
  <c r="AF92" i="66"/>
  <c r="AG92" i="66"/>
  <c r="AH92" i="66"/>
  <c r="AI92" i="66"/>
  <c r="AJ92" i="66"/>
  <c r="AM92" i="66" s="1"/>
  <c r="BC92" i="66" s="1"/>
  <c r="AK92" i="66"/>
  <c r="AN92" i="66" s="1"/>
  <c r="AQ92" i="66"/>
  <c r="AR92" i="66"/>
  <c r="BI92" i="66" s="1"/>
  <c r="BD92" i="66"/>
  <c r="K93" i="66"/>
  <c r="AD93" i="66"/>
  <c r="AE93" i="66"/>
  <c r="AF93" i="66"/>
  <c r="AG93" i="66"/>
  <c r="AH93" i="66"/>
  <c r="AI93" i="66"/>
  <c r="AJ93" i="66"/>
  <c r="AK93" i="66"/>
  <c r="AN93" i="66" s="1"/>
  <c r="AM93" i="66"/>
  <c r="BC93" i="66" s="1"/>
  <c r="AQ93" i="66"/>
  <c r="AR93" i="66"/>
  <c r="BI93" i="66" s="1"/>
  <c r="O94" i="66"/>
  <c r="AD94" i="66"/>
  <c r="AE94" i="66"/>
  <c r="AF94" i="66"/>
  <c r="AG94" i="66"/>
  <c r="AH94" i="66"/>
  <c r="AI94" i="66"/>
  <c r="AJ94" i="66"/>
  <c r="AM94" i="66" s="1"/>
  <c r="AK94" i="66"/>
  <c r="AN94" i="66"/>
  <c r="AQ94" i="66"/>
  <c r="AR94" i="66"/>
  <c r="BI94" i="66"/>
  <c r="O95" i="66"/>
  <c r="AD95" i="66"/>
  <c r="AE95" i="66"/>
  <c r="AF95" i="66"/>
  <c r="AG95" i="66"/>
  <c r="AH95" i="66"/>
  <c r="AI95" i="66"/>
  <c r="AJ95" i="66"/>
  <c r="AM95" i="66" s="1"/>
  <c r="BC95" i="66" s="1"/>
  <c r="AK95" i="66"/>
  <c r="AN95" i="66" s="1"/>
  <c r="AQ95" i="66"/>
  <c r="AR95" i="66"/>
  <c r="O96" i="66"/>
  <c r="AD96" i="66"/>
  <c r="AE96" i="66"/>
  <c r="AF96" i="66"/>
  <c r="AG96" i="66"/>
  <c r="AH96" i="66"/>
  <c r="AI96" i="66"/>
  <c r="AJ96" i="66"/>
  <c r="AM96" i="66" s="1"/>
  <c r="AK96" i="66"/>
  <c r="AN96" i="66" s="1"/>
  <c r="AQ96" i="66"/>
  <c r="AR96" i="66"/>
  <c r="BI96" i="66"/>
  <c r="L97" i="66"/>
  <c r="O97" i="66"/>
  <c r="AD97" i="66"/>
  <c r="AE97" i="66"/>
  <c r="AF97" i="66"/>
  <c r="AG97" i="66"/>
  <c r="AH97" i="66"/>
  <c r="AI97" i="66"/>
  <c r="AJ97" i="66"/>
  <c r="AK97" i="66"/>
  <c r="AN97" i="66" s="1"/>
  <c r="AM97" i="66"/>
  <c r="K97" i="66" s="1"/>
  <c r="AQ97" i="66"/>
  <c r="AR97" i="66"/>
  <c r="BI97" i="66"/>
  <c r="L98" i="66"/>
  <c r="O98" i="66"/>
  <c r="AD98" i="66"/>
  <c r="AE98" i="66"/>
  <c r="AF98" i="66"/>
  <c r="AG98" i="66"/>
  <c r="AH98" i="66"/>
  <c r="AI98" i="66"/>
  <c r="AJ98" i="66"/>
  <c r="AM98" i="66" s="1"/>
  <c r="AL98" i="66" s="1"/>
  <c r="AK98" i="66"/>
  <c r="AN98" i="66" s="1"/>
  <c r="AQ98" i="66"/>
  <c r="AR98" i="66"/>
  <c r="AS98" i="66"/>
  <c r="BG98" i="66"/>
  <c r="BH98" i="66"/>
  <c r="BI98" i="66"/>
  <c r="O99" i="66"/>
  <c r="AD99" i="66"/>
  <c r="AE99" i="66"/>
  <c r="AF99" i="66"/>
  <c r="AG99" i="66"/>
  <c r="AH99" i="66"/>
  <c r="AI99" i="66"/>
  <c r="AJ99" i="66"/>
  <c r="AM99" i="66" s="1"/>
  <c r="K99" i="66" s="1"/>
  <c r="AK99" i="66"/>
  <c r="AN99" i="66" s="1"/>
  <c r="AQ99" i="66"/>
  <c r="AR99" i="66"/>
  <c r="AS99" i="66"/>
  <c r="BI99" i="66"/>
  <c r="O100" i="66"/>
  <c r="AD100" i="66"/>
  <c r="AE100" i="66"/>
  <c r="AF100" i="66"/>
  <c r="AG100" i="66"/>
  <c r="AH100" i="66"/>
  <c r="AI100" i="66"/>
  <c r="AJ100" i="66"/>
  <c r="AM100" i="66" s="1"/>
  <c r="AL100" i="66" s="1"/>
  <c r="AK100" i="66"/>
  <c r="AN100" i="66" s="1"/>
  <c r="AQ100" i="66"/>
  <c r="AR100" i="66"/>
  <c r="BA100" i="66"/>
  <c r="BF100" i="66"/>
  <c r="BI100" i="66"/>
  <c r="O101" i="66"/>
  <c r="AD101" i="66"/>
  <c r="AE101" i="66"/>
  <c r="AF101" i="66"/>
  <c r="AG101" i="66"/>
  <c r="AH101" i="66"/>
  <c r="AI101" i="66"/>
  <c r="AJ101" i="66"/>
  <c r="AK101" i="66"/>
  <c r="AM101" i="66"/>
  <c r="AL101" i="66" s="1"/>
  <c r="AN101" i="66"/>
  <c r="AQ101" i="66"/>
  <c r="AR101" i="66"/>
  <c r="BI101" i="66"/>
  <c r="O102" i="66"/>
  <c r="AD102" i="66"/>
  <c r="AE102" i="66"/>
  <c r="AF102" i="66"/>
  <c r="AG102" i="66"/>
  <c r="AH102" i="66"/>
  <c r="AI102" i="66"/>
  <c r="AJ102" i="66"/>
  <c r="AM102" i="66" s="1"/>
  <c r="AK102" i="66"/>
  <c r="AN102" i="66" s="1"/>
  <c r="AQ102" i="66"/>
  <c r="AR102" i="66"/>
  <c r="BI102" i="66"/>
  <c r="O103" i="66"/>
  <c r="AD103" i="66"/>
  <c r="AE103" i="66"/>
  <c r="AF103" i="66"/>
  <c r="AG103" i="66"/>
  <c r="AH103" i="66"/>
  <c r="AI103" i="66"/>
  <c r="AJ103" i="66"/>
  <c r="AM103" i="66" s="1"/>
  <c r="AK103" i="66"/>
  <c r="AN103" i="66" s="1"/>
  <c r="AQ103" i="66"/>
  <c r="AR103" i="66"/>
  <c r="BG103" i="66"/>
  <c r="BI103" i="66"/>
  <c r="L104" i="66"/>
  <c r="O104" i="66"/>
  <c r="AD104" i="66"/>
  <c r="AE104" i="66"/>
  <c r="AF104" i="66"/>
  <c r="AG104" i="66"/>
  <c r="AH104" i="66"/>
  <c r="AI104" i="66"/>
  <c r="AJ104" i="66"/>
  <c r="AK104" i="66"/>
  <c r="AM104" i="66"/>
  <c r="AN104" i="66"/>
  <c r="AQ104" i="66"/>
  <c r="AR104" i="66"/>
  <c r="BH104" i="66"/>
  <c r="BI104" i="66"/>
  <c r="O105" i="66"/>
  <c r="AD105" i="66"/>
  <c r="AE105" i="66"/>
  <c r="AF105" i="66"/>
  <c r="AG105" i="66"/>
  <c r="AH105" i="66"/>
  <c r="AI105" i="66"/>
  <c r="AJ105" i="66"/>
  <c r="AK105" i="66"/>
  <c r="AN105" i="66" s="1"/>
  <c r="AM105" i="66"/>
  <c r="AQ105" i="66"/>
  <c r="AR105" i="66"/>
  <c r="BG105" i="66"/>
  <c r="BI105" i="66"/>
  <c r="O106" i="66"/>
  <c r="AD106" i="66"/>
  <c r="AE106" i="66"/>
  <c r="AF106" i="66"/>
  <c r="AG106" i="66"/>
  <c r="AH106" i="66"/>
  <c r="AI106" i="66"/>
  <c r="AJ106" i="66"/>
  <c r="AK106" i="66"/>
  <c r="AN106" i="66" s="1"/>
  <c r="AM106" i="66"/>
  <c r="AL106" i="66" s="1"/>
  <c r="AQ106" i="66"/>
  <c r="AR106" i="66"/>
  <c r="BI106" i="66"/>
  <c r="L107" i="66"/>
  <c r="O107" i="66"/>
  <c r="AD107" i="66"/>
  <c r="AE107" i="66"/>
  <c r="AF107" i="66"/>
  <c r="AG107" i="66"/>
  <c r="AH107" i="66"/>
  <c r="AI107" i="66"/>
  <c r="AJ107" i="66"/>
  <c r="AM107" i="66" s="1"/>
  <c r="AK107" i="66"/>
  <c r="AN107" i="66" s="1"/>
  <c r="AS107" i="66" s="1"/>
  <c r="AO107" i="66"/>
  <c r="BB107" i="66" s="1"/>
  <c r="AQ107" i="66"/>
  <c r="AR107" i="66"/>
  <c r="BA107" i="66"/>
  <c r="BF107" i="66"/>
  <c r="BG107" i="66"/>
  <c r="BH107" i="66"/>
  <c r="BI107" i="66"/>
  <c r="O108" i="66"/>
  <c r="AD108" i="66"/>
  <c r="AE108" i="66"/>
  <c r="AF108" i="66"/>
  <c r="AG108" i="66"/>
  <c r="AH108" i="66"/>
  <c r="AI108" i="66"/>
  <c r="AJ108" i="66"/>
  <c r="AM108" i="66" s="1"/>
  <c r="AL108" i="66" s="1"/>
  <c r="AK108" i="66"/>
  <c r="AN108" i="66" s="1"/>
  <c r="AQ108" i="66"/>
  <c r="AR108" i="66"/>
  <c r="BI108" i="66"/>
  <c r="O109" i="66"/>
  <c r="AD109" i="66"/>
  <c r="AE109" i="66"/>
  <c r="AF109" i="66"/>
  <c r="AG109" i="66"/>
  <c r="AH109" i="66"/>
  <c r="AI109" i="66"/>
  <c r="AJ109" i="66"/>
  <c r="AM109" i="66" s="1"/>
  <c r="AK109" i="66"/>
  <c r="AN109" i="66" s="1"/>
  <c r="AQ109" i="66"/>
  <c r="AR109" i="66"/>
  <c r="BI109" i="66"/>
  <c r="O110" i="66"/>
  <c r="AD110" i="66"/>
  <c r="AE110" i="66"/>
  <c r="AF110" i="66"/>
  <c r="AG110" i="66"/>
  <c r="AH110" i="66"/>
  <c r="AI110" i="66"/>
  <c r="AJ110" i="66"/>
  <c r="AK110" i="66"/>
  <c r="AN110" i="66" s="1"/>
  <c r="AM110" i="66"/>
  <c r="AQ110" i="66"/>
  <c r="AR110" i="66"/>
  <c r="AS110" i="66"/>
  <c r="BI110" i="66"/>
  <c r="O111" i="66"/>
  <c r="AD111" i="66"/>
  <c r="AE111" i="66"/>
  <c r="AF111" i="66"/>
  <c r="AG111" i="66"/>
  <c r="AH111" i="66"/>
  <c r="AI111" i="66"/>
  <c r="AJ111" i="66"/>
  <c r="AM111" i="66" s="1"/>
  <c r="AK111" i="66"/>
  <c r="AN111" i="66"/>
  <c r="BH111" i="66" s="1"/>
  <c r="AQ111" i="66"/>
  <c r="AR111" i="66"/>
  <c r="BI111" i="66"/>
  <c r="O112" i="66"/>
  <c r="AD112" i="66"/>
  <c r="AE112" i="66"/>
  <c r="AF112" i="66"/>
  <c r="AG112" i="66"/>
  <c r="AH112" i="66"/>
  <c r="AI112" i="66"/>
  <c r="AJ112" i="66"/>
  <c r="AM112" i="66" s="1"/>
  <c r="AL112" i="66" s="1"/>
  <c r="AK112" i="66"/>
  <c r="AN112" i="66"/>
  <c r="AQ112" i="66"/>
  <c r="AR112" i="66"/>
  <c r="BA112" i="66"/>
  <c r="BI112" i="66"/>
  <c r="K113" i="66"/>
  <c r="L113" i="66"/>
  <c r="O113" i="66"/>
  <c r="AD113" i="66"/>
  <c r="AE113" i="66"/>
  <c r="AF113" i="66"/>
  <c r="AG113" i="66"/>
  <c r="AH113" i="66"/>
  <c r="AI113" i="66"/>
  <c r="AJ113" i="66"/>
  <c r="AM113" i="66" s="1"/>
  <c r="AK113" i="66"/>
  <c r="AN113" i="66"/>
  <c r="BA113" i="66" s="1"/>
  <c r="AO113" i="66"/>
  <c r="AQ113" i="66"/>
  <c r="AR113" i="66"/>
  <c r="BF113" i="66"/>
  <c r="BG113" i="66"/>
  <c r="BI113" i="66"/>
  <c r="O114" i="66"/>
  <c r="AD114" i="66"/>
  <c r="AE114" i="66"/>
  <c r="AF114" i="66"/>
  <c r="AG114" i="66"/>
  <c r="AH114" i="66"/>
  <c r="AI114" i="66"/>
  <c r="AJ114" i="66"/>
  <c r="AM114" i="66" s="1"/>
  <c r="AK114" i="66"/>
  <c r="AN114" i="66" s="1"/>
  <c r="AS114" i="66" s="1"/>
  <c r="AQ114" i="66"/>
  <c r="AR114" i="66"/>
  <c r="BI114" i="66"/>
  <c r="L115" i="66"/>
  <c r="O115" i="66"/>
  <c r="AD115" i="66"/>
  <c r="AE115" i="66"/>
  <c r="AF115" i="66"/>
  <c r="AG115" i="66"/>
  <c r="AH115" i="66"/>
  <c r="AI115" i="66"/>
  <c r="AJ115" i="66"/>
  <c r="AM115" i="66" s="1"/>
  <c r="AK115" i="66"/>
  <c r="AN115" i="66"/>
  <c r="BH115" i="66" s="1"/>
  <c r="AO115" i="66"/>
  <c r="AQ115" i="66"/>
  <c r="AR115" i="66"/>
  <c r="AS115" i="66"/>
  <c r="AT115" i="66" s="1"/>
  <c r="BA115" i="66"/>
  <c r="BF115" i="66"/>
  <c r="BG115" i="66"/>
  <c r="BI115" i="66"/>
  <c r="O116" i="66"/>
  <c r="AD116" i="66"/>
  <c r="AE116" i="66"/>
  <c r="AF116" i="66"/>
  <c r="AG116" i="66"/>
  <c r="AH116" i="66"/>
  <c r="AI116" i="66"/>
  <c r="AJ116" i="66"/>
  <c r="AM116" i="66" s="1"/>
  <c r="AK116" i="66"/>
  <c r="AN116" i="66" s="1"/>
  <c r="AQ116" i="66"/>
  <c r="AR116" i="66"/>
  <c r="BI116" i="66"/>
  <c r="O117" i="66"/>
  <c r="AD117" i="66"/>
  <c r="AE117" i="66"/>
  <c r="AF117" i="66"/>
  <c r="AG117" i="66"/>
  <c r="AH117" i="66"/>
  <c r="AI117" i="66"/>
  <c r="AJ117" i="66"/>
  <c r="AK117" i="66"/>
  <c r="AM117" i="66"/>
  <c r="AL117" i="66" s="1"/>
  <c r="AN117" i="66"/>
  <c r="AQ117" i="66"/>
  <c r="AR117" i="66"/>
  <c r="BI117" i="66"/>
  <c r="O118" i="66"/>
  <c r="AD118" i="66"/>
  <c r="AE118" i="66"/>
  <c r="AF118" i="66"/>
  <c r="AG118" i="66"/>
  <c r="AH118" i="66"/>
  <c r="AI118" i="66"/>
  <c r="AJ118" i="66"/>
  <c r="AM118" i="66" s="1"/>
  <c r="AK118" i="66"/>
  <c r="AN118" i="66" s="1"/>
  <c r="AQ118" i="66"/>
  <c r="AR118" i="66"/>
  <c r="BI118" i="66"/>
  <c r="O119" i="66"/>
  <c r="AD119" i="66"/>
  <c r="AE119" i="66"/>
  <c r="AF119" i="66"/>
  <c r="AG119" i="66"/>
  <c r="AH119" i="66"/>
  <c r="AI119" i="66"/>
  <c r="AJ119" i="66"/>
  <c r="AM119" i="66" s="1"/>
  <c r="AK119" i="66"/>
  <c r="AN119" i="66"/>
  <c r="AQ119" i="66"/>
  <c r="AR119" i="66"/>
  <c r="BA119" i="66"/>
  <c r="BF119" i="66"/>
  <c r="BI119" i="66"/>
  <c r="K120" i="66"/>
  <c r="O120" i="66"/>
  <c r="AD120" i="66"/>
  <c r="AE120" i="66"/>
  <c r="AF120" i="66"/>
  <c r="AG120" i="66"/>
  <c r="AH120" i="66"/>
  <c r="AI120" i="66"/>
  <c r="AJ120" i="66"/>
  <c r="AK120" i="66"/>
  <c r="AM120" i="66"/>
  <c r="AL120" i="66" s="1"/>
  <c r="AN120" i="66"/>
  <c r="BA120" i="66" s="1"/>
  <c r="AQ120" i="66"/>
  <c r="AR120" i="66"/>
  <c r="BI120" i="66"/>
  <c r="O121" i="66"/>
  <c r="AD121" i="66"/>
  <c r="AE121" i="66"/>
  <c r="AF121" i="66"/>
  <c r="AG121" i="66"/>
  <c r="AH121" i="66"/>
  <c r="AI121" i="66"/>
  <c r="AJ121" i="66"/>
  <c r="AK121" i="66"/>
  <c r="AN121" i="66" s="1"/>
  <c r="AM121" i="66"/>
  <c r="AQ121" i="66"/>
  <c r="AR121" i="66"/>
  <c r="BI121" i="66"/>
  <c r="O122" i="66"/>
  <c r="AD122" i="66"/>
  <c r="AE122" i="66"/>
  <c r="AF122" i="66"/>
  <c r="AG122" i="66"/>
  <c r="AH122" i="66"/>
  <c r="AI122" i="66"/>
  <c r="AJ122" i="66"/>
  <c r="AM122" i="66" s="1"/>
  <c r="AK122" i="66"/>
  <c r="AN122" i="66" s="1"/>
  <c r="AQ122" i="66"/>
  <c r="AR122" i="66"/>
  <c r="BI122" i="66"/>
  <c r="O123" i="66"/>
  <c r="AD123" i="66"/>
  <c r="AE123" i="66"/>
  <c r="AF123" i="66"/>
  <c r="AG123" i="66"/>
  <c r="AH123" i="66"/>
  <c r="AI123" i="66"/>
  <c r="AJ123" i="66"/>
  <c r="AM123" i="66" s="1"/>
  <c r="AK123" i="66"/>
  <c r="AN123" i="66"/>
  <c r="AO123" i="66" s="1"/>
  <c r="AQ123" i="66"/>
  <c r="AR123" i="66"/>
  <c r="BA123" i="66"/>
  <c r="BF123" i="66"/>
  <c r="BG123" i="66"/>
  <c r="BI123" i="66"/>
  <c r="O124" i="66"/>
  <c r="AD124" i="66"/>
  <c r="AE124" i="66"/>
  <c r="AF124" i="66"/>
  <c r="AG124" i="66"/>
  <c r="AH124" i="66"/>
  <c r="AI124" i="66"/>
  <c r="AJ124" i="66"/>
  <c r="AK124" i="66"/>
  <c r="AN124" i="66" s="1"/>
  <c r="BH124" i="66" s="1"/>
  <c r="AM124" i="66"/>
  <c r="K124" i="66" s="1"/>
  <c r="AQ124" i="66"/>
  <c r="AR124" i="66"/>
  <c r="BG124" i="66"/>
  <c r="BI124" i="66"/>
  <c r="O125" i="66"/>
  <c r="AD125" i="66"/>
  <c r="AE125" i="66"/>
  <c r="AF125" i="66"/>
  <c r="AG125" i="66"/>
  <c r="AH125" i="66"/>
  <c r="AI125" i="66"/>
  <c r="AJ125" i="66"/>
  <c r="AM125" i="66" s="1"/>
  <c r="AK125" i="66"/>
  <c r="AN125" i="66"/>
  <c r="AQ125" i="66"/>
  <c r="AR125" i="66"/>
  <c r="BG125" i="66"/>
  <c r="BI125" i="66"/>
  <c r="L126" i="66"/>
  <c r="O126" i="66"/>
  <c r="AD126" i="66"/>
  <c r="AE126" i="66"/>
  <c r="AF126" i="66"/>
  <c r="AG126" i="66"/>
  <c r="AH126" i="66"/>
  <c r="AI126" i="66"/>
  <c r="AJ126" i="66"/>
  <c r="AM126" i="66" s="1"/>
  <c r="AK126" i="66"/>
  <c r="AN126" i="66" s="1"/>
  <c r="AO126" i="66"/>
  <c r="AQ126" i="66"/>
  <c r="AR126" i="66"/>
  <c r="AS126" i="66"/>
  <c r="P126" i="66" s="1"/>
  <c r="AT126" i="66"/>
  <c r="BK126" i="66" s="1"/>
  <c r="BF126" i="66"/>
  <c r="BH126" i="66"/>
  <c r="BI126" i="66"/>
  <c r="O127" i="66"/>
  <c r="AD127" i="66"/>
  <c r="AE127" i="66"/>
  <c r="AF127" i="66"/>
  <c r="AG127" i="66"/>
  <c r="AH127" i="66"/>
  <c r="AI127" i="66"/>
  <c r="AJ127" i="66"/>
  <c r="AK127" i="66"/>
  <c r="AN127" i="66" s="1"/>
  <c r="AM127" i="66"/>
  <c r="K127" i="66" s="1"/>
  <c r="AQ127" i="66"/>
  <c r="AR127" i="66"/>
  <c r="BI127" i="66"/>
  <c r="O128" i="66"/>
  <c r="AD128" i="66"/>
  <c r="AE128" i="66"/>
  <c r="AF128" i="66"/>
  <c r="AG128" i="66"/>
  <c r="AH128" i="66"/>
  <c r="AI128" i="66"/>
  <c r="AJ128" i="66"/>
  <c r="AM128" i="66" s="1"/>
  <c r="AK128" i="66"/>
  <c r="AN128" i="66"/>
  <c r="AQ128" i="66"/>
  <c r="AR128" i="66"/>
  <c r="BI128" i="66"/>
  <c r="K129" i="66"/>
  <c r="AD129" i="66"/>
  <c r="AE129" i="66"/>
  <c r="AF129" i="66"/>
  <c r="AG129" i="66"/>
  <c r="AH129" i="66"/>
  <c r="AI129" i="66"/>
  <c r="AJ129" i="66"/>
  <c r="AK129" i="66"/>
  <c r="AN129" i="66" s="1"/>
  <c r="AM129" i="66"/>
  <c r="AQ129" i="66"/>
  <c r="AR129" i="66"/>
  <c r="BF129" i="66"/>
  <c r="O130" i="66"/>
  <c r="AD130" i="66"/>
  <c r="AE130" i="66"/>
  <c r="AF130" i="66"/>
  <c r="AG130" i="66"/>
  <c r="AH130" i="66"/>
  <c r="AI130" i="66"/>
  <c r="AJ130" i="66"/>
  <c r="AM130" i="66" s="1"/>
  <c r="AK130" i="66"/>
  <c r="AN130" i="66" s="1"/>
  <c r="AQ130" i="66"/>
  <c r="AR130" i="66"/>
  <c r="BI130" i="66" s="1"/>
  <c r="AS130" i="66"/>
  <c r="P130" i="66" s="1"/>
  <c r="BA130" i="66"/>
  <c r="BE130" i="66"/>
  <c r="BH130" i="66"/>
  <c r="O131" i="66"/>
  <c r="AD131" i="66"/>
  <c r="AE131" i="66"/>
  <c r="AF131" i="66"/>
  <c r="AG131" i="66"/>
  <c r="AH131" i="66"/>
  <c r="AI131" i="66"/>
  <c r="AJ131" i="66"/>
  <c r="AM131" i="66" s="1"/>
  <c r="BC131" i="66" s="1"/>
  <c r="AK131" i="66"/>
  <c r="AN131" i="66" s="1"/>
  <c r="AQ131" i="66"/>
  <c r="AR131" i="66"/>
  <c r="BI131" i="66" s="1"/>
  <c r="AD132" i="66"/>
  <c r="AE132" i="66"/>
  <c r="AF132" i="66"/>
  <c r="AG132" i="66"/>
  <c r="AH132" i="66"/>
  <c r="AI132" i="66"/>
  <c r="AJ132" i="66"/>
  <c r="AK132" i="66"/>
  <c r="AN132" i="66" s="1"/>
  <c r="AM132" i="66"/>
  <c r="AQ132" i="66"/>
  <c r="AR132" i="66"/>
  <c r="O133" i="66"/>
  <c r="AD133" i="66"/>
  <c r="AE133" i="66"/>
  <c r="AF133" i="66"/>
  <c r="AG133" i="66"/>
  <c r="AH133" i="66"/>
  <c r="AI133" i="66"/>
  <c r="AJ133" i="66"/>
  <c r="AK133" i="66"/>
  <c r="AN133" i="66" s="1"/>
  <c r="AM133" i="66"/>
  <c r="AP133" i="66"/>
  <c r="N133" i="66" s="1"/>
  <c r="AQ133" i="66"/>
  <c r="AR133" i="66"/>
  <c r="BG133" i="66"/>
  <c r="O134" i="66"/>
  <c r="AD134" i="66"/>
  <c r="AE134" i="66"/>
  <c r="AF134" i="66"/>
  <c r="AG134" i="66"/>
  <c r="AH134" i="66"/>
  <c r="AI134" i="66"/>
  <c r="AJ134" i="66"/>
  <c r="AM134" i="66" s="1"/>
  <c r="AK134" i="66"/>
  <c r="AN134" i="66" s="1"/>
  <c r="AQ134" i="66"/>
  <c r="AR134" i="66"/>
  <c r="BI134" i="66" s="1"/>
  <c r="BE134" i="66"/>
  <c r="AD135" i="66"/>
  <c r="AE135" i="66"/>
  <c r="AF135" i="66"/>
  <c r="AG135" i="66"/>
  <c r="AH135" i="66"/>
  <c r="AI135" i="66"/>
  <c r="AJ135" i="66"/>
  <c r="AM135" i="66" s="1"/>
  <c r="AK135" i="66"/>
  <c r="AN135" i="66" s="1"/>
  <c r="AQ135" i="66"/>
  <c r="AR135" i="66"/>
  <c r="BG135" i="66"/>
  <c r="AD136" i="66"/>
  <c r="AE136" i="66"/>
  <c r="AF136" i="66"/>
  <c r="AG136" i="66"/>
  <c r="AH136" i="66"/>
  <c r="AI136" i="66"/>
  <c r="AJ136" i="66"/>
  <c r="AK136" i="66"/>
  <c r="AM136" i="66"/>
  <c r="BC136" i="66" s="1"/>
  <c r="AN136" i="66"/>
  <c r="AQ136" i="66"/>
  <c r="AR136" i="66"/>
  <c r="BA136" i="66"/>
  <c r="BE136" i="66"/>
  <c r="BF136" i="66"/>
  <c r="O137" i="66"/>
  <c r="AD137" i="66"/>
  <c r="AE137" i="66"/>
  <c r="AF137" i="66"/>
  <c r="AG137" i="66"/>
  <c r="AH137" i="66"/>
  <c r="AI137" i="66"/>
  <c r="AJ137" i="66"/>
  <c r="AK137" i="66"/>
  <c r="AN137" i="66" s="1"/>
  <c r="AM137" i="66"/>
  <c r="AQ137" i="66"/>
  <c r="AR137" i="66"/>
  <c r="BI137" i="66" s="1"/>
  <c r="BE137" i="66"/>
  <c r="AD138" i="66"/>
  <c r="AE138" i="66"/>
  <c r="AF138" i="66"/>
  <c r="AG138" i="66"/>
  <c r="AH138" i="66"/>
  <c r="AI138" i="66"/>
  <c r="AJ138" i="66"/>
  <c r="AM138" i="66" s="1"/>
  <c r="AK138" i="66"/>
  <c r="AN138" i="66" s="1"/>
  <c r="AL138" i="66"/>
  <c r="AP138" i="66"/>
  <c r="N138" i="66" s="1"/>
  <c r="AQ138" i="66"/>
  <c r="AR138" i="66"/>
  <c r="AD139" i="66"/>
  <c r="AE139" i="66"/>
  <c r="AF139" i="66"/>
  <c r="AG139" i="66"/>
  <c r="AH139" i="66"/>
  <c r="AI139" i="66"/>
  <c r="AJ139" i="66"/>
  <c r="AM139" i="66" s="1"/>
  <c r="AK139" i="66"/>
  <c r="AN139" i="66"/>
  <c r="AP139" i="66"/>
  <c r="N139" i="66" s="1"/>
  <c r="AQ139" i="66"/>
  <c r="AR139" i="66"/>
  <c r="O140" i="66"/>
  <c r="AD140" i="66"/>
  <c r="AE140" i="66"/>
  <c r="AF140" i="66"/>
  <c r="AG140" i="66"/>
  <c r="AH140" i="66"/>
  <c r="AI140" i="66"/>
  <c r="AJ140" i="66"/>
  <c r="AM140" i="66" s="1"/>
  <c r="BC140" i="66" s="1"/>
  <c r="AK140" i="66"/>
  <c r="AL140" i="66"/>
  <c r="AN140" i="66"/>
  <c r="AQ140" i="66"/>
  <c r="AR140" i="66"/>
  <c r="BI140" i="66" s="1"/>
  <c r="BD140" i="66"/>
  <c r="AD141" i="66"/>
  <c r="AE141" i="66"/>
  <c r="AF141" i="66"/>
  <c r="AG141" i="66"/>
  <c r="AH141" i="66"/>
  <c r="AI141" i="66"/>
  <c r="AJ141" i="66"/>
  <c r="AM141" i="66" s="1"/>
  <c r="AK141" i="66"/>
  <c r="AN141" i="66"/>
  <c r="AQ141" i="66"/>
  <c r="AR141" i="66"/>
  <c r="BH141" i="66"/>
  <c r="O142" i="66"/>
  <c r="AD142" i="66"/>
  <c r="AE142" i="66"/>
  <c r="AF142" i="66"/>
  <c r="AG142" i="66"/>
  <c r="AH142" i="66"/>
  <c r="AI142" i="66"/>
  <c r="AJ142" i="66"/>
  <c r="AM142" i="66" s="1"/>
  <c r="AK142" i="66"/>
  <c r="AL142" i="66"/>
  <c r="AN142" i="66"/>
  <c r="AO142" i="66"/>
  <c r="BB142" i="66" s="1"/>
  <c r="AQ142" i="66"/>
  <c r="AR142" i="66"/>
  <c r="BI142" i="66" s="1"/>
  <c r="BC142" i="66"/>
  <c r="BD142" i="66"/>
  <c r="O143" i="66"/>
  <c r="AD143" i="66"/>
  <c r="AE143" i="66"/>
  <c r="AF143" i="66"/>
  <c r="AG143" i="66"/>
  <c r="AH143" i="66"/>
  <c r="AI143" i="66"/>
  <c r="AJ143" i="66"/>
  <c r="AM143" i="66" s="1"/>
  <c r="BD143" i="66" s="1"/>
  <c r="AK143" i="66"/>
  <c r="AN143" i="66"/>
  <c r="BF143" i="66" s="1"/>
  <c r="AO143" i="66"/>
  <c r="M143" i="66" s="1"/>
  <c r="AQ143" i="66"/>
  <c r="AR143" i="66"/>
  <c r="BI143" i="66" s="1"/>
  <c r="BA143" i="66"/>
  <c r="BB143" i="66"/>
  <c r="AD144" i="66"/>
  <c r="AE144" i="66"/>
  <c r="AF144" i="66"/>
  <c r="AG144" i="66"/>
  <c r="AH144" i="66"/>
  <c r="AI144" i="66"/>
  <c r="AJ144" i="66"/>
  <c r="AM144" i="66" s="1"/>
  <c r="AK144" i="66"/>
  <c r="AN144" i="66"/>
  <c r="AO144" i="66"/>
  <c r="AQ144" i="66"/>
  <c r="AR144" i="66"/>
  <c r="AS144" i="66"/>
  <c r="BE144" i="66"/>
  <c r="BF144" i="66"/>
  <c r="L145" i="66"/>
  <c r="O145" i="66"/>
  <c r="AD145" i="66"/>
  <c r="AE145" i="66"/>
  <c r="AF145" i="66"/>
  <c r="AG145" i="66"/>
  <c r="AH145" i="66"/>
  <c r="AI145" i="66"/>
  <c r="AJ145" i="66"/>
  <c r="AM145" i="66" s="1"/>
  <c r="AK145" i="66"/>
  <c r="AN145" i="66"/>
  <c r="AO145" i="66"/>
  <c r="AQ145" i="66"/>
  <c r="AR145" i="66"/>
  <c r="BI145" i="66" s="1"/>
  <c r="AS145" i="66"/>
  <c r="AT145" i="66" s="1"/>
  <c r="Q145" i="66" s="1"/>
  <c r="BF145" i="66"/>
  <c r="BG145" i="66"/>
  <c r="BH145" i="66"/>
  <c r="O146" i="66"/>
  <c r="AD146" i="66"/>
  <c r="AE146" i="66"/>
  <c r="AF146" i="66"/>
  <c r="AG146" i="66"/>
  <c r="AH146" i="66"/>
  <c r="AI146" i="66"/>
  <c r="AJ146" i="66"/>
  <c r="AM146" i="66" s="1"/>
  <c r="AL146" i="66" s="1"/>
  <c r="AK146" i="66"/>
  <c r="AN146" i="66"/>
  <c r="AO146" i="66" s="1"/>
  <c r="AQ146" i="66"/>
  <c r="AR146" i="66"/>
  <c r="BI146" i="66" s="1"/>
  <c r="BA146" i="66"/>
  <c r="BC146" i="66"/>
  <c r="AD147" i="66"/>
  <c r="AE147" i="66"/>
  <c r="AF147" i="66"/>
  <c r="AG147" i="66"/>
  <c r="AH147" i="66"/>
  <c r="AI147" i="66"/>
  <c r="AJ147" i="66"/>
  <c r="AK147" i="66"/>
  <c r="AM147" i="66"/>
  <c r="AN147" i="66"/>
  <c r="AO147" i="66"/>
  <c r="AQ147" i="66"/>
  <c r="AR147" i="66"/>
  <c r="AD148" i="66"/>
  <c r="AE148" i="66"/>
  <c r="AF148" i="66"/>
  <c r="AG148" i="66"/>
  <c r="AH148" i="66"/>
  <c r="AI148" i="66"/>
  <c r="AJ148" i="66"/>
  <c r="AK148" i="66"/>
  <c r="AN148" i="66" s="1"/>
  <c r="AM148" i="66"/>
  <c r="AQ148" i="66"/>
  <c r="AR148" i="66"/>
  <c r="O149" i="66"/>
  <c r="AD149" i="66"/>
  <c r="AE149" i="66"/>
  <c r="AF149" i="66"/>
  <c r="AG149" i="66"/>
  <c r="AH149" i="66"/>
  <c r="AI149" i="66"/>
  <c r="AJ149" i="66"/>
  <c r="AK149" i="66"/>
  <c r="AM149" i="66"/>
  <c r="AN149" i="66"/>
  <c r="AQ149" i="66"/>
  <c r="AR149" i="66"/>
  <c r="BI149" i="66" s="1"/>
  <c r="AD150" i="66"/>
  <c r="AE150" i="66"/>
  <c r="AF150" i="66"/>
  <c r="AG150" i="66"/>
  <c r="AH150" i="66"/>
  <c r="AI150" i="66"/>
  <c r="AJ150" i="66"/>
  <c r="AM150" i="66" s="1"/>
  <c r="BD150" i="66" s="1"/>
  <c r="AK150" i="66"/>
  <c r="AN150" i="66"/>
  <c r="AQ150" i="66"/>
  <c r="AR150" i="66"/>
  <c r="L151" i="66"/>
  <c r="AD151" i="66"/>
  <c r="AE151" i="66"/>
  <c r="AF151" i="66"/>
  <c r="AG151" i="66"/>
  <c r="AH151" i="66"/>
  <c r="AI151" i="66"/>
  <c r="AJ151" i="66"/>
  <c r="AM151" i="66" s="1"/>
  <c r="AK151" i="66"/>
  <c r="AN151" i="66"/>
  <c r="AO151" i="66"/>
  <c r="AQ151" i="66"/>
  <c r="AR151" i="66"/>
  <c r="BG151" i="66"/>
  <c r="BH151" i="66"/>
  <c r="AD152" i="66"/>
  <c r="AE152" i="66"/>
  <c r="AF152" i="66"/>
  <c r="AG152" i="66"/>
  <c r="AH152" i="66"/>
  <c r="AI152" i="66"/>
  <c r="AJ152" i="66"/>
  <c r="AK152" i="66"/>
  <c r="AN152" i="66" s="1"/>
  <c r="AM152" i="66"/>
  <c r="AQ152" i="66"/>
  <c r="AR152" i="66"/>
  <c r="BH152" i="66"/>
  <c r="O153" i="66"/>
  <c r="AD153" i="66"/>
  <c r="AE153" i="66"/>
  <c r="AF153" i="66"/>
  <c r="AG153" i="66"/>
  <c r="AH153" i="66"/>
  <c r="AI153" i="66"/>
  <c r="AJ153" i="66"/>
  <c r="AM153" i="66" s="1"/>
  <c r="BD153" i="66" s="1"/>
  <c r="AK153" i="66"/>
  <c r="AN153" i="66" s="1"/>
  <c r="AQ153" i="66"/>
  <c r="AR153" i="66"/>
  <c r="BI153" i="66" s="1"/>
  <c r="AS153" i="66"/>
  <c r="AT153" i="66" s="1"/>
  <c r="BF153" i="66"/>
  <c r="O154" i="66"/>
  <c r="AD154" i="66"/>
  <c r="AE154" i="66"/>
  <c r="AF154" i="66"/>
  <c r="AG154" i="66"/>
  <c r="AH154" i="66"/>
  <c r="AI154" i="66"/>
  <c r="AJ154" i="66"/>
  <c r="AM154" i="66" s="1"/>
  <c r="AK154" i="66"/>
  <c r="AN154" i="66"/>
  <c r="AO154" i="66"/>
  <c r="AQ154" i="66"/>
  <c r="AR154" i="66"/>
  <c r="BI154" i="66" s="1"/>
  <c r="BF154" i="66"/>
  <c r="K155" i="66"/>
  <c r="O155" i="66"/>
  <c r="AD155" i="66"/>
  <c r="AE155" i="66"/>
  <c r="AF155" i="66"/>
  <c r="AG155" i="66"/>
  <c r="AH155" i="66"/>
  <c r="AI155" i="66"/>
  <c r="AJ155" i="66"/>
  <c r="AM155" i="66" s="1"/>
  <c r="AK155" i="66"/>
  <c r="AN155" i="66"/>
  <c r="AP155" i="66"/>
  <c r="N155" i="66" s="1"/>
  <c r="AQ155" i="66"/>
  <c r="AR155" i="66"/>
  <c r="BA155" i="66"/>
  <c r="BE155" i="66"/>
  <c r="BH155" i="66"/>
  <c r="L156" i="66"/>
  <c r="AD156" i="66"/>
  <c r="AE156" i="66"/>
  <c r="AF156" i="66"/>
  <c r="AG156" i="66"/>
  <c r="AH156" i="66"/>
  <c r="AI156" i="66"/>
  <c r="AJ156" i="66"/>
  <c r="AM156" i="66" s="1"/>
  <c r="AK156" i="66"/>
  <c r="AN156" i="66"/>
  <c r="AP156" i="66"/>
  <c r="N156" i="66" s="1"/>
  <c r="AQ156" i="66"/>
  <c r="AR156" i="66"/>
  <c r="AS156" i="66"/>
  <c r="BA156" i="66"/>
  <c r="BG156" i="66"/>
  <c r="BH156" i="66"/>
  <c r="L157" i="66"/>
  <c r="O157" i="66"/>
  <c r="AD157" i="66"/>
  <c r="AE157" i="66"/>
  <c r="AF157" i="66"/>
  <c r="AG157" i="66"/>
  <c r="AH157" i="66"/>
  <c r="AI157" i="66"/>
  <c r="AJ157" i="66"/>
  <c r="AM157" i="66" s="1"/>
  <c r="AK157" i="66"/>
  <c r="AN157" i="66"/>
  <c r="AQ157" i="66"/>
  <c r="AR157" i="66"/>
  <c r="BI157" i="66" s="1"/>
  <c r="BG157" i="66"/>
  <c r="L158" i="66"/>
  <c r="AD158" i="66"/>
  <c r="AE158" i="66"/>
  <c r="AF158" i="66"/>
  <c r="AG158" i="66"/>
  <c r="AH158" i="66"/>
  <c r="AI158" i="66"/>
  <c r="AJ158" i="66"/>
  <c r="AM158" i="66" s="1"/>
  <c r="AK158" i="66"/>
  <c r="AN158" i="66"/>
  <c r="AO158" i="66"/>
  <c r="AP158" i="66"/>
  <c r="N158" i="66" s="1"/>
  <c r="AQ158" i="66"/>
  <c r="AR158" i="66"/>
  <c r="O159" i="66"/>
  <c r="AD159" i="66"/>
  <c r="AE159" i="66"/>
  <c r="AF159" i="66"/>
  <c r="AG159" i="66"/>
  <c r="AH159" i="66"/>
  <c r="AI159" i="66"/>
  <c r="AJ159" i="66"/>
  <c r="AK159" i="66"/>
  <c r="AN159" i="66" s="1"/>
  <c r="AM159" i="66"/>
  <c r="AQ159" i="66"/>
  <c r="AR159" i="66"/>
  <c r="BI159" i="66" s="1"/>
  <c r="O160" i="66"/>
  <c r="AD160" i="66"/>
  <c r="AE160" i="66"/>
  <c r="AF160" i="66"/>
  <c r="AG160" i="66"/>
  <c r="AH160" i="66"/>
  <c r="AI160" i="66"/>
  <c r="AJ160" i="66"/>
  <c r="AK160" i="66"/>
  <c r="AN160" i="66" s="1"/>
  <c r="AM160" i="66"/>
  <c r="AQ160" i="66"/>
  <c r="AR160" i="66"/>
  <c r="BI160" i="66" s="1"/>
  <c r="AD161" i="66"/>
  <c r="AE161" i="66"/>
  <c r="AF161" i="66"/>
  <c r="AG161" i="66"/>
  <c r="AH161" i="66"/>
  <c r="AI161" i="66"/>
  <c r="AJ161" i="66"/>
  <c r="AM161" i="66" s="1"/>
  <c r="AK161" i="66"/>
  <c r="AN161" i="66"/>
  <c r="AQ161" i="66"/>
  <c r="AR161" i="66"/>
  <c r="BE161" i="66"/>
  <c r="BF161" i="66"/>
  <c r="BG161" i="66"/>
  <c r="BH161" i="66"/>
  <c r="AD162" i="66"/>
  <c r="AE162" i="66"/>
  <c r="AF162" i="66"/>
  <c r="AG162" i="66"/>
  <c r="AH162" i="66"/>
  <c r="AI162" i="66"/>
  <c r="AJ162" i="66"/>
  <c r="AK162" i="66"/>
  <c r="AM162" i="66"/>
  <c r="AN162" i="66"/>
  <c r="AO162" i="66" s="1"/>
  <c r="AQ162" i="66"/>
  <c r="AR162" i="66"/>
  <c r="O163" i="66"/>
  <c r="AD163" i="66"/>
  <c r="AE163" i="66"/>
  <c r="AF163" i="66"/>
  <c r="AG163" i="66"/>
  <c r="AH163" i="66"/>
  <c r="AI163" i="66"/>
  <c r="AJ163" i="66"/>
  <c r="AK163" i="66"/>
  <c r="AN163" i="66" s="1"/>
  <c r="BA163" i="66" s="1"/>
  <c r="AM163" i="66"/>
  <c r="BD163" i="66" s="1"/>
  <c r="AQ163" i="66"/>
  <c r="AR163" i="66"/>
  <c r="BI163" i="66" s="1"/>
  <c r="AD164" i="66"/>
  <c r="AE164" i="66"/>
  <c r="AF164" i="66"/>
  <c r="AG164" i="66"/>
  <c r="AH164" i="66"/>
  <c r="AI164" i="66"/>
  <c r="AJ164" i="66"/>
  <c r="AM164" i="66" s="1"/>
  <c r="AK164" i="66"/>
  <c r="AN164" i="66" s="1"/>
  <c r="AQ164" i="66"/>
  <c r="AR164" i="66"/>
  <c r="BC164" i="66"/>
  <c r="AD165" i="66"/>
  <c r="AE165" i="66"/>
  <c r="AF165" i="66"/>
  <c r="AG165" i="66"/>
  <c r="AH165" i="66"/>
  <c r="AI165" i="66"/>
  <c r="AJ165" i="66"/>
  <c r="AM165" i="66" s="1"/>
  <c r="AK165" i="66"/>
  <c r="AN165" i="66" s="1"/>
  <c r="AQ165" i="66"/>
  <c r="AR165" i="66"/>
  <c r="BI165" i="66" s="1"/>
  <c r="AD166" i="66"/>
  <c r="AE166" i="66"/>
  <c r="AF166" i="66"/>
  <c r="AG166" i="66"/>
  <c r="AH166" i="66"/>
  <c r="AI166" i="66"/>
  <c r="AJ166" i="66"/>
  <c r="AK166" i="66"/>
  <c r="AM166" i="66"/>
  <c r="AN166" i="66"/>
  <c r="AQ166" i="66"/>
  <c r="AR166" i="66"/>
  <c r="O167" i="66"/>
  <c r="AD167" i="66"/>
  <c r="AE167" i="66"/>
  <c r="AF167" i="66"/>
  <c r="AG167" i="66"/>
  <c r="AH167" i="66"/>
  <c r="AI167" i="66"/>
  <c r="AJ167" i="66"/>
  <c r="AM167" i="66" s="1"/>
  <c r="BC167" i="66" s="1"/>
  <c r="AK167" i="66"/>
  <c r="AN167" i="66" s="1"/>
  <c r="AQ167" i="66"/>
  <c r="AR167" i="66"/>
  <c r="BI167" i="66" s="1"/>
  <c r="BD167" i="66"/>
  <c r="AD168" i="66"/>
  <c r="AE168" i="66"/>
  <c r="AF168" i="66"/>
  <c r="AG168" i="66"/>
  <c r="AH168" i="66"/>
  <c r="AI168" i="66"/>
  <c r="AJ168" i="66"/>
  <c r="AM168" i="66" s="1"/>
  <c r="AK168" i="66"/>
  <c r="AN168" i="66" s="1"/>
  <c r="BH168" i="66" s="1"/>
  <c r="AQ168" i="66"/>
  <c r="AR168" i="66"/>
  <c r="BD168" i="66"/>
  <c r="AD169" i="66"/>
  <c r="AE169" i="66"/>
  <c r="AF169" i="66"/>
  <c r="AG169" i="66"/>
  <c r="AH169" i="66"/>
  <c r="AI169" i="66"/>
  <c r="AJ169" i="66"/>
  <c r="AM169" i="66" s="1"/>
  <c r="AK169" i="66"/>
  <c r="AN169" i="66" s="1"/>
  <c r="AP169" i="66"/>
  <c r="N169" i="66" s="1"/>
  <c r="AQ169" i="66"/>
  <c r="AR169" i="66"/>
  <c r="BE169" i="66"/>
  <c r="O170" i="66"/>
  <c r="AD170" i="66"/>
  <c r="AE170" i="66"/>
  <c r="AF170" i="66"/>
  <c r="AG170" i="66"/>
  <c r="AH170" i="66"/>
  <c r="AI170" i="66"/>
  <c r="AJ170" i="66"/>
  <c r="AK170" i="66"/>
  <c r="AN170" i="66" s="1"/>
  <c r="AM170" i="66"/>
  <c r="BC170" i="66" s="1"/>
  <c r="AQ170" i="66"/>
  <c r="AR170" i="66"/>
  <c r="BI170" i="66"/>
  <c r="N171" i="66"/>
  <c r="AD171" i="66"/>
  <c r="AE171" i="66"/>
  <c r="AF171" i="66"/>
  <c r="AG171" i="66"/>
  <c r="AH171" i="66"/>
  <c r="AI171" i="66"/>
  <c r="AJ171" i="66"/>
  <c r="AK171" i="66"/>
  <c r="AN171" i="66" s="1"/>
  <c r="AM171" i="66"/>
  <c r="K171" i="66" s="1"/>
  <c r="AP171" i="66"/>
  <c r="AQ171" i="66"/>
  <c r="AR171" i="66"/>
  <c r="AS171" i="66"/>
  <c r="P171" i="66" s="1"/>
  <c r="BE171" i="66"/>
  <c r="BF171" i="66"/>
  <c r="BG171" i="66"/>
  <c r="O172" i="66"/>
  <c r="AD172" i="66"/>
  <c r="AE172" i="66"/>
  <c r="AF172" i="66"/>
  <c r="AG172" i="66"/>
  <c r="AH172" i="66"/>
  <c r="AI172" i="66"/>
  <c r="AJ172" i="66"/>
  <c r="AK172" i="66"/>
  <c r="AN172" i="66" s="1"/>
  <c r="AO172" i="66" s="1"/>
  <c r="AM172" i="66"/>
  <c r="K172" i="66" s="1"/>
  <c r="AQ172" i="66"/>
  <c r="AR172" i="66"/>
  <c r="BI172" i="66"/>
  <c r="AD173" i="66"/>
  <c r="AE173" i="66"/>
  <c r="AF173" i="66"/>
  <c r="AG173" i="66"/>
  <c r="AH173" i="66"/>
  <c r="AI173" i="66"/>
  <c r="AJ173" i="66"/>
  <c r="AM173" i="66" s="1"/>
  <c r="AK173" i="66"/>
  <c r="AN173" i="66"/>
  <c r="AQ173" i="66"/>
  <c r="AR173" i="66"/>
  <c r="AD174" i="66"/>
  <c r="AE174" i="66"/>
  <c r="AF174" i="66"/>
  <c r="AG174" i="66"/>
  <c r="AH174" i="66"/>
  <c r="AI174" i="66"/>
  <c r="AJ174" i="66"/>
  <c r="AM174" i="66" s="1"/>
  <c r="AK174" i="66"/>
  <c r="AN174" i="66" s="1"/>
  <c r="AS174" i="66" s="1"/>
  <c r="AQ174" i="66"/>
  <c r="AR174" i="66"/>
  <c r="BF174" i="66"/>
  <c r="BG174" i="66"/>
  <c r="BH174" i="66"/>
  <c r="AD175" i="66"/>
  <c r="AE175" i="66"/>
  <c r="AF175" i="66"/>
  <c r="AG175" i="66"/>
  <c r="AH175" i="66"/>
  <c r="AI175" i="66"/>
  <c r="AJ175" i="66"/>
  <c r="AM175" i="66" s="1"/>
  <c r="AK175" i="66"/>
  <c r="AN175" i="66" s="1"/>
  <c r="AP175" i="66" s="1"/>
  <c r="N175" i="66" s="1"/>
  <c r="AQ175" i="66"/>
  <c r="AR175" i="66"/>
  <c r="L176" i="66"/>
  <c r="O176" i="66"/>
  <c r="AD176" i="66"/>
  <c r="AE176" i="66"/>
  <c r="AF176" i="66"/>
  <c r="AG176" i="66"/>
  <c r="AH176" i="66"/>
  <c r="AI176" i="66"/>
  <c r="AJ176" i="66"/>
  <c r="AM176" i="66" s="1"/>
  <c r="AK176" i="66"/>
  <c r="AN176" i="66"/>
  <c r="AO176" i="66" s="1"/>
  <c r="AQ176" i="66"/>
  <c r="AR176" i="66"/>
  <c r="BI176" i="66"/>
  <c r="AD177" i="66"/>
  <c r="AE177" i="66"/>
  <c r="AF177" i="66"/>
  <c r="AG177" i="66"/>
  <c r="AH177" i="66"/>
  <c r="AI177" i="66"/>
  <c r="AJ177" i="66"/>
  <c r="AK177" i="66"/>
  <c r="AN177" i="66" s="1"/>
  <c r="AM177" i="66"/>
  <c r="AQ177" i="66"/>
  <c r="AR177" i="66"/>
  <c r="O177" i="66" s="1"/>
  <c r="BI177" i="66"/>
  <c r="N178" i="66"/>
  <c r="AD178" i="66"/>
  <c r="AE178" i="66"/>
  <c r="AF178" i="66"/>
  <c r="AG178" i="66"/>
  <c r="AH178" i="66"/>
  <c r="AI178" i="66"/>
  <c r="AJ178" i="66"/>
  <c r="AM178" i="66" s="1"/>
  <c r="K178" i="66" s="1"/>
  <c r="AK178" i="66"/>
  <c r="AN178" i="66" s="1"/>
  <c r="AO178" i="66"/>
  <c r="AP178" i="66"/>
  <c r="AQ178" i="66"/>
  <c r="AR178" i="66"/>
  <c r="O178" i="66" s="1"/>
  <c r="BH178" i="66"/>
  <c r="BI178" i="66"/>
  <c r="K179" i="66"/>
  <c r="AD179" i="66"/>
  <c r="AE179" i="66"/>
  <c r="AF179" i="66"/>
  <c r="AG179" i="66"/>
  <c r="AH179" i="66"/>
  <c r="AI179" i="66"/>
  <c r="AJ179" i="66"/>
  <c r="AK179" i="66"/>
  <c r="AN179" i="66" s="1"/>
  <c r="AM179" i="66"/>
  <c r="AQ179" i="66"/>
  <c r="AR179" i="66"/>
  <c r="O179" i="66" s="1"/>
  <c r="BI179" i="66"/>
  <c r="AD180" i="66"/>
  <c r="AE180" i="66"/>
  <c r="AF180" i="66"/>
  <c r="AG180" i="66"/>
  <c r="AH180" i="66"/>
  <c r="AI180" i="66"/>
  <c r="AJ180" i="66"/>
  <c r="AK180" i="66"/>
  <c r="AN180" i="66" s="1"/>
  <c r="AM180" i="66"/>
  <c r="AQ180" i="66"/>
  <c r="AR180" i="66"/>
  <c r="O180" i="66" s="1"/>
  <c r="BI180" i="66"/>
  <c r="AD181" i="66"/>
  <c r="AE181" i="66"/>
  <c r="AF181" i="66"/>
  <c r="AG181" i="66"/>
  <c r="AH181" i="66"/>
  <c r="AI181" i="66"/>
  <c r="AJ181" i="66"/>
  <c r="AM181" i="66" s="1"/>
  <c r="AL181" i="66" s="1"/>
  <c r="AK181" i="66"/>
  <c r="AN181" i="66"/>
  <c r="AO181" i="66"/>
  <c r="AQ181" i="66"/>
  <c r="AR181" i="66"/>
  <c r="O181" i="66" s="1"/>
  <c r="BH181" i="66"/>
  <c r="BI181" i="66"/>
  <c r="AD182" i="66"/>
  <c r="AE182" i="66"/>
  <c r="AF182" i="66"/>
  <c r="AG182" i="66"/>
  <c r="AH182" i="66"/>
  <c r="AI182" i="66"/>
  <c r="AJ182" i="66"/>
  <c r="AK182" i="66"/>
  <c r="AM182" i="66"/>
  <c r="AN182" i="66"/>
  <c r="AQ182" i="66"/>
  <c r="AR182" i="66"/>
  <c r="O182" i="66" s="1"/>
  <c r="BI182" i="66"/>
  <c r="AD183" i="66"/>
  <c r="AE183" i="66"/>
  <c r="AF183" i="66"/>
  <c r="AG183" i="66"/>
  <c r="AH183" i="66"/>
  <c r="AI183" i="66"/>
  <c r="AJ183" i="66"/>
  <c r="AM183" i="66" s="1"/>
  <c r="AK183" i="66"/>
  <c r="AN183" i="66"/>
  <c r="AO183" i="66"/>
  <c r="AQ183" i="66"/>
  <c r="AR183" i="66"/>
  <c r="O183" i="66" s="1"/>
  <c r="BI183" i="66"/>
  <c r="AD184" i="66"/>
  <c r="AE184" i="66"/>
  <c r="AF184" i="66"/>
  <c r="AG184" i="66"/>
  <c r="AH184" i="66"/>
  <c r="AI184" i="66"/>
  <c r="AJ184" i="66"/>
  <c r="AM184" i="66" s="1"/>
  <c r="AK184" i="66"/>
  <c r="AN184" i="66" s="1"/>
  <c r="AQ184" i="66"/>
  <c r="AR184" i="66"/>
  <c r="O184" i="66" s="1"/>
  <c r="BI184" i="66"/>
  <c r="AD185" i="66"/>
  <c r="AE185" i="66"/>
  <c r="AF185" i="66"/>
  <c r="AG185" i="66"/>
  <c r="AH185" i="66"/>
  <c r="AI185" i="66"/>
  <c r="AJ185" i="66"/>
  <c r="AM185" i="66" s="1"/>
  <c r="AK185" i="66"/>
  <c r="AN185" i="66" s="1"/>
  <c r="L185" i="66" s="1"/>
  <c r="AQ185" i="66"/>
  <c r="AR185" i="66"/>
  <c r="O185" i="66" s="1"/>
  <c r="BI185" i="66"/>
  <c r="AD186" i="66"/>
  <c r="AE186" i="66"/>
  <c r="AF186" i="66"/>
  <c r="AG186" i="66"/>
  <c r="AH186" i="66"/>
  <c r="AI186" i="66"/>
  <c r="AJ186" i="66"/>
  <c r="AM186" i="66" s="1"/>
  <c r="AK186" i="66"/>
  <c r="AN186" i="66" s="1"/>
  <c r="AQ186" i="66"/>
  <c r="AR186" i="66"/>
  <c r="O186" i="66" s="1"/>
  <c r="BI186" i="66"/>
  <c r="AD187" i="66"/>
  <c r="AE187" i="66"/>
  <c r="AF187" i="66"/>
  <c r="AG187" i="66"/>
  <c r="AH187" i="66"/>
  <c r="AI187" i="66"/>
  <c r="AJ187" i="66"/>
  <c r="AM187" i="66" s="1"/>
  <c r="AK187" i="66"/>
  <c r="AN187" i="66" s="1"/>
  <c r="AQ187" i="66"/>
  <c r="AR187" i="66"/>
  <c r="O187" i="66" s="1"/>
  <c r="BI187" i="66"/>
  <c r="AD188" i="66"/>
  <c r="AE188" i="66"/>
  <c r="AF188" i="66"/>
  <c r="AG188" i="66"/>
  <c r="AH188" i="66"/>
  <c r="AI188" i="66"/>
  <c r="AJ188" i="66"/>
  <c r="AM188" i="66" s="1"/>
  <c r="AK188" i="66"/>
  <c r="AN188" i="66" s="1"/>
  <c r="AP188" i="66"/>
  <c r="N188" i="66" s="1"/>
  <c r="AQ188" i="66"/>
  <c r="AR188" i="66"/>
  <c r="O188" i="66" s="1"/>
  <c r="BI188" i="66"/>
  <c r="AD189" i="66"/>
  <c r="AE189" i="66"/>
  <c r="AF189" i="66"/>
  <c r="AG189" i="66"/>
  <c r="AH189" i="66"/>
  <c r="AI189" i="66"/>
  <c r="AJ189" i="66"/>
  <c r="AK189" i="66"/>
  <c r="AM189" i="66"/>
  <c r="AN189" i="66"/>
  <c r="AQ189" i="66"/>
  <c r="AR189" i="66"/>
  <c r="O189" i="66" s="1"/>
  <c r="BI189" i="66"/>
  <c r="AD190" i="66"/>
  <c r="AE190" i="66"/>
  <c r="AF190" i="66"/>
  <c r="AG190" i="66"/>
  <c r="AH190" i="66"/>
  <c r="AI190" i="66"/>
  <c r="AJ190" i="66"/>
  <c r="AM190" i="66" s="1"/>
  <c r="K190" i="66" s="1"/>
  <c r="AK190" i="66"/>
  <c r="AN190" i="66" s="1"/>
  <c r="L190" i="66" s="1"/>
  <c r="AQ190" i="66"/>
  <c r="AR190" i="66"/>
  <c r="O190" i="66" s="1"/>
  <c r="BC190" i="66"/>
  <c r="BH190" i="66"/>
  <c r="BI190" i="66"/>
  <c r="AD191" i="66"/>
  <c r="AE191" i="66"/>
  <c r="AF191" i="66"/>
  <c r="AG191" i="66"/>
  <c r="AH191" i="66"/>
  <c r="AI191" i="66"/>
  <c r="AJ191" i="66"/>
  <c r="AM191" i="66" s="1"/>
  <c r="AL191" i="66" s="1"/>
  <c r="AK191" i="66"/>
  <c r="AN191" i="66" s="1"/>
  <c r="AP191" i="66"/>
  <c r="N191" i="66" s="1"/>
  <c r="AQ191" i="66"/>
  <c r="AR191" i="66"/>
  <c r="O191" i="66" s="1"/>
  <c r="BI191" i="66"/>
  <c r="AD192" i="66"/>
  <c r="AE192" i="66"/>
  <c r="AF192" i="66"/>
  <c r="AG192" i="66"/>
  <c r="AH192" i="66"/>
  <c r="AI192" i="66"/>
  <c r="AJ192" i="66"/>
  <c r="AM192" i="66" s="1"/>
  <c r="AK192" i="66"/>
  <c r="AN192" i="66"/>
  <c r="AO192" i="66" s="1"/>
  <c r="AQ192" i="66"/>
  <c r="AR192" i="66"/>
  <c r="O192" i="66" s="1"/>
  <c r="BI192" i="66"/>
  <c r="AD193" i="66"/>
  <c r="AE193" i="66"/>
  <c r="AF193" i="66"/>
  <c r="AG193" i="66"/>
  <c r="AH193" i="66"/>
  <c r="AI193" i="66"/>
  <c r="AJ193" i="66"/>
  <c r="AM193" i="66" s="1"/>
  <c r="K193" i="66" s="1"/>
  <c r="AK193" i="66"/>
  <c r="AN193" i="66" s="1"/>
  <c r="AP193" i="66"/>
  <c r="N193" i="66" s="1"/>
  <c r="AQ193" i="66"/>
  <c r="AR193" i="66"/>
  <c r="O193" i="66" s="1"/>
  <c r="BI193" i="66"/>
  <c r="AD194" i="66"/>
  <c r="AE194" i="66"/>
  <c r="AF194" i="66"/>
  <c r="AG194" i="66"/>
  <c r="AH194" i="66"/>
  <c r="AI194" i="66"/>
  <c r="AJ194" i="66"/>
  <c r="AM194" i="66" s="1"/>
  <c r="AK194" i="66"/>
  <c r="AN194" i="66"/>
  <c r="AQ194" i="66"/>
  <c r="AR194" i="66"/>
  <c r="O194" i="66" s="1"/>
  <c r="BI194" i="66"/>
  <c r="AD195" i="66"/>
  <c r="AE195" i="66"/>
  <c r="AF195" i="66"/>
  <c r="AG195" i="66"/>
  <c r="AH195" i="66"/>
  <c r="AI195" i="66"/>
  <c r="AJ195" i="66"/>
  <c r="AM195" i="66" s="1"/>
  <c r="AK195" i="66"/>
  <c r="AN195" i="66"/>
  <c r="AQ195" i="66"/>
  <c r="AR195" i="66"/>
  <c r="O195" i="66" s="1"/>
  <c r="BH195" i="66"/>
  <c r="BI195" i="66"/>
  <c r="AD196" i="66"/>
  <c r="AE196" i="66"/>
  <c r="AF196" i="66"/>
  <c r="AG196" i="66"/>
  <c r="AH196" i="66"/>
  <c r="AI196" i="66"/>
  <c r="AJ196" i="66"/>
  <c r="AM196" i="66" s="1"/>
  <c r="AK196" i="66"/>
  <c r="AN196" i="66" s="1"/>
  <c r="AQ196" i="66"/>
  <c r="AR196" i="66"/>
  <c r="O196" i="66" s="1"/>
  <c r="BI196" i="66"/>
  <c r="L197" i="66"/>
  <c r="AD197" i="66"/>
  <c r="AE197" i="66"/>
  <c r="AF197" i="66"/>
  <c r="AG197" i="66"/>
  <c r="AH197" i="66"/>
  <c r="AI197" i="66"/>
  <c r="AJ197" i="66"/>
  <c r="AM197" i="66" s="1"/>
  <c r="AK197" i="66"/>
  <c r="AN197" i="66" s="1"/>
  <c r="AO197" i="66"/>
  <c r="AP197" i="66"/>
  <c r="N197" i="66" s="1"/>
  <c r="AQ197" i="66"/>
  <c r="AR197" i="66"/>
  <c r="O197" i="66" s="1"/>
  <c r="BA197" i="66"/>
  <c r="BH197" i="66"/>
  <c r="BI197" i="66"/>
  <c r="L198" i="66"/>
  <c r="AD198" i="66"/>
  <c r="AE198" i="66"/>
  <c r="AF198" i="66"/>
  <c r="AG198" i="66"/>
  <c r="AH198" i="66"/>
  <c r="AI198" i="66"/>
  <c r="AJ198" i="66"/>
  <c r="AM198" i="66" s="1"/>
  <c r="AK198" i="66"/>
  <c r="AN198" i="66" s="1"/>
  <c r="BA198" i="66" s="1"/>
  <c r="AQ198" i="66"/>
  <c r="AR198" i="66"/>
  <c r="O198" i="66" s="1"/>
  <c r="BI198" i="66"/>
  <c r="AD199" i="66"/>
  <c r="AE199" i="66"/>
  <c r="AF199" i="66"/>
  <c r="AG199" i="66"/>
  <c r="AH199" i="66"/>
  <c r="AI199" i="66"/>
  <c r="AJ199" i="66"/>
  <c r="AM199" i="66" s="1"/>
  <c r="AK199" i="66"/>
  <c r="AN199" i="66" s="1"/>
  <c r="AQ199" i="66"/>
  <c r="AR199" i="66"/>
  <c r="O199" i="66" s="1"/>
  <c r="BI199" i="66"/>
  <c r="AD200" i="66"/>
  <c r="AE200" i="66"/>
  <c r="AF200" i="66"/>
  <c r="AG200" i="66"/>
  <c r="AH200" i="66"/>
  <c r="AI200" i="66"/>
  <c r="AJ200" i="66"/>
  <c r="AM200" i="66" s="1"/>
  <c r="AK200" i="66"/>
  <c r="AN200" i="66" s="1"/>
  <c r="AQ200" i="66"/>
  <c r="AR200" i="66"/>
  <c r="O200" i="66" s="1"/>
  <c r="BI200" i="66"/>
  <c r="AD201" i="66"/>
  <c r="AE201" i="66"/>
  <c r="AF201" i="66"/>
  <c r="AG201" i="66"/>
  <c r="AH201" i="66"/>
  <c r="AI201" i="66"/>
  <c r="AJ201" i="66"/>
  <c r="AK201" i="66"/>
  <c r="AN201" i="66" s="1"/>
  <c r="L201" i="66" s="1"/>
  <c r="AM201" i="66"/>
  <c r="AL201" i="66" s="1"/>
  <c r="AQ201" i="66"/>
  <c r="AR201" i="66"/>
  <c r="O201" i="66" s="1"/>
  <c r="BI201" i="66"/>
  <c r="AD202" i="66"/>
  <c r="AE202" i="66"/>
  <c r="AF202" i="66"/>
  <c r="AG202" i="66"/>
  <c r="AH202" i="66"/>
  <c r="AI202" i="66"/>
  <c r="AJ202" i="66"/>
  <c r="AM202" i="66" s="1"/>
  <c r="AK202" i="66"/>
  <c r="AN202" i="66"/>
  <c r="AP202" i="66" s="1"/>
  <c r="N202" i="66" s="1"/>
  <c r="AO202" i="66"/>
  <c r="AQ202" i="66"/>
  <c r="AR202" i="66"/>
  <c r="O202" i="66" s="1"/>
  <c r="BI202" i="66"/>
  <c r="AD203" i="66"/>
  <c r="AE203" i="66"/>
  <c r="AF203" i="66"/>
  <c r="AG203" i="66"/>
  <c r="AH203" i="66"/>
  <c r="AI203" i="66"/>
  <c r="AJ203" i="66"/>
  <c r="AM203" i="66" s="1"/>
  <c r="AK203" i="66"/>
  <c r="AN203" i="66" s="1"/>
  <c r="AQ203" i="66"/>
  <c r="AR203" i="66"/>
  <c r="O203" i="66" s="1"/>
  <c r="BI203" i="66"/>
  <c r="L204" i="66"/>
  <c r="N204" i="66"/>
  <c r="AD204" i="66"/>
  <c r="AE204" i="66"/>
  <c r="AF204" i="66"/>
  <c r="AG204" i="66"/>
  <c r="AH204" i="66"/>
  <c r="AI204" i="66"/>
  <c r="AJ204" i="66"/>
  <c r="AM204" i="66" s="1"/>
  <c r="AL204" i="66" s="1"/>
  <c r="AK204" i="66"/>
  <c r="AN204" i="66"/>
  <c r="AP204" i="66" s="1"/>
  <c r="AO204" i="66"/>
  <c r="AQ204" i="66"/>
  <c r="AR204" i="66"/>
  <c r="O204" i="66" s="1"/>
  <c r="BG204" i="66"/>
  <c r="BH204" i="66"/>
  <c r="BI204" i="66"/>
  <c r="AD205" i="66"/>
  <c r="AE205" i="66"/>
  <c r="AF205" i="66"/>
  <c r="AG205" i="66"/>
  <c r="AH205" i="66"/>
  <c r="AI205" i="66"/>
  <c r="AJ205" i="66"/>
  <c r="AM205" i="66" s="1"/>
  <c r="BC205" i="66" s="1"/>
  <c r="AK205" i="66"/>
  <c r="AN205" i="66"/>
  <c r="AO205" i="66"/>
  <c r="AQ205" i="66"/>
  <c r="AR205" i="66"/>
  <c r="O205" i="66" s="1"/>
  <c r="BI205" i="66"/>
  <c r="AD206" i="66"/>
  <c r="AE206" i="66"/>
  <c r="AF206" i="66"/>
  <c r="AG206" i="66"/>
  <c r="AH206" i="66"/>
  <c r="AI206" i="66"/>
  <c r="AJ206" i="66"/>
  <c r="AM206" i="66" s="1"/>
  <c r="AK206" i="66"/>
  <c r="AN206" i="66"/>
  <c r="AO206" i="66"/>
  <c r="AP206" i="66"/>
  <c r="N206" i="66" s="1"/>
  <c r="AQ206" i="66"/>
  <c r="AR206" i="66"/>
  <c r="O206" i="66" s="1"/>
  <c r="BI206" i="66"/>
  <c r="AD207" i="66"/>
  <c r="AE207" i="66"/>
  <c r="AF207" i="66"/>
  <c r="AG207" i="66"/>
  <c r="AH207" i="66"/>
  <c r="AI207" i="66"/>
  <c r="AJ207" i="66"/>
  <c r="AM207" i="66" s="1"/>
  <c r="AK207" i="66"/>
  <c r="AN207" i="66"/>
  <c r="BA207" i="66" s="1"/>
  <c r="AQ207" i="66"/>
  <c r="AR207" i="66"/>
  <c r="O207" i="66" s="1"/>
  <c r="BC207" i="66"/>
  <c r="BI207" i="66"/>
  <c r="AD208" i="66"/>
  <c r="AE208" i="66"/>
  <c r="AF208" i="66"/>
  <c r="AG208" i="66"/>
  <c r="AH208" i="66"/>
  <c r="AI208" i="66"/>
  <c r="AJ208" i="66"/>
  <c r="AK208" i="66"/>
  <c r="AM208" i="66"/>
  <c r="K208" i="66" s="1"/>
  <c r="AN208" i="66"/>
  <c r="AQ208" i="66"/>
  <c r="AR208" i="66"/>
  <c r="O208" i="66" s="1"/>
  <c r="BI208" i="66"/>
  <c r="AD209" i="66"/>
  <c r="AE209" i="66"/>
  <c r="AF209" i="66"/>
  <c r="AG209" i="66"/>
  <c r="AH209" i="66"/>
  <c r="AI209" i="66"/>
  <c r="AJ209" i="66"/>
  <c r="AM209" i="66" s="1"/>
  <c r="AK209" i="66"/>
  <c r="AN209" i="66" s="1"/>
  <c r="AQ209" i="66"/>
  <c r="AR209" i="66"/>
  <c r="O209" i="66" s="1"/>
  <c r="BI209" i="66"/>
  <c r="AD210" i="66"/>
  <c r="AE210" i="66"/>
  <c r="AF210" i="66"/>
  <c r="AG210" i="66"/>
  <c r="AH210" i="66"/>
  <c r="AI210" i="66"/>
  <c r="AJ210" i="66"/>
  <c r="AM210" i="66" s="1"/>
  <c r="AK210" i="66"/>
  <c r="AN210" i="66" s="1"/>
  <c r="AQ210" i="66"/>
  <c r="AR210" i="66"/>
  <c r="O210" i="66" s="1"/>
  <c r="BG210" i="66"/>
  <c r="BI210" i="66"/>
  <c r="AD211" i="66"/>
  <c r="AE211" i="66"/>
  <c r="AF211" i="66"/>
  <c r="AG211" i="66"/>
  <c r="AH211" i="66"/>
  <c r="AI211" i="66"/>
  <c r="AJ211" i="66"/>
  <c r="AK211" i="66"/>
  <c r="AN211" i="66" s="1"/>
  <c r="AM211" i="66"/>
  <c r="AQ211" i="66"/>
  <c r="AR211" i="66"/>
  <c r="O211" i="66" s="1"/>
  <c r="BI211" i="66"/>
  <c r="AD212" i="66"/>
  <c r="AE212" i="66"/>
  <c r="AF212" i="66"/>
  <c r="AG212" i="66"/>
  <c r="AH212" i="66"/>
  <c r="AI212" i="66"/>
  <c r="AJ212" i="66"/>
  <c r="AM212" i="66" s="1"/>
  <c r="AK212" i="66"/>
  <c r="AN212" i="66"/>
  <c r="AQ212" i="66"/>
  <c r="AR212" i="66"/>
  <c r="AD213" i="66"/>
  <c r="AE213" i="66"/>
  <c r="AF213" i="66"/>
  <c r="AG213" i="66"/>
  <c r="AH213" i="66"/>
  <c r="AI213" i="66"/>
  <c r="AJ213" i="66"/>
  <c r="AK213" i="66"/>
  <c r="AN213" i="66" s="1"/>
  <c r="AM213" i="66"/>
  <c r="AP213" i="66"/>
  <c r="N213" i="66" s="1"/>
  <c r="AQ213" i="66"/>
  <c r="AR213" i="66"/>
  <c r="AD214" i="66"/>
  <c r="AE214" i="66"/>
  <c r="AF214" i="66"/>
  <c r="AG214" i="66"/>
  <c r="AH214" i="66"/>
  <c r="AI214" i="66"/>
  <c r="AJ214" i="66"/>
  <c r="AM214" i="66" s="1"/>
  <c r="BC214" i="66" s="1"/>
  <c r="AK214" i="66"/>
  <c r="AN214" i="66" s="1"/>
  <c r="AQ214" i="66"/>
  <c r="AR214" i="66"/>
  <c r="AD215" i="66"/>
  <c r="AE215" i="66"/>
  <c r="AF215" i="66"/>
  <c r="AG215" i="66"/>
  <c r="AH215" i="66"/>
  <c r="AI215" i="66"/>
  <c r="AJ215" i="66"/>
  <c r="AM215" i="66" s="1"/>
  <c r="K215" i="66" s="1"/>
  <c r="AK215" i="66"/>
  <c r="AN215" i="66" s="1"/>
  <c r="AS215" i="66" s="1"/>
  <c r="BJ215" i="66" s="1"/>
  <c r="AO215" i="66"/>
  <c r="AQ215" i="66"/>
  <c r="AR215" i="66"/>
  <c r="BE215" i="66"/>
  <c r="BF215" i="66"/>
  <c r="BG215" i="66"/>
  <c r="BH215" i="66"/>
  <c r="BI215" i="66"/>
  <c r="K216" i="66"/>
  <c r="AD216" i="66"/>
  <c r="AE216" i="66"/>
  <c r="AF216" i="66"/>
  <c r="AG216" i="66"/>
  <c r="AH216" i="66"/>
  <c r="AI216" i="66"/>
  <c r="AJ216" i="66"/>
  <c r="AM216" i="66" s="1"/>
  <c r="AK216" i="66"/>
  <c r="AN216" i="66" s="1"/>
  <c r="BH216" i="66" s="1"/>
  <c r="AL216" i="66"/>
  <c r="AO216" i="66"/>
  <c r="AQ216" i="66"/>
  <c r="AR216" i="66"/>
  <c r="AS216" i="66"/>
  <c r="BJ216" i="66" s="1"/>
  <c r="BE216" i="66"/>
  <c r="BF216" i="66"/>
  <c r="BG216" i="66"/>
  <c r="AD217" i="66"/>
  <c r="AE217" i="66"/>
  <c r="AF217" i="66"/>
  <c r="AG217" i="66"/>
  <c r="AH217" i="66"/>
  <c r="AI217" i="66"/>
  <c r="AJ217" i="66"/>
  <c r="AM217" i="66" s="1"/>
  <c r="AK217" i="66"/>
  <c r="AN217" i="66" s="1"/>
  <c r="BE217" i="66" s="1"/>
  <c r="AL217" i="66"/>
  <c r="AQ217" i="66"/>
  <c r="AR217" i="66"/>
  <c r="O217" i="66" s="1"/>
  <c r="AD218" i="66"/>
  <c r="AE218" i="66"/>
  <c r="AF218" i="66"/>
  <c r="AG218" i="66"/>
  <c r="AH218" i="66"/>
  <c r="AI218" i="66"/>
  <c r="AJ218" i="66"/>
  <c r="AM218" i="66" s="1"/>
  <c r="AK218" i="66"/>
  <c r="AN218" i="66" s="1"/>
  <c r="AO218" i="66"/>
  <c r="AQ218" i="66"/>
  <c r="AR218" i="66"/>
  <c r="AD219" i="66"/>
  <c r="AE219" i="66"/>
  <c r="AF219" i="66"/>
  <c r="AG219" i="66"/>
  <c r="AH219" i="66"/>
  <c r="AI219" i="66"/>
  <c r="AJ219" i="66"/>
  <c r="AM219" i="66" s="1"/>
  <c r="AK219" i="66"/>
  <c r="AN219" i="66" s="1"/>
  <c r="AQ219" i="66"/>
  <c r="AR219" i="66"/>
  <c r="AS219" i="66"/>
  <c r="BE219" i="66"/>
  <c r="BH219" i="66"/>
  <c r="AD220" i="66"/>
  <c r="AE220" i="66"/>
  <c r="AF220" i="66"/>
  <c r="AG220" i="66"/>
  <c r="AH220" i="66"/>
  <c r="AI220" i="66"/>
  <c r="AJ220" i="66"/>
  <c r="AM220" i="66" s="1"/>
  <c r="K220" i="66" s="1"/>
  <c r="AK220" i="66"/>
  <c r="AN220" i="66" s="1"/>
  <c r="AO220" i="66"/>
  <c r="M220" i="66" s="1"/>
  <c r="AQ220" i="66"/>
  <c r="AR220" i="66"/>
  <c r="BB220" i="66"/>
  <c r="BE220" i="66"/>
  <c r="BF220" i="66"/>
  <c r="BH220" i="66"/>
  <c r="AD221" i="66"/>
  <c r="AE221" i="66"/>
  <c r="AF221" i="66"/>
  <c r="AG221" i="66"/>
  <c r="AH221" i="66"/>
  <c r="AI221" i="66"/>
  <c r="AJ221" i="66"/>
  <c r="AM221" i="66" s="1"/>
  <c r="AK221" i="66"/>
  <c r="AN221" i="66" s="1"/>
  <c r="AQ221" i="66"/>
  <c r="AR221" i="66"/>
  <c r="O221" i="66" s="1"/>
  <c r="AD222" i="66"/>
  <c r="AE222" i="66"/>
  <c r="AF222" i="66"/>
  <c r="AG222" i="66"/>
  <c r="AH222" i="66"/>
  <c r="AI222" i="66"/>
  <c r="AJ222" i="66"/>
  <c r="AM222" i="66" s="1"/>
  <c r="K222" i="66" s="1"/>
  <c r="AK222" i="66"/>
  <c r="AN222" i="66" s="1"/>
  <c r="AL222" i="66"/>
  <c r="AO222" i="66"/>
  <c r="M222" i="66" s="1"/>
  <c r="AQ222" i="66"/>
  <c r="AR222" i="66"/>
  <c r="O222" i="66" s="1"/>
  <c r="AS222" i="66"/>
  <c r="BJ222" i="66" s="1"/>
  <c r="BB222" i="66"/>
  <c r="BE222" i="66"/>
  <c r="BF222" i="66"/>
  <c r="BG222" i="66"/>
  <c r="BH222" i="66"/>
  <c r="AD223" i="66"/>
  <c r="AE223" i="66"/>
  <c r="AF223" i="66"/>
  <c r="AG223" i="66"/>
  <c r="AH223" i="66"/>
  <c r="AI223" i="66"/>
  <c r="AJ223" i="66"/>
  <c r="AM223" i="66" s="1"/>
  <c r="AK223" i="66"/>
  <c r="AN223" i="66" s="1"/>
  <c r="AO223" i="66"/>
  <c r="AQ223" i="66"/>
  <c r="AR223" i="66"/>
  <c r="M224" i="66"/>
  <c r="AD224" i="66"/>
  <c r="AE224" i="66"/>
  <c r="AF224" i="66"/>
  <c r="AG224" i="66"/>
  <c r="AH224" i="66"/>
  <c r="AI224" i="66"/>
  <c r="AJ224" i="66"/>
  <c r="AM224" i="66" s="1"/>
  <c r="AK224" i="66"/>
  <c r="AN224" i="66" s="1"/>
  <c r="AO224" i="66"/>
  <c r="AQ224" i="66"/>
  <c r="AR224" i="66"/>
  <c r="O224" i="66" s="1"/>
  <c r="AS224" i="66"/>
  <c r="BB224" i="66"/>
  <c r="BE224" i="66"/>
  <c r="BF224" i="66"/>
  <c r="BG224" i="66"/>
  <c r="BH224" i="66"/>
  <c r="AD225" i="66"/>
  <c r="AE225" i="66"/>
  <c r="AF225" i="66"/>
  <c r="AG225" i="66"/>
  <c r="AH225" i="66"/>
  <c r="AI225" i="66"/>
  <c r="AJ225" i="66"/>
  <c r="AK225" i="66"/>
  <c r="AN225" i="66" s="1"/>
  <c r="AM225" i="66"/>
  <c r="AQ225" i="66"/>
  <c r="AR225" i="66"/>
  <c r="AD226" i="66"/>
  <c r="AE226" i="66"/>
  <c r="AF226" i="66"/>
  <c r="AG226" i="66"/>
  <c r="AH226" i="66"/>
  <c r="AI226" i="66"/>
  <c r="AJ226" i="66"/>
  <c r="AM226" i="66" s="1"/>
  <c r="AL226" i="66" s="1"/>
  <c r="AK226" i="66"/>
  <c r="AN226" i="66" s="1"/>
  <c r="BF226" i="66" s="1"/>
  <c r="AQ226" i="66"/>
  <c r="AR226" i="66"/>
  <c r="O226" i="66" s="1"/>
  <c r="AD227" i="66"/>
  <c r="AE227" i="66"/>
  <c r="AF227" i="66"/>
  <c r="AG227" i="66"/>
  <c r="AH227" i="66"/>
  <c r="AI227" i="66"/>
  <c r="AJ227" i="66"/>
  <c r="AM227" i="66" s="1"/>
  <c r="AK227" i="66"/>
  <c r="AN227" i="66" s="1"/>
  <c r="AO227" i="66"/>
  <c r="AQ227" i="66"/>
  <c r="AR227" i="66"/>
  <c r="O227" i="66" s="1"/>
  <c r="AS227" i="66"/>
  <c r="AT227" i="66"/>
  <c r="BE227" i="66"/>
  <c r="BF227" i="66"/>
  <c r="BG227" i="66"/>
  <c r="BH227" i="66"/>
  <c r="AD228" i="66"/>
  <c r="AE228" i="66"/>
  <c r="AF228" i="66"/>
  <c r="AG228" i="66"/>
  <c r="AH228" i="66"/>
  <c r="AI228" i="66"/>
  <c r="AJ228" i="66"/>
  <c r="AM228" i="66" s="1"/>
  <c r="K228" i="66" s="1"/>
  <c r="AK228" i="66"/>
  <c r="AN228" i="66" s="1"/>
  <c r="AQ228" i="66"/>
  <c r="AR228" i="66"/>
  <c r="O228" i="66" s="1"/>
  <c r="AS228" i="66"/>
  <c r="BE228" i="66"/>
  <c r="BH228" i="66"/>
  <c r="AD229" i="66"/>
  <c r="AE229" i="66"/>
  <c r="AF229" i="66"/>
  <c r="AG229" i="66"/>
  <c r="AH229" i="66"/>
  <c r="AI229" i="66"/>
  <c r="AJ229" i="66"/>
  <c r="AK229" i="66"/>
  <c r="AN229" i="66" s="1"/>
  <c r="AM229" i="66"/>
  <c r="AQ229" i="66"/>
  <c r="AR229" i="66"/>
  <c r="O229" i="66" s="1"/>
  <c r="AS229" i="66"/>
  <c r="BF229" i="66"/>
  <c r="BI229" i="66"/>
  <c r="AD230" i="66"/>
  <c r="AE230" i="66"/>
  <c r="AF230" i="66"/>
  <c r="AG230" i="66"/>
  <c r="AH230" i="66"/>
  <c r="AI230" i="66"/>
  <c r="AJ230" i="66"/>
  <c r="AM230" i="66" s="1"/>
  <c r="K230" i="66" s="1"/>
  <c r="AK230" i="66"/>
  <c r="AN230" i="66" s="1"/>
  <c r="AO230" i="66"/>
  <c r="AQ230" i="66"/>
  <c r="AR230" i="66"/>
  <c r="O230" i="66" s="1"/>
  <c r="AS230" i="66"/>
  <c r="BJ230" i="66" s="1"/>
  <c r="BE230" i="66"/>
  <c r="BF230" i="66"/>
  <c r="M231" i="66"/>
  <c r="AD231" i="66"/>
  <c r="AE231" i="66"/>
  <c r="AF231" i="66"/>
  <c r="AG231" i="66"/>
  <c r="AH231" i="66"/>
  <c r="AI231" i="66"/>
  <c r="AJ231" i="66"/>
  <c r="AM231" i="66" s="1"/>
  <c r="K231" i="66" s="1"/>
  <c r="AK231" i="66"/>
  <c r="AN231" i="66" s="1"/>
  <c r="BG231" i="66" s="1"/>
  <c r="AO231" i="66"/>
  <c r="BB231" i="66" s="1"/>
  <c r="AQ231" i="66"/>
  <c r="AR231" i="66"/>
  <c r="O231" i="66" s="1"/>
  <c r="AS231" i="66"/>
  <c r="AT231" i="66"/>
  <c r="BE231" i="66"/>
  <c r="BF231" i="66"/>
  <c r="O232" i="66"/>
  <c r="AD232" i="66"/>
  <c r="AE232" i="66"/>
  <c r="AF232" i="66"/>
  <c r="AG232" i="66"/>
  <c r="AH232" i="66"/>
  <c r="AI232" i="66"/>
  <c r="AJ232" i="66"/>
  <c r="AK232" i="66"/>
  <c r="AN232" i="66" s="1"/>
  <c r="BF232" i="66" s="1"/>
  <c r="AM232" i="66"/>
  <c r="AQ232" i="66"/>
  <c r="AR232" i="66"/>
  <c r="BI232" i="66"/>
  <c r="AD233" i="66"/>
  <c r="AE233" i="66"/>
  <c r="AF233" i="66"/>
  <c r="AG233" i="66"/>
  <c r="AH233" i="66"/>
  <c r="AI233" i="66"/>
  <c r="AJ233" i="66"/>
  <c r="AM233" i="66" s="1"/>
  <c r="AK233" i="66"/>
  <c r="AN233" i="66" s="1"/>
  <c r="AQ233" i="66"/>
  <c r="AR233" i="66"/>
  <c r="O234" i="66"/>
  <c r="AD234" i="66"/>
  <c r="AE234" i="66"/>
  <c r="AF234" i="66"/>
  <c r="AG234" i="66"/>
  <c r="AH234" i="66"/>
  <c r="AI234" i="66"/>
  <c r="AJ234" i="66"/>
  <c r="AM234" i="66" s="1"/>
  <c r="AK234" i="66"/>
  <c r="AN234" i="66" s="1"/>
  <c r="AQ234" i="66"/>
  <c r="AR234" i="66"/>
  <c r="BI234" i="66"/>
  <c r="O235" i="66"/>
  <c r="AD235" i="66"/>
  <c r="AE235" i="66"/>
  <c r="AF235" i="66"/>
  <c r="AG235" i="66"/>
  <c r="AH235" i="66"/>
  <c r="AI235" i="66"/>
  <c r="AJ235" i="66"/>
  <c r="AM235" i="66" s="1"/>
  <c r="AK235" i="66"/>
  <c r="AN235" i="66" s="1"/>
  <c r="BF235" i="66" s="1"/>
  <c r="AQ235" i="66"/>
  <c r="AR235" i="66"/>
  <c r="BE235" i="66"/>
  <c r="BI235" i="66"/>
  <c r="AD236" i="66"/>
  <c r="AE236" i="66"/>
  <c r="AF236" i="66"/>
  <c r="AG236" i="66"/>
  <c r="AH236" i="66"/>
  <c r="AI236" i="66"/>
  <c r="AJ236" i="66"/>
  <c r="AK236" i="66"/>
  <c r="AN236" i="66" s="1"/>
  <c r="AM236" i="66"/>
  <c r="AQ236" i="66"/>
  <c r="AR236" i="66"/>
  <c r="AD237" i="66"/>
  <c r="AE237" i="66"/>
  <c r="AF237" i="66"/>
  <c r="AG237" i="66"/>
  <c r="AH237" i="66"/>
  <c r="AI237" i="66"/>
  <c r="AJ237" i="66"/>
  <c r="AM237" i="66" s="1"/>
  <c r="AK237" i="66"/>
  <c r="AN237" i="66" s="1"/>
  <c r="AQ237" i="66"/>
  <c r="AR237" i="66"/>
  <c r="O238" i="66"/>
  <c r="AD238" i="66"/>
  <c r="AE238" i="66"/>
  <c r="AF238" i="66"/>
  <c r="AG238" i="66"/>
  <c r="AH238" i="66"/>
  <c r="AI238" i="66"/>
  <c r="AJ238" i="66"/>
  <c r="AM238" i="66" s="1"/>
  <c r="AK238" i="66"/>
  <c r="AN238" i="66" s="1"/>
  <c r="AQ238" i="66"/>
  <c r="AR238" i="66"/>
  <c r="BI238" i="66"/>
  <c r="AD239" i="66"/>
  <c r="AE239" i="66"/>
  <c r="AF239" i="66"/>
  <c r="AG239" i="66"/>
  <c r="AH239" i="66"/>
  <c r="AI239" i="66"/>
  <c r="AJ239" i="66"/>
  <c r="AM239" i="66" s="1"/>
  <c r="AK239" i="66"/>
  <c r="AN239" i="66" s="1"/>
  <c r="AQ239" i="66"/>
  <c r="AR239" i="66"/>
  <c r="AD240" i="66"/>
  <c r="AE240" i="66"/>
  <c r="AF240" i="66"/>
  <c r="AG240" i="66"/>
  <c r="AH240" i="66"/>
  <c r="AI240" i="66"/>
  <c r="AJ240" i="66"/>
  <c r="AM240" i="66" s="1"/>
  <c r="AK240" i="66"/>
  <c r="AN240" i="66" s="1"/>
  <c r="AO240" i="66"/>
  <c r="AQ240" i="66"/>
  <c r="AR240" i="66"/>
  <c r="BF240" i="66"/>
  <c r="AD241" i="66"/>
  <c r="AE241" i="66"/>
  <c r="AF241" i="66"/>
  <c r="AG241" i="66"/>
  <c r="AH241" i="66"/>
  <c r="AI241" i="66"/>
  <c r="AJ241" i="66"/>
  <c r="AM241" i="66" s="1"/>
  <c r="AK241" i="66"/>
  <c r="AN241" i="66" s="1"/>
  <c r="AO241" i="66"/>
  <c r="AQ241" i="66"/>
  <c r="AR241" i="66"/>
  <c r="AS241" i="66"/>
  <c r="BE241" i="66"/>
  <c r="BF241" i="66"/>
  <c r="BG241" i="66"/>
  <c r="BH241" i="66"/>
  <c r="O242" i="66"/>
  <c r="AD242" i="66"/>
  <c r="AE242" i="66"/>
  <c r="AF242" i="66"/>
  <c r="AG242" i="66"/>
  <c r="AH242" i="66"/>
  <c r="AI242" i="66"/>
  <c r="AJ242" i="66"/>
  <c r="AM242" i="66" s="1"/>
  <c r="AL242" i="66" s="1"/>
  <c r="AK242" i="66"/>
  <c r="AN242" i="66" s="1"/>
  <c r="AQ242" i="66"/>
  <c r="AR242" i="66"/>
  <c r="BI242" i="66"/>
  <c r="AD243" i="66"/>
  <c r="AE243" i="66"/>
  <c r="AF243" i="66"/>
  <c r="AG243" i="66"/>
  <c r="AH243" i="66"/>
  <c r="AI243" i="66"/>
  <c r="AJ243" i="66"/>
  <c r="AM243" i="66" s="1"/>
  <c r="AK243" i="66"/>
  <c r="AN243" i="66" s="1"/>
  <c r="AQ243" i="66"/>
  <c r="AR243" i="66"/>
  <c r="O243" i="66" s="1"/>
  <c r="BI243" i="66"/>
  <c r="AD244" i="66"/>
  <c r="AE244" i="66"/>
  <c r="AF244" i="66"/>
  <c r="AG244" i="66"/>
  <c r="AH244" i="66"/>
  <c r="AI244" i="66"/>
  <c r="AJ244" i="66"/>
  <c r="AK244" i="66"/>
  <c r="AN244" i="66" s="1"/>
  <c r="AM244" i="66"/>
  <c r="BC244" i="66" s="1"/>
  <c r="AO244" i="66"/>
  <c r="AQ244" i="66"/>
  <c r="AR244" i="66"/>
  <c r="BI244" i="66"/>
  <c r="AD245" i="66"/>
  <c r="AE245" i="66"/>
  <c r="AF245" i="66"/>
  <c r="AG245" i="66"/>
  <c r="AH245" i="66"/>
  <c r="AI245" i="66"/>
  <c r="AJ245" i="66"/>
  <c r="AK245" i="66"/>
  <c r="AN245" i="66" s="1"/>
  <c r="AM245" i="66"/>
  <c r="AQ245" i="66"/>
  <c r="AR245" i="66"/>
  <c r="BE245" i="66"/>
  <c r="BF245" i="66"/>
  <c r="O246" i="66"/>
  <c r="AD246" i="66"/>
  <c r="AE246" i="66"/>
  <c r="AF246" i="66"/>
  <c r="AG246" i="66"/>
  <c r="AH246" i="66"/>
  <c r="AI246" i="66"/>
  <c r="AJ246" i="66"/>
  <c r="AM246" i="66" s="1"/>
  <c r="AL246" i="66" s="1"/>
  <c r="AK246" i="66"/>
  <c r="AN246" i="66" s="1"/>
  <c r="AO246" i="66"/>
  <c r="AQ246" i="66"/>
  <c r="AR246" i="66"/>
  <c r="AS246" i="66"/>
  <c r="BI246" i="66"/>
  <c r="O247" i="66"/>
  <c r="AD247" i="66"/>
  <c r="AE247" i="66"/>
  <c r="AF247" i="66"/>
  <c r="AG247" i="66"/>
  <c r="AH247" i="66"/>
  <c r="AI247" i="66"/>
  <c r="AJ247" i="66"/>
  <c r="AM247" i="66" s="1"/>
  <c r="K247" i="66" s="1"/>
  <c r="AK247" i="66"/>
  <c r="AN247" i="66" s="1"/>
  <c r="AO247" i="66" s="1"/>
  <c r="BB247" i="66" s="1"/>
  <c r="AQ247" i="66"/>
  <c r="AR247" i="66"/>
  <c r="BI247" i="66" s="1"/>
  <c r="AS247" i="66"/>
  <c r="AT247" i="66" s="1"/>
  <c r="BF247" i="66"/>
  <c r="BH247" i="66"/>
  <c r="O248" i="66"/>
  <c r="AD248" i="66"/>
  <c r="AE248" i="66"/>
  <c r="AF248" i="66"/>
  <c r="AG248" i="66"/>
  <c r="AH248" i="66"/>
  <c r="AI248" i="66"/>
  <c r="AJ248" i="66"/>
  <c r="AM248" i="66" s="1"/>
  <c r="BD248" i="66" s="1"/>
  <c r="AK248" i="66"/>
  <c r="AN248" i="66" s="1"/>
  <c r="AQ248" i="66"/>
  <c r="AR248" i="66"/>
  <c r="BI248" i="66"/>
  <c r="AD249" i="66"/>
  <c r="AE249" i="66"/>
  <c r="AF249" i="66"/>
  <c r="AG249" i="66"/>
  <c r="AH249" i="66"/>
  <c r="AI249" i="66"/>
  <c r="AJ249" i="66"/>
  <c r="AM249" i="66" s="1"/>
  <c r="AK249" i="66"/>
  <c r="AN249" i="66" s="1"/>
  <c r="BH249" i="66" s="1"/>
  <c r="AQ249" i="66"/>
  <c r="AR249" i="66"/>
  <c r="BE249" i="66"/>
  <c r="BF249" i="66"/>
  <c r="BG249" i="66"/>
  <c r="O250" i="66"/>
  <c r="AD250" i="66"/>
  <c r="AE250" i="66"/>
  <c r="AF250" i="66"/>
  <c r="AG250" i="66"/>
  <c r="AH250" i="66"/>
  <c r="AI250" i="66"/>
  <c r="AJ250" i="66"/>
  <c r="AK250" i="66"/>
  <c r="AN250" i="66" s="1"/>
  <c r="AM250" i="66"/>
  <c r="BD250" i="66" s="1"/>
  <c r="AQ250" i="66"/>
  <c r="AR250" i="66"/>
  <c r="BI250" i="66"/>
  <c r="O251" i="66"/>
  <c r="AD251" i="66"/>
  <c r="AE251" i="66"/>
  <c r="AF251" i="66"/>
  <c r="AG251" i="66"/>
  <c r="AH251" i="66"/>
  <c r="AI251" i="66"/>
  <c r="AJ251" i="66"/>
  <c r="AM251" i="66" s="1"/>
  <c r="AK251" i="66"/>
  <c r="AN251" i="66" s="1"/>
  <c r="AQ251" i="66"/>
  <c r="AR251" i="66"/>
  <c r="BI251" i="66"/>
  <c r="AD252" i="66"/>
  <c r="AE252" i="66"/>
  <c r="AF252" i="66"/>
  <c r="AG252" i="66"/>
  <c r="AH252" i="66"/>
  <c r="AI252" i="66"/>
  <c r="AJ252" i="66"/>
  <c r="AK252" i="66"/>
  <c r="AN252" i="66" s="1"/>
  <c r="AM252" i="66"/>
  <c r="AQ252" i="66"/>
  <c r="AR252" i="66"/>
  <c r="BE252" i="66"/>
  <c r="AD253" i="66"/>
  <c r="AE253" i="66"/>
  <c r="AF253" i="66"/>
  <c r="AG253" i="66"/>
  <c r="AH253" i="66"/>
  <c r="AI253" i="66"/>
  <c r="AJ253" i="66"/>
  <c r="AK253" i="66"/>
  <c r="AN253" i="66" s="1"/>
  <c r="BH253" i="66" s="1"/>
  <c r="AM253" i="66"/>
  <c r="AO253" i="66"/>
  <c r="AQ253" i="66"/>
  <c r="AR253" i="66"/>
  <c r="AS253" i="66"/>
  <c r="BE253" i="66"/>
  <c r="BF253" i="66"/>
  <c r="BG253" i="66"/>
  <c r="O254" i="66"/>
  <c r="AD254" i="66"/>
  <c r="AE254" i="66"/>
  <c r="AF254" i="66"/>
  <c r="AG254" i="66"/>
  <c r="AH254" i="66"/>
  <c r="AI254" i="66"/>
  <c r="AJ254" i="66"/>
  <c r="AM254" i="66" s="1"/>
  <c r="AK254" i="66"/>
  <c r="AN254" i="66" s="1"/>
  <c r="AS254" i="66" s="1"/>
  <c r="P254" i="66" s="1"/>
  <c r="AQ254" i="66"/>
  <c r="AR254" i="66"/>
  <c r="BI254" i="66"/>
  <c r="BJ254" i="66"/>
  <c r="O255" i="66"/>
  <c r="AD255" i="66"/>
  <c r="AE255" i="66"/>
  <c r="AF255" i="66"/>
  <c r="AG255" i="66"/>
  <c r="AH255" i="66"/>
  <c r="AI255" i="66"/>
  <c r="AJ255" i="66"/>
  <c r="AM255" i="66" s="1"/>
  <c r="AK255" i="66"/>
  <c r="AN255" i="66" s="1"/>
  <c r="AO255" i="66" s="1"/>
  <c r="AQ255" i="66"/>
  <c r="AR255" i="66"/>
  <c r="BI255" i="66"/>
  <c r="AD256" i="66"/>
  <c r="AE256" i="66"/>
  <c r="AF256" i="66"/>
  <c r="AG256" i="66"/>
  <c r="AH256" i="66"/>
  <c r="AI256" i="66"/>
  <c r="AJ256" i="66"/>
  <c r="AM256" i="66" s="1"/>
  <c r="AL256" i="66" s="1"/>
  <c r="AK256" i="66"/>
  <c r="AN256" i="66" s="1"/>
  <c r="AO256" i="66"/>
  <c r="M256" i="66" s="1"/>
  <c r="AQ256" i="66"/>
  <c r="AR256" i="66"/>
  <c r="O256" i="66" s="1"/>
  <c r="AS256" i="66"/>
  <c r="P256" i="66" s="1"/>
  <c r="BG256" i="66"/>
  <c r="BI256" i="66"/>
  <c r="M257" i="66"/>
  <c r="AD257" i="66"/>
  <c r="AE257" i="66"/>
  <c r="AF257" i="66"/>
  <c r="AG257" i="66"/>
  <c r="AH257" i="66"/>
  <c r="AI257" i="66"/>
  <c r="AJ257" i="66"/>
  <c r="AK257" i="66"/>
  <c r="AN257" i="66" s="1"/>
  <c r="AO257" i="66" s="1"/>
  <c r="AM257" i="66"/>
  <c r="AQ257" i="66"/>
  <c r="AR257" i="66"/>
  <c r="AS257" i="66"/>
  <c r="BB257" i="66"/>
  <c r="BE257" i="66"/>
  <c r="BF257" i="66"/>
  <c r="O258" i="66"/>
  <c r="AD258" i="66"/>
  <c r="AE258" i="66"/>
  <c r="AF258" i="66"/>
  <c r="AG258" i="66"/>
  <c r="AH258" i="66"/>
  <c r="AI258" i="66"/>
  <c r="AJ258" i="66"/>
  <c r="AM258" i="66" s="1"/>
  <c r="AL258" i="66" s="1"/>
  <c r="AK258" i="66"/>
  <c r="AN258" i="66" s="1"/>
  <c r="AQ258" i="66"/>
  <c r="AR258" i="66"/>
  <c r="BI258" i="66"/>
  <c r="K259" i="66"/>
  <c r="O259" i="66"/>
  <c r="AD259" i="66"/>
  <c r="AE259" i="66"/>
  <c r="AF259" i="66"/>
  <c r="AG259" i="66"/>
  <c r="AH259" i="66"/>
  <c r="AI259" i="66"/>
  <c r="AJ259" i="66"/>
  <c r="AM259" i="66" s="1"/>
  <c r="AK259" i="66"/>
  <c r="AN259" i="66" s="1"/>
  <c r="AL259" i="66"/>
  <c r="AQ259" i="66"/>
  <c r="AR259" i="66"/>
  <c r="BE259" i="66"/>
  <c r="BH259" i="66"/>
  <c r="O260" i="66"/>
  <c r="AD260" i="66"/>
  <c r="AE260" i="66"/>
  <c r="AF260" i="66"/>
  <c r="AG260" i="66"/>
  <c r="AH260" i="66"/>
  <c r="AI260" i="66"/>
  <c r="AJ260" i="66"/>
  <c r="AM260" i="66" s="1"/>
  <c r="AK260" i="66"/>
  <c r="AN260" i="66" s="1"/>
  <c r="AQ260" i="66"/>
  <c r="AR260" i="66"/>
  <c r="BI260" i="66" s="1"/>
  <c r="BH260" i="66"/>
  <c r="O261" i="66"/>
  <c r="AD261" i="66"/>
  <c r="AE261" i="66"/>
  <c r="AF261" i="66"/>
  <c r="AG261" i="66"/>
  <c r="AH261" i="66"/>
  <c r="AI261" i="66"/>
  <c r="AJ261" i="66"/>
  <c r="AM261" i="66" s="1"/>
  <c r="AK261" i="66"/>
  <c r="AN261" i="66" s="1"/>
  <c r="AL261" i="66"/>
  <c r="AQ261" i="66"/>
  <c r="AR261" i="66"/>
  <c r="BI261" i="66" s="1"/>
  <c r="O262" i="66"/>
  <c r="AD262" i="66"/>
  <c r="AE262" i="66"/>
  <c r="AF262" i="66"/>
  <c r="AG262" i="66"/>
  <c r="AH262" i="66"/>
  <c r="AI262" i="66"/>
  <c r="AJ262" i="66"/>
  <c r="AM262" i="66" s="1"/>
  <c r="AK262" i="66"/>
  <c r="AN262" i="66" s="1"/>
  <c r="BH262" i="66" s="1"/>
  <c r="AQ262" i="66"/>
  <c r="AR262" i="66"/>
  <c r="BI262" i="66"/>
  <c r="O263" i="66"/>
  <c r="AD263" i="66"/>
  <c r="AE263" i="66"/>
  <c r="AF263" i="66"/>
  <c r="AG263" i="66"/>
  <c r="AH263" i="66"/>
  <c r="AI263" i="66"/>
  <c r="AJ263" i="66"/>
  <c r="AM263" i="66" s="1"/>
  <c r="AK263" i="66"/>
  <c r="AN263" i="66" s="1"/>
  <c r="AL263" i="66"/>
  <c r="AQ263" i="66"/>
  <c r="AR263" i="66"/>
  <c r="BI263" i="66"/>
  <c r="O264" i="66"/>
  <c r="AD264" i="66"/>
  <c r="AE264" i="66"/>
  <c r="AF264" i="66"/>
  <c r="AG264" i="66"/>
  <c r="AH264" i="66"/>
  <c r="AI264" i="66"/>
  <c r="AJ264" i="66"/>
  <c r="AM264" i="66" s="1"/>
  <c r="BD264" i="66" s="1"/>
  <c r="AK264" i="66"/>
  <c r="AN264" i="66" s="1"/>
  <c r="AQ264" i="66"/>
  <c r="AR264" i="66"/>
  <c r="BI264" i="66"/>
  <c r="O265" i="66"/>
  <c r="AD265" i="66"/>
  <c r="AE265" i="66"/>
  <c r="AF265" i="66"/>
  <c r="AG265" i="66"/>
  <c r="AH265" i="66"/>
  <c r="AI265" i="66"/>
  <c r="AJ265" i="66"/>
  <c r="AM265" i="66" s="1"/>
  <c r="AK265" i="66"/>
  <c r="AN265" i="66" s="1"/>
  <c r="AQ265" i="66"/>
  <c r="AR265" i="66"/>
  <c r="BI265" i="66"/>
  <c r="O266" i="66"/>
  <c r="AD266" i="66"/>
  <c r="AE266" i="66"/>
  <c r="AF266" i="66"/>
  <c r="AG266" i="66"/>
  <c r="AH266" i="66"/>
  <c r="AI266" i="66"/>
  <c r="AJ266" i="66"/>
  <c r="AM266" i="66" s="1"/>
  <c r="BD266" i="66" s="1"/>
  <c r="AK266" i="66"/>
  <c r="AN266" i="66" s="1"/>
  <c r="AQ266" i="66"/>
  <c r="AR266" i="66"/>
  <c r="BI266" i="66"/>
  <c r="O267" i="66"/>
  <c r="AD267" i="66"/>
  <c r="AE267" i="66"/>
  <c r="AF267" i="66"/>
  <c r="AG267" i="66"/>
  <c r="AH267" i="66"/>
  <c r="AI267" i="66"/>
  <c r="AJ267" i="66"/>
  <c r="AM267" i="66" s="1"/>
  <c r="AL267" i="66" s="1"/>
  <c r="AK267" i="66"/>
  <c r="AN267" i="66" s="1"/>
  <c r="AO267" i="66"/>
  <c r="AQ267" i="66"/>
  <c r="AR267" i="66"/>
  <c r="BE267" i="66"/>
  <c r="BF267" i="66"/>
  <c r="BG267" i="66"/>
  <c r="BI267" i="66"/>
  <c r="O268" i="66"/>
  <c r="AD268" i="66"/>
  <c r="AE268" i="66"/>
  <c r="AF268" i="66"/>
  <c r="AG268" i="66"/>
  <c r="AH268" i="66"/>
  <c r="AI268" i="66"/>
  <c r="AJ268" i="66"/>
  <c r="AM268" i="66" s="1"/>
  <c r="BD268" i="66" s="1"/>
  <c r="AK268" i="66"/>
  <c r="AN268" i="66" s="1"/>
  <c r="AO268" i="66"/>
  <c r="AQ268" i="66"/>
  <c r="AR268" i="66"/>
  <c r="BI268" i="66"/>
  <c r="O269" i="66"/>
  <c r="AD269" i="66"/>
  <c r="AE269" i="66"/>
  <c r="AF269" i="66"/>
  <c r="AG269" i="66"/>
  <c r="AH269" i="66"/>
  <c r="AI269" i="66"/>
  <c r="AJ269" i="66"/>
  <c r="AM269" i="66" s="1"/>
  <c r="AK269" i="66"/>
  <c r="AN269" i="66" s="1"/>
  <c r="AQ269" i="66"/>
  <c r="AR269" i="66"/>
  <c r="BD269" i="66"/>
  <c r="BI269" i="66"/>
  <c r="O270" i="66"/>
  <c r="AD270" i="66"/>
  <c r="AE270" i="66"/>
  <c r="AF270" i="66"/>
  <c r="AG270" i="66"/>
  <c r="AH270" i="66"/>
  <c r="AI270" i="66"/>
  <c r="AJ270" i="66"/>
  <c r="AM270" i="66" s="1"/>
  <c r="AK270" i="66"/>
  <c r="AN270" i="66" s="1"/>
  <c r="AQ270" i="66"/>
  <c r="AR270" i="66"/>
  <c r="BI270" i="66"/>
  <c r="AD271" i="66"/>
  <c r="AE271" i="66"/>
  <c r="AF271" i="66"/>
  <c r="AG271" i="66"/>
  <c r="AH271" i="66"/>
  <c r="AI271" i="66"/>
  <c r="AJ271" i="66"/>
  <c r="AM271" i="66" s="1"/>
  <c r="AK271" i="66"/>
  <c r="AN271" i="66" s="1"/>
  <c r="AO271" i="66"/>
  <c r="AQ271" i="66"/>
  <c r="AR271" i="66"/>
  <c r="BF271" i="66"/>
  <c r="BG271" i="66"/>
  <c r="O272" i="66"/>
  <c r="AD272" i="66"/>
  <c r="AE272" i="66"/>
  <c r="AF272" i="66"/>
  <c r="AG272" i="66"/>
  <c r="AH272" i="66"/>
  <c r="AI272" i="66"/>
  <c r="AJ272" i="66"/>
  <c r="AM272" i="66" s="1"/>
  <c r="AK272" i="66"/>
  <c r="AN272" i="66" s="1"/>
  <c r="AO272" i="66" s="1"/>
  <c r="AQ272" i="66"/>
  <c r="AR272" i="66"/>
  <c r="BH272" i="66"/>
  <c r="O273" i="66"/>
  <c r="AD273" i="66"/>
  <c r="AE273" i="66"/>
  <c r="AF273" i="66"/>
  <c r="AG273" i="66"/>
  <c r="AH273" i="66"/>
  <c r="AI273" i="66"/>
  <c r="AJ273" i="66"/>
  <c r="AM273" i="66" s="1"/>
  <c r="AK273" i="66"/>
  <c r="AN273" i="66" s="1"/>
  <c r="AL273" i="66"/>
  <c r="AQ273" i="66"/>
  <c r="AR273" i="66"/>
  <c r="BE273" i="66"/>
  <c r="BF273" i="66"/>
  <c r="BG273" i="66"/>
  <c r="BH273" i="66"/>
  <c r="O274" i="66"/>
  <c r="AD274" i="66"/>
  <c r="AE274" i="66"/>
  <c r="AF274" i="66"/>
  <c r="AG274" i="66"/>
  <c r="AH274" i="66"/>
  <c r="AI274" i="66"/>
  <c r="AJ274" i="66"/>
  <c r="AM274" i="66" s="1"/>
  <c r="AK274" i="66"/>
  <c r="AN274" i="66" s="1"/>
  <c r="BH274" i="66" s="1"/>
  <c r="AO274" i="66"/>
  <c r="AQ274" i="66"/>
  <c r="AR274" i="66"/>
  <c r="BE274" i="66"/>
  <c r="BF274" i="66"/>
  <c r="BI274" i="66"/>
  <c r="AD275" i="66"/>
  <c r="AE275" i="66"/>
  <c r="AF275" i="66"/>
  <c r="AG275" i="66"/>
  <c r="AH275" i="66"/>
  <c r="AI275" i="66"/>
  <c r="AJ275" i="66"/>
  <c r="AM275" i="66" s="1"/>
  <c r="AL275" i="66" s="1"/>
  <c r="AK275" i="66"/>
  <c r="AN275" i="66" s="1"/>
  <c r="AQ275" i="66"/>
  <c r="AR275" i="66"/>
  <c r="AD276" i="66"/>
  <c r="AE276" i="66"/>
  <c r="AF276" i="66"/>
  <c r="AG276" i="66"/>
  <c r="AH276" i="66"/>
  <c r="AI276" i="66"/>
  <c r="AJ276" i="66"/>
  <c r="AK276" i="66"/>
  <c r="AN276" i="66" s="1"/>
  <c r="BF276" i="66" s="1"/>
  <c r="AM276" i="66"/>
  <c r="AL276" i="66" s="1"/>
  <c r="AO276" i="66"/>
  <c r="AQ276" i="66"/>
  <c r="AR276" i="66"/>
  <c r="BE276" i="66"/>
  <c r="BG276" i="66"/>
  <c r="BH276" i="66"/>
  <c r="BI276" i="66"/>
  <c r="AD277" i="66"/>
  <c r="AE277" i="66"/>
  <c r="AF277" i="66"/>
  <c r="AG277" i="66"/>
  <c r="AH277" i="66"/>
  <c r="AI277" i="66"/>
  <c r="AJ277" i="66"/>
  <c r="AM277" i="66" s="1"/>
  <c r="BD277" i="66" s="1"/>
  <c r="AK277" i="66"/>
  <c r="AN277" i="66" s="1"/>
  <c r="AQ277" i="66"/>
  <c r="AR277" i="66"/>
  <c r="AS277" i="66"/>
  <c r="BE277" i="66"/>
  <c r="BF277" i="66"/>
  <c r="O278" i="66"/>
  <c r="AD278" i="66"/>
  <c r="AE278" i="66"/>
  <c r="AF278" i="66"/>
  <c r="AG278" i="66"/>
  <c r="AH278" i="66"/>
  <c r="AI278" i="66"/>
  <c r="AJ278" i="66"/>
  <c r="AK278" i="66"/>
  <c r="AN278" i="66" s="1"/>
  <c r="AM278" i="66"/>
  <c r="AL278" i="66" s="1"/>
  <c r="AO278" i="66"/>
  <c r="AQ278" i="66"/>
  <c r="AR278" i="66"/>
  <c r="BI278" i="66"/>
  <c r="AD279" i="66"/>
  <c r="AE279" i="66"/>
  <c r="AF279" i="66"/>
  <c r="AG279" i="66"/>
  <c r="AH279" i="66"/>
  <c r="AI279" i="66"/>
  <c r="AJ279" i="66"/>
  <c r="AM279" i="66" s="1"/>
  <c r="AL279" i="66" s="1"/>
  <c r="AK279" i="66"/>
  <c r="AN279" i="66" s="1"/>
  <c r="BH279" i="66" s="1"/>
  <c r="AQ279" i="66"/>
  <c r="AR279" i="66"/>
  <c r="AD280" i="66"/>
  <c r="AE280" i="66"/>
  <c r="AF280" i="66"/>
  <c r="AG280" i="66"/>
  <c r="AH280" i="66"/>
  <c r="AI280" i="66"/>
  <c r="AJ280" i="66"/>
  <c r="AM280" i="66" s="1"/>
  <c r="K280" i="66" s="1"/>
  <c r="AK280" i="66"/>
  <c r="AN280" i="66" s="1"/>
  <c r="AQ280" i="66"/>
  <c r="AR280" i="66"/>
  <c r="AD281" i="66"/>
  <c r="AE281" i="66"/>
  <c r="AF281" i="66"/>
  <c r="AG281" i="66"/>
  <c r="AH281" i="66"/>
  <c r="AI281" i="66"/>
  <c r="AJ281" i="66"/>
  <c r="AM281" i="66" s="1"/>
  <c r="AK281" i="66"/>
  <c r="AN281" i="66" s="1"/>
  <c r="AO281" i="66"/>
  <c r="AQ281" i="66"/>
  <c r="AR281" i="66"/>
  <c r="O281" i="66" s="1"/>
  <c r="AD282" i="66"/>
  <c r="AE282" i="66"/>
  <c r="AF282" i="66"/>
  <c r="AG282" i="66"/>
  <c r="AH282" i="66"/>
  <c r="AI282" i="66"/>
  <c r="AJ282" i="66"/>
  <c r="AM282" i="66" s="1"/>
  <c r="AK282" i="66"/>
  <c r="AN282" i="66" s="1"/>
  <c r="BE282" i="66" s="1"/>
  <c r="AQ282" i="66"/>
  <c r="AR282" i="66"/>
  <c r="O282" i="66" s="1"/>
  <c r="BI282" i="66"/>
  <c r="O283" i="66"/>
  <c r="AD283" i="66"/>
  <c r="AE283" i="66"/>
  <c r="AF283" i="66"/>
  <c r="AG283" i="66"/>
  <c r="AH283" i="66"/>
  <c r="AI283" i="66"/>
  <c r="AJ283" i="66"/>
  <c r="AM283" i="66" s="1"/>
  <c r="AK283" i="66"/>
  <c r="AN283" i="66" s="1"/>
  <c r="AQ283" i="66"/>
  <c r="AR283" i="66"/>
  <c r="BI283" i="66" s="1"/>
  <c r="AS283" i="66"/>
  <c r="AD284" i="66"/>
  <c r="AE284" i="66"/>
  <c r="AF284" i="66"/>
  <c r="AG284" i="66"/>
  <c r="AH284" i="66"/>
  <c r="AI284" i="66"/>
  <c r="AJ284" i="66"/>
  <c r="AM284" i="66" s="1"/>
  <c r="AL284" i="66" s="1"/>
  <c r="AK284" i="66"/>
  <c r="AN284" i="66" s="1"/>
  <c r="AQ284" i="66"/>
  <c r="AR284" i="66"/>
  <c r="AD285" i="66"/>
  <c r="AE285" i="66"/>
  <c r="AF285" i="66"/>
  <c r="AG285" i="66"/>
  <c r="AH285" i="66"/>
  <c r="AI285" i="66"/>
  <c r="AJ285" i="66"/>
  <c r="AK285" i="66"/>
  <c r="AN285" i="66" s="1"/>
  <c r="AM285" i="66"/>
  <c r="BD285" i="66" s="1"/>
  <c r="AQ285" i="66"/>
  <c r="AR285" i="66"/>
  <c r="O285" i="66" s="1"/>
  <c r="O286" i="66"/>
  <c r="AD286" i="66"/>
  <c r="AE286" i="66"/>
  <c r="AF286" i="66"/>
  <c r="AG286" i="66"/>
  <c r="AH286" i="66"/>
  <c r="AI286" i="66"/>
  <c r="AJ286" i="66"/>
  <c r="AM286" i="66" s="1"/>
  <c r="K286" i="66" s="1"/>
  <c r="AK286" i="66"/>
  <c r="AN286" i="66" s="1"/>
  <c r="AQ286" i="66"/>
  <c r="AR286" i="66"/>
  <c r="BE286" i="66"/>
  <c r="BI286" i="66"/>
  <c r="O287" i="66"/>
  <c r="AD287" i="66"/>
  <c r="AE287" i="66"/>
  <c r="AF287" i="66"/>
  <c r="AG287" i="66"/>
  <c r="AH287" i="66"/>
  <c r="AI287" i="66"/>
  <c r="AJ287" i="66"/>
  <c r="AK287" i="66"/>
  <c r="AN287" i="66" s="1"/>
  <c r="AM287" i="66"/>
  <c r="BD287" i="66" s="1"/>
  <c r="AQ287" i="66"/>
  <c r="AR287" i="66"/>
  <c r="BI287" i="66" s="1"/>
  <c r="AS287" i="66"/>
  <c r="BE287" i="66"/>
  <c r="BF287" i="66"/>
  <c r="BG287" i="66"/>
  <c r="AD288" i="66"/>
  <c r="AE288" i="66"/>
  <c r="AF288" i="66"/>
  <c r="AG288" i="66"/>
  <c r="AH288" i="66"/>
  <c r="AI288" i="66"/>
  <c r="AJ288" i="66"/>
  <c r="AM288" i="66" s="1"/>
  <c r="AK288" i="66"/>
  <c r="AN288" i="66" s="1"/>
  <c r="AQ288" i="66"/>
  <c r="AR288" i="66"/>
  <c r="AD289" i="66"/>
  <c r="AE289" i="66"/>
  <c r="AF289" i="66"/>
  <c r="AG289" i="66"/>
  <c r="AH289" i="66"/>
  <c r="AI289" i="66"/>
  <c r="AJ289" i="66"/>
  <c r="AK289" i="66"/>
  <c r="AN289" i="66" s="1"/>
  <c r="AM289" i="66"/>
  <c r="AQ289" i="66"/>
  <c r="AR289" i="66"/>
  <c r="O289" i="66" s="1"/>
  <c r="AS289" i="66"/>
  <c r="BD289" i="66"/>
  <c r="O290" i="66"/>
  <c r="AD290" i="66"/>
  <c r="AE290" i="66"/>
  <c r="AF290" i="66"/>
  <c r="AG290" i="66"/>
  <c r="AH290" i="66"/>
  <c r="AI290" i="66"/>
  <c r="AJ290" i="66"/>
  <c r="AM290" i="66" s="1"/>
  <c r="K290" i="66" s="1"/>
  <c r="AK290" i="66"/>
  <c r="AN290" i="66" s="1"/>
  <c r="AO290" i="66"/>
  <c r="AQ290" i="66"/>
  <c r="AR290" i="66"/>
  <c r="BI290" i="66"/>
  <c r="AD291" i="66"/>
  <c r="AE291" i="66"/>
  <c r="AF291" i="66"/>
  <c r="AG291" i="66"/>
  <c r="AH291" i="66"/>
  <c r="AI291" i="66"/>
  <c r="AJ291" i="66"/>
  <c r="AM291" i="66" s="1"/>
  <c r="AK291" i="66"/>
  <c r="AN291" i="66" s="1"/>
  <c r="AQ291" i="66"/>
  <c r="AR291" i="66"/>
  <c r="BE291" i="66"/>
  <c r="K292" i="66"/>
  <c r="AD292" i="66"/>
  <c r="AE292" i="66"/>
  <c r="AF292" i="66"/>
  <c r="AG292" i="66"/>
  <c r="AH292" i="66"/>
  <c r="AI292" i="66"/>
  <c r="AJ292" i="66"/>
  <c r="AK292" i="66"/>
  <c r="AN292" i="66" s="1"/>
  <c r="AM292" i="66"/>
  <c r="AQ292" i="66"/>
  <c r="AR292" i="66"/>
  <c r="AD293" i="66"/>
  <c r="AE293" i="66"/>
  <c r="AF293" i="66"/>
  <c r="AG293" i="66"/>
  <c r="AH293" i="66"/>
  <c r="AI293" i="66"/>
  <c r="AJ293" i="66"/>
  <c r="AM293" i="66" s="1"/>
  <c r="AK293" i="66"/>
  <c r="AN293" i="66" s="1"/>
  <c r="BE293" i="66" s="1"/>
  <c r="AQ293" i="66"/>
  <c r="AR293" i="66"/>
  <c r="BH293" i="66"/>
  <c r="AD294" i="66"/>
  <c r="AE294" i="66"/>
  <c r="AF294" i="66"/>
  <c r="AG294" i="66"/>
  <c r="AH294" i="66"/>
  <c r="AI294" i="66"/>
  <c r="AJ294" i="66"/>
  <c r="AM294" i="66" s="1"/>
  <c r="AK294" i="66"/>
  <c r="AN294" i="66" s="1"/>
  <c r="AQ294" i="66"/>
  <c r="AR294" i="66"/>
  <c r="K295" i="66"/>
  <c r="O295" i="66"/>
  <c r="AD295" i="66"/>
  <c r="AE295" i="66"/>
  <c r="AF295" i="66"/>
  <c r="AG295" i="66"/>
  <c r="AH295" i="66"/>
  <c r="AI295" i="66"/>
  <c r="AJ295" i="66"/>
  <c r="AK295" i="66"/>
  <c r="AN295" i="66" s="1"/>
  <c r="AM295" i="66"/>
  <c r="AO295" i="66"/>
  <c r="AQ295" i="66"/>
  <c r="AR295" i="66"/>
  <c r="BE295" i="66"/>
  <c r="BG295" i="66"/>
  <c r="BH295" i="66"/>
  <c r="BI295" i="66"/>
  <c r="AD296" i="66"/>
  <c r="AE296" i="66"/>
  <c r="AF296" i="66"/>
  <c r="AG296" i="66"/>
  <c r="AH296" i="66"/>
  <c r="AI296" i="66"/>
  <c r="AJ296" i="66"/>
  <c r="AM296" i="66" s="1"/>
  <c r="K296" i="66" s="1"/>
  <c r="AK296" i="66"/>
  <c r="AN296" i="66" s="1"/>
  <c r="AQ296" i="66"/>
  <c r="AR296" i="66"/>
  <c r="AS296" i="66"/>
  <c r="BE296" i="66"/>
  <c r="AD297" i="66"/>
  <c r="AE297" i="66"/>
  <c r="AF297" i="66"/>
  <c r="AG297" i="66"/>
  <c r="AH297" i="66"/>
  <c r="AI297" i="66"/>
  <c r="AJ297" i="66"/>
  <c r="AM297" i="66" s="1"/>
  <c r="AK297" i="66"/>
  <c r="AN297" i="66" s="1"/>
  <c r="AO297" i="66"/>
  <c r="AQ297" i="66"/>
  <c r="AR297" i="66"/>
  <c r="AS297" i="66"/>
  <c r="BG297" i="66"/>
  <c r="BH297" i="66"/>
  <c r="O298" i="66"/>
  <c r="AD298" i="66"/>
  <c r="AE298" i="66"/>
  <c r="AF298" i="66"/>
  <c r="AG298" i="66"/>
  <c r="AH298" i="66"/>
  <c r="AI298" i="66"/>
  <c r="AJ298" i="66"/>
  <c r="AK298" i="66"/>
  <c r="AN298" i="66" s="1"/>
  <c r="AM298" i="66"/>
  <c r="K298" i="66" s="1"/>
  <c r="AQ298" i="66"/>
  <c r="AR298" i="66"/>
  <c r="BD298" i="66"/>
  <c r="AD299" i="66"/>
  <c r="AE299" i="66"/>
  <c r="AF299" i="66"/>
  <c r="AG299" i="66"/>
  <c r="AH299" i="66"/>
  <c r="AI299" i="66"/>
  <c r="AJ299" i="66"/>
  <c r="AM299" i="66" s="1"/>
  <c r="AK299" i="66"/>
  <c r="AN299" i="66" s="1"/>
  <c r="BG299" i="66" s="1"/>
  <c r="AQ299" i="66"/>
  <c r="AR299" i="66"/>
  <c r="O299" i="66" s="1"/>
  <c r="BI299" i="66"/>
  <c r="AD300" i="66"/>
  <c r="AE300" i="66"/>
  <c r="AF300" i="66"/>
  <c r="AG300" i="66"/>
  <c r="AH300" i="66"/>
  <c r="AI300" i="66"/>
  <c r="AJ300" i="66"/>
  <c r="AM300" i="66" s="1"/>
  <c r="AK300" i="66"/>
  <c r="AN300" i="66" s="1"/>
  <c r="BG300" i="66" s="1"/>
  <c r="AQ300" i="66"/>
  <c r="AR300" i="66"/>
  <c r="BD300" i="66"/>
  <c r="AD301" i="66"/>
  <c r="AE301" i="66"/>
  <c r="AF301" i="66"/>
  <c r="AG301" i="66"/>
  <c r="AH301" i="66"/>
  <c r="AI301" i="66"/>
  <c r="AJ301" i="66"/>
  <c r="AK301" i="66"/>
  <c r="AN301" i="66" s="1"/>
  <c r="AM301" i="66"/>
  <c r="AL301" i="66" s="1"/>
  <c r="AQ301" i="66"/>
  <c r="AR301" i="66"/>
  <c r="AD302" i="66"/>
  <c r="AE302" i="66"/>
  <c r="AF302" i="66"/>
  <c r="AG302" i="66"/>
  <c r="AH302" i="66"/>
  <c r="AI302" i="66"/>
  <c r="AJ302" i="66"/>
  <c r="AK302" i="66"/>
  <c r="AN302" i="66" s="1"/>
  <c r="BE302" i="66" s="1"/>
  <c r="AM302" i="66"/>
  <c r="AQ302" i="66"/>
  <c r="AR302" i="66"/>
  <c r="BI302" i="66"/>
  <c r="O303" i="66"/>
  <c r="AD303" i="66"/>
  <c r="AE303" i="66"/>
  <c r="AF303" i="66"/>
  <c r="AG303" i="66"/>
  <c r="AH303" i="66"/>
  <c r="AI303" i="66"/>
  <c r="AJ303" i="66"/>
  <c r="AM303" i="66" s="1"/>
  <c r="BD303" i="66" s="1"/>
  <c r="AK303" i="66"/>
  <c r="AN303" i="66" s="1"/>
  <c r="AQ303" i="66"/>
  <c r="AR303" i="66"/>
  <c r="BH303" i="66"/>
  <c r="BI303" i="66"/>
  <c r="M304" i="66"/>
  <c r="AD304" i="66"/>
  <c r="AE304" i="66"/>
  <c r="AF304" i="66"/>
  <c r="AG304" i="66"/>
  <c r="AH304" i="66"/>
  <c r="AI304" i="66"/>
  <c r="AJ304" i="66"/>
  <c r="AM304" i="66" s="1"/>
  <c r="AK304" i="66"/>
  <c r="AN304" i="66" s="1"/>
  <c r="AO304" i="66"/>
  <c r="BB304" i="66" s="1"/>
  <c r="AQ304" i="66"/>
  <c r="AR304" i="66"/>
  <c r="BE304" i="66"/>
  <c r="BF304" i="66"/>
  <c r="BG304" i="66"/>
  <c r="BH304" i="66"/>
  <c r="AD305" i="66"/>
  <c r="AE305" i="66"/>
  <c r="AF305" i="66"/>
  <c r="AG305" i="66"/>
  <c r="AH305" i="66"/>
  <c r="AI305" i="66"/>
  <c r="AJ305" i="66"/>
  <c r="AK305" i="66"/>
  <c r="AN305" i="66" s="1"/>
  <c r="AM305" i="66"/>
  <c r="AQ305" i="66"/>
  <c r="AR305" i="66"/>
  <c r="O306" i="66"/>
  <c r="AD306" i="66"/>
  <c r="AE306" i="66"/>
  <c r="AF306" i="66"/>
  <c r="AG306" i="66"/>
  <c r="AH306" i="66"/>
  <c r="AI306" i="66"/>
  <c r="AJ306" i="66"/>
  <c r="AM306" i="66" s="1"/>
  <c r="AK306" i="66"/>
  <c r="AN306" i="66" s="1"/>
  <c r="AQ306" i="66"/>
  <c r="AR306" i="66"/>
  <c r="AS306" i="66"/>
  <c r="BH306" i="66"/>
  <c r="BI306" i="66"/>
  <c r="AD307" i="66"/>
  <c r="AE307" i="66"/>
  <c r="AF307" i="66"/>
  <c r="AG307" i="66"/>
  <c r="AH307" i="66"/>
  <c r="AI307" i="66"/>
  <c r="AJ307" i="66"/>
  <c r="AM307" i="66" s="1"/>
  <c r="AK307" i="66"/>
  <c r="AN307" i="66" s="1"/>
  <c r="AQ307" i="66"/>
  <c r="AR307" i="66"/>
  <c r="AS307" i="66"/>
  <c r="AD308" i="66"/>
  <c r="AE308" i="66"/>
  <c r="AF308" i="66"/>
  <c r="AG308" i="66"/>
  <c r="AH308" i="66"/>
  <c r="AI308" i="66"/>
  <c r="AJ308" i="66"/>
  <c r="AM308" i="66" s="1"/>
  <c r="BD308" i="66" s="1"/>
  <c r="AK308" i="66"/>
  <c r="AN308" i="66" s="1"/>
  <c r="AS308" i="66" s="1"/>
  <c r="P308" i="66" s="1"/>
  <c r="AL308" i="66"/>
  <c r="AQ308" i="66"/>
  <c r="AR308" i="66"/>
  <c r="BE308" i="66"/>
  <c r="O309" i="66"/>
  <c r="AD309" i="66"/>
  <c r="AE309" i="66"/>
  <c r="AF309" i="66"/>
  <c r="AG309" i="66"/>
  <c r="AH309" i="66"/>
  <c r="AI309" i="66"/>
  <c r="AJ309" i="66"/>
  <c r="AM309" i="66" s="1"/>
  <c r="AK309" i="66"/>
  <c r="AN309" i="66" s="1"/>
  <c r="AS309" i="66" s="1"/>
  <c r="AQ309" i="66"/>
  <c r="AR309" i="66"/>
  <c r="AT309" i="66"/>
  <c r="BI309" i="66"/>
  <c r="O310" i="66"/>
  <c r="AD310" i="66"/>
  <c r="AE310" i="66"/>
  <c r="AF310" i="66"/>
  <c r="AG310" i="66"/>
  <c r="AH310" i="66"/>
  <c r="AI310" i="66"/>
  <c r="AJ310" i="66"/>
  <c r="AM310" i="66" s="1"/>
  <c r="K310" i="66" s="1"/>
  <c r="AK310" i="66"/>
  <c r="AN310" i="66" s="1"/>
  <c r="AO310" i="66"/>
  <c r="AQ310" i="66"/>
  <c r="AR310" i="66"/>
  <c r="BI310" i="66"/>
  <c r="O311" i="66"/>
  <c r="AD311" i="66"/>
  <c r="AE311" i="66"/>
  <c r="AF311" i="66"/>
  <c r="AG311" i="66"/>
  <c r="AH311" i="66"/>
  <c r="AI311" i="66"/>
  <c r="AJ311" i="66"/>
  <c r="AK311" i="66"/>
  <c r="AN311" i="66" s="1"/>
  <c r="AM311" i="66"/>
  <c r="BD311" i="66" s="1"/>
  <c r="AO311" i="66"/>
  <c r="AQ311" i="66"/>
  <c r="AR311" i="66"/>
  <c r="BG311" i="66"/>
  <c r="BI311" i="66"/>
  <c r="O312" i="66"/>
  <c r="AD312" i="66"/>
  <c r="AE312" i="66"/>
  <c r="AF312" i="66"/>
  <c r="AG312" i="66"/>
  <c r="AH312" i="66"/>
  <c r="AI312" i="66"/>
  <c r="AJ312" i="66"/>
  <c r="AM312" i="66" s="1"/>
  <c r="AK312" i="66"/>
  <c r="AN312" i="66" s="1"/>
  <c r="AQ312" i="66"/>
  <c r="AR312" i="66"/>
  <c r="BI312" i="66" s="1"/>
  <c r="O313" i="66"/>
  <c r="AD313" i="66"/>
  <c r="AE313" i="66"/>
  <c r="AF313" i="66"/>
  <c r="AG313" i="66"/>
  <c r="AH313" i="66"/>
  <c r="AI313" i="66"/>
  <c r="AJ313" i="66"/>
  <c r="AM313" i="66" s="1"/>
  <c r="AL313" i="66" s="1"/>
  <c r="AK313" i="66"/>
  <c r="AN313" i="66" s="1"/>
  <c r="AQ313" i="66"/>
  <c r="AR313" i="66"/>
  <c r="BE313" i="66"/>
  <c r="BG313" i="66"/>
  <c r="AD314" i="66"/>
  <c r="AE314" i="66"/>
  <c r="AF314" i="66"/>
  <c r="AG314" i="66"/>
  <c r="AH314" i="66"/>
  <c r="AI314" i="66"/>
  <c r="AJ314" i="66"/>
  <c r="AM314" i="66" s="1"/>
  <c r="AK314" i="66"/>
  <c r="AN314" i="66"/>
  <c r="AO314" i="66" s="1"/>
  <c r="BB314" i="66" s="1"/>
  <c r="AQ314" i="66"/>
  <c r="AR314" i="66"/>
  <c r="O314" i="66" s="1"/>
  <c r="BI314" i="66"/>
  <c r="AD315" i="66"/>
  <c r="AE315" i="66"/>
  <c r="AF315" i="66"/>
  <c r="AG315" i="66"/>
  <c r="AH315" i="66"/>
  <c r="AI315" i="66"/>
  <c r="AJ315" i="66"/>
  <c r="AM315" i="66" s="1"/>
  <c r="AK315" i="66"/>
  <c r="AN315" i="66" s="1"/>
  <c r="AQ315" i="66"/>
  <c r="AR315" i="66"/>
  <c r="O315" i="66" s="1"/>
  <c r="BF315" i="66"/>
  <c r="BG315" i="66"/>
  <c r="AD316" i="66"/>
  <c r="AE316" i="66"/>
  <c r="AF316" i="66"/>
  <c r="AG316" i="66"/>
  <c r="AH316" i="66"/>
  <c r="AI316" i="66"/>
  <c r="AJ316" i="66"/>
  <c r="AM316" i="66" s="1"/>
  <c r="AK316" i="66"/>
  <c r="AN316" i="66" s="1"/>
  <c r="AP316" i="66"/>
  <c r="N316" i="66" s="1"/>
  <c r="AQ316" i="66"/>
  <c r="AR316" i="66"/>
  <c r="BF316" i="66"/>
  <c r="L317" i="66"/>
  <c r="AD317" i="66"/>
  <c r="AE317" i="66"/>
  <c r="AF317" i="66"/>
  <c r="AG317" i="66"/>
  <c r="AH317" i="66"/>
  <c r="AI317" i="66"/>
  <c r="AJ317" i="66"/>
  <c r="AM317" i="66" s="1"/>
  <c r="AK317" i="66"/>
  <c r="AN317" i="66" s="1"/>
  <c r="BA317" i="66" s="1"/>
  <c r="AO317" i="66"/>
  <c r="BB317" i="66" s="1"/>
  <c r="AP317" i="66"/>
  <c r="N317" i="66" s="1"/>
  <c r="AQ317" i="66"/>
  <c r="AR317" i="66"/>
  <c r="O317" i="66" s="1"/>
  <c r="BG317" i="66"/>
  <c r="BH317" i="66"/>
  <c r="AD318" i="66"/>
  <c r="AE318" i="66"/>
  <c r="AF318" i="66"/>
  <c r="AG318" i="66"/>
  <c r="AH318" i="66"/>
  <c r="AI318" i="66"/>
  <c r="AJ318" i="66"/>
  <c r="AM318" i="66" s="1"/>
  <c r="K318" i="66" s="1"/>
  <c r="AK318" i="66"/>
  <c r="AN318" i="66" s="1"/>
  <c r="AQ318" i="66"/>
  <c r="AR318" i="66"/>
  <c r="BI318" i="66" s="1"/>
  <c r="AD319" i="66"/>
  <c r="AE319" i="66"/>
  <c r="AF319" i="66"/>
  <c r="AG319" i="66"/>
  <c r="AH319" i="66"/>
  <c r="AI319" i="66"/>
  <c r="AJ319" i="66"/>
  <c r="AM319" i="66" s="1"/>
  <c r="AK319" i="66"/>
  <c r="AN319" i="66" s="1"/>
  <c r="AP319" i="66"/>
  <c r="N319" i="66" s="1"/>
  <c r="AQ319" i="66"/>
  <c r="AR319" i="66"/>
  <c r="BC319" i="66"/>
  <c r="BI319" i="66"/>
  <c r="AD320" i="66"/>
  <c r="AE320" i="66"/>
  <c r="AF320" i="66"/>
  <c r="AG320" i="66"/>
  <c r="AH320" i="66"/>
  <c r="AI320" i="66"/>
  <c r="AJ320" i="66"/>
  <c r="AM320" i="66" s="1"/>
  <c r="K320" i="66" s="1"/>
  <c r="AK320" i="66"/>
  <c r="AN320" i="66"/>
  <c r="AQ320" i="66"/>
  <c r="AR320" i="66"/>
  <c r="O320" i="66" s="1"/>
  <c r="BI320" i="66"/>
  <c r="AD321" i="66"/>
  <c r="AE321" i="66"/>
  <c r="AF321" i="66"/>
  <c r="AG321" i="66"/>
  <c r="AH321" i="66"/>
  <c r="AI321" i="66"/>
  <c r="AJ321" i="66"/>
  <c r="AM321" i="66" s="1"/>
  <c r="AK321" i="66"/>
  <c r="AN321" i="66" s="1"/>
  <c r="AO321" i="66" s="1"/>
  <c r="AQ321" i="66"/>
  <c r="AR321" i="66"/>
  <c r="O321" i="66" s="1"/>
  <c r="L322" i="66"/>
  <c r="AD322" i="66"/>
  <c r="AE322" i="66"/>
  <c r="AF322" i="66"/>
  <c r="AG322" i="66"/>
  <c r="AH322" i="66"/>
  <c r="AI322" i="66"/>
  <c r="AJ322" i="66"/>
  <c r="AM322" i="66" s="1"/>
  <c r="BC322" i="66" s="1"/>
  <c r="AK322" i="66"/>
  <c r="AN322" i="66"/>
  <c r="AP322" i="66"/>
  <c r="N322" i="66" s="1"/>
  <c r="AQ322" i="66"/>
  <c r="AR322" i="66"/>
  <c r="BE322" i="66"/>
  <c r="BG322" i="66"/>
  <c r="AD323" i="66"/>
  <c r="AE323" i="66"/>
  <c r="AF323" i="66"/>
  <c r="AG323" i="66"/>
  <c r="AH323" i="66"/>
  <c r="AI323" i="66"/>
  <c r="AJ323" i="66"/>
  <c r="AM323" i="66" s="1"/>
  <c r="K323" i="66" s="1"/>
  <c r="AK323" i="66"/>
  <c r="AN323" i="66"/>
  <c r="AP323" i="66"/>
  <c r="N323" i="66" s="1"/>
  <c r="AQ323" i="66"/>
  <c r="AR323" i="66"/>
  <c r="O323" i="66" s="1"/>
  <c r="BC323" i="66"/>
  <c r="BH323" i="66"/>
  <c r="BI323" i="66"/>
  <c r="K324" i="66"/>
  <c r="AD324" i="66"/>
  <c r="AE324" i="66"/>
  <c r="AF324" i="66"/>
  <c r="AG324" i="66"/>
  <c r="AH324" i="66"/>
  <c r="AI324" i="66"/>
  <c r="AJ324" i="66"/>
  <c r="AM324" i="66" s="1"/>
  <c r="AK324" i="66"/>
  <c r="AN324" i="66"/>
  <c r="AO324" i="66"/>
  <c r="AP324" i="66"/>
  <c r="N324" i="66" s="1"/>
  <c r="AQ324" i="66"/>
  <c r="AR324" i="66"/>
  <c r="AS324" i="66"/>
  <c r="AT324" i="66"/>
  <c r="BF324" i="66"/>
  <c r="BG324" i="66"/>
  <c r="BH324" i="66"/>
  <c r="AD325" i="66"/>
  <c r="AE325" i="66"/>
  <c r="AF325" i="66"/>
  <c r="AG325" i="66"/>
  <c r="AH325" i="66"/>
  <c r="AI325" i="66"/>
  <c r="AJ325" i="66"/>
  <c r="AM325" i="66" s="1"/>
  <c r="AK325" i="66"/>
  <c r="AN325" i="66"/>
  <c r="BG325" i="66" s="1"/>
  <c r="AP325" i="66"/>
  <c r="N325" i="66" s="1"/>
  <c r="AQ325" i="66"/>
  <c r="AR325" i="66"/>
  <c r="BF325" i="66"/>
  <c r="BI325" i="66"/>
  <c r="L326" i="66"/>
  <c r="AD326" i="66"/>
  <c r="AE326" i="66"/>
  <c r="AF326" i="66"/>
  <c r="AG326" i="66"/>
  <c r="AH326" i="66"/>
  <c r="AI326" i="66"/>
  <c r="AJ326" i="66"/>
  <c r="AM326" i="66" s="1"/>
  <c r="K326" i="66" s="1"/>
  <c r="AK326" i="66"/>
  <c r="AN326" i="66"/>
  <c r="BG326" i="66" s="1"/>
  <c r="AQ326" i="66"/>
  <c r="AR326" i="66"/>
  <c r="O326" i="66" s="1"/>
  <c r="BC326" i="66"/>
  <c r="BE326" i="66"/>
  <c r="BH326" i="66"/>
  <c r="BI326" i="66"/>
  <c r="AD327" i="66"/>
  <c r="AE327" i="66"/>
  <c r="AF327" i="66"/>
  <c r="AG327" i="66"/>
  <c r="AH327" i="66"/>
  <c r="AI327" i="66"/>
  <c r="AJ327" i="66"/>
  <c r="AM327" i="66" s="1"/>
  <c r="AK327" i="66"/>
  <c r="AN327" i="66" s="1"/>
  <c r="AQ327" i="66"/>
  <c r="AR327" i="66"/>
  <c r="O327" i="66" s="1"/>
  <c r="AD328" i="66"/>
  <c r="AE328" i="66"/>
  <c r="AF328" i="66"/>
  <c r="AG328" i="66"/>
  <c r="AH328" i="66"/>
  <c r="AI328" i="66"/>
  <c r="AJ328" i="66"/>
  <c r="AM328" i="66" s="1"/>
  <c r="BC328" i="66" s="1"/>
  <c r="AK328" i="66"/>
  <c r="AN328" i="66"/>
  <c r="AQ328" i="66"/>
  <c r="AR328" i="66"/>
  <c r="AS328" i="66"/>
  <c r="AT328" i="66"/>
  <c r="BE328" i="66"/>
  <c r="BF328" i="66"/>
  <c r="BG328" i="66"/>
  <c r="AD329" i="66"/>
  <c r="AE329" i="66"/>
  <c r="AF329" i="66"/>
  <c r="AG329" i="66"/>
  <c r="AH329" i="66"/>
  <c r="AI329" i="66"/>
  <c r="AJ329" i="66"/>
  <c r="AM329" i="66" s="1"/>
  <c r="AK329" i="66"/>
  <c r="AN329" i="66" s="1"/>
  <c r="BG329" i="66" s="1"/>
  <c r="AQ329" i="66"/>
  <c r="AR329" i="66"/>
  <c r="AD330" i="66"/>
  <c r="AE330" i="66"/>
  <c r="AF330" i="66"/>
  <c r="AG330" i="66"/>
  <c r="AH330" i="66"/>
  <c r="AI330" i="66"/>
  <c r="AJ330" i="66"/>
  <c r="AM330" i="66" s="1"/>
  <c r="K330" i="66" s="1"/>
  <c r="AK330" i="66"/>
  <c r="AN330" i="66" s="1"/>
  <c r="AQ330" i="66"/>
  <c r="AR330" i="66"/>
  <c r="BH330" i="66"/>
  <c r="AD331" i="66"/>
  <c r="AE331" i="66"/>
  <c r="AF331" i="66"/>
  <c r="AG331" i="66"/>
  <c r="AH331" i="66"/>
  <c r="AI331" i="66"/>
  <c r="AJ331" i="66"/>
  <c r="AM331" i="66" s="1"/>
  <c r="BC331" i="66" s="1"/>
  <c r="AK331" i="66"/>
  <c r="AN331" i="66" s="1"/>
  <c r="AQ331" i="66"/>
  <c r="AR331" i="66"/>
  <c r="AD332" i="66"/>
  <c r="AE332" i="66"/>
  <c r="AF332" i="66"/>
  <c r="AG332" i="66"/>
  <c r="AH332" i="66"/>
  <c r="AI332" i="66"/>
  <c r="AJ332" i="66"/>
  <c r="AM332" i="66" s="1"/>
  <c r="K332" i="66" s="1"/>
  <c r="AK332" i="66"/>
  <c r="AN332" i="66" s="1"/>
  <c r="AQ332" i="66"/>
  <c r="AR332" i="66"/>
  <c r="O332" i="66" s="1"/>
  <c r="BI332" i="66"/>
  <c r="AD333" i="66"/>
  <c r="AE333" i="66"/>
  <c r="AF333" i="66"/>
  <c r="AG333" i="66"/>
  <c r="AH333" i="66"/>
  <c r="AI333" i="66"/>
  <c r="AJ333" i="66"/>
  <c r="AM333" i="66" s="1"/>
  <c r="AK333" i="66"/>
  <c r="AN333" i="66"/>
  <c r="AO333" i="66"/>
  <c r="AQ333" i="66"/>
  <c r="AR333" i="66"/>
  <c r="O333" i="66" s="1"/>
  <c r="AS333" i="66"/>
  <c r="AT333" i="66" s="1"/>
  <c r="L334" i="66"/>
  <c r="AD334" i="66"/>
  <c r="AE334" i="66"/>
  <c r="AF334" i="66"/>
  <c r="AG334" i="66"/>
  <c r="AH334" i="66"/>
  <c r="AI334" i="66"/>
  <c r="AJ334" i="66"/>
  <c r="AK334" i="66"/>
  <c r="AN334" i="66" s="1"/>
  <c r="AM334" i="66"/>
  <c r="K334" i="66" s="1"/>
  <c r="AQ334" i="66"/>
  <c r="AR334" i="66"/>
  <c r="BG334" i="66"/>
  <c r="AD335" i="66"/>
  <c r="AE335" i="66"/>
  <c r="AF335" i="66"/>
  <c r="AG335" i="66"/>
  <c r="AH335" i="66"/>
  <c r="AI335" i="66"/>
  <c r="AJ335" i="66"/>
  <c r="AM335" i="66" s="1"/>
  <c r="K335" i="66" s="1"/>
  <c r="AK335" i="66"/>
  <c r="AN335" i="66" s="1"/>
  <c r="AP335" i="66" s="1"/>
  <c r="N335" i="66" s="1"/>
  <c r="AQ335" i="66"/>
  <c r="AR335" i="66"/>
  <c r="O335" i="66" s="1"/>
  <c r="BI335" i="66"/>
  <c r="AD336" i="66"/>
  <c r="AE336" i="66"/>
  <c r="AF336" i="66"/>
  <c r="AG336" i="66"/>
  <c r="AH336" i="66"/>
  <c r="AI336" i="66"/>
  <c r="AJ336" i="66"/>
  <c r="AM336" i="66" s="1"/>
  <c r="AK336" i="66"/>
  <c r="AN336" i="66" s="1"/>
  <c r="AO336" i="66" s="1"/>
  <c r="AP336" i="66"/>
  <c r="N336" i="66" s="1"/>
  <c r="AQ336" i="66"/>
  <c r="AR336" i="66"/>
  <c r="BF336" i="66"/>
  <c r="BI336" i="66"/>
  <c r="AD337" i="66"/>
  <c r="AE337" i="66"/>
  <c r="AF337" i="66"/>
  <c r="AG337" i="66"/>
  <c r="AH337" i="66"/>
  <c r="AI337" i="66"/>
  <c r="AJ337" i="66"/>
  <c r="AM337" i="66" s="1"/>
  <c r="AK337" i="66"/>
  <c r="AN337" i="66"/>
  <c r="AQ337" i="66"/>
  <c r="AR337" i="66"/>
  <c r="O337" i="66" s="1"/>
  <c r="BI337" i="66"/>
  <c r="K338" i="66"/>
  <c r="AD338" i="66"/>
  <c r="AE338" i="66"/>
  <c r="AF338" i="66"/>
  <c r="AG338" i="66"/>
  <c r="AH338" i="66"/>
  <c r="AI338" i="66"/>
  <c r="AJ338" i="66"/>
  <c r="AK338" i="66"/>
  <c r="AN338" i="66" s="1"/>
  <c r="AM338" i="66"/>
  <c r="AP338" i="66"/>
  <c r="N338" i="66" s="1"/>
  <c r="AQ338" i="66"/>
  <c r="AR338" i="66"/>
  <c r="O338" i="66" s="1"/>
  <c r="BD338" i="66"/>
  <c r="BG338" i="66"/>
  <c r="BH338" i="66"/>
  <c r="BI338" i="66"/>
  <c r="O339" i="66"/>
  <c r="AD339" i="66"/>
  <c r="AE339" i="66"/>
  <c r="AF339" i="66"/>
  <c r="AG339" i="66"/>
  <c r="AH339" i="66"/>
  <c r="AI339" i="66"/>
  <c r="AJ339" i="66"/>
  <c r="AM339" i="66" s="1"/>
  <c r="BC339" i="66" s="1"/>
  <c r="AK339" i="66"/>
  <c r="AN339" i="66" s="1"/>
  <c r="AQ339" i="66"/>
  <c r="AR339" i="66"/>
  <c r="BI339" i="66"/>
  <c r="AD340" i="66"/>
  <c r="AE340" i="66"/>
  <c r="AF340" i="66"/>
  <c r="AG340" i="66"/>
  <c r="AH340" i="66"/>
  <c r="AI340" i="66"/>
  <c r="AJ340" i="66"/>
  <c r="AM340" i="66" s="1"/>
  <c r="AK340" i="66"/>
  <c r="AN340" i="66"/>
  <c r="AQ340" i="66"/>
  <c r="AR340" i="66"/>
  <c r="O341" i="66"/>
  <c r="AD341" i="66"/>
  <c r="AE341" i="66"/>
  <c r="AF341" i="66"/>
  <c r="AG341" i="66"/>
  <c r="AH341" i="66"/>
  <c r="AI341" i="66"/>
  <c r="AJ341" i="66"/>
  <c r="AM341" i="66" s="1"/>
  <c r="K341" i="66" s="1"/>
  <c r="AK341" i="66"/>
  <c r="AN341" i="66"/>
  <c r="AQ341" i="66"/>
  <c r="AR341" i="66"/>
  <c r="BA341" i="66"/>
  <c r="BI341" i="66"/>
  <c r="AD342" i="66"/>
  <c r="AE342" i="66"/>
  <c r="AF342" i="66"/>
  <c r="AG342" i="66"/>
  <c r="AH342" i="66"/>
  <c r="AI342" i="66"/>
  <c r="AJ342" i="66"/>
  <c r="AK342" i="66"/>
  <c r="AN342" i="66" s="1"/>
  <c r="AM342" i="66"/>
  <c r="BD342" i="66" s="1"/>
  <c r="AQ342" i="66"/>
  <c r="AR342" i="66"/>
  <c r="O343" i="66"/>
  <c r="AD343" i="66"/>
  <c r="AE343" i="66"/>
  <c r="AF343" i="66"/>
  <c r="AG343" i="66"/>
  <c r="AH343" i="66"/>
  <c r="AI343" i="66"/>
  <c r="AJ343" i="66"/>
  <c r="AM343" i="66" s="1"/>
  <c r="BD343" i="66" s="1"/>
  <c r="AK343" i="66"/>
  <c r="AN343" i="66" s="1"/>
  <c r="AQ343" i="66"/>
  <c r="AR343" i="66"/>
  <c r="BI343" i="66" s="1"/>
  <c r="O344" i="66"/>
  <c r="AD344" i="66"/>
  <c r="AE344" i="66"/>
  <c r="AF344" i="66"/>
  <c r="AG344" i="66"/>
  <c r="AH344" i="66"/>
  <c r="AI344" i="66"/>
  <c r="AJ344" i="66"/>
  <c r="AK344" i="66"/>
  <c r="AN344" i="66" s="1"/>
  <c r="AM344" i="66"/>
  <c r="BD344" i="66" s="1"/>
  <c r="AQ344" i="66"/>
  <c r="AR344" i="66"/>
  <c r="BI344" i="66" s="1"/>
  <c r="O345" i="66"/>
  <c r="AD345" i="66"/>
  <c r="AE345" i="66"/>
  <c r="AF345" i="66"/>
  <c r="AG345" i="66"/>
  <c r="AH345" i="66"/>
  <c r="AI345" i="66"/>
  <c r="AJ345" i="66"/>
  <c r="AM345" i="66" s="1"/>
  <c r="BC345" i="66" s="1"/>
  <c r="AK345" i="66"/>
  <c r="AN345" i="66" s="1"/>
  <c r="AQ345" i="66"/>
  <c r="AR345" i="66"/>
  <c r="BI345" i="66" s="1"/>
  <c r="BD345" i="66"/>
  <c r="L346" i="66"/>
  <c r="AD346" i="66"/>
  <c r="AE346" i="66"/>
  <c r="AF346" i="66"/>
  <c r="AG346" i="66"/>
  <c r="AH346" i="66"/>
  <c r="AI346" i="66"/>
  <c r="AJ346" i="66"/>
  <c r="AM346" i="66" s="1"/>
  <c r="BC346" i="66" s="1"/>
  <c r="AK346" i="66"/>
  <c r="AN346" i="66" s="1"/>
  <c r="AS346" i="66" s="1"/>
  <c r="BJ346" i="66" s="1"/>
  <c r="AQ346" i="66"/>
  <c r="AR346" i="66"/>
  <c r="BA346" i="66"/>
  <c r="BD346" i="66"/>
  <c r="BE346" i="66"/>
  <c r="BF346" i="66"/>
  <c r="BG346" i="66"/>
  <c r="L347" i="66"/>
  <c r="AD347" i="66"/>
  <c r="AE347" i="66"/>
  <c r="AF347" i="66"/>
  <c r="AG347" i="66"/>
  <c r="AH347" i="66"/>
  <c r="AI347" i="66"/>
  <c r="AJ347" i="66"/>
  <c r="AK347" i="66"/>
  <c r="AN347" i="66" s="1"/>
  <c r="AM347" i="66"/>
  <c r="AQ347" i="66"/>
  <c r="AR347" i="66"/>
  <c r="AS347" i="66"/>
  <c r="BA347" i="66"/>
  <c r="BF347" i="66"/>
  <c r="AD348" i="66"/>
  <c r="AE348" i="66"/>
  <c r="AF348" i="66"/>
  <c r="AG348" i="66"/>
  <c r="AH348" i="66"/>
  <c r="AI348" i="66"/>
  <c r="AJ348" i="66"/>
  <c r="AM348" i="66" s="1"/>
  <c r="AK348" i="66"/>
  <c r="AN348" i="66" s="1"/>
  <c r="L348" i="66" s="1"/>
  <c r="AQ348" i="66"/>
  <c r="AR348" i="66"/>
  <c r="L349" i="66"/>
  <c r="O349" i="66"/>
  <c r="AD349" i="66"/>
  <c r="AE349" i="66"/>
  <c r="AF349" i="66"/>
  <c r="AG349" i="66"/>
  <c r="AH349" i="66"/>
  <c r="AI349" i="66"/>
  <c r="AJ349" i="66"/>
  <c r="AM349" i="66" s="1"/>
  <c r="AK349" i="66"/>
  <c r="AN349" i="66"/>
  <c r="AQ349" i="66"/>
  <c r="AR349" i="66"/>
  <c r="BI349" i="66" s="1"/>
  <c r="O350" i="66"/>
  <c r="AD350" i="66"/>
  <c r="AE350" i="66"/>
  <c r="AF350" i="66"/>
  <c r="AG350" i="66"/>
  <c r="AH350" i="66"/>
  <c r="AI350" i="66"/>
  <c r="AJ350" i="66"/>
  <c r="AK350" i="66"/>
  <c r="AM350" i="66"/>
  <c r="AN350" i="66"/>
  <c r="AO350" i="66" s="1"/>
  <c r="AQ350" i="66"/>
  <c r="AR350" i="66"/>
  <c r="BI350" i="66" s="1"/>
  <c r="L351" i="66"/>
  <c r="O351" i="66"/>
  <c r="AD351" i="66"/>
  <c r="AE351" i="66"/>
  <c r="AF351" i="66"/>
  <c r="AG351" i="66"/>
  <c r="AH351" i="66"/>
  <c r="AI351" i="66"/>
  <c r="AJ351" i="66"/>
  <c r="AM351" i="66" s="1"/>
  <c r="BD351" i="66" s="1"/>
  <c r="AK351" i="66"/>
  <c r="AN351" i="66" s="1"/>
  <c r="AO351" i="66" s="1"/>
  <c r="AQ351" i="66"/>
  <c r="AR351" i="66"/>
  <c r="BI351" i="66" s="1"/>
  <c r="BA351" i="66"/>
  <c r="BE351" i="66"/>
  <c r="BF351" i="66"/>
  <c r="BG351" i="66"/>
  <c r="BH351" i="66"/>
  <c r="O352" i="66"/>
  <c r="AD352" i="66"/>
  <c r="AE352" i="66"/>
  <c r="AF352" i="66"/>
  <c r="AG352" i="66"/>
  <c r="AH352" i="66"/>
  <c r="AI352" i="66"/>
  <c r="AJ352" i="66"/>
  <c r="AM352" i="66" s="1"/>
  <c r="AK352" i="66"/>
  <c r="AN352" i="66" s="1"/>
  <c r="AQ352" i="66"/>
  <c r="AR352" i="66"/>
  <c r="BC352" i="66"/>
  <c r="BD352" i="66"/>
  <c r="O353" i="66"/>
  <c r="AD353" i="66"/>
  <c r="AE353" i="66"/>
  <c r="AF353" i="66"/>
  <c r="AG353" i="66"/>
  <c r="AH353" i="66"/>
  <c r="AI353" i="66"/>
  <c r="AJ353" i="66"/>
  <c r="AM353" i="66" s="1"/>
  <c r="AK353" i="66"/>
  <c r="AN353" i="66"/>
  <c r="BG353" i="66" s="1"/>
  <c r="AQ353" i="66"/>
  <c r="AR353" i="66"/>
  <c r="BI353" i="66" s="1"/>
  <c r="BE353" i="66"/>
  <c r="BF353" i="66"/>
  <c r="AD354" i="66"/>
  <c r="AE354" i="66"/>
  <c r="AF354" i="66"/>
  <c r="AG354" i="66"/>
  <c r="AH354" i="66"/>
  <c r="AI354" i="66"/>
  <c r="AJ354" i="66"/>
  <c r="AM354" i="66" s="1"/>
  <c r="BD354" i="66" s="1"/>
  <c r="AK354" i="66"/>
  <c r="AN354" i="66"/>
  <c r="AO354" i="66"/>
  <c r="AQ354" i="66"/>
  <c r="AR354" i="66"/>
  <c r="O355" i="66"/>
  <c r="AD355" i="66"/>
  <c r="AE355" i="66"/>
  <c r="AF355" i="66"/>
  <c r="AG355" i="66"/>
  <c r="AH355" i="66"/>
  <c r="AI355" i="66"/>
  <c r="AJ355" i="66"/>
  <c r="AM355" i="66" s="1"/>
  <c r="AK355" i="66"/>
  <c r="AN355" i="66"/>
  <c r="AO355" i="66" s="1"/>
  <c r="AQ355" i="66"/>
  <c r="AR355" i="66"/>
  <c r="BI355" i="66" s="1"/>
  <c r="O356" i="66"/>
  <c r="AD356" i="66"/>
  <c r="AE356" i="66"/>
  <c r="AF356" i="66"/>
  <c r="AG356" i="66"/>
  <c r="AH356" i="66"/>
  <c r="AI356" i="66"/>
  <c r="AJ356" i="66"/>
  <c r="AM356" i="66" s="1"/>
  <c r="AK356" i="66"/>
  <c r="AN356" i="66"/>
  <c r="AQ356" i="66"/>
  <c r="AR356" i="66"/>
  <c r="O357" i="66"/>
  <c r="AD357" i="66"/>
  <c r="AE357" i="66"/>
  <c r="AF357" i="66"/>
  <c r="AG357" i="66"/>
  <c r="AH357" i="66"/>
  <c r="AI357" i="66"/>
  <c r="AJ357" i="66"/>
  <c r="AM357" i="66" s="1"/>
  <c r="AK357" i="66"/>
  <c r="AN357" i="66" s="1"/>
  <c r="AQ357" i="66"/>
  <c r="AR357" i="66"/>
  <c r="BI357" i="66" s="1"/>
  <c r="BC357" i="66"/>
  <c r="L358" i="66"/>
  <c r="AD358" i="66"/>
  <c r="AE358" i="66"/>
  <c r="AF358" i="66"/>
  <c r="AG358" i="66"/>
  <c r="AH358" i="66"/>
  <c r="AI358" i="66"/>
  <c r="AJ358" i="66"/>
  <c r="AM358" i="66" s="1"/>
  <c r="AK358" i="66"/>
  <c r="AN358" i="66" s="1"/>
  <c r="AQ358" i="66"/>
  <c r="AR358" i="66"/>
  <c r="O358" i="66" s="1"/>
  <c r="AS358" i="66"/>
  <c r="BF358" i="66"/>
  <c r="O359" i="66"/>
  <c r="AD359" i="66"/>
  <c r="AE359" i="66"/>
  <c r="AF359" i="66"/>
  <c r="AG359" i="66"/>
  <c r="AH359" i="66"/>
  <c r="AI359" i="66"/>
  <c r="AJ359" i="66"/>
  <c r="AK359" i="66"/>
  <c r="AN359" i="66" s="1"/>
  <c r="AM359" i="66"/>
  <c r="K359" i="66" s="1"/>
  <c r="AQ359" i="66"/>
  <c r="AR359" i="66"/>
  <c r="BI359" i="66" s="1"/>
  <c r="AD360" i="66"/>
  <c r="AE360" i="66"/>
  <c r="AF360" i="66"/>
  <c r="AG360" i="66"/>
  <c r="AH360" i="66"/>
  <c r="AI360" i="66"/>
  <c r="AJ360" i="66"/>
  <c r="AK360" i="66"/>
  <c r="AM360" i="66"/>
  <c r="AN360" i="66"/>
  <c r="AQ360" i="66"/>
  <c r="AR360" i="66"/>
  <c r="BH360" i="66"/>
  <c r="L361" i="66"/>
  <c r="AD361" i="66"/>
  <c r="AE361" i="66"/>
  <c r="AF361" i="66"/>
  <c r="AG361" i="66"/>
  <c r="AH361" i="66"/>
  <c r="AI361" i="66"/>
  <c r="AJ361" i="66"/>
  <c r="AK361" i="66"/>
  <c r="AN361" i="66" s="1"/>
  <c r="AM361" i="66"/>
  <c r="AO361" i="66"/>
  <c r="AP361" i="66"/>
  <c r="N361" i="66" s="1"/>
  <c r="AQ361" i="66"/>
  <c r="AR361" i="66"/>
  <c r="O362" i="66"/>
  <c r="AD362" i="66"/>
  <c r="AE362" i="66"/>
  <c r="AF362" i="66"/>
  <c r="AG362" i="66"/>
  <c r="AH362" i="66"/>
  <c r="AI362" i="66"/>
  <c r="AJ362" i="66"/>
  <c r="AM362" i="66" s="1"/>
  <c r="AK362" i="66"/>
  <c r="AN362" i="66" s="1"/>
  <c r="AQ362" i="66"/>
  <c r="AR362" i="66"/>
  <c r="BI362" i="66" s="1"/>
  <c r="BH362" i="66"/>
  <c r="O363" i="66"/>
  <c r="AD363" i="66"/>
  <c r="AE363" i="66"/>
  <c r="AF363" i="66"/>
  <c r="AG363" i="66"/>
  <c r="AH363" i="66"/>
  <c r="AI363" i="66"/>
  <c r="AJ363" i="66"/>
  <c r="AM363" i="66" s="1"/>
  <c r="K363" i="66" s="1"/>
  <c r="AK363" i="66"/>
  <c r="AN363" i="66" s="1"/>
  <c r="AQ363" i="66"/>
  <c r="AR363" i="66"/>
  <c r="BI363" i="66" s="1"/>
  <c r="BA363" i="66"/>
  <c r="AD364" i="66"/>
  <c r="AE364" i="66"/>
  <c r="AF364" i="66"/>
  <c r="AG364" i="66"/>
  <c r="AH364" i="66"/>
  <c r="AI364" i="66"/>
  <c r="AJ364" i="66"/>
  <c r="AM364" i="66" s="1"/>
  <c r="BC364" i="66" s="1"/>
  <c r="AK364" i="66"/>
  <c r="AN364" i="66" s="1"/>
  <c r="AQ364" i="66"/>
  <c r="AR364" i="66"/>
  <c r="AS364" i="66"/>
  <c r="L365" i="66"/>
  <c r="AD365" i="66"/>
  <c r="AE365" i="66"/>
  <c r="AF365" i="66"/>
  <c r="AG365" i="66"/>
  <c r="AH365" i="66"/>
  <c r="AI365" i="66"/>
  <c r="AJ365" i="66"/>
  <c r="AK365" i="66"/>
  <c r="AM365" i="66"/>
  <c r="AN365" i="66"/>
  <c r="BA365" i="66" s="1"/>
  <c r="AO365" i="66"/>
  <c r="AP365" i="66"/>
  <c r="N365" i="66" s="1"/>
  <c r="AQ365" i="66"/>
  <c r="AR365" i="66"/>
  <c r="BE365" i="66"/>
  <c r="BF365" i="66"/>
  <c r="BG365" i="66"/>
  <c r="O366" i="66"/>
  <c r="AD366" i="66"/>
  <c r="AE366" i="66"/>
  <c r="AF366" i="66"/>
  <c r="AG366" i="66"/>
  <c r="AH366" i="66"/>
  <c r="AI366" i="66"/>
  <c r="AJ366" i="66"/>
  <c r="AM366" i="66" s="1"/>
  <c r="AK366" i="66"/>
  <c r="AN366" i="66"/>
  <c r="AQ366" i="66"/>
  <c r="AR366" i="66"/>
  <c r="O367" i="66"/>
  <c r="AD367" i="66"/>
  <c r="AE367" i="66"/>
  <c r="AF367" i="66"/>
  <c r="AG367" i="66"/>
  <c r="AH367" i="66"/>
  <c r="AI367" i="66"/>
  <c r="AJ367" i="66"/>
  <c r="AM367" i="66" s="1"/>
  <c r="AK367" i="66"/>
  <c r="AN367" i="66" s="1"/>
  <c r="AQ367" i="66"/>
  <c r="AR367" i="66"/>
  <c r="BI367" i="66" s="1"/>
  <c r="O368" i="66"/>
  <c r="AD368" i="66"/>
  <c r="AE368" i="66"/>
  <c r="AF368" i="66"/>
  <c r="AG368" i="66"/>
  <c r="AH368" i="66"/>
  <c r="AI368" i="66"/>
  <c r="AJ368" i="66"/>
  <c r="AM368" i="66" s="1"/>
  <c r="BC368" i="66" s="1"/>
  <c r="AK368" i="66"/>
  <c r="AN368" i="66" s="1"/>
  <c r="AQ368" i="66"/>
  <c r="AR368" i="66"/>
  <c r="BI368" i="66" s="1"/>
  <c r="BG368" i="66"/>
  <c r="BH368" i="66"/>
  <c r="L369" i="66"/>
  <c r="M369" i="66"/>
  <c r="AD369" i="66"/>
  <c r="AE369" i="66"/>
  <c r="AF369" i="66"/>
  <c r="AG369" i="66"/>
  <c r="AH369" i="66"/>
  <c r="AI369" i="66"/>
  <c r="AJ369" i="66"/>
  <c r="AM369" i="66" s="1"/>
  <c r="K369" i="66" s="1"/>
  <c r="AK369" i="66"/>
  <c r="AN369" i="66" s="1"/>
  <c r="BA369" i="66" s="1"/>
  <c r="AO369" i="66"/>
  <c r="BB369" i="66" s="1"/>
  <c r="AP369" i="66"/>
  <c r="N369" i="66" s="1"/>
  <c r="AQ369" i="66"/>
  <c r="AR369" i="66"/>
  <c r="BE369" i="66"/>
  <c r="BF369" i="66"/>
  <c r="BG369" i="66"/>
  <c r="L370" i="66"/>
  <c r="AD370" i="66"/>
  <c r="AE370" i="66"/>
  <c r="AF370" i="66"/>
  <c r="AG370" i="66"/>
  <c r="AH370" i="66"/>
  <c r="AI370" i="66"/>
  <c r="AJ370" i="66"/>
  <c r="AM370" i="66" s="1"/>
  <c r="BC370" i="66" s="1"/>
  <c r="AK370" i="66"/>
  <c r="AN370" i="66"/>
  <c r="AQ370" i="66"/>
  <c r="AR370" i="66"/>
  <c r="BH370" i="66"/>
  <c r="O371" i="66"/>
  <c r="AD371" i="66"/>
  <c r="AE371" i="66"/>
  <c r="AF371" i="66"/>
  <c r="AG371" i="66"/>
  <c r="AH371" i="66"/>
  <c r="AI371" i="66"/>
  <c r="AJ371" i="66"/>
  <c r="AM371" i="66" s="1"/>
  <c r="AK371" i="66"/>
  <c r="AN371" i="66" s="1"/>
  <c r="BE371" i="66" s="1"/>
  <c r="AO371" i="66"/>
  <c r="AQ371" i="66"/>
  <c r="AR371" i="66"/>
  <c r="BI371" i="66" s="1"/>
  <c r="BF371" i="66"/>
  <c r="AD372" i="66"/>
  <c r="AE372" i="66"/>
  <c r="AF372" i="66"/>
  <c r="AG372" i="66"/>
  <c r="AH372" i="66"/>
  <c r="AI372" i="66"/>
  <c r="AJ372" i="66"/>
  <c r="AM372" i="66" s="1"/>
  <c r="BC372" i="66" s="1"/>
  <c r="AK372" i="66"/>
  <c r="AN372" i="66"/>
  <c r="AQ372" i="66"/>
  <c r="AR372" i="66"/>
  <c r="L373" i="66"/>
  <c r="O373" i="66"/>
  <c r="AD373" i="66"/>
  <c r="AE373" i="66"/>
  <c r="AF373" i="66"/>
  <c r="AG373" i="66"/>
  <c r="AH373" i="66"/>
  <c r="AI373" i="66"/>
  <c r="AJ373" i="66"/>
  <c r="AM373" i="66" s="1"/>
  <c r="AK373" i="66"/>
  <c r="AN373" i="66" s="1"/>
  <c r="AP373" i="66"/>
  <c r="N373" i="66" s="1"/>
  <c r="AQ373" i="66"/>
  <c r="AR373" i="66"/>
  <c r="BI373" i="66" s="1"/>
  <c r="O374" i="66"/>
  <c r="AD374" i="66"/>
  <c r="AE374" i="66"/>
  <c r="AF374" i="66"/>
  <c r="AG374" i="66"/>
  <c r="AH374" i="66"/>
  <c r="AI374" i="66"/>
  <c r="AJ374" i="66"/>
  <c r="AK374" i="66"/>
  <c r="AN374" i="66" s="1"/>
  <c r="AM374" i="66"/>
  <c r="AQ374" i="66"/>
  <c r="AR374" i="66"/>
  <c r="BI374" i="66" s="1"/>
  <c r="O375" i="66"/>
  <c r="AD375" i="66"/>
  <c r="AE375" i="66"/>
  <c r="AF375" i="66"/>
  <c r="AG375" i="66"/>
  <c r="AH375" i="66"/>
  <c r="AI375" i="66"/>
  <c r="AJ375" i="66"/>
  <c r="AM375" i="66" s="1"/>
  <c r="AK375" i="66"/>
  <c r="AN375" i="66"/>
  <c r="AP375" i="66" s="1"/>
  <c r="N375" i="66" s="1"/>
  <c r="AO375" i="66"/>
  <c r="AQ375" i="66"/>
  <c r="AR375" i="66"/>
  <c r="BI375" i="66" s="1"/>
  <c r="AD376" i="66"/>
  <c r="AE376" i="66"/>
  <c r="AF376" i="66"/>
  <c r="AG376" i="66"/>
  <c r="AH376" i="66"/>
  <c r="AI376" i="66"/>
  <c r="AJ376" i="66"/>
  <c r="AM376" i="66" s="1"/>
  <c r="AK376" i="66"/>
  <c r="AN376" i="66"/>
  <c r="AQ376" i="66"/>
  <c r="AR376" i="66"/>
  <c r="AS376" i="66"/>
  <c r="AT376" i="66" s="1"/>
  <c r="O377" i="66"/>
  <c r="AD377" i="66"/>
  <c r="AE377" i="66"/>
  <c r="AF377" i="66"/>
  <c r="AG377" i="66"/>
  <c r="AH377" i="66"/>
  <c r="AI377" i="66"/>
  <c r="AJ377" i="66"/>
  <c r="AK377" i="66"/>
  <c r="AM377" i="66"/>
  <c r="AN377" i="66"/>
  <c r="AQ377" i="66"/>
  <c r="AR377" i="66"/>
  <c r="BD377" i="66"/>
  <c r="O378" i="66"/>
  <c r="AD378" i="66"/>
  <c r="AE378" i="66"/>
  <c r="AF378" i="66"/>
  <c r="AG378" i="66"/>
  <c r="AH378" i="66"/>
  <c r="AI378" i="66"/>
  <c r="AJ378" i="66"/>
  <c r="AM378" i="66" s="1"/>
  <c r="BC378" i="66" s="1"/>
  <c r="AK378" i="66"/>
  <c r="AN378" i="66"/>
  <c r="AO378" i="66" s="1"/>
  <c r="AQ378" i="66"/>
  <c r="AR378" i="66"/>
  <c r="BI378" i="66" s="1"/>
  <c r="O379" i="66"/>
  <c r="AD379" i="66"/>
  <c r="AE379" i="66"/>
  <c r="AF379" i="66"/>
  <c r="AG379" i="66"/>
  <c r="AH379" i="66"/>
  <c r="AI379" i="66"/>
  <c r="AJ379" i="66"/>
  <c r="AM379" i="66" s="1"/>
  <c r="AK379" i="66"/>
  <c r="AN379" i="66" s="1"/>
  <c r="L379" i="66" s="1"/>
  <c r="AQ379" i="66"/>
  <c r="AR379" i="66"/>
  <c r="BI379" i="66" s="1"/>
  <c r="BC379" i="66"/>
  <c r="AD380" i="66"/>
  <c r="AE380" i="66"/>
  <c r="AF380" i="66"/>
  <c r="AG380" i="66"/>
  <c r="AH380" i="66"/>
  <c r="AI380" i="66"/>
  <c r="AJ380" i="66"/>
  <c r="AM380" i="66" s="1"/>
  <c r="AK380" i="66"/>
  <c r="AN380" i="66" s="1"/>
  <c r="AQ380" i="66"/>
  <c r="AR380" i="66"/>
  <c r="O380" i="66" s="1"/>
  <c r="BI380" i="66"/>
  <c r="O381" i="66"/>
  <c r="AD381" i="66"/>
  <c r="AE381" i="66"/>
  <c r="AF381" i="66"/>
  <c r="AG381" i="66"/>
  <c r="AH381" i="66"/>
  <c r="AI381" i="66"/>
  <c r="AJ381" i="66"/>
  <c r="AM381" i="66" s="1"/>
  <c r="AK381" i="66"/>
  <c r="AN381" i="66"/>
  <c r="AP381" i="66" s="1"/>
  <c r="N381" i="66" s="1"/>
  <c r="AQ381" i="66"/>
  <c r="AR381" i="66"/>
  <c r="O382" i="66"/>
  <c r="AD382" i="66"/>
  <c r="AE382" i="66"/>
  <c r="AF382" i="66"/>
  <c r="AG382" i="66"/>
  <c r="AH382" i="66"/>
  <c r="AI382" i="66"/>
  <c r="AJ382" i="66"/>
  <c r="AM382" i="66" s="1"/>
  <c r="AK382" i="66"/>
  <c r="AN382" i="66" s="1"/>
  <c r="L382" i="66" s="1"/>
  <c r="AQ382" i="66"/>
  <c r="AR382" i="66"/>
  <c r="BI382" i="66"/>
  <c r="AD383" i="66"/>
  <c r="AE383" i="66"/>
  <c r="AF383" i="66"/>
  <c r="AG383" i="66"/>
  <c r="AH383" i="66"/>
  <c r="AI383" i="66"/>
  <c r="AJ383" i="66"/>
  <c r="AM383" i="66" s="1"/>
  <c r="BC383" i="66" s="1"/>
  <c r="AK383" i="66"/>
  <c r="AN383" i="66" s="1"/>
  <c r="AQ383" i="66"/>
  <c r="AR383" i="66"/>
  <c r="O383" i="66" s="1"/>
  <c r="BI383" i="66"/>
  <c r="O384" i="66"/>
  <c r="AD384" i="66"/>
  <c r="AE384" i="66"/>
  <c r="AF384" i="66"/>
  <c r="AG384" i="66"/>
  <c r="AH384" i="66"/>
  <c r="AI384" i="66"/>
  <c r="AJ384" i="66"/>
  <c r="AK384" i="66"/>
  <c r="AN384" i="66" s="1"/>
  <c r="L384" i="66" s="1"/>
  <c r="AM384" i="66"/>
  <c r="BC384" i="66" s="1"/>
  <c r="AQ384" i="66"/>
  <c r="AR384" i="66"/>
  <c r="BI384" i="66"/>
  <c r="AD385" i="66"/>
  <c r="AE385" i="66"/>
  <c r="AF385" i="66"/>
  <c r="AG385" i="66"/>
  <c r="AH385" i="66"/>
  <c r="AI385" i="66"/>
  <c r="AJ385" i="66"/>
  <c r="AK385" i="66"/>
  <c r="AN385" i="66" s="1"/>
  <c r="AM385" i="66"/>
  <c r="AQ385" i="66"/>
  <c r="AR385" i="66"/>
  <c r="BI385" i="66"/>
  <c r="O386" i="66"/>
  <c r="AD386" i="66"/>
  <c r="AE386" i="66"/>
  <c r="AF386" i="66"/>
  <c r="AG386" i="66"/>
  <c r="AH386" i="66"/>
  <c r="AI386" i="66"/>
  <c r="AJ386" i="66"/>
  <c r="AK386" i="66"/>
  <c r="AN386" i="66" s="1"/>
  <c r="AM386" i="66"/>
  <c r="AQ386" i="66"/>
  <c r="AR386" i="66"/>
  <c r="BI386" i="66" s="1"/>
  <c r="L387" i="66"/>
  <c r="M387" i="66"/>
  <c r="AD387" i="66"/>
  <c r="AE387" i="66"/>
  <c r="AF387" i="66"/>
  <c r="AG387" i="66"/>
  <c r="AH387" i="66"/>
  <c r="AI387" i="66"/>
  <c r="AJ387" i="66"/>
  <c r="AM387" i="66" s="1"/>
  <c r="AK387" i="66"/>
  <c r="AN387" i="66" s="1"/>
  <c r="AO387" i="66" s="1"/>
  <c r="BB387" i="66" s="1"/>
  <c r="AP387" i="66"/>
  <c r="N387" i="66" s="1"/>
  <c r="AQ387" i="66"/>
  <c r="AR387" i="66"/>
  <c r="AS387" i="66"/>
  <c r="BA387" i="66"/>
  <c r="BE387" i="66"/>
  <c r="BF387" i="66"/>
  <c r="BG387" i="66"/>
  <c r="O388" i="66"/>
  <c r="AD388" i="66"/>
  <c r="AE388" i="66"/>
  <c r="AF388" i="66"/>
  <c r="AG388" i="66"/>
  <c r="AH388" i="66"/>
  <c r="AI388" i="66"/>
  <c r="AJ388" i="66"/>
  <c r="AM388" i="66" s="1"/>
  <c r="AK388" i="66"/>
  <c r="AN388" i="66" s="1"/>
  <c r="AQ388" i="66"/>
  <c r="AR388" i="66"/>
  <c r="BI388" i="66"/>
  <c r="L389" i="66"/>
  <c r="O389" i="66"/>
  <c r="AD389" i="66"/>
  <c r="AE389" i="66"/>
  <c r="AF389" i="66"/>
  <c r="AG389" i="66"/>
  <c r="AH389" i="66"/>
  <c r="AI389" i="66"/>
  <c r="AJ389" i="66"/>
  <c r="AM389" i="66" s="1"/>
  <c r="AK389" i="66"/>
  <c r="AN389" i="66"/>
  <c r="AQ389" i="66"/>
  <c r="AR389" i="66"/>
  <c r="AS389" i="66"/>
  <c r="AT389" i="66" s="1"/>
  <c r="BF389" i="66"/>
  <c r="BG389" i="66"/>
  <c r="BI389" i="66"/>
  <c r="L390" i="66"/>
  <c r="O390" i="66"/>
  <c r="AD390" i="66"/>
  <c r="AE390" i="66"/>
  <c r="AF390" i="66"/>
  <c r="AG390" i="66"/>
  <c r="AH390" i="66"/>
  <c r="AI390" i="66"/>
  <c r="AJ390" i="66"/>
  <c r="AK390" i="66"/>
  <c r="AN390" i="66" s="1"/>
  <c r="AM390" i="66"/>
  <c r="AO390" i="66"/>
  <c r="AQ390" i="66"/>
  <c r="AR390" i="66"/>
  <c r="BI390" i="66"/>
  <c r="O391" i="66"/>
  <c r="AD391" i="66"/>
  <c r="AE391" i="66"/>
  <c r="AF391" i="66"/>
  <c r="AG391" i="66"/>
  <c r="AH391" i="66"/>
  <c r="AI391" i="66"/>
  <c r="AJ391" i="66"/>
  <c r="AM391" i="66" s="1"/>
  <c r="AK391" i="66"/>
  <c r="AN391" i="66" s="1"/>
  <c r="AP391" i="66" s="1"/>
  <c r="N391" i="66" s="1"/>
  <c r="AQ391" i="66"/>
  <c r="AR391" i="66"/>
  <c r="BI391" i="66"/>
  <c r="O392" i="66"/>
  <c r="AD392" i="66"/>
  <c r="AE392" i="66"/>
  <c r="AF392" i="66"/>
  <c r="AG392" i="66"/>
  <c r="AH392" i="66"/>
  <c r="AI392" i="66"/>
  <c r="AJ392" i="66"/>
  <c r="AM392" i="66" s="1"/>
  <c r="AK392" i="66"/>
  <c r="AN392" i="66" s="1"/>
  <c r="AQ392" i="66"/>
  <c r="AR392" i="66"/>
  <c r="BI392" i="66"/>
  <c r="O393" i="66"/>
  <c r="AD393" i="66"/>
  <c r="AE393" i="66"/>
  <c r="AF393" i="66"/>
  <c r="AG393" i="66"/>
  <c r="AH393" i="66"/>
  <c r="AI393" i="66"/>
  <c r="AJ393" i="66"/>
  <c r="AM393" i="66" s="1"/>
  <c r="AK393" i="66"/>
  <c r="AN393" i="66" s="1"/>
  <c r="AQ393" i="66"/>
  <c r="AR393" i="66"/>
  <c r="BA393" i="66"/>
  <c r="BI393" i="66"/>
  <c r="O394" i="66"/>
  <c r="AD394" i="66"/>
  <c r="AE394" i="66"/>
  <c r="AF394" i="66"/>
  <c r="AG394" i="66"/>
  <c r="AH394" i="66"/>
  <c r="AI394" i="66"/>
  <c r="AJ394" i="66"/>
  <c r="AM394" i="66" s="1"/>
  <c r="AK394" i="66"/>
  <c r="AN394" i="66" s="1"/>
  <c r="AP394" i="66"/>
  <c r="N394" i="66" s="1"/>
  <c r="AQ394" i="66"/>
  <c r="AR394" i="66"/>
  <c r="BI394" i="66"/>
  <c r="O395" i="66"/>
  <c r="AD395" i="66"/>
  <c r="AE395" i="66"/>
  <c r="AF395" i="66"/>
  <c r="AG395" i="66"/>
  <c r="AH395" i="66"/>
  <c r="AI395" i="66"/>
  <c r="AJ395" i="66"/>
  <c r="AM395" i="66" s="1"/>
  <c r="BC395" i="66" s="1"/>
  <c r="AK395" i="66"/>
  <c r="AN395" i="66"/>
  <c r="AQ395" i="66"/>
  <c r="AR395" i="66"/>
  <c r="BF395" i="66"/>
  <c r="BH395" i="66"/>
  <c r="BI395" i="66"/>
  <c r="O396" i="66"/>
  <c r="AD396" i="66"/>
  <c r="AE396" i="66"/>
  <c r="AF396" i="66"/>
  <c r="AG396" i="66"/>
  <c r="AH396" i="66"/>
  <c r="AI396" i="66"/>
  <c r="AJ396" i="66"/>
  <c r="AM396" i="66" s="1"/>
  <c r="AK396" i="66"/>
  <c r="AN396" i="66" s="1"/>
  <c r="AQ396" i="66"/>
  <c r="AR396" i="66"/>
  <c r="BI396" i="66"/>
  <c r="O397" i="66"/>
  <c r="AD397" i="66"/>
  <c r="AE397" i="66"/>
  <c r="AF397" i="66"/>
  <c r="AG397" i="66"/>
  <c r="AH397" i="66"/>
  <c r="AI397" i="66"/>
  <c r="AJ397" i="66"/>
  <c r="AM397" i="66" s="1"/>
  <c r="K397" i="66" s="1"/>
  <c r="AK397" i="66"/>
  <c r="AN397" i="66" s="1"/>
  <c r="AP397" i="66"/>
  <c r="N397" i="66" s="1"/>
  <c r="AQ397" i="66"/>
  <c r="AR397" i="66"/>
  <c r="BI397" i="66"/>
  <c r="O398" i="66"/>
  <c r="AD398" i="66"/>
  <c r="AE398" i="66"/>
  <c r="AF398" i="66"/>
  <c r="AG398" i="66"/>
  <c r="AH398" i="66"/>
  <c r="AI398" i="66"/>
  <c r="AJ398" i="66"/>
  <c r="AK398" i="66"/>
  <c r="AM398" i="66"/>
  <c r="AN398" i="66"/>
  <c r="AQ398" i="66"/>
  <c r="AR398" i="66"/>
  <c r="BI398" i="66"/>
  <c r="O399" i="66"/>
  <c r="AD399" i="66"/>
  <c r="AE399" i="66"/>
  <c r="AF399" i="66"/>
  <c r="AG399" i="66"/>
  <c r="AH399" i="66"/>
  <c r="AI399" i="66"/>
  <c r="AJ399" i="66"/>
  <c r="AM399" i="66" s="1"/>
  <c r="AK399" i="66"/>
  <c r="AN399" i="66" s="1"/>
  <c r="AQ399" i="66"/>
  <c r="AR399" i="66"/>
  <c r="BI399" i="66"/>
  <c r="O400" i="66"/>
  <c r="AD400" i="66"/>
  <c r="AE400" i="66"/>
  <c r="AF400" i="66"/>
  <c r="AG400" i="66"/>
  <c r="AH400" i="66"/>
  <c r="AI400" i="66"/>
  <c r="AJ400" i="66"/>
  <c r="AM400" i="66" s="1"/>
  <c r="AK400" i="66"/>
  <c r="AN400" i="66" s="1"/>
  <c r="AQ400" i="66"/>
  <c r="AR400" i="66"/>
  <c r="BI400" i="66"/>
  <c r="K401" i="66"/>
  <c r="O401" i="66"/>
  <c r="AD401" i="66"/>
  <c r="AE401" i="66"/>
  <c r="AF401" i="66"/>
  <c r="AG401" i="66"/>
  <c r="AH401" i="66"/>
  <c r="AI401" i="66"/>
  <c r="AJ401" i="66"/>
  <c r="AM401" i="66" s="1"/>
  <c r="AK401" i="66"/>
  <c r="AN401" i="66"/>
  <c r="AO401" i="66"/>
  <c r="AQ401" i="66"/>
  <c r="AR401" i="66"/>
  <c r="BI401" i="66"/>
  <c r="O402" i="66"/>
  <c r="AD402" i="66"/>
  <c r="AE402" i="66"/>
  <c r="AF402" i="66"/>
  <c r="AG402" i="66"/>
  <c r="AH402" i="66"/>
  <c r="AI402" i="66"/>
  <c r="AJ402" i="66"/>
  <c r="AK402" i="66"/>
  <c r="AN402" i="66" s="1"/>
  <c r="AM402" i="66"/>
  <c r="AQ402" i="66"/>
  <c r="AR402" i="66"/>
  <c r="BI402" i="66"/>
  <c r="O403" i="66"/>
  <c r="AD403" i="66"/>
  <c r="AE403" i="66"/>
  <c r="AF403" i="66"/>
  <c r="AG403" i="66"/>
  <c r="AH403" i="66"/>
  <c r="AI403" i="66"/>
  <c r="AJ403" i="66"/>
  <c r="AK403" i="66"/>
  <c r="AN403" i="66" s="1"/>
  <c r="AM403" i="66"/>
  <c r="AQ403" i="66"/>
  <c r="AR403" i="66"/>
  <c r="BF403" i="66"/>
  <c r="BI403" i="66"/>
  <c r="O404" i="66"/>
  <c r="AD404" i="66"/>
  <c r="AE404" i="66"/>
  <c r="AF404" i="66"/>
  <c r="AG404" i="66"/>
  <c r="AH404" i="66"/>
  <c r="AI404" i="66"/>
  <c r="AJ404" i="66"/>
  <c r="AM404" i="66" s="1"/>
  <c r="AK404" i="66"/>
  <c r="AN404" i="66" s="1"/>
  <c r="BA404" i="66" s="1"/>
  <c r="AQ404" i="66"/>
  <c r="AR404" i="66"/>
  <c r="BI404" i="66"/>
  <c r="O405" i="66"/>
  <c r="AD405" i="66"/>
  <c r="AE405" i="66"/>
  <c r="AF405" i="66"/>
  <c r="AG405" i="66"/>
  <c r="AH405" i="66"/>
  <c r="AI405" i="66"/>
  <c r="AJ405" i="66"/>
  <c r="AM405" i="66" s="1"/>
  <c r="AK405" i="66"/>
  <c r="AN405" i="66" s="1"/>
  <c r="AQ405" i="66"/>
  <c r="AR405" i="66"/>
  <c r="AS405" i="66"/>
  <c r="AT405" i="66" s="1"/>
  <c r="BA405" i="66"/>
  <c r="BH405" i="66"/>
  <c r="BI405" i="66"/>
  <c r="L406" i="66"/>
  <c r="O406" i="66"/>
  <c r="AD406" i="66"/>
  <c r="AE406" i="66"/>
  <c r="AF406" i="66"/>
  <c r="AG406" i="66"/>
  <c r="AH406" i="66"/>
  <c r="AI406" i="66"/>
  <c r="AJ406" i="66"/>
  <c r="AM406" i="66" s="1"/>
  <c r="AK406" i="66"/>
  <c r="AN406" i="66" s="1"/>
  <c r="AQ406" i="66"/>
  <c r="AR406" i="66"/>
  <c r="AS406" i="66"/>
  <c r="AT406" i="66" s="1"/>
  <c r="BG406" i="66"/>
  <c r="BI406" i="66"/>
  <c r="L407" i="66"/>
  <c r="O407" i="66"/>
  <c r="AD407" i="66"/>
  <c r="AE407" i="66"/>
  <c r="AF407" i="66"/>
  <c r="AG407" i="66"/>
  <c r="AH407" i="66"/>
  <c r="AI407" i="66"/>
  <c r="AJ407" i="66"/>
  <c r="AM407" i="66" s="1"/>
  <c r="AK407" i="66"/>
  <c r="AN407" i="66" s="1"/>
  <c r="AO407" i="66" s="1"/>
  <c r="M407" i="66" s="1"/>
  <c r="AQ407" i="66"/>
  <c r="AR407" i="66"/>
  <c r="AS407" i="66"/>
  <c r="AT407" i="66" s="1"/>
  <c r="BB407" i="66"/>
  <c r="BF407" i="66"/>
  <c r="BH407" i="66"/>
  <c r="BI407" i="66"/>
  <c r="O408" i="66"/>
  <c r="AD408" i="66"/>
  <c r="AE408" i="66"/>
  <c r="AF408" i="66"/>
  <c r="AG408" i="66"/>
  <c r="AH408" i="66"/>
  <c r="AI408" i="66"/>
  <c r="AJ408" i="66"/>
  <c r="AK408" i="66"/>
  <c r="AN408" i="66" s="1"/>
  <c r="AM408" i="66"/>
  <c r="AP408" i="66"/>
  <c r="N408" i="66" s="1"/>
  <c r="AQ408" i="66"/>
  <c r="AR408" i="66"/>
  <c r="BA408" i="66"/>
  <c r="BI408" i="66"/>
  <c r="O409" i="66"/>
  <c r="AD409" i="66"/>
  <c r="AE409" i="66"/>
  <c r="AF409" i="66"/>
  <c r="AG409" i="66"/>
  <c r="AH409" i="66"/>
  <c r="AI409" i="66"/>
  <c r="AJ409" i="66"/>
  <c r="AK409" i="66"/>
  <c r="AN409" i="66" s="1"/>
  <c r="AM409" i="66"/>
  <c r="AQ409" i="66"/>
  <c r="AR409" i="66"/>
  <c r="BC409" i="66"/>
  <c r="BI409" i="66"/>
  <c r="O410" i="66"/>
  <c r="AD410" i="66"/>
  <c r="AE410" i="66"/>
  <c r="AF410" i="66"/>
  <c r="AG410" i="66"/>
  <c r="AH410" i="66"/>
  <c r="AI410" i="66"/>
  <c r="AJ410" i="66"/>
  <c r="AM410" i="66" s="1"/>
  <c r="AK410" i="66"/>
  <c r="AN410" i="66" s="1"/>
  <c r="AQ410" i="66"/>
  <c r="AR410" i="66"/>
  <c r="BI410" i="66"/>
  <c r="O411" i="66"/>
  <c r="AD411" i="66"/>
  <c r="AE411" i="66"/>
  <c r="AF411" i="66"/>
  <c r="AG411" i="66"/>
  <c r="AH411" i="66"/>
  <c r="AI411" i="66"/>
  <c r="AJ411" i="66"/>
  <c r="AK411" i="66"/>
  <c r="AN411" i="66" s="1"/>
  <c r="AM411" i="66"/>
  <c r="AQ411" i="66"/>
  <c r="AR411" i="66"/>
  <c r="BH411" i="66"/>
  <c r="BI411" i="66"/>
  <c r="O412" i="66"/>
  <c r="AD412" i="66"/>
  <c r="AE412" i="66"/>
  <c r="AF412" i="66"/>
  <c r="AG412" i="66"/>
  <c r="AH412" i="66"/>
  <c r="AI412" i="66"/>
  <c r="AJ412" i="66"/>
  <c r="AM412" i="66" s="1"/>
  <c r="K412" i="66" s="1"/>
  <c r="AK412" i="66"/>
  <c r="AN412" i="66" s="1"/>
  <c r="L412" i="66" s="1"/>
  <c r="AQ412" i="66"/>
  <c r="AR412" i="66"/>
  <c r="BI412" i="66"/>
  <c r="L413" i="66"/>
  <c r="O413" i="66"/>
  <c r="AD413" i="66"/>
  <c r="AE413" i="66"/>
  <c r="AF413" i="66"/>
  <c r="AG413" i="66"/>
  <c r="AH413" i="66"/>
  <c r="AI413" i="66"/>
  <c r="AJ413" i="66"/>
  <c r="AM413" i="66" s="1"/>
  <c r="AK413" i="66"/>
  <c r="AN413" i="66" s="1"/>
  <c r="AO413" i="66" s="1"/>
  <c r="AQ413" i="66"/>
  <c r="AR413" i="66"/>
  <c r="BI413" i="66"/>
  <c r="O414" i="66"/>
  <c r="AD414" i="66"/>
  <c r="AE414" i="66"/>
  <c r="AF414" i="66"/>
  <c r="AG414" i="66"/>
  <c r="AH414" i="66"/>
  <c r="AI414" i="66"/>
  <c r="AJ414" i="66"/>
  <c r="AM414" i="66" s="1"/>
  <c r="AK414" i="66"/>
  <c r="AN414" i="66"/>
  <c r="AQ414" i="66"/>
  <c r="AR414" i="66"/>
  <c r="BI414" i="66"/>
  <c r="O415" i="66"/>
  <c r="AD415" i="66"/>
  <c r="AE415" i="66"/>
  <c r="AF415" i="66"/>
  <c r="AG415" i="66"/>
  <c r="AH415" i="66"/>
  <c r="AI415" i="66"/>
  <c r="AJ415" i="66"/>
  <c r="AM415" i="66" s="1"/>
  <c r="AK415" i="66"/>
  <c r="AN415" i="66" s="1"/>
  <c r="AP415" i="66" s="1"/>
  <c r="N415" i="66" s="1"/>
  <c r="AQ415" i="66"/>
  <c r="AR415" i="66"/>
  <c r="BI415" i="66"/>
  <c r="O416" i="66"/>
  <c r="AD416" i="66"/>
  <c r="AE416" i="66"/>
  <c r="AF416" i="66"/>
  <c r="AG416" i="66"/>
  <c r="AH416" i="66"/>
  <c r="AI416" i="66"/>
  <c r="AJ416" i="66"/>
  <c r="AM416" i="66" s="1"/>
  <c r="AK416" i="66"/>
  <c r="AN416" i="66"/>
  <c r="AO416" i="66" s="1"/>
  <c r="AQ416" i="66"/>
  <c r="AR416" i="66"/>
  <c r="BI416" i="66"/>
  <c r="O417" i="66"/>
  <c r="AD417" i="66"/>
  <c r="AE417" i="66"/>
  <c r="AF417" i="66"/>
  <c r="AG417" i="66"/>
  <c r="AH417" i="66"/>
  <c r="AI417" i="66"/>
  <c r="AJ417" i="66"/>
  <c r="AK417" i="66"/>
  <c r="AN417" i="66" s="1"/>
  <c r="AM417" i="66"/>
  <c r="AQ417" i="66"/>
  <c r="AR417" i="66"/>
  <c r="BI417" i="66"/>
  <c r="O418" i="66"/>
  <c r="AD418" i="66"/>
  <c r="AE418" i="66"/>
  <c r="AF418" i="66"/>
  <c r="AG418" i="66"/>
  <c r="AH418" i="66"/>
  <c r="AI418" i="66"/>
  <c r="AJ418" i="66"/>
  <c r="AM418" i="66" s="1"/>
  <c r="AK418" i="66"/>
  <c r="AN418" i="66" s="1"/>
  <c r="AQ418" i="66"/>
  <c r="AR418" i="66"/>
  <c r="BI418" i="66"/>
  <c r="O419" i="66"/>
  <c r="AD419" i="66"/>
  <c r="AE419" i="66"/>
  <c r="AF419" i="66"/>
  <c r="AG419" i="66"/>
  <c r="AH419" i="66"/>
  <c r="AI419" i="66"/>
  <c r="AJ419" i="66"/>
  <c r="AM419" i="66" s="1"/>
  <c r="K419" i="66" s="1"/>
  <c r="AK419" i="66"/>
  <c r="AN419" i="66" s="1"/>
  <c r="AQ419" i="66"/>
  <c r="AR419" i="66"/>
  <c r="BI419" i="66"/>
  <c r="O420" i="66"/>
  <c r="AD420" i="66"/>
  <c r="AE420" i="66"/>
  <c r="AF420" i="66"/>
  <c r="AG420" i="66"/>
  <c r="AH420" i="66"/>
  <c r="AI420" i="66"/>
  <c r="AJ420" i="66"/>
  <c r="AK420" i="66"/>
  <c r="AN420" i="66" s="1"/>
  <c r="AM420" i="66"/>
  <c r="BC420" i="66" s="1"/>
  <c r="AQ420" i="66"/>
  <c r="AR420" i="66"/>
  <c r="BI420" i="66"/>
  <c r="O421" i="66"/>
  <c r="AD421" i="66"/>
  <c r="AE421" i="66"/>
  <c r="AF421" i="66"/>
  <c r="AG421" i="66"/>
  <c r="AH421" i="66"/>
  <c r="AI421" i="66"/>
  <c r="AJ421" i="66"/>
  <c r="AM421" i="66" s="1"/>
  <c r="AK421" i="66"/>
  <c r="AN421" i="66"/>
  <c r="AQ421" i="66"/>
  <c r="AR421" i="66"/>
  <c r="BI421" i="66"/>
  <c r="O422" i="66"/>
  <c r="AD422" i="66"/>
  <c r="AE422" i="66"/>
  <c r="AF422" i="66"/>
  <c r="AG422" i="66"/>
  <c r="AH422" i="66"/>
  <c r="AI422" i="66"/>
  <c r="AJ422" i="66"/>
  <c r="AM422" i="66" s="1"/>
  <c r="AK422" i="66"/>
  <c r="AN422" i="66" s="1"/>
  <c r="AQ422" i="66"/>
  <c r="AR422" i="66"/>
  <c r="BG422" i="66"/>
  <c r="BI422" i="66"/>
  <c r="O423" i="66"/>
  <c r="AD423" i="66"/>
  <c r="AE423" i="66"/>
  <c r="AF423" i="66"/>
  <c r="AG423" i="66"/>
  <c r="AH423" i="66"/>
  <c r="AI423" i="66"/>
  <c r="AJ423" i="66"/>
  <c r="AK423" i="66"/>
  <c r="AN423" i="66" s="1"/>
  <c r="AM423" i="66"/>
  <c r="K423" i="66" s="1"/>
  <c r="AQ423" i="66"/>
  <c r="AR423" i="66"/>
  <c r="AS423" i="66"/>
  <c r="BI423" i="66"/>
  <c r="O424" i="66"/>
  <c r="AD424" i="66"/>
  <c r="AE424" i="66"/>
  <c r="AF424" i="66"/>
  <c r="AG424" i="66"/>
  <c r="AH424" i="66"/>
  <c r="AI424" i="66"/>
  <c r="AJ424" i="66"/>
  <c r="AM424" i="66" s="1"/>
  <c r="BC424" i="66" s="1"/>
  <c r="AK424" i="66"/>
  <c r="AN424" i="66" s="1"/>
  <c r="AQ424" i="66"/>
  <c r="AR424" i="66"/>
  <c r="BI424" i="66"/>
  <c r="L425" i="66"/>
  <c r="O425" i="66"/>
  <c r="AD425" i="66"/>
  <c r="AE425" i="66"/>
  <c r="AF425" i="66"/>
  <c r="AG425" i="66"/>
  <c r="AH425" i="66"/>
  <c r="AI425" i="66"/>
  <c r="AJ425" i="66"/>
  <c r="AM425" i="66" s="1"/>
  <c r="AK425" i="66"/>
  <c r="AN425" i="66" s="1"/>
  <c r="AQ425" i="66"/>
  <c r="AR425" i="66"/>
  <c r="AS425" i="66"/>
  <c r="BJ425" i="66" s="1"/>
  <c r="BD425" i="66"/>
  <c r="BI425" i="66"/>
  <c r="O426" i="66"/>
  <c r="AD426" i="66"/>
  <c r="AE426" i="66"/>
  <c r="AF426" i="66"/>
  <c r="AG426" i="66"/>
  <c r="AH426" i="66"/>
  <c r="AI426" i="66"/>
  <c r="AJ426" i="66"/>
  <c r="AM426" i="66" s="1"/>
  <c r="BD426" i="66" s="1"/>
  <c r="AK426" i="66"/>
  <c r="AN426" i="66" s="1"/>
  <c r="AQ426" i="66"/>
  <c r="AR426" i="66"/>
  <c r="BI426" i="66"/>
  <c r="O427" i="66"/>
  <c r="AD427" i="66"/>
  <c r="AE427" i="66"/>
  <c r="AF427" i="66"/>
  <c r="AG427" i="66"/>
  <c r="AH427" i="66"/>
  <c r="AI427" i="66"/>
  <c r="AJ427" i="66"/>
  <c r="AM427" i="66" s="1"/>
  <c r="AK427" i="66"/>
  <c r="AN427" i="66" s="1"/>
  <c r="AO427" i="66" s="1"/>
  <c r="AQ427" i="66"/>
  <c r="AR427" i="66"/>
  <c r="BI427" i="66"/>
  <c r="O428" i="66"/>
  <c r="AD428" i="66"/>
  <c r="AE428" i="66"/>
  <c r="AF428" i="66"/>
  <c r="AG428" i="66"/>
  <c r="AH428" i="66"/>
  <c r="AI428" i="66"/>
  <c r="AJ428" i="66"/>
  <c r="AM428" i="66" s="1"/>
  <c r="K428" i="66" s="1"/>
  <c r="AK428" i="66"/>
  <c r="AN428" i="66" s="1"/>
  <c r="AP428" i="66"/>
  <c r="N428" i="66" s="1"/>
  <c r="AQ428" i="66"/>
  <c r="AR428" i="66"/>
  <c r="BD428" i="66"/>
  <c r="BI428" i="66"/>
  <c r="O429" i="66"/>
  <c r="AD429" i="66"/>
  <c r="AE429" i="66"/>
  <c r="AF429" i="66"/>
  <c r="AG429" i="66"/>
  <c r="AH429" i="66"/>
  <c r="AI429" i="66"/>
  <c r="AJ429" i="66"/>
  <c r="AK429" i="66"/>
  <c r="AM429" i="66"/>
  <c r="AN429" i="66"/>
  <c r="AO429" i="66"/>
  <c r="AQ429" i="66"/>
  <c r="AR429" i="66"/>
  <c r="BF429" i="66"/>
  <c r="BG429" i="66"/>
  <c r="BI429" i="66"/>
  <c r="O430" i="66"/>
  <c r="AD430" i="66"/>
  <c r="AE430" i="66"/>
  <c r="AF430" i="66"/>
  <c r="AG430" i="66"/>
  <c r="AH430" i="66"/>
  <c r="AI430" i="66"/>
  <c r="AJ430" i="66"/>
  <c r="AK430" i="66"/>
  <c r="AM430" i="66"/>
  <c r="AN430" i="66"/>
  <c r="AQ430" i="66"/>
  <c r="AR430" i="66"/>
  <c r="BI430" i="66"/>
  <c r="K431" i="66"/>
  <c r="O431" i="66"/>
  <c r="AD431" i="66"/>
  <c r="AE431" i="66"/>
  <c r="AF431" i="66"/>
  <c r="AG431" i="66"/>
  <c r="AH431" i="66"/>
  <c r="AI431" i="66"/>
  <c r="AJ431" i="66"/>
  <c r="AM431" i="66" s="1"/>
  <c r="AK431" i="66"/>
  <c r="AN431" i="66" s="1"/>
  <c r="AQ431" i="66"/>
  <c r="AR431" i="66"/>
  <c r="BI431" i="66"/>
  <c r="O432" i="66"/>
  <c r="AD432" i="66"/>
  <c r="AE432" i="66"/>
  <c r="AF432" i="66"/>
  <c r="AG432" i="66"/>
  <c r="AH432" i="66"/>
  <c r="AI432" i="66"/>
  <c r="AJ432" i="66"/>
  <c r="AK432" i="66"/>
  <c r="AN432" i="66" s="1"/>
  <c r="AM432" i="66"/>
  <c r="AQ432" i="66"/>
  <c r="AR432" i="66"/>
  <c r="BI432" i="66"/>
  <c r="O433" i="66"/>
  <c r="AD433" i="66"/>
  <c r="AE433" i="66"/>
  <c r="AF433" i="66"/>
  <c r="AG433" i="66"/>
  <c r="AH433" i="66"/>
  <c r="AI433" i="66"/>
  <c r="AJ433" i="66"/>
  <c r="AM433" i="66" s="1"/>
  <c r="BC433" i="66" s="1"/>
  <c r="AK433" i="66"/>
  <c r="AN433" i="66" s="1"/>
  <c r="AQ433" i="66"/>
  <c r="AR433" i="66"/>
  <c r="BI433" i="66"/>
  <c r="O434" i="66"/>
  <c r="AD434" i="66"/>
  <c r="AE434" i="66"/>
  <c r="AF434" i="66"/>
  <c r="AG434" i="66"/>
  <c r="AH434" i="66"/>
  <c r="AI434" i="66"/>
  <c r="AJ434" i="66"/>
  <c r="AM434" i="66" s="1"/>
  <c r="AK434" i="66"/>
  <c r="AN434" i="66" s="1"/>
  <c r="AP434" i="66" s="1"/>
  <c r="N434" i="66" s="1"/>
  <c r="AQ434" i="66"/>
  <c r="AR434" i="66"/>
  <c r="BI434" i="66"/>
  <c r="O435" i="66"/>
  <c r="AD435" i="66"/>
  <c r="AE435" i="66"/>
  <c r="AF435" i="66"/>
  <c r="AG435" i="66"/>
  <c r="AH435" i="66"/>
  <c r="AI435" i="66"/>
  <c r="AJ435" i="66"/>
  <c r="AK435" i="66"/>
  <c r="AN435" i="66" s="1"/>
  <c r="AM435" i="66"/>
  <c r="AQ435" i="66"/>
  <c r="AR435" i="66"/>
  <c r="BI435" i="66"/>
  <c r="O436" i="66"/>
  <c r="AD436" i="66"/>
  <c r="AE436" i="66"/>
  <c r="AF436" i="66"/>
  <c r="AG436" i="66"/>
  <c r="AH436" i="66"/>
  <c r="AI436" i="66"/>
  <c r="AJ436" i="66"/>
  <c r="AM436" i="66" s="1"/>
  <c r="AK436" i="66"/>
  <c r="AN436" i="66" s="1"/>
  <c r="AO436" i="66" s="1"/>
  <c r="AQ436" i="66"/>
  <c r="AR436" i="66"/>
  <c r="BI436" i="66"/>
  <c r="K437" i="66"/>
  <c r="O437" i="66"/>
  <c r="AD437" i="66"/>
  <c r="AE437" i="66"/>
  <c r="AF437" i="66"/>
  <c r="AG437" i="66"/>
  <c r="AH437" i="66"/>
  <c r="AI437" i="66"/>
  <c r="AJ437" i="66"/>
  <c r="AM437" i="66" s="1"/>
  <c r="BD437" i="66" s="1"/>
  <c r="AK437" i="66"/>
  <c r="AN437" i="66" s="1"/>
  <c r="AP437" i="66"/>
  <c r="N437" i="66" s="1"/>
  <c r="AQ437" i="66"/>
  <c r="AR437" i="66"/>
  <c r="BI437" i="66"/>
  <c r="O438" i="66"/>
  <c r="AD438" i="66"/>
  <c r="AE438" i="66"/>
  <c r="AF438" i="66"/>
  <c r="AG438" i="66"/>
  <c r="AH438" i="66"/>
  <c r="AI438" i="66"/>
  <c r="AJ438" i="66"/>
  <c r="AM438" i="66" s="1"/>
  <c r="BD438" i="66" s="1"/>
  <c r="AK438" i="66"/>
  <c r="AN438" i="66"/>
  <c r="AQ438" i="66"/>
  <c r="AR438" i="66"/>
  <c r="BG438" i="66"/>
  <c r="BI438" i="66"/>
  <c r="O439" i="66"/>
  <c r="AD439" i="66"/>
  <c r="AE439" i="66"/>
  <c r="AF439" i="66"/>
  <c r="AG439" i="66"/>
  <c r="AH439" i="66"/>
  <c r="AI439" i="66"/>
  <c r="AJ439" i="66"/>
  <c r="AK439" i="66"/>
  <c r="AN439" i="66" s="1"/>
  <c r="AM439" i="66"/>
  <c r="AQ439" i="66"/>
  <c r="AR439" i="66"/>
  <c r="BI439" i="66"/>
  <c r="O440" i="66"/>
  <c r="AD440" i="66"/>
  <c r="AE440" i="66"/>
  <c r="AF440" i="66"/>
  <c r="AG440" i="66"/>
  <c r="AH440" i="66"/>
  <c r="AI440" i="66"/>
  <c r="AJ440" i="66"/>
  <c r="AM440" i="66" s="1"/>
  <c r="K440" i="66" s="1"/>
  <c r="AK440" i="66"/>
  <c r="AN440" i="66" s="1"/>
  <c r="BH440" i="66" s="1"/>
  <c r="AQ440" i="66"/>
  <c r="AR440" i="66"/>
  <c r="BI440" i="66"/>
  <c r="L441" i="66"/>
  <c r="O441" i="66"/>
  <c r="AD441" i="66"/>
  <c r="AE441" i="66"/>
  <c r="AF441" i="66"/>
  <c r="AG441" i="66"/>
  <c r="AH441" i="66"/>
  <c r="AI441" i="66"/>
  <c r="AJ441" i="66"/>
  <c r="AM441" i="66" s="1"/>
  <c r="AK441" i="66"/>
  <c r="AN441" i="66" s="1"/>
  <c r="AO441" i="66"/>
  <c r="M441" i="66" s="1"/>
  <c r="AQ441" i="66"/>
  <c r="AR441" i="66"/>
  <c r="AS441" i="66"/>
  <c r="BA441" i="66"/>
  <c r="BG441" i="66"/>
  <c r="BH441" i="66"/>
  <c r="BI441" i="66"/>
  <c r="O442" i="66"/>
  <c r="AD442" i="66"/>
  <c r="AE442" i="66"/>
  <c r="AF442" i="66"/>
  <c r="AG442" i="66"/>
  <c r="AH442" i="66"/>
  <c r="AI442" i="66"/>
  <c r="AJ442" i="66"/>
  <c r="AM442" i="66" s="1"/>
  <c r="AK442" i="66"/>
  <c r="AN442" i="66" s="1"/>
  <c r="AQ442" i="66"/>
  <c r="AR442" i="66"/>
  <c r="BI442" i="66"/>
  <c r="O443" i="66"/>
  <c r="AD443" i="66"/>
  <c r="AE443" i="66"/>
  <c r="AF443" i="66"/>
  <c r="AG443" i="66"/>
  <c r="AH443" i="66"/>
  <c r="AI443" i="66"/>
  <c r="AJ443" i="66"/>
  <c r="AM443" i="66" s="1"/>
  <c r="AK443" i="66"/>
  <c r="AN443" i="66" s="1"/>
  <c r="AP443" i="66" s="1"/>
  <c r="N443" i="66" s="1"/>
  <c r="AQ443" i="66"/>
  <c r="AR443" i="66"/>
  <c r="BI443" i="66"/>
  <c r="O444" i="66"/>
  <c r="AD444" i="66"/>
  <c r="AE444" i="66"/>
  <c r="AF444" i="66"/>
  <c r="AG444" i="66"/>
  <c r="AH444" i="66"/>
  <c r="AI444" i="66"/>
  <c r="AJ444" i="66"/>
  <c r="AM444" i="66" s="1"/>
  <c r="AK444" i="66"/>
  <c r="AN444" i="66"/>
  <c r="BG444" i="66" s="1"/>
  <c r="AQ444" i="66"/>
  <c r="AR444" i="66"/>
  <c r="BI444" i="66"/>
  <c r="O445" i="66"/>
  <c r="AD445" i="66"/>
  <c r="AE445" i="66"/>
  <c r="AF445" i="66"/>
  <c r="AG445" i="66"/>
  <c r="AH445" i="66"/>
  <c r="AI445" i="66"/>
  <c r="AJ445" i="66"/>
  <c r="AM445" i="66" s="1"/>
  <c r="AK445" i="66"/>
  <c r="AN445" i="66" s="1"/>
  <c r="AO445" i="66" s="1"/>
  <c r="AQ445" i="66"/>
  <c r="AR445" i="66"/>
  <c r="BI445" i="66"/>
  <c r="O446" i="66"/>
  <c r="AD446" i="66"/>
  <c r="AE446" i="66"/>
  <c r="AF446" i="66"/>
  <c r="AG446" i="66"/>
  <c r="AH446" i="66"/>
  <c r="AI446" i="66"/>
  <c r="AJ446" i="66"/>
  <c r="AM446" i="66" s="1"/>
  <c r="BD446" i="66" s="1"/>
  <c r="AK446" i="66"/>
  <c r="AN446" i="66" s="1"/>
  <c r="AP446" i="66" s="1"/>
  <c r="N446" i="66" s="1"/>
  <c r="AQ446" i="66"/>
  <c r="AR446" i="66"/>
  <c r="AS446" i="66"/>
  <c r="AT446" i="66" s="1"/>
  <c r="BH446" i="66"/>
  <c r="BI446" i="66"/>
  <c r="O447" i="66"/>
  <c r="AD447" i="66"/>
  <c r="AE447" i="66"/>
  <c r="AF447" i="66"/>
  <c r="AG447" i="66"/>
  <c r="AH447" i="66"/>
  <c r="AI447" i="66"/>
  <c r="AJ447" i="66"/>
  <c r="AK447" i="66"/>
  <c r="AM447" i="66"/>
  <c r="AN447" i="66"/>
  <c r="BG447" i="66" s="1"/>
  <c r="AO447" i="66"/>
  <c r="AP447" i="66"/>
  <c r="N447" i="66" s="1"/>
  <c r="AQ447" i="66"/>
  <c r="AR447" i="66"/>
  <c r="BF447" i="66"/>
  <c r="BI447" i="66"/>
  <c r="O448" i="66"/>
  <c r="AD448" i="66"/>
  <c r="AE448" i="66"/>
  <c r="AF448" i="66"/>
  <c r="AG448" i="66"/>
  <c r="AH448" i="66"/>
  <c r="AI448" i="66"/>
  <c r="AJ448" i="66"/>
  <c r="AM448" i="66" s="1"/>
  <c r="AK448" i="66"/>
  <c r="AN448" i="66" s="1"/>
  <c r="BA448" i="66" s="1"/>
  <c r="AQ448" i="66"/>
  <c r="AR448" i="66"/>
  <c r="BI448" i="66"/>
  <c r="O449" i="66"/>
  <c r="AD449" i="66"/>
  <c r="AE449" i="66"/>
  <c r="AF449" i="66"/>
  <c r="AG449" i="66"/>
  <c r="AH449" i="66"/>
  <c r="AI449" i="66"/>
  <c r="AJ449" i="66"/>
  <c r="AM449" i="66" s="1"/>
  <c r="AK449" i="66"/>
  <c r="AN449" i="66" s="1"/>
  <c r="AP449" i="66" s="1"/>
  <c r="N449" i="66" s="1"/>
  <c r="AQ449" i="66"/>
  <c r="AR449" i="66"/>
  <c r="BI449" i="66"/>
  <c r="O450" i="66"/>
  <c r="AD450" i="66"/>
  <c r="AE450" i="66"/>
  <c r="AF450" i="66"/>
  <c r="AG450" i="66"/>
  <c r="AH450" i="66"/>
  <c r="AI450" i="66"/>
  <c r="AJ450" i="66"/>
  <c r="AK450" i="66"/>
  <c r="AN450" i="66" s="1"/>
  <c r="AM450" i="66"/>
  <c r="BC450" i="66" s="1"/>
  <c r="AQ450" i="66"/>
  <c r="AR450" i="66"/>
  <c r="AS450" i="66"/>
  <c r="BA450" i="66"/>
  <c r="BI450" i="66"/>
  <c r="O451" i="66"/>
  <c r="AD451" i="66"/>
  <c r="AE451" i="66"/>
  <c r="AF451" i="66"/>
  <c r="AG451" i="66"/>
  <c r="AH451" i="66"/>
  <c r="AI451" i="66"/>
  <c r="AJ451" i="66"/>
  <c r="AM451" i="66" s="1"/>
  <c r="AK451" i="66"/>
  <c r="AN451" i="66"/>
  <c r="AO451" i="66" s="1"/>
  <c r="AQ451" i="66"/>
  <c r="AR451" i="66"/>
  <c r="BC451" i="66"/>
  <c r="BI451" i="66"/>
  <c r="O452" i="66"/>
  <c r="AD452" i="66"/>
  <c r="AE452" i="66"/>
  <c r="AF452" i="66"/>
  <c r="AG452" i="66"/>
  <c r="AH452" i="66"/>
  <c r="AI452" i="66"/>
  <c r="AJ452" i="66"/>
  <c r="AM452" i="66" s="1"/>
  <c r="BD452" i="66" s="1"/>
  <c r="AK452" i="66"/>
  <c r="AN452" i="66"/>
  <c r="AQ452" i="66"/>
  <c r="AR452" i="66"/>
  <c r="BA452" i="66"/>
  <c r="BF452" i="66"/>
  <c r="BG452" i="66"/>
  <c r="BH452" i="66"/>
  <c r="BI452" i="66"/>
  <c r="O453" i="66"/>
  <c r="AD453" i="66"/>
  <c r="AE453" i="66"/>
  <c r="AF453" i="66"/>
  <c r="AG453" i="66"/>
  <c r="AH453" i="66"/>
  <c r="AI453" i="66"/>
  <c r="AJ453" i="66"/>
  <c r="AM453" i="66" s="1"/>
  <c r="AK453" i="66"/>
  <c r="AN453" i="66" s="1"/>
  <c r="AO453" i="66"/>
  <c r="AQ453" i="66"/>
  <c r="AR453" i="66"/>
  <c r="BI453" i="66"/>
  <c r="O454" i="66"/>
  <c r="AD454" i="66"/>
  <c r="AE454" i="66"/>
  <c r="AF454" i="66"/>
  <c r="AG454" i="66"/>
  <c r="AH454" i="66"/>
  <c r="AI454" i="66"/>
  <c r="AJ454" i="66"/>
  <c r="AM454" i="66" s="1"/>
  <c r="AK454" i="66"/>
  <c r="AN454" i="66" s="1"/>
  <c r="AO454" i="66"/>
  <c r="AQ454" i="66"/>
  <c r="AR454" i="66"/>
  <c r="BI454" i="66"/>
  <c r="O455" i="66"/>
  <c r="AD455" i="66"/>
  <c r="AE455" i="66"/>
  <c r="AF455" i="66"/>
  <c r="AG455" i="66"/>
  <c r="AH455" i="66"/>
  <c r="AI455" i="66"/>
  <c r="AJ455" i="66"/>
  <c r="AM455" i="66" s="1"/>
  <c r="BD455" i="66" s="1"/>
  <c r="AK455" i="66"/>
  <c r="AN455" i="66" s="1"/>
  <c r="AQ455" i="66"/>
  <c r="AR455" i="66"/>
  <c r="BI455" i="66"/>
  <c r="O456" i="66"/>
  <c r="AD456" i="66"/>
  <c r="AE456" i="66"/>
  <c r="AF456" i="66"/>
  <c r="AG456" i="66"/>
  <c r="AH456" i="66"/>
  <c r="AI456" i="66"/>
  <c r="AJ456" i="66"/>
  <c r="AK456" i="66"/>
  <c r="AN456" i="66" s="1"/>
  <c r="AM456" i="66"/>
  <c r="AO456" i="66"/>
  <c r="AQ456" i="66"/>
  <c r="AR456" i="66"/>
  <c r="BF456" i="66"/>
  <c r="BG456" i="66"/>
  <c r="BI456" i="66"/>
  <c r="O457" i="66"/>
  <c r="AD457" i="66"/>
  <c r="AE457" i="66"/>
  <c r="AF457" i="66"/>
  <c r="AG457" i="66"/>
  <c r="AH457" i="66"/>
  <c r="AI457" i="66"/>
  <c r="AJ457" i="66"/>
  <c r="AM457" i="66" s="1"/>
  <c r="AK457" i="66"/>
  <c r="AN457" i="66" s="1"/>
  <c r="AQ457" i="66"/>
  <c r="AR457" i="66"/>
  <c r="BI457" i="66" s="1"/>
  <c r="O458" i="66"/>
  <c r="AD458" i="66"/>
  <c r="AE458" i="66"/>
  <c r="AF458" i="66"/>
  <c r="AG458" i="66"/>
  <c r="AH458" i="66"/>
  <c r="AI458" i="66"/>
  <c r="AJ458" i="66"/>
  <c r="AM458" i="66" s="1"/>
  <c r="BD458" i="66" s="1"/>
  <c r="AK458" i="66"/>
  <c r="AN458" i="66" s="1"/>
  <c r="AQ458" i="66"/>
  <c r="AR458" i="66"/>
  <c r="BI458" i="66" s="1"/>
  <c r="BC458" i="66"/>
  <c r="AD459" i="66"/>
  <c r="AE459" i="66"/>
  <c r="AF459" i="66"/>
  <c r="AG459" i="66"/>
  <c r="AH459" i="66"/>
  <c r="AI459" i="66"/>
  <c r="AJ459" i="66"/>
  <c r="AM459" i="66" s="1"/>
  <c r="BC459" i="66" s="1"/>
  <c r="AK459" i="66"/>
  <c r="AN459" i="66" s="1"/>
  <c r="AP459" i="66"/>
  <c r="N459" i="66" s="1"/>
  <c r="AQ459" i="66"/>
  <c r="AR459" i="66"/>
  <c r="AD460" i="66"/>
  <c r="AE460" i="66"/>
  <c r="AF460" i="66"/>
  <c r="AG460" i="66"/>
  <c r="AH460" i="66"/>
  <c r="AI460" i="66"/>
  <c r="AJ460" i="66"/>
  <c r="AK460" i="66"/>
  <c r="AN460" i="66" s="1"/>
  <c r="AM460" i="66"/>
  <c r="AQ460" i="66"/>
  <c r="AR460" i="66"/>
  <c r="L461" i="66"/>
  <c r="AD461" i="66"/>
  <c r="AE461" i="66"/>
  <c r="AF461" i="66"/>
  <c r="AG461" i="66"/>
  <c r="AH461" i="66"/>
  <c r="AI461" i="66"/>
  <c r="AJ461" i="66"/>
  <c r="AM461" i="66" s="1"/>
  <c r="BD461" i="66" s="1"/>
  <c r="AK461" i="66"/>
  <c r="AN461" i="66" s="1"/>
  <c r="AO461" i="66"/>
  <c r="AQ461" i="66"/>
  <c r="AR461" i="66"/>
  <c r="AS461" i="66"/>
  <c r="BE461" i="66"/>
  <c r="O462" i="66"/>
  <c r="AD462" i="66"/>
  <c r="AE462" i="66"/>
  <c r="AF462" i="66"/>
  <c r="AG462" i="66"/>
  <c r="AH462" i="66"/>
  <c r="AI462" i="66"/>
  <c r="AJ462" i="66"/>
  <c r="AK462" i="66"/>
  <c r="AN462" i="66" s="1"/>
  <c r="AM462" i="66"/>
  <c r="AQ462" i="66"/>
  <c r="AR462" i="66"/>
  <c r="O463" i="66"/>
  <c r="AD463" i="66"/>
  <c r="AE463" i="66"/>
  <c r="AF463" i="66"/>
  <c r="AG463" i="66"/>
  <c r="AH463" i="66"/>
  <c r="AI463" i="66"/>
  <c r="AJ463" i="66"/>
  <c r="AM463" i="66" s="1"/>
  <c r="BD463" i="66" s="1"/>
  <c r="AK463" i="66"/>
  <c r="AN463" i="66" s="1"/>
  <c r="AQ463" i="66"/>
  <c r="AR463" i="66"/>
  <c r="BC463" i="66"/>
  <c r="O464" i="66"/>
  <c r="AD464" i="66"/>
  <c r="AE464" i="66"/>
  <c r="AF464" i="66"/>
  <c r="AG464" i="66"/>
  <c r="AH464" i="66"/>
  <c r="AI464" i="66"/>
  <c r="AJ464" i="66"/>
  <c r="AM464" i="66" s="1"/>
  <c r="AK464" i="66"/>
  <c r="AN464" i="66"/>
  <c r="L464" i="66" s="1"/>
  <c r="AQ464" i="66"/>
  <c r="AR464" i="66"/>
  <c r="AD465" i="66"/>
  <c r="AE465" i="66"/>
  <c r="AF465" i="66"/>
  <c r="AG465" i="66"/>
  <c r="AH465" i="66"/>
  <c r="AI465" i="66"/>
  <c r="AJ465" i="66"/>
  <c r="AM465" i="66" s="1"/>
  <c r="AK465" i="66"/>
  <c r="AN465" i="66" s="1"/>
  <c r="AQ465" i="66"/>
  <c r="AR465" i="66"/>
  <c r="AS465" i="66"/>
  <c r="P465" i="66" s="1"/>
  <c r="BG465" i="66"/>
  <c r="AD466" i="66"/>
  <c r="AE466" i="66"/>
  <c r="AF466" i="66"/>
  <c r="AG466" i="66"/>
  <c r="AH466" i="66"/>
  <c r="AI466" i="66"/>
  <c r="AJ466" i="66"/>
  <c r="AK466" i="66"/>
  <c r="AN466" i="66" s="1"/>
  <c r="AS466" i="66" s="1"/>
  <c r="AM466" i="66"/>
  <c r="AQ466" i="66"/>
  <c r="AR466" i="66"/>
  <c r="O467" i="66"/>
  <c r="AD467" i="66"/>
  <c r="AE467" i="66"/>
  <c r="AF467" i="66"/>
  <c r="AG467" i="66"/>
  <c r="AH467" i="66"/>
  <c r="AI467" i="66"/>
  <c r="AJ467" i="66"/>
  <c r="AM467" i="66" s="1"/>
  <c r="BC467" i="66" s="1"/>
  <c r="AK467" i="66"/>
  <c r="AN467" i="66" s="1"/>
  <c r="AS467" i="66" s="1"/>
  <c r="AQ467" i="66"/>
  <c r="AR467" i="66"/>
  <c r="BI467" i="66" s="1"/>
  <c r="O468" i="66"/>
  <c r="AD468" i="66"/>
  <c r="AE468" i="66"/>
  <c r="AF468" i="66"/>
  <c r="AG468" i="66"/>
  <c r="AH468" i="66"/>
  <c r="AI468" i="66"/>
  <c r="AJ468" i="66"/>
  <c r="AK468" i="66"/>
  <c r="AN468" i="66" s="1"/>
  <c r="AM468" i="66"/>
  <c r="AQ468" i="66"/>
  <c r="AR468" i="66"/>
  <c r="BI468" i="66" s="1"/>
  <c r="O469" i="66"/>
  <c r="AD469" i="66"/>
  <c r="AE469" i="66"/>
  <c r="AF469" i="66"/>
  <c r="AG469" i="66"/>
  <c r="AH469" i="66"/>
  <c r="AI469" i="66"/>
  <c r="AJ469" i="66"/>
  <c r="AM469" i="66" s="1"/>
  <c r="AK469" i="66"/>
  <c r="AN469" i="66" s="1"/>
  <c r="BA469" i="66" s="1"/>
  <c r="AO469" i="66"/>
  <c r="AP469" i="66"/>
  <c r="N469" i="66" s="1"/>
  <c r="AQ469" i="66"/>
  <c r="AR469" i="66"/>
  <c r="BI469" i="66" s="1"/>
  <c r="O470" i="66"/>
  <c r="AD470" i="66"/>
  <c r="AE470" i="66"/>
  <c r="AF470" i="66"/>
  <c r="AG470" i="66"/>
  <c r="AH470" i="66"/>
  <c r="AI470" i="66"/>
  <c r="AJ470" i="66"/>
  <c r="AK470" i="66"/>
  <c r="AN470" i="66" s="1"/>
  <c r="AM470" i="66"/>
  <c r="BD470" i="66" s="1"/>
  <c r="AQ470" i="66"/>
  <c r="AR470" i="66"/>
  <c r="BI470" i="66" s="1"/>
  <c r="AD471" i="66"/>
  <c r="AE471" i="66"/>
  <c r="AF471" i="66"/>
  <c r="AG471" i="66"/>
  <c r="AH471" i="66"/>
  <c r="AI471" i="66"/>
  <c r="AJ471" i="66"/>
  <c r="AK471" i="66"/>
  <c r="AN471" i="66" s="1"/>
  <c r="AM471" i="66"/>
  <c r="BD471" i="66" s="1"/>
  <c r="AQ471" i="66"/>
  <c r="AR471" i="66"/>
  <c r="L472" i="66"/>
  <c r="M472" i="66"/>
  <c r="AD472" i="66"/>
  <c r="AE472" i="66"/>
  <c r="AF472" i="66"/>
  <c r="AG472" i="66"/>
  <c r="AH472" i="66"/>
  <c r="AI472" i="66"/>
  <c r="AJ472" i="66"/>
  <c r="AK472" i="66"/>
  <c r="AN472" i="66" s="1"/>
  <c r="AM472" i="66"/>
  <c r="BD472" i="66" s="1"/>
  <c r="AO472" i="66"/>
  <c r="BB472" i="66" s="1"/>
  <c r="AQ472" i="66"/>
  <c r="AR472" i="66"/>
  <c r="BC472" i="66"/>
  <c r="AD473" i="66"/>
  <c r="AE473" i="66"/>
  <c r="AF473" i="66"/>
  <c r="AG473" i="66"/>
  <c r="AH473" i="66"/>
  <c r="AI473" i="66"/>
  <c r="AJ473" i="66"/>
  <c r="AM473" i="66" s="1"/>
  <c r="BC473" i="66" s="1"/>
  <c r="AK473" i="66"/>
  <c r="AN473" i="66" s="1"/>
  <c r="AQ473" i="66"/>
  <c r="AR473" i="66"/>
  <c r="BE473" i="66"/>
  <c r="BH473" i="66"/>
  <c r="N474" i="66"/>
  <c r="AD474" i="66"/>
  <c r="AE474" i="66"/>
  <c r="AF474" i="66"/>
  <c r="AG474" i="66"/>
  <c r="AH474" i="66"/>
  <c r="AI474" i="66"/>
  <c r="AJ474" i="66"/>
  <c r="AK474" i="66"/>
  <c r="AN474" i="66" s="1"/>
  <c r="AM474" i="66"/>
  <c r="BC474" i="66" s="1"/>
  <c r="AP474" i="66"/>
  <c r="AQ474" i="66"/>
  <c r="AR474" i="66"/>
  <c r="AS474" i="66"/>
  <c r="P474" i="66" s="1"/>
  <c r="BD474" i="66"/>
  <c r="O475" i="66"/>
  <c r="AD475" i="66"/>
  <c r="AE475" i="66"/>
  <c r="AF475" i="66"/>
  <c r="AG475" i="66"/>
  <c r="AH475" i="66"/>
  <c r="AI475" i="66"/>
  <c r="AJ475" i="66"/>
  <c r="AK475" i="66"/>
  <c r="AM475" i="66"/>
  <c r="BC475" i="66" s="1"/>
  <c r="AN475" i="66"/>
  <c r="AP475" i="66"/>
  <c r="N475" i="66" s="1"/>
  <c r="AQ475" i="66"/>
  <c r="AR475" i="66"/>
  <c r="BH475" i="66"/>
  <c r="AD476" i="66"/>
  <c r="AE476" i="66"/>
  <c r="AF476" i="66"/>
  <c r="AG476" i="66"/>
  <c r="AH476" i="66"/>
  <c r="AI476" i="66"/>
  <c r="AJ476" i="66"/>
  <c r="AK476" i="66"/>
  <c r="AM476" i="66"/>
  <c r="BD476" i="66" s="1"/>
  <c r="AN476" i="66"/>
  <c r="AO476" i="66"/>
  <c r="BB476" i="66" s="1"/>
  <c r="AP476" i="66"/>
  <c r="N476" i="66" s="1"/>
  <c r="AQ476" i="66"/>
  <c r="AR476" i="66"/>
  <c r="BI476" i="66" s="1"/>
  <c r="BA476" i="66"/>
  <c r="O477" i="66"/>
  <c r="AD477" i="66"/>
  <c r="AE477" i="66"/>
  <c r="AF477" i="66"/>
  <c r="AG477" i="66"/>
  <c r="AH477" i="66"/>
  <c r="AI477" i="66"/>
  <c r="AJ477" i="66"/>
  <c r="AM477" i="66" s="1"/>
  <c r="AK477" i="66"/>
  <c r="AN477" i="66" s="1"/>
  <c r="BA477" i="66" s="1"/>
  <c r="AQ477" i="66"/>
  <c r="AR477" i="66"/>
  <c r="BC477" i="66"/>
  <c r="BD477" i="66"/>
  <c r="BG477" i="66"/>
  <c r="L478" i="66"/>
  <c r="AD478" i="66"/>
  <c r="AE478" i="66"/>
  <c r="AF478" i="66"/>
  <c r="AG478" i="66"/>
  <c r="AH478" i="66"/>
  <c r="AI478" i="66"/>
  <c r="AJ478" i="66"/>
  <c r="AK478" i="66"/>
  <c r="AN478" i="66" s="1"/>
  <c r="BA478" i="66" s="1"/>
  <c r="AM478" i="66"/>
  <c r="AQ478" i="66"/>
  <c r="AR478" i="66"/>
  <c r="AS478" i="66"/>
  <c r="BH478" i="66"/>
  <c r="O479" i="66"/>
  <c r="AD479" i="66"/>
  <c r="AE479" i="66"/>
  <c r="AF479" i="66"/>
  <c r="AG479" i="66"/>
  <c r="AH479" i="66"/>
  <c r="AI479" i="66"/>
  <c r="AJ479" i="66"/>
  <c r="AK479" i="66"/>
  <c r="AN479" i="66" s="1"/>
  <c r="AM479" i="66"/>
  <c r="AQ479" i="66"/>
  <c r="AR479" i="66"/>
  <c r="BI479" i="66" s="1"/>
  <c r="BA479" i="66"/>
  <c r="O480" i="66"/>
  <c r="AD480" i="66"/>
  <c r="AE480" i="66"/>
  <c r="AF480" i="66"/>
  <c r="AG480" i="66"/>
  <c r="AH480" i="66"/>
  <c r="AI480" i="66"/>
  <c r="AJ480" i="66"/>
  <c r="AM480" i="66" s="1"/>
  <c r="BC480" i="66" s="1"/>
  <c r="AK480" i="66"/>
  <c r="AN480" i="66" s="1"/>
  <c r="AO480" i="66" s="1"/>
  <c r="AQ480" i="66"/>
  <c r="AR480" i="66"/>
  <c r="BI480" i="66" s="1"/>
  <c r="BA480" i="66"/>
  <c r="O481" i="66"/>
  <c r="AD481" i="66"/>
  <c r="AE481" i="66"/>
  <c r="AF481" i="66"/>
  <c r="AG481" i="66"/>
  <c r="AH481" i="66"/>
  <c r="AI481" i="66"/>
  <c r="AJ481" i="66"/>
  <c r="AK481" i="66"/>
  <c r="AM481" i="66"/>
  <c r="AN481" i="66"/>
  <c r="AQ481" i="66"/>
  <c r="AR481" i="66"/>
  <c r="BI481" i="66" s="1"/>
  <c r="O482" i="66"/>
  <c r="AD482" i="66"/>
  <c r="AE482" i="66"/>
  <c r="AF482" i="66"/>
  <c r="AG482" i="66"/>
  <c r="AH482" i="66"/>
  <c r="AI482" i="66"/>
  <c r="AJ482" i="66"/>
  <c r="AM482" i="66" s="1"/>
  <c r="AK482" i="66"/>
  <c r="AN482" i="66"/>
  <c r="AQ482" i="66"/>
  <c r="AR482" i="66"/>
  <c r="BI482" i="66" s="1"/>
  <c r="BA482" i="66"/>
  <c r="AD483" i="66"/>
  <c r="AE483" i="66"/>
  <c r="AF483" i="66"/>
  <c r="AG483" i="66"/>
  <c r="AH483" i="66"/>
  <c r="AI483" i="66"/>
  <c r="AJ483" i="66"/>
  <c r="AK483" i="66"/>
  <c r="AM483" i="66"/>
  <c r="AN483" i="66"/>
  <c r="BF483" i="66" s="1"/>
  <c r="AQ483" i="66"/>
  <c r="AR483" i="66"/>
  <c r="BA483" i="66"/>
  <c r="BG483" i="66"/>
  <c r="L484" i="66"/>
  <c r="AD484" i="66"/>
  <c r="AE484" i="66"/>
  <c r="AF484" i="66"/>
  <c r="AG484" i="66"/>
  <c r="AH484" i="66"/>
  <c r="AI484" i="66"/>
  <c r="AJ484" i="66"/>
  <c r="AM484" i="66" s="1"/>
  <c r="AK484" i="66"/>
  <c r="AN484" i="66" s="1"/>
  <c r="AQ484" i="66"/>
  <c r="AR484" i="66"/>
  <c r="AS484" i="66"/>
  <c r="BF484" i="66"/>
  <c r="BG484" i="66"/>
  <c r="BH484" i="66"/>
  <c r="AD485" i="66"/>
  <c r="AE485" i="66"/>
  <c r="AF485" i="66"/>
  <c r="AG485" i="66"/>
  <c r="AH485" i="66"/>
  <c r="AI485" i="66"/>
  <c r="AJ485" i="66"/>
  <c r="AK485" i="66"/>
  <c r="AM485" i="66"/>
  <c r="AN485" i="66"/>
  <c r="AO485" i="66" s="1"/>
  <c r="AQ485" i="66"/>
  <c r="AR485" i="66"/>
  <c r="BC485" i="66"/>
  <c r="BD485" i="66"/>
  <c r="L486" i="66"/>
  <c r="AD486" i="66"/>
  <c r="AE486" i="66"/>
  <c r="AF486" i="66"/>
  <c r="AG486" i="66"/>
  <c r="AH486" i="66"/>
  <c r="AI486" i="66"/>
  <c r="AJ486" i="66"/>
  <c r="AK486" i="66"/>
  <c r="AN486" i="66" s="1"/>
  <c r="AM486" i="66"/>
  <c r="AQ486" i="66"/>
  <c r="AR486" i="66"/>
  <c r="BI486" i="66" s="1"/>
  <c r="BE486" i="66"/>
  <c r="AD487" i="66"/>
  <c r="AE487" i="66"/>
  <c r="AF487" i="66"/>
  <c r="AG487" i="66"/>
  <c r="AH487" i="66"/>
  <c r="AI487" i="66"/>
  <c r="AJ487" i="66"/>
  <c r="AK487" i="66"/>
  <c r="AM487" i="66"/>
  <c r="BD487" i="66" s="1"/>
  <c r="AN487" i="66"/>
  <c r="AQ487" i="66"/>
  <c r="AR487" i="66"/>
  <c r="BI487" i="66" s="1"/>
  <c r="AS487" i="66"/>
  <c r="BG487" i="66"/>
  <c r="BH487" i="66"/>
  <c r="L488" i="66"/>
  <c r="O488" i="66"/>
  <c r="AD488" i="66"/>
  <c r="AE488" i="66"/>
  <c r="AF488" i="66"/>
  <c r="AG488" i="66"/>
  <c r="AH488" i="66"/>
  <c r="AI488" i="66"/>
  <c r="AJ488" i="66"/>
  <c r="AM488" i="66" s="1"/>
  <c r="AK488" i="66"/>
  <c r="AN488" i="66"/>
  <c r="AO488" i="66"/>
  <c r="AQ488" i="66"/>
  <c r="AR488" i="66"/>
  <c r="BI488" i="66" s="1"/>
  <c r="AS488" i="66"/>
  <c r="BA488" i="66"/>
  <c r="O489" i="66"/>
  <c r="AD489" i="66"/>
  <c r="AE489" i="66"/>
  <c r="AF489" i="66"/>
  <c r="AG489" i="66"/>
  <c r="AH489" i="66"/>
  <c r="AI489" i="66"/>
  <c r="AJ489" i="66"/>
  <c r="AM489" i="66" s="1"/>
  <c r="BC489" i="66" s="1"/>
  <c r="AK489" i="66"/>
  <c r="AN489" i="66" s="1"/>
  <c r="AQ489" i="66"/>
  <c r="AR489" i="66"/>
  <c r="BI489" i="66" s="1"/>
  <c r="AD490" i="66"/>
  <c r="AE490" i="66"/>
  <c r="AF490" i="66"/>
  <c r="AG490" i="66"/>
  <c r="AH490" i="66"/>
  <c r="AI490" i="66"/>
  <c r="AJ490" i="66"/>
  <c r="AK490" i="66"/>
  <c r="AN490" i="66" s="1"/>
  <c r="AM490" i="66"/>
  <c r="AQ490" i="66"/>
  <c r="AR490" i="66"/>
  <c r="BH490" i="66"/>
  <c r="O491" i="66"/>
  <c r="AD491" i="66"/>
  <c r="AE491" i="66"/>
  <c r="AF491" i="66"/>
  <c r="AG491" i="66"/>
  <c r="AH491" i="66"/>
  <c r="AI491" i="66"/>
  <c r="AJ491" i="66"/>
  <c r="AK491" i="66"/>
  <c r="AM491" i="66"/>
  <c r="K491" i="66" s="1"/>
  <c r="AN491" i="66"/>
  <c r="AQ491" i="66"/>
  <c r="AR491" i="66"/>
  <c r="BI491" i="66" s="1"/>
  <c r="AD492" i="66"/>
  <c r="AE492" i="66"/>
  <c r="AF492" i="66"/>
  <c r="AG492" i="66"/>
  <c r="AH492" i="66"/>
  <c r="AI492" i="66"/>
  <c r="AJ492" i="66"/>
  <c r="AM492" i="66" s="1"/>
  <c r="K492" i="66" s="1"/>
  <c r="AK492" i="66"/>
  <c r="AN492" i="66"/>
  <c r="AQ492" i="66"/>
  <c r="AR492" i="66"/>
  <c r="O493" i="66"/>
  <c r="AD493" i="66"/>
  <c r="AE493" i="66"/>
  <c r="AF493" i="66"/>
  <c r="AG493" i="66"/>
  <c r="AH493" i="66"/>
  <c r="AI493" i="66"/>
  <c r="AJ493" i="66"/>
  <c r="AK493" i="66"/>
  <c r="AM493" i="66"/>
  <c r="AN493" i="66"/>
  <c r="AQ493" i="66"/>
  <c r="AR493" i="66"/>
  <c r="BI493" i="66" s="1"/>
  <c r="AD494" i="66"/>
  <c r="AE494" i="66"/>
  <c r="AF494" i="66"/>
  <c r="AG494" i="66"/>
  <c r="AH494" i="66"/>
  <c r="AI494" i="66"/>
  <c r="AJ494" i="66"/>
  <c r="AM494" i="66" s="1"/>
  <c r="AK494" i="66"/>
  <c r="AN494" i="66" s="1"/>
  <c r="AQ494" i="66"/>
  <c r="AR494" i="66"/>
  <c r="AS494" i="66"/>
  <c r="O495" i="66"/>
  <c r="AD495" i="66"/>
  <c r="AE495" i="66"/>
  <c r="AF495" i="66"/>
  <c r="AG495" i="66"/>
  <c r="AH495" i="66"/>
  <c r="AI495" i="66"/>
  <c r="AJ495" i="66"/>
  <c r="AK495" i="66"/>
  <c r="AM495" i="66"/>
  <c r="K495" i="66" s="1"/>
  <c r="AN495" i="66"/>
  <c r="AO495" i="66"/>
  <c r="AQ495" i="66"/>
  <c r="AR495" i="66"/>
  <c r="BI495" i="66" s="1"/>
  <c r="AS495" i="66"/>
  <c r="BE495" i="66"/>
  <c r="BF495" i="66"/>
  <c r="BG495" i="66"/>
  <c r="AD496" i="66"/>
  <c r="AE496" i="66"/>
  <c r="AF496" i="66"/>
  <c r="AG496" i="66"/>
  <c r="AH496" i="66"/>
  <c r="AI496" i="66"/>
  <c r="AJ496" i="66"/>
  <c r="AM496" i="66" s="1"/>
  <c r="K496" i="66" s="1"/>
  <c r="AK496" i="66"/>
  <c r="AN496" i="66" s="1"/>
  <c r="AQ496" i="66"/>
  <c r="AR496" i="66"/>
  <c r="O497" i="66"/>
  <c r="AD497" i="66"/>
  <c r="AE497" i="66"/>
  <c r="AF497" i="66"/>
  <c r="AG497" i="66"/>
  <c r="AH497" i="66"/>
  <c r="AI497" i="66"/>
  <c r="AJ497" i="66"/>
  <c r="AM497" i="66" s="1"/>
  <c r="BD497" i="66" s="1"/>
  <c r="AK497" i="66"/>
  <c r="AN497" i="66"/>
  <c r="AP497" i="66"/>
  <c r="N497" i="66" s="1"/>
  <c r="AQ497" i="66"/>
  <c r="AR497" i="66"/>
  <c r="BI497" i="66" s="1"/>
  <c r="O498" i="66"/>
  <c r="AD498" i="66"/>
  <c r="AE498" i="66"/>
  <c r="AF498" i="66"/>
  <c r="AG498" i="66"/>
  <c r="AH498" i="66"/>
  <c r="AI498" i="66"/>
  <c r="AJ498" i="66"/>
  <c r="AK498" i="66"/>
  <c r="AN498" i="66" s="1"/>
  <c r="AM498" i="66"/>
  <c r="AQ498" i="66"/>
  <c r="AR498" i="66"/>
  <c r="BI498" i="66" s="1"/>
  <c r="AD499" i="66"/>
  <c r="AE499" i="66"/>
  <c r="AF499" i="66"/>
  <c r="AG499" i="66"/>
  <c r="AH499" i="66"/>
  <c r="AI499" i="66"/>
  <c r="AJ499" i="66"/>
  <c r="AK499" i="66"/>
  <c r="AN499" i="66" s="1"/>
  <c r="AM499" i="66"/>
  <c r="K499" i="66" s="1"/>
  <c r="AQ499" i="66"/>
  <c r="AR499" i="66"/>
  <c r="AD500" i="66"/>
  <c r="AE500" i="66"/>
  <c r="AF500" i="66"/>
  <c r="AG500" i="66"/>
  <c r="AH500" i="66"/>
  <c r="AI500" i="66"/>
  <c r="AJ500" i="66"/>
  <c r="AM500" i="66" s="1"/>
  <c r="AK500" i="66"/>
  <c r="AN500" i="66" s="1"/>
  <c r="AQ500" i="66"/>
  <c r="AR500" i="66"/>
  <c r="BG500" i="66"/>
  <c r="O501" i="66"/>
  <c r="AD501" i="66"/>
  <c r="AE501" i="66"/>
  <c r="AF501" i="66"/>
  <c r="AG501" i="66"/>
  <c r="AH501" i="66"/>
  <c r="AI501" i="66"/>
  <c r="AJ501" i="66"/>
  <c r="AM501" i="66" s="1"/>
  <c r="AK501" i="66"/>
  <c r="AN501" i="66"/>
  <c r="AO501" i="66"/>
  <c r="AQ501" i="66"/>
  <c r="AR501" i="66"/>
  <c r="BI501" i="66" s="1"/>
  <c r="BE501" i="66"/>
  <c r="AD502" i="66"/>
  <c r="AE502" i="66"/>
  <c r="AF502" i="66"/>
  <c r="AG502" i="66"/>
  <c r="AH502" i="66"/>
  <c r="AI502" i="66"/>
  <c r="AJ502" i="66"/>
  <c r="AK502" i="66"/>
  <c r="AN502" i="66" s="1"/>
  <c r="BA502" i="66" s="1"/>
  <c r="AM502" i="66"/>
  <c r="AQ502" i="66"/>
  <c r="AR502" i="66"/>
  <c r="AS502" i="66"/>
  <c r="AD503" i="66"/>
  <c r="AE503" i="66"/>
  <c r="AF503" i="66"/>
  <c r="AG503" i="66"/>
  <c r="AH503" i="66"/>
  <c r="AI503" i="66"/>
  <c r="AJ503" i="66"/>
  <c r="AM503" i="66" s="1"/>
  <c r="AK503" i="66"/>
  <c r="AN503" i="66"/>
  <c r="AQ503" i="66"/>
  <c r="AR503" i="66"/>
  <c r="AS503" i="66"/>
  <c r="BE503" i="66"/>
  <c r="BF503" i="66"/>
  <c r="BH503" i="66"/>
  <c r="O504" i="66"/>
  <c r="AD504" i="66"/>
  <c r="AE504" i="66"/>
  <c r="AF504" i="66"/>
  <c r="AG504" i="66"/>
  <c r="AH504" i="66"/>
  <c r="AI504" i="66"/>
  <c r="AJ504" i="66"/>
  <c r="AK504" i="66"/>
  <c r="AN504" i="66" s="1"/>
  <c r="BH504" i="66" s="1"/>
  <c r="AM504" i="66"/>
  <c r="AQ504" i="66"/>
  <c r="AR504" i="66"/>
  <c r="BI504" i="66"/>
  <c r="AD505" i="66"/>
  <c r="AE505" i="66"/>
  <c r="AF505" i="66"/>
  <c r="AG505" i="66"/>
  <c r="AH505" i="66"/>
  <c r="AI505" i="66"/>
  <c r="AJ505" i="66"/>
  <c r="AK505" i="66"/>
  <c r="AN505" i="66" s="1"/>
  <c r="AM505" i="66"/>
  <c r="K505" i="66" s="1"/>
  <c r="AQ505" i="66"/>
  <c r="AR505" i="66"/>
  <c r="M506" i="66"/>
  <c r="O506" i="66"/>
  <c r="AD506" i="66"/>
  <c r="AE506" i="66"/>
  <c r="AF506" i="66"/>
  <c r="AG506" i="66"/>
  <c r="AH506" i="66"/>
  <c r="AI506" i="66"/>
  <c r="AJ506" i="66"/>
  <c r="AK506" i="66"/>
  <c r="AN506" i="66" s="1"/>
  <c r="AM506" i="66"/>
  <c r="BD506" i="66" s="1"/>
  <c r="AO506" i="66"/>
  <c r="BB506" i="66" s="1"/>
  <c r="AQ506" i="66"/>
  <c r="AR506" i="66"/>
  <c r="BI506" i="66" s="1"/>
  <c r="AS506" i="66"/>
  <c r="AT506" i="66" s="1"/>
  <c r="BK506" i="66" s="1"/>
  <c r="AD507" i="66"/>
  <c r="AE507" i="66"/>
  <c r="AF507" i="66"/>
  <c r="AG507" i="66"/>
  <c r="AH507" i="66"/>
  <c r="AI507" i="66"/>
  <c r="AJ507" i="66"/>
  <c r="AM507" i="66" s="1"/>
  <c r="AK507" i="66"/>
  <c r="AN507" i="66" s="1"/>
  <c r="AQ507" i="66"/>
  <c r="AR507" i="66"/>
  <c r="BC507" i="66"/>
  <c r="BD507" i="66"/>
  <c r="L508" i="66"/>
  <c r="AD508" i="66"/>
  <c r="AE508" i="66"/>
  <c r="AF508" i="66"/>
  <c r="AG508" i="66"/>
  <c r="AH508" i="66"/>
  <c r="AI508" i="66"/>
  <c r="AJ508" i="66"/>
  <c r="AM508" i="66" s="1"/>
  <c r="BC508" i="66" s="1"/>
  <c r="AK508" i="66"/>
  <c r="AN508" i="66" s="1"/>
  <c r="AQ508" i="66"/>
  <c r="AR508" i="66"/>
  <c r="AS508" i="66"/>
  <c r="BJ508" i="66" s="1"/>
  <c r="BA508" i="66"/>
  <c r="BE508" i="66"/>
  <c r="AD509" i="66"/>
  <c r="AE509" i="66"/>
  <c r="AF509" i="66"/>
  <c r="AG509" i="66"/>
  <c r="AH509" i="66"/>
  <c r="AI509" i="66"/>
  <c r="AJ509" i="66"/>
  <c r="AK509" i="66"/>
  <c r="AN509" i="66" s="1"/>
  <c r="AM509" i="66"/>
  <c r="AQ509" i="66"/>
  <c r="AR509" i="66"/>
  <c r="AS509" i="66"/>
  <c r="BJ509" i="66" s="1"/>
  <c r="BA509" i="66"/>
  <c r="BE509" i="66"/>
  <c r="BF509" i="66"/>
  <c r="BG509" i="66"/>
  <c r="BH509" i="66"/>
  <c r="AD510" i="66"/>
  <c r="AE510" i="66"/>
  <c r="AF510" i="66"/>
  <c r="AG510" i="66"/>
  <c r="AH510" i="66"/>
  <c r="AI510" i="66"/>
  <c r="AJ510" i="66"/>
  <c r="AM510" i="66" s="1"/>
  <c r="AK510" i="66"/>
  <c r="AN510" i="66"/>
  <c r="AQ510" i="66"/>
  <c r="AR510" i="66"/>
  <c r="O511" i="66"/>
  <c r="AD511" i="66"/>
  <c r="AE511" i="66"/>
  <c r="AF511" i="66"/>
  <c r="AG511" i="66"/>
  <c r="AH511" i="66"/>
  <c r="AI511" i="66"/>
  <c r="AJ511" i="66"/>
  <c r="AK511" i="66"/>
  <c r="AM511" i="66"/>
  <c r="AN511" i="66"/>
  <c r="AP511" i="66" s="1"/>
  <c r="N511" i="66" s="1"/>
  <c r="AQ511" i="66"/>
  <c r="AR511" i="66"/>
  <c r="BI511" i="66" s="1"/>
  <c r="AD512" i="66"/>
  <c r="AE512" i="66"/>
  <c r="AF512" i="66"/>
  <c r="AG512" i="66"/>
  <c r="AH512" i="66"/>
  <c r="AI512" i="66"/>
  <c r="AJ512" i="66"/>
  <c r="AK512" i="66"/>
  <c r="AN512" i="66" s="1"/>
  <c r="AM512" i="66"/>
  <c r="BD512" i="66" s="1"/>
  <c r="AP512" i="66"/>
  <c r="N512" i="66" s="1"/>
  <c r="AQ512" i="66"/>
  <c r="AR512" i="66"/>
  <c r="AS512" i="66"/>
  <c r="BG512" i="66"/>
  <c r="AD513" i="66"/>
  <c r="AE513" i="66"/>
  <c r="AF513" i="66"/>
  <c r="AG513" i="66"/>
  <c r="AH513" i="66"/>
  <c r="AI513" i="66"/>
  <c r="AJ513" i="66"/>
  <c r="AK513" i="66"/>
  <c r="AM513" i="66"/>
  <c r="BD513" i="66" s="1"/>
  <c r="AN513" i="66"/>
  <c r="L513" i="66" s="1"/>
  <c r="AQ513" i="66"/>
  <c r="AR513" i="66"/>
  <c r="AD514" i="66"/>
  <c r="AE514" i="66"/>
  <c r="AF514" i="66"/>
  <c r="AG514" i="66"/>
  <c r="AH514" i="66"/>
  <c r="AI514" i="66"/>
  <c r="AJ514" i="66"/>
  <c r="AK514" i="66"/>
  <c r="AM514" i="66"/>
  <c r="BD514" i="66" s="1"/>
  <c r="AN514" i="66"/>
  <c r="BH514" i="66" s="1"/>
  <c r="AQ514" i="66"/>
  <c r="AR514" i="66"/>
  <c r="L515" i="66"/>
  <c r="AD515" i="66"/>
  <c r="AE515" i="66"/>
  <c r="AF515" i="66"/>
  <c r="AG515" i="66"/>
  <c r="AH515" i="66"/>
  <c r="AI515" i="66"/>
  <c r="AJ515" i="66"/>
  <c r="AK515" i="66"/>
  <c r="AM515" i="66"/>
  <c r="AN515" i="66"/>
  <c r="BG515" i="66" s="1"/>
  <c r="AO515" i="66"/>
  <c r="AP515" i="66"/>
  <c r="N515" i="66" s="1"/>
  <c r="AQ515" i="66"/>
  <c r="AR515" i="66"/>
  <c r="AS515" i="66"/>
  <c r="BA515" i="66"/>
  <c r="BE515" i="66"/>
  <c r="BF515" i="66"/>
  <c r="BH515" i="66"/>
  <c r="O516" i="66"/>
  <c r="AD516" i="66"/>
  <c r="AE516" i="66"/>
  <c r="AF516" i="66"/>
  <c r="AG516" i="66"/>
  <c r="AH516" i="66"/>
  <c r="AI516" i="66"/>
  <c r="AJ516" i="66"/>
  <c r="AK516" i="66"/>
  <c r="AN516" i="66" s="1"/>
  <c r="AM516" i="66"/>
  <c r="AQ516" i="66"/>
  <c r="AR516" i="66"/>
  <c r="BI516" i="66" s="1"/>
  <c r="L517" i="66"/>
  <c r="O517" i="66"/>
  <c r="AD517" i="66"/>
  <c r="AE517" i="66"/>
  <c r="AF517" i="66"/>
  <c r="AG517" i="66"/>
  <c r="AH517" i="66"/>
  <c r="AI517" i="66"/>
  <c r="AJ517" i="66"/>
  <c r="AK517" i="66"/>
  <c r="AM517" i="66"/>
  <c r="BC517" i="66" s="1"/>
  <c r="AN517" i="66"/>
  <c r="AP517" i="66"/>
  <c r="N517" i="66" s="1"/>
  <c r="AQ517" i="66"/>
  <c r="AR517" i="66"/>
  <c r="BI517" i="66" s="1"/>
  <c r="O518" i="66"/>
  <c r="AD518" i="66"/>
  <c r="AE518" i="66"/>
  <c r="AF518" i="66"/>
  <c r="AG518" i="66"/>
  <c r="AH518" i="66"/>
  <c r="AI518" i="66"/>
  <c r="AJ518" i="66"/>
  <c r="AM518" i="66" s="1"/>
  <c r="BC518" i="66" s="1"/>
  <c r="AK518" i="66"/>
  <c r="AN518" i="66"/>
  <c r="L518" i="66" s="1"/>
  <c r="AQ518" i="66"/>
  <c r="AR518" i="66"/>
  <c r="BI518" i="66" s="1"/>
  <c r="AS518" i="66"/>
  <c r="AT518" i="66" s="1"/>
  <c r="BA518" i="66"/>
  <c r="BF518" i="66"/>
  <c r="AD519" i="66"/>
  <c r="AE519" i="66"/>
  <c r="AF519" i="66"/>
  <c r="AG519" i="66"/>
  <c r="AH519" i="66"/>
  <c r="AI519" i="66"/>
  <c r="AJ519" i="66"/>
  <c r="AK519" i="66"/>
  <c r="AM519" i="66"/>
  <c r="AN519" i="66"/>
  <c r="AQ519" i="66"/>
  <c r="AR519" i="66"/>
  <c r="L520" i="66"/>
  <c r="AD520" i="66"/>
  <c r="AE520" i="66"/>
  <c r="AF520" i="66"/>
  <c r="AG520" i="66"/>
  <c r="AH520" i="66"/>
  <c r="AI520" i="66"/>
  <c r="AJ520" i="66"/>
  <c r="AM520" i="66" s="1"/>
  <c r="BC520" i="66" s="1"/>
  <c r="AK520" i="66"/>
  <c r="AN520" i="66" s="1"/>
  <c r="AQ520" i="66"/>
  <c r="AR520" i="66"/>
  <c r="AS520" i="66"/>
  <c r="AT520" i="66" s="1"/>
  <c r="BA520" i="66"/>
  <c r="BE520" i="66"/>
  <c r="AD521" i="66"/>
  <c r="AE521" i="66"/>
  <c r="AF521" i="66"/>
  <c r="AG521" i="66"/>
  <c r="AH521" i="66"/>
  <c r="AI521" i="66"/>
  <c r="AJ521" i="66"/>
  <c r="AM521" i="66" s="1"/>
  <c r="BD521" i="66" s="1"/>
  <c r="AK521" i="66"/>
  <c r="AN521" i="66"/>
  <c r="AQ521" i="66"/>
  <c r="AR521" i="66"/>
  <c r="AD522" i="66"/>
  <c r="AE522" i="66"/>
  <c r="AF522" i="66"/>
  <c r="AG522" i="66"/>
  <c r="AH522" i="66"/>
  <c r="AI522" i="66"/>
  <c r="AJ522" i="66"/>
  <c r="AM522" i="66" s="1"/>
  <c r="BC522" i="66" s="1"/>
  <c r="AK522" i="66"/>
  <c r="AN522" i="66"/>
  <c r="L522" i="66" s="1"/>
  <c r="AP522" i="66"/>
  <c r="N522" i="66" s="1"/>
  <c r="AQ522" i="66"/>
  <c r="AR522" i="66"/>
  <c r="BA522" i="66"/>
  <c r="BE522" i="66"/>
  <c r="BF522" i="66"/>
  <c r="BG522" i="66"/>
  <c r="BH522" i="66"/>
  <c r="O523" i="66"/>
  <c r="AD523" i="66"/>
  <c r="AE523" i="66"/>
  <c r="AF523" i="66"/>
  <c r="AG523" i="66"/>
  <c r="AH523" i="66"/>
  <c r="AI523" i="66"/>
  <c r="AJ523" i="66"/>
  <c r="AK523" i="66"/>
  <c r="AM523" i="66"/>
  <c r="AN523" i="66"/>
  <c r="AO523" i="66" s="1"/>
  <c r="AQ523" i="66"/>
  <c r="AR523" i="66"/>
  <c r="BI523" i="66" s="1"/>
  <c r="AD524" i="66"/>
  <c r="AE524" i="66"/>
  <c r="AF524" i="66"/>
  <c r="AG524" i="66"/>
  <c r="AH524" i="66"/>
  <c r="AI524" i="66"/>
  <c r="AJ524" i="66"/>
  <c r="AK524" i="66"/>
  <c r="AN524" i="66" s="1"/>
  <c r="AM524" i="66"/>
  <c r="BC524" i="66" s="1"/>
  <c r="AQ524" i="66"/>
  <c r="AR524" i="66"/>
  <c r="BD524" i="66"/>
  <c r="AD525" i="66"/>
  <c r="AE525" i="66"/>
  <c r="AF525" i="66"/>
  <c r="AG525" i="66"/>
  <c r="AH525" i="66"/>
  <c r="AI525" i="66"/>
  <c r="AJ525" i="66"/>
  <c r="AM525" i="66" s="1"/>
  <c r="AK525" i="66"/>
  <c r="AN525" i="66" s="1"/>
  <c r="AQ525" i="66"/>
  <c r="AR525" i="66"/>
  <c r="AD526" i="66"/>
  <c r="AE526" i="66"/>
  <c r="AF526" i="66"/>
  <c r="AG526" i="66"/>
  <c r="AH526" i="66"/>
  <c r="AI526" i="66"/>
  <c r="AJ526" i="66"/>
  <c r="AM526" i="66" s="1"/>
  <c r="AK526" i="66"/>
  <c r="AN526" i="66" s="1"/>
  <c r="AQ526" i="66"/>
  <c r="AR526" i="66"/>
  <c r="AD527" i="66"/>
  <c r="AE527" i="66"/>
  <c r="AF527" i="66"/>
  <c r="AG527" i="66"/>
  <c r="AH527" i="66"/>
  <c r="AI527" i="66"/>
  <c r="AJ527" i="66"/>
  <c r="AK527" i="66"/>
  <c r="AM527" i="66"/>
  <c r="BC527" i="66" s="1"/>
  <c r="AN527" i="66"/>
  <c r="AQ527" i="66"/>
  <c r="AR527" i="66"/>
  <c r="AS527" i="66"/>
  <c r="BJ527" i="66" s="1"/>
  <c r="BA527" i="66"/>
  <c r="BF527" i="66"/>
  <c r="BG527" i="66"/>
  <c r="BH527" i="66"/>
  <c r="O528" i="66"/>
  <c r="AD528" i="66"/>
  <c r="AE528" i="66"/>
  <c r="AF528" i="66"/>
  <c r="AG528" i="66"/>
  <c r="AH528" i="66"/>
  <c r="AI528" i="66"/>
  <c r="AJ528" i="66"/>
  <c r="AK528" i="66"/>
  <c r="AM528" i="66"/>
  <c r="AN528" i="66"/>
  <c r="AQ528" i="66"/>
  <c r="AR528" i="66"/>
  <c r="BI528" i="66" s="1"/>
  <c r="O529" i="66"/>
  <c r="AD529" i="66"/>
  <c r="AE529" i="66"/>
  <c r="AF529" i="66"/>
  <c r="AG529" i="66"/>
  <c r="AH529" i="66"/>
  <c r="AI529" i="66"/>
  <c r="AJ529" i="66"/>
  <c r="AM529" i="66" s="1"/>
  <c r="BD529" i="66" s="1"/>
  <c r="AK529" i="66"/>
  <c r="AN529" i="66"/>
  <c r="AO529" i="66"/>
  <c r="AP529" i="66"/>
  <c r="N529" i="66" s="1"/>
  <c r="AQ529" i="66"/>
  <c r="AR529" i="66"/>
  <c r="BI529" i="66" s="1"/>
  <c r="BF529" i="66"/>
  <c r="L530" i="66"/>
  <c r="O530" i="66"/>
  <c r="AD530" i="66"/>
  <c r="AE530" i="66"/>
  <c r="AF530" i="66"/>
  <c r="AG530" i="66"/>
  <c r="AH530" i="66"/>
  <c r="AI530" i="66"/>
  <c r="AJ530" i="66"/>
  <c r="AM530" i="66" s="1"/>
  <c r="BC530" i="66" s="1"/>
  <c r="AK530" i="66"/>
  <c r="AN530" i="66" s="1"/>
  <c r="BA530" i="66" s="1"/>
  <c r="AO530" i="66"/>
  <c r="AQ530" i="66"/>
  <c r="AR530" i="66"/>
  <c r="BI530" i="66" s="1"/>
  <c r="AS530" i="66"/>
  <c r="AT530" i="66" s="1"/>
  <c r="AD531" i="66"/>
  <c r="AE531" i="66"/>
  <c r="AF531" i="66"/>
  <c r="AG531" i="66"/>
  <c r="AH531" i="66"/>
  <c r="AI531" i="66"/>
  <c r="AJ531" i="66"/>
  <c r="AM531" i="66" s="1"/>
  <c r="AK531" i="66"/>
  <c r="AN531" i="66"/>
  <c r="BE531" i="66" s="1"/>
  <c r="AQ531" i="66"/>
  <c r="AR531" i="66"/>
  <c r="AD532" i="66"/>
  <c r="AE532" i="66"/>
  <c r="AF532" i="66"/>
  <c r="AG532" i="66"/>
  <c r="AH532" i="66"/>
  <c r="AI532" i="66"/>
  <c r="AJ532" i="66"/>
  <c r="AM532" i="66" s="1"/>
  <c r="BC532" i="66" s="1"/>
  <c r="AK532" i="66"/>
  <c r="AN532" i="66"/>
  <c r="AP532" i="66"/>
  <c r="N532" i="66" s="1"/>
  <c r="AQ532" i="66"/>
  <c r="AR532" i="66"/>
  <c r="O533" i="66"/>
  <c r="AD533" i="66"/>
  <c r="AE533" i="66"/>
  <c r="AF533" i="66"/>
  <c r="AG533" i="66"/>
  <c r="AH533" i="66"/>
  <c r="AI533" i="66"/>
  <c r="AJ533" i="66"/>
  <c r="AK533" i="66"/>
  <c r="AN533" i="66" s="1"/>
  <c r="AM533" i="66"/>
  <c r="BC533" i="66" s="1"/>
  <c r="AQ533" i="66"/>
  <c r="AR533" i="66"/>
  <c r="AS533" i="66"/>
  <c r="BA533" i="66"/>
  <c r="BF533" i="66"/>
  <c r="BG533" i="66"/>
  <c r="BH533" i="66"/>
  <c r="AD534" i="66"/>
  <c r="AE534" i="66"/>
  <c r="AF534" i="66"/>
  <c r="AG534" i="66"/>
  <c r="AH534" i="66"/>
  <c r="AI534" i="66"/>
  <c r="AJ534" i="66"/>
  <c r="AK534" i="66"/>
  <c r="AM534" i="66"/>
  <c r="AN534" i="66"/>
  <c r="AQ534" i="66"/>
  <c r="AR534" i="66"/>
  <c r="O535" i="66"/>
  <c r="AD535" i="66"/>
  <c r="AE535" i="66"/>
  <c r="AF535" i="66"/>
  <c r="AG535" i="66"/>
  <c r="AH535" i="66"/>
  <c r="AI535" i="66"/>
  <c r="AJ535" i="66"/>
  <c r="AM535" i="66" s="1"/>
  <c r="AK535" i="66"/>
  <c r="AN535" i="66"/>
  <c r="AO535" i="66" s="1"/>
  <c r="AP535" i="66"/>
  <c r="N535" i="66" s="1"/>
  <c r="AQ535" i="66"/>
  <c r="AR535" i="66"/>
  <c r="BI535" i="66" s="1"/>
  <c r="BC535" i="66"/>
  <c r="BD535" i="66"/>
  <c r="BE535" i="66"/>
  <c r="BF535" i="66"/>
  <c r="BG535" i="66"/>
  <c r="AD536" i="66"/>
  <c r="AE536" i="66"/>
  <c r="AF536" i="66"/>
  <c r="AG536" i="66"/>
  <c r="AH536" i="66"/>
  <c r="AI536" i="66"/>
  <c r="AJ536" i="66"/>
  <c r="AK536" i="66"/>
  <c r="AM536" i="66"/>
  <c r="BD536" i="66" s="1"/>
  <c r="AN536" i="66"/>
  <c r="AS536" i="66" s="1"/>
  <c r="AO536" i="66"/>
  <c r="AP536" i="66"/>
  <c r="N536" i="66" s="1"/>
  <c r="AQ536" i="66"/>
  <c r="AR536" i="66"/>
  <c r="BC536" i="66"/>
  <c r="AD537" i="66"/>
  <c r="AE537" i="66"/>
  <c r="AF537" i="66"/>
  <c r="AG537" i="66"/>
  <c r="AH537" i="66"/>
  <c r="AI537" i="66"/>
  <c r="AJ537" i="66"/>
  <c r="AM537" i="66" s="1"/>
  <c r="AK537" i="66"/>
  <c r="AN537" i="66" s="1"/>
  <c r="AQ537" i="66"/>
  <c r="AR537" i="66"/>
  <c r="L538" i="66"/>
  <c r="AD538" i="66"/>
  <c r="AE538" i="66"/>
  <c r="AF538" i="66"/>
  <c r="AG538" i="66"/>
  <c r="AH538" i="66"/>
  <c r="AI538" i="66"/>
  <c r="AJ538" i="66"/>
  <c r="AK538" i="66"/>
  <c r="AN538" i="66" s="1"/>
  <c r="AM538" i="66"/>
  <c r="AP538" i="66"/>
  <c r="N538" i="66" s="1"/>
  <c r="AQ538" i="66"/>
  <c r="AR538" i="66"/>
  <c r="L539" i="66"/>
  <c r="AD539" i="66"/>
  <c r="AE539" i="66"/>
  <c r="AF539" i="66"/>
  <c r="AG539" i="66"/>
  <c r="AH539" i="66"/>
  <c r="AI539" i="66"/>
  <c r="AJ539" i="66"/>
  <c r="AM539" i="66" s="1"/>
  <c r="AK539" i="66"/>
  <c r="AN539" i="66" s="1"/>
  <c r="AO539" i="66"/>
  <c r="AP539" i="66"/>
  <c r="N539" i="66" s="1"/>
  <c r="AQ539" i="66"/>
  <c r="AR539" i="66"/>
  <c r="BE539" i="66"/>
  <c r="BF539" i="66"/>
  <c r="BG539" i="66"/>
  <c r="BH539" i="66"/>
  <c r="O540" i="66"/>
  <c r="AD540" i="66"/>
  <c r="AE540" i="66"/>
  <c r="AF540" i="66"/>
  <c r="AG540" i="66"/>
  <c r="AH540" i="66"/>
  <c r="AI540" i="66"/>
  <c r="AJ540" i="66"/>
  <c r="AM540" i="66" s="1"/>
  <c r="BC540" i="66" s="1"/>
  <c r="AK540" i="66"/>
  <c r="AN540" i="66"/>
  <c r="AO540" i="66"/>
  <c r="AQ540" i="66"/>
  <c r="AR540" i="66"/>
  <c r="BI540" i="66" s="1"/>
  <c r="BH540" i="66"/>
  <c r="O541" i="66"/>
  <c r="AD541" i="66"/>
  <c r="AE541" i="66"/>
  <c r="AF541" i="66"/>
  <c r="AG541" i="66"/>
  <c r="AH541" i="66"/>
  <c r="AI541" i="66"/>
  <c r="AJ541" i="66"/>
  <c r="AK541" i="66"/>
  <c r="AN541" i="66" s="1"/>
  <c r="AM541" i="66"/>
  <c r="AO541" i="66"/>
  <c r="AQ541" i="66"/>
  <c r="AR541" i="66"/>
  <c r="BI541" i="66" s="1"/>
  <c r="O542" i="66"/>
  <c r="AD542" i="66"/>
  <c r="AE542" i="66"/>
  <c r="AF542" i="66"/>
  <c r="AG542" i="66"/>
  <c r="AH542" i="66"/>
  <c r="AI542" i="66"/>
  <c r="AJ542" i="66"/>
  <c r="AK542" i="66"/>
  <c r="AN542" i="66" s="1"/>
  <c r="AO542" i="66" s="1"/>
  <c r="AM542" i="66"/>
  <c r="BC542" i="66" s="1"/>
  <c r="AQ542" i="66"/>
  <c r="AR542" i="66"/>
  <c r="BI542" i="66" s="1"/>
  <c r="AD543" i="66"/>
  <c r="AE543" i="66"/>
  <c r="AF543" i="66"/>
  <c r="AG543" i="66"/>
  <c r="AH543" i="66"/>
  <c r="AI543" i="66"/>
  <c r="AJ543" i="66"/>
  <c r="AK543" i="66"/>
  <c r="AN543" i="66" s="1"/>
  <c r="AM543" i="66"/>
  <c r="AO543" i="66"/>
  <c r="AQ543" i="66"/>
  <c r="AR543" i="66"/>
  <c r="L544" i="66"/>
  <c r="O544" i="66"/>
  <c r="AD544" i="66"/>
  <c r="AE544" i="66"/>
  <c r="AF544" i="66"/>
  <c r="AG544" i="66"/>
  <c r="AH544" i="66"/>
  <c r="AI544" i="66"/>
  <c r="AJ544" i="66"/>
  <c r="AM544" i="66" s="1"/>
  <c r="AK544" i="66"/>
  <c r="AN544" i="66" s="1"/>
  <c r="AP544" i="66"/>
  <c r="N544" i="66" s="1"/>
  <c r="AQ544" i="66"/>
  <c r="AR544" i="66"/>
  <c r="BI544" i="66" s="1"/>
  <c r="AS544" i="66"/>
  <c r="BE544" i="66"/>
  <c r="BG544" i="66"/>
  <c r="BH544" i="66"/>
  <c r="O545" i="66"/>
  <c r="AD545" i="66"/>
  <c r="AE545" i="66"/>
  <c r="AF545" i="66"/>
  <c r="AG545" i="66"/>
  <c r="AH545" i="66"/>
  <c r="AI545" i="66"/>
  <c r="AJ545" i="66"/>
  <c r="AM545" i="66" s="1"/>
  <c r="AK545" i="66"/>
  <c r="AN545" i="66"/>
  <c r="AQ545" i="66"/>
  <c r="AR545" i="66"/>
  <c r="N546" i="66"/>
  <c r="O546" i="66"/>
  <c r="AD546" i="66"/>
  <c r="AE546" i="66"/>
  <c r="AF546" i="66"/>
  <c r="AG546" i="66"/>
  <c r="AH546" i="66"/>
  <c r="AI546" i="66"/>
  <c r="AJ546" i="66"/>
  <c r="AM546" i="66" s="1"/>
  <c r="AK546" i="66"/>
  <c r="AN546" i="66" s="1"/>
  <c r="AO546" i="66"/>
  <c r="M546" i="66" s="1"/>
  <c r="AP546" i="66"/>
  <c r="AQ546" i="66"/>
  <c r="AR546" i="66"/>
  <c r="BI546" i="66" s="1"/>
  <c r="BB546" i="66"/>
  <c r="BE546" i="66"/>
  <c r="BF546" i="66"/>
  <c r="BG546" i="66"/>
  <c r="O547" i="66"/>
  <c r="AD547" i="66"/>
  <c r="AE547" i="66"/>
  <c r="AF547" i="66"/>
  <c r="AG547" i="66"/>
  <c r="AH547" i="66"/>
  <c r="AI547" i="66"/>
  <c r="AJ547" i="66"/>
  <c r="AK547" i="66"/>
  <c r="AM547" i="66"/>
  <c r="BC547" i="66" s="1"/>
  <c r="AN547" i="66"/>
  <c r="AQ547" i="66"/>
  <c r="AR547" i="66"/>
  <c r="BI547" i="66" s="1"/>
  <c r="L548" i="66"/>
  <c r="AD548" i="66"/>
  <c r="AE548" i="66"/>
  <c r="AF548" i="66"/>
  <c r="AG548" i="66"/>
  <c r="AH548" i="66"/>
  <c r="AI548" i="66"/>
  <c r="AJ548" i="66"/>
  <c r="AM548" i="66" s="1"/>
  <c r="AK548" i="66"/>
  <c r="AN548" i="66" s="1"/>
  <c r="AP548" i="66"/>
  <c r="N548" i="66" s="1"/>
  <c r="AQ548" i="66"/>
  <c r="AR548" i="66"/>
  <c r="AD549" i="66"/>
  <c r="AE549" i="66"/>
  <c r="AF549" i="66"/>
  <c r="AG549" i="66"/>
  <c r="AH549" i="66"/>
  <c r="AI549" i="66"/>
  <c r="AJ549" i="66"/>
  <c r="AM549" i="66" s="1"/>
  <c r="BC549" i="66" s="1"/>
  <c r="AK549" i="66"/>
  <c r="AN549" i="66" s="1"/>
  <c r="AS549" i="66" s="1"/>
  <c r="AT549" i="66" s="1"/>
  <c r="AQ549" i="66"/>
  <c r="AR549" i="66"/>
  <c r="AD550" i="66"/>
  <c r="AE550" i="66"/>
  <c r="AF550" i="66"/>
  <c r="AG550" i="66"/>
  <c r="AH550" i="66"/>
  <c r="AI550" i="66"/>
  <c r="AJ550" i="66"/>
  <c r="AK550" i="66"/>
  <c r="AN550" i="66" s="1"/>
  <c r="AM550" i="66"/>
  <c r="AQ550" i="66"/>
  <c r="AR550" i="66"/>
  <c r="L551" i="66"/>
  <c r="AD551" i="66"/>
  <c r="AE551" i="66"/>
  <c r="AF551" i="66"/>
  <c r="AG551" i="66"/>
  <c r="AH551" i="66"/>
  <c r="AI551" i="66"/>
  <c r="AJ551" i="66"/>
  <c r="AM551" i="66" s="1"/>
  <c r="AK551" i="66"/>
  <c r="AN551" i="66" s="1"/>
  <c r="AQ551" i="66"/>
  <c r="AR551" i="66"/>
  <c r="AS551" i="66"/>
  <c r="AT551" i="66" s="1"/>
  <c r="BG551" i="66"/>
  <c r="BH551" i="66"/>
  <c r="L552" i="66"/>
  <c r="O552" i="66"/>
  <c r="AD552" i="66"/>
  <c r="AE552" i="66"/>
  <c r="AF552" i="66"/>
  <c r="AG552" i="66"/>
  <c r="AH552" i="66"/>
  <c r="AI552" i="66"/>
  <c r="AJ552" i="66"/>
  <c r="AM552" i="66" s="1"/>
  <c r="BD552" i="66" s="1"/>
  <c r="AK552" i="66"/>
  <c r="AN552" i="66"/>
  <c r="AQ552" i="66"/>
  <c r="AR552" i="66"/>
  <c r="BI552" i="66" s="1"/>
  <c r="AS552" i="66"/>
  <c r="AT552" i="66" s="1"/>
  <c r="O553" i="66"/>
  <c r="AD553" i="66"/>
  <c r="AE553" i="66"/>
  <c r="AF553" i="66"/>
  <c r="AG553" i="66"/>
  <c r="AH553" i="66"/>
  <c r="AI553" i="66"/>
  <c r="AJ553" i="66"/>
  <c r="AM553" i="66" s="1"/>
  <c r="AK553" i="66"/>
  <c r="AN553" i="66"/>
  <c r="AQ553" i="66"/>
  <c r="AR553" i="66"/>
  <c r="BI553" i="66" s="1"/>
  <c r="O554" i="66"/>
  <c r="AD554" i="66"/>
  <c r="AE554" i="66"/>
  <c r="AF554" i="66"/>
  <c r="AG554" i="66"/>
  <c r="AH554" i="66"/>
  <c r="AI554" i="66"/>
  <c r="AJ554" i="66"/>
  <c r="AK554" i="66"/>
  <c r="AM554" i="66"/>
  <c r="AN554" i="66"/>
  <c r="AQ554" i="66"/>
  <c r="AR554" i="66"/>
  <c r="BI554" i="66" s="1"/>
  <c r="BC554" i="66"/>
  <c r="K555" i="66"/>
  <c r="L555" i="66"/>
  <c r="AD555" i="66"/>
  <c r="AE555" i="66"/>
  <c r="AF555" i="66"/>
  <c r="AG555" i="66"/>
  <c r="AH555" i="66"/>
  <c r="AI555" i="66"/>
  <c r="AJ555" i="66"/>
  <c r="AK555" i="66"/>
  <c r="AM555" i="66"/>
  <c r="AN555" i="66"/>
  <c r="AP555" i="66" s="1"/>
  <c r="N555" i="66" s="1"/>
  <c r="AO555" i="66"/>
  <c r="BB555" i="66" s="1"/>
  <c r="AQ555" i="66"/>
  <c r="AR555" i="66"/>
  <c r="O555" i="66" s="1"/>
  <c r="N556" i="66"/>
  <c r="AD556" i="66"/>
  <c r="AE556" i="66"/>
  <c r="AF556" i="66"/>
  <c r="AG556" i="66"/>
  <c r="AH556" i="66"/>
  <c r="AI556" i="66"/>
  <c r="AJ556" i="66"/>
  <c r="AK556" i="66"/>
  <c r="AM556" i="66"/>
  <c r="BC556" i="66" s="1"/>
  <c r="AN556" i="66"/>
  <c r="L556" i="66" s="1"/>
  <c r="AP556" i="66"/>
  <c r="AQ556" i="66"/>
  <c r="AR556" i="66"/>
  <c r="BA556" i="66"/>
  <c r="BF556" i="66"/>
  <c r="BG556" i="66"/>
  <c r="AD557" i="66"/>
  <c r="AE557" i="66"/>
  <c r="AF557" i="66"/>
  <c r="AG557" i="66"/>
  <c r="AH557" i="66"/>
  <c r="AI557" i="66"/>
  <c r="AJ557" i="66"/>
  <c r="AM557" i="66" s="1"/>
  <c r="AK557" i="66"/>
  <c r="AN557" i="66" s="1"/>
  <c r="AQ557" i="66"/>
  <c r="AR557" i="66"/>
  <c r="O558" i="66"/>
  <c r="AD558" i="66"/>
  <c r="AE558" i="66"/>
  <c r="AF558" i="66"/>
  <c r="AG558" i="66"/>
  <c r="AH558" i="66"/>
  <c r="AI558" i="66"/>
  <c r="AJ558" i="66"/>
  <c r="AM558" i="66" s="1"/>
  <c r="BC558" i="66" s="1"/>
  <c r="AK558" i="66"/>
  <c r="AN558" i="66" s="1"/>
  <c r="AO558" i="66" s="1"/>
  <c r="AQ558" i="66"/>
  <c r="AR558" i="66"/>
  <c r="BI558" i="66" s="1"/>
  <c r="O559" i="66"/>
  <c r="AD559" i="66"/>
  <c r="AE559" i="66"/>
  <c r="AF559" i="66"/>
  <c r="AG559" i="66"/>
  <c r="AH559" i="66"/>
  <c r="AI559" i="66"/>
  <c r="AJ559" i="66"/>
  <c r="AK559" i="66"/>
  <c r="AM559" i="66"/>
  <c r="BC559" i="66" s="1"/>
  <c r="AN559" i="66"/>
  <c r="AQ559" i="66"/>
  <c r="AR559" i="66"/>
  <c r="BI559" i="66" s="1"/>
  <c r="O560" i="66"/>
  <c r="AD560" i="66"/>
  <c r="AE560" i="66"/>
  <c r="AF560" i="66"/>
  <c r="AG560" i="66"/>
  <c r="AH560" i="66"/>
  <c r="AI560" i="66"/>
  <c r="AJ560" i="66"/>
  <c r="AK560" i="66"/>
  <c r="AM560" i="66"/>
  <c r="K560" i="66" s="1"/>
  <c r="AN560" i="66"/>
  <c r="AP560" i="66" s="1"/>
  <c r="N560" i="66" s="1"/>
  <c r="AO560" i="66"/>
  <c r="M560" i="66" s="1"/>
  <c r="AQ560" i="66"/>
  <c r="AR560" i="66"/>
  <c r="BI560" i="66" s="1"/>
  <c r="BA560" i="66"/>
  <c r="BB560" i="66"/>
  <c r="BF560" i="66"/>
  <c r="K561" i="66"/>
  <c r="AD561" i="66"/>
  <c r="AE561" i="66"/>
  <c r="AF561" i="66"/>
  <c r="AG561" i="66"/>
  <c r="AH561" i="66"/>
  <c r="AI561" i="66"/>
  <c r="AJ561" i="66"/>
  <c r="AK561" i="66"/>
  <c r="AN561" i="66" s="1"/>
  <c r="AM561" i="66"/>
  <c r="BC561" i="66" s="1"/>
  <c r="AQ561" i="66"/>
  <c r="AR561" i="66"/>
  <c r="BH561" i="66"/>
  <c r="AD562" i="66"/>
  <c r="AE562" i="66"/>
  <c r="AF562" i="66"/>
  <c r="AG562" i="66"/>
  <c r="AH562" i="66"/>
  <c r="AI562" i="66"/>
  <c r="AJ562" i="66"/>
  <c r="AM562" i="66" s="1"/>
  <c r="AK562" i="66"/>
  <c r="AN562" i="66" s="1"/>
  <c r="AP562" i="66" s="1"/>
  <c r="N562" i="66" s="1"/>
  <c r="AQ562" i="66"/>
  <c r="AR562" i="66"/>
  <c r="AS562" i="66"/>
  <c r="BA562" i="66"/>
  <c r="AD563" i="66"/>
  <c r="AE563" i="66"/>
  <c r="AF563" i="66"/>
  <c r="AG563" i="66"/>
  <c r="AH563" i="66"/>
  <c r="AI563" i="66"/>
  <c r="AJ563" i="66"/>
  <c r="AK563" i="66"/>
  <c r="AM563" i="66"/>
  <c r="K563" i="66" s="1"/>
  <c r="AN563" i="66"/>
  <c r="AQ563" i="66"/>
  <c r="AR563" i="66"/>
  <c r="AS563" i="66"/>
  <c r="AD564" i="66"/>
  <c r="AE564" i="66"/>
  <c r="AF564" i="66"/>
  <c r="AG564" i="66"/>
  <c r="AH564" i="66"/>
  <c r="AI564" i="66"/>
  <c r="AJ564" i="66"/>
  <c r="AK564" i="66"/>
  <c r="AN564" i="66" s="1"/>
  <c r="AM564" i="66"/>
  <c r="AQ564" i="66"/>
  <c r="AR564" i="66"/>
  <c r="BI564" i="66" s="1"/>
  <c r="AS564" i="66"/>
  <c r="AT564" i="66" s="1"/>
  <c r="BC564" i="66"/>
  <c r="BD564" i="66"/>
  <c r="O565" i="66"/>
  <c r="AD565" i="66"/>
  <c r="AE565" i="66"/>
  <c r="AF565" i="66"/>
  <c r="AG565" i="66"/>
  <c r="AH565" i="66"/>
  <c r="AI565" i="66"/>
  <c r="AJ565" i="66"/>
  <c r="AK565" i="66"/>
  <c r="AN565" i="66" s="1"/>
  <c r="AM565" i="66"/>
  <c r="K565" i="66" s="1"/>
  <c r="AQ565" i="66"/>
  <c r="AR565" i="66"/>
  <c r="BI565" i="66" s="1"/>
  <c r="L566" i="66"/>
  <c r="AD566" i="66"/>
  <c r="AE566" i="66"/>
  <c r="AF566" i="66"/>
  <c r="AG566" i="66"/>
  <c r="AH566" i="66"/>
  <c r="AI566" i="66"/>
  <c r="AJ566" i="66"/>
  <c r="AM566" i="66" s="1"/>
  <c r="AK566" i="66"/>
  <c r="AN566" i="66"/>
  <c r="AO566" i="66"/>
  <c r="AP566" i="66"/>
  <c r="N566" i="66" s="1"/>
  <c r="AQ566" i="66"/>
  <c r="AR566" i="66"/>
  <c r="BF566" i="66"/>
  <c r="BG566" i="66"/>
  <c r="BH566" i="66"/>
  <c r="L567" i="66"/>
  <c r="AD567" i="66"/>
  <c r="AE567" i="66"/>
  <c r="AF567" i="66"/>
  <c r="AG567" i="66"/>
  <c r="AH567" i="66"/>
  <c r="AI567" i="66"/>
  <c r="AJ567" i="66"/>
  <c r="AK567" i="66"/>
  <c r="AM567" i="66"/>
  <c r="AN567" i="66"/>
  <c r="AO567" i="66"/>
  <c r="AQ567" i="66"/>
  <c r="AR567" i="66"/>
  <c r="L568" i="66"/>
  <c r="N568" i="66"/>
  <c r="AD568" i="66"/>
  <c r="AE568" i="66"/>
  <c r="AF568" i="66"/>
  <c r="AG568" i="66"/>
  <c r="AH568" i="66"/>
  <c r="AI568" i="66"/>
  <c r="AJ568" i="66"/>
  <c r="AM568" i="66" s="1"/>
  <c r="K568" i="66" s="1"/>
  <c r="AK568" i="66"/>
  <c r="AN568" i="66"/>
  <c r="AP568" i="66"/>
  <c r="AQ568" i="66"/>
  <c r="AR568" i="66"/>
  <c r="BA568" i="66"/>
  <c r="BF568" i="66"/>
  <c r="BG568" i="66"/>
  <c r="BH568" i="66"/>
  <c r="AD569" i="66"/>
  <c r="AE569" i="66"/>
  <c r="AF569" i="66"/>
  <c r="AG569" i="66"/>
  <c r="AH569" i="66"/>
  <c r="AI569" i="66"/>
  <c r="AJ569" i="66"/>
  <c r="AM569" i="66" s="1"/>
  <c r="BC569" i="66" s="1"/>
  <c r="AK569" i="66"/>
  <c r="AN569" i="66"/>
  <c r="AQ569" i="66"/>
  <c r="AR569" i="66"/>
  <c r="AD570" i="66"/>
  <c r="AE570" i="66"/>
  <c r="AF570" i="66"/>
  <c r="AG570" i="66"/>
  <c r="AH570" i="66"/>
  <c r="AI570" i="66"/>
  <c r="AJ570" i="66"/>
  <c r="AM570" i="66" s="1"/>
  <c r="K570" i="66" s="1"/>
  <c r="AK570" i="66"/>
  <c r="AN570" i="66"/>
  <c r="AO570" i="66"/>
  <c r="AQ570" i="66"/>
  <c r="AR570" i="66"/>
  <c r="BE570" i="66"/>
  <c r="BF570" i="66"/>
  <c r="BG570" i="66"/>
  <c r="AD571" i="66"/>
  <c r="AE571" i="66"/>
  <c r="AF571" i="66"/>
  <c r="AG571" i="66"/>
  <c r="AH571" i="66"/>
  <c r="AI571" i="66"/>
  <c r="AJ571" i="66"/>
  <c r="AK571" i="66"/>
  <c r="AM571" i="66"/>
  <c r="AN571" i="66"/>
  <c r="AO571" i="66" s="1"/>
  <c r="AQ571" i="66"/>
  <c r="AR571" i="66"/>
  <c r="O572" i="66"/>
  <c r="AD572" i="66"/>
  <c r="AE572" i="66"/>
  <c r="AF572" i="66"/>
  <c r="AG572" i="66"/>
  <c r="AH572" i="66"/>
  <c r="AI572" i="66"/>
  <c r="AJ572" i="66"/>
  <c r="AM572" i="66" s="1"/>
  <c r="AK572" i="66"/>
  <c r="AN572" i="66" s="1"/>
  <c r="AQ572" i="66"/>
  <c r="AR572" i="66"/>
  <c r="BI572" i="66" s="1"/>
  <c r="BD572" i="66"/>
  <c r="O573" i="66"/>
  <c r="AD573" i="66"/>
  <c r="AE573" i="66"/>
  <c r="AF573" i="66"/>
  <c r="AG573" i="66"/>
  <c r="AH573" i="66"/>
  <c r="AI573" i="66"/>
  <c r="AJ573" i="66"/>
  <c r="AK573" i="66"/>
  <c r="AN573" i="66" s="1"/>
  <c r="AM573" i="66"/>
  <c r="BC573" i="66" s="1"/>
  <c r="AQ573" i="66"/>
  <c r="AR573" i="66"/>
  <c r="BI573" i="66" s="1"/>
  <c r="L574" i="66"/>
  <c r="O574" i="66"/>
  <c r="AD574" i="66"/>
  <c r="AE574" i="66"/>
  <c r="AF574" i="66"/>
  <c r="AG574" i="66"/>
  <c r="AH574" i="66"/>
  <c r="AI574" i="66"/>
  <c r="AJ574" i="66"/>
  <c r="AM574" i="66" s="1"/>
  <c r="AK574" i="66"/>
  <c r="AN574" i="66"/>
  <c r="AO574" i="66"/>
  <c r="AQ574" i="66"/>
  <c r="AR574" i="66"/>
  <c r="BI574" i="66" s="1"/>
  <c r="BE574" i="66"/>
  <c r="BF574" i="66"/>
  <c r="BG574" i="66"/>
  <c r="AD575" i="66"/>
  <c r="AE575" i="66"/>
  <c r="AF575" i="66"/>
  <c r="AG575" i="66"/>
  <c r="AH575" i="66"/>
  <c r="AI575" i="66"/>
  <c r="AJ575" i="66"/>
  <c r="AM575" i="66" s="1"/>
  <c r="AK575" i="66"/>
  <c r="AN575" i="66" s="1"/>
  <c r="BA575" i="66" s="1"/>
  <c r="AO575" i="66"/>
  <c r="AQ575" i="66"/>
  <c r="AR575" i="66"/>
  <c r="AS575" i="66"/>
  <c r="AT575" i="66" s="1"/>
  <c r="BG575" i="66"/>
  <c r="O576" i="66"/>
  <c r="AD576" i="66"/>
  <c r="AE576" i="66"/>
  <c r="AF576" i="66"/>
  <c r="AG576" i="66"/>
  <c r="AH576" i="66"/>
  <c r="AI576" i="66"/>
  <c r="AJ576" i="66"/>
  <c r="AK576" i="66"/>
  <c r="AN576" i="66" s="1"/>
  <c r="AM576" i="66"/>
  <c r="AQ576" i="66"/>
  <c r="AR576" i="66"/>
  <c r="BI576" i="66" s="1"/>
  <c r="BA576" i="66"/>
  <c r="BE576" i="66"/>
  <c r="BF576" i="66"/>
  <c r="O577" i="66"/>
  <c r="AD577" i="66"/>
  <c r="AE577" i="66"/>
  <c r="AF577" i="66"/>
  <c r="AG577" i="66"/>
  <c r="AH577" i="66"/>
  <c r="AI577" i="66"/>
  <c r="AJ577" i="66"/>
  <c r="AM577" i="66" s="1"/>
  <c r="AK577" i="66"/>
  <c r="AN577" i="66" s="1"/>
  <c r="AQ577" i="66"/>
  <c r="AR577" i="66"/>
  <c r="BI577" i="66" s="1"/>
  <c r="BA577" i="66"/>
  <c r="O578" i="66"/>
  <c r="AD578" i="66"/>
  <c r="AE578" i="66"/>
  <c r="AF578" i="66"/>
  <c r="AG578" i="66"/>
  <c r="AH578" i="66"/>
  <c r="AI578" i="66"/>
  <c r="AJ578" i="66"/>
  <c r="AK578" i="66"/>
  <c r="AN578" i="66" s="1"/>
  <c r="AM578" i="66"/>
  <c r="AQ578" i="66"/>
  <c r="AR578" i="66"/>
  <c r="BI578" i="66" s="1"/>
  <c r="AD579" i="66"/>
  <c r="AE579" i="66"/>
  <c r="AF579" i="66"/>
  <c r="AG579" i="66"/>
  <c r="AH579" i="66"/>
  <c r="AI579" i="66"/>
  <c r="AJ579" i="66"/>
  <c r="AK579" i="66"/>
  <c r="AN579" i="66" s="1"/>
  <c r="AM579" i="66"/>
  <c r="AQ579" i="66"/>
  <c r="AR579" i="66"/>
  <c r="O580" i="66"/>
  <c r="AD580" i="66"/>
  <c r="AE580" i="66"/>
  <c r="AF580" i="66"/>
  <c r="AG580" i="66"/>
  <c r="AH580" i="66"/>
  <c r="AI580" i="66"/>
  <c r="AJ580" i="66"/>
  <c r="AM580" i="66" s="1"/>
  <c r="AK580" i="66"/>
  <c r="AN580" i="66" s="1"/>
  <c r="AO580" i="66" s="1"/>
  <c r="AQ580" i="66"/>
  <c r="AR580" i="66"/>
  <c r="BI580" i="66" s="1"/>
  <c r="O581" i="66"/>
  <c r="AD581" i="66"/>
  <c r="AE581" i="66"/>
  <c r="AF581" i="66"/>
  <c r="AG581" i="66"/>
  <c r="AH581" i="66"/>
  <c r="AI581" i="66"/>
  <c r="AJ581" i="66"/>
  <c r="AM581" i="66" s="1"/>
  <c r="AK581" i="66"/>
  <c r="AN581" i="66" s="1"/>
  <c r="BH581" i="66" s="1"/>
  <c r="AQ581" i="66"/>
  <c r="AR581" i="66"/>
  <c r="BI581" i="66" s="1"/>
  <c r="AS581" i="66"/>
  <c r="BJ581" i="66" s="1"/>
  <c r="BC581" i="66"/>
  <c r="BG581" i="66"/>
  <c r="L582" i="66"/>
  <c r="O582" i="66"/>
  <c r="AD582" i="66"/>
  <c r="AE582" i="66"/>
  <c r="AF582" i="66"/>
  <c r="AG582" i="66"/>
  <c r="AH582" i="66"/>
  <c r="AI582" i="66"/>
  <c r="AJ582" i="66"/>
  <c r="AK582" i="66"/>
  <c r="AN582" i="66" s="1"/>
  <c r="AM582" i="66"/>
  <c r="BC582" i="66" s="1"/>
  <c r="AO582" i="66"/>
  <c r="AP582" i="66"/>
  <c r="N582" i="66" s="1"/>
  <c r="AQ582" i="66"/>
  <c r="AR582" i="66"/>
  <c r="BI582" i="66" s="1"/>
  <c r="L583" i="66"/>
  <c r="O583" i="66"/>
  <c r="AD583" i="66"/>
  <c r="AE583" i="66"/>
  <c r="AF583" i="66"/>
  <c r="AG583" i="66"/>
  <c r="AH583" i="66"/>
  <c r="AI583" i="66"/>
  <c r="AJ583" i="66"/>
  <c r="AK583" i="66"/>
  <c r="AN583" i="66" s="1"/>
  <c r="AM583" i="66"/>
  <c r="AQ583" i="66"/>
  <c r="AR583" i="66"/>
  <c r="BI583" i="66" s="1"/>
  <c r="O584" i="66"/>
  <c r="AD584" i="66"/>
  <c r="AE584" i="66"/>
  <c r="AF584" i="66"/>
  <c r="AG584" i="66"/>
  <c r="AH584" i="66"/>
  <c r="AI584" i="66"/>
  <c r="AJ584" i="66"/>
  <c r="AK584" i="66"/>
  <c r="AN584" i="66" s="1"/>
  <c r="AM584" i="66"/>
  <c r="AQ584" i="66"/>
  <c r="AR584" i="66"/>
  <c r="BI584" i="66" s="1"/>
  <c r="AD585" i="66"/>
  <c r="AE585" i="66"/>
  <c r="AF585" i="66"/>
  <c r="AG585" i="66"/>
  <c r="AH585" i="66"/>
  <c r="AI585" i="66"/>
  <c r="AJ585" i="66"/>
  <c r="AM585" i="66" s="1"/>
  <c r="AK585" i="66"/>
  <c r="AN585" i="66"/>
  <c r="AQ585" i="66"/>
  <c r="AR585" i="66"/>
  <c r="K586" i="66"/>
  <c r="L586" i="66"/>
  <c r="AD586" i="66"/>
  <c r="AE586" i="66"/>
  <c r="AF586" i="66"/>
  <c r="AG586" i="66"/>
  <c r="AH586" i="66"/>
  <c r="AI586" i="66"/>
  <c r="AJ586" i="66"/>
  <c r="AM586" i="66" s="1"/>
  <c r="BC586" i="66" s="1"/>
  <c r="AK586" i="66"/>
  <c r="AN586" i="66" s="1"/>
  <c r="AP586" i="66"/>
  <c r="N586" i="66" s="1"/>
  <c r="AQ586" i="66"/>
  <c r="AR586" i="66"/>
  <c r="BE586" i="66"/>
  <c r="BG586" i="66"/>
  <c r="AD587" i="66"/>
  <c r="AE587" i="66"/>
  <c r="AF587" i="66"/>
  <c r="AG587" i="66"/>
  <c r="AH587" i="66"/>
  <c r="AI587" i="66"/>
  <c r="AJ587" i="66"/>
  <c r="AK587" i="66"/>
  <c r="AM587" i="66"/>
  <c r="BC587" i="66" s="1"/>
  <c r="AN587" i="66"/>
  <c r="AO587" i="66" s="1"/>
  <c r="AQ587" i="66"/>
  <c r="AR587" i="66"/>
  <c r="O588" i="66"/>
  <c r="AD588" i="66"/>
  <c r="AE588" i="66"/>
  <c r="AF588" i="66"/>
  <c r="AG588" i="66"/>
  <c r="AH588" i="66"/>
  <c r="AI588" i="66"/>
  <c r="AJ588" i="66"/>
  <c r="AM588" i="66" s="1"/>
  <c r="AK588" i="66"/>
  <c r="AN588" i="66" s="1"/>
  <c r="L588" i="66" s="1"/>
  <c r="AQ588" i="66"/>
  <c r="AR588" i="66"/>
  <c r="BI588" i="66" s="1"/>
  <c r="BA588" i="66"/>
  <c r="BE588" i="66"/>
  <c r="BF588" i="66"/>
  <c r="O589" i="66"/>
  <c r="AD589" i="66"/>
  <c r="AE589" i="66"/>
  <c r="AF589" i="66"/>
  <c r="AG589" i="66"/>
  <c r="AH589" i="66"/>
  <c r="AI589" i="66"/>
  <c r="AJ589" i="66"/>
  <c r="AM589" i="66" s="1"/>
  <c r="BC589" i="66" s="1"/>
  <c r="AK589" i="66"/>
  <c r="AN589" i="66" s="1"/>
  <c r="AQ589" i="66"/>
  <c r="AR589" i="66"/>
  <c r="BI589" i="66" s="1"/>
  <c r="AS589" i="66"/>
  <c r="BA589" i="66"/>
  <c r="O590" i="66"/>
  <c r="AD590" i="66"/>
  <c r="AE590" i="66"/>
  <c r="AF590" i="66"/>
  <c r="AG590" i="66"/>
  <c r="AH590" i="66"/>
  <c r="AI590" i="66"/>
  <c r="AJ590" i="66"/>
  <c r="AK590" i="66"/>
  <c r="AN590" i="66" s="1"/>
  <c r="AM590" i="66"/>
  <c r="BC590" i="66" s="1"/>
  <c r="AQ590" i="66"/>
  <c r="AR590" i="66"/>
  <c r="BI590" i="66" s="1"/>
  <c r="BE590" i="66"/>
  <c r="BF590" i="66"/>
  <c r="AD591" i="66"/>
  <c r="AE591" i="66"/>
  <c r="AF591" i="66"/>
  <c r="AG591" i="66"/>
  <c r="AH591" i="66"/>
  <c r="AI591" i="66"/>
  <c r="AJ591" i="66"/>
  <c r="AM591" i="66" s="1"/>
  <c r="AK591" i="66"/>
  <c r="AN591" i="66"/>
  <c r="AS591" i="66" s="1"/>
  <c r="AO591" i="66"/>
  <c r="AQ591" i="66"/>
  <c r="AR591" i="66"/>
  <c r="O592" i="66"/>
  <c r="AD592" i="66"/>
  <c r="AE592" i="66"/>
  <c r="AF592" i="66"/>
  <c r="AG592" i="66"/>
  <c r="AH592" i="66"/>
  <c r="AI592" i="66"/>
  <c r="AJ592" i="66"/>
  <c r="AM592" i="66" s="1"/>
  <c r="AK592" i="66"/>
  <c r="AN592" i="66"/>
  <c r="AQ592" i="66"/>
  <c r="AR592" i="66"/>
  <c r="BI592" i="66" s="1"/>
  <c r="O593" i="66"/>
  <c r="AD593" i="66"/>
  <c r="AE593" i="66"/>
  <c r="AF593" i="66"/>
  <c r="AG593" i="66"/>
  <c r="AH593" i="66"/>
  <c r="AI593" i="66"/>
  <c r="AJ593" i="66"/>
  <c r="AK593" i="66"/>
  <c r="AN593" i="66" s="1"/>
  <c r="AM593" i="66"/>
  <c r="AQ593" i="66"/>
  <c r="AR593" i="66"/>
  <c r="BI593" i="66" s="1"/>
  <c r="L594" i="66"/>
  <c r="M594" i="66"/>
  <c r="O594" i="66"/>
  <c r="AD594" i="66"/>
  <c r="AE594" i="66"/>
  <c r="AF594" i="66"/>
  <c r="AG594" i="66"/>
  <c r="AH594" i="66"/>
  <c r="AI594" i="66"/>
  <c r="AJ594" i="66"/>
  <c r="AM594" i="66" s="1"/>
  <c r="K594" i="66" s="1"/>
  <c r="AK594" i="66"/>
  <c r="AN594" i="66"/>
  <c r="BA594" i="66" s="1"/>
  <c r="AO594" i="66"/>
  <c r="BB594" i="66" s="1"/>
  <c r="AP594" i="66"/>
  <c r="N594" i="66" s="1"/>
  <c r="AQ594" i="66"/>
  <c r="AR594" i="66"/>
  <c r="BI594" i="66" s="1"/>
  <c r="BC594" i="66"/>
  <c r="BD594" i="66"/>
  <c r="BE594" i="66"/>
  <c r="BF594" i="66"/>
  <c r="BG594" i="66"/>
  <c r="L595" i="66"/>
  <c r="AD595" i="66"/>
  <c r="AE595" i="66"/>
  <c r="AF595" i="66"/>
  <c r="AG595" i="66"/>
  <c r="AH595" i="66"/>
  <c r="AI595" i="66"/>
  <c r="AJ595" i="66"/>
  <c r="AM595" i="66" s="1"/>
  <c r="BC595" i="66" s="1"/>
  <c r="AK595" i="66"/>
  <c r="AN595" i="66"/>
  <c r="AO595" i="66" s="1"/>
  <c r="AQ595" i="66"/>
  <c r="AR595" i="66"/>
  <c r="AS595" i="66"/>
  <c r="O596" i="66"/>
  <c r="AD596" i="66"/>
  <c r="AE596" i="66"/>
  <c r="AF596" i="66"/>
  <c r="AG596" i="66"/>
  <c r="AH596" i="66"/>
  <c r="AI596" i="66"/>
  <c r="AJ596" i="66"/>
  <c r="AK596" i="66"/>
  <c r="AN596" i="66" s="1"/>
  <c r="AM596" i="66"/>
  <c r="AQ596" i="66"/>
  <c r="AR596" i="66"/>
  <c r="BI596" i="66" s="1"/>
  <c r="AD597" i="66"/>
  <c r="AE597" i="66"/>
  <c r="AF597" i="66"/>
  <c r="AG597" i="66"/>
  <c r="AH597" i="66"/>
  <c r="AI597" i="66"/>
  <c r="AJ597" i="66"/>
  <c r="AM597" i="66" s="1"/>
  <c r="BC597" i="66" s="1"/>
  <c r="AK597" i="66"/>
  <c r="AN597" i="66" s="1"/>
  <c r="AQ597" i="66"/>
  <c r="AR597" i="66"/>
  <c r="L598" i="66"/>
  <c r="M598" i="66"/>
  <c r="O598" i="66"/>
  <c r="AD598" i="66"/>
  <c r="AE598" i="66"/>
  <c r="AF598" i="66"/>
  <c r="AG598" i="66"/>
  <c r="AH598" i="66"/>
  <c r="AI598" i="66"/>
  <c r="AJ598" i="66"/>
  <c r="AM598" i="66" s="1"/>
  <c r="AK598" i="66"/>
  <c r="AN598" i="66" s="1"/>
  <c r="AO598" i="66"/>
  <c r="BB598" i="66" s="1"/>
  <c r="AP598" i="66"/>
  <c r="N598" i="66" s="1"/>
  <c r="AQ598" i="66"/>
  <c r="AR598" i="66"/>
  <c r="BI598" i="66" s="1"/>
  <c r="BF598" i="66"/>
  <c r="BG598" i="66"/>
  <c r="O599" i="66"/>
  <c r="AD599" i="66"/>
  <c r="AE599" i="66"/>
  <c r="AF599" i="66"/>
  <c r="AG599" i="66"/>
  <c r="AH599" i="66"/>
  <c r="AI599" i="66"/>
  <c r="AJ599" i="66"/>
  <c r="AM599" i="66" s="1"/>
  <c r="AK599" i="66"/>
  <c r="AN599" i="66" s="1"/>
  <c r="AQ599" i="66"/>
  <c r="AR599" i="66"/>
  <c r="BI599" i="66" s="1"/>
  <c r="BA599" i="66"/>
  <c r="K600" i="66"/>
  <c r="O600" i="66"/>
  <c r="AD600" i="66"/>
  <c r="AE600" i="66"/>
  <c r="AF600" i="66"/>
  <c r="AG600" i="66"/>
  <c r="AH600" i="66"/>
  <c r="AI600" i="66"/>
  <c r="AJ600" i="66"/>
  <c r="AK600" i="66"/>
  <c r="AM600" i="66"/>
  <c r="AN600" i="66"/>
  <c r="AQ600" i="66"/>
  <c r="AR600" i="66"/>
  <c r="BI600" i="66" s="1"/>
  <c r="BA600" i="66"/>
  <c r="AD601" i="66"/>
  <c r="AE601" i="66"/>
  <c r="AF601" i="66"/>
  <c r="AG601" i="66"/>
  <c r="AH601" i="66"/>
  <c r="AI601" i="66"/>
  <c r="AJ601" i="66"/>
  <c r="AM601" i="66" s="1"/>
  <c r="AK601" i="66"/>
  <c r="AN601" i="66"/>
  <c r="AS601" i="66" s="1"/>
  <c r="AT601" i="66" s="1"/>
  <c r="AQ601" i="66"/>
  <c r="AR601" i="66"/>
  <c r="AD602" i="66"/>
  <c r="AE602" i="66"/>
  <c r="AF602" i="66"/>
  <c r="AG602" i="66"/>
  <c r="AH602" i="66"/>
  <c r="AI602" i="66"/>
  <c r="AJ602" i="66"/>
  <c r="AK602" i="66"/>
  <c r="AM602" i="66"/>
  <c r="AN602" i="66"/>
  <c r="AQ602" i="66"/>
  <c r="AR602" i="66"/>
  <c r="O603" i="66"/>
  <c r="AD603" i="66"/>
  <c r="AE603" i="66"/>
  <c r="AF603" i="66"/>
  <c r="AG603" i="66"/>
  <c r="AH603" i="66"/>
  <c r="AI603" i="66"/>
  <c r="AJ603" i="66"/>
  <c r="AM603" i="66" s="1"/>
  <c r="AK603" i="66"/>
  <c r="AN603" i="66" s="1"/>
  <c r="AQ603" i="66"/>
  <c r="AR603" i="66"/>
  <c r="L604" i="66"/>
  <c r="O604" i="66"/>
  <c r="AD604" i="66"/>
  <c r="AE604" i="66"/>
  <c r="AF604" i="66"/>
  <c r="AG604" i="66"/>
  <c r="AH604" i="66"/>
  <c r="AI604" i="66"/>
  <c r="AJ604" i="66"/>
  <c r="AM604" i="66" s="1"/>
  <c r="AK604" i="66"/>
  <c r="AN604" i="66" s="1"/>
  <c r="AQ604" i="66"/>
  <c r="AR604" i="66"/>
  <c r="BI604" i="66" s="1"/>
  <c r="O605" i="66"/>
  <c r="AD605" i="66"/>
  <c r="AE605" i="66"/>
  <c r="AF605" i="66"/>
  <c r="AG605" i="66"/>
  <c r="AH605" i="66"/>
  <c r="AI605" i="66"/>
  <c r="AJ605" i="66"/>
  <c r="AM605" i="66" s="1"/>
  <c r="BC605" i="66" s="1"/>
  <c r="AK605" i="66"/>
  <c r="AN605" i="66" s="1"/>
  <c r="AS605" i="66" s="1"/>
  <c r="BJ605" i="66" s="1"/>
  <c r="AQ605" i="66"/>
  <c r="AR605" i="66"/>
  <c r="BI605" i="66" s="1"/>
  <c r="O606" i="66"/>
  <c r="AD606" i="66"/>
  <c r="AE606" i="66"/>
  <c r="AF606" i="66"/>
  <c r="AG606" i="66"/>
  <c r="AH606" i="66"/>
  <c r="AI606" i="66"/>
  <c r="AJ606" i="66"/>
  <c r="AK606" i="66"/>
  <c r="AM606" i="66"/>
  <c r="BD606" i="66" s="1"/>
  <c r="AN606" i="66"/>
  <c r="BA606" i="66" s="1"/>
  <c r="AO606" i="66"/>
  <c r="BB606" i="66" s="1"/>
  <c r="AP606" i="66"/>
  <c r="N606" i="66" s="1"/>
  <c r="AQ606" i="66"/>
  <c r="AR606" i="66"/>
  <c r="BI606" i="66" s="1"/>
  <c r="BC606" i="66"/>
  <c r="BE606" i="66"/>
  <c r="BF606" i="66"/>
  <c r="BG606" i="66"/>
  <c r="AD607" i="66"/>
  <c r="AE607" i="66"/>
  <c r="AF607" i="66"/>
  <c r="AG607" i="66"/>
  <c r="AH607" i="66"/>
  <c r="AI607" i="66"/>
  <c r="AJ607" i="66"/>
  <c r="AM607" i="66" s="1"/>
  <c r="AK607" i="66"/>
  <c r="AN607" i="66"/>
  <c r="BA607" i="66" s="1"/>
  <c r="AQ607" i="66"/>
  <c r="AR607" i="66"/>
  <c r="O608" i="66"/>
  <c r="AD608" i="66"/>
  <c r="AE608" i="66"/>
  <c r="AF608" i="66"/>
  <c r="AG608" i="66"/>
  <c r="AH608" i="66"/>
  <c r="AI608" i="66"/>
  <c r="AJ608" i="66"/>
  <c r="AK608" i="66"/>
  <c r="AN608" i="66" s="1"/>
  <c r="AM608" i="66"/>
  <c r="K608" i="66" s="1"/>
  <c r="AQ608" i="66"/>
  <c r="AR608" i="66"/>
  <c r="BI608" i="66" s="1"/>
  <c r="O609" i="66"/>
  <c r="AD609" i="66"/>
  <c r="AE609" i="66"/>
  <c r="AF609" i="66"/>
  <c r="AG609" i="66"/>
  <c r="AH609" i="66"/>
  <c r="AI609" i="66"/>
  <c r="AJ609" i="66"/>
  <c r="AK609" i="66"/>
  <c r="AN609" i="66" s="1"/>
  <c r="AM609" i="66"/>
  <c r="BC609" i="66" s="1"/>
  <c r="AQ609" i="66"/>
  <c r="AR609" i="66"/>
  <c r="BI609" i="66" s="1"/>
  <c r="BA609" i="66"/>
  <c r="O610" i="66"/>
  <c r="AD610" i="66"/>
  <c r="AE610" i="66"/>
  <c r="AF610" i="66"/>
  <c r="AG610" i="66"/>
  <c r="AH610" i="66"/>
  <c r="AI610" i="66"/>
  <c r="AJ610" i="66"/>
  <c r="AM610" i="66" s="1"/>
  <c r="AK610" i="66"/>
  <c r="AN610" i="66"/>
  <c r="AQ610" i="66"/>
  <c r="AR610" i="66"/>
  <c r="BI610" i="66" s="1"/>
  <c r="AD611" i="66"/>
  <c r="AE611" i="66"/>
  <c r="AF611" i="66"/>
  <c r="AG611" i="66"/>
  <c r="AH611" i="66"/>
  <c r="AI611" i="66"/>
  <c r="AJ611" i="66"/>
  <c r="AM611" i="66" s="1"/>
  <c r="AK611" i="66"/>
  <c r="AN611" i="66"/>
  <c r="AQ611" i="66"/>
  <c r="AR611" i="66"/>
  <c r="AS611" i="66"/>
  <c r="AT611" i="66" s="1"/>
  <c r="BA611" i="66"/>
  <c r="BG611" i="66"/>
  <c r="K612" i="66"/>
  <c r="O612" i="66"/>
  <c r="AD612" i="66"/>
  <c r="AE612" i="66"/>
  <c r="AF612" i="66"/>
  <c r="AG612" i="66"/>
  <c r="AH612" i="66"/>
  <c r="AI612" i="66"/>
  <c r="AJ612" i="66"/>
  <c r="AK612" i="66"/>
  <c r="AN612" i="66" s="1"/>
  <c r="AM612" i="66"/>
  <c r="AQ612" i="66"/>
  <c r="AR612" i="66"/>
  <c r="BI612" i="66"/>
  <c r="AD613" i="66"/>
  <c r="AE613" i="66"/>
  <c r="AF613" i="66"/>
  <c r="AG613" i="66"/>
  <c r="AH613" i="66"/>
  <c r="AI613" i="66"/>
  <c r="AJ613" i="66"/>
  <c r="AM613" i="66" s="1"/>
  <c r="AK613" i="66"/>
  <c r="AN613" i="66"/>
  <c r="L613" i="66" s="1"/>
  <c r="AQ613" i="66"/>
  <c r="AR613" i="66"/>
  <c r="O613" i="66" s="1"/>
  <c r="BI613" i="66"/>
  <c r="O614" i="66"/>
  <c r="AD614" i="66"/>
  <c r="AE614" i="66"/>
  <c r="AF614" i="66"/>
  <c r="AG614" i="66"/>
  <c r="AH614" i="66"/>
  <c r="AI614" i="66"/>
  <c r="AJ614" i="66"/>
  <c r="AK614" i="66"/>
  <c r="AN614" i="66" s="1"/>
  <c r="AM614" i="66"/>
  <c r="BC614" i="66" s="1"/>
  <c r="AQ614" i="66"/>
  <c r="AR614" i="66"/>
  <c r="BI614" i="66"/>
  <c r="O615" i="66"/>
  <c r="AD615" i="66"/>
  <c r="AE615" i="66"/>
  <c r="AF615" i="66"/>
  <c r="AG615" i="66"/>
  <c r="AH615" i="66"/>
  <c r="AI615" i="66"/>
  <c r="AJ615" i="66"/>
  <c r="AM615" i="66" s="1"/>
  <c r="AK615" i="66"/>
  <c r="AN615" i="66" s="1"/>
  <c r="AQ615" i="66"/>
  <c r="AR615" i="66"/>
  <c r="BE615" i="66"/>
  <c r="AD616" i="66"/>
  <c r="AE616" i="66"/>
  <c r="AF616" i="66"/>
  <c r="AG616" i="66"/>
  <c r="AH616" i="66"/>
  <c r="AI616" i="66"/>
  <c r="AJ616" i="66"/>
  <c r="AM616" i="66" s="1"/>
  <c r="AK616" i="66"/>
  <c r="AN616" i="66" s="1"/>
  <c r="AQ616" i="66"/>
  <c r="AR616" i="66"/>
  <c r="AD617" i="66"/>
  <c r="AE617" i="66"/>
  <c r="AF617" i="66"/>
  <c r="AG617" i="66"/>
  <c r="AH617" i="66"/>
  <c r="AI617" i="66"/>
  <c r="AJ617" i="66"/>
  <c r="AM617" i="66" s="1"/>
  <c r="K617" i="66" s="1"/>
  <c r="AK617" i="66"/>
  <c r="AN617" i="66" s="1"/>
  <c r="AQ617" i="66"/>
  <c r="AR617" i="66"/>
  <c r="O618" i="66"/>
  <c r="AD618" i="66"/>
  <c r="AE618" i="66"/>
  <c r="AF618" i="66"/>
  <c r="AG618" i="66"/>
  <c r="AH618" i="66"/>
  <c r="AI618" i="66"/>
  <c r="AJ618" i="66"/>
  <c r="AM618" i="66" s="1"/>
  <c r="AK618" i="66"/>
  <c r="AN618" i="66" s="1"/>
  <c r="AP618" i="66"/>
  <c r="N618" i="66" s="1"/>
  <c r="AQ618" i="66"/>
  <c r="AR618" i="66"/>
  <c r="BI618" i="66"/>
  <c r="O619" i="66"/>
  <c r="AD619" i="66"/>
  <c r="AE619" i="66"/>
  <c r="AF619" i="66"/>
  <c r="AG619" i="66"/>
  <c r="AH619" i="66"/>
  <c r="AI619" i="66"/>
  <c r="AJ619" i="66"/>
  <c r="AM619" i="66" s="1"/>
  <c r="BC619" i="66" s="1"/>
  <c r="AK619" i="66"/>
  <c r="AN619" i="66" s="1"/>
  <c r="AO619" i="66" s="1"/>
  <c r="BB619" i="66" s="1"/>
  <c r="AP619" i="66"/>
  <c r="N619" i="66" s="1"/>
  <c r="AQ619" i="66"/>
  <c r="AR619" i="66"/>
  <c r="BE619" i="66"/>
  <c r="BI619" i="66"/>
  <c r="O620" i="66"/>
  <c r="AD620" i="66"/>
  <c r="AE620" i="66"/>
  <c r="AF620" i="66"/>
  <c r="AG620" i="66"/>
  <c r="AH620" i="66"/>
  <c r="AI620" i="66"/>
  <c r="AJ620" i="66"/>
  <c r="AK620" i="66"/>
  <c r="AN620" i="66" s="1"/>
  <c r="BE620" i="66" s="1"/>
  <c r="AM620" i="66"/>
  <c r="AQ620" i="66"/>
  <c r="AR620" i="66"/>
  <c r="BI620" i="66"/>
  <c r="AD621" i="66"/>
  <c r="AE621" i="66"/>
  <c r="AF621" i="66"/>
  <c r="AG621" i="66"/>
  <c r="AH621" i="66"/>
  <c r="AI621" i="66"/>
  <c r="AJ621" i="66"/>
  <c r="AK621" i="66"/>
  <c r="AN621" i="66" s="1"/>
  <c r="AM621" i="66"/>
  <c r="AL621" i="66" s="1"/>
  <c r="AQ621" i="66"/>
  <c r="AR621" i="66"/>
  <c r="BE621" i="66"/>
  <c r="AD622" i="66"/>
  <c r="AE622" i="66"/>
  <c r="AF622" i="66"/>
  <c r="AG622" i="66"/>
  <c r="AH622" i="66"/>
  <c r="AI622" i="66"/>
  <c r="AJ622" i="66"/>
  <c r="AM622" i="66" s="1"/>
  <c r="AK622" i="66"/>
  <c r="AN622" i="66" s="1"/>
  <c r="AQ622" i="66"/>
  <c r="AR622" i="66"/>
  <c r="AD623" i="66"/>
  <c r="AE623" i="66"/>
  <c r="AF623" i="66"/>
  <c r="AG623" i="66"/>
  <c r="AH623" i="66"/>
  <c r="AI623" i="66"/>
  <c r="AJ623" i="66"/>
  <c r="AM623" i="66" s="1"/>
  <c r="BD623" i="66" s="1"/>
  <c r="AK623" i="66"/>
  <c r="AN623" i="66" s="1"/>
  <c r="AP623" i="66" s="1"/>
  <c r="N623" i="66" s="1"/>
  <c r="AO623" i="66"/>
  <c r="AQ623" i="66"/>
  <c r="AR623" i="66"/>
  <c r="BE623" i="66"/>
  <c r="BI623" i="66"/>
  <c r="AD624" i="66"/>
  <c r="AE624" i="66"/>
  <c r="AF624" i="66"/>
  <c r="AG624" i="66"/>
  <c r="AH624" i="66"/>
  <c r="AI624" i="66"/>
  <c r="AJ624" i="66"/>
  <c r="AM624" i="66" s="1"/>
  <c r="AK624" i="66"/>
  <c r="AN624" i="66" s="1"/>
  <c r="BE624" i="66" s="1"/>
  <c r="AP624" i="66"/>
  <c r="N624" i="66" s="1"/>
  <c r="AQ624" i="66"/>
  <c r="AR624" i="66"/>
  <c r="O625" i="66"/>
  <c r="AD625" i="66"/>
  <c r="AE625" i="66"/>
  <c r="AF625" i="66"/>
  <c r="AG625" i="66"/>
  <c r="AH625" i="66"/>
  <c r="AI625" i="66"/>
  <c r="AJ625" i="66"/>
  <c r="AM625" i="66" s="1"/>
  <c r="BD625" i="66" s="1"/>
  <c r="AK625" i="66"/>
  <c r="AN625" i="66" s="1"/>
  <c r="AQ625" i="66"/>
  <c r="AR625" i="66"/>
  <c r="BC625" i="66"/>
  <c r="BI625" i="66"/>
  <c r="AD626" i="66"/>
  <c r="AE626" i="66"/>
  <c r="AF626" i="66"/>
  <c r="AG626" i="66"/>
  <c r="AH626" i="66"/>
  <c r="AI626" i="66"/>
  <c r="AJ626" i="66"/>
  <c r="AK626" i="66"/>
  <c r="AN626" i="66" s="1"/>
  <c r="AM626" i="66"/>
  <c r="AO626" i="66"/>
  <c r="AP626" i="66"/>
  <c r="N626" i="66" s="1"/>
  <c r="AQ626" i="66"/>
  <c r="AR626" i="66"/>
  <c r="BE626" i="66"/>
  <c r="BI626" i="66"/>
  <c r="O627" i="66"/>
  <c r="AD627" i="66"/>
  <c r="AE627" i="66"/>
  <c r="AF627" i="66"/>
  <c r="AG627" i="66"/>
  <c r="AH627" i="66"/>
  <c r="AI627" i="66"/>
  <c r="AJ627" i="66"/>
  <c r="AK627" i="66"/>
  <c r="AN627" i="66" s="1"/>
  <c r="AM627" i="66"/>
  <c r="AQ627" i="66"/>
  <c r="AR627" i="66"/>
  <c r="AD628" i="66"/>
  <c r="AE628" i="66"/>
  <c r="AF628" i="66"/>
  <c r="AG628" i="66"/>
  <c r="AH628" i="66"/>
  <c r="AI628" i="66"/>
  <c r="AJ628" i="66"/>
  <c r="AM628" i="66" s="1"/>
  <c r="AK628" i="66"/>
  <c r="AN628" i="66" s="1"/>
  <c r="AO628" i="66" s="1"/>
  <c r="AP628" i="66"/>
  <c r="N628" i="66" s="1"/>
  <c r="AQ628" i="66"/>
  <c r="AR628" i="66"/>
  <c r="AD629" i="66"/>
  <c r="AE629" i="66"/>
  <c r="AF629" i="66"/>
  <c r="AG629" i="66"/>
  <c r="AH629" i="66"/>
  <c r="AI629" i="66"/>
  <c r="AJ629" i="66"/>
  <c r="AM629" i="66" s="1"/>
  <c r="AK629" i="66"/>
  <c r="AN629" i="66" s="1"/>
  <c r="AQ629" i="66"/>
  <c r="AR629" i="66"/>
  <c r="O629" i="66" s="1"/>
  <c r="O630" i="66"/>
  <c r="AD630" i="66"/>
  <c r="AE630" i="66"/>
  <c r="AF630" i="66"/>
  <c r="AG630" i="66"/>
  <c r="AH630" i="66"/>
  <c r="AI630" i="66"/>
  <c r="AJ630" i="66"/>
  <c r="AM630" i="66" s="1"/>
  <c r="AK630" i="66"/>
  <c r="AN630" i="66" s="1"/>
  <c r="AP630" i="66"/>
  <c r="N630" i="66" s="1"/>
  <c r="AQ630" i="66"/>
  <c r="AR630" i="66"/>
  <c r="BI630" i="66"/>
  <c r="K631" i="66"/>
  <c r="AD631" i="66"/>
  <c r="AE631" i="66"/>
  <c r="AF631" i="66"/>
  <c r="AG631" i="66"/>
  <c r="AH631" i="66"/>
  <c r="AI631" i="66"/>
  <c r="AJ631" i="66"/>
  <c r="AK631" i="66"/>
  <c r="AN631" i="66" s="1"/>
  <c r="AM631" i="66"/>
  <c r="BC631" i="66" s="1"/>
  <c r="AQ631" i="66"/>
  <c r="AR631" i="66"/>
  <c r="O632" i="66"/>
  <c r="AD632" i="66"/>
  <c r="AE632" i="66"/>
  <c r="AF632" i="66"/>
  <c r="AG632" i="66"/>
  <c r="AH632" i="66"/>
  <c r="AI632" i="66"/>
  <c r="AJ632" i="66"/>
  <c r="AK632" i="66"/>
  <c r="AN632" i="66" s="1"/>
  <c r="AM632" i="66"/>
  <c r="AQ632" i="66"/>
  <c r="AR632" i="66"/>
  <c r="BI632" i="66"/>
  <c r="K633" i="66"/>
  <c r="AD633" i="66"/>
  <c r="AE633" i="66"/>
  <c r="AF633" i="66"/>
  <c r="AG633" i="66"/>
  <c r="AH633" i="66"/>
  <c r="AI633" i="66"/>
  <c r="AJ633" i="66"/>
  <c r="AM633" i="66" s="1"/>
  <c r="AL633" i="66" s="1"/>
  <c r="AK633" i="66"/>
  <c r="AN633" i="66" s="1"/>
  <c r="AQ633" i="66"/>
  <c r="AR633" i="66"/>
  <c r="BI633" i="66"/>
  <c r="K634" i="66"/>
  <c r="AD634" i="66"/>
  <c r="AE634" i="66"/>
  <c r="AF634" i="66"/>
  <c r="AG634" i="66"/>
  <c r="AH634" i="66"/>
  <c r="AI634" i="66"/>
  <c r="AJ634" i="66"/>
  <c r="AM634" i="66" s="1"/>
  <c r="AL634" i="66" s="1"/>
  <c r="AK634" i="66"/>
  <c r="AN634" i="66" s="1"/>
  <c r="AQ634" i="66"/>
  <c r="AR634" i="66"/>
  <c r="BC634" i="66"/>
  <c r="BD634" i="66"/>
  <c r="AD635" i="66"/>
  <c r="AE635" i="66"/>
  <c r="AF635" i="66"/>
  <c r="AG635" i="66"/>
  <c r="AH635" i="66"/>
  <c r="AI635" i="66"/>
  <c r="AJ635" i="66"/>
  <c r="AM635" i="66" s="1"/>
  <c r="AK635" i="66"/>
  <c r="AN635" i="66" s="1"/>
  <c r="AQ635" i="66"/>
  <c r="AR635" i="66"/>
  <c r="BI635" i="66"/>
  <c r="K636" i="66"/>
  <c r="O636" i="66"/>
  <c r="AD636" i="66"/>
  <c r="AE636" i="66"/>
  <c r="AF636" i="66"/>
  <c r="AG636" i="66"/>
  <c r="AH636" i="66"/>
  <c r="AI636" i="66"/>
  <c r="AJ636" i="66"/>
  <c r="AM636" i="66" s="1"/>
  <c r="AK636" i="66"/>
  <c r="AN636" i="66" s="1"/>
  <c r="BE636" i="66" s="1"/>
  <c r="AO636" i="66"/>
  <c r="AP636" i="66"/>
  <c r="N636" i="66" s="1"/>
  <c r="AQ636" i="66"/>
  <c r="AR636" i="66"/>
  <c r="O637" i="66"/>
  <c r="AD637" i="66"/>
  <c r="AE637" i="66"/>
  <c r="AF637" i="66"/>
  <c r="AG637" i="66"/>
  <c r="AH637" i="66"/>
  <c r="AI637" i="66"/>
  <c r="AJ637" i="66"/>
  <c r="AK637" i="66"/>
  <c r="AN637" i="66" s="1"/>
  <c r="AO637" i="66" s="1"/>
  <c r="M637" i="66" s="1"/>
  <c r="AM637" i="66"/>
  <c r="AP637" i="66"/>
  <c r="N637" i="66" s="1"/>
  <c r="AQ637" i="66"/>
  <c r="AR637" i="66"/>
  <c r="BB637" i="66"/>
  <c r="BE637" i="66"/>
  <c r="BI637" i="66"/>
  <c r="AD638" i="66"/>
  <c r="AE638" i="66"/>
  <c r="AF638" i="66"/>
  <c r="AG638" i="66"/>
  <c r="AH638" i="66"/>
  <c r="AI638" i="66"/>
  <c r="AJ638" i="66"/>
  <c r="AM638" i="66" s="1"/>
  <c r="K638" i="66" s="1"/>
  <c r="AK638" i="66"/>
  <c r="AN638" i="66" s="1"/>
  <c r="BE638" i="66" s="1"/>
  <c r="AO638" i="66"/>
  <c r="AP638" i="66"/>
  <c r="N638" i="66" s="1"/>
  <c r="AQ638" i="66"/>
  <c r="AR638" i="66"/>
  <c r="O639" i="66"/>
  <c r="AD639" i="66"/>
  <c r="AE639" i="66"/>
  <c r="AF639" i="66"/>
  <c r="AG639" i="66"/>
  <c r="AH639" i="66"/>
  <c r="AI639" i="66"/>
  <c r="AJ639" i="66"/>
  <c r="AM639" i="66" s="1"/>
  <c r="AK639" i="66"/>
  <c r="AN639" i="66" s="1"/>
  <c r="AQ639" i="66"/>
  <c r="AR639" i="66"/>
  <c r="AD640" i="66"/>
  <c r="AE640" i="66"/>
  <c r="AF640" i="66"/>
  <c r="AG640" i="66"/>
  <c r="AH640" i="66"/>
  <c r="AI640" i="66"/>
  <c r="AJ640" i="66"/>
  <c r="AM640" i="66" s="1"/>
  <c r="AL640" i="66" s="1"/>
  <c r="AK640" i="66"/>
  <c r="AN640" i="66" s="1"/>
  <c r="AQ640" i="66"/>
  <c r="AR640" i="66"/>
  <c r="AD641" i="66"/>
  <c r="AE641" i="66"/>
  <c r="AF641" i="66"/>
  <c r="AG641" i="66"/>
  <c r="AH641" i="66"/>
  <c r="AI641" i="66"/>
  <c r="AJ641" i="66"/>
  <c r="AM641" i="66" s="1"/>
  <c r="K641" i="66" s="1"/>
  <c r="AK641" i="66"/>
  <c r="AN641" i="66" s="1"/>
  <c r="AQ641" i="66"/>
  <c r="AR641" i="66"/>
  <c r="O642" i="66"/>
  <c r="AD642" i="66"/>
  <c r="AE642" i="66"/>
  <c r="AF642" i="66"/>
  <c r="AG642" i="66"/>
  <c r="AH642" i="66"/>
  <c r="AI642" i="66"/>
  <c r="AJ642" i="66"/>
  <c r="AM642" i="66" s="1"/>
  <c r="AK642" i="66"/>
  <c r="AN642" i="66" s="1"/>
  <c r="AQ642" i="66"/>
  <c r="AR642" i="66"/>
  <c r="BI642" i="66"/>
  <c r="AD643" i="66"/>
  <c r="AE643" i="66"/>
  <c r="AF643" i="66"/>
  <c r="AG643" i="66"/>
  <c r="AH643" i="66"/>
  <c r="AI643" i="66"/>
  <c r="AJ643" i="66"/>
  <c r="AM643" i="66" s="1"/>
  <c r="BC643" i="66" s="1"/>
  <c r="AK643" i="66"/>
  <c r="AN643" i="66" s="1"/>
  <c r="AO643" i="66"/>
  <c r="AP643" i="66"/>
  <c r="N643" i="66" s="1"/>
  <c r="AQ643" i="66"/>
  <c r="AR643" i="66"/>
  <c r="O643" i="66" s="1"/>
  <c r="BE643" i="66"/>
  <c r="O644" i="66"/>
  <c r="AD644" i="66"/>
  <c r="AE644" i="66"/>
  <c r="AF644" i="66"/>
  <c r="AG644" i="66"/>
  <c r="AH644" i="66"/>
  <c r="AI644" i="66"/>
  <c r="AJ644" i="66"/>
  <c r="AM644" i="66" s="1"/>
  <c r="AK644" i="66"/>
  <c r="AN644" i="66" s="1"/>
  <c r="AO644" i="66" s="1"/>
  <c r="M644" i="66" s="1"/>
  <c r="AQ644" i="66"/>
  <c r="AR644" i="66"/>
  <c r="BI644" i="66"/>
  <c r="AD645" i="66"/>
  <c r="AE645" i="66"/>
  <c r="AF645" i="66"/>
  <c r="AG645" i="66"/>
  <c r="AH645" i="66"/>
  <c r="AI645" i="66"/>
  <c r="AJ645" i="66"/>
  <c r="AM645" i="66" s="1"/>
  <c r="AK645" i="66"/>
  <c r="AN645" i="66" s="1"/>
  <c r="BE645" i="66" s="1"/>
  <c r="AO645" i="66"/>
  <c r="AQ645" i="66"/>
  <c r="AR645" i="66"/>
  <c r="BI645" i="66"/>
  <c r="AD646" i="66"/>
  <c r="AE646" i="66"/>
  <c r="AF646" i="66"/>
  <c r="AG646" i="66"/>
  <c r="AH646" i="66"/>
  <c r="AI646" i="66"/>
  <c r="AJ646" i="66"/>
  <c r="AM646" i="66" s="1"/>
  <c r="AK646" i="66"/>
  <c r="AN646" i="66" s="1"/>
  <c r="AQ646" i="66"/>
  <c r="AR646" i="66"/>
  <c r="AD647" i="66"/>
  <c r="AE647" i="66"/>
  <c r="AF647" i="66"/>
  <c r="AG647" i="66"/>
  <c r="AH647" i="66"/>
  <c r="AI647" i="66"/>
  <c r="AJ647" i="66"/>
  <c r="AM647" i="66" s="1"/>
  <c r="AK647" i="66"/>
  <c r="AN647" i="66" s="1"/>
  <c r="BE647" i="66" s="1"/>
  <c r="AO647" i="66"/>
  <c r="AP647" i="66"/>
  <c r="N647" i="66" s="1"/>
  <c r="AQ647" i="66"/>
  <c r="AR647" i="66"/>
  <c r="O648" i="66"/>
  <c r="AD648" i="66"/>
  <c r="AE648" i="66"/>
  <c r="AF648" i="66"/>
  <c r="AG648" i="66"/>
  <c r="AH648" i="66"/>
  <c r="AI648" i="66"/>
  <c r="AJ648" i="66"/>
  <c r="AM648" i="66" s="1"/>
  <c r="K648" i="66" s="1"/>
  <c r="AK648" i="66"/>
  <c r="AN648" i="66" s="1"/>
  <c r="BE648" i="66" s="1"/>
  <c r="AP648" i="66"/>
  <c r="N648" i="66" s="1"/>
  <c r="AQ648" i="66"/>
  <c r="AR648" i="66"/>
  <c r="O649" i="66"/>
  <c r="AD649" i="66"/>
  <c r="AE649" i="66"/>
  <c r="AF649" i="66"/>
  <c r="AG649" i="66"/>
  <c r="AH649" i="66"/>
  <c r="AI649" i="66"/>
  <c r="AJ649" i="66"/>
  <c r="AM649" i="66" s="1"/>
  <c r="AK649" i="66"/>
  <c r="AN649" i="66" s="1"/>
  <c r="AQ649" i="66"/>
  <c r="AR649" i="66"/>
  <c r="BI649" i="66"/>
  <c r="AD650" i="66"/>
  <c r="AE650" i="66"/>
  <c r="AF650" i="66"/>
  <c r="AG650" i="66"/>
  <c r="AH650" i="66"/>
  <c r="AI650" i="66"/>
  <c r="AJ650" i="66"/>
  <c r="AM650" i="66" s="1"/>
  <c r="K650" i="66" s="1"/>
  <c r="AK650" i="66"/>
  <c r="AN650" i="66" s="1"/>
  <c r="AO650" i="66"/>
  <c r="AP650" i="66"/>
  <c r="N650" i="66" s="1"/>
  <c r="AQ650" i="66"/>
  <c r="AR650" i="66"/>
  <c r="BE650" i="66"/>
  <c r="O651" i="66"/>
  <c r="AD651" i="66"/>
  <c r="AE651" i="66"/>
  <c r="AF651" i="66"/>
  <c r="AG651" i="66"/>
  <c r="AH651" i="66"/>
  <c r="AI651" i="66"/>
  <c r="AJ651" i="66"/>
  <c r="AM651" i="66" s="1"/>
  <c r="AK651" i="66"/>
  <c r="AN651" i="66" s="1"/>
  <c r="AQ651" i="66"/>
  <c r="AR651" i="66"/>
  <c r="AD652" i="66"/>
  <c r="AE652" i="66"/>
  <c r="AF652" i="66"/>
  <c r="AG652" i="66"/>
  <c r="AH652" i="66"/>
  <c r="AI652" i="66"/>
  <c r="AJ652" i="66"/>
  <c r="AM652" i="66" s="1"/>
  <c r="AL652" i="66" s="1"/>
  <c r="AK652" i="66"/>
  <c r="AN652" i="66" s="1"/>
  <c r="AQ652" i="66"/>
  <c r="AR652" i="66"/>
  <c r="BI652" i="66"/>
  <c r="AD653" i="66"/>
  <c r="AE653" i="66"/>
  <c r="AF653" i="66"/>
  <c r="AG653" i="66"/>
  <c r="AH653" i="66"/>
  <c r="AI653" i="66"/>
  <c r="AJ653" i="66"/>
  <c r="AM653" i="66" s="1"/>
  <c r="BC653" i="66" s="1"/>
  <c r="AK653" i="66"/>
  <c r="AN653" i="66" s="1"/>
  <c r="AQ653" i="66"/>
  <c r="AR653" i="66"/>
  <c r="O653" i="66" s="1"/>
  <c r="O654" i="66"/>
  <c r="AD654" i="66"/>
  <c r="AE654" i="66"/>
  <c r="AF654" i="66"/>
  <c r="AG654" i="66"/>
  <c r="AH654" i="66"/>
  <c r="AI654" i="66"/>
  <c r="AJ654" i="66"/>
  <c r="AM654" i="66" s="1"/>
  <c r="AK654" i="66"/>
  <c r="AN654" i="66" s="1"/>
  <c r="AQ654" i="66"/>
  <c r="AR654" i="66"/>
  <c r="BI654" i="66"/>
  <c r="K655" i="66"/>
  <c r="N655" i="66"/>
  <c r="O655" i="66"/>
  <c r="AD655" i="66"/>
  <c r="AE655" i="66"/>
  <c r="AF655" i="66"/>
  <c r="AG655" i="66"/>
  <c r="AH655" i="66"/>
  <c r="AI655" i="66"/>
  <c r="AJ655" i="66"/>
  <c r="AM655" i="66" s="1"/>
  <c r="BC655" i="66" s="1"/>
  <c r="AK655" i="66"/>
  <c r="AN655" i="66" s="1"/>
  <c r="AO655" i="66"/>
  <c r="BB655" i="66" s="1"/>
  <c r="AP655" i="66"/>
  <c r="AQ655" i="66"/>
  <c r="AR655" i="66"/>
  <c r="BE655" i="66"/>
  <c r="BI655" i="66"/>
  <c r="O656" i="66"/>
  <c r="AD656" i="66"/>
  <c r="AE656" i="66"/>
  <c r="AF656" i="66"/>
  <c r="AG656" i="66"/>
  <c r="AH656" i="66"/>
  <c r="AI656" i="66"/>
  <c r="AJ656" i="66"/>
  <c r="AK656" i="66"/>
  <c r="AN656" i="66" s="1"/>
  <c r="AM656" i="66"/>
  <c r="AL656" i="66" s="1"/>
  <c r="AO656" i="66"/>
  <c r="AQ656" i="66"/>
  <c r="AR656" i="66"/>
  <c r="BE656" i="66"/>
  <c r="BI656" i="66"/>
  <c r="AD657" i="66"/>
  <c r="AE657" i="66"/>
  <c r="AF657" i="66"/>
  <c r="AG657" i="66"/>
  <c r="AH657" i="66"/>
  <c r="AI657" i="66"/>
  <c r="AJ657" i="66"/>
  <c r="AK657" i="66"/>
  <c r="AN657" i="66" s="1"/>
  <c r="BE657" i="66" s="1"/>
  <c r="AM657" i="66"/>
  <c r="AO657" i="66"/>
  <c r="BB657" i="66" s="1"/>
  <c r="AP657" i="66"/>
  <c r="N657" i="66" s="1"/>
  <c r="AQ657" i="66"/>
  <c r="AR657" i="66"/>
  <c r="AD658" i="66"/>
  <c r="AE658" i="66"/>
  <c r="AF658" i="66"/>
  <c r="AG658" i="66"/>
  <c r="AH658" i="66"/>
  <c r="AI658" i="66"/>
  <c r="AJ658" i="66"/>
  <c r="AM658" i="66" s="1"/>
  <c r="AK658" i="66"/>
  <c r="AN658" i="66" s="1"/>
  <c r="AQ658" i="66"/>
  <c r="AR658" i="66"/>
  <c r="AD659" i="66"/>
  <c r="AE659" i="66"/>
  <c r="AF659" i="66"/>
  <c r="AG659" i="66"/>
  <c r="AH659" i="66"/>
  <c r="AI659" i="66"/>
  <c r="AJ659" i="66"/>
  <c r="AM659" i="66" s="1"/>
  <c r="AK659" i="66"/>
  <c r="AN659" i="66" s="1"/>
  <c r="AO659" i="66"/>
  <c r="AP659" i="66"/>
  <c r="N659" i="66" s="1"/>
  <c r="AQ659" i="66"/>
  <c r="AR659" i="66"/>
  <c r="O660" i="66"/>
  <c r="AD660" i="66"/>
  <c r="AE660" i="66"/>
  <c r="AF660" i="66"/>
  <c r="AG660" i="66"/>
  <c r="AH660" i="66"/>
  <c r="AI660" i="66"/>
  <c r="AJ660" i="66"/>
  <c r="AM660" i="66" s="1"/>
  <c r="K660" i="66" s="1"/>
  <c r="AK660" i="66"/>
  <c r="AN660" i="66" s="1"/>
  <c r="AO660" i="66"/>
  <c r="AQ660" i="66"/>
  <c r="AR660" i="66"/>
  <c r="O661" i="66"/>
  <c r="AD661" i="66"/>
  <c r="AE661" i="66"/>
  <c r="AF661" i="66"/>
  <c r="AG661" i="66"/>
  <c r="AH661" i="66"/>
  <c r="AI661" i="66"/>
  <c r="AJ661" i="66"/>
  <c r="AM661" i="66" s="1"/>
  <c r="AK661" i="66"/>
  <c r="AN661" i="66" s="1"/>
  <c r="AQ661" i="66"/>
  <c r="AR661" i="66"/>
  <c r="BC661" i="66"/>
  <c r="BI661" i="66"/>
  <c r="AD662" i="66"/>
  <c r="AE662" i="66"/>
  <c r="AF662" i="66"/>
  <c r="AG662" i="66"/>
  <c r="AH662" i="66"/>
  <c r="AI662" i="66"/>
  <c r="AJ662" i="66"/>
  <c r="AK662" i="66"/>
  <c r="AN662" i="66" s="1"/>
  <c r="AM662" i="66"/>
  <c r="K662" i="66" s="1"/>
  <c r="AO662" i="66"/>
  <c r="BB662" i="66" s="1"/>
  <c r="AP662" i="66"/>
  <c r="N662" i="66" s="1"/>
  <c r="AQ662" i="66"/>
  <c r="AR662" i="66"/>
  <c r="BE662" i="66"/>
  <c r="K663" i="66"/>
  <c r="O663" i="66"/>
  <c r="AD663" i="66"/>
  <c r="AE663" i="66"/>
  <c r="AF663" i="66"/>
  <c r="AG663" i="66"/>
  <c r="AH663" i="66"/>
  <c r="AI663" i="66"/>
  <c r="AJ663" i="66"/>
  <c r="AM663" i="66" s="1"/>
  <c r="AK663" i="66"/>
  <c r="AN663" i="66" s="1"/>
  <c r="AQ663" i="66"/>
  <c r="AR663" i="66"/>
  <c r="BC663" i="66"/>
  <c r="BE663" i="66"/>
  <c r="AD664" i="66"/>
  <c r="AE664" i="66"/>
  <c r="AF664" i="66"/>
  <c r="AG664" i="66"/>
  <c r="AH664" i="66"/>
  <c r="AI664" i="66"/>
  <c r="AJ664" i="66"/>
  <c r="AM664" i="66" s="1"/>
  <c r="AK664" i="66"/>
  <c r="AN664" i="66" s="1"/>
  <c r="AQ664" i="66"/>
  <c r="AR664" i="66"/>
  <c r="AD665" i="66"/>
  <c r="AE665" i="66"/>
  <c r="AF665" i="66"/>
  <c r="AG665" i="66"/>
  <c r="AH665" i="66"/>
  <c r="AI665" i="66"/>
  <c r="AJ665" i="66"/>
  <c r="AM665" i="66" s="1"/>
  <c r="K665" i="66" s="1"/>
  <c r="AK665" i="66"/>
  <c r="AN665" i="66" s="1"/>
  <c r="AQ665" i="66"/>
  <c r="AR665" i="66"/>
  <c r="O666" i="66"/>
  <c r="AD666" i="66"/>
  <c r="AE666" i="66"/>
  <c r="AF666" i="66"/>
  <c r="AG666" i="66"/>
  <c r="AH666" i="66"/>
  <c r="AI666" i="66"/>
  <c r="AJ666" i="66"/>
  <c r="AM666" i="66" s="1"/>
  <c r="BC666" i="66" s="1"/>
  <c r="AK666" i="66"/>
  <c r="AN666" i="66" s="1"/>
  <c r="AO666" i="66" s="1"/>
  <c r="M666" i="66" s="1"/>
  <c r="AP666" i="66"/>
  <c r="N666" i="66" s="1"/>
  <c r="AQ666" i="66"/>
  <c r="AR666" i="66"/>
  <c r="BB666" i="66"/>
  <c r="BE666" i="66"/>
  <c r="BI666" i="66"/>
  <c r="O667" i="66"/>
  <c r="AD667" i="66"/>
  <c r="AE667" i="66"/>
  <c r="AF667" i="66"/>
  <c r="AG667" i="66"/>
  <c r="AH667" i="66"/>
  <c r="AI667" i="66"/>
  <c r="AJ667" i="66"/>
  <c r="AK667" i="66"/>
  <c r="AN667" i="66" s="1"/>
  <c r="BE667" i="66" s="1"/>
  <c r="AM667" i="66"/>
  <c r="BC667" i="66" s="1"/>
  <c r="AO667" i="66"/>
  <c r="BB667" i="66" s="1"/>
  <c r="AQ667" i="66"/>
  <c r="AR667" i="66"/>
  <c r="BI667" i="66"/>
  <c r="O668" i="66"/>
  <c r="AD668" i="66"/>
  <c r="AE668" i="66"/>
  <c r="AF668" i="66"/>
  <c r="AG668" i="66"/>
  <c r="AH668" i="66"/>
  <c r="AI668" i="66"/>
  <c r="AJ668" i="66"/>
  <c r="AM668" i="66" s="1"/>
  <c r="AK668" i="66"/>
  <c r="AN668" i="66" s="1"/>
  <c r="AQ668" i="66"/>
  <c r="AR668" i="66"/>
  <c r="BI668" i="66"/>
  <c r="AD669" i="66"/>
  <c r="AE669" i="66"/>
  <c r="AF669" i="66"/>
  <c r="AG669" i="66"/>
  <c r="AH669" i="66"/>
  <c r="AI669" i="66"/>
  <c r="AJ669" i="66"/>
  <c r="AK669" i="66"/>
  <c r="AN669" i="66" s="1"/>
  <c r="AM669" i="66"/>
  <c r="AQ669" i="66"/>
  <c r="AR669" i="66"/>
  <c r="AD670" i="66"/>
  <c r="AE670" i="66"/>
  <c r="AF670" i="66"/>
  <c r="AG670" i="66"/>
  <c r="AH670" i="66"/>
  <c r="AI670" i="66"/>
  <c r="AJ670" i="66"/>
  <c r="AM670" i="66" s="1"/>
  <c r="AK670" i="66"/>
  <c r="AN670" i="66" s="1"/>
  <c r="AQ670" i="66"/>
  <c r="AR670" i="66"/>
  <c r="AD671" i="66"/>
  <c r="AE671" i="66"/>
  <c r="AF671" i="66"/>
  <c r="AG671" i="66"/>
  <c r="AH671" i="66"/>
  <c r="AI671" i="66"/>
  <c r="AJ671" i="66"/>
  <c r="AK671" i="66"/>
  <c r="AN671" i="66" s="1"/>
  <c r="AM671" i="66"/>
  <c r="AL671" i="66" s="1"/>
  <c r="AO671" i="66"/>
  <c r="AQ671" i="66"/>
  <c r="AR671" i="66"/>
  <c r="BI671" i="66"/>
  <c r="M672" i="66"/>
  <c r="AD672" i="66"/>
  <c r="AE672" i="66"/>
  <c r="AF672" i="66"/>
  <c r="AG672" i="66"/>
  <c r="AH672" i="66"/>
  <c r="AI672" i="66"/>
  <c r="AJ672" i="66"/>
  <c r="AM672" i="66" s="1"/>
  <c r="AK672" i="66"/>
  <c r="AN672" i="66" s="1"/>
  <c r="BE672" i="66" s="1"/>
  <c r="AO672" i="66"/>
  <c r="AP672" i="66"/>
  <c r="N672" i="66" s="1"/>
  <c r="AQ672" i="66"/>
  <c r="AR672" i="66"/>
  <c r="O672" i="66" s="1"/>
  <c r="BB672" i="66"/>
  <c r="O673" i="66"/>
  <c r="AD673" i="66"/>
  <c r="AE673" i="66"/>
  <c r="AF673" i="66"/>
  <c r="AG673" i="66"/>
  <c r="AH673" i="66"/>
  <c r="AI673" i="66"/>
  <c r="AJ673" i="66"/>
  <c r="AM673" i="66" s="1"/>
  <c r="AK673" i="66"/>
  <c r="AN673" i="66" s="1"/>
  <c r="AQ673" i="66"/>
  <c r="AR673" i="66"/>
  <c r="BC673" i="66"/>
  <c r="BI673" i="66"/>
  <c r="N674" i="66"/>
  <c r="AD674" i="66"/>
  <c r="AE674" i="66"/>
  <c r="AF674" i="66"/>
  <c r="AG674" i="66"/>
  <c r="AH674" i="66"/>
  <c r="AI674" i="66"/>
  <c r="AJ674" i="66"/>
  <c r="AM674" i="66" s="1"/>
  <c r="AK674" i="66"/>
  <c r="AN674" i="66" s="1"/>
  <c r="AO674" i="66"/>
  <c r="BB674" i="66" s="1"/>
  <c r="AP674" i="66"/>
  <c r="AQ674" i="66"/>
  <c r="AR674" i="66"/>
  <c r="BE674" i="66"/>
  <c r="BI674" i="66"/>
  <c r="O675" i="66"/>
  <c r="AD675" i="66"/>
  <c r="AE675" i="66"/>
  <c r="AF675" i="66"/>
  <c r="AG675" i="66"/>
  <c r="AH675" i="66"/>
  <c r="AI675" i="66"/>
  <c r="AJ675" i="66"/>
  <c r="AK675" i="66"/>
  <c r="AN675" i="66" s="1"/>
  <c r="AM675" i="66"/>
  <c r="AQ675" i="66"/>
  <c r="AR675" i="66"/>
  <c r="K676" i="66"/>
  <c r="AD676" i="66"/>
  <c r="AE676" i="66"/>
  <c r="AF676" i="66"/>
  <c r="AG676" i="66"/>
  <c r="AH676" i="66"/>
  <c r="AI676" i="66"/>
  <c r="AJ676" i="66"/>
  <c r="AM676" i="66" s="1"/>
  <c r="BC676" i="66" s="1"/>
  <c r="AK676" i="66"/>
  <c r="AN676" i="66" s="1"/>
  <c r="BE676" i="66" s="1"/>
  <c r="AL676" i="66"/>
  <c r="AQ676" i="66"/>
  <c r="AR676" i="66"/>
  <c r="AD677" i="66"/>
  <c r="AE677" i="66"/>
  <c r="AF677" i="66"/>
  <c r="AG677" i="66"/>
  <c r="AH677" i="66"/>
  <c r="AI677" i="66"/>
  <c r="AJ677" i="66"/>
  <c r="AM677" i="66" s="1"/>
  <c r="AK677" i="66"/>
  <c r="AN677" i="66" s="1"/>
  <c r="AQ677" i="66"/>
  <c r="AR677" i="66"/>
  <c r="O677" i="66" s="1"/>
  <c r="O678" i="66"/>
  <c r="AD678" i="66"/>
  <c r="AE678" i="66"/>
  <c r="AF678" i="66"/>
  <c r="AG678" i="66"/>
  <c r="AH678" i="66"/>
  <c r="AI678" i="66"/>
  <c r="AJ678" i="66"/>
  <c r="AK678" i="66"/>
  <c r="AN678" i="66" s="1"/>
  <c r="BE678" i="66" s="1"/>
  <c r="AM678" i="66"/>
  <c r="AL678" i="66" s="1"/>
  <c r="AQ678" i="66"/>
  <c r="AR678" i="66"/>
  <c r="BI678" i="66"/>
  <c r="M679" i="66"/>
  <c r="AD679" i="66"/>
  <c r="AE679" i="66"/>
  <c r="AF679" i="66"/>
  <c r="AG679" i="66"/>
  <c r="AH679" i="66"/>
  <c r="AI679" i="66"/>
  <c r="AJ679" i="66"/>
  <c r="AM679" i="66" s="1"/>
  <c r="AK679" i="66"/>
  <c r="AN679" i="66" s="1"/>
  <c r="AO679" i="66"/>
  <c r="BB679" i="66" s="1"/>
  <c r="AP679" i="66"/>
  <c r="N679" i="66" s="1"/>
  <c r="AQ679" i="66"/>
  <c r="AR679" i="66"/>
  <c r="BE679" i="66"/>
  <c r="O680" i="66"/>
  <c r="AD680" i="66"/>
  <c r="AE680" i="66"/>
  <c r="AF680" i="66"/>
  <c r="AG680" i="66"/>
  <c r="AH680" i="66"/>
  <c r="AI680" i="66"/>
  <c r="AJ680" i="66"/>
  <c r="AM680" i="66" s="1"/>
  <c r="AK680" i="66"/>
  <c r="AN680" i="66" s="1"/>
  <c r="AQ680" i="66"/>
  <c r="AR680" i="66"/>
  <c r="BI680" i="66"/>
  <c r="K681" i="66"/>
  <c r="M681" i="66"/>
  <c r="AD681" i="66"/>
  <c r="AE681" i="66"/>
  <c r="AF681" i="66"/>
  <c r="AG681" i="66"/>
  <c r="AH681" i="66"/>
  <c r="AI681" i="66"/>
  <c r="AJ681" i="66"/>
  <c r="AM681" i="66" s="1"/>
  <c r="AK681" i="66"/>
  <c r="AN681" i="66" s="1"/>
  <c r="AL681" i="66"/>
  <c r="AO681" i="66"/>
  <c r="BB681" i="66" s="1"/>
  <c r="AP681" i="66"/>
  <c r="N681" i="66" s="1"/>
  <c r="AQ681" i="66"/>
  <c r="AR681" i="66"/>
  <c r="BE681" i="66"/>
  <c r="BI681" i="66"/>
  <c r="AD682" i="66"/>
  <c r="AE682" i="66"/>
  <c r="AF682" i="66"/>
  <c r="AG682" i="66"/>
  <c r="AH682" i="66"/>
  <c r="AI682" i="66"/>
  <c r="AJ682" i="66"/>
  <c r="AM682" i="66" s="1"/>
  <c r="AK682" i="66"/>
  <c r="AN682" i="66" s="1"/>
  <c r="AQ682" i="66"/>
  <c r="AR682" i="66"/>
  <c r="AD683" i="66"/>
  <c r="AE683" i="66"/>
  <c r="AF683" i="66"/>
  <c r="AG683" i="66"/>
  <c r="AH683" i="66"/>
  <c r="AI683" i="66"/>
  <c r="AJ683" i="66"/>
  <c r="AM683" i="66" s="1"/>
  <c r="BC683" i="66" s="1"/>
  <c r="AK683" i="66"/>
  <c r="AN683" i="66" s="1"/>
  <c r="AQ683" i="66"/>
  <c r="AR683" i="66"/>
  <c r="BE683" i="66"/>
  <c r="BI683" i="66"/>
  <c r="K684" i="66"/>
  <c r="M684" i="66"/>
  <c r="AD684" i="66"/>
  <c r="AE684" i="66"/>
  <c r="AF684" i="66"/>
  <c r="AG684" i="66"/>
  <c r="AH684" i="66"/>
  <c r="AI684" i="66"/>
  <c r="AJ684" i="66"/>
  <c r="AM684" i="66" s="1"/>
  <c r="AK684" i="66"/>
  <c r="AN684" i="66" s="1"/>
  <c r="BE684" i="66" s="1"/>
  <c r="AO684" i="66"/>
  <c r="BB684" i="66" s="1"/>
  <c r="AP684" i="66"/>
  <c r="N684" i="66" s="1"/>
  <c r="AQ684" i="66"/>
  <c r="AR684" i="66"/>
  <c r="O685" i="66"/>
  <c r="AD685" i="66"/>
  <c r="AE685" i="66"/>
  <c r="AF685" i="66"/>
  <c r="AG685" i="66"/>
  <c r="AH685" i="66"/>
  <c r="AI685" i="66"/>
  <c r="AJ685" i="66"/>
  <c r="AM685" i="66" s="1"/>
  <c r="AK685" i="66"/>
  <c r="AN685" i="66" s="1"/>
  <c r="AO685" i="66"/>
  <c r="AQ685" i="66"/>
  <c r="AR685" i="66"/>
  <c r="BI685" i="66"/>
  <c r="M686" i="66"/>
  <c r="AD686" i="66"/>
  <c r="AE686" i="66"/>
  <c r="AF686" i="66"/>
  <c r="AG686" i="66"/>
  <c r="AH686" i="66"/>
  <c r="AI686" i="66"/>
  <c r="AJ686" i="66"/>
  <c r="AM686" i="66" s="1"/>
  <c r="K686" i="66" s="1"/>
  <c r="AK686" i="66"/>
  <c r="AN686" i="66" s="1"/>
  <c r="AO686" i="66"/>
  <c r="BB686" i="66" s="1"/>
  <c r="AP686" i="66"/>
  <c r="N686" i="66" s="1"/>
  <c r="AQ686" i="66"/>
  <c r="AR686" i="66"/>
  <c r="BE686" i="66"/>
  <c r="BH686" i="66"/>
  <c r="N687" i="66"/>
  <c r="O687" i="66"/>
  <c r="AD687" i="66"/>
  <c r="AE687" i="66"/>
  <c r="AF687" i="66"/>
  <c r="AG687" i="66"/>
  <c r="AH687" i="66"/>
  <c r="AI687" i="66"/>
  <c r="AJ687" i="66"/>
  <c r="AM687" i="66" s="1"/>
  <c r="AK687" i="66"/>
  <c r="AN687" i="66" s="1"/>
  <c r="AO687" i="66"/>
  <c r="BB687" i="66" s="1"/>
  <c r="AP687" i="66"/>
  <c r="AQ687" i="66"/>
  <c r="AR687" i="66"/>
  <c r="BE687" i="66"/>
  <c r="BH687" i="66"/>
  <c r="BI687" i="66"/>
  <c r="O688" i="66"/>
  <c r="AD688" i="66"/>
  <c r="AE688" i="66"/>
  <c r="AF688" i="66"/>
  <c r="AG688" i="66"/>
  <c r="AH688" i="66"/>
  <c r="AI688" i="66"/>
  <c r="AJ688" i="66"/>
  <c r="AM688" i="66" s="1"/>
  <c r="AK688" i="66"/>
  <c r="AN688" i="66" s="1"/>
  <c r="AO688" i="66"/>
  <c r="AQ688" i="66"/>
  <c r="AR688" i="66"/>
  <c r="BI688" i="66"/>
  <c r="AD689" i="66"/>
  <c r="AE689" i="66"/>
  <c r="AF689" i="66"/>
  <c r="AG689" i="66"/>
  <c r="AH689" i="66"/>
  <c r="AI689" i="66"/>
  <c r="AJ689" i="66"/>
  <c r="AM689" i="66" s="1"/>
  <c r="K689" i="66" s="1"/>
  <c r="AK689" i="66"/>
  <c r="AN689" i="66" s="1"/>
  <c r="AQ689" i="66"/>
  <c r="AR689" i="66"/>
  <c r="AD690" i="66"/>
  <c r="AE690" i="66"/>
  <c r="AF690" i="66"/>
  <c r="AG690" i="66"/>
  <c r="AH690" i="66"/>
  <c r="AI690" i="66"/>
  <c r="AJ690" i="66"/>
  <c r="AM690" i="66" s="1"/>
  <c r="BC690" i="66" s="1"/>
  <c r="AK690" i="66"/>
  <c r="AN690" i="66" s="1"/>
  <c r="AQ690" i="66"/>
  <c r="AR690" i="66"/>
  <c r="O691" i="66"/>
  <c r="AD691" i="66"/>
  <c r="AE691" i="66"/>
  <c r="AF691" i="66"/>
  <c r="AG691" i="66"/>
  <c r="AH691" i="66"/>
  <c r="AI691" i="66"/>
  <c r="AJ691" i="66"/>
  <c r="AM691" i="66" s="1"/>
  <c r="AK691" i="66"/>
  <c r="AN691" i="66" s="1"/>
  <c r="AQ691" i="66"/>
  <c r="AR691" i="66"/>
  <c r="O692" i="66"/>
  <c r="AD692" i="66"/>
  <c r="AE692" i="66"/>
  <c r="AF692" i="66"/>
  <c r="AG692" i="66"/>
  <c r="AH692" i="66"/>
  <c r="AI692" i="66"/>
  <c r="AJ692" i="66"/>
  <c r="AM692" i="66" s="1"/>
  <c r="BC692" i="66" s="1"/>
  <c r="AK692" i="66"/>
  <c r="AN692" i="66" s="1"/>
  <c r="BE692" i="66" s="1"/>
  <c r="AQ692" i="66"/>
  <c r="AR692" i="66"/>
  <c r="BI692" i="66"/>
  <c r="O693" i="66"/>
  <c r="AD693" i="66"/>
  <c r="AE693" i="66"/>
  <c r="AF693" i="66"/>
  <c r="AG693" i="66"/>
  <c r="AH693" i="66"/>
  <c r="AI693" i="66"/>
  <c r="AJ693" i="66"/>
  <c r="AM693" i="66" s="1"/>
  <c r="AK693" i="66"/>
  <c r="AN693" i="66" s="1"/>
  <c r="AO693" i="66"/>
  <c r="AP693" i="66"/>
  <c r="N693" i="66" s="1"/>
  <c r="AQ693" i="66"/>
  <c r="AR693" i="66"/>
  <c r="O694" i="66"/>
  <c r="AD694" i="66"/>
  <c r="AE694" i="66"/>
  <c r="AF694" i="66"/>
  <c r="AG694" i="66"/>
  <c r="AH694" i="66"/>
  <c r="AI694" i="66"/>
  <c r="AJ694" i="66"/>
  <c r="AM694" i="66" s="1"/>
  <c r="AK694" i="66"/>
  <c r="AN694" i="66" s="1"/>
  <c r="AQ694" i="66"/>
  <c r="AR694" i="66"/>
  <c r="BI694" i="66"/>
  <c r="AD695" i="66"/>
  <c r="AE695" i="66"/>
  <c r="AF695" i="66"/>
  <c r="AG695" i="66"/>
  <c r="AH695" i="66"/>
  <c r="AI695" i="66"/>
  <c r="AJ695" i="66"/>
  <c r="AK695" i="66"/>
  <c r="AN695" i="66" s="1"/>
  <c r="AM695" i="66"/>
  <c r="AQ695" i="66"/>
  <c r="AR695" i="66"/>
  <c r="BI695" i="66"/>
  <c r="AD696" i="66"/>
  <c r="AE696" i="66"/>
  <c r="AF696" i="66"/>
  <c r="AG696" i="66"/>
  <c r="AH696" i="66"/>
  <c r="AI696" i="66"/>
  <c r="AJ696" i="66"/>
  <c r="AK696" i="66"/>
  <c r="AN696" i="66" s="1"/>
  <c r="AM696" i="66"/>
  <c r="AL696" i="66" s="1"/>
  <c r="AO696" i="66"/>
  <c r="AP696" i="66"/>
  <c r="N696" i="66" s="1"/>
  <c r="AQ696" i="66"/>
  <c r="AR696" i="66"/>
  <c r="BE696" i="66"/>
  <c r="BH696" i="66"/>
  <c r="AD697" i="66"/>
  <c r="AE697" i="66"/>
  <c r="AF697" i="66"/>
  <c r="AG697" i="66"/>
  <c r="AH697" i="66"/>
  <c r="AI697" i="66"/>
  <c r="AJ697" i="66"/>
  <c r="AK697" i="66"/>
  <c r="AN697" i="66" s="1"/>
  <c r="AM697" i="66"/>
  <c r="AO697" i="66"/>
  <c r="AP697" i="66"/>
  <c r="N697" i="66" s="1"/>
  <c r="AQ697" i="66"/>
  <c r="AR697" i="66"/>
  <c r="BE697" i="66"/>
  <c r="BH697" i="66"/>
  <c r="AD698" i="66"/>
  <c r="AE698" i="66"/>
  <c r="AF698" i="66"/>
  <c r="AG698" i="66"/>
  <c r="AH698" i="66"/>
  <c r="AI698" i="66"/>
  <c r="AJ698" i="66"/>
  <c r="AK698" i="66"/>
  <c r="AN698" i="66" s="1"/>
  <c r="AM698" i="66"/>
  <c r="AO698" i="66"/>
  <c r="BB698" i="66" s="1"/>
  <c r="AP698" i="66"/>
  <c r="N698" i="66" s="1"/>
  <c r="AQ698" i="66"/>
  <c r="AR698" i="66"/>
  <c r="K699" i="66"/>
  <c r="M699" i="66"/>
  <c r="N699" i="66"/>
  <c r="AD699" i="66"/>
  <c r="AE699" i="66"/>
  <c r="AF699" i="66"/>
  <c r="AG699" i="66"/>
  <c r="AH699" i="66"/>
  <c r="AI699" i="66"/>
  <c r="AJ699" i="66"/>
  <c r="AK699" i="66"/>
  <c r="AN699" i="66" s="1"/>
  <c r="AM699" i="66"/>
  <c r="AL699" i="66" s="1"/>
  <c r="AO699" i="66"/>
  <c r="BB699" i="66" s="1"/>
  <c r="AP699" i="66"/>
  <c r="AQ699" i="66"/>
  <c r="AR699" i="66"/>
  <c r="BD699" i="66"/>
  <c r="BE699" i="66"/>
  <c r="BH699" i="66"/>
  <c r="M700" i="66"/>
  <c r="N700" i="66"/>
  <c r="O700" i="66"/>
  <c r="AD700" i="66"/>
  <c r="AE700" i="66"/>
  <c r="AF700" i="66"/>
  <c r="AG700" i="66"/>
  <c r="AH700" i="66"/>
  <c r="AI700" i="66"/>
  <c r="AJ700" i="66"/>
  <c r="AM700" i="66" s="1"/>
  <c r="K700" i="66" s="1"/>
  <c r="AK700" i="66"/>
  <c r="AN700" i="66" s="1"/>
  <c r="AO700" i="66"/>
  <c r="BB700" i="66" s="1"/>
  <c r="AP700" i="66"/>
  <c r="AQ700" i="66"/>
  <c r="AR700" i="66"/>
  <c r="BI700" i="66"/>
  <c r="AD701" i="66"/>
  <c r="AE701" i="66"/>
  <c r="AF701" i="66"/>
  <c r="AG701" i="66"/>
  <c r="AH701" i="66"/>
  <c r="AI701" i="66"/>
  <c r="AJ701" i="66"/>
  <c r="AM701" i="66" s="1"/>
  <c r="AK701" i="66"/>
  <c r="AN701" i="66" s="1"/>
  <c r="AQ701" i="66"/>
  <c r="AR701" i="66"/>
  <c r="BI701" i="66"/>
  <c r="O702" i="66"/>
  <c r="AD702" i="66"/>
  <c r="AE702" i="66"/>
  <c r="AF702" i="66"/>
  <c r="AG702" i="66"/>
  <c r="AH702" i="66"/>
  <c r="AI702" i="66"/>
  <c r="AJ702" i="66"/>
  <c r="AM702" i="66" s="1"/>
  <c r="AK702" i="66"/>
  <c r="AN702" i="66" s="1"/>
  <c r="AQ702" i="66"/>
  <c r="AR702" i="66"/>
  <c r="BC702" i="66"/>
  <c r="O703" i="66"/>
  <c r="AD703" i="66"/>
  <c r="AE703" i="66"/>
  <c r="AF703" i="66"/>
  <c r="AG703" i="66"/>
  <c r="AH703" i="66"/>
  <c r="AI703" i="66"/>
  <c r="AJ703" i="66"/>
  <c r="AM703" i="66" s="1"/>
  <c r="AK703" i="66"/>
  <c r="AN703" i="66" s="1"/>
  <c r="AQ703" i="66"/>
  <c r="AR703" i="66"/>
  <c r="O704" i="66"/>
  <c r="AD704" i="66"/>
  <c r="AE704" i="66"/>
  <c r="AF704" i="66"/>
  <c r="AG704" i="66"/>
  <c r="AH704" i="66"/>
  <c r="AI704" i="66"/>
  <c r="AJ704" i="66"/>
  <c r="AM704" i="66" s="1"/>
  <c r="AK704" i="66"/>
  <c r="AN704" i="66" s="1"/>
  <c r="BE704" i="66" s="1"/>
  <c r="AO704" i="66"/>
  <c r="AQ704" i="66"/>
  <c r="AR704" i="66"/>
  <c r="BI704" i="66"/>
  <c r="O705" i="66"/>
  <c r="AD705" i="66"/>
  <c r="AE705" i="66"/>
  <c r="AF705" i="66"/>
  <c r="AG705" i="66"/>
  <c r="AH705" i="66"/>
  <c r="AI705" i="66"/>
  <c r="AJ705" i="66"/>
  <c r="AK705" i="66"/>
  <c r="AN705" i="66" s="1"/>
  <c r="AM705" i="66"/>
  <c r="AL705" i="66" s="1"/>
  <c r="AQ705" i="66"/>
  <c r="AR705" i="66"/>
  <c r="BD705" i="66"/>
  <c r="BE705" i="66"/>
  <c r="BH705" i="66"/>
  <c r="O706" i="66"/>
  <c r="AD706" i="66"/>
  <c r="AE706" i="66"/>
  <c r="AF706" i="66"/>
  <c r="AG706" i="66"/>
  <c r="AH706" i="66"/>
  <c r="AI706" i="66"/>
  <c r="AJ706" i="66"/>
  <c r="AK706" i="66"/>
  <c r="AN706" i="66" s="1"/>
  <c r="AM706" i="66"/>
  <c r="BD706" i="66" s="1"/>
  <c r="AQ706" i="66"/>
  <c r="AR706" i="66"/>
  <c r="BE706" i="66"/>
  <c r="BH706" i="66"/>
  <c r="BI706" i="66"/>
  <c r="AD707" i="66"/>
  <c r="AE707" i="66"/>
  <c r="AF707" i="66"/>
  <c r="AG707" i="66"/>
  <c r="AH707" i="66"/>
  <c r="AI707" i="66"/>
  <c r="AJ707" i="66"/>
  <c r="AM707" i="66" s="1"/>
  <c r="AL707" i="66" s="1"/>
  <c r="AK707" i="66"/>
  <c r="AN707" i="66" s="1"/>
  <c r="BH707" i="66" s="1"/>
  <c r="AO707" i="66"/>
  <c r="AP707" i="66"/>
  <c r="N707" i="66" s="1"/>
  <c r="AQ707" i="66"/>
  <c r="AR707" i="66"/>
  <c r="BI707" i="66"/>
  <c r="AD708" i="66"/>
  <c r="AE708" i="66"/>
  <c r="AF708" i="66"/>
  <c r="AG708" i="66"/>
  <c r="AH708" i="66"/>
  <c r="AI708" i="66"/>
  <c r="AJ708" i="66"/>
  <c r="AK708" i="66"/>
  <c r="AN708" i="66" s="1"/>
  <c r="AM708" i="66"/>
  <c r="AL708" i="66" s="1"/>
  <c r="AQ708" i="66"/>
  <c r="AR708" i="66"/>
  <c r="BI708" i="66" s="1"/>
  <c r="AD709" i="66"/>
  <c r="AE709" i="66"/>
  <c r="AF709" i="66"/>
  <c r="AG709" i="66"/>
  <c r="AH709" i="66"/>
  <c r="AI709" i="66"/>
  <c r="AJ709" i="66"/>
  <c r="AK709" i="66"/>
  <c r="AN709" i="66" s="1"/>
  <c r="AM709" i="66"/>
  <c r="AO709" i="66"/>
  <c r="AQ709" i="66"/>
  <c r="AR709" i="66"/>
  <c r="BI709" i="66"/>
  <c r="AD710" i="66"/>
  <c r="AE710" i="66"/>
  <c r="AF710" i="66"/>
  <c r="AG710" i="66"/>
  <c r="AH710" i="66"/>
  <c r="AI710" i="66"/>
  <c r="AJ710" i="66"/>
  <c r="AM710" i="66" s="1"/>
  <c r="AK710" i="66"/>
  <c r="AN710" i="66" s="1"/>
  <c r="AO710" i="66"/>
  <c r="AP710" i="66"/>
  <c r="N710" i="66" s="1"/>
  <c r="AQ710" i="66"/>
  <c r="AR710" i="66"/>
  <c r="BE710" i="66"/>
  <c r="BH710" i="66"/>
  <c r="M711" i="66"/>
  <c r="AD711" i="66"/>
  <c r="AE711" i="66"/>
  <c r="AF711" i="66"/>
  <c r="AG711" i="66"/>
  <c r="AH711" i="66"/>
  <c r="AI711" i="66"/>
  <c r="AJ711" i="66"/>
  <c r="AM711" i="66" s="1"/>
  <c r="AK711" i="66"/>
  <c r="AN711" i="66" s="1"/>
  <c r="AO711" i="66"/>
  <c r="BB711" i="66" s="1"/>
  <c r="AP711" i="66"/>
  <c r="N711" i="66" s="1"/>
  <c r="AQ711" i="66"/>
  <c r="AR711" i="66"/>
  <c r="BE711" i="66"/>
  <c r="BH711" i="66"/>
  <c r="AD712" i="66"/>
  <c r="AE712" i="66"/>
  <c r="AF712" i="66"/>
  <c r="AG712" i="66"/>
  <c r="AH712" i="66"/>
  <c r="AI712" i="66"/>
  <c r="AJ712" i="66"/>
  <c r="AM712" i="66" s="1"/>
  <c r="AK712" i="66"/>
  <c r="AN712" i="66" s="1"/>
  <c r="AO712" i="66"/>
  <c r="BB712" i="66" s="1"/>
  <c r="AP712" i="66"/>
  <c r="N712" i="66" s="1"/>
  <c r="AQ712" i="66"/>
  <c r="AR712" i="66"/>
  <c r="O713" i="66"/>
  <c r="AD713" i="66"/>
  <c r="AE713" i="66"/>
  <c r="AF713" i="66"/>
  <c r="AG713" i="66"/>
  <c r="AH713" i="66"/>
  <c r="AI713" i="66"/>
  <c r="AJ713" i="66"/>
  <c r="AM713" i="66" s="1"/>
  <c r="K713" i="66" s="1"/>
  <c r="AK713" i="66"/>
  <c r="AN713" i="66" s="1"/>
  <c r="AQ713" i="66"/>
  <c r="AR713" i="66"/>
  <c r="BI713" i="66"/>
  <c r="AD714" i="66"/>
  <c r="AE714" i="66"/>
  <c r="AF714" i="66"/>
  <c r="AG714" i="66"/>
  <c r="AH714" i="66"/>
  <c r="AI714" i="66"/>
  <c r="AJ714" i="66"/>
  <c r="AM714" i="66" s="1"/>
  <c r="BC714" i="66" s="1"/>
  <c r="AK714" i="66"/>
  <c r="AN714" i="66" s="1"/>
  <c r="AL714" i="66"/>
  <c r="AQ714" i="66"/>
  <c r="AR714" i="66"/>
  <c r="O715" i="66"/>
  <c r="AD715" i="66"/>
  <c r="AE715" i="66"/>
  <c r="AF715" i="66"/>
  <c r="AG715" i="66"/>
  <c r="AH715" i="66"/>
  <c r="AI715" i="66"/>
  <c r="AJ715" i="66"/>
  <c r="AM715" i="66" s="1"/>
  <c r="AK715" i="66"/>
  <c r="AN715" i="66" s="1"/>
  <c r="AQ715" i="66"/>
  <c r="AR715" i="66"/>
  <c r="O716" i="66"/>
  <c r="AD716" i="66"/>
  <c r="AE716" i="66"/>
  <c r="AF716" i="66"/>
  <c r="AG716" i="66"/>
  <c r="AH716" i="66"/>
  <c r="AI716" i="66"/>
  <c r="AJ716" i="66"/>
  <c r="AM716" i="66" s="1"/>
  <c r="BD716" i="66" s="1"/>
  <c r="AK716" i="66"/>
  <c r="AN716" i="66" s="1"/>
  <c r="AQ716" i="66"/>
  <c r="AR716" i="66"/>
  <c r="BE716" i="66"/>
  <c r="BI716" i="66"/>
  <c r="O717" i="66"/>
  <c r="AD717" i="66"/>
  <c r="AE717" i="66"/>
  <c r="AF717" i="66"/>
  <c r="AG717" i="66"/>
  <c r="AH717" i="66"/>
  <c r="AI717" i="66"/>
  <c r="AJ717" i="66"/>
  <c r="AM717" i="66" s="1"/>
  <c r="AL717" i="66" s="1"/>
  <c r="AK717" i="66"/>
  <c r="AN717" i="66" s="1"/>
  <c r="BH717" i="66" s="1"/>
  <c r="AO717" i="66"/>
  <c r="AP717" i="66"/>
  <c r="N717" i="66" s="1"/>
  <c r="AQ717" i="66"/>
  <c r="AR717" i="66"/>
  <c r="O718" i="66"/>
  <c r="AD718" i="66"/>
  <c r="AE718" i="66"/>
  <c r="AF718" i="66"/>
  <c r="AG718" i="66"/>
  <c r="AH718" i="66"/>
  <c r="AI718" i="66"/>
  <c r="AJ718" i="66"/>
  <c r="AM718" i="66" s="1"/>
  <c r="AK718" i="66"/>
  <c r="AN718" i="66" s="1"/>
  <c r="AQ718" i="66"/>
  <c r="AR718" i="66"/>
  <c r="BI718" i="66"/>
  <c r="AD719" i="66"/>
  <c r="AE719" i="66"/>
  <c r="AF719" i="66"/>
  <c r="AG719" i="66"/>
  <c r="AH719" i="66"/>
  <c r="AI719" i="66"/>
  <c r="AJ719" i="66"/>
  <c r="AK719" i="66"/>
  <c r="AN719" i="66" s="1"/>
  <c r="AM719" i="66"/>
  <c r="AL719" i="66" s="1"/>
  <c r="AQ719" i="66"/>
  <c r="AR719" i="66"/>
  <c r="BI719" i="66"/>
  <c r="AD720" i="66"/>
  <c r="AE720" i="66"/>
  <c r="AF720" i="66"/>
  <c r="AG720" i="66"/>
  <c r="AH720" i="66"/>
  <c r="AI720" i="66"/>
  <c r="AJ720" i="66"/>
  <c r="AK720" i="66"/>
  <c r="AN720" i="66" s="1"/>
  <c r="AM720" i="66"/>
  <c r="AQ720" i="66"/>
  <c r="AR720" i="66"/>
  <c r="BC720" i="66"/>
  <c r="BI720" i="66"/>
  <c r="AD721" i="66"/>
  <c r="AE721" i="66"/>
  <c r="AF721" i="66"/>
  <c r="AG721" i="66"/>
  <c r="AH721" i="66"/>
  <c r="AI721" i="66"/>
  <c r="AJ721" i="66"/>
  <c r="AM721" i="66" s="1"/>
  <c r="AK721" i="66"/>
  <c r="AN721" i="66" s="1"/>
  <c r="AO721" i="66" s="1"/>
  <c r="AQ721" i="66"/>
  <c r="AR721" i="66"/>
  <c r="BD721" i="66"/>
  <c r="BE721" i="66"/>
  <c r="BH721" i="66"/>
  <c r="BI721" i="66"/>
  <c r="O722" i="66"/>
  <c r="AD722" i="66"/>
  <c r="AE722" i="66"/>
  <c r="AF722" i="66"/>
  <c r="AG722" i="66"/>
  <c r="AH722" i="66"/>
  <c r="AI722" i="66"/>
  <c r="AJ722" i="66"/>
  <c r="AM722" i="66" s="1"/>
  <c r="AK722" i="66"/>
  <c r="AN722" i="66" s="1"/>
  <c r="BH722" i="66" s="1"/>
  <c r="AO722" i="66"/>
  <c r="AP722" i="66"/>
  <c r="N722" i="66" s="1"/>
  <c r="AQ722" i="66"/>
  <c r="AR722" i="66"/>
  <c r="BI722" i="66"/>
  <c r="K723" i="66"/>
  <c r="AD723" i="66"/>
  <c r="AE723" i="66"/>
  <c r="AF723" i="66"/>
  <c r="AG723" i="66"/>
  <c r="AH723" i="66"/>
  <c r="AI723" i="66"/>
  <c r="AJ723" i="66"/>
  <c r="AK723" i="66"/>
  <c r="AN723" i="66" s="1"/>
  <c r="AM723" i="66"/>
  <c r="AQ723" i="66"/>
  <c r="AR723" i="66"/>
  <c r="BI723" i="66"/>
  <c r="K724" i="66"/>
  <c r="M724" i="66"/>
  <c r="AD724" i="66"/>
  <c r="AE724" i="66"/>
  <c r="AF724" i="66"/>
  <c r="AG724" i="66"/>
  <c r="AH724" i="66"/>
  <c r="AI724" i="66"/>
  <c r="AJ724" i="66"/>
  <c r="AM724" i="66" s="1"/>
  <c r="AK724" i="66"/>
  <c r="AN724" i="66" s="1"/>
  <c r="AO724" i="66"/>
  <c r="BB724" i="66" s="1"/>
  <c r="AP724" i="66"/>
  <c r="N724" i="66" s="1"/>
  <c r="AQ724" i="66"/>
  <c r="AR724" i="66"/>
  <c r="BE724" i="66"/>
  <c r="BH724" i="66"/>
  <c r="AD725" i="66"/>
  <c r="AE725" i="66"/>
  <c r="AF725" i="66"/>
  <c r="AG725" i="66"/>
  <c r="AH725" i="66"/>
  <c r="AI725" i="66"/>
  <c r="AJ725" i="66"/>
  <c r="AM725" i="66" s="1"/>
  <c r="AK725" i="66"/>
  <c r="AN725" i="66" s="1"/>
  <c r="AQ725" i="66"/>
  <c r="AR725" i="66"/>
  <c r="BI725" i="66"/>
  <c r="AD726" i="66"/>
  <c r="AE726" i="66"/>
  <c r="AF726" i="66"/>
  <c r="AG726" i="66"/>
  <c r="AH726" i="66"/>
  <c r="AI726" i="66"/>
  <c r="AJ726" i="66"/>
  <c r="AM726" i="66" s="1"/>
  <c r="AK726" i="66"/>
  <c r="AN726" i="66" s="1"/>
  <c r="AQ726" i="66"/>
  <c r="AR726" i="66"/>
  <c r="O727" i="66"/>
  <c r="AD727" i="66"/>
  <c r="AE727" i="66"/>
  <c r="AF727" i="66"/>
  <c r="AG727" i="66"/>
  <c r="AH727" i="66"/>
  <c r="AI727" i="66"/>
  <c r="AJ727" i="66"/>
  <c r="AM727" i="66" s="1"/>
  <c r="BC727" i="66" s="1"/>
  <c r="AK727" i="66"/>
  <c r="AN727" i="66" s="1"/>
  <c r="AQ727" i="66"/>
  <c r="AR727" i="66"/>
  <c r="O728" i="66"/>
  <c r="AD728" i="66"/>
  <c r="AE728" i="66"/>
  <c r="AF728" i="66"/>
  <c r="AG728" i="66"/>
  <c r="AH728" i="66"/>
  <c r="AI728" i="66"/>
  <c r="AJ728" i="66"/>
  <c r="AM728" i="66" s="1"/>
  <c r="AL728" i="66" s="1"/>
  <c r="AK728" i="66"/>
  <c r="AN728" i="66" s="1"/>
  <c r="AO728" i="66"/>
  <c r="AQ728" i="66"/>
  <c r="AR728" i="66"/>
  <c r="BI728" i="66"/>
  <c r="O729" i="66"/>
  <c r="AD729" i="66"/>
  <c r="AE729" i="66"/>
  <c r="AF729" i="66"/>
  <c r="AG729" i="66"/>
  <c r="AH729" i="66"/>
  <c r="AI729" i="66"/>
  <c r="AJ729" i="66"/>
  <c r="AM729" i="66" s="1"/>
  <c r="AK729" i="66"/>
  <c r="AN729" i="66" s="1"/>
  <c r="AO729" i="66" s="1"/>
  <c r="AQ729" i="66"/>
  <c r="AR729" i="66"/>
  <c r="BI729" i="66" s="1"/>
  <c r="BE729" i="66"/>
  <c r="O730" i="66"/>
  <c r="AD730" i="66"/>
  <c r="AE730" i="66"/>
  <c r="AF730" i="66"/>
  <c r="AG730" i="66"/>
  <c r="AH730" i="66"/>
  <c r="AI730" i="66"/>
  <c r="AJ730" i="66"/>
  <c r="AM730" i="66" s="1"/>
  <c r="AK730" i="66"/>
  <c r="AN730" i="66" s="1"/>
  <c r="AL730" i="66"/>
  <c r="AQ730" i="66"/>
  <c r="AR730" i="66"/>
  <c r="BI730" i="66"/>
  <c r="M731" i="66"/>
  <c r="AD731" i="66"/>
  <c r="AE731" i="66"/>
  <c r="AF731" i="66"/>
  <c r="AG731" i="66"/>
  <c r="AH731" i="66"/>
  <c r="AI731" i="66"/>
  <c r="AJ731" i="66"/>
  <c r="AM731" i="66" s="1"/>
  <c r="AK731" i="66"/>
  <c r="AN731" i="66" s="1"/>
  <c r="BE731" i="66" s="1"/>
  <c r="AO731" i="66"/>
  <c r="BB731" i="66" s="1"/>
  <c r="AP731" i="66"/>
  <c r="N731" i="66" s="1"/>
  <c r="AQ731" i="66"/>
  <c r="AR731" i="66"/>
  <c r="BF731" i="66"/>
  <c r="O732" i="66"/>
  <c r="AD732" i="66"/>
  <c r="AE732" i="66"/>
  <c r="AF732" i="66"/>
  <c r="AG732" i="66"/>
  <c r="AH732" i="66"/>
  <c r="AI732" i="66"/>
  <c r="AJ732" i="66"/>
  <c r="AM732" i="66" s="1"/>
  <c r="AK732" i="66"/>
  <c r="AN732" i="66" s="1"/>
  <c r="AP732" i="66" s="1"/>
  <c r="N732" i="66" s="1"/>
  <c r="AO732" i="66"/>
  <c r="BB732" i="66" s="1"/>
  <c r="AQ732" i="66"/>
  <c r="AR732" i="66"/>
  <c r="BI732" i="66"/>
  <c r="AD733" i="66"/>
  <c r="AE733" i="66"/>
  <c r="AF733" i="66"/>
  <c r="AG733" i="66"/>
  <c r="AH733" i="66"/>
  <c r="AI733" i="66"/>
  <c r="AJ733" i="66"/>
  <c r="AM733" i="66" s="1"/>
  <c r="AK733" i="66"/>
  <c r="AN733" i="66" s="1"/>
  <c r="AQ733" i="66"/>
  <c r="AR733" i="66"/>
  <c r="O733" i="66" s="1"/>
  <c r="BI733" i="66"/>
  <c r="AD734" i="66"/>
  <c r="AE734" i="66"/>
  <c r="AF734" i="66"/>
  <c r="AG734" i="66"/>
  <c r="AH734" i="66"/>
  <c r="AI734" i="66"/>
  <c r="AJ734" i="66"/>
  <c r="AM734" i="66" s="1"/>
  <c r="AK734" i="66"/>
  <c r="AN734" i="66" s="1"/>
  <c r="AP734" i="66" s="1"/>
  <c r="N734" i="66" s="1"/>
  <c r="AO734" i="66"/>
  <c r="AQ734" i="66"/>
  <c r="AR734" i="66"/>
  <c r="O734" i="66" s="1"/>
  <c r="AS734" i="66"/>
  <c r="BE734" i="66"/>
  <c r="BF734" i="66"/>
  <c r="BG734" i="66"/>
  <c r="BH734" i="66"/>
  <c r="BI734" i="66"/>
  <c r="O735" i="66"/>
  <c r="AD735" i="66"/>
  <c r="AE735" i="66"/>
  <c r="AF735" i="66"/>
  <c r="AG735" i="66"/>
  <c r="AH735" i="66"/>
  <c r="AI735" i="66"/>
  <c r="AJ735" i="66"/>
  <c r="AK735" i="66"/>
  <c r="AN735" i="66" s="1"/>
  <c r="AM735" i="66"/>
  <c r="AQ735" i="66"/>
  <c r="AR735" i="66"/>
  <c r="BI735" i="66"/>
  <c r="O736" i="66"/>
  <c r="AD736" i="66"/>
  <c r="AE736" i="66"/>
  <c r="AF736" i="66"/>
  <c r="AG736" i="66"/>
  <c r="AH736" i="66"/>
  <c r="AI736" i="66"/>
  <c r="AJ736" i="66"/>
  <c r="AM736" i="66" s="1"/>
  <c r="AK736" i="66"/>
  <c r="AN736" i="66" s="1"/>
  <c r="AP736" i="66"/>
  <c r="N736" i="66" s="1"/>
  <c r="AQ736" i="66"/>
  <c r="AR736" i="66"/>
  <c r="AD737" i="66"/>
  <c r="AE737" i="66"/>
  <c r="AF737" i="66"/>
  <c r="AG737" i="66"/>
  <c r="AH737" i="66"/>
  <c r="AI737" i="66"/>
  <c r="AJ737" i="66"/>
  <c r="AM737" i="66" s="1"/>
  <c r="AK737" i="66"/>
  <c r="AN737" i="66" s="1"/>
  <c r="AQ737" i="66"/>
  <c r="AR737" i="66"/>
  <c r="O737" i="66" s="1"/>
  <c r="BI737" i="66"/>
  <c r="O738" i="66"/>
  <c r="AD738" i="66"/>
  <c r="AE738" i="66"/>
  <c r="AF738" i="66"/>
  <c r="AG738" i="66"/>
  <c r="AH738" i="66"/>
  <c r="AI738" i="66"/>
  <c r="AJ738" i="66"/>
  <c r="AM738" i="66" s="1"/>
  <c r="AK738" i="66"/>
  <c r="AN738" i="66" s="1"/>
  <c r="AQ738" i="66"/>
  <c r="AR738" i="66"/>
  <c r="AS738" i="66"/>
  <c r="BG738" i="66"/>
  <c r="BI738" i="66"/>
  <c r="O739" i="66"/>
  <c r="AD739" i="66"/>
  <c r="AE739" i="66"/>
  <c r="AF739" i="66"/>
  <c r="AG739" i="66"/>
  <c r="AH739" i="66"/>
  <c r="AI739" i="66"/>
  <c r="AJ739" i="66"/>
  <c r="AM739" i="66" s="1"/>
  <c r="AK739" i="66"/>
  <c r="AN739" i="66" s="1"/>
  <c r="AQ739" i="66"/>
  <c r="AR739" i="66"/>
  <c r="BI739" i="66"/>
  <c r="O740" i="66"/>
  <c r="AD740" i="66"/>
  <c r="AE740" i="66"/>
  <c r="AF740" i="66"/>
  <c r="AG740" i="66"/>
  <c r="AH740" i="66"/>
  <c r="AI740" i="66"/>
  <c r="AJ740" i="66"/>
  <c r="AM740" i="66" s="1"/>
  <c r="AL740" i="66" s="1"/>
  <c r="AK740" i="66"/>
  <c r="AN740" i="66" s="1"/>
  <c r="AQ740" i="66"/>
  <c r="AR740" i="66"/>
  <c r="BI740" i="66"/>
  <c r="O741" i="66"/>
  <c r="AD741" i="66"/>
  <c r="AE741" i="66"/>
  <c r="AF741" i="66"/>
  <c r="AG741" i="66"/>
  <c r="AH741" i="66"/>
  <c r="AI741" i="66"/>
  <c r="AJ741" i="66"/>
  <c r="AK741" i="66"/>
  <c r="AN741" i="66" s="1"/>
  <c r="AM741" i="66"/>
  <c r="AQ741" i="66"/>
  <c r="AR741" i="66"/>
  <c r="BI741" i="66" s="1"/>
  <c r="BD741" i="66"/>
  <c r="O742" i="66"/>
  <c r="AD742" i="66"/>
  <c r="AE742" i="66"/>
  <c r="AF742" i="66"/>
  <c r="AG742" i="66"/>
  <c r="AH742" i="66"/>
  <c r="AI742" i="66"/>
  <c r="AJ742" i="66"/>
  <c r="AM742" i="66" s="1"/>
  <c r="AL742" i="66" s="1"/>
  <c r="AK742" i="66"/>
  <c r="AN742" i="66" s="1"/>
  <c r="AQ742" i="66"/>
  <c r="AR742" i="66"/>
  <c r="BI742" i="66"/>
  <c r="AD743" i="66"/>
  <c r="AE743" i="66"/>
  <c r="AF743" i="66"/>
  <c r="AG743" i="66"/>
  <c r="AH743" i="66"/>
  <c r="AI743" i="66"/>
  <c r="AJ743" i="66"/>
  <c r="AM743" i="66" s="1"/>
  <c r="BC743" i="66" s="1"/>
  <c r="AK743" i="66"/>
  <c r="AN743" i="66" s="1"/>
  <c r="BE743" i="66" s="1"/>
  <c r="AQ743" i="66"/>
  <c r="AR743" i="66"/>
  <c r="BD743" i="66"/>
  <c r="O744" i="66"/>
  <c r="AD744" i="66"/>
  <c r="AE744" i="66"/>
  <c r="AF744" i="66"/>
  <c r="AG744" i="66"/>
  <c r="AH744" i="66"/>
  <c r="AI744" i="66"/>
  <c r="AJ744" i="66"/>
  <c r="AM744" i="66" s="1"/>
  <c r="K744" i="66" s="1"/>
  <c r="AK744" i="66"/>
  <c r="AN744" i="66" s="1"/>
  <c r="AO744" i="66" s="1"/>
  <c r="AL744" i="66"/>
  <c r="AQ744" i="66"/>
  <c r="AR744" i="66"/>
  <c r="BI744" i="66" s="1"/>
  <c r="BG744" i="66"/>
  <c r="AD745" i="66"/>
  <c r="AE745" i="66"/>
  <c r="AF745" i="66"/>
  <c r="AG745" i="66"/>
  <c r="AH745" i="66"/>
  <c r="AI745" i="66"/>
  <c r="AJ745" i="66"/>
  <c r="AM745" i="66" s="1"/>
  <c r="AK745" i="66"/>
  <c r="AN745" i="66" s="1"/>
  <c r="AO745" i="66"/>
  <c r="AP745" i="66"/>
  <c r="N745" i="66" s="1"/>
  <c r="AQ745" i="66"/>
  <c r="AR745" i="66"/>
  <c r="O745" i="66" s="1"/>
  <c r="BF745" i="66"/>
  <c r="BI745" i="66"/>
  <c r="O746" i="66"/>
  <c r="AD746" i="66"/>
  <c r="AE746" i="66"/>
  <c r="AF746" i="66"/>
  <c r="AG746" i="66"/>
  <c r="AH746" i="66"/>
  <c r="AI746" i="66"/>
  <c r="AJ746" i="66"/>
  <c r="AM746" i="66" s="1"/>
  <c r="AK746" i="66"/>
  <c r="AN746" i="66" s="1"/>
  <c r="AP746" i="66" s="1"/>
  <c r="N746" i="66" s="1"/>
  <c r="AQ746" i="66"/>
  <c r="AR746" i="66"/>
  <c r="BI746" i="66"/>
  <c r="AD747" i="66"/>
  <c r="AE747" i="66"/>
  <c r="AF747" i="66"/>
  <c r="AG747" i="66"/>
  <c r="AH747" i="66"/>
  <c r="AI747" i="66"/>
  <c r="AJ747" i="66"/>
  <c r="AM747" i="66" s="1"/>
  <c r="BD747" i="66" s="1"/>
  <c r="AK747" i="66"/>
  <c r="AN747" i="66" s="1"/>
  <c r="AP747" i="66" s="1"/>
  <c r="N747" i="66" s="1"/>
  <c r="AQ747" i="66"/>
  <c r="AR747" i="66"/>
  <c r="BI747" i="66" s="1"/>
  <c r="BG747" i="66"/>
  <c r="O748" i="66"/>
  <c r="AD748" i="66"/>
  <c r="AE748" i="66"/>
  <c r="AF748" i="66"/>
  <c r="AG748" i="66"/>
  <c r="AH748" i="66"/>
  <c r="AI748" i="66"/>
  <c r="AJ748" i="66"/>
  <c r="AM748" i="66" s="1"/>
  <c r="AK748" i="66"/>
  <c r="AN748" i="66" s="1"/>
  <c r="BE748" i="66" s="1"/>
  <c r="AQ748" i="66"/>
  <c r="AR748" i="66"/>
  <c r="BI748" i="66"/>
  <c r="AD749" i="66"/>
  <c r="AE749" i="66"/>
  <c r="AF749" i="66"/>
  <c r="AG749" i="66"/>
  <c r="AH749" i="66"/>
  <c r="AI749" i="66"/>
  <c r="AJ749" i="66"/>
  <c r="AK749" i="66"/>
  <c r="AN749" i="66" s="1"/>
  <c r="AM749" i="66"/>
  <c r="BD749" i="66" s="1"/>
  <c r="AP749" i="66"/>
  <c r="N749" i="66" s="1"/>
  <c r="AQ749" i="66"/>
  <c r="AR749" i="66"/>
  <c r="AS749" i="66"/>
  <c r="BE749" i="66"/>
  <c r="BF749" i="66"/>
  <c r="BG749" i="66"/>
  <c r="BH749" i="66"/>
  <c r="O750" i="66"/>
  <c r="AD750" i="66"/>
  <c r="AE750" i="66"/>
  <c r="AF750" i="66"/>
  <c r="AG750" i="66"/>
  <c r="AH750" i="66"/>
  <c r="AI750" i="66"/>
  <c r="AJ750" i="66"/>
  <c r="AK750" i="66"/>
  <c r="AN750" i="66" s="1"/>
  <c r="AM750" i="66"/>
  <c r="AO750" i="66"/>
  <c r="AQ750" i="66"/>
  <c r="AR750" i="66"/>
  <c r="BI750" i="66"/>
  <c r="AD751" i="66"/>
  <c r="AE751" i="66"/>
  <c r="AF751" i="66"/>
  <c r="AG751" i="66"/>
  <c r="AH751" i="66"/>
  <c r="AI751" i="66"/>
  <c r="AJ751" i="66"/>
  <c r="AM751" i="66" s="1"/>
  <c r="BC751" i="66" s="1"/>
  <c r="AK751" i="66"/>
  <c r="AN751" i="66" s="1"/>
  <c r="AO751" i="66" s="1"/>
  <c r="M751" i="66" s="1"/>
  <c r="AQ751" i="66"/>
  <c r="AR751" i="66"/>
  <c r="AS751" i="66"/>
  <c r="BE751" i="66"/>
  <c r="BF751" i="66"/>
  <c r="BG751" i="66"/>
  <c r="BH751" i="66"/>
  <c r="O752" i="66"/>
  <c r="AD752" i="66"/>
  <c r="AE752" i="66"/>
  <c r="AF752" i="66"/>
  <c r="AG752" i="66"/>
  <c r="AH752" i="66"/>
  <c r="AI752" i="66"/>
  <c r="AJ752" i="66"/>
  <c r="AK752" i="66"/>
  <c r="AN752" i="66" s="1"/>
  <c r="AM752" i="66"/>
  <c r="AO752" i="66"/>
  <c r="AQ752" i="66"/>
  <c r="AR752" i="66"/>
  <c r="BI752" i="66"/>
  <c r="AD753" i="66"/>
  <c r="AE753" i="66"/>
  <c r="AF753" i="66"/>
  <c r="AG753" i="66"/>
  <c r="AH753" i="66"/>
  <c r="AI753" i="66"/>
  <c r="AJ753" i="66"/>
  <c r="AM753" i="66" s="1"/>
  <c r="AK753" i="66"/>
  <c r="AN753" i="66" s="1"/>
  <c r="AO753" i="66" s="1"/>
  <c r="M753" i="66" s="1"/>
  <c r="AQ753" i="66"/>
  <c r="AR753" i="66"/>
  <c r="AS753" i="66"/>
  <c r="BB753" i="66"/>
  <c r="BE753" i="66"/>
  <c r="BF753" i="66"/>
  <c r="BG753" i="66"/>
  <c r="BH753" i="66"/>
  <c r="AD754" i="66"/>
  <c r="AE754" i="66"/>
  <c r="AF754" i="66"/>
  <c r="AG754" i="66"/>
  <c r="AH754" i="66"/>
  <c r="AI754" i="66"/>
  <c r="AJ754" i="66"/>
  <c r="AM754" i="66" s="1"/>
  <c r="BC754" i="66" s="1"/>
  <c r="AK754" i="66"/>
  <c r="AN754" i="66" s="1"/>
  <c r="AO754" i="66" s="1"/>
  <c r="BB754" i="66" s="1"/>
  <c r="AL754" i="66"/>
  <c r="AQ754" i="66"/>
  <c r="AR754" i="66"/>
  <c r="AD755" i="66"/>
  <c r="AE755" i="66"/>
  <c r="AF755" i="66"/>
  <c r="AG755" i="66"/>
  <c r="AH755" i="66"/>
  <c r="AI755" i="66"/>
  <c r="AJ755" i="66"/>
  <c r="AM755" i="66" s="1"/>
  <c r="K755" i="66" s="1"/>
  <c r="AK755" i="66"/>
  <c r="AN755" i="66" s="1"/>
  <c r="AO755" i="66" s="1"/>
  <c r="AQ755" i="66"/>
  <c r="AR755" i="66"/>
  <c r="BE755" i="66"/>
  <c r="BF755" i="66"/>
  <c r="BH755" i="66"/>
  <c r="AD756" i="66"/>
  <c r="AE756" i="66"/>
  <c r="AF756" i="66"/>
  <c r="AG756" i="66"/>
  <c r="AH756" i="66"/>
  <c r="AI756" i="66"/>
  <c r="AJ756" i="66"/>
  <c r="AM756" i="66" s="1"/>
  <c r="AK756" i="66"/>
  <c r="AN756" i="66" s="1"/>
  <c r="AL756" i="66"/>
  <c r="AO756" i="66"/>
  <c r="BB756" i="66" s="1"/>
  <c r="AQ756" i="66"/>
  <c r="AR756" i="66"/>
  <c r="O756" i="66" s="1"/>
  <c r="K757" i="66"/>
  <c r="N757" i="66"/>
  <c r="AD757" i="66"/>
  <c r="AE757" i="66"/>
  <c r="AF757" i="66"/>
  <c r="AG757" i="66"/>
  <c r="AH757" i="66"/>
  <c r="AI757" i="66"/>
  <c r="AJ757" i="66"/>
  <c r="AM757" i="66" s="1"/>
  <c r="AK757" i="66"/>
  <c r="AN757" i="66" s="1"/>
  <c r="AO757" i="66" s="1"/>
  <c r="AP757" i="66"/>
  <c r="AQ757" i="66"/>
  <c r="AR757" i="66"/>
  <c r="BD757" i="66"/>
  <c r="BF757" i="66"/>
  <c r="BH757" i="66"/>
  <c r="O758" i="66"/>
  <c r="AD758" i="66"/>
  <c r="AE758" i="66"/>
  <c r="AF758" i="66"/>
  <c r="AG758" i="66"/>
  <c r="AH758" i="66"/>
  <c r="AI758" i="66"/>
  <c r="AJ758" i="66"/>
  <c r="AM758" i="66" s="1"/>
  <c r="K758" i="66" s="1"/>
  <c r="AK758" i="66"/>
  <c r="AN758" i="66" s="1"/>
  <c r="AP758" i="66" s="1"/>
  <c r="N758" i="66" s="1"/>
  <c r="AO758" i="66"/>
  <c r="BB758" i="66" s="1"/>
  <c r="AQ758" i="66"/>
  <c r="AR758" i="66"/>
  <c r="BI758" i="66"/>
  <c r="O759" i="66"/>
  <c r="AD759" i="66"/>
  <c r="AE759" i="66"/>
  <c r="AF759" i="66"/>
  <c r="AG759" i="66"/>
  <c r="AH759" i="66"/>
  <c r="AI759" i="66"/>
  <c r="AJ759" i="66"/>
  <c r="AM759" i="66" s="1"/>
  <c r="K759" i="66" s="1"/>
  <c r="AK759" i="66"/>
  <c r="AN759" i="66" s="1"/>
  <c r="AP759" i="66"/>
  <c r="N759" i="66" s="1"/>
  <c r="AQ759" i="66"/>
  <c r="AR759" i="66"/>
  <c r="AS759" i="66"/>
  <c r="BJ759" i="66" s="1"/>
  <c r="BF759" i="66"/>
  <c r="BG759" i="66"/>
  <c r="BH759" i="66"/>
  <c r="BI759" i="66"/>
  <c r="AD760" i="66"/>
  <c r="AE760" i="66"/>
  <c r="AF760" i="66"/>
  <c r="AG760" i="66"/>
  <c r="AH760" i="66"/>
  <c r="AI760" i="66"/>
  <c r="AJ760" i="66"/>
  <c r="AM760" i="66" s="1"/>
  <c r="AK760" i="66"/>
  <c r="AN760" i="66" s="1"/>
  <c r="AQ760" i="66"/>
  <c r="AR760" i="66"/>
  <c r="O760" i="66" s="1"/>
  <c r="K761" i="66"/>
  <c r="O761" i="66"/>
  <c r="AD761" i="66"/>
  <c r="AE761" i="66"/>
  <c r="AF761" i="66"/>
  <c r="AG761" i="66"/>
  <c r="AH761" i="66"/>
  <c r="AI761" i="66"/>
  <c r="AJ761" i="66"/>
  <c r="AM761" i="66" s="1"/>
  <c r="AK761" i="66"/>
  <c r="AN761" i="66" s="1"/>
  <c r="BE761" i="66" s="1"/>
  <c r="AQ761" i="66"/>
  <c r="AR761" i="66"/>
  <c r="AS761" i="66"/>
  <c r="AT761" i="66" s="1"/>
  <c r="BF761" i="66"/>
  <c r="BH761" i="66"/>
  <c r="BI761" i="66"/>
  <c r="O762" i="66"/>
  <c r="AD762" i="66"/>
  <c r="AE762" i="66"/>
  <c r="AF762" i="66"/>
  <c r="AG762" i="66"/>
  <c r="AH762" i="66"/>
  <c r="AI762" i="66"/>
  <c r="AJ762" i="66"/>
  <c r="AM762" i="66" s="1"/>
  <c r="K762" i="66" s="1"/>
  <c r="AK762" i="66"/>
  <c r="AN762" i="66" s="1"/>
  <c r="AS762" i="66" s="1"/>
  <c r="AQ762" i="66"/>
  <c r="AR762" i="66"/>
  <c r="BI762" i="66"/>
  <c r="O763" i="66"/>
  <c r="AD763" i="66"/>
  <c r="AE763" i="66"/>
  <c r="AF763" i="66"/>
  <c r="AG763" i="66"/>
  <c r="AH763" i="66"/>
  <c r="AI763" i="66"/>
  <c r="AJ763" i="66"/>
  <c r="AM763" i="66" s="1"/>
  <c r="BC763" i="66" s="1"/>
  <c r="AK763" i="66"/>
  <c r="AN763" i="66" s="1"/>
  <c r="AQ763" i="66"/>
  <c r="AR763" i="66"/>
  <c r="BI763" i="66"/>
  <c r="O764" i="66"/>
  <c r="AD764" i="66"/>
  <c r="AE764" i="66"/>
  <c r="AF764" i="66"/>
  <c r="AG764" i="66"/>
  <c r="AH764" i="66"/>
  <c r="AI764" i="66"/>
  <c r="AJ764" i="66"/>
  <c r="AM764" i="66" s="1"/>
  <c r="AL764" i="66" s="1"/>
  <c r="AK764" i="66"/>
  <c r="AN764" i="66" s="1"/>
  <c r="AQ764" i="66"/>
  <c r="AR764" i="66"/>
  <c r="BI764" i="66"/>
  <c r="K765" i="66"/>
  <c r="O765" i="66"/>
  <c r="AD765" i="66"/>
  <c r="AE765" i="66"/>
  <c r="AF765" i="66"/>
  <c r="AG765" i="66"/>
  <c r="AH765" i="66"/>
  <c r="AI765" i="66"/>
  <c r="AJ765" i="66"/>
  <c r="AK765" i="66"/>
  <c r="AN765" i="66" s="1"/>
  <c r="AM765" i="66"/>
  <c r="AL765" i="66" s="1"/>
  <c r="AQ765" i="66"/>
  <c r="AR765" i="66"/>
  <c r="BI765" i="66" s="1"/>
  <c r="O766" i="66"/>
  <c r="AD766" i="66"/>
  <c r="AE766" i="66"/>
  <c r="AF766" i="66"/>
  <c r="AG766" i="66"/>
  <c r="AH766" i="66"/>
  <c r="AI766" i="66"/>
  <c r="AJ766" i="66"/>
  <c r="AM766" i="66" s="1"/>
  <c r="AK766" i="66"/>
  <c r="AN766" i="66" s="1"/>
  <c r="BF766" i="66" s="1"/>
  <c r="AQ766" i="66"/>
  <c r="AR766" i="66"/>
  <c r="BI766" i="66"/>
  <c r="AD767" i="66"/>
  <c r="AE767" i="66"/>
  <c r="AF767" i="66"/>
  <c r="AG767" i="66"/>
  <c r="AH767" i="66"/>
  <c r="AI767" i="66"/>
  <c r="AJ767" i="66"/>
  <c r="AM767" i="66" s="1"/>
  <c r="AK767" i="66"/>
  <c r="AN767" i="66" s="1"/>
  <c r="BE767" i="66" s="1"/>
  <c r="AQ767" i="66"/>
  <c r="AR767" i="66"/>
  <c r="O768" i="66"/>
  <c r="AD768" i="66"/>
  <c r="AE768" i="66"/>
  <c r="AF768" i="66"/>
  <c r="AG768" i="66"/>
  <c r="AH768" i="66"/>
  <c r="AI768" i="66"/>
  <c r="AJ768" i="66"/>
  <c r="AM768" i="66" s="1"/>
  <c r="AK768" i="66"/>
  <c r="AN768" i="66" s="1"/>
  <c r="AO768" i="66" s="1"/>
  <c r="AQ768" i="66"/>
  <c r="AR768" i="66"/>
  <c r="BC768" i="66"/>
  <c r="BE768" i="66"/>
  <c r="BI768" i="66"/>
  <c r="O769" i="66"/>
  <c r="AD769" i="66"/>
  <c r="AE769" i="66"/>
  <c r="AF769" i="66"/>
  <c r="AG769" i="66"/>
  <c r="AH769" i="66"/>
  <c r="AI769" i="66"/>
  <c r="AJ769" i="66"/>
  <c r="AM769" i="66" s="1"/>
  <c r="BD769" i="66" s="1"/>
  <c r="AK769" i="66"/>
  <c r="AN769" i="66" s="1"/>
  <c r="AO769" i="66"/>
  <c r="AQ769" i="66"/>
  <c r="AR769" i="66"/>
  <c r="BI769" i="66"/>
  <c r="AD770" i="66"/>
  <c r="AE770" i="66"/>
  <c r="AF770" i="66"/>
  <c r="AG770" i="66"/>
  <c r="AH770" i="66"/>
  <c r="AI770" i="66"/>
  <c r="AJ770" i="66"/>
  <c r="AM770" i="66" s="1"/>
  <c r="K770" i="66" s="1"/>
  <c r="AK770" i="66"/>
  <c r="AN770" i="66" s="1"/>
  <c r="AQ770" i="66"/>
  <c r="AR770" i="66"/>
  <c r="O770" i="66" s="1"/>
  <c r="AS770" i="66"/>
  <c r="BJ770" i="66" s="1"/>
  <c r="BI770" i="66"/>
  <c r="K771" i="66"/>
  <c r="AD771" i="66"/>
  <c r="AE771" i="66"/>
  <c r="AF771" i="66"/>
  <c r="AG771" i="66"/>
  <c r="AH771" i="66"/>
  <c r="AI771" i="66"/>
  <c r="AJ771" i="66"/>
  <c r="AM771" i="66" s="1"/>
  <c r="AL771" i="66" s="1"/>
  <c r="AK771" i="66"/>
  <c r="AN771" i="66" s="1"/>
  <c r="AP771" i="66" s="1"/>
  <c r="N771" i="66" s="1"/>
  <c r="AQ771" i="66"/>
  <c r="AR771" i="66"/>
  <c r="BC771" i="66"/>
  <c r="BH771" i="66"/>
  <c r="N772" i="66"/>
  <c r="AD772" i="66"/>
  <c r="AE772" i="66"/>
  <c r="AF772" i="66"/>
  <c r="AG772" i="66"/>
  <c r="AH772" i="66"/>
  <c r="AI772" i="66"/>
  <c r="AJ772" i="66"/>
  <c r="AM772" i="66" s="1"/>
  <c r="AK772" i="66"/>
  <c r="AN772" i="66" s="1"/>
  <c r="BH772" i="66" s="1"/>
  <c r="AO772" i="66"/>
  <c r="AP772" i="66"/>
  <c r="AQ772" i="66"/>
  <c r="AR772" i="66"/>
  <c r="AS772" i="66"/>
  <c r="BE772" i="66"/>
  <c r="BF772" i="66"/>
  <c r="BG772" i="66"/>
  <c r="BI772" i="66"/>
  <c r="AD773" i="66"/>
  <c r="AE773" i="66"/>
  <c r="AF773" i="66"/>
  <c r="AG773" i="66"/>
  <c r="AH773" i="66"/>
  <c r="AI773" i="66"/>
  <c r="AJ773" i="66"/>
  <c r="AK773" i="66"/>
  <c r="AN773" i="66" s="1"/>
  <c r="AM773" i="66"/>
  <c r="AQ773" i="66"/>
  <c r="AR773" i="66"/>
  <c r="AD774" i="66"/>
  <c r="AE774" i="66"/>
  <c r="AF774" i="66"/>
  <c r="AG774" i="66"/>
  <c r="AH774" i="66"/>
  <c r="AI774" i="66"/>
  <c r="AJ774" i="66"/>
  <c r="AM774" i="66" s="1"/>
  <c r="AK774" i="66"/>
  <c r="AN774" i="66" s="1"/>
  <c r="AL774" i="66"/>
  <c r="AQ774" i="66"/>
  <c r="AR774" i="66"/>
  <c r="O774" i="66" s="1"/>
  <c r="BI774" i="66"/>
  <c r="O775" i="66"/>
  <c r="AD775" i="66"/>
  <c r="AE775" i="66"/>
  <c r="AF775" i="66"/>
  <c r="AG775" i="66"/>
  <c r="AH775" i="66"/>
  <c r="AI775" i="66"/>
  <c r="AJ775" i="66"/>
  <c r="AM775" i="66" s="1"/>
  <c r="AK775" i="66"/>
  <c r="AN775" i="66" s="1"/>
  <c r="AQ775" i="66"/>
  <c r="AR775" i="66"/>
  <c r="BI775" i="66"/>
  <c r="O776" i="66"/>
  <c r="AD776" i="66"/>
  <c r="AE776" i="66"/>
  <c r="AF776" i="66"/>
  <c r="AG776" i="66"/>
  <c r="AH776" i="66"/>
  <c r="AI776" i="66"/>
  <c r="AJ776" i="66"/>
  <c r="AM776" i="66" s="1"/>
  <c r="AK776" i="66"/>
  <c r="AN776" i="66" s="1"/>
  <c r="AO776" i="66" s="1"/>
  <c r="AQ776" i="66"/>
  <c r="AR776" i="66"/>
  <c r="BI776" i="66"/>
  <c r="O777" i="66"/>
  <c r="AD777" i="66"/>
  <c r="AE777" i="66"/>
  <c r="AF777" i="66"/>
  <c r="AG777" i="66"/>
  <c r="AH777" i="66"/>
  <c r="AI777" i="66"/>
  <c r="AJ777" i="66"/>
  <c r="AM777" i="66" s="1"/>
  <c r="K777" i="66" s="1"/>
  <c r="AK777" i="66"/>
  <c r="AN777" i="66"/>
  <c r="AO777" i="66"/>
  <c r="AP777" i="66"/>
  <c r="N777" i="66" s="1"/>
  <c r="AQ777" i="66"/>
  <c r="AR777" i="66"/>
  <c r="BI777" i="66"/>
  <c r="O778" i="66"/>
  <c r="AD778" i="66"/>
  <c r="AE778" i="66"/>
  <c r="AF778" i="66"/>
  <c r="AG778" i="66"/>
  <c r="AH778" i="66"/>
  <c r="AI778" i="66"/>
  <c r="AJ778" i="66"/>
  <c r="AK778" i="66"/>
  <c r="AN778" i="66" s="1"/>
  <c r="AM778" i="66"/>
  <c r="BC778" i="66" s="1"/>
  <c r="AQ778" i="66"/>
  <c r="AR778" i="66"/>
  <c r="BI778" i="66"/>
  <c r="O779" i="66"/>
  <c r="AD779" i="66"/>
  <c r="AE779" i="66"/>
  <c r="AF779" i="66"/>
  <c r="AG779" i="66"/>
  <c r="AH779" i="66"/>
  <c r="AI779" i="66"/>
  <c r="AJ779" i="66"/>
  <c r="AM779" i="66" s="1"/>
  <c r="AK779" i="66"/>
  <c r="AN779" i="66" s="1"/>
  <c r="AQ779" i="66"/>
  <c r="AR779" i="66"/>
  <c r="BI779" i="66"/>
  <c r="O780" i="66"/>
  <c r="AD780" i="66"/>
  <c r="AE780" i="66"/>
  <c r="AF780" i="66"/>
  <c r="AG780" i="66"/>
  <c r="AH780" i="66"/>
  <c r="AI780" i="66"/>
  <c r="AJ780" i="66"/>
  <c r="AM780" i="66" s="1"/>
  <c r="BC780" i="66" s="1"/>
  <c r="AK780" i="66"/>
  <c r="AN780" i="66" s="1"/>
  <c r="AQ780" i="66"/>
  <c r="AR780" i="66"/>
  <c r="BI780" i="66"/>
  <c r="O781" i="66"/>
  <c r="AD781" i="66"/>
  <c r="AE781" i="66"/>
  <c r="AF781" i="66"/>
  <c r="AG781" i="66"/>
  <c r="AH781" i="66"/>
  <c r="AI781" i="66"/>
  <c r="AJ781" i="66"/>
  <c r="AM781" i="66" s="1"/>
  <c r="AK781" i="66"/>
  <c r="AN781" i="66"/>
  <c r="AO781" i="66"/>
  <c r="AP781" i="66"/>
  <c r="N781" i="66" s="1"/>
  <c r="AQ781" i="66"/>
  <c r="AR781" i="66"/>
  <c r="BI781" i="66"/>
  <c r="O782" i="66"/>
  <c r="AD782" i="66"/>
  <c r="AE782" i="66"/>
  <c r="AF782" i="66"/>
  <c r="AG782" i="66"/>
  <c r="AH782" i="66"/>
  <c r="AI782" i="66"/>
  <c r="AJ782" i="66"/>
  <c r="AM782" i="66" s="1"/>
  <c r="AK782" i="66"/>
  <c r="AN782" i="66" s="1"/>
  <c r="AQ782" i="66"/>
  <c r="AR782" i="66"/>
  <c r="BI782" i="66"/>
  <c r="O783" i="66"/>
  <c r="AD783" i="66"/>
  <c r="AE783" i="66"/>
  <c r="AF783" i="66"/>
  <c r="AG783" i="66"/>
  <c r="AH783" i="66"/>
  <c r="AI783" i="66"/>
  <c r="AJ783" i="66"/>
  <c r="AM783" i="66" s="1"/>
  <c r="K783" i="66" s="1"/>
  <c r="AK783" i="66"/>
  <c r="AN783" i="66" s="1"/>
  <c r="L783" i="66" s="1"/>
  <c r="AQ783" i="66"/>
  <c r="AR783" i="66"/>
  <c r="BI783" i="66"/>
  <c r="O784" i="66"/>
  <c r="AD784" i="66"/>
  <c r="AE784" i="66"/>
  <c r="AF784" i="66"/>
  <c r="AG784" i="66"/>
  <c r="AH784" i="66"/>
  <c r="AI784" i="66"/>
  <c r="AJ784" i="66"/>
  <c r="AM784" i="66" s="1"/>
  <c r="AK784" i="66"/>
  <c r="AN784" i="66" s="1"/>
  <c r="AQ784" i="66"/>
  <c r="AR784" i="66"/>
  <c r="BI784" i="66"/>
  <c r="O785" i="66"/>
  <c r="AD785" i="66"/>
  <c r="AE785" i="66"/>
  <c r="AF785" i="66"/>
  <c r="AG785" i="66"/>
  <c r="AH785" i="66"/>
  <c r="AI785" i="66"/>
  <c r="AJ785" i="66"/>
  <c r="AM785" i="66" s="1"/>
  <c r="AL785" i="66" s="1"/>
  <c r="AK785" i="66"/>
  <c r="AN785" i="66" s="1"/>
  <c r="BA785" i="66" s="1"/>
  <c r="AQ785" i="66"/>
  <c r="AR785" i="66"/>
  <c r="BI785" i="66"/>
  <c r="O786" i="66"/>
  <c r="AD786" i="66"/>
  <c r="AE786" i="66"/>
  <c r="AF786" i="66"/>
  <c r="AG786" i="66"/>
  <c r="AH786" i="66"/>
  <c r="AI786" i="66"/>
  <c r="AJ786" i="66"/>
  <c r="AM786" i="66" s="1"/>
  <c r="AK786" i="66"/>
  <c r="AN786" i="66" s="1"/>
  <c r="AQ786" i="66"/>
  <c r="AR786" i="66"/>
  <c r="BA786" i="66"/>
  <c r="BI786" i="66"/>
  <c r="O787" i="66"/>
  <c r="AD787" i="66"/>
  <c r="AE787" i="66"/>
  <c r="AF787" i="66"/>
  <c r="AG787" i="66"/>
  <c r="AH787" i="66"/>
  <c r="AI787" i="66"/>
  <c r="AJ787" i="66"/>
  <c r="AM787" i="66" s="1"/>
  <c r="AK787" i="66"/>
  <c r="AN787" i="66" s="1"/>
  <c r="BA787" i="66" s="1"/>
  <c r="AQ787" i="66"/>
  <c r="AR787" i="66"/>
  <c r="BI787" i="66"/>
  <c r="O788" i="66"/>
  <c r="AD788" i="66"/>
  <c r="AE788" i="66"/>
  <c r="AF788" i="66"/>
  <c r="AG788" i="66"/>
  <c r="AH788" i="66"/>
  <c r="AI788" i="66"/>
  <c r="AJ788" i="66"/>
  <c r="AM788" i="66" s="1"/>
  <c r="BC788" i="66" s="1"/>
  <c r="AK788" i="66"/>
  <c r="AN788" i="66" s="1"/>
  <c r="AQ788" i="66"/>
  <c r="AR788" i="66"/>
  <c r="BA788" i="66"/>
  <c r="BI788" i="66"/>
  <c r="O789" i="66"/>
  <c r="AD789" i="66"/>
  <c r="AE789" i="66"/>
  <c r="AF789" i="66"/>
  <c r="AG789" i="66"/>
  <c r="AH789" i="66"/>
  <c r="AI789" i="66"/>
  <c r="AJ789" i="66"/>
  <c r="AM789" i="66" s="1"/>
  <c r="AK789" i="66"/>
  <c r="AN789" i="66" s="1"/>
  <c r="BA789" i="66" s="1"/>
  <c r="AQ789" i="66"/>
  <c r="AR789" i="66"/>
  <c r="BI789" i="66"/>
  <c r="O790" i="66"/>
  <c r="AD790" i="66"/>
  <c r="AE790" i="66"/>
  <c r="AF790" i="66"/>
  <c r="AG790" i="66"/>
  <c r="AH790" i="66"/>
  <c r="AI790" i="66"/>
  <c r="AJ790" i="66"/>
  <c r="AM790" i="66" s="1"/>
  <c r="AK790" i="66"/>
  <c r="AN790" i="66" s="1"/>
  <c r="L790" i="66" s="1"/>
  <c r="AQ790" i="66"/>
  <c r="AR790" i="66"/>
  <c r="BI790" i="66"/>
  <c r="O791" i="66"/>
  <c r="AD791" i="66"/>
  <c r="AE791" i="66"/>
  <c r="AF791" i="66"/>
  <c r="AG791" i="66"/>
  <c r="AH791" i="66"/>
  <c r="AI791" i="66"/>
  <c r="AJ791" i="66"/>
  <c r="AK791" i="66"/>
  <c r="AN791" i="66" s="1"/>
  <c r="AM791" i="66"/>
  <c r="AL791" i="66" s="1"/>
  <c r="AQ791" i="66"/>
  <c r="AR791" i="66"/>
  <c r="BI791" i="66"/>
  <c r="O792" i="66"/>
  <c r="AD792" i="66"/>
  <c r="AE792" i="66"/>
  <c r="AF792" i="66"/>
  <c r="AG792" i="66"/>
  <c r="AH792" i="66"/>
  <c r="AI792" i="66"/>
  <c r="AJ792" i="66"/>
  <c r="AM792" i="66" s="1"/>
  <c r="K792" i="66" s="1"/>
  <c r="AK792" i="66"/>
  <c r="AN792" i="66" s="1"/>
  <c r="AO792" i="66" s="1"/>
  <c r="AQ792" i="66"/>
  <c r="AR792" i="66"/>
  <c r="BI792" i="66"/>
  <c r="K793" i="66"/>
  <c r="L793" i="66"/>
  <c r="O793" i="66"/>
  <c r="AD793" i="66"/>
  <c r="AE793" i="66"/>
  <c r="AF793" i="66"/>
  <c r="AG793" i="66"/>
  <c r="AH793" i="66"/>
  <c r="AI793" i="66"/>
  <c r="AJ793" i="66"/>
  <c r="AM793" i="66" s="1"/>
  <c r="AK793" i="66"/>
  <c r="AN793" i="66"/>
  <c r="BH793" i="66" s="1"/>
  <c r="AO793" i="66"/>
  <c r="BB793" i="66" s="1"/>
  <c r="AP793" i="66"/>
  <c r="N793" i="66" s="1"/>
  <c r="AQ793" i="66"/>
  <c r="AR793" i="66"/>
  <c r="BI793" i="66"/>
  <c r="O794" i="66"/>
  <c r="AD794" i="66"/>
  <c r="AE794" i="66"/>
  <c r="AF794" i="66"/>
  <c r="AG794" i="66"/>
  <c r="AH794" i="66"/>
  <c r="AI794" i="66"/>
  <c r="AJ794" i="66"/>
  <c r="AM794" i="66" s="1"/>
  <c r="AK794" i="66"/>
  <c r="AN794" i="66" s="1"/>
  <c r="AQ794" i="66"/>
  <c r="AR794" i="66"/>
  <c r="BI794" i="66"/>
  <c r="K795" i="66"/>
  <c r="L795" i="66"/>
  <c r="O795" i="66"/>
  <c r="AD795" i="66"/>
  <c r="AE795" i="66"/>
  <c r="AF795" i="66"/>
  <c r="AG795" i="66"/>
  <c r="AH795" i="66"/>
  <c r="AI795" i="66"/>
  <c r="AJ795" i="66"/>
  <c r="AM795" i="66" s="1"/>
  <c r="AK795" i="66"/>
  <c r="AN795" i="66" s="1"/>
  <c r="AP795" i="66" s="1"/>
  <c r="N795" i="66" s="1"/>
  <c r="AQ795" i="66"/>
  <c r="AR795" i="66"/>
  <c r="BI795" i="66"/>
  <c r="O796" i="66"/>
  <c r="AD796" i="66"/>
  <c r="AE796" i="66"/>
  <c r="AF796" i="66"/>
  <c r="AG796" i="66"/>
  <c r="AH796" i="66"/>
  <c r="AI796" i="66"/>
  <c r="AJ796" i="66"/>
  <c r="AM796" i="66" s="1"/>
  <c r="AK796" i="66"/>
  <c r="AN796" i="66" s="1"/>
  <c r="L796" i="66" s="1"/>
  <c r="AQ796" i="66"/>
  <c r="AR796" i="66"/>
  <c r="BI796" i="66"/>
  <c r="O797" i="66"/>
  <c r="AD797" i="66"/>
  <c r="AE797" i="66"/>
  <c r="AF797" i="66"/>
  <c r="AG797" i="66"/>
  <c r="AH797" i="66"/>
  <c r="AI797" i="66"/>
  <c r="AJ797" i="66"/>
  <c r="AM797" i="66" s="1"/>
  <c r="AK797" i="66"/>
  <c r="AN797" i="66" s="1"/>
  <c r="AQ797" i="66"/>
  <c r="AR797" i="66"/>
  <c r="BA797" i="66"/>
  <c r="BI797" i="66"/>
  <c r="O798" i="66"/>
  <c r="AD798" i="66"/>
  <c r="AE798" i="66"/>
  <c r="AF798" i="66"/>
  <c r="AG798" i="66"/>
  <c r="AH798" i="66"/>
  <c r="AI798" i="66"/>
  <c r="AJ798" i="66"/>
  <c r="AM798" i="66" s="1"/>
  <c r="AK798" i="66"/>
  <c r="AN798" i="66" s="1"/>
  <c r="AQ798" i="66"/>
  <c r="AR798" i="66"/>
  <c r="BI798" i="66"/>
  <c r="O799" i="66"/>
  <c r="AD799" i="66"/>
  <c r="AE799" i="66"/>
  <c r="AF799" i="66"/>
  <c r="AG799" i="66"/>
  <c r="AH799" i="66"/>
  <c r="AI799" i="66"/>
  <c r="AJ799" i="66"/>
  <c r="AK799" i="66"/>
  <c r="AM799" i="66"/>
  <c r="AL799" i="66" s="1"/>
  <c r="AN799" i="66"/>
  <c r="AQ799" i="66"/>
  <c r="AR799" i="66"/>
  <c r="BI799" i="66"/>
  <c r="O800" i="66"/>
  <c r="AD800" i="66"/>
  <c r="AE800" i="66"/>
  <c r="AF800" i="66"/>
  <c r="AG800" i="66"/>
  <c r="AH800" i="66"/>
  <c r="AI800" i="66"/>
  <c r="AJ800" i="66"/>
  <c r="AM800" i="66" s="1"/>
  <c r="AK800" i="66"/>
  <c r="AN800" i="66"/>
  <c r="AQ800" i="66"/>
  <c r="AR800" i="66"/>
  <c r="BI800" i="66"/>
  <c r="O801" i="66"/>
  <c r="AD801" i="66"/>
  <c r="AE801" i="66"/>
  <c r="AF801" i="66"/>
  <c r="AG801" i="66"/>
  <c r="AH801" i="66"/>
  <c r="AI801" i="66"/>
  <c r="AJ801" i="66"/>
  <c r="AM801" i="66" s="1"/>
  <c r="AL801" i="66" s="1"/>
  <c r="AK801" i="66"/>
  <c r="AN801" i="66"/>
  <c r="AQ801" i="66"/>
  <c r="AR801" i="66"/>
  <c r="BI801" i="66"/>
  <c r="O802" i="66"/>
  <c r="AD802" i="66"/>
  <c r="AE802" i="66"/>
  <c r="AF802" i="66"/>
  <c r="AG802" i="66"/>
  <c r="AH802" i="66"/>
  <c r="AI802" i="66"/>
  <c r="AJ802" i="66"/>
  <c r="AM802" i="66" s="1"/>
  <c r="AK802" i="66"/>
  <c r="AN802" i="66" s="1"/>
  <c r="AQ802" i="66"/>
  <c r="AR802" i="66"/>
  <c r="BI802" i="66"/>
  <c r="O803" i="66"/>
  <c r="AD803" i="66"/>
  <c r="AE803" i="66"/>
  <c r="AF803" i="66"/>
  <c r="AG803" i="66"/>
  <c r="AH803" i="66"/>
  <c r="AI803" i="66"/>
  <c r="AJ803" i="66"/>
  <c r="AK803" i="66"/>
  <c r="AN803" i="66" s="1"/>
  <c r="AM803" i="66"/>
  <c r="BC803" i="66" s="1"/>
  <c r="AQ803" i="66"/>
  <c r="AR803" i="66"/>
  <c r="BA803" i="66"/>
  <c r="BI803" i="66"/>
  <c r="O804" i="66"/>
  <c r="AD804" i="66"/>
  <c r="AE804" i="66"/>
  <c r="AF804" i="66"/>
  <c r="AG804" i="66"/>
  <c r="AH804" i="66"/>
  <c r="AI804" i="66"/>
  <c r="AJ804" i="66"/>
  <c r="AM804" i="66" s="1"/>
  <c r="AK804" i="66"/>
  <c r="AN804" i="66"/>
  <c r="BH804" i="66" s="1"/>
  <c r="AQ804" i="66"/>
  <c r="AR804" i="66"/>
  <c r="BI804" i="66"/>
  <c r="K805" i="66"/>
  <c r="O805" i="66"/>
  <c r="AD805" i="66"/>
  <c r="AE805" i="66"/>
  <c r="AF805" i="66"/>
  <c r="AG805" i="66"/>
  <c r="AH805" i="66"/>
  <c r="AI805" i="66"/>
  <c r="AJ805" i="66"/>
  <c r="AK805" i="66"/>
  <c r="AM805" i="66"/>
  <c r="AN805" i="66"/>
  <c r="AO805" i="66" s="1"/>
  <c r="AP805" i="66"/>
  <c r="N805" i="66" s="1"/>
  <c r="AQ805" i="66"/>
  <c r="AR805" i="66"/>
  <c r="BI805" i="66"/>
  <c r="O806" i="66"/>
  <c r="AD806" i="66"/>
  <c r="AE806" i="66"/>
  <c r="AF806" i="66"/>
  <c r="AG806" i="66"/>
  <c r="AH806" i="66"/>
  <c r="AI806" i="66"/>
  <c r="AJ806" i="66"/>
  <c r="AM806" i="66" s="1"/>
  <c r="K806" i="66" s="1"/>
  <c r="AK806" i="66"/>
  <c r="AN806" i="66" s="1"/>
  <c r="AQ806" i="66"/>
  <c r="AR806" i="66"/>
  <c r="BI806" i="66"/>
  <c r="K807" i="66"/>
  <c r="O807" i="66"/>
  <c r="AD807" i="66"/>
  <c r="AE807" i="66"/>
  <c r="AF807" i="66"/>
  <c r="AG807" i="66"/>
  <c r="AH807" i="66"/>
  <c r="AI807" i="66"/>
  <c r="AJ807" i="66"/>
  <c r="AM807" i="66" s="1"/>
  <c r="AK807" i="66"/>
  <c r="AN807" i="66" s="1"/>
  <c r="L807" i="66" s="1"/>
  <c r="AQ807" i="66"/>
  <c r="AR807" i="66"/>
  <c r="BI807" i="66"/>
  <c r="O808" i="66"/>
  <c r="AD808" i="66"/>
  <c r="AE808" i="66"/>
  <c r="AF808" i="66"/>
  <c r="AG808" i="66"/>
  <c r="AH808" i="66"/>
  <c r="AI808" i="66"/>
  <c r="AJ808" i="66"/>
  <c r="AM808" i="66" s="1"/>
  <c r="AK808" i="66"/>
  <c r="AN808" i="66" s="1"/>
  <c r="AP808" i="66" s="1"/>
  <c r="N808" i="66" s="1"/>
  <c r="AQ808" i="66"/>
  <c r="AR808" i="66"/>
  <c r="BI808" i="66"/>
  <c r="O809" i="66"/>
  <c r="AD809" i="66"/>
  <c r="AE809" i="66"/>
  <c r="AF809" i="66"/>
  <c r="AG809" i="66"/>
  <c r="AH809" i="66"/>
  <c r="AI809" i="66"/>
  <c r="AJ809" i="66"/>
  <c r="AM809" i="66" s="1"/>
  <c r="AK809" i="66"/>
  <c r="AN809" i="66" s="1"/>
  <c r="AL809" i="66"/>
  <c r="AQ809" i="66"/>
  <c r="AR809" i="66"/>
  <c r="BI809" i="66"/>
  <c r="O810" i="66"/>
  <c r="AD810" i="66"/>
  <c r="AE810" i="66"/>
  <c r="AF810" i="66"/>
  <c r="AG810" i="66"/>
  <c r="AH810" i="66"/>
  <c r="AI810" i="66"/>
  <c r="AJ810" i="66"/>
  <c r="AK810" i="66"/>
  <c r="AN810" i="66" s="1"/>
  <c r="AM810" i="66"/>
  <c r="AQ810" i="66"/>
  <c r="AR810" i="66"/>
  <c r="BA810" i="66"/>
  <c r="BI810" i="66"/>
  <c r="O811" i="66"/>
  <c r="AD811" i="66"/>
  <c r="AE811" i="66"/>
  <c r="AF811" i="66"/>
  <c r="AG811" i="66"/>
  <c r="AH811" i="66"/>
  <c r="AI811" i="66"/>
  <c r="AJ811" i="66"/>
  <c r="AM811" i="66" s="1"/>
  <c r="AK811" i="66"/>
  <c r="AN811" i="66"/>
  <c r="AQ811" i="66"/>
  <c r="AR811" i="66"/>
  <c r="BI811" i="66"/>
  <c r="O812" i="66"/>
  <c r="AD812" i="66"/>
  <c r="AE812" i="66"/>
  <c r="AF812" i="66"/>
  <c r="AG812" i="66"/>
  <c r="AH812" i="66"/>
  <c r="AI812" i="66"/>
  <c r="AJ812" i="66"/>
  <c r="AM812" i="66" s="1"/>
  <c r="AL812" i="66" s="1"/>
  <c r="AK812" i="66"/>
  <c r="AN812" i="66"/>
  <c r="AO812" i="66"/>
  <c r="AQ812" i="66"/>
  <c r="AR812" i="66"/>
  <c r="BI812" i="66"/>
  <c r="O813" i="66"/>
  <c r="AD813" i="66"/>
  <c r="AE813" i="66"/>
  <c r="AF813" i="66"/>
  <c r="AG813" i="66"/>
  <c r="AH813" i="66"/>
  <c r="AI813" i="66"/>
  <c r="AJ813" i="66"/>
  <c r="AM813" i="66" s="1"/>
  <c r="AK813" i="66"/>
  <c r="AN813" i="66"/>
  <c r="BH813" i="66" s="1"/>
  <c r="AO813" i="66"/>
  <c r="AQ813" i="66"/>
  <c r="AR813" i="66"/>
  <c r="BI813" i="66"/>
  <c r="O814" i="66"/>
  <c r="AD814" i="66"/>
  <c r="AE814" i="66"/>
  <c r="AF814" i="66"/>
  <c r="AG814" i="66"/>
  <c r="AH814" i="66"/>
  <c r="AI814" i="66"/>
  <c r="AJ814" i="66"/>
  <c r="AK814" i="66"/>
  <c r="AN814" i="66" s="1"/>
  <c r="AM814" i="66"/>
  <c r="AQ814" i="66"/>
  <c r="AR814" i="66"/>
  <c r="BI814" i="66"/>
  <c r="O815" i="66"/>
  <c r="AD815" i="66"/>
  <c r="AE815" i="66"/>
  <c r="AF815" i="66"/>
  <c r="AG815" i="66"/>
  <c r="AH815" i="66"/>
  <c r="AI815" i="66"/>
  <c r="AJ815" i="66"/>
  <c r="AM815" i="66" s="1"/>
  <c r="BC815" i="66" s="1"/>
  <c r="AK815" i="66"/>
  <c r="AN815" i="66" s="1"/>
  <c r="BH815" i="66" s="1"/>
  <c r="AQ815" i="66"/>
  <c r="AR815" i="66"/>
  <c r="BI815" i="66"/>
  <c r="M816" i="66"/>
  <c r="O816" i="66"/>
  <c r="AD816" i="66"/>
  <c r="AE816" i="66"/>
  <c r="AF816" i="66"/>
  <c r="AG816" i="66"/>
  <c r="AH816" i="66"/>
  <c r="AI816" i="66"/>
  <c r="AJ816" i="66"/>
  <c r="AM816" i="66" s="1"/>
  <c r="BC816" i="66" s="1"/>
  <c r="AK816" i="66"/>
  <c r="AL816" i="66"/>
  <c r="AN816" i="66"/>
  <c r="AO816" i="66" s="1"/>
  <c r="AQ816" i="66"/>
  <c r="AR816" i="66"/>
  <c r="BA816" i="66"/>
  <c r="BB816" i="66"/>
  <c r="BH816" i="66"/>
  <c r="BI816" i="66"/>
  <c r="O817" i="66"/>
  <c r="AD817" i="66"/>
  <c r="AE817" i="66"/>
  <c r="AF817" i="66"/>
  <c r="AG817" i="66"/>
  <c r="AH817" i="66"/>
  <c r="AI817" i="66"/>
  <c r="AJ817" i="66"/>
  <c r="AM817" i="66" s="1"/>
  <c r="AK817" i="66"/>
  <c r="AN817" i="66"/>
  <c r="BH817" i="66" s="1"/>
  <c r="AO817" i="66"/>
  <c r="AQ817" i="66"/>
  <c r="AR817" i="66"/>
  <c r="BI817" i="66"/>
  <c r="O818" i="66"/>
  <c r="AD818" i="66"/>
  <c r="AE818" i="66"/>
  <c r="AF818" i="66"/>
  <c r="AG818" i="66"/>
  <c r="AH818" i="66"/>
  <c r="AI818" i="66"/>
  <c r="AJ818" i="66"/>
  <c r="AM818" i="66" s="1"/>
  <c r="K818" i="66" s="1"/>
  <c r="AK818" i="66"/>
  <c r="AN818" i="66" s="1"/>
  <c r="AO818" i="66" s="1"/>
  <c r="AQ818" i="66"/>
  <c r="AR818" i="66"/>
  <c r="BI818" i="66"/>
  <c r="O819" i="66"/>
  <c r="AD819" i="66"/>
  <c r="AE819" i="66"/>
  <c r="AF819" i="66"/>
  <c r="AG819" i="66"/>
  <c r="AH819" i="66"/>
  <c r="AI819" i="66"/>
  <c r="AJ819" i="66"/>
  <c r="AM819" i="66" s="1"/>
  <c r="K819" i="66" s="1"/>
  <c r="AK819" i="66"/>
  <c r="AN819" i="66" s="1"/>
  <c r="AO819" i="66" s="1"/>
  <c r="BB819" i="66" s="1"/>
  <c r="AP819" i="66"/>
  <c r="N819" i="66" s="1"/>
  <c r="AQ819" i="66"/>
  <c r="AR819" i="66"/>
  <c r="BI819" i="66"/>
  <c r="L820" i="66"/>
  <c r="O820" i="66"/>
  <c r="AD820" i="66"/>
  <c r="AE820" i="66"/>
  <c r="AF820" i="66"/>
  <c r="AG820" i="66"/>
  <c r="AH820" i="66"/>
  <c r="AI820" i="66"/>
  <c r="AJ820" i="66"/>
  <c r="AM820" i="66" s="1"/>
  <c r="K820" i="66" s="1"/>
  <c r="AK820" i="66"/>
  <c r="AN820" i="66" s="1"/>
  <c r="AQ820" i="66"/>
  <c r="AR820" i="66"/>
  <c r="BI820" i="66"/>
  <c r="O821" i="66"/>
  <c r="AD821" i="66"/>
  <c r="AE821" i="66"/>
  <c r="AF821" i="66"/>
  <c r="AG821" i="66"/>
  <c r="AH821" i="66"/>
  <c r="AI821" i="66"/>
  <c r="AJ821" i="66"/>
  <c r="AM821" i="66" s="1"/>
  <c r="AL821" i="66" s="1"/>
  <c r="AK821" i="66"/>
  <c r="AN821" i="66" s="1"/>
  <c r="AQ821" i="66"/>
  <c r="AR821" i="66"/>
  <c r="BI821" i="66"/>
  <c r="O822" i="66"/>
  <c r="AD822" i="66"/>
  <c r="AE822" i="66"/>
  <c r="AF822" i="66"/>
  <c r="AG822" i="66"/>
  <c r="AH822" i="66"/>
  <c r="AI822" i="66"/>
  <c r="AJ822" i="66"/>
  <c r="AM822" i="66" s="1"/>
  <c r="AK822" i="66"/>
  <c r="AN822" i="66" s="1"/>
  <c r="AQ822" i="66"/>
  <c r="AR822" i="66"/>
  <c r="BI822" i="66"/>
  <c r="O823" i="66"/>
  <c r="AD823" i="66"/>
  <c r="AE823" i="66"/>
  <c r="AF823" i="66"/>
  <c r="AG823" i="66"/>
  <c r="AH823" i="66"/>
  <c r="AI823" i="66"/>
  <c r="AJ823" i="66"/>
  <c r="AM823" i="66" s="1"/>
  <c r="AK823" i="66"/>
  <c r="AN823" i="66"/>
  <c r="AQ823" i="66"/>
  <c r="AR823" i="66"/>
  <c r="BI823" i="66"/>
  <c r="O824" i="66"/>
  <c r="AD824" i="66"/>
  <c r="AE824" i="66"/>
  <c r="AF824" i="66"/>
  <c r="AG824" i="66"/>
  <c r="AH824" i="66"/>
  <c r="AI824" i="66"/>
  <c r="AJ824" i="66"/>
  <c r="AK824" i="66"/>
  <c r="AN824" i="66" s="1"/>
  <c r="BH824" i="66" s="1"/>
  <c r="AM824" i="66"/>
  <c r="BC824" i="66" s="1"/>
  <c r="AO824" i="66"/>
  <c r="M824" i="66" s="1"/>
  <c r="AQ824" i="66"/>
  <c r="AR824" i="66"/>
  <c r="BI824" i="66"/>
  <c r="O825" i="66"/>
  <c r="AD825" i="66"/>
  <c r="AE825" i="66"/>
  <c r="AF825" i="66"/>
  <c r="AG825" i="66"/>
  <c r="AH825" i="66"/>
  <c r="AI825" i="66"/>
  <c r="AJ825" i="66"/>
  <c r="AM825" i="66" s="1"/>
  <c r="BC825" i="66" s="1"/>
  <c r="AK825" i="66"/>
  <c r="AN825" i="66" s="1"/>
  <c r="AQ825" i="66"/>
  <c r="AR825" i="66"/>
  <c r="BI825" i="66"/>
  <c r="K826" i="66"/>
  <c r="O826" i="66"/>
  <c r="AD826" i="66"/>
  <c r="AE826" i="66"/>
  <c r="AF826" i="66"/>
  <c r="AG826" i="66"/>
  <c r="AH826" i="66"/>
  <c r="AI826" i="66"/>
  <c r="AJ826" i="66"/>
  <c r="AM826" i="66" s="1"/>
  <c r="AK826" i="66"/>
  <c r="AN826" i="66" s="1"/>
  <c r="AQ826" i="66"/>
  <c r="AR826" i="66"/>
  <c r="BI826" i="66"/>
  <c r="L827" i="66"/>
  <c r="M827" i="66"/>
  <c r="O827" i="66"/>
  <c r="AD827" i="66"/>
  <c r="AE827" i="66"/>
  <c r="AF827" i="66"/>
  <c r="AG827" i="66"/>
  <c r="AH827" i="66"/>
  <c r="AI827" i="66"/>
  <c r="AJ827" i="66"/>
  <c r="AM827" i="66" s="1"/>
  <c r="K827" i="66" s="1"/>
  <c r="AK827" i="66"/>
  <c r="AN827" i="66"/>
  <c r="AO827" i="66"/>
  <c r="BB827" i="66" s="1"/>
  <c r="AP827" i="66"/>
  <c r="N827" i="66" s="1"/>
  <c r="AQ827" i="66"/>
  <c r="AR827" i="66"/>
  <c r="BI827" i="66"/>
  <c r="O828" i="66"/>
  <c r="AD828" i="66"/>
  <c r="AE828" i="66"/>
  <c r="AF828" i="66"/>
  <c r="AG828" i="66"/>
  <c r="AH828" i="66"/>
  <c r="AI828" i="66"/>
  <c r="AJ828" i="66"/>
  <c r="AM828" i="66" s="1"/>
  <c r="K828" i="66" s="1"/>
  <c r="AK828" i="66"/>
  <c r="AN828" i="66" s="1"/>
  <c r="BA828" i="66" s="1"/>
  <c r="AQ828" i="66"/>
  <c r="AR828" i="66"/>
  <c r="BI828" i="66"/>
  <c r="O829" i="66"/>
  <c r="AD829" i="66"/>
  <c r="AE829" i="66"/>
  <c r="AF829" i="66"/>
  <c r="AG829" i="66"/>
  <c r="AH829" i="66"/>
  <c r="AI829" i="66"/>
  <c r="AJ829" i="66"/>
  <c r="AK829" i="66"/>
  <c r="AM829" i="66"/>
  <c r="K829" i="66" s="1"/>
  <c r="AN829" i="66"/>
  <c r="AQ829" i="66"/>
  <c r="AR829" i="66"/>
  <c r="BI829" i="66"/>
  <c r="L830" i="66"/>
  <c r="O830" i="66"/>
  <c r="AD830" i="66"/>
  <c r="AE830" i="66"/>
  <c r="AF830" i="66"/>
  <c r="AG830" i="66"/>
  <c r="AH830" i="66"/>
  <c r="AI830" i="66"/>
  <c r="AJ830" i="66"/>
  <c r="AM830" i="66" s="1"/>
  <c r="K830" i="66" s="1"/>
  <c r="AK830" i="66"/>
  <c r="AN830" i="66"/>
  <c r="AQ830" i="66"/>
  <c r="AR830" i="66"/>
  <c r="BH830" i="66"/>
  <c r="BI830" i="66"/>
  <c r="O831" i="66"/>
  <c r="AD831" i="66"/>
  <c r="AE831" i="66"/>
  <c r="AF831" i="66"/>
  <c r="AG831" i="66"/>
  <c r="AH831" i="66"/>
  <c r="AI831" i="66"/>
  <c r="AJ831" i="66"/>
  <c r="AM831" i="66" s="1"/>
  <c r="AK831" i="66"/>
  <c r="AN831" i="66" s="1"/>
  <c r="AO831" i="66"/>
  <c r="AP831" i="66"/>
  <c r="N831" i="66" s="1"/>
  <c r="AQ831" i="66"/>
  <c r="AR831" i="66"/>
  <c r="BI831" i="66"/>
  <c r="K832" i="66"/>
  <c r="O832" i="66"/>
  <c r="AD832" i="66"/>
  <c r="AE832" i="66"/>
  <c r="AF832" i="66"/>
  <c r="AG832" i="66"/>
  <c r="AH832" i="66"/>
  <c r="AI832" i="66"/>
  <c r="AJ832" i="66"/>
  <c r="AM832" i="66" s="1"/>
  <c r="AK832" i="66"/>
  <c r="AN832" i="66" s="1"/>
  <c r="AP832" i="66"/>
  <c r="N832" i="66" s="1"/>
  <c r="AQ832" i="66"/>
  <c r="AR832" i="66"/>
  <c r="BI832" i="66"/>
  <c r="O833" i="66"/>
  <c r="AD833" i="66"/>
  <c r="AE833" i="66"/>
  <c r="AF833" i="66"/>
  <c r="AG833" i="66"/>
  <c r="AH833" i="66"/>
  <c r="AI833" i="66"/>
  <c r="AJ833" i="66"/>
  <c r="AM833" i="66" s="1"/>
  <c r="AK833" i="66"/>
  <c r="AN833" i="66" s="1"/>
  <c r="AQ833" i="66"/>
  <c r="AR833" i="66"/>
  <c r="BI833" i="66"/>
  <c r="O834" i="66"/>
  <c r="AD834" i="66"/>
  <c r="AE834" i="66"/>
  <c r="AF834" i="66"/>
  <c r="AG834" i="66"/>
  <c r="AH834" i="66"/>
  <c r="AI834" i="66"/>
  <c r="AJ834" i="66"/>
  <c r="AM834" i="66" s="1"/>
  <c r="AL834" i="66" s="1"/>
  <c r="AK834" i="66"/>
  <c r="AN834" i="66" s="1"/>
  <c r="BA834" i="66" s="1"/>
  <c r="AQ834" i="66"/>
  <c r="AR834" i="66"/>
  <c r="BI834" i="66"/>
  <c r="O835" i="66"/>
  <c r="AD835" i="66"/>
  <c r="AE835" i="66"/>
  <c r="AF835" i="66"/>
  <c r="AG835" i="66"/>
  <c r="AH835" i="66"/>
  <c r="AI835" i="66"/>
  <c r="AJ835" i="66"/>
  <c r="AM835" i="66" s="1"/>
  <c r="AK835" i="66"/>
  <c r="AN835" i="66" s="1"/>
  <c r="AQ835" i="66"/>
  <c r="AR835" i="66"/>
  <c r="BI835" i="66"/>
  <c r="O836" i="66"/>
  <c r="AD836" i="66"/>
  <c r="AE836" i="66"/>
  <c r="AF836" i="66"/>
  <c r="AG836" i="66"/>
  <c r="AH836" i="66"/>
  <c r="AI836" i="66"/>
  <c r="AJ836" i="66"/>
  <c r="AM836" i="66" s="1"/>
  <c r="AK836" i="66"/>
  <c r="AN836" i="66" s="1"/>
  <c r="AQ836" i="66"/>
  <c r="AR836" i="66"/>
  <c r="BI836" i="66"/>
  <c r="O837" i="66"/>
  <c r="AD837" i="66"/>
  <c r="AE837" i="66"/>
  <c r="AF837" i="66"/>
  <c r="AG837" i="66"/>
  <c r="AH837" i="66"/>
  <c r="AI837" i="66"/>
  <c r="AJ837" i="66"/>
  <c r="AM837" i="66" s="1"/>
  <c r="AK837" i="66"/>
  <c r="AN837" i="66" s="1"/>
  <c r="AQ837" i="66"/>
  <c r="AR837" i="66"/>
  <c r="BI837" i="66"/>
  <c r="O838" i="66"/>
  <c r="AD838" i="66"/>
  <c r="AE838" i="66"/>
  <c r="AF838" i="66"/>
  <c r="AG838" i="66"/>
  <c r="AH838" i="66"/>
  <c r="AI838" i="66"/>
  <c r="AJ838" i="66"/>
  <c r="AK838" i="66"/>
  <c r="AM838" i="66"/>
  <c r="AN838" i="66"/>
  <c r="AO838" i="66" s="1"/>
  <c r="AP838" i="66"/>
  <c r="N838" i="66" s="1"/>
  <c r="AQ838" i="66"/>
  <c r="AR838" i="66"/>
  <c r="BI838" i="66"/>
  <c r="O839" i="66"/>
  <c r="AD839" i="66"/>
  <c r="AE839" i="66"/>
  <c r="AF839" i="66"/>
  <c r="AG839" i="66"/>
  <c r="AH839" i="66"/>
  <c r="AI839" i="66"/>
  <c r="AJ839" i="66"/>
  <c r="AK839" i="66"/>
  <c r="AM839" i="66"/>
  <c r="AN839" i="66"/>
  <c r="AO839" i="66" s="1"/>
  <c r="AQ839" i="66"/>
  <c r="AR839" i="66"/>
  <c r="BI839" i="66"/>
  <c r="O840" i="66"/>
  <c r="AD840" i="66"/>
  <c r="AE840" i="66"/>
  <c r="AF840" i="66"/>
  <c r="AG840" i="66"/>
  <c r="AH840" i="66"/>
  <c r="AI840" i="66"/>
  <c r="AJ840" i="66"/>
  <c r="AM840" i="66" s="1"/>
  <c r="AK840" i="66"/>
  <c r="AN840" i="66" s="1"/>
  <c r="AQ840" i="66"/>
  <c r="AR840" i="66"/>
  <c r="BI840" i="66"/>
  <c r="O841" i="66"/>
  <c r="AD841" i="66"/>
  <c r="AE841" i="66"/>
  <c r="AF841" i="66"/>
  <c r="AG841" i="66"/>
  <c r="AH841" i="66"/>
  <c r="AI841" i="66"/>
  <c r="AJ841" i="66"/>
  <c r="AM841" i="66" s="1"/>
  <c r="AK841" i="66"/>
  <c r="AN841" i="66" s="1"/>
  <c r="AQ841" i="66"/>
  <c r="AR841" i="66"/>
  <c r="BI841" i="66"/>
  <c r="K842" i="66"/>
  <c r="O842" i="66"/>
  <c r="AD842" i="66"/>
  <c r="AE842" i="66"/>
  <c r="AF842" i="66"/>
  <c r="AG842" i="66"/>
  <c r="AH842" i="66"/>
  <c r="AI842" i="66"/>
  <c r="AJ842" i="66"/>
  <c r="AM842" i="66" s="1"/>
  <c r="AK842" i="66"/>
  <c r="AN842" i="66"/>
  <c r="AO842" i="66"/>
  <c r="BB842" i="66" s="1"/>
  <c r="AP842" i="66"/>
  <c r="N842" i="66" s="1"/>
  <c r="AQ842" i="66"/>
  <c r="AR842" i="66"/>
  <c r="BC842" i="66"/>
  <c r="BI842" i="66"/>
  <c r="O843" i="66"/>
  <c r="AD843" i="66"/>
  <c r="AE843" i="66"/>
  <c r="AF843" i="66"/>
  <c r="AG843" i="66"/>
  <c r="AH843" i="66"/>
  <c r="AI843" i="66"/>
  <c r="AJ843" i="66"/>
  <c r="AM843" i="66" s="1"/>
  <c r="K843" i="66" s="1"/>
  <c r="AK843" i="66"/>
  <c r="AN843" i="66" s="1"/>
  <c r="AQ843" i="66"/>
  <c r="AR843" i="66"/>
  <c r="BI843" i="66"/>
  <c r="O844" i="66"/>
  <c r="AD844" i="66"/>
  <c r="AE844" i="66"/>
  <c r="AF844" i="66"/>
  <c r="AG844" i="66"/>
  <c r="AH844" i="66"/>
  <c r="AI844" i="66"/>
  <c r="AJ844" i="66"/>
  <c r="AM844" i="66" s="1"/>
  <c r="K844" i="66" s="1"/>
  <c r="AK844" i="66"/>
  <c r="AN844" i="66" s="1"/>
  <c r="AQ844" i="66"/>
  <c r="AR844" i="66"/>
  <c r="BI844" i="66"/>
  <c r="O845" i="66"/>
  <c r="AD845" i="66"/>
  <c r="AE845" i="66"/>
  <c r="AF845" i="66"/>
  <c r="AG845" i="66"/>
  <c r="AH845" i="66"/>
  <c r="AI845" i="66"/>
  <c r="AJ845" i="66"/>
  <c r="AM845" i="66" s="1"/>
  <c r="AL845" i="66" s="1"/>
  <c r="AK845" i="66"/>
  <c r="AN845" i="66" s="1"/>
  <c r="AQ845" i="66"/>
  <c r="AR845" i="66"/>
  <c r="BI845" i="66"/>
  <c r="O846" i="66"/>
  <c r="AD846" i="66"/>
  <c r="AE846" i="66"/>
  <c r="AF846" i="66"/>
  <c r="AG846" i="66"/>
  <c r="AH846" i="66"/>
  <c r="AI846" i="66"/>
  <c r="AJ846" i="66"/>
  <c r="AM846" i="66" s="1"/>
  <c r="AK846" i="66"/>
  <c r="AN846" i="66" s="1"/>
  <c r="BA846" i="66" s="1"/>
  <c r="AQ846" i="66"/>
  <c r="AR846" i="66"/>
  <c r="BI846" i="66"/>
  <c r="O847" i="66"/>
  <c r="AD847" i="66"/>
  <c r="AE847" i="66"/>
  <c r="AF847" i="66"/>
  <c r="AG847" i="66"/>
  <c r="AH847" i="66"/>
  <c r="AI847" i="66"/>
  <c r="AJ847" i="66"/>
  <c r="AK847" i="66"/>
  <c r="AN847" i="66" s="1"/>
  <c r="AM847" i="66"/>
  <c r="AQ847" i="66"/>
  <c r="AR847" i="66"/>
  <c r="BI847" i="66"/>
  <c r="O848" i="66"/>
  <c r="AD848" i="66"/>
  <c r="AE848" i="66"/>
  <c r="AF848" i="66"/>
  <c r="AG848" i="66"/>
  <c r="AH848" i="66"/>
  <c r="AI848" i="66"/>
  <c r="AJ848" i="66"/>
  <c r="AM848" i="66" s="1"/>
  <c r="AL848" i="66" s="1"/>
  <c r="AK848" i="66"/>
  <c r="AN848" i="66"/>
  <c r="BA848" i="66" s="1"/>
  <c r="AO848" i="66"/>
  <c r="AQ848" i="66"/>
  <c r="AR848" i="66"/>
  <c r="BI848" i="66"/>
  <c r="O849" i="66"/>
  <c r="AD849" i="66"/>
  <c r="AE849" i="66"/>
  <c r="AF849" i="66"/>
  <c r="AG849" i="66"/>
  <c r="AH849" i="66"/>
  <c r="AI849" i="66"/>
  <c r="AJ849" i="66"/>
  <c r="AM849" i="66" s="1"/>
  <c r="AK849" i="66"/>
  <c r="AN849" i="66"/>
  <c r="AP849" i="66" s="1"/>
  <c r="N849" i="66" s="1"/>
  <c r="AO849" i="66"/>
  <c r="AQ849" i="66"/>
  <c r="AR849" i="66"/>
  <c r="BI849" i="66"/>
  <c r="O850" i="66"/>
  <c r="AD850" i="66"/>
  <c r="AE850" i="66"/>
  <c r="AF850" i="66"/>
  <c r="AG850" i="66"/>
  <c r="AH850" i="66"/>
  <c r="AI850" i="66"/>
  <c r="AJ850" i="66"/>
  <c r="AM850" i="66" s="1"/>
  <c r="AK850" i="66"/>
  <c r="AN850" i="66"/>
  <c r="BH850" i="66" s="1"/>
  <c r="AQ850" i="66"/>
  <c r="AR850" i="66"/>
  <c r="BI850" i="66"/>
  <c r="O851" i="66"/>
  <c r="AD851" i="66"/>
  <c r="AE851" i="66"/>
  <c r="AF851" i="66"/>
  <c r="AG851" i="66"/>
  <c r="AH851" i="66"/>
  <c r="AI851" i="66"/>
  <c r="AJ851" i="66"/>
  <c r="AM851" i="66" s="1"/>
  <c r="AL851" i="66" s="1"/>
  <c r="AK851" i="66"/>
  <c r="AN851" i="66" s="1"/>
  <c r="AQ851" i="66"/>
  <c r="AR851" i="66"/>
  <c r="BI851" i="66"/>
  <c r="O852" i="66"/>
  <c r="AD852" i="66"/>
  <c r="AE852" i="66"/>
  <c r="AF852" i="66"/>
  <c r="AG852" i="66"/>
  <c r="AH852" i="66"/>
  <c r="AI852" i="66"/>
  <c r="AJ852" i="66"/>
  <c r="AM852" i="66" s="1"/>
  <c r="AL852" i="66" s="1"/>
  <c r="AK852" i="66"/>
  <c r="AN852" i="66" s="1"/>
  <c r="AQ852" i="66"/>
  <c r="AR852" i="66"/>
  <c r="BI852" i="66"/>
  <c r="O853" i="66"/>
  <c r="AD853" i="66"/>
  <c r="AE853" i="66"/>
  <c r="AF853" i="66"/>
  <c r="AG853" i="66"/>
  <c r="AH853" i="66"/>
  <c r="AI853" i="66"/>
  <c r="AJ853" i="66"/>
  <c r="AK853" i="66"/>
  <c r="AM853" i="66"/>
  <c r="AN853" i="66"/>
  <c r="AO853" i="66"/>
  <c r="AQ853" i="66"/>
  <c r="AR853" i="66"/>
  <c r="BI853" i="66"/>
  <c r="O854" i="66"/>
  <c r="AD854" i="66"/>
  <c r="AE854" i="66"/>
  <c r="AF854" i="66"/>
  <c r="AG854" i="66"/>
  <c r="AH854" i="66"/>
  <c r="AI854" i="66"/>
  <c r="AJ854" i="66"/>
  <c r="AM854" i="66" s="1"/>
  <c r="K854" i="66" s="1"/>
  <c r="AK854" i="66"/>
  <c r="AN854" i="66"/>
  <c r="AP854" i="66" s="1"/>
  <c r="N854" i="66" s="1"/>
  <c r="AQ854" i="66"/>
  <c r="AR854" i="66"/>
  <c r="BI854" i="66"/>
  <c r="O855" i="66"/>
  <c r="AD855" i="66"/>
  <c r="AE855" i="66"/>
  <c r="AF855" i="66"/>
  <c r="AG855" i="66"/>
  <c r="AH855" i="66"/>
  <c r="AI855" i="66"/>
  <c r="AJ855" i="66"/>
  <c r="AM855" i="66" s="1"/>
  <c r="K855" i="66" s="1"/>
  <c r="AK855" i="66"/>
  <c r="AN855" i="66" s="1"/>
  <c r="AP855" i="66" s="1"/>
  <c r="N855" i="66" s="1"/>
  <c r="AO855" i="66"/>
  <c r="BB855" i="66" s="1"/>
  <c r="AQ855" i="66"/>
  <c r="AR855" i="66"/>
  <c r="BI855" i="66"/>
  <c r="O856" i="66"/>
  <c r="AD856" i="66"/>
  <c r="AE856" i="66"/>
  <c r="AF856" i="66"/>
  <c r="AG856" i="66"/>
  <c r="AH856" i="66"/>
  <c r="AI856" i="66"/>
  <c r="AJ856" i="66"/>
  <c r="AM856" i="66" s="1"/>
  <c r="AK856" i="66"/>
  <c r="AN856" i="66" s="1"/>
  <c r="L856" i="66" s="1"/>
  <c r="AQ856" i="66"/>
  <c r="AR856" i="66"/>
  <c r="BI856" i="66"/>
  <c r="O857" i="66"/>
  <c r="AD857" i="66"/>
  <c r="AE857" i="66"/>
  <c r="AF857" i="66"/>
  <c r="AG857" i="66"/>
  <c r="AH857" i="66"/>
  <c r="AI857" i="66"/>
  <c r="AJ857" i="66"/>
  <c r="AM857" i="66" s="1"/>
  <c r="AK857" i="66"/>
  <c r="AN857" i="66" s="1"/>
  <c r="AL857" i="66"/>
  <c r="AQ857" i="66"/>
  <c r="AR857" i="66"/>
  <c r="BI857" i="66"/>
  <c r="O858" i="66"/>
  <c r="AD858" i="66"/>
  <c r="AE858" i="66"/>
  <c r="AF858" i="66"/>
  <c r="AG858" i="66"/>
  <c r="AH858" i="66"/>
  <c r="AI858" i="66"/>
  <c r="AJ858" i="66"/>
  <c r="AM858" i="66" s="1"/>
  <c r="AK858" i="66"/>
  <c r="AN858" i="66" s="1"/>
  <c r="AQ858" i="66"/>
  <c r="AR858" i="66"/>
  <c r="BI858" i="66"/>
  <c r="O859" i="66"/>
  <c r="AD859" i="66"/>
  <c r="AE859" i="66"/>
  <c r="AF859" i="66"/>
  <c r="AG859" i="66"/>
  <c r="AH859" i="66"/>
  <c r="AI859" i="66"/>
  <c r="AJ859" i="66"/>
  <c r="AK859" i="66"/>
  <c r="AM859" i="66"/>
  <c r="AN859" i="66"/>
  <c r="AQ859" i="66"/>
  <c r="AR859" i="66"/>
  <c r="BI859" i="66"/>
  <c r="O860" i="66"/>
  <c r="AD860" i="66"/>
  <c r="AE860" i="66"/>
  <c r="AF860" i="66"/>
  <c r="AG860" i="66"/>
  <c r="AH860" i="66"/>
  <c r="AI860" i="66"/>
  <c r="AJ860" i="66"/>
  <c r="AM860" i="66" s="1"/>
  <c r="AK860" i="66"/>
  <c r="AN860" i="66" s="1"/>
  <c r="AO860" i="66" s="1"/>
  <c r="AQ860" i="66"/>
  <c r="AR860" i="66"/>
  <c r="BI860" i="66"/>
  <c r="O861" i="66"/>
  <c r="AD861" i="66"/>
  <c r="AE861" i="66"/>
  <c r="AF861" i="66"/>
  <c r="AG861" i="66"/>
  <c r="AH861" i="66"/>
  <c r="AI861" i="66"/>
  <c r="AJ861" i="66"/>
  <c r="AM861" i="66" s="1"/>
  <c r="AL861" i="66" s="1"/>
  <c r="AK861" i="66"/>
  <c r="AN861" i="66" s="1"/>
  <c r="AQ861" i="66"/>
  <c r="AR861" i="66"/>
  <c r="BA861" i="66"/>
  <c r="BI861" i="66"/>
  <c r="L862" i="66"/>
  <c r="O862" i="66"/>
  <c r="AD862" i="66"/>
  <c r="AE862" i="66"/>
  <c r="AF862" i="66"/>
  <c r="AG862" i="66"/>
  <c r="AH862" i="66"/>
  <c r="AI862" i="66"/>
  <c r="AJ862" i="66"/>
  <c r="AM862" i="66" s="1"/>
  <c r="K862" i="66" s="1"/>
  <c r="AK862" i="66"/>
  <c r="AN862" i="66"/>
  <c r="AO862" i="66"/>
  <c r="M862" i="66" s="1"/>
  <c r="AP862" i="66"/>
  <c r="N862" i="66" s="1"/>
  <c r="AQ862" i="66"/>
  <c r="AR862" i="66"/>
  <c r="BA862" i="66"/>
  <c r="BB862" i="66"/>
  <c r="BI862" i="66"/>
  <c r="O863" i="66"/>
  <c r="AD863" i="66"/>
  <c r="AE863" i="66"/>
  <c r="AF863" i="66"/>
  <c r="AG863" i="66"/>
  <c r="AH863" i="66"/>
  <c r="AI863" i="66"/>
  <c r="AJ863" i="66"/>
  <c r="AM863" i="66" s="1"/>
  <c r="K863" i="66" s="1"/>
  <c r="AK863" i="66"/>
  <c r="AN863" i="66"/>
  <c r="AQ863" i="66"/>
  <c r="AR863" i="66"/>
  <c r="BI863" i="66"/>
  <c r="L864" i="66"/>
  <c r="M864" i="66"/>
  <c r="O864" i="66"/>
  <c r="AD864" i="66"/>
  <c r="AE864" i="66"/>
  <c r="AF864" i="66"/>
  <c r="AG864" i="66"/>
  <c r="AH864" i="66"/>
  <c r="AI864" i="66"/>
  <c r="AJ864" i="66"/>
  <c r="AM864" i="66" s="1"/>
  <c r="K864" i="66" s="1"/>
  <c r="AK864" i="66"/>
  <c r="AN864" i="66"/>
  <c r="BA864" i="66" s="1"/>
  <c r="AO864" i="66"/>
  <c r="BB864" i="66" s="1"/>
  <c r="AP864" i="66"/>
  <c r="N864" i="66" s="1"/>
  <c r="AQ864" i="66"/>
  <c r="AR864" i="66"/>
  <c r="BI864" i="66"/>
  <c r="O865" i="66"/>
  <c r="AD865" i="66"/>
  <c r="AE865" i="66"/>
  <c r="AF865" i="66"/>
  <c r="AG865" i="66"/>
  <c r="AH865" i="66"/>
  <c r="AI865" i="66"/>
  <c r="AJ865" i="66"/>
  <c r="AK865" i="66"/>
  <c r="AN865" i="66" s="1"/>
  <c r="AM865" i="66"/>
  <c r="BC865" i="66" s="1"/>
  <c r="AQ865" i="66"/>
  <c r="AR865" i="66"/>
  <c r="BH865" i="66"/>
  <c r="BI865" i="66"/>
  <c r="K866" i="66"/>
  <c r="O866" i="66"/>
  <c r="AD866" i="66"/>
  <c r="AE866" i="66"/>
  <c r="AF866" i="66"/>
  <c r="AG866" i="66"/>
  <c r="AH866" i="66"/>
  <c r="AI866" i="66"/>
  <c r="AJ866" i="66"/>
  <c r="AM866" i="66" s="1"/>
  <c r="BC866" i="66" s="1"/>
  <c r="AK866" i="66"/>
  <c r="AN866" i="66"/>
  <c r="BH866" i="66" s="1"/>
  <c r="AQ866" i="66"/>
  <c r="AR866" i="66"/>
  <c r="BI866" i="66"/>
  <c r="O867" i="66"/>
  <c r="AD867" i="66"/>
  <c r="AE867" i="66"/>
  <c r="AF867" i="66"/>
  <c r="AG867" i="66"/>
  <c r="AH867" i="66"/>
  <c r="AI867" i="66"/>
  <c r="AJ867" i="66"/>
  <c r="AM867" i="66" s="1"/>
  <c r="AK867" i="66"/>
  <c r="AN867" i="66" s="1"/>
  <c r="AO867" i="66" s="1"/>
  <c r="AQ867" i="66"/>
  <c r="AR867" i="66"/>
  <c r="BI867" i="66"/>
  <c r="O868" i="66"/>
  <c r="AD868" i="66"/>
  <c r="AE868" i="66"/>
  <c r="AF868" i="66"/>
  <c r="AG868" i="66"/>
  <c r="AH868" i="66"/>
  <c r="AI868" i="66"/>
  <c r="AJ868" i="66"/>
  <c r="AM868" i="66" s="1"/>
  <c r="K868" i="66" s="1"/>
  <c r="AK868" i="66"/>
  <c r="AN868" i="66" s="1"/>
  <c r="AP868" i="66" s="1"/>
  <c r="N868" i="66" s="1"/>
  <c r="AQ868" i="66"/>
  <c r="AR868" i="66"/>
  <c r="BI868" i="66"/>
  <c r="L869" i="66"/>
  <c r="O869" i="66"/>
  <c r="AD869" i="66"/>
  <c r="AE869" i="66"/>
  <c r="AF869" i="66"/>
  <c r="AG869" i="66"/>
  <c r="AH869" i="66"/>
  <c r="AI869" i="66"/>
  <c r="AJ869" i="66"/>
  <c r="AM869" i="66" s="1"/>
  <c r="AK869" i="66"/>
  <c r="AN869" i="66" s="1"/>
  <c r="AQ869" i="66"/>
  <c r="AR869" i="66"/>
  <c r="BI869" i="66"/>
  <c r="O870" i="66"/>
  <c r="AD870" i="66"/>
  <c r="AE870" i="66"/>
  <c r="AF870" i="66"/>
  <c r="AG870" i="66"/>
  <c r="AH870" i="66"/>
  <c r="AI870" i="66"/>
  <c r="AJ870" i="66"/>
  <c r="AM870" i="66" s="1"/>
  <c r="AK870" i="66"/>
  <c r="AN870" i="66" s="1"/>
  <c r="AQ870" i="66"/>
  <c r="AR870" i="66"/>
  <c r="BA870" i="66"/>
  <c r="BI870" i="66"/>
  <c r="O871" i="66"/>
  <c r="AD871" i="66"/>
  <c r="AE871" i="66"/>
  <c r="AF871" i="66"/>
  <c r="AG871" i="66"/>
  <c r="AH871" i="66"/>
  <c r="AI871" i="66"/>
  <c r="AJ871" i="66"/>
  <c r="AK871" i="66"/>
  <c r="AN871" i="66" s="1"/>
  <c r="AM871" i="66"/>
  <c r="AQ871" i="66"/>
  <c r="AR871" i="66"/>
  <c r="BA871" i="66"/>
  <c r="BI871" i="66"/>
  <c r="O872" i="66"/>
  <c r="AD872" i="66"/>
  <c r="AE872" i="66"/>
  <c r="AF872" i="66"/>
  <c r="AG872" i="66"/>
  <c r="AH872" i="66"/>
  <c r="AI872" i="66"/>
  <c r="AJ872" i="66"/>
  <c r="AM872" i="66" s="1"/>
  <c r="AK872" i="66"/>
  <c r="AN872" i="66" s="1"/>
  <c r="AQ872" i="66"/>
  <c r="AR872" i="66"/>
  <c r="BA872" i="66"/>
  <c r="BI872" i="66"/>
  <c r="K873" i="66"/>
  <c r="O873" i="66"/>
  <c r="AD873" i="66"/>
  <c r="AE873" i="66"/>
  <c r="AF873" i="66"/>
  <c r="AG873" i="66"/>
  <c r="AH873" i="66"/>
  <c r="AI873" i="66"/>
  <c r="AJ873" i="66"/>
  <c r="AM873" i="66" s="1"/>
  <c r="AL873" i="66" s="1"/>
  <c r="AK873" i="66"/>
  <c r="AN873" i="66"/>
  <c r="BA873" i="66" s="1"/>
  <c r="AO873" i="66"/>
  <c r="M873" i="66" s="1"/>
  <c r="AP873" i="66"/>
  <c r="N873" i="66" s="1"/>
  <c r="AQ873" i="66"/>
  <c r="AR873" i="66"/>
  <c r="BI873" i="66"/>
  <c r="O874" i="66"/>
  <c r="AD874" i="66"/>
  <c r="AE874" i="66"/>
  <c r="AF874" i="66"/>
  <c r="AG874" i="66"/>
  <c r="AH874" i="66"/>
  <c r="AI874" i="66"/>
  <c r="AJ874" i="66"/>
  <c r="AK874" i="66"/>
  <c r="AN874" i="66" s="1"/>
  <c r="AO874" i="66" s="1"/>
  <c r="AM874" i="66"/>
  <c r="AQ874" i="66"/>
  <c r="AR874" i="66"/>
  <c r="BI874" i="66"/>
  <c r="O875" i="66"/>
  <c r="AD875" i="66"/>
  <c r="AE875" i="66"/>
  <c r="AF875" i="66"/>
  <c r="AG875" i="66"/>
  <c r="AH875" i="66"/>
  <c r="AI875" i="66"/>
  <c r="AJ875" i="66"/>
  <c r="AM875" i="66" s="1"/>
  <c r="AK875" i="66"/>
  <c r="AN875" i="66" s="1"/>
  <c r="AO875" i="66" s="1"/>
  <c r="AQ875" i="66"/>
  <c r="AR875" i="66"/>
  <c r="BI875" i="66"/>
  <c r="O876" i="66"/>
  <c r="AD876" i="66"/>
  <c r="AE876" i="66"/>
  <c r="AF876" i="66"/>
  <c r="AG876" i="66"/>
  <c r="AH876" i="66"/>
  <c r="AI876" i="66"/>
  <c r="AJ876" i="66"/>
  <c r="AK876" i="66"/>
  <c r="AN876" i="66" s="1"/>
  <c r="AO876" i="66" s="1"/>
  <c r="AM876" i="66"/>
  <c r="AQ876" i="66"/>
  <c r="AR876" i="66"/>
  <c r="BI876" i="66"/>
  <c r="O877" i="66"/>
  <c r="AD877" i="66"/>
  <c r="AE877" i="66"/>
  <c r="AF877" i="66"/>
  <c r="AG877" i="66"/>
  <c r="AH877" i="66"/>
  <c r="AI877" i="66"/>
  <c r="AJ877" i="66"/>
  <c r="AM877" i="66" s="1"/>
  <c r="AK877" i="66"/>
  <c r="AN877" i="66" s="1"/>
  <c r="AQ877" i="66"/>
  <c r="AR877" i="66"/>
  <c r="BI877" i="66"/>
  <c r="K878" i="66"/>
  <c r="O878" i="66"/>
  <c r="AD878" i="66"/>
  <c r="AE878" i="66"/>
  <c r="AF878" i="66"/>
  <c r="AG878" i="66"/>
  <c r="AH878" i="66"/>
  <c r="AI878" i="66"/>
  <c r="AJ878" i="66"/>
  <c r="AK878" i="66"/>
  <c r="AM878" i="66"/>
  <c r="AN878" i="66"/>
  <c r="AO878" i="66" s="1"/>
  <c r="BB878" i="66" s="1"/>
  <c r="AQ878" i="66"/>
  <c r="AR878" i="66"/>
  <c r="BI878" i="66"/>
  <c r="O879" i="66"/>
  <c r="AD879" i="66"/>
  <c r="AE879" i="66"/>
  <c r="AF879" i="66"/>
  <c r="AG879" i="66"/>
  <c r="AH879" i="66"/>
  <c r="AI879" i="66"/>
  <c r="AJ879" i="66"/>
  <c r="AM879" i="66" s="1"/>
  <c r="K879" i="66" s="1"/>
  <c r="AK879" i="66"/>
  <c r="AN879" i="66" s="1"/>
  <c r="AQ879" i="66"/>
  <c r="AR879" i="66"/>
  <c r="BA879" i="66"/>
  <c r="BH879" i="66"/>
  <c r="BI879" i="66"/>
  <c r="O880" i="66"/>
  <c r="AD880" i="66"/>
  <c r="AE880" i="66"/>
  <c r="AF880" i="66"/>
  <c r="AG880" i="66"/>
  <c r="AH880" i="66"/>
  <c r="AI880" i="66"/>
  <c r="AJ880" i="66"/>
  <c r="AM880" i="66" s="1"/>
  <c r="K880" i="66" s="1"/>
  <c r="AK880" i="66"/>
  <c r="AN880" i="66" s="1"/>
  <c r="L880" i="66" s="1"/>
  <c r="AP880" i="66"/>
  <c r="N880" i="66" s="1"/>
  <c r="AQ880" i="66"/>
  <c r="AR880" i="66"/>
  <c r="BI880" i="66"/>
  <c r="O881" i="66"/>
  <c r="AD881" i="66"/>
  <c r="AE881" i="66"/>
  <c r="AF881" i="66"/>
  <c r="AG881" i="66"/>
  <c r="AH881" i="66"/>
  <c r="AI881" i="66"/>
  <c r="AJ881" i="66"/>
  <c r="AM881" i="66" s="1"/>
  <c r="AL881" i="66" s="1"/>
  <c r="AK881" i="66"/>
  <c r="AN881" i="66" s="1"/>
  <c r="L881" i="66" s="1"/>
  <c r="AQ881" i="66"/>
  <c r="AR881" i="66"/>
  <c r="BI881" i="66"/>
  <c r="O882" i="66"/>
  <c r="AD882" i="66"/>
  <c r="AE882" i="66"/>
  <c r="AF882" i="66"/>
  <c r="AG882" i="66"/>
  <c r="AH882" i="66"/>
  <c r="AI882" i="66"/>
  <c r="AJ882" i="66"/>
  <c r="AK882" i="66"/>
  <c r="AN882" i="66" s="1"/>
  <c r="AM882" i="66"/>
  <c r="AQ882" i="66"/>
  <c r="AR882" i="66"/>
  <c r="BI882" i="66"/>
  <c r="O883" i="66"/>
  <c r="AD883" i="66"/>
  <c r="AE883" i="66"/>
  <c r="AF883" i="66"/>
  <c r="AG883" i="66"/>
  <c r="AH883" i="66"/>
  <c r="AI883" i="66"/>
  <c r="AJ883" i="66"/>
  <c r="AM883" i="66" s="1"/>
  <c r="AK883" i="66"/>
  <c r="AN883" i="66"/>
  <c r="AQ883" i="66"/>
  <c r="AR883" i="66"/>
  <c r="BI883" i="66"/>
  <c r="O884" i="66"/>
  <c r="AD884" i="66"/>
  <c r="AE884" i="66"/>
  <c r="AF884" i="66"/>
  <c r="AG884" i="66"/>
  <c r="AH884" i="66"/>
  <c r="AI884" i="66"/>
  <c r="AJ884" i="66"/>
  <c r="AM884" i="66" s="1"/>
  <c r="AK884" i="66"/>
  <c r="AN884" i="66"/>
  <c r="AQ884" i="66"/>
  <c r="AR884" i="66"/>
  <c r="BI884" i="66"/>
  <c r="O885" i="66"/>
  <c r="AD885" i="66"/>
  <c r="AE885" i="66"/>
  <c r="AF885" i="66"/>
  <c r="AG885" i="66"/>
  <c r="AH885" i="66"/>
  <c r="AI885" i="66"/>
  <c r="AJ885" i="66"/>
  <c r="AM885" i="66" s="1"/>
  <c r="AK885" i="66"/>
  <c r="AN885" i="66" s="1"/>
  <c r="AQ885" i="66"/>
  <c r="AR885" i="66"/>
  <c r="BI885" i="66"/>
  <c r="L886" i="66"/>
  <c r="O886" i="66"/>
  <c r="AD886" i="66"/>
  <c r="AE886" i="66"/>
  <c r="AF886" i="66"/>
  <c r="AG886" i="66"/>
  <c r="AH886" i="66"/>
  <c r="AI886" i="66"/>
  <c r="AJ886" i="66"/>
  <c r="AM886" i="66" s="1"/>
  <c r="K886" i="66" s="1"/>
  <c r="AK886" i="66"/>
  <c r="AN886" i="66" s="1"/>
  <c r="AQ886" i="66"/>
  <c r="AR886" i="66"/>
  <c r="BA886" i="66"/>
  <c r="BC886" i="66"/>
  <c r="BI886" i="66"/>
  <c r="L887" i="66"/>
  <c r="M887" i="66"/>
  <c r="O887" i="66"/>
  <c r="AD887" i="66"/>
  <c r="AE887" i="66"/>
  <c r="AF887" i="66"/>
  <c r="AG887" i="66"/>
  <c r="AH887" i="66"/>
  <c r="AI887" i="66"/>
  <c r="AJ887" i="66"/>
  <c r="AM887" i="66" s="1"/>
  <c r="AK887" i="66"/>
  <c r="AN887" i="66"/>
  <c r="AO887" i="66"/>
  <c r="BB887" i="66" s="1"/>
  <c r="AP887" i="66"/>
  <c r="N887" i="66" s="1"/>
  <c r="AQ887" i="66"/>
  <c r="AR887" i="66"/>
  <c r="BA887" i="66"/>
  <c r="BI887" i="66"/>
  <c r="O888" i="66"/>
  <c r="AD888" i="66"/>
  <c r="AE888" i="66"/>
  <c r="AF888" i="66"/>
  <c r="AG888" i="66"/>
  <c r="AH888" i="66"/>
  <c r="AI888" i="66"/>
  <c r="AJ888" i="66"/>
  <c r="AM888" i="66" s="1"/>
  <c r="BC888" i="66" s="1"/>
  <c r="AK888" i="66"/>
  <c r="AN888" i="66" s="1"/>
  <c r="AL888" i="66"/>
  <c r="AQ888" i="66"/>
  <c r="AR888" i="66"/>
  <c r="BA888" i="66"/>
  <c r="BI888" i="66"/>
  <c r="O889" i="66"/>
  <c r="AD889" i="66"/>
  <c r="AE889" i="66"/>
  <c r="AF889" i="66"/>
  <c r="AG889" i="66"/>
  <c r="AH889" i="66"/>
  <c r="AI889" i="66"/>
  <c r="AJ889" i="66"/>
  <c r="AM889" i="66" s="1"/>
  <c r="BC889" i="66" s="1"/>
  <c r="AK889" i="66"/>
  <c r="AN889" i="66"/>
  <c r="AQ889" i="66"/>
  <c r="AR889" i="66"/>
  <c r="BI889" i="66"/>
  <c r="K890" i="66"/>
  <c r="L890" i="66"/>
  <c r="O890" i="66"/>
  <c r="AD890" i="66"/>
  <c r="AE890" i="66"/>
  <c r="AF890" i="66"/>
  <c r="AG890" i="66"/>
  <c r="AH890" i="66"/>
  <c r="AI890" i="66"/>
  <c r="AJ890" i="66"/>
  <c r="AK890" i="66"/>
  <c r="AM890" i="66"/>
  <c r="AN890" i="66"/>
  <c r="AQ890" i="66"/>
  <c r="AR890" i="66"/>
  <c r="BH890" i="66"/>
  <c r="BI890" i="66"/>
  <c r="L891" i="66"/>
  <c r="O891" i="66"/>
  <c r="AD891" i="66"/>
  <c r="AE891" i="66"/>
  <c r="AF891" i="66"/>
  <c r="AG891" i="66"/>
  <c r="AH891" i="66"/>
  <c r="AI891" i="66"/>
  <c r="AJ891" i="66"/>
  <c r="AM891" i="66" s="1"/>
  <c r="K891" i="66" s="1"/>
  <c r="AK891" i="66"/>
  <c r="AN891" i="66"/>
  <c r="AO891" i="66"/>
  <c r="AP891" i="66"/>
  <c r="N891" i="66" s="1"/>
  <c r="AQ891" i="66"/>
  <c r="AR891" i="66"/>
  <c r="BI891" i="66"/>
  <c r="O892" i="66"/>
  <c r="AD892" i="66"/>
  <c r="AE892" i="66"/>
  <c r="AF892" i="66"/>
  <c r="AG892" i="66"/>
  <c r="AH892" i="66"/>
  <c r="AI892" i="66"/>
  <c r="AJ892" i="66"/>
  <c r="AK892" i="66"/>
  <c r="AN892" i="66" s="1"/>
  <c r="AO892" i="66" s="1"/>
  <c r="AM892" i="66"/>
  <c r="BC892" i="66" s="1"/>
  <c r="AQ892" i="66"/>
  <c r="AR892" i="66"/>
  <c r="BI892" i="66"/>
  <c r="O893" i="66"/>
  <c r="AD893" i="66"/>
  <c r="AE893" i="66"/>
  <c r="AF893" i="66"/>
  <c r="AG893" i="66"/>
  <c r="AH893" i="66"/>
  <c r="AI893" i="66"/>
  <c r="AJ893" i="66"/>
  <c r="AK893" i="66"/>
  <c r="AN893" i="66" s="1"/>
  <c r="AM893" i="66"/>
  <c r="BC893" i="66" s="1"/>
  <c r="AQ893" i="66"/>
  <c r="AR893" i="66"/>
  <c r="BI893" i="66"/>
  <c r="O894" i="66"/>
  <c r="AD894" i="66"/>
  <c r="AE894" i="66"/>
  <c r="AF894" i="66"/>
  <c r="AG894" i="66"/>
  <c r="AH894" i="66"/>
  <c r="AI894" i="66"/>
  <c r="AJ894" i="66"/>
  <c r="AM894" i="66" s="1"/>
  <c r="AK894" i="66"/>
  <c r="AN894" i="66"/>
  <c r="BA894" i="66" s="1"/>
  <c r="AQ894" i="66"/>
  <c r="AR894" i="66"/>
  <c r="BI894" i="66"/>
  <c r="O895" i="66"/>
  <c r="AD895" i="66"/>
  <c r="AE895" i="66"/>
  <c r="AF895" i="66"/>
  <c r="AG895" i="66"/>
  <c r="AH895" i="66"/>
  <c r="AI895" i="66"/>
  <c r="AJ895" i="66"/>
  <c r="AM895" i="66" s="1"/>
  <c r="AK895" i="66"/>
  <c r="AN895" i="66" s="1"/>
  <c r="AL895" i="66"/>
  <c r="AQ895" i="66"/>
  <c r="AR895" i="66"/>
  <c r="AS895" i="66"/>
  <c r="BI895" i="66"/>
  <c r="K896" i="66"/>
  <c r="O896" i="66"/>
  <c r="AD896" i="66"/>
  <c r="AE896" i="66"/>
  <c r="AF896" i="66"/>
  <c r="AG896" i="66"/>
  <c r="AH896" i="66"/>
  <c r="AI896" i="66"/>
  <c r="AJ896" i="66"/>
  <c r="AK896" i="66"/>
  <c r="AN896" i="66" s="1"/>
  <c r="AM896" i="66"/>
  <c r="BD896" i="66" s="1"/>
  <c r="AQ896" i="66"/>
  <c r="AR896" i="66"/>
  <c r="BI896" i="66"/>
  <c r="O897" i="66"/>
  <c r="AD897" i="66"/>
  <c r="AE897" i="66"/>
  <c r="AF897" i="66"/>
  <c r="AG897" i="66"/>
  <c r="AH897" i="66"/>
  <c r="AI897" i="66"/>
  <c r="AJ897" i="66"/>
  <c r="AK897" i="66"/>
  <c r="AM897" i="66"/>
  <c r="BC897" i="66" s="1"/>
  <c r="AN897" i="66"/>
  <c r="BF897" i="66" s="1"/>
  <c r="AQ897" i="66"/>
  <c r="AR897" i="66"/>
  <c r="BI897" i="66"/>
  <c r="O898" i="66"/>
  <c r="AD898" i="66"/>
  <c r="AE898" i="66"/>
  <c r="AF898" i="66"/>
  <c r="AG898" i="66"/>
  <c r="AH898" i="66"/>
  <c r="AI898" i="66"/>
  <c r="AJ898" i="66"/>
  <c r="AM898" i="66" s="1"/>
  <c r="AK898" i="66"/>
  <c r="AN898" i="66" s="1"/>
  <c r="AQ898" i="66"/>
  <c r="AR898" i="66"/>
  <c r="BA898" i="66"/>
  <c r="BI898" i="66"/>
  <c r="O899" i="66"/>
  <c r="AD899" i="66"/>
  <c r="AE899" i="66"/>
  <c r="AF899" i="66"/>
  <c r="AG899" i="66"/>
  <c r="AH899" i="66"/>
  <c r="AI899" i="66"/>
  <c r="AJ899" i="66"/>
  <c r="AM899" i="66" s="1"/>
  <c r="AL899" i="66" s="1"/>
  <c r="AK899" i="66"/>
  <c r="AN899" i="66" s="1"/>
  <c r="AS899" i="66" s="1"/>
  <c r="AQ899" i="66"/>
  <c r="AR899" i="66"/>
  <c r="BI899" i="66"/>
  <c r="O900" i="66"/>
  <c r="AD900" i="66"/>
  <c r="AE900" i="66"/>
  <c r="AF900" i="66"/>
  <c r="AG900" i="66"/>
  <c r="AH900" i="66"/>
  <c r="AI900" i="66"/>
  <c r="AJ900" i="66"/>
  <c r="AK900" i="66"/>
  <c r="AN900" i="66" s="1"/>
  <c r="AM900" i="66"/>
  <c r="K900" i="66" s="1"/>
  <c r="AQ900" i="66"/>
  <c r="AR900" i="66"/>
  <c r="BI900" i="66"/>
  <c r="O901" i="66"/>
  <c r="AD901" i="66"/>
  <c r="AE901" i="66"/>
  <c r="AF901" i="66"/>
  <c r="AG901" i="66"/>
  <c r="AH901" i="66"/>
  <c r="AI901" i="66"/>
  <c r="AJ901" i="66"/>
  <c r="AM901" i="66" s="1"/>
  <c r="AK901" i="66"/>
  <c r="AN901" i="66"/>
  <c r="AO901" i="66"/>
  <c r="AP901" i="66"/>
  <c r="N901" i="66" s="1"/>
  <c r="AQ901" i="66"/>
  <c r="AR901" i="66"/>
  <c r="BI901" i="66"/>
  <c r="O902" i="66"/>
  <c r="AD902" i="66"/>
  <c r="AE902" i="66"/>
  <c r="AF902" i="66"/>
  <c r="AG902" i="66"/>
  <c r="AH902" i="66"/>
  <c r="AI902" i="66"/>
  <c r="AJ902" i="66"/>
  <c r="AM902" i="66" s="1"/>
  <c r="AK902" i="66"/>
  <c r="AN902" i="66" s="1"/>
  <c r="AQ902" i="66"/>
  <c r="AR902" i="66"/>
  <c r="BI902" i="66"/>
  <c r="O903" i="66"/>
  <c r="AD903" i="66"/>
  <c r="AE903" i="66"/>
  <c r="AF903" i="66"/>
  <c r="AG903" i="66"/>
  <c r="AH903" i="66"/>
  <c r="AI903" i="66"/>
  <c r="AJ903" i="66"/>
  <c r="AM903" i="66" s="1"/>
  <c r="AK903" i="66"/>
  <c r="AN903" i="66" s="1"/>
  <c r="BH903" i="66" s="1"/>
  <c r="AQ903" i="66"/>
  <c r="AR903" i="66"/>
  <c r="BI903" i="66"/>
  <c r="O904" i="66"/>
  <c r="AD904" i="66"/>
  <c r="AE904" i="66"/>
  <c r="AF904" i="66"/>
  <c r="AG904" i="66"/>
  <c r="AH904" i="66"/>
  <c r="AI904" i="66"/>
  <c r="AJ904" i="66"/>
  <c r="AM904" i="66" s="1"/>
  <c r="AK904" i="66"/>
  <c r="AN904" i="66"/>
  <c r="AQ904" i="66"/>
  <c r="AR904" i="66"/>
  <c r="BI904" i="66"/>
  <c r="O905" i="66"/>
  <c r="AD905" i="66"/>
  <c r="AE905" i="66"/>
  <c r="AF905" i="66"/>
  <c r="AG905" i="66"/>
  <c r="AH905" i="66"/>
  <c r="AI905" i="66"/>
  <c r="AJ905" i="66"/>
  <c r="AK905" i="66"/>
  <c r="AM905" i="66"/>
  <c r="K905" i="66" s="1"/>
  <c r="AN905" i="66"/>
  <c r="AQ905" i="66"/>
  <c r="AR905" i="66"/>
  <c r="BI905" i="66"/>
  <c r="O906" i="66"/>
  <c r="AD906" i="66"/>
  <c r="AE906" i="66"/>
  <c r="AF906" i="66"/>
  <c r="AG906" i="66"/>
  <c r="AH906" i="66"/>
  <c r="AI906" i="66"/>
  <c r="AJ906" i="66"/>
  <c r="AK906" i="66"/>
  <c r="AN906" i="66" s="1"/>
  <c r="AO906" i="66" s="1"/>
  <c r="AM906" i="66"/>
  <c r="BC906" i="66" s="1"/>
  <c r="AQ906" i="66"/>
  <c r="AR906" i="66"/>
  <c r="BI906" i="66"/>
  <c r="O907" i="66"/>
  <c r="AD907" i="66"/>
  <c r="AE907" i="66"/>
  <c r="AF907" i="66"/>
  <c r="AG907" i="66"/>
  <c r="AH907" i="66"/>
  <c r="AI907" i="66"/>
  <c r="AJ907" i="66"/>
  <c r="AM907" i="66" s="1"/>
  <c r="AK907" i="66"/>
  <c r="AN907" i="66" s="1"/>
  <c r="AL907" i="66"/>
  <c r="AQ907" i="66"/>
  <c r="AR907" i="66"/>
  <c r="BI907" i="66"/>
  <c r="O908" i="66"/>
  <c r="AD908" i="66"/>
  <c r="AE908" i="66"/>
  <c r="AF908" i="66"/>
  <c r="AG908" i="66"/>
  <c r="AH908" i="66"/>
  <c r="AI908" i="66"/>
  <c r="AJ908" i="66"/>
  <c r="AM908" i="66" s="1"/>
  <c r="AK908" i="66"/>
  <c r="AN908" i="66" s="1"/>
  <c r="AO908" i="66" s="1"/>
  <c r="AQ908" i="66"/>
  <c r="AR908" i="66"/>
  <c r="BF908" i="66"/>
  <c r="BI908" i="66"/>
  <c r="O909" i="66"/>
  <c r="AD909" i="66"/>
  <c r="AE909" i="66"/>
  <c r="AF909" i="66"/>
  <c r="AG909" i="66"/>
  <c r="AH909" i="66"/>
  <c r="AI909" i="66"/>
  <c r="AJ909" i="66"/>
  <c r="AK909" i="66"/>
  <c r="AN909" i="66" s="1"/>
  <c r="AM909" i="66"/>
  <c r="AL909" i="66" s="1"/>
  <c r="AQ909" i="66"/>
  <c r="AR909" i="66"/>
  <c r="BA909" i="66"/>
  <c r="BI909" i="66"/>
  <c r="K910" i="66"/>
  <c r="O910" i="66"/>
  <c r="AD910" i="66"/>
  <c r="AE910" i="66"/>
  <c r="AF910" i="66"/>
  <c r="AG910" i="66"/>
  <c r="AH910" i="66"/>
  <c r="AI910" i="66"/>
  <c r="AJ910" i="66"/>
  <c r="AK910" i="66"/>
  <c r="AM910" i="66"/>
  <c r="BD910" i="66" s="1"/>
  <c r="AN910" i="66"/>
  <c r="BA910" i="66" s="1"/>
  <c r="AO910" i="66"/>
  <c r="AQ910" i="66"/>
  <c r="AR910" i="66"/>
  <c r="BI910" i="66"/>
  <c r="O911" i="66"/>
  <c r="AD911" i="66"/>
  <c r="AE911" i="66"/>
  <c r="AF911" i="66"/>
  <c r="AG911" i="66"/>
  <c r="AH911" i="66"/>
  <c r="AI911" i="66"/>
  <c r="AJ911" i="66"/>
  <c r="AM911" i="66" s="1"/>
  <c r="AL911" i="66" s="1"/>
  <c r="AK911" i="66"/>
  <c r="AN911" i="66" s="1"/>
  <c r="AQ911" i="66"/>
  <c r="AR911" i="66"/>
  <c r="BI911" i="66"/>
  <c r="K912" i="66"/>
  <c r="O912" i="66"/>
  <c r="AD912" i="66"/>
  <c r="AE912" i="66"/>
  <c r="AF912" i="66"/>
  <c r="AG912" i="66"/>
  <c r="AH912" i="66"/>
  <c r="AI912" i="66"/>
  <c r="AJ912" i="66"/>
  <c r="AM912" i="66" s="1"/>
  <c r="BD912" i="66" s="1"/>
  <c r="AK912" i="66"/>
  <c r="AN912" i="66" s="1"/>
  <c r="AQ912" i="66"/>
  <c r="AR912" i="66"/>
  <c r="BC912" i="66"/>
  <c r="BI912" i="66"/>
  <c r="O913" i="66"/>
  <c r="AD913" i="66"/>
  <c r="AE913" i="66"/>
  <c r="AF913" i="66"/>
  <c r="AG913" i="66"/>
  <c r="AH913" i="66"/>
  <c r="AI913" i="66"/>
  <c r="AJ913" i="66"/>
  <c r="AM913" i="66" s="1"/>
  <c r="AK913" i="66"/>
  <c r="AN913" i="66"/>
  <c r="AO913" i="66" s="1"/>
  <c r="AQ913" i="66"/>
  <c r="AR913" i="66"/>
  <c r="BI913" i="66"/>
  <c r="O914" i="66"/>
  <c r="AD914" i="66"/>
  <c r="AE914" i="66"/>
  <c r="AF914" i="66"/>
  <c r="AG914" i="66"/>
  <c r="AH914" i="66"/>
  <c r="AI914" i="66"/>
  <c r="AJ914" i="66"/>
  <c r="AM914" i="66" s="1"/>
  <c r="AK914" i="66"/>
  <c r="AN914" i="66" s="1"/>
  <c r="AQ914" i="66"/>
  <c r="AR914" i="66"/>
  <c r="BI914" i="66"/>
  <c r="O915" i="66"/>
  <c r="AD915" i="66"/>
  <c r="AE915" i="66"/>
  <c r="AF915" i="66"/>
  <c r="AG915" i="66"/>
  <c r="AH915" i="66"/>
  <c r="AI915" i="66"/>
  <c r="AJ915" i="66"/>
  <c r="AM915" i="66" s="1"/>
  <c r="AK915" i="66"/>
  <c r="AN915" i="66" s="1"/>
  <c r="AL915" i="66"/>
  <c r="AQ915" i="66"/>
  <c r="AR915" i="66"/>
  <c r="BI915" i="66"/>
  <c r="O916" i="66"/>
  <c r="AD916" i="66"/>
  <c r="AE916" i="66"/>
  <c r="AF916" i="66"/>
  <c r="AG916" i="66"/>
  <c r="AH916" i="66"/>
  <c r="AI916" i="66"/>
  <c r="AJ916" i="66"/>
  <c r="AK916" i="66"/>
  <c r="AN916" i="66" s="1"/>
  <c r="AS916" i="66" s="1"/>
  <c r="AM916" i="66"/>
  <c r="BD916" i="66" s="1"/>
  <c r="AQ916" i="66"/>
  <c r="AR916" i="66"/>
  <c r="BI916" i="66"/>
  <c r="O917" i="66"/>
  <c r="AD917" i="66"/>
  <c r="AE917" i="66"/>
  <c r="AF917" i="66"/>
  <c r="AG917" i="66"/>
  <c r="AH917" i="66"/>
  <c r="AI917" i="66"/>
  <c r="AJ917" i="66"/>
  <c r="AM917" i="66" s="1"/>
  <c r="AK917" i="66"/>
  <c r="AN917" i="66"/>
  <c r="BH917" i="66" s="1"/>
  <c r="AO917" i="66"/>
  <c r="AP917" i="66"/>
  <c r="N917" i="66" s="1"/>
  <c r="AQ917" i="66"/>
  <c r="AR917" i="66"/>
  <c r="BI917" i="66"/>
  <c r="O918" i="66"/>
  <c r="AD918" i="66"/>
  <c r="AE918" i="66"/>
  <c r="AF918" i="66"/>
  <c r="AG918" i="66"/>
  <c r="AH918" i="66"/>
  <c r="AI918" i="66"/>
  <c r="AJ918" i="66"/>
  <c r="AM918" i="66" s="1"/>
  <c r="AL918" i="66" s="1"/>
  <c r="AK918" i="66"/>
  <c r="AN918" i="66" s="1"/>
  <c r="AQ918" i="66"/>
  <c r="AR918" i="66"/>
  <c r="BI918" i="66"/>
  <c r="O919" i="66"/>
  <c r="AD919" i="66"/>
  <c r="AE919" i="66"/>
  <c r="AF919" i="66"/>
  <c r="AG919" i="66"/>
  <c r="AH919" i="66"/>
  <c r="AI919" i="66"/>
  <c r="AJ919" i="66"/>
  <c r="AM919" i="66" s="1"/>
  <c r="AK919" i="66"/>
  <c r="AN919" i="66" s="1"/>
  <c r="AQ919" i="66"/>
  <c r="AR919" i="66"/>
  <c r="BI919" i="66"/>
  <c r="K920" i="66"/>
  <c r="L920" i="66"/>
  <c r="O920" i="66"/>
  <c r="AD920" i="66"/>
  <c r="AE920" i="66"/>
  <c r="AF920" i="66"/>
  <c r="AG920" i="66"/>
  <c r="AH920" i="66"/>
  <c r="AI920" i="66"/>
  <c r="AJ920" i="66"/>
  <c r="AK920" i="66"/>
  <c r="AM920" i="66"/>
  <c r="AN920" i="66"/>
  <c r="AO920" i="66" s="1"/>
  <c r="BB920" i="66" s="1"/>
  <c r="AQ920" i="66"/>
  <c r="AR920" i="66"/>
  <c r="AS920" i="66"/>
  <c r="BF920" i="66"/>
  <c r="BH920" i="66"/>
  <c r="BI920" i="66"/>
  <c r="O921" i="66"/>
  <c r="AD921" i="66"/>
  <c r="AE921" i="66"/>
  <c r="AF921" i="66"/>
  <c r="AG921" i="66"/>
  <c r="AH921" i="66"/>
  <c r="AI921" i="66"/>
  <c r="AJ921" i="66"/>
  <c r="AM921" i="66" s="1"/>
  <c r="K921" i="66" s="1"/>
  <c r="AK921" i="66"/>
  <c r="AN921" i="66" s="1"/>
  <c r="AQ921" i="66"/>
  <c r="AR921" i="66"/>
  <c r="BI921" i="66"/>
  <c r="O922" i="66"/>
  <c r="AD922" i="66"/>
  <c r="AE922" i="66"/>
  <c r="AF922" i="66"/>
  <c r="AG922" i="66"/>
  <c r="AH922" i="66"/>
  <c r="AI922" i="66"/>
  <c r="AJ922" i="66"/>
  <c r="AK922" i="66"/>
  <c r="AM922" i="66"/>
  <c r="BC922" i="66" s="1"/>
  <c r="AN922" i="66"/>
  <c r="AQ922" i="66"/>
  <c r="AR922" i="66"/>
  <c r="BI922" i="66"/>
  <c r="O923" i="66"/>
  <c r="AD923" i="66"/>
  <c r="AE923" i="66"/>
  <c r="AF923" i="66"/>
  <c r="AG923" i="66"/>
  <c r="AH923" i="66"/>
  <c r="AI923" i="66"/>
  <c r="AJ923" i="66"/>
  <c r="AM923" i="66" s="1"/>
  <c r="AL923" i="66" s="1"/>
  <c r="AK923" i="66"/>
  <c r="AN923" i="66" s="1"/>
  <c r="AQ923" i="66"/>
  <c r="AR923" i="66"/>
  <c r="BI923" i="66"/>
  <c r="O924" i="66"/>
  <c r="AD924" i="66"/>
  <c r="AE924" i="66"/>
  <c r="AF924" i="66"/>
  <c r="AG924" i="66"/>
  <c r="AH924" i="66"/>
  <c r="AI924" i="66"/>
  <c r="AJ924" i="66"/>
  <c r="AM924" i="66" s="1"/>
  <c r="AK924" i="66"/>
  <c r="AN924" i="66"/>
  <c r="AO924" i="66"/>
  <c r="AP924" i="66"/>
  <c r="N924" i="66" s="1"/>
  <c r="AQ924" i="66"/>
  <c r="AR924" i="66"/>
  <c r="BF924" i="66"/>
  <c r="BI924" i="66"/>
  <c r="O925" i="66"/>
  <c r="AD925" i="66"/>
  <c r="AE925" i="66"/>
  <c r="AF925" i="66"/>
  <c r="AG925" i="66"/>
  <c r="AH925" i="66"/>
  <c r="AI925" i="66"/>
  <c r="AJ925" i="66"/>
  <c r="AK925" i="66"/>
  <c r="AN925" i="66" s="1"/>
  <c r="AM925" i="66"/>
  <c r="AL925" i="66" s="1"/>
  <c r="AQ925" i="66"/>
  <c r="AR925" i="66"/>
  <c r="BI925" i="66"/>
  <c r="K926" i="66"/>
  <c r="O926" i="66"/>
  <c r="AD926" i="66"/>
  <c r="AE926" i="66"/>
  <c r="AF926" i="66"/>
  <c r="AG926" i="66"/>
  <c r="AH926" i="66"/>
  <c r="AI926" i="66"/>
  <c r="AJ926" i="66"/>
  <c r="AK926" i="66"/>
  <c r="AN926" i="66" s="1"/>
  <c r="AO926" i="66" s="1"/>
  <c r="AM926" i="66"/>
  <c r="BD926" i="66" s="1"/>
  <c r="AQ926" i="66"/>
  <c r="AR926" i="66"/>
  <c r="BI926" i="66"/>
  <c r="O927" i="66"/>
  <c r="AD927" i="66"/>
  <c r="AE927" i="66"/>
  <c r="AF927" i="66"/>
  <c r="AG927" i="66"/>
  <c r="AH927" i="66"/>
  <c r="AI927" i="66"/>
  <c r="AJ927" i="66"/>
  <c r="AM927" i="66" s="1"/>
  <c r="AK927" i="66"/>
  <c r="AN927" i="66" s="1"/>
  <c r="AL927" i="66"/>
  <c r="AQ927" i="66"/>
  <c r="AR927" i="66"/>
  <c r="AS927" i="66"/>
  <c r="BI927" i="66"/>
  <c r="O928" i="66"/>
  <c r="AD928" i="66"/>
  <c r="AE928" i="66"/>
  <c r="AF928" i="66"/>
  <c r="AG928" i="66"/>
  <c r="AH928" i="66"/>
  <c r="AI928" i="66"/>
  <c r="AJ928" i="66"/>
  <c r="AM928" i="66" s="1"/>
  <c r="AK928" i="66"/>
  <c r="AN928" i="66"/>
  <c r="AP928" i="66"/>
  <c r="N928" i="66" s="1"/>
  <c r="AQ928" i="66"/>
  <c r="AR928" i="66"/>
  <c r="AS928" i="66"/>
  <c r="BI928" i="66"/>
  <c r="O929" i="66"/>
  <c r="AD929" i="66"/>
  <c r="AE929" i="66"/>
  <c r="AF929" i="66"/>
  <c r="AG929" i="66"/>
  <c r="AH929" i="66"/>
  <c r="AI929" i="66"/>
  <c r="AJ929" i="66"/>
  <c r="AK929" i="66"/>
  <c r="AM929" i="66"/>
  <c r="AN929" i="66"/>
  <c r="BF929" i="66" s="1"/>
  <c r="AQ929" i="66"/>
  <c r="AR929" i="66"/>
  <c r="BI929" i="66"/>
  <c r="O930" i="66"/>
  <c r="AD930" i="66"/>
  <c r="AE930" i="66"/>
  <c r="AF930" i="66"/>
  <c r="AG930" i="66"/>
  <c r="AH930" i="66"/>
  <c r="AI930" i="66"/>
  <c r="AJ930" i="66"/>
  <c r="AM930" i="66" s="1"/>
  <c r="K930" i="66" s="1"/>
  <c r="AK930" i="66"/>
  <c r="AN930" i="66" s="1"/>
  <c r="BA930" i="66" s="1"/>
  <c r="AQ930" i="66"/>
  <c r="AR930" i="66"/>
  <c r="BI930" i="66"/>
  <c r="O931" i="66"/>
  <c r="AD931" i="66"/>
  <c r="AE931" i="66"/>
  <c r="AF931" i="66"/>
  <c r="AG931" i="66"/>
  <c r="AH931" i="66"/>
  <c r="AI931" i="66"/>
  <c r="AJ931" i="66"/>
  <c r="AM931" i="66" s="1"/>
  <c r="AK931" i="66"/>
  <c r="AN931" i="66" s="1"/>
  <c r="AL931" i="66"/>
  <c r="AQ931" i="66"/>
  <c r="AR931" i="66"/>
  <c r="BI931" i="66"/>
  <c r="L932" i="66"/>
  <c r="M932" i="66"/>
  <c r="O932" i="66"/>
  <c r="AD932" i="66"/>
  <c r="AE932" i="66"/>
  <c r="AF932" i="66"/>
  <c r="AG932" i="66"/>
  <c r="AH932" i="66"/>
  <c r="AI932" i="66"/>
  <c r="AJ932" i="66"/>
  <c r="AM932" i="66" s="1"/>
  <c r="AK932" i="66"/>
  <c r="AN932" i="66"/>
  <c r="AO932" i="66"/>
  <c r="AP932" i="66"/>
  <c r="N932" i="66" s="1"/>
  <c r="AQ932" i="66"/>
  <c r="AR932" i="66"/>
  <c r="AS932" i="66"/>
  <c r="BB932" i="66"/>
  <c r="BI932" i="66"/>
  <c r="O933" i="66"/>
  <c r="AD933" i="66"/>
  <c r="AE933" i="66"/>
  <c r="AF933" i="66"/>
  <c r="AG933" i="66"/>
  <c r="AH933" i="66"/>
  <c r="AI933" i="66"/>
  <c r="AJ933" i="66"/>
  <c r="AK933" i="66"/>
  <c r="AM933" i="66"/>
  <c r="K933" i="66" s="1"/>
  <c r="AN933" i="66"/>
  <c r="AQ933" i="66"/>
  <c r="AR933" i="66"/>
  <c r="BI933" i="66"/>
  <c r="O934" i="66"/>
  <c r="AD934" i="66"/>
  <c r="AE934" i="66"/>
  <c r="AF934" i="66"/>
  <c r="AG934" i="66"/>
  <c r="AH934" i="66"/>
  <c r="AI934" i="66"/>
  <c r="AJ934" i="66"/>
  <c r="AK934" i="66"/>
  <c r="AN934" i="66" s="1"/>
  <c r="BA934" i="66" s="1"/>
  <c r="AM934" i="66"/>
  <c r="AL934" i="66" s="1"/>
  <c r="AQ934" i="66"/>
  <c r="AR934" i="66"/>
  <c r="BI934" i="66"/>
  <c r="O935" i="66"/>
  <c r="AD935" i="66"/>
  <c r="AE935" i="66"/>
  <c r="AF935" i="66"/>
  <c r="AG935" i="66"/>
  <c r="AH935" i="66"/>
  <c r="AI935" i="66"/>
  <c r="AJ935" i="66"/>
  <c r="AM935" i="66" s="1"/>
  <c r="AK935" i="66"/>
  <c r="AN935" i="66" s="1"/>
  <c r="AQ935" i="66"/>
  <c r="AR935" i="66"/>
  <c r="BH935" i="66"/>
  <c r="BI935" i="66"/>
  <c r="O936" i="66"/>
  <c r="AD936" i="66"/>
  <c r="AE936" i="66"/>
  <c r="AF936" i="66"/>
  <c r="AG936" i="66"/>
  <c r="AH936" i="66"/>
  <c r="AI936" i="66"/>
  <c r="AJ936" i="66"/>
  <c r="AK936" i="66"/>
  <c r="AM936" i="66"/>
  <c r="K936" i="66" s="1"/>
  <c r="AN936" i="66"/>
  <c r="AQ936" i="66"/>
  <c r="AR936" i="66"/>
  <c r="BI936" i="66"/>
  <c r="K937" i="66"/>
  <c r="O937" i="66"/>
  <c r="AD937" i="66"/>
  <c r="AE937" i="66"/>
  <c r="AF937" i="66"/>
  <c r="AG937" i="66"/>
  <c r="AH937" i="66"/>
  <c r="AI937" i="66"/>
  <c r="AJ937" i="66"/>
  <c r="AM937" i="66" s="1"/>
  <c r="AK937" i="66"/>
  <c r="AN937" i="66"/>
  <c r="BH937" i="66" s="1"/>
  <c r="AO937" i="66"/>
  <c r="BB937" i="66" s="1"/>
  <c r="AQ937" i="66"/>
  <c r="AR937" i="66"/>
  <c r="BI937" i="66"/>
  <c r="O938" i="66"/>
  <c r="AD938" i="66"/>
  <c r="AE938" i="66"/>
  <c r="AF938" i="66"/>
  <c r="AG938" i="66"/>
  <c r="AH938" i="66"/>
  <c r="AI938" i="66"/>
  <c r="AJ938" i="66"/>
  <c r="AM938" i="66" s="1"/>
  <c r="AK938" i="66"/>
  <c r="AN938" i="66" s="1"/>
  <c r="AS938" i="66" s="1"/>
  <c r="BJ938" i="66" s="1"/>
  <c r="AL938" i="66"/>
  <c r="AQ938" i="66"/>
  <c r="AR938" i="66"/>
  <c r="BI938" i="66"/>
  <c r="O939" i="66"/>
  <c r="AD939" i="66"/>
  <c r="AE939" i="66"/>
  <c r="AF939" i="66"/>
  <c r="AG939" i="66"/>
  <c r="AH939" i="66"/>
  <c r="AI939" i="66"/>
  <c r="AJ939" i="66"/>
  <c r="AK939" i="66"/>
  <c r="AN939" i="66" s="1"/>
  <c r="AM939" i="66"/>
  <c r="AQ939" i="66"/>
  <c r="AR939" i="66"/>
  <c r="BH939" i="66"/>
  <c r="BI939" i="66"/>
  <c r="K940" i="66"/>
  <c r="O940" i="66"/>
  <c r="AD940" i="66"/>
  <c r="AE940" i="66"/>
  <c r="AF940" i="66"/>
  <c r="AG940" i="66"/>
  <c r="AH940" i="66"/>
  <c r="AI940" i="66"/>
  <c r="AJ940" i="66"/>
  <c r="AM940" i="66" s="1"/>
  <c r="AK940" i="66"/>
  <c r="AN940" i="66"/>
  <c r="AO940" i="66" s="1"/>
  <c r="M940" i="66" s="1"/>
  <c r="AQ940" i="66"/>
  <c r="AR940" i="66"/>
  <c r="BI940" i="66"/>
  <c r="L941" i="66"/>
  <c r="O941" i="66"/>
  <c r="AD941" i="66"/>
  <c r="AE941" i="66"/>
  <c r="AF941" i="66"/>
  <c r="AG941" i="66"/>
  <c r="AH941" i="66"/>
  <c r="AI941" i="66"/>
  <c r="AJ941" i="66"/>
  <c r="AM941" i="66" s="1"/>
  <c r="AL941" i="66" s="1"/>
  <c r="AK941" i="66"/>
  <c r="AN941" i="66"/>
  <c r="AO941" i="66"/>
  <c r="AP941" i="66"/>
  <c r="N941" i="66" s="1"/>
  <c r="AQ941" i="66"/>
  <c r="AR941" i="66"/>
  <c r="BI941" i="66"/>
  <c r="O942" i="66"/>
  <c r="AD942" i="66"/>
  <c r="AE942" i="66"/>
  <c r="AF942" i="66"/>
  <c r="AG942" i="66"/>
  <c r="AH942" i="66"/>
  <c r="AI942" i="66"/>
  <c r="AJ942" i="66"/>
  <c r="AM942" i="66" s="1"/>
  <c r="AK942" i="66"/>
  <c r="AN942" i="66" s="1"/>
  <c r="BF942" i="66" s="1"/>
  <c r="AQ942" i="66"/>
  <c r="AR942" i="66"/>
  <c r="BI942" i="66"/>
  <c r="O943" i="66"/>
  <c r="AD943" i="66"/>
  <c r="AE943" i="66"/>
  <c r="AF943" i="66"/>
  <c r="AG943" i="66"/>
  <c r="AH943" i="66"/>
  <c r="AI943" i="66"/>
  <c r="AJ943" i="66"/>
  <c r="AM943" i="66" s="1"/>
  <c r="AK943" i="66"/>
  <c r="AN943" i="66" s="1"/>
  <c r="AQ943" i="66"/>
  <c r="AR943" i="66"/>
  <c r="AS943" i="66"/>
  <c r="BJ943" i="66" s="1"/>
  <c r="BF943" i="66"/>
  <c r="BH943" i="66"/>
  <c r="BI943" i="66"/>
  <c r="O944" i="66"/>
  <c r="AD944" i="66"/>
  <c r="AE944" i="66"/>
  <c r="AF944" i="66"/>
  <c r="AG944" i="66"/>
  <c r="AH944" i="66"/>
  <c r="AI944" i="66"/>
  <c r="AJ944" i="66"/>
  <c r="AK944" i="66"/>
  <c r="AM944" i="66"/>
  <c r="AL944" i="66" s="1"/>
  <c r="AN944" i="66"/>
  <c r="L944" i="66" s="1"/>
  <c r="AQ944" i="66"/>
  <c r="AR944" i="66"/>
  <c r="BI944" i="66"/>
  <c r="O945" i="66"/>
  <c r="AD945" i="66"/>
  <c r="AE945" i="66"/>
  <c r="AF945" i="66"/>
  <c r="AG945" i="66"/>
  <c r="AH945" i="66"/>
  <c r="AI945" i="66"/>
  <c r="AJ945" i="66"/>
  <c r="AK945" i="66"/>
  <c r="AM945" i="66"/>
  <c r="AN945" i="66"/>
  <c r="AQ945" i="66"/>
  <c r="AR945" i="66"/>
  <c r="AS945" i="66"/>
  <c r="BJ945" i="66" s="1"/>
  <c r="BI945" i="66"/>
  <c r="K946" i="66"/>
  <c r="O946" i="66"/>
  <c r="AD946" i="66"/>
  <c r="AE946" i="66"/>
  <c r="AF946" i="66"/>
  <c r="AG946" i="66"/>
  <c r="AH946" i="66"/>
  <c r="AI946" i="66"/>
  <c r="AJ946" i="66"/>
  <c r="AK946" i="66"/>
  <c r="AN946" i="66" s="1"/>
  <c r="AO946" i="66" s="1"/>
  <c r="AM946" i="66"/>
  <c r="AQ946" i="66"/>
  <c r="AR946" i="66"/>
  <c r="BI946" i="66"/>
  <c r="O947" i="66"/>
  <c r="AD947" i="66"/>
  <c r="AE947" i="66"/>
  <c r="AF947" i="66"/>
  <c r="AG947" i="66"/>
  <c r="AH947" i="66"/>
  <c r="AI947" i="66"/>
  <c r="AJ947" i="66"/>
  <c r="AM947" i="66" s="1"/>
  <c r="BD947" i="66" s="1"/>
  <c r="AK947" i="66"/>
  <c r="AN947" i="66" s="1"/>
  <c r="AQ947" i="66"/>
  <c r="AR947" i="66"/>
  <c r="BI947" i="66"/>
  <c r="O948" i="66"/>
  <c r="AD948" i="66"/>
  <c r="AE948" i="66"/>
  <c r="AF948" i="66"/>
  <c r="AG948" i="66"/>
  <c r="AH948" i="66"/>
  <c r="AI948" i="66"/>
  <c r="AJ948" i="66"/>
  <c r="AM948" i="66" s="1"/>
  <c r="AK948" i="66"/>
  <c r="AN948" i="66" s="1"/>
  <c r="L948" i="66" s="1"/>
  <c r="AP948" i="66"/>
  <c r="N948" i="66" s="1"/>
  <c r="AQ948" i="66"/>
  <c r="AR948" i="66"/>
  <c r="AS948" i="66"/>
  <c r="BJ948" i="66" s="1"/>
  <c r="BI948" i="66"/>
  <c r="O949" i="66"/>
  <c r="AD949" i="66"/>
  <c r="AE949" i="66"/>
  <c r="AF949" i="66"/>
  <c r="AG949" i="66"/>
  <c r="AH949" i="66"/>
  <c r="AI949" i="66"/>
  <c r="AJ949" i="66"/>
  <c r="AM949" i="66" s="1"/>
  <c r="AK949" i="66"/>
  <c r="AN949" i="66"/>
  <c r="AO949" i="66" s="1"/>
  <c r="M949" i="66" s="1"/>
  <c r="AQ949" i="66"/>
  <c r="AR949" i="66"/>
  <c r="BI949" i="66"/>
  <c r="O950" i="66"/>
  <c r="AD950" i="66"/>
  <c r="AE950" i="66"/>
  <c r="AF950" i="66"/>
  <c r="AG950" i="66"/>
  <c r="AH950" i="66"/>
  <c r="AI950" i="66"/>
  <c r="AJ950" i="66"/>
  <c r="AM950" i="66" s="1"/>
  <c r="AK950" i="66"/>
  <c r="AN950" i="66" s="1"/>
  <c r="AQ950" i="66"/>
  <c r="AR950" i="66"/>
  <c r="BI950" i="66"/>
  <c r="O951" i="66"/>
  <c r="AD951" i="66"/>
  <c r="AE951" i="66"/>
  <c r="AF951" i="66"/>
  <c r="AG951" i="66"/>
  <c r="AH951" i="66"/>
  <c r="AI951" i="66"/>
  <c r="AJ951" i="66"/>
  <c r="AM951" i="66" s="1"/>
  <c r="BD951" i="66" s="1"/>
  <c r="AK951" i="66"/>
  <c r="AN951" i="66" s="1"/>
  <c r="AQ951" i="66"/>
  <c r="AR951" i="66"/>
  <c r="BA951" i="66"/>
  <c r="BI951" i="66"/>
  <c r="O952" i="66"/>
  <c r="AD952" i="66"/>
  <c r="AE952" i="66"/>
  <c r="AF952" i="66"/>
  <c r="AG952" i="66"/>
  <c r="AH952" i="66"/>
  <c r="AI952" i="66"/>
  <c r="AJ952" i="66"/>
  <c r="AK952" i="66"/>
  <c r="AM952" i="66"/>
  <c r="BC952" i="66" s="1"/>
  <c r="AN952" i="66"/>
  <c r="AO952" i="66" s="1"/>
  <c r="AQ952" i="66"/>
  <c r="AR952" i="66"/>
  <c r="BI952" i="66"/>
  <c r="O953" i="66"/>
  <c r="AD953" i="66"/>
  <c r="AE953" i="66"/>
  <c r="AF953" i="66"/>
  <c r="AG953" i="66"/>
  <c r="AH953" i="66"/>
  <c r="AI953" i="66"/>
  <c r="AJ953" i="66"/>
  <c r="AM953" i="66" s="1"/>
  <c r="AK953" i="66"/>
  <c r="AN953" i="66" s="1"/>
  <c r="AQ953" i="66"/>
  <c r="AR953" i="66"/>
  <c r="BF953" i="66"/>
  <c r="BH953" i="66"/>
  <c r="BI953" i="66"/>
  <c r="L954" i="66"/>
  <c r="O954" i="66"/>
  <c r="AD954" i="66"/>
  <c r="AE954" i="66"/>
  <c r="AF954" i="66"/>
  <c r="AG954" i="66"/>
  <c r="AH954" i="66"/>
  <c r="AI954" i="66"/>
  <c r="AJ954" i="66"/>
  <c r="AK954" i="66"/>
  <c r="AM954" i="66"/>
  <c r="AN954" i="66"/>
  <c r="AP954" i="66" s="1"/>
  <c r="N954" i="66" s="1"/>
  <c r="AO954" i="66"/>
  <c r="BB954" i="66" s="1"/>
  <c r="AQ954" i="66"/>
  <c r="AR954" i="66"/>
  <c r="BI954" i="66"/>
  <c r="O955" i="66"/>
  <c r="AD955" i="66"/>
  <c r="AE955" i="66"/>
  <c r="AF955" i="66"/>
  <c r="AG955" i="66"/>
  <c r="AH955" i="66"/>
  <c r="AI955" i="66"/>
  <c r="AJ955" i="66"/>
  <c r="AM955" i="66" s="1"/>
  <c r="AL955" i="66" s="1"/>
  <c r="AK955" i="66"/>
  <c r="AN955" i="66" s="1"/>
  <c r="AS955" i="66" s="1"/>
  <c r="AQ955" i="66"/>
  <c r="AR955" i="66"/>
  <c r="BI955" i="66"/>
  <c r="O956" i="66"/>
  <c r="AD956" i="66"/>
  <c r="AE956" i="66"/>
  <c r="AF956" i="66"/>
  <c r="AG956" i="66"/>
  <c r="AH956" i="66"/>
  <c r="AI956" i="66"/>
  <c r="AJ956" i="66"/>
  <c r="AM956" i="66" s="1"/>
  <c r="BC956" i="66" s="1"/>
  <c r="AK956" i="66"/>
  <c r="AN956" i="66" s="1"/>
  <c r="AO956" i="66" s="1"/>
  <c r="AQ956" i="66"/>
  <c r="AR956" i="66"/>
  <c r="BI956" i="66"/>
  <c r="O957" i="66"/>
  <c r="AD957" i="66"/>
  <c r="AE957" i="66"/>
  <c r="AF957" i="66"/>
  <c r="AG957" i="66"/>
  <c r="AH957" i="66"/>
  <c r="AI957" i="66"/>
  <c r="AJ957" i="66"/>
  <c r="AM957" i="66" s="1"/>
  <c r="AK957" i="66"/>
  <c r="AN957" i="66" s="1"/>
  <c r="AQ957" i="66"/>
  <c r="AR957" i="66"/>
  <c r="BI957" i="66"/>
  <c r="K958" i="66"/>
  <c r="O958" i="66"/>
  <c r="AD958" i="66"/>
  <c r="AE958" i="66"/>
  <c r="AF958" i="66"/>
  <c r="AG958" i="66"/>
  <c r="AH958" i="66"/>
  <c r="AI958" i="66"/>
  <c r="AJ958" i="66"/>
  <c r="AK958" i="66"/>
  <c r="AM958" i="66"/>
  <c r="AN958" i="66"/>
  <c r="AQ958" i="66"/>
  <c r="AR958" i="66"/>
  <c r="BI958" i="66"/>
  <c r="O959" i="66"/>
  <c r="AD959" i="66"/>
  <c r="AE959" i="66"/>
  <c r="AF959" i="66"/>
  <c r="AG959" i="66"/>
  <c r="AH959" i="66"/>
  <c r="AI959" i="66"/>
  <c r="AJ959" i="66"/>
  <c r="AK959" i="66"/>
  <c r="AN959" i="66" s="1"/>
  <c r="AM959" i="66"/>
  <c r="AQ959" i="66"/>
  <c r="AR959" i="66"/>
  <c r="BI959" i="66"/>
  <c r="L960" i="66"/>
  <c r="O960" i="66"/>
  <c r="AD960" i="66"/>
  <c r="AE960" i="66"/>
  <c r="AF960" i="66"/>
  <c r="AG960" i="66"/>
  <c r="AH960" i="66"/>
  <c r="AI960" i="66"/>
  <c r="AJ960" i="66"/>
  <c r="AM960" i="66" s="1"/>
  <c r="AK960" i="66"/>
  <c r="AN960" i="66" s="1"/>
  <c r="BF960" i="66" s="1"/>
  <c r="AQ960" i="66"/>
  <c r="AR960" i="66"/>
  <c r="BI960" i="66"/>
  <c r="O961" i="66"/>
  <c r="AD961" i="66"/>
  <c r="AE961" i="66"/>
  <c r="AF961" i="66"/>
  <c r="AG961" i="66"/>
  <c r="AH961" i="66"/>
  <c r="AI961" i="66"/>
  <c r="AJ961" i="66"/>
  <c r="AK961" i="66"/>
  <c r="AN961" i="66" s="1"/>
  <c r="AM961" i="66"/>
  <c r="K961" i="66" s="1"/>
  <c r="AQ961" i="66"/>
  <c r="AR961" i="66"/>
  <c r="BI961" i="66"/>
  <c r="O962" i="66"/>
  <c r="AD962" i="66"/>
  <c r="AE962" i="66"/>
  <c r="AF962" i="66"/>
  <c r="AG962" i="66"/>
  <c r="AH962" i="66"/>
  <c r="AI962" i="66"/>
  <c r="AJ962" i="66"/>
  <c r="AK962" i="66"/>
  <c r="AN962" i="66" s="1"/>
  <c r="AS962" i="66" s="1"/>
  <c r="BJ962" i="66" s="1"/>
  <c r="AM962" i="66"/>
  <c r="AQ962" i="66"/>
  <c r="AR962" i="66"/>
  <c r="BI962" i="66"/>
  <c r="O963" i="66"/>
  <c r="AD963" i="66"/>
  <c r="AE963" i="66"/>
  <c r="AF963" i="66"/>
  <c r="AG963" i="66"/>
  <c r="AH963" i="66"/>
  <c r="AI963" i="66"/>
  <c r="AJ963" i="66"/>
  <c r="AK963" i="66"/>
  <c r="AM963" i="66"/>
  <c r="AN963" i="66"/>
  <c r="AQ963" i="66"/>
  <c r="AR963" i="66"/>
  <c r="BF963" i="66"/>
  <c r="BH963" i="66"/>
  <c r="BI963" i="66"/>
  <c r="O964" i="66"/>
  <c r="AD964" i="66"/>
  <c r="AE964" i="66"/>
  <c r="AF964" i="66"/>
  <c r="AG964" i="66"/>
  <c r="AH964" i="66"/>
  <c r="AI964" i="66"/>
  <c r="AJ964" i="66"/>
  <c r="AM964" i="66" s="1"/>
  <c r="K964" i="66" s="1"/>
  <c r="AK964" i="66"/>
  <c r="AN964" i="66"/>
  <c r="AO964" i="66"/>
  <c r="M964" i="66" s="1"/>
  <c r="AQ964" i="66"/>
  <c r="AR964" i="66"/>
  <c r="BI964" i="66"/>
  <c r="O965" i="66"/>
  <c r="AD965" i="66"/>
  <c r="AE965" i="66"/>
  <c r="AF965" i="66"/>
  <c r="AG965" i="66"/>
  <c r="AH965" i="66"/>
  <c r="AI965" i="66"/>
  <c r="AJ965" i="66"/>
  <c r="AM965" i="66" s="1"/>
  <c r="AL965" i="66" s="1"/>
  <c r="AK965" i="66"/>
  <c r="AN965" i="66"/>
  <c r="AO965" i="66"/>
  <c r="AQ965" i="66"/>
  <c r="AR965" i="66"/>
  <c r="BI965" i="66"/>
  <c r="O966" i="66"/>
  <c r="AD966" i="66"/>
  <c r="AE966" i="66"/>
  <c r="AF966" i="66"/>
  <c r="AG966" i="66"/>
  <c r="AH966" i="66"/>
  <c r="AI966" i="66"/>
  <c r="AJ966" i="66"/>
  <c r="AK966" i="66"/>
  <c r="AN966" i="66" s="1"/>
  <c r="AM966" i="66"/>
  <c r="BC966" i="66" s="1"/>
  <c r="AQ966" i="66"/>
  <c r="AR966" i="66"/>
  <c r="BA966" i="66"/>
  <c r="BI966" i="66"/>
  <c r="O967" i="66"/>
  <c r="AD967" i="66"/>
  <c r="AE967" i="66"/>
  <c r="AF967" i="66"/>
  <c r="AG967" i="66"/>
  <c r="AH967" i="66"/>
  <c r="AI967" i="66"/>
  <c r="AJ967" i="66"/>
  <c r="AM967" i="66" s="1"/>
  <c r="AK967" i="66"/>
  <c r="AN967" i="66" s="1"/>
  <c r="AQ967" i="66"/>
  <c r="AR967" i="66"/>
  <c r="AS967" i="66"/>
  <c r="BJ967" i="66" s="1"/>
  <c r="BF967" i="66"/>
  <c r="BH967" i="66"/>
  <c r="BI967" i="66"/>
  <c r="O968" i="66"/>
  <c r="AD968" i="66"/>
  <c r="AE968" i="66"/>
  <c r="AF968" i="66"/>
  <c r="AG968" i="66"/>
  <c r="AH968" i="66"/>
  <c r="AI968" i="66"/>
  <c r="AJ968" i="66"/>
  <c r="AK968" i="66"/>
  <c r="AN968" i="66" s="1"/>
  <c r="AM968" i="66"/>
  <c r="K968" i="66" s="1"/>
  <c r="AQ968" i="66"/>
  <c r="AR968" i="66"/>
  <c r="BI968" i="66"/>
  <c r="O969" i="66"/>
  <c r="AD969" i="66"/>
  <c r="AE969" i="66"/>
  <c r="AF969" i="66"/>
  <c r="AG969" i="66"/>
  <c r="AH969" i="66"/>
  <c r="AI969" i="66"/>
  <c r="AJ969" i="66"/>
  <c r="AM969" i="66" s="1"/>
  <c r="AK969" i="66"/>
  <c r="AN969" i="66"/>
  <c r="AQ969" i="66"/>
  <c r="AR969" i="66"/>
  <c r="AS969" i="66"/>
  <c r="BI969" i="66"/>
  <c r="K970" i="66"/>
  <c r="O970" i="66"/>
  <c r="AD970" i="66"/>
  <c r="AE970" i="66"/>
  <c r="AF970" i="66"/>
  <c r="AG970" i="66"/>
  <c r="AH970" i="66"/>
  <c r="AI970" i="66"/>
  <c r="AJ970" i="66"/>
  <c r="AK970" i="66"/>
  <c r="AM970" i="66"/>
  <c r="AL970" i="66" s="1"/>
  <c r="AN970" i="66"/>
  <c r="BG970" i="66" s="1"/>
  <c r="AQ970" i="66"/>
  <c r="AR970" i="66"/>
  <c r="BI970" i="66"/>
  <c r="O971" i="66"/>
  <c r="AD971" i="66"/>
  <c r="AE971" i="66"/>
  <c r="AF971" i="66"/>
  <c r="AG971" i="66"/>
  <c r="AH971" i="66"/>
  <c r="AI971" i="66"/>
  <c r="AJ971" i="66"/>
  <c r="AM971" i="66" s="1"/>
  <c r="AK971" i="66"/>
  <c r="AN971" i="66" s="1"/>
  <c r="AQ971" i="66"/>
  <c r="AR971" i="66"/>
  <c r="BI971" i="66" s="1"/>
  <c r="AD972" i="66"/>
  <c r="AE972" i="66"/>
  <c r="AF972" i="66"/>
  <c r="AG972" i="66"/>
  <c r="AH972" i="66"/>
  <c r="AI972" i="66"/>
  <c r="AJ972" i="66"/>
  <c r="AM972" i="66" s="1"/>
  <c r="AL972" i="66" s="1"/>
  <c r="AK972" i="66"/>
  <c r="AN972" i="66" s="1"/>
  <c r="BF972" i="66" s="1"/>
  <c r="AQ972" i="66"/>
  <c r="AR972" i="66"/>
  <c r="O972" i="66" s="1"/>
  <c r="BG972" i="66"/>
  <c r="BH972" i="66"/>
  <c r="BI972" i="66"/>
  <c r="K973" i="66"/>
  <c r="AD973" i="66"/>
  <c r="AE973" i="66"/>
  <c r="AF973" i="66"/>
  <c r="AG973" i="66"/>
  <c r="AH973" i="66"/>
  <c r="AI973" i="66"/>
  <c r="AJ973" i="66"/>
  <c r="AK973" i="66"/>
  <c r="AN973" i="66" s="1"/>
  <c r="AM973" i="66"/>
  <c r="AL973" i="66" s="1"/>
  <c r="AQ973" i="66"/>
  <c r="AR973" i="66"/>
  <c r="O973" i="66" s="1"/>
  <c r="AS973" i="66"/>
  <c r="AT973" i="66" s="1"/>
  <c r="Q973" i="66" s="1"/>
  <c r="BF973" i="66"/>
  <c r="BG973" i="66"/>
  <c r="BH973" i="66"/>
  <c r="BI973" i="66"/>
  <c r="AD974" i="66"/>
  <c r="AE974" i="66"/>
  <c r="AF974" i="66"/>
  <c r="AG974" i="66"/>
  <c r="AH974" i="66"/>
  <c r="AI974" i="66"/>
  <c r="AJ974" i="66"/>
  <c r="AM974" i="66" s="1"/>
  <c r="AK974" i="66"/>
  <c r="AN974" i="66" s="1"/>
  <c r="BE974" i="66" s="1"/>
  <c r="AL974" i="66"/>
  <c r="AQ974" i="66"/>
  <c r="AR974" i="66"/>
  <c r="O974" i="66" s="1"/>
  <c r="BI974" i="66"/>
  <c r="AD975" i="66"/>
  <c r="AE975" i="66"/>
  <c r="AF975" i="66"/>
  <c r="AG975" i="66"/>
  <c r="AH975" i="66"/>
  <c r="AI975" i="66"/>
  <c r="AJ975" i="66"/>
  <c r="AM975" i="66" s="1"/>
  <c r="AK975" i="66"/>
  <c r="AN975" i="66" s="1"/>
  <c r="AQ975" i="66"/>
  <c r="AR975" i="66"/>
  <c r="BI975" i="66" s="1"/>
  <c r="K976" i="66"/>
  <c r="AD976" i="66"/>
  <c r="AE976" i="66"/>
  <c r="AF976" i="66"/>
  <c r="AG976" i="66"/>
  <c r="AH976" i="66"/>
  <c r="AI976" i="66"/>
  <c r="AJ976" i="66"/>
  <c r="AM976" i="66" s="1"/>
  <c r="AK976" i="66"/>
  <c r="AN976" i="66" s="1"/>
  <c r="BF976" i="66" s="1"/>
  <c r="AQ976" i="66"/>
  <c r="AR976" i="66"/>
  <c r="O976" i="66" s="1"/>
  <c r="BE976" i="66"/>
  <c r="BH976" i="66"/>
  <c r="AD977" i="66"/>
  <c r="AE977" i="66"/>
  <c r="AF977" i="66"/>
  <c r="AG977" i="66"/>
  <c r="AH977" i="66"/>
  <c r="AI977" i="66"/>
  <c r="AJ977" i="66"/>
  <c r="AM977" i="66" s="1"/>
  <c r="AK977" i="66"/>
  <c r="AN977" i="66" s="1"/>
  <c r="BG977" i="66" s="1"/>
  <c r="AQ977" i="66"/>
  <c r="AR977" i="66"/>
  <c r="K978" i="66"/>
  <c r="AD978" i="66"/>
  <c r="AE978" i="66"/>
  <c r="AF978" i="66"/>
  <c r="AG978" i="66"/>
  <c r="AH978" i="66"/>
  <c r="AI978" i="66"/>
  <c r="AJ978" i="66"/>
  <c r="AK978" i="66"/>
  <c r="AN978" i="66" s="1"/>
  <c r="AM978" i="66"/>
  <c r="AQ978" i="66"/>
  <c r="AR978" i="66"/>
  <c r="O978" i="66" s="1"/>
  <c r="AS978" i="66"/>
  <c r="BE978" i="66"/>
  <c r="BF978" i="66"/>
  <c r="BG978" i="66"/>
  <c r="BH978" i="66"/>
  <c r="BI978" i="66"/>
  <c r="AD979" i="66"/>
  <c r="AE979" i="66"/>
  <c r="AF979" i="66"/>
  <c r="AG979" i="66"/>
  <c r="AH979" i="66"/>
  <c r="AI979" i="66"/>
  <c r="AJ979" i="66"/>
  <c r="AK979" i="66"/>
  <c r="AN979" i="66" s="1"/>
  <c r="BG979" i="66" s="1"/>
  <c r="AM979" i="66"/>
  <c r="AQ979" i="66"/>
  <c r="AR979" i="66"/>
  <c r="O979" i="66" s="1"/>
  <c r="BF979" i="66"/>
  <c r="BI979" i="66"/>
  <c r="AD980" i="66"/>
  <c r="AE980" i="66"/>
  <c r="AF980" i="66"/>
  <c r="AG980" i="66"/>
  <c r="AH980" i="66"/>
  <c r="AI980" i="66"/>
  <c r="AJ980" i="66"/>
  <c r="AM980" i="66" s="1"/>
  <c r="AK980" i="66"/>
  <c r="AN980" i="66" s="1"/>
  <c r="AQ980" i="66"/>
  <c r="AR980" i="66"/>
  <c r="O980" i="66" s="1"/>
  <c r="AD981" i="66"/>
  <c r="AE981" i="66"/>
  <c r="AF981" i="66"/>
  <c r="AG981" i="66"/>
  <c r="AH981" i="66"/>
  <c r="AI981" i="66"/>
  <c r="AJ981" i="66"/>
  <c r="AM981" i="66" s="1"/>
  <c r="K981" i="66" s="1"/>
  <c r="AK981" i="66"/>
  <c r="AN981" i="66" s="1"/>
  <c r="AQ981" i="66"/>
  <c r="AR981" i="66"/>
  <c r="O981" i="66" s="1"/>
  <c r="BI981" i="66"/>
  <c r="AD982" i="66"/>
  <c r="AE982" i="66"/>
  <c r="AF982" i="66"/>
  <c r="AG982" i="66"/>
  <c r="AH982" i="66"/>
  <c r="AI982" i="66"/>
  <c r="AJ982" i="66"/>
  <c r="AK982" i="66"/>
  <c r="AN982" i="66" s="1"/>
  <c r="AM982" i="66"/>
  <c r="AQ982" i="66"/>
  <c r="AR982" i="66"/>
  <c r="AD983" i="66"/>
  <c r="AE983" i="66"/>
  <c r="AF983" i="66"/>
  <c r="AG983" i="66"/>
  <c r="AH983" i="66"/>
  <c r="AI983" i="66"/>
  <c r="AJ983" i="66"/>
  <c r="AM983" i="66" s="1"/>
  <c r="K983" i="66" s="1"/>
  <c r="AK983" i="66"/>
  <c r="AN983" i="66" s="1"/>
  <c r="BF983" i="66" s="1"/>
  <c r="AQ983" i="66"/>
  <c r="AR983" i="66"/>
  <c r="O983" i="66" s="1"/>
  <c r="BE983" i="66"/>
  <c r="BG983" i="66"/>
  <c r="BH983" i="66"/>
  <c r="AD984" i="66"/>
  <c r="AE984" i="66"/>
  <c r="AF984" i="66"/>
  <c r="AG984" i="66"/>
  <c r="AH984" i="66"/>
  <c r="AI984" i="66"/>
  <c r="AJ984" i="66"/>
  <c r="AM984" i="66" s="1"/>
  <c r="AK984" i="66"/>
  <c r="AN984" i="66" s="1"/>
  <c r="AQ984" i="66"/>
  <c r="AR984" i="66"/>
  <c r="O984" i="66" s="1"/>
  <c r="BI984" i="66"/>
  <c r="K985" i="66"/>
  <c r="AD985" i="66"/>
  <c r="AE985" i="66"/>
  <c r="AF985" i="66"/>
  <c r="AG985" i="66"/>
  <c r="AH985" i="66"/>
  <c r="AI985" i="66"/>
  <c r="AJ985" i="66"/>
  <c r="AM985" i="66" s="1"/>
  <c r="AL985" i="66" s="1"/>
  <c r="AK985" i="66"/>
  <c r="AN985" i="66" s="1"/>
  <c r="BE985" i="66" s="1"/>
  <c r="AQ985" i="66"/>
  <c r="AR985" i="66"/>
  <c r="O985" i="66" s="1"/>
  <c r="AS985" i="66"/>
  <c r="AT985" i="66" s="1"/>
  <c r="BF985" i="66"/>
  <c r="BG985" i="66"/>
  <c r="BH985" i="66"/>
  <c r="BI985" i="66"/>
  <c r="AD986" i="66"/>
  <c r="AE986" i="66"/>
  <c r="AF986" i="66"/>
  <c r="AG986" i="66"/>
  <c r="AH986" i="66"/>
  <c r="AI986" i="66"/>
  <c r="AJ986" i="66"/>
  <c r="AM986" i="66" s="1"/>
  <c r="AK986" i="66"/>
  <c r="AN986" i="66" s="1"/>
  <c r="AL986" i="66"/>
  <c r="AQ986" i="66"/>
  <c r="AR986" i="66"/>
  <c r="O986" i="66" s="1"/>
  <c r="BI986" i="66"/>
  <c r="AD987" i="66"/>
  <c r="AE987" i="66"/>
  <c r="AF987" i="66"/>
  <c r="AG987" i="66"/>
  <c r="AH987" i="66"/>
  <c r="AI987" i="66"/>
  <c r="AJ987" i="66"/>
  <c r="AK987" i="66"/>
  <c r="AN987" i="66" s="1"/>
  <c r="AM987" i="66"/>
  <c r="AL987" i="66" s="1"/>
  <c r="AQ987" i="66"/>
  <c r="AR987" i="66"/>
  <c r="O987" i="66" s="1"/>
  <c r="AS987" i="66"/>
  <c r="AT987" i="66"/>
  <c r="BI987" i="66"/>
  <c r="K988" i="66"/>
  <c r="AD988" i="66"/>
  <c r="AE988" i="66"/>
  <c r="AF988" i="66"/>
  <c r="AG988" i="66"/>
  <c r="AH988" i="66"/>
  <c r="AI988" i="66"/>
  <c r="AJ988" i="66"/>
  <c r="AM988" i="66" s="1"/>
  <c r="AK988" i="66"/>
  <c r="AN988" i="66" s="1"/>
  <c r="BF988" i="66" s="1"/>
  <c r="AQ988" i="66"/>
  <c r="AR988" i="66"/>
  <c r="O988" i="66" s="1"/>
  <c r="AS988" i="66"/>
  <c r="BJ988" i="66" s="1"/>
  <c r="BE988" i="66"/>
  <c r="BH988" i="66"/>
  <c r="AD989" i="66"/>
  <c r="AE989" i="66"/>
  <c r="AF989" i="66"/>
  <c r="AG989" i="66"/>
  <c r="AH989" i="66"/>
  <c r="AI989" i="66"/>
  <c r="AJ989" i="66"/>
  <c r="AK989" i="66"/>
  <c r="AN989" i="66" s="1"/>
  <c r="AM989" i="66"/>
  <c r="AQ989" i="66"/>
  <c r="AR989" i="66"/>
  <c r="BI989" i="66"/>
  <c r="AD990" i="66"/>
  <c r="AE990" i="66"/>
  <c r="AF990" i="66"/>
  <c r="AG990" i="66"/>
  <c r="AH990" i="66"/>
  <c r="AI990" i="66"/>
  <c r="AJ990" i="66"/>
  <c r="AK990" i="66"/>
  <c r="AN990" i="66" s="1"/>
  <c r="BH990" i="66" s="1"/>
  <c r="AM990" i="66"/>
  <c r="AL990" i="66" s="1"/>
  <c r="AQ990" i="66"/>
  <c r="AR990" i="66"/>
  <c r="O990" i="66" s="1"/>
  <c r="AS990" i="66"/>
  <c r="BE990" i="66"/>
  <c r="BF990" i="66"/>
  <c r="BG990" i="66"/>
  <c r="AD991" i="66"/>
  <c r="AE991" i="66"/>
  <c r="AF991" i="66"/>
  <c r="AG991" i="66"/>
  <c r="AH991" i="66"/>
  <c r="AI991" i="66"/>
  <c r="AJ991" i="66"/>
  <c r="AK991" i="66"/>
  <c r="AN991" i="66" s="1"/>
  <c r="AM991" i="66"/>
  <c r="AQ991" i="66"/>
  <c r="AR991" i="66"/>
  <c r="O991" i="66" s="1"/>
  <c r="BI991" i="66"/>
  <c r="AD992" i="66"/>
  <c r="AE992" i="66"/>
  <c r="AF992" i="66"/>
  <c r="AG992" i="66"/>
  <c r="AH992" i="66"/>
  <c r="AI992" i="66"/>
  <c r="AJ992" i="66"/>
  <c r="AK992" i="66"/>
  <c r="AN992" i="66" s="1"/>
  <c r="BG992" i="66" s="1"/>
  <c r="AM992" i="66"/>
  <c r="AQ992" i="66"/>
  <c r="AR992" i="66"/>
  <c r="O992" i="66" s="1"/>
  <c r="BH992" i="66"/>
  <c r="AD993" i="66"/>
  <c r="AE993" i="66"/>
  <c r="AF993" i="66"/>
  <c r="AG993" i="66"/>
  <c r="AH993" i="66"/>
  <c r="AI993" i="66"/>
  <c r="AJ993" i="66"/>
  <c r="AM993" i="66" s="1"/>
  <c r="K993" i="66" s="1"/>
  <c r="AK993" i="66"/>
  <c r="AN993" i="66" s="1"/>
  <c r="AQ993" i="66"/>
  <c r="AR993" i="66"/>
  <c r="O993" i="66" s="1"/>
  <c r="BE993" i="66"/>
  <c r="BI993" i="66"/>
  <c r="AD994" i="66"/>
  <c r="AE994" i="66"/>
  <c r="AF994" i="66"/>
  <c r="AG994" i="66"/>
  <c r="AH994" i="66"/>
  <c r="AI994" i="66"/>
  <c r="AJ994" i="66"/>
  <c r="AK994" i="66"/>
  <c r="AN994" i="66" s="1"/>
  <c r="AM994" i="66"/>
  <c r="AQ994" i="66"/>
  <c r="AR994" i="66"/>
  <c r="AS994" i="66"/>
  <c r="BE994" i="66"/>
  <c r="BF994" i="66"/>
  <c r="BG994" i="66"/>
  <c r="BH994" i="66"/>
  <c r="AD995" i="66"/>
  <c r="AE995" i="66"/>
  <c r="AF995" i="66"/>
  <c r="AG995" i="66"/>
  <c r="AH995" i="66"/>
  <c r="AI995" i="66"/>
  <c r="AJ995" i="66"/>
  <c r="AM995" i="66" s="1"/>
  <c r="K995" i="66" s="1"/>
  <c r="AK995" i="66"/>
  <c r="AN995" i="66" s="1"/>
  <c r="AQ995" i="66"/>
  <c r="AR995" i="66"/>
  <c r="O995" i="66" s="1"/>
  <c r="AS995" i="66"/>
  <c r="AD996" i="66"/>
  <c r="AE996" i="66"/>
  <c r="AF996" i="66"/>
  <c r="AG996" i="66"/>
  <c r="AH996" i="66"/>
  <c r="AI996" i="66"/>
  <c r="AJ996" i="66"/>
  <c r="AM996" i="66" s="1"/>
  <c r="AL996" i="66" s="1"/>
  <c r="AK996" i="66"/>
  <c r="AN996" i="66" s="1"/>
  <c r="BF996" i="66" s="1"/>
  <c r="AQ996" i="66"/>
  <c r="AR996" i="66"/>
  <c r="O996" i="66" s="1"/>
  <c r="BI996" i="66"/>
  <c r="K997" i="66"/>
  <c r="AD997" i="66"/>
  <c r="AE997" i="66"/>
  <c r="AF997" i="66"/>
  <c r="AG997" i="66"/>
  <c r="AH997" i="66"/>
  <c r="AI997" i="66"/>
  <c r="AJ997" i="66"/>
  <c r="AK997" i="66"/>
  <c r="AN997" i="66" s="1"/>
  <c r="AM997" i="66"/>
  <c r="AL997" i="66" s="1"/>
  <c r="AQ997" i="66"/>
  <c r="AR997" i="66"/>
  <c r="AD998" i="66"/>
  <c r="AE998" i="66"/>
  <c r="AF998" i="66"/>
  <c r="AG998" i="66"/>
  <c r="AH998" i="66"/>
  <c r="AI998" i="66"/>
  <c r="AJ998" i="66"/>
  <c r="AM998" i="66" s="1"/>
  <c r="AK998" i="66"/>
  <c r="AN998" i="66" s="1"/>
  <c r="AQ998" i="66"/>
  <c r="AR998" i="66"/>
  <c r="O998" i="66" s="1"/>
  <c r="BI998" i="66"/>
  <c r="AD999" i="66"/>
  <c r="AE999" i="66"/>
  <c r="AF999" i="66"/>
  <c r="AG999" i="66"/>
  <c r="AH999" i="66"/>
  <c r="AI999" i="66"/>
  <c r="AJ999" i="66"/>
  <c r="AK999" i="66"/>
  <c r="AN999" i="66" s="1"/>
  <c r="AM999" i="66"/>
  <c r="AL999" i="66" s="1"/>
  <c r="AQ999" i="66"/>
  <c r="AR999" i="66"/>
  <c r="O999" i="66" s="1"/>
  <c r="BG999" i="66"/>
  <c r="BH999" i="66"/>
  <c r="BI999" i="66"/>
  <c r="AD1000" i="66"/>
  <c r="AE1000" i="66"/>
  <c r="AF1000" i="66"/>
  <c r="AG1000" i="66"/>
  <c r="AH1000" i="66"/>
  <c r="AI1000" i="66"/>
  <c r="AJ1000" i="66"/>
  <c r="AM1000" i="66" s="1"/>
  <c r="AK1000" i="66"/>
  <c r="AN1000" i="66" s="1"/>
  <c r="BF1000" i="66" s="1"/>
  <c r="AQ1000" i="66"/>
  <c r="AR1000" i="66"/>
  <c r="O1000" i="66" s="1"/>
  <c r="AS1000" i="66"/>
  <c r="BJ1000" i="66" s="1"/>
  <c r="BE1000" i="66"/>
  <c r="AD1001" i="66"/>
  <c r="AE1001" i="66"/>
  <c r="AF1001" i="66"/>
  <c r="AG1001" i="66"/>
  <c r="AH1001" i="66"/>
  <c r="AI1001" i="66"/>
  <c r="AJ1001" i="66"/>
  <c r="AK1001" i="66"/>
  <c r="AN1001" i="66" s="1"/>
  <c r="AM1001" i="66"/>
  <c r="AQ1001" i="66"/>
  <c r="AR1001" i="66"/>
  <c r="BG1001" i="66"/>
  <c r="BH1001" i="66"/>
  <c r="BI1001" i="66"/>
  <c r="K1002" i="66"/>
  <c r="AD1002" i="66"/>
  <c r="AE1002" i="66"/>
  <c r="AF1002" i="66"/>
  <c r="AG1002" i="66"/>
  <c r="AH1002" i="66"/>
  <c r="AI1002" i="66"/>
  <c r="AJ1002" i="66"/>
  <c r="AM1002" i="66" s="1"/>
  <c r="AK1002" i="66"/>
  <c r="AN1002" i="66" s="1"/>
  <c r="AS1002" i="66" s="1"/>
  <c r="BJ1002" i="66" s="1"/>
  <c r="AQ1002" i="66"/>
  <c r="AR1002" i="66"/>
  <c r="AD1003" i="66"/>
  <c r="AE1003" i="66"/>
  <c r="AF1003" i="66"/>
  <c r="AG1003" i="66"/>
  <c r="AH1003" i="66"/>
  <c r="AI1003" i="66"/>
  <c r="AJ1003" i="66"/>
  <c r="AK1003" i="66"/>
  <c r="AN1003" i="66" s="1"/>
  <c r="AM1003" i="66"/>
  <c r="AQ1003" i="66"/>
  <c r="AR1003" i="66"/>
  <c r="O1003" i="66" s="1"/>
  <c r="BI1003" i="66"/>
  <c r="AI5" i="66"/>
  <c r="AI6" i="66"/>
  <c r="AI7" i="66"/>
  <c r="AI8" i="66"/>
  <c r="AI9" i="66"/>
  <c r="AH5" i="66"/>
  <c r="AH6" i="66"/>
  <c r="AH7" i="66"/>
  <c r="AH8" i="66"/>
  <c r="AH9" i="66"/>
  <c r="AH4" i="66"/>
  <c r="AI4" i="66"/>
  <c r="F2" i="67"/>
  <c r="AJ4" i="66"/>
  <c r="AJ5" i="66"/>
  <c r="AJ6" i="66"/>
  <c r="AJ7" i="66"/>
  <c r="AJ8" i="66"/>
  <c r="AJ9" i="66"/>
  <c r="AN6" i="66"/>
  <c r="AO6" i="66" s="1"/>
  <c r="AF4" i="66"/>
  <c r="AF5" i="66"/>
  <c r="AF6" i="66"/>
  <c r="AF7" i="66"/>
  <c r="AF8" i="66"/>
  <c r="AF9" i="66"/>
  <c r="AE4" i="66"/>
  <c r="AE5" i="66"/>
  <c r="AE6" i="66"/>
  <c r="AE7" i="66"/>
  <c r="AE8" i="66"/>
  <c r="AE9" i="66"/>
  <c r="G2" i="67"/>
  <c r="H2" i="67"/>
  <c r="I2" i="67"/>
  <c r="J2" i="67"/>
  <c r="K2" i="67"/>
  <c r="L2" i="67"/>
  <c r="M2" i="67"/>
  <c r="N2" i="67"/>
  <c r="O2" i="67"/>
  <c r="P2" i="67"/>
  <c r="Q2" i="67"/>
  <c r="R2" i="67"/>
  <c r="S2" i="67"/>
  <c r="T2" i="67"/>
  <c r="U2" i="67"/>
  <c r="V2" i="67"/>
  <c r="W2" i="67"/>
  <c r="X2" i="67"/>
  <c r="Y2" i="67"/>
  <c r="AD6" i="66"/>
  <c r="AG6" i="66"/>
  <c r="AK6" i="66"/>
  <c r="AQ6" i="66"/>
  <c r="AR6" i="66"/>
  <c r="AD7" i="66"/>
  <c r="AG7" i="66"/>
  <c r="AK7" i="66"/>
  <c r="AN7" i="66" s="1"/>
  <c r="AS7" i="66" s="1"/>
  <c r="AQ7" i="66"/>
  <c r="AR7" i="66"/>
  <c r="AD8" i="66"/>
  <c r="AG8" i="66"/>
  <c r="AK8" i="66"/>
  <c r="AN8" i="66" s="1"/>
  <c r="AO8" i="66" s="1"/>
  <c r="AQ8" i="66"/>
  <c r="AR8" i="66"/>
  <c r="O9" i="66"/>
  <c r="AD9" i="66"/>
  <c r="AG9" i="66"/>
  <c r="AK9" i="66"/>
  <c r="AN9" i="66" s="1"/>
  <c r="AQ9" i="66"/>
  <c r="AR9" i="66"/>
  <c r="BI9" i="66"/>
  <c r="AK4" i="66"/>
  <c r="AN4" i="66" s="1"/>
  <c r="AO4" i="66" s="1"/>
  <c r="AK5" i="66"/>
  <c r="AN5" i="66" s="1"/>
  <c r="AK3" i="66"/>
  <c r="AT2" i="68"/>
  <c r="AG4" i="66"/>
  <c r="AG5" i="66"/>
  <c r="AG3" i="66"/>
  <c r="AF3" i="66"/>
  <c r="AE3" i="66"/>
  <c r="AD4" i="66"/>
  <c r="AD5" i="66"/>
  <c r="AD3" i="66"/>
  <c r="BN1" i="66"/>
  <c r="BE1" i="66"/>
  <c r="BH1" i="66"/>
  <c r="BG1" i="66"/>
  <c r="BF1" i="66"/>
  <c r="BD1" i="66"/>
  <c r="BC1" i="66"/>
  <c r="AI6" i="68"/>
  <c r="AH6" i="68"/>
  <c r="Z6" i="68"/>
  <c r="AA6" i="68"/>
  <c r="AB6" i="68"/>
  <c r="AC6" i="68"/>
  <c r="AD6" i="68"/>
  <c r="AE6" i="68"/>
  <c r="AF6" i="68"/>
  <c r="AG6" i="68"/>
  <c r="Y6" i="68"/>
  <c r="AQ4" i="66"/>
  <c r="AQ5" i="66"/>
  <c r="AQ3" i="66"/>
  <c r="AR4" i="66"/>
  <c r="O4" i="66" s="1"/>
  <c r="AR5" i="66"/>
  <c r="O5" i="66" s="1"/>
  <c r="AR3" i="66"/>
  <c r="O3" i="66" s="1"/>
  <c r="AH3" i="66"/>
  <c r="AI3" i="66"/>
  <c r="AJ3" i="66"/>
  <c r="BJ256" i="66" l="1"/>
  <c r="BJ171" i="66"/>
  <c r="AT988" i="66"/>
  <c r="Q988" i="66" s="1"/>
  <c r="P988" i="66"/>
  <c r="AT581" i="66"/>
  <c r="BK581" i="66" s="1"/>
  <c r="P346" i="66"/>
  <c r="BF961" i="66"/>
  <c r="BA961" i="66"/>
  <c r="L961" i="66"/>
  <c r="AO961" i="66"/>
  <c r="AP961" i="66"/>
  <c r="N961" i="66" s="1"/>
  <c r="AO565" i="66"/>
  <c r="BB565" i="66" s="1"/>
  <c r="AS565" i="66"/>
  <c r="P565" i="66" s="1"/>
  <c r="BF565" i="66"/>
  <c r="M768" i="66"/>
  <c r="BB768" i="66"/>
  <c r="M946" i="66"/>
  <c r="BB946" i="66"/>
  <c r="M595" i="66"/>
  <c r="BB595" i="66"/>
  <c r="AP344" i="66"/>
  <c r="N344" i="66" s="1"/>
  <c r="BA344" i="66"/>
  <c r="BE344" i="66"/>
  <c r="AO344" i="66"/>
  <c r="M344" i="66" s="1"/>
  <c r="BF344" i="66"/>
  <c r="AP778" i="66"/>
  <c r="N778" i="66" s="1"/>
  <c r="AO778" i="66"/>
  <c r="AO921" i="66"/>
  <c r="AP921" i="66"/>
  <c r="N921" i="66" s="1"/>
  <c r="BA921" i="66"/>
  <c r="L921" i="66"/>
  <c r="BA806" i="66"/>
  <c r="BH806" i="66"/>
  <c r="AO806" i="66"/>
  <c r="BB806" i="66" s="1"/>
  <c r="L806" i="66"/>
  <c r="AP806" i="66"/>
  <c r="N806" i="66" s="1"/>
  <c r="AO780" i="66"/>
  <c r="L780" i="66"/>
  <c r="BH780" i="66"/>
  <c r="L557" i="66"/>
  <c r="AS557" i="66"/>
  <c r="AT557" i="66" s="1"/>
  <c r="BK557" i="66" s="1"/>
  <c r="BA557" i="66"/>
  <c r="BF905" i="66"/>
  <c r="BA905" i="66"/>
  <c r="AP782" i="66"/>
  <c r="N782" i="66" s="1"/>
  <c r="L782" i="66"/>
  <c r="AO782" i="66"/>
  <c r="AO723" i="66"/>
  <c r="BB723" i="66" s="1"/>
  <c r="BE723" i="66"/>
  <c r="AP723" i="66"/>
  <c r="N723" i="66" s="1"/>
  <c r="BH723" i="66"/>
  <c r="L510" i="66"/>
  <c r="BA510" i="66"/>
  <c r="BH510" i="66"/>
  <c r="BE510" i="66"/>
  <c r="BF510" i="66"/>
  <c r="BG510" i="66"/>
  <c r="L186" i="66"/>
  <c r="BH186" i="66"/>
  <c r="AO186" i="66"/>
  <c r="BA186" i="66"/>
  <c r="L937" i="66"/>
  <c r="BH911" i="66"/>
  <c r="AS911" i="66"/>
  <c r="BJ911" i="66" s="1"/>
  <c r="L905" i="66"/>
  <c r="AO618" i="66"/>
  <c r="BE618" i="66"/>
  <c r="AS553" i="66"/>
  <c r="BJ553" i="66" s="1"/>
  <c r="BF553" i="66"/>
  <c r="BE519" i="66"/>
  <c r="BF519" i="66"/>
  <c r="BH519" i="66"/>
  <c r="AT495" i="66"/>
  <c r="Q495" i="66" s="1"/>
  <c r="BJ495" i="66"/>
  <c r="BE455" i="66"/>
  <c r="L455" i="66"/>
  <c r="AP455" i="66"/>
  <c r="N455" i="66" s="1"/>
  <c r="BH455" i="66"/>
  <c r="BA455" i="66"/>
  <c r="BF455" i="66"/>
  <c r="BG455" i="66"/>
  <c r="AS455" i="66"/>
  <c r="AT455" i="66" s="1"/>
  <c r="AO211" i="66"/>
  <c r="L211" i="66"/>
  <c r="BH211" i="66"/>
  <c r="BA211" i="66"/>
  <c r="BG211" i="66"/>
  <c r="BH941" i="66"/>
  <c r="AS941" i="66"/>
  <c r="BF941" i="66"/>
  <c r="AO884" i="66"/>
  <c r="BH884" i="66"/>
  <c r="BG762" i="66"/>
  <c r="AS756" i="66"/>
  <c r="P756" i="66" s="1"/>
  <c r="BE756" i="66"/>
  <c r="BF756" i="66"/>
  <c r="BG756" i="66"/>
  <c r="BH756" i="66"/>
  <c r="AP709" i="66"/>
  <c r="N709" i="66" s="1"/>
  <c r="BH709" i="66"/>
  <c r="BE709" i="66"/>
  <c r="AO694" i="66"/>
  <c r="BB694" i="66" s="1"/>
  <c r="AP694" i="66"/>
  <c r="N694" i="66" s="1"/>
  <c r="AP671" i="66"/>
  <c r="N671" i="66" s="1"/>
  <c r="BE671" i="66"/>
  <c r="BE628" i="66"/>
  <c r="BB567" i="66"/>
  <c r="M567" i="66"/>
  <c r="AO497" i="66"/>
  <c r="M497" i="66" s="1"/>
  <c r="BE497" i="66"/>
  <c r="BF454" i="66"/>
  <c r="L454" i="66"/>
  <c r="BH221" i="66"/>
  <c r="AS221" i="66"/>
  <c r="BE221" i="66"/>
  <c r="BF221" i="66"/>
  <c r="BG221" i="66"/>
  <c r="AO221" i="66"/>
  <c r="BE997" i="66"/>
  <c r="AS997" i="66"/>
  <c r="P997" i="66" s="1"/>
  <c r="BH997" i="66"/>
  <c r="BF997" i="66"/>
  <c r="BG997" i="66"/>
  <c r="BF995" i="66"/>
  <c r="BG995" i="66"/>
  <c r="BH995" i="66"/>
  <c r="BA891" i="66"/>
  <c r="BH891" i="66"/>
  <c r="L877" i="66"/>
  <c r="AO877" i="66"/>
  <c r="AP877" i="66"/>
  <c r="N877" i="66" s="1"/>
  <c r="AP867" i="66"/>
  <c r="N867" i="66" s="1"/>
  <c r="BH773" i="66"/>
  <c r="AO773" i="66"/>
  <c r="BB773" i="66" s="1"/>
  <c r="AP773" i="66"/>
  <c r="N773" i="66" s="1"/>
  <c r="P772" i="66"/>
  <c r="BJ772" i="66"/>
  <c r="AP744" i="66"/>
  <c r="N744" i="66" s="1"/>
  <c r="M732" i="66"/>
  <c r="M712" i="66"/>
  <c r="BE693" i="66"/>
  <c r="BH693" i="66"/>
  <c r="AP678" i="66"/>
  <c r="N678" i="66" s="1"/>
  <c r="AP676" i="66"/>
  <c r="N676" i="66" s="1"/>
  <c r="L600" i="66"/>
  <c r="AO600" i="66"/>
  <c r="AP600" i="66"/>
  <c r="N600" i="66" s="1"/>
  <c r="BA584" i="66"/>
  <c r="BE584" i="66"/>
  <c r="BF584" i="66"/>
  <c r="AO584" i="66"/>
  <c r="L584" i="66"/>
  <c r="AP584" i="66"/>
  <c r="N584" i="66" s="1"/>
  <c r="BG583" i="66"/>
  <c r="BA583" i="66"/>
  <c r="BF583" i="66"/>
  <c r="BE567" i="66"/>
  <c r="BF567" i="66"/>
  <c r="AP567" i="66"/>
  <c r="N567" i="66" s="1"/>
  <c r="BA567" i="66"/>
  <c r="BG567" i="66"/>
  <c r="BH567" i="66"/>
  <c r="AO547" i="66"/>
  <c r="AP547" i="66"/>
  <c r="N547" i="66" s="1"/>
  <c r="BF531" i="66"/>
  <c r="AP523" i="66"/>
  <c r="N523" i="66" s="1"/>
  <c r="M515" i="66"/>
  <c r="BB515" i="66"/>
  <c r="BA499" i="66"/>
  <c r="AP499" i="66"/>
  <c r="N499" i="66" s="1"/>
  <c r="BH499" i="66"/>
  <c r="L499" i="66"/>
  <c r="AO499" i="66"/>
  <c r="BE499" i="66"/>
  <c r="BG499" i="66"/>
  <c r="AS499" i="66"/>
  <c r="AT499" i="66" s="1"/>
  <c r="BF499" i="66"/>
  <c r="BH464" i="66"/>
  <c r="BG352" i="66"/>
  <c r="L352" i="66"/>
  <c r="BA352" i="66"/>
  <c r="AO116" i="66"/>
  <c r="BF116" i="66"/>
  <c r="BG116" i="66"/>
  <c r="BA116" i="66"/>
  <c r="BH116" i="66"/>
  <c r="BE50" i="66"/>
  <c r="BA50" i="66"/>
  <c r="AS50" i="66"/>
  <c r="BJ50" i="66" s="1"/>
  <c r="AS43" i="66"/>
  <c r="BJ43" i="66" s="1"/>
  <c r="BE43" i="66"/>
  <c r="BF43" i="66"/>
  <c r="L43" i="66"/>
  <c r="AP43" i="66"/>
  <c r="N43" i="66" s="1"/>
  <c r="BA43" i="66"/>
  <c r="BG43" i="66"/>
  <c r="BH43" i="66"/>
  <c r="AO43" i="66"/>
  <c r="AP22" i="66"/>
  <c r="N22" i="66" s="1"/>
  <c r="L22" i="66"/>
  <c r="AS22" i="66"/>
  <c r="AT22" i="66" s="1"/>
  <c r="Q22" i="66" s="1"/>
  <c r="BF22" i="66"/>
  <c r="BH22" i="66"/>
  <c r="BE22" i="66"/>
  <c r="M21" i="66"/>
  <c r="BB21" i="66"/>
  <c r="BE979" i="66"/>
  <c r="BF971" i="66"/>
  <c r="BH971" i="66"/>
  <c r="AS971" i="66"/>
  <c r="BE971" i="66"/>
  <c r="BG971" i="66"/>
  <c r="AO970" i="66"/>
  <c r="BB970" i="66" s="1"/>
  <c r="M956" i="66"/>
  <c r="BB956" i="66"/>
  <c r="P955" i="66"/>
  <c r="BJ955" i="66"/>
  <c r="L951" i="66"/>
  <c r="AO951" i="66"/>
  <c r="AP951" i="66"/>
  <c r="N951" i="66" s="1"/>
  <c r="AS951" i="66"/>
  <c r="AP813" i="66"/>
  <c r="N813" i="66" s="1"/>
  <c r="AT772" i="66"/>
  <c r="BK772" i="66" s="1"/>
  <c r="M758" i="66"/>
  <c r="AP750" i="66"/>
  <c r="N750" i="66" s="1"/>
  <c r="BG750" i="66"/>
  <c r="BE750" i="66"/>
  <c r="M698" i="66"/>
  <c r="AO678" i="66"/>
  <c r="AO676" i="66"/>
  <c r="M657" i="66"/>
  <c r="AO633" i="66"/>
  <c r="AP633" i="66"/>
  <c r="N633" i="66" s="1"/>
  <c r="BE633" i="66"/>
  <c r="M555" i="66"/>
  <c r="AO548" i="66"/>
  <c r="BB548" i="66" s="1"/>
  <c r="BF548" i="66"/>
  <c r="BE548" i="66"/>
  <c r="BG548" i="66"/>
  <c r="BE538" i="66"/>
  <c r="AS538" i="66"/>
  <c r="BG538" i="66"/>
  <c r="BH538" i="66"/>
  <c r="AP485" i="66"/>
  <c r="N485" i="66" s="1"/>
  <c r="AO315" i="66"/>
  <c r="M315" i="66" s="1"/>
  <c r="AS315" i="66"/>
  <c r="BE315" i="66"/>
  <c r="BH233" i="66"/>
  <c r="AO233" i="66"/>
  <c r="BE233" i="66"/>
  <c r="BF233" i="66"/>
  <c r="L968" i="66"/>
  <c r="AO968" i="66"/>
  <c r="AP968" i="66"/>
  <c r="N968" i="66" s="1"/>
  <c r="AS968" i="66"/>
  <c r="P968" i="66" s="1"/>
  <c r="M937" i="66"/>
  <c r="AP912" i="66"/>
  <c r="N912" i="66" s="1"/>
  <c r="AO912" i="66"/>
  <c r="M912" i="66" s="1"/>
  <c r="AO826" i="66"/>
  <c r="L826" i="66"/>
  <c r="AP826" i="66"/>
  <c r="N826" i="66" s="1"/>
  <c r="AP669" i="66"/>
  <c r="N669" i="66" s="1"/>
  <c r="BE669" i="66"/>
  <c r="M667" i="66"/>
  <c r="BB645" i="66"/>
  <c r="M645" i="66"/>
  <c r="BA602" i="66"/>
  <c r="BG602" i="66"/>
  <c r="L602" i="66"/>
  <c r="AP602" i="66"/>
  <c r="N602" i="66" s="1"/>
  <c r="BE602" i="66"/>
  <c r="BF602" i="66"/>
  <c r="M558" i="66"/>
  <c r="BB558" i="66"/>
  <c r="BE528" i="66"/>
  <c r="AP528" i="66"/>
  <c r="N528" i="66" s="1"/>
  <c r="BH528" i="66"/>
  <c r="BG528" i="66"/>
  <c r="BF528" i="66"/>
  <c r="BA357" i="66"/>
  <c r="BF357" i="66"/>
  <c r="BE357" i="66"/>
  <c r="BG357" i="66"/>
  <c r="AO357" i="66"/>
  <c r="AP357" i="66"/>
  <c r="N357" i="66" s="1"/>
  <c r="L357" i="66"/>
  <c r="AO189" i="66"/>
  <c r="AP189" i="66"/>
  <c r="N189" i="66" s="1"/>
  <c r="BH189" i="66"/>
  <c r="BA189" i="66"/>
  <c r="AO933" i="66"/>
  <c r="M933" i="66" s="1"/>
  <c r="AP933" i="66"/>
  <c r="N933" i="66" s="1"/>
  <c r="BF999" i="66"/>
  <c r="AS999" i="66"/>
  <c r="AT999" i="66" s="1"/>
  <c r="AO904" i="66"/>
  <c r="L904" i="66"/>
  <c r="AS904" i="66"/>
  <c r="AT904" i="66" s="1"/>
  <c r="BH904" i="66"/>
  <c r="BF904" i="66"/>
  <c r="L888" i="66"/>
  <c r="AO888" i="66"/>
  <c r="AP888" i="66"/>
  <c r="N888" i="66" s="1"/>
  <c r="L863" i="66"/>
  <c r="AO863" i="66"/>
  <c r="BA863" i="66"/>
  <c r="AP863" i="66"/>
  <c r="N863" i="66" s="1"/>
  <c r="L833" i="66"/>
  <c r="BA833" i="66"/>
  <c r="L803" i="66"/>
  <c r="AO803" i="66"/>
  <c r="AP803" i="66"/>
  <c r="N803" i="66" s="1"/>
  <c r="L768" i="66"/>
  <c r="AP768" i="66"/>
  <c r="N768" i="66" s="1"/>
  <c r="AS768" i="66"/>
  <c r="AS754" i="66"/>
  <c r="BJ754" i="66" s="1"/>
  <c r="BE754" i="66"/>
  <c r="BH754" i="66"/>
  <c r="BF754" i="66"/>
  <c r="BG754" i="66"/>
  <c r="L572" i="66"/>
  <c r="BE572" i="66"/>
  <c r="BF572" i="66"/>
  <c r="BA561" i="66"/>
  <c r="BE561" i="66"/>
  <c r="BF561" i="66"/>
  <c r="AO561" i="66"/>
  <c r="AP561" i="66"/>
  <c r="N561" i="66" s="1"/>
  <c r="L561" i="66"/>
  <c r="AS561" i="66"/>
  <c r="BG561" i="66"/>
  <c r="L525" i="66"/>
  <c r="AS525" i="66"/>
  <c r="AT525" i="66" s="1"/>
  <c r="BK525" i="66" s="1"/>
  <c r="BE525" i="66"/>
  <c r="BG225" i="66"/>
  <c r="BH225" i="66"/>
  <c r="BE225" i="66"/>
  <c r="BF225" i="66"/>
  <c r="AO225" i="66"/>
  <c r="AS225" i="66"/>
  <c r="P225" i="66" s="1"/>
  <c r="BB176" i="66"/>
  <c r="M176" i="66"/>
  <c r="L896" i="66"/>
  <c r="AO896" i="66"/>
  <c r="AP896" i="66"/>
  <c r="N896" i="66" s="1"/>
  <c r="AS896" i="66"/>
  <c r="BJ896" i="66" s="1"/>
  <c r="BA550" i="66"/>
  <c r="BF550" i="66"/>
  <c r="BH550" i="66"/>
  <c r="AP550" i="66"/>
  <c r="N550" i="66" s="1"/>
  <c r="L550" i="66"/>
  <c r="AS550" i="66"/>
  <c r="BJ550" i="66" s="1"/>
  <c r="AO532" i="66"/>
  <c r="BH532" i="66"/>
  <c r="L532" i="66"/>
  <c r="AS532" i="66"/>
  <c r="P532" i="66" s="1"/>
  <c r="BA532" i="66"/>
  <c r="BE532" i="66"/>
  <c r="BG532" i="66"/>
  <c r="P461" i="66"/>
  <c r="BJ461" i="66"/>
  <c r="BE294" i="66"/>
  <c r="AS294" i="66"/>
  <c r="BH294" i="66"/>
  <c r="AS226" i="66"/>
  <c r="BE226" i="66"/>
  <c r="BG226" i="66"/>
  <c r="BH226" i="66"/>
  <c r="AO226" i="66"/>
  <c r="BF218" i="66"/>
  <c r="BE218" i="66"/>
  <c r="AS218" i="66"/>
  <c r="AT218" i="66" s="1"/>
  <c r="BG218" i="66"/>
  <c r="BH218" i="66"/>
  <c r="BH827" i="66"/>
  <c r="BA827" i="66"/>
  <c r="BB817" i="66"/>
  <c r="M817" i="66"/>
  <c r="AO607" i="66"/>
  <c r="BG607" i="66"/>
  <c r="BH607" i="66"/>
  <c r="AO531" i="66"/>
  <c r="BB531" i="66" s="1"/>
  <c r="L531" i="66"/>
  <c r="AS531" i="66"/>
  <c r="AT531" i="66" s="1"/>
  <c r="BK531" i="66" s="1"/>
  <c r="BH531" i="66"/>
  <c r="M476" i="66"/>
  <c r="BA329" i="66"/>
  <c r="BH329" i="66"/>
  <c r="L329" i="66"/>
  <c r="AP329" i="66"/>
  <c r="N329" i="66" s="1"/>
  <c r="AO329" i="66"/>
  <c r="BE139" i="66"/>
  <c r="BF139" i="66"/>
  <c r="BG139" i="66"/>
  <c r="BH139" i="66"/>
  <c r="BA139" i="66"/>
  <c r="AO139" i="66"/>
  <c r="L139" i="66"/>
  <c r="AS139" i="66"/>
  <c r="BE1002" i="66"/>
  <c r="BA968" i="66"/>
  <c r="BA937" i="66"/>
  <c r="AO779" i="66"/>
  <c r="L779" i="66"/>
  <c r="AP779" i="66"/>
  <c r="N779" i="66" s="1"/>
  <c r="BA779" i="66"/>
  <c r="AP685" i="66"/>
  <c r="N685" i="66" s="1"/>
  <c r="BE685" i="66"/>
  <c r="BE660" i="66"/>
  <c r="AP660" i="66"/>
  <c r="N660" i="66" s="1"/>
  <c r="BE613" i="66"/>
  <c r="AP541" i="66"/>
  <c r="N541" i="66" s="1"/>
  <c r="BE541" i="66"/>
  <c r="BF541" i="66"/>
  <c r="BG541" i="66"/>
  <c r="AS541" i="66"/>
  <c r="BJ541" i="66" s="1"/>
  <c r="BH541" i="66"/>
  <c r="L426" i="66"/>
  <c r="BF426" i="66"/>
  <c r="AP400" i="66"/>
  <c r="N400" i="66" s="1"/>
  <c r="AS400" i="66"/>
  <c r="P400" i="66" s="1"/>
  <c r="BG982" i="66"/>
  <c r="AS982" i="66"/>
  <c r="P982" i="66" s="1"/>
  <c r="BE982" i="66"/>
  <c r="BA952" i="66"/>
  <c r="L947" i="66"/>
  <c r="AP947" i="66"/>
  <c r="N947" i="66" s="1"/>
  <c r="AO947" i="66"/>
  <c r="M947" i="66" s="1"/>
  <c r="AO939" i="66"/>
  <c r="AP939" i="66"/>
  <c r="N939" i="66" s="1"/>
  <c r="AS912" i="66"/>
  <c r="BJ912" i="66" s="1"/>
  <c r="AO894" i="66"/>
  <c r="M894" i="66" s="1"/>
  <c r="BA826" i="66"/>
  <c r="AP783" i="66"/>
  <c r="N783" i="66" s="1"/>
  <c r="BH782" i="66"/>
  <c r="BH768" i="66"/>
  <c r="BE700" i="66"/>
  <c r="BH700" i="66"/>
  <c r="AO596" i="66"/>
  <c r="AP596" i="66"/>
  <c r="N596" i="66" s="1"/>
  <c r="BA579" i="66"/>
  <c r="BG579" i="66"/>
  <c r="AO579" i="66"/>
  <c r="L579" i="66"/>
  <c r="AS579" i="66"/>
  <c r="P579" i="66" s="1"/>
  <c r="BH579" i="66"/>
  <c r="AO559" i="66"/>
  <c r="BF559" i="66"/>
  <c r="AP559" i="66"/>
  <c r="N559" i="66" s="1"/>
  <c r="BE559" i="66"/>
  <c r="BA559" i="66"/>
  <c r="AS558" i="66"/>
  <c r="AT558" i="66" s="1"/>
  <c r="BK558" i="66" s="1"/>
  <c r="M451" i="66"/>
  <c r="BB451" i="66"/>
  <c r="BH327" i="66"/>
  <c r="L327" i="66"/>
  <c r="AS327" i="66"/>
  <c r="P327" i="66" s="1"/>
  <c r="BG327" i="66"/>
  <c r="BF327" i="66"/>
  <c r="AO327" i="66"/>
  <c r="AS305" i="66"/>
  <c r="BE305" i="66"/>
  <c r="BH305" i="66"/>
  <c r="AP200" i="66"/>
  <c r="N200" i="66" s="1"/>
  <c r="AO200" i="66"/>
  <c r="BB147" i="66"/>
  <c r="M147" i="66"/>
  <c r="BF1002" i="66"/>
  <c r="BG1002" i="66"/>
  <c r="BH1002" i="66"/>
  <c r="L900" i="66"/>
  <c r="AO900" i="66"/>
  <c r="AP900" i="66"/>
  <c r="N900" i="66" s="1"/>
  <c r="AS900" i="66"/>
  <c r="P900" i="66" s="1"/>
  <c r="AO889" i="66"/>
  <c r="BH889" i="66"/>
  <c r="AS760" i="66"/>
  <c r="BJ760" i="66" s="1"/>
  <c r="BE760" i="66"/>
  <c r="BF760" i="66"/>
  <c r="BG760" i="66"/>
  <c r="BE737" i="66"/>
  <c r="BF737" i="66"/>
  <c r="AS737" i="66"/>
  <c r="BA613" i="66"/>
  <c r="AP613" i="66"/>
  <c r="N613" i="66" s="1"/>
  <c r="BF613" i="66"/>
  <c r="BH613" i="66"/>
  <c r="BF545" i="66"/>
  <c r="BG545" i="66"/>
  <c r="BH545" i="66"/>
  <c r="AS545" i="66"/>
  <c r="BJ545" i="66" s="1"/>
  <c r="BA545" i="66"/>
  <c r="BE545" i="66"/>
  <c r="L534" i="66"/>
  <c r="BA534" i="66"/>
  <c r="BE534" i="66"/>
  <c r="BF534" i="66"/>
  <c r="BG534" i="66"/>
  <c r="BH534" i="66"/>
  <c r="BA521" i="66"/>
  <c r="BE521" i="66"/>
  <c r="BF521" i="66"/>
  <c r="AO521" i="66"/>
  <c r="BH521" i="66"/>
  <c r="L521" i="66"/>
  <c r="AS521" i="66"/>
  <c r="BG521" i="66"/>
  <c r="P987" i="66"/>
  <c r="BJ987" i="66"/>
  <c r="BF987" i="66"/>
  <c r="BG987" i="66"/>
  <c r="BH987" i="66"/>
  <c r="BH837" i="66"/>
  <c r="AP837" i="66"/>
  <c r="N837" i="66" s="1"/>
  <c r="AO837" i="66"/>
  <c r="M837" i="66" s="1"/>
  <c r="AO631" i="66"/>
  <c r="AP631" i="66"/>
  <c r="N631" i="66" s="1"/>
  <c r="BE631" i="66"/>
  <c r="BF571" i="66"/>
  <c r="BG571" i="66"/>
  <c r="BE523" i="66"/>
  <c r="BF523" i="66"/>
  <c r="BG523" i="66"/>
  <c r="BB244" i="66"/>
  <c r="M244" i="66"/>
  <c r="BB218" i="66"/>
  <c r="M218" i="66"/>
  <c r="BH83" i="66"/>
  <c r="L83" i="66"/>
  <c r="AP83" i="66"/>
  <c r="N83" i="66" s="1"/>
  <c r="AS83" i="66"/>
  <c r="BA83" i="66"/>
  <c r="BE83" i="66"/>
  <c r="BG83" i="66"/>
  <c r="AO14" i="66"/>
  <c r="BA14" i="66"/>
  <c r="AO936" i="66"/>
  <c r="AS936" i="66"/>
  <c r="BJ936" i="66" s="1"/>
  <c r="BF936" i="66"/>
  <c r="BH936" i="66"/>
  <c r="AS744" i="66"/>
  <c r="BF744" i="66"/>
  <c r="BE744" i="66"/>
  <c r="AO718" i="66"/>
  <c r="BE718" i="66"/>
  <c r="BH718" i="66"/>
  <c r="BE513" i="66"/>
  <c r="AS513" i="66"/>
  <c r="AS746" i="66"/>
  <c r="BJ746" i="66" s="1"/>
  <c r="BH737" i="66"/>
  <c r="BE712" i="66"/>
  <c r="BH712" i="66"/>
  <c r="M660" i="66"/>
  <c r="BB660" i="66"/>
  <c r="BE492" i="66"/>
  <c r="AP492" i="66"/>
  <c r="N492" i="66" s="1"/>
  <c r="L492" i="66"/>
  <c r="AO492" i="66"/>
  <c r="BA492" i="66"/>
  <c r="BG492" i="66"/>
  <c r="BH492" i="66"/>
  <c r="BH385" i="66"/>
  <c r="AS385" i="66"/>
  <c r="AT385" i="66" s="1"/>
  <c r="BE991" i="66"/>
  <c r="BF991" i="66"/>
  <c r="BA373" i="66"/>
  <c r="AO373" i="66"/>
  <c r="BE373" i="66"/>
  <c r="BF373" i="66"/>
  <c r="BG373" i="66"/>
  <c r="AO959" i="66"/>
  <c r="BA959" i="66"/>
  <c r="AP905" i="66"/>
  <c r="N905" i="66" s="1"/>
  <c r="BH899" i="66"/>
  <c r="L889" i="66"/>
  <c r="L879" i="66"/>
  <c r="AO879" i="66"/>
  <c r="AP879" i="66"/>
  <c r="N879" i="66" s="1"/>
  <c r="AP878" i="66"/>
  <c r="N878" i="66" s="1"/>
  <c r="AO852" i="66"/>
  <c r="BB852" i="66" s="1"/>
  <c r="BH852" i="66"/>
  <c r="L852" i="66"/>
  <c r="BA852" i="66"/>
  <c r="L841" i="66"/>
  <c r="AP841" i="66"/>
  <c r="N841" i="66" s="1"/>
  <c r="AO841" i="66"/>
  <c r="AO840" i="66"/>
  <c r="AP840" i="66"/>
  <c r="N840" i="66" s="1"/>
  <c r="AP839" i="66"/>
  <c r="N839" i="66" s="1"/>
  <c r="AP804" i="66"/>
  <c r="N804" i="66" s="1"/>
  <c r="AO771" i="66"/>
  <c r="BB771" i="66" s="1"/>
  <c r="AS771" i="66"/>
  <c r="P771" i="66" s="1"/>
  <c r="BF771" i="66"/>
  <c r="BE771" i="66"/>
  <c r="BG771" i="66"/>
  <c r="BG768" i="66"/>
  <c r="AP760" i="66"/>
  <c r="N760" i="66" s="1"/>
  <c r="BH752" i="66"/>
  <c r="AS752" i="66"/>
  <c r="AT752" i="66" s="1"/>
  <c r="BK752" i="66" s="1"/>
  <c r="BE752" i="66"/>
  <c r="BG752" i="66"/>
  <c r="BE722" i="66"/>
  <c r="BE707" i="66"/>
  <c r="BB688" i="66"/>
  <c r="M688" i="66"/>
  <c r="AO669" i="66"/>
  <c r="M669" i="66" s="1"/>
  <c r="BE644" i="66"/>
  <c r="BB638" i="66"/>
  <c r="M638" i="66"/>
  <c r="AP614" i="66"/>
  <c r="N614" i="66" s="1"/>
  <c r="AO614" i="66"/>
  <c r="BF600" i="66"/>
  <c r="BH595" i="66"/>
  <c r="BA595" i="66"/>
  <c r="BG595" i="66"/>
  <c r="BA590" i="66"/>
  <c r="L590" i="66"/>
  <c r="AO590" i="66"/>
  <c r="AP590" i="66"/>
  <c r="N590" i="66" s="1"/>
  <c r="BG590" i="66"/>
  <c r="AS554" i="66"/>
  <c r="AT554" i="66" s="1"/>
  <c r="BF554" i="66"/>
  <c r="BG554" i="66"/>
  <c r="BH554" i="66"/>
  <c r="AO554" i="66"/>
  <c r="BB554" i="66" s="1"/>
  <c r="AP554" i="66"/>
  <c r="N554" i="66" s="1"/>
  <c r="BA554" i="66"/>
  <c r="BE554" i="66"/>
  <c r="L554" i="66"/>
  <c r="AP545" i="66"/>
  <c r="N545" i="66" s="1"/>
  <c r="L545" i="66"/>
  <c r="AP534" i="66"/>
  <c r="N534" i="66" s="1"/>
  <c r="AP510" i="66"/>
  <c r="N510" i="66" s="1"/>
  <c r="L505" i="66"/>
  <c r="AP505" i="66"/>
  <c r="N505" i="66" s="1"/>
  <c r="AO505" i="66"/>
  <c r="BE505" i="66"/>
  <c r="AS505" i="66"/>
  <c r="BJ505" i="66" s="1"/>
  <c r="BA505" i="66"/>
  <c r="BG505" i="66"/>
  <c r="BE432" i="66"/>
  <c r="L432" i="66"/>
  <c r="AO432" i="66"/>
  <c r="BG432" i="66"/>
  <c r="BH432" i="66"/>
  <c r="AP432" i="66"/>
  <c r="N432" i="66" s="1"/>
  <c r="AS432" i="66"/>
  <c r="BA432" i="66"/>
  <c r="BH164" i="66"/>
  <c r="BF164" i="66"/>
  <c r="L164" i="66"/>
  <c r="BA164" i="66"/>
  <c r="BG164" i="66"/>
  <c r="AS164" i="66"/>
  <c r="P164" i="66" s="1"/>
  <c r="AO148" i="66"/>
  <c r="AP148" i="66"/>
  <c r="N148" i="66" s="1"/>
  <c r="AS148" i="66"/>
  <c r="AT148" i="66" s="1"/>
  <c r="BA148" i="66"/>
  <c r="BH148" i="66"/>
  <c r="L148" i="66"/>
  <c r="BE148" i="66"/>
  <c r="BG148" i="66"/>
  <c r="BA147" i="66"/>
  <c r="AP147" i="66"/>
  <c r="N147" i="66" s="1"/>
  <c r="L147" i="66"/>
  <c r="AS147" i="66"/>
  <c r="P147" i="66" s="1"/>
  <c r="BE147" i="66"/>
  <c r="BG147" i="66"/>
  <c r="BH147" i="66"/>
  <c r="BF147" i="66"/>
  <c r="BH958" i="66"/>
  <c r="AS958" i="66"/>
  <c r="BJ958" i="66" s="1"/>
  <c r="AO829" i="66"/>
  <c r="AP829" i="66"/>
  <c r="N829" i="66" s="1"/>
  <c r="BH829" i="66"/>
  <c r="BA794" i="66"/>
  <c r="BH794" i="66"/>
  <c r="L794" i="66"/>
  <c r="AO794" i="66"/>
  <c r="AP794" i="66"/>
  <c r="N794" i="66" s="1"/>
  <c r="BE746" i="66"/>
  <c r="BF746" i="66"/>
  <c r="BG746" i="66"/>
  <c r="BH746" i="66"/>
  <c r="BF603" i="66"/>
  <c r="AO603" i="66"/>
  <c r="AO944" i="66"/>
  <c r="AS944" i="66"/>
  <c r="BJ944" i="66" s="1"/>
  <c r="AP944" i="66"/>
  <c r="N944" i="66" s="1"/>
  <c r="BA944" i="66"/>
  <c r="L843" i="66"/>
  <c r="BH843" i="66"/>
  <c r="AO828" i="66"/>
  <c r="L828" i="66"/>
  <c r="AP828" i="66"/>
  <c r="N828" i="66" s="1"/>
  <c r="AO801" i="66"/>
  <c r="BH801" i="66"/>
  <c r="BB755" i="66"/>
  <c r="M755" i="66"/>
  <c r="BA610" i="66"/>
  <c r="BG610" i="66"/>
  <c r="AP610" i="66"/>
  <c r="N610" i="66" s="1"/>
  <c r="AO610" i="66"/>
  <c r="L610" i="66"/>
  <c r="BF610" i="66"/>
  <c r="BE610" i="66"/>
  <c r="AO524" i="66"/>
  <c r="AP524" i="66"/>
  <c r="N524" i="66" s="1"/>
  <c r="BF275" i="66"/>
  <c r="BG275" i="66"/>
  <c r="AS275" i="66"/>
  <c r="BE275" i="66"/>
  <c r="AO234" i="66"/>
  <c r="AS234" i="66"/>
  <c r="BE234" i="66"/>
  <c r="BH234" i="66"/>
  <c r="AS980" i="66"/>
  <c r="BH980" i="66"/>
  <c r="BF980" i="66"/>
  <c r="BG980" i="66"/>
  <c r="L965" i="66"/>
  <c r="AP965" i="66"/>
  <c r="N965" i="66" s="1"/>
  <c r="AS965" i="66"/>
  <c r="BJ965" i="66" s="1"/>
  <c r="BF965" i="66"/>
  <c r="BH965" i="66"/>
  <c r="L936" i="66"/>
  <c r="AO800" i="66"/>
  <c r="M800" i="66" s="1"/>
  <c r="BH800" i="66"/>
  <c r="AS758" i="66"/>
  <c r="BJ758" i="66" s="1"/>
  <c r="BG758" i="66"/>
  <c r="BE758" i="66"/>
  <c r="BH758" i="66"/>
  <c r="BF758" i="66"/>
  <c r="AS732" i="66"/>
  <c r="BE732" i="66"/>
  <c r="BG732" i="66"/>
  <c r="BH732" i="66"/>
  <c r="BF732" i="66"/>
  <c r="BF555" i="66"/>
  <c r="BG555" i="66"/>
  <c r="BH555" i="66"/>
  <c r="AS555" i="66"/>
  <c r="BJ555" i="66" s="1"/>
  <c r="BA555" i="66"/>
  <c r="BE555" i="66"/>
  <c r="BA517" i="66"/>
  <c r="BE517" i="66"/>
  <c r="BF517" i="66"/>
  <c r="AO517" i="66"/>
  <c r="AS517" i="66"/>
  <c r="BG517" i="66"/>
  <c r="BH517" i="66"/>
  <c r="L514" i="66"/>
  <c r="AP514" i="66"/>
  <c r="N514" i="66" s="1"/>
  <c r="BA491" i="66"/>
  <c r="BH491" i="66"/>
  <c r="L491" i="66"/>
  <c r="AO491" i="66"/>
  <c r="BB491" i="66" s="1"/>
  <c r="AP491" i="66"/>
  <c r="N491" i="66" s="1"/>
  <c r="BG491" i="66"/>
  <c r="AS491" i="66"/>
  <c r="P491" i="66" s="1"/>
  <c r="BE491" i="66"/>
  <c r="BF491" i="66"/>
  <c r="AS464" i="66"/>
  <c r="P464" i="66" s="1"/>
  <c r="BA464" i="66"/>
  <c r="AO464" i="66"/>
  <c r="BF464" i="66"/>
  <c r="AP464" i="66"/>
  <c r="N464" i="66" s="1"/>
  <c r="BE464" i="66"/>
  <c r="BG464" i="66"/>
  <c r="AO284" i="66"/>
  <c r="M284" i="66" s="1"/>
  <c r="BH284" i="66"/>
  <c r="AS284" i="66"/>
  <c r="BE284" i="66"/>
  <c r="BF284" i="66"/>
  <c r="BG284" i="66"/>
  <c r="BG237" i="66"/>
  <c r="BH237" i="66"/>
  <c r="AS237" i="66"/>
  <c r="AT237" i="66" s="1"/>
  <c r="BF237" i="66"/>
  <c r="BE237" i="66"/>
  <c r="AO237" i="66"/>
  <c r="BH217" i="66"/>
  <c r="AS217" i="66"/>
  <c r="BF217" i="66"/>
  <c r="BG217" i="66"/>
  <c r="AO217" i="66"/>
  <c r="P990" i="66"/>
  <c r="BJ990" i="66"/>
  <c r="AO916" i="66"/>
  <c r="L916" i="66"/>
  <c r="AP916" i="66"/>
  <c r="N916" i="66" s="1"/>
  <c r="AO608" i="66"/>
  <c r="AP608" i="66"/>
  <c r="N608" i="66" s="1"/>
  <c r="BH526" i="66"/>
  <c r="AP526" i="66"/>
  <c r="N526" i="66" s="1"/>
  <c r="BE526" i="66"/>
  <c r="L526" i="66"/>
  <c r="BG526" i="66"/>
  <c r="BF111" i="66"/>
  <c r="BG111" i="66"/>
  <c r="AS111" i="66"/>
  <c r="BJ111" i="66" s="1"/>
  <c r="BA111" i="66"/>
  <c r="L111" i="66"/>
  <c r="AO111" i="66"/>
  <c r="BF992" i="66"/>
  <c r="AS992" i="66"/>
  <c r="AS915" i="66"/>
  <c r="BH915" i="66"/>
  <c r="BG737" i="66"/>
  <c r="AO705" i="66"/>
  <c r="AP705" i="66"/>
  <c r="N705" i="66" s="1"/>
  <c r="BE698" i="66"/>
  <c r="BH698" i="66"/>
  <c r="BA578" i="66"/>
  <c r="L578" i="66"/>
  <c r="AO578" i="66"/>
  <c r="AP578" i="66"/>
  <c r="N578" i="66" s="1"/>
  <c r="BG578" i="66"/>
  <c r="BE578" i="66"/>
  <c r="BF578" i="66"/>
  <c r="BE543" i="66"/>
  <c r="AS543" i="66"/>
  <c r="BB488" i="66"/>
  <c r="M488" i="66"/>
  <c r="BA463" i="66"/>
  <c r="BG463" i="66"/>
  <c r="BH463" i="66"/>
  <c r="L463" i="66"/>
  <c r="AO463" i="66"/>
  <c r="AP463" i="66"/>
  <c r="N463" i="66" s="1"/>
  <c r="BF463" i="66"/>
  <c r="AS463" i="66"/>
  <c r="AT463" i="66" s="1"/>
  <c r="BE463" i="66"/>
  <c r="AX463" i="66" s="1"/>
  <c r="AZ463" i="66" s="1"/>
  <c r="AY463" i="66" s="1"/>
  <c r="L374" i="66"/>
  <c r="AS374" i="66"/>
  <c r="BA374" i="66"/>
  <c r="BF374" i="66"/>
  <c r="BF362" i="66"/>
  <c r="BG362" i="66"/>
  <c r="BE285" i="66"/>
  <c r="BH285" i="66"/>
  <c r="AP958" i="66"/>
  <c r="N958" i="66" s="1"/>
  <c r="BE995" i="66"/>
  <c r="AS975" i="66"/>
  <c r="P975" i="66" s="1"/>
  <c r="BF975" i="66"/>
  <c r="BG975" i="66"/>
  <c r="BH975" i="66"/>
  <c r="AO958" i="66"/>
  <c r="M958" i="66" s="1"/>
  <c r="L958" i="66"/>
  <c r="L953" i="66"/>
  <c r="AO953" i="66"/>
  <c r="AP953" i="66"/>
  <c r="N953" i="66" s="1"/>
  <c r="AS953" i="66"/>
  <c r="P953" i="66" s="1"/>
  <c r="AP937" i="66"/>
  <c r="N937" i="66" s="1"/>
  <c r="BH931" i="66"/>
  <c r="AS931" i="66"/>
  <c r="P931" i="66" s="1"/>
  <c r="AO929" i="66"/>
  <c r="BB929" i="66" s="1"/>
  <c r="AO905" i="66"/>
  <c r="AP889" i="66"/>
  <c r="N889" i="66" s="1"/>
  <c r="AP865" i="66"/>
  <c r="N865" i="66" s="1"/>
  <c r="L865" i="66"/>
  <c r="AO865" i="66"/>
  <c r="L829" i="66"/>
  <c r="BB824" i="66"/>
  <c r="AO804" i="66"/>
  <c r="L804" i="66"/>
  <c r="BF768" i="66"/>
  <c r="AO760" i="66"/>
  <c r="M760" i="66" s="1"/>
  <c r="AP756" i="66"/>
  <c r="N756" i="66" s="1"/>
  <c r="M756" i="66"/>
  <c r="BB751" i="66"/>
  <c r="AO746" i="66"/>
  <c r="BH744" i="66"/>
  <c r="AP737" i="66"/>
  <c r="N737" i="66" s="1"/>
  <c r="BE736" i="66"/>
  <c r="AS736" i="66"/>
  <c r="AT736" i="66" s="1"/>
  <c r="BF736" i="66"/>
  <c r="AP688" i="66"/>
  <c r="N688" i="66" s="1"/>
  <c r="BE688" i="66"/>
  <c r="BH688" i="66"/>
  <c r="AP667" i="66"/>
  <c r="N667" i="66" s="1"/>
  <c r="AP645" i="66"/>
  <c r="N645" i="66" s="1"/>
  <c r="BB644" i="66"/>
  <c r="AO613" i="66"/>
  <c r="AO602" i="66"/>
  <c r="BE600" i="66"/>
  <c r="AS567" i="66"/>
  <c r="BJ567" i="66" s="1"/>
  <c r="AO545" i="66"/>
  <c r="AO534" i="66"/>
  <c r="BB534" i="66" s="1"/>
  <c r="AO528" i="66"/>
  <c r="AP521" i="66"/>
  <c r="N521" i="66" s="1"/>
  <c r="L519" i="66"/>
  <c r="AO510" i="66"/>
  <c r="P503" i="66"/>
  <c r="BJ503" i="66"/>
  <c r="BE332" i="66"/>
  <c r="BG332" i="66"/>
  <c r="BH332" i="66"/>
  <c r="AP211" i="66"/>
  <c r="N211" i="66" s="1"/>
  <c r="AP208" i="66"/>
  <c r="N208" i="66" s="1"/>
  <c r="BA208" i="66"/>
  <c r="BG208" i="66"/>
  <c r="L165" i="66"/>
  <c r="BG165" i="66"/>
  <c r="BF476" i="66"/>
  <c r="BG476" i="66"/>
  <c r="BH476" i="66"/>
  <c r="AS476" i="66"/>
  <c r="AT476" i="66" s="1"/>
  <c r="AO359" i="66"/>
  <c r="AP359" i="66"/>
  <c r="N359" i="66" s="1"/>
  <c r="AP205" i="66"/>
  <c r="N205" i="66" s="1"/>
  <c r="L205" i="66"/>
  <c r="BA205" i="66"/>
  <c r="BG205" i="66"/>
  <c r="BH205" i="66"/>
  <c r="M636" i="66"/>
  <c r="BB636" i="66"/>
  <c r="BA503" i="66"/>
  <c r="AO503" i="66"/>
  <c r="BB503" i="66" s="1"/>
  <c r="AP503" i="66"/>
  <c r="N503" i="66" s="1"/>
  <c r="L503" i="66"/>
  <c r="BG503" i="66"/>
  <c r="L394" i="66"/>
  <c r="BH394" i="66"/>
  <c r="BF394" i="66"/>
  <c r="AS983" i="66"/>
  <c r="AS976" i="66"/>
  <c r="AT976" i="66" s="1"/>
  <c r="BK976" i="66" s="1"/>
  <c r="AP761" i="66"/>
  <c r="N761" i="66" s="1"/>
  <c r="AP755" i="66"/>
  <c r="N755" i="66" s="1"/>
  <c r="AP753" i="66"/>
  <c r="N753" i="66" s="1"/>
  <c r="AP751" i="66"/>
  <c r="N751" i="66" s="1"/>
  <c r="AP748" i="66"/>
  <c r="N748" i="66" s="1"/>
  <c r="BF747" i="66"/>
  <c r="AP721" i="66"/>
  <c r="N721" i="66" s="1"/>
  <c r="L606" i="66"/>
  <c r="AO527" i="66"/>
  <c r="L527" i="66"/>
  <c r="AP527" i="66"/>
  <c r="N527" i="66" s="1"/>
  <c r="BE527" i="66"/>
  <c r="AO518" i="66"/>
  <c r="AP501" i="66"/>
  <c r="N501" i="66" s="1"/>
  <c r="BA501" i="66"/>
  <c r="BA494" i="66"/>
  <c r="BG494" i="66"/>
  <c r="BH494" i="66"/>
  <c r="BE470" i="66"/>
  <c r="BF470" i="66"/>
  <c r="M469" i="66"/>
  <c r="BB469" i="66"/>
  <c r="BH437" i="66"/>
  <c r="AS437" i="66"/>
  <c r="AP330" i="66"/>
  <c r="N330" i="66" s="1"/>
  <c r="AS330" i="66"/>
  <c r="BF330" i="66"/>
  <c r="BG330" i="66"/>
  <c r="AO330" i="66"/>
  <c r="AO132" i="66"/>
  <c r="L132" i="66"/>
  <c r="AS132" i="66"/>
  <c r="P132" i="66" s="1"/>
  <c r="BH132" i="66"/>
  <c r="BG132" i="66"/>
  <c r="AO520" i="66"/>
  <c r="BB520" i="66" s="1"/>
  <c r="AP520" i="66"/>
  <c r="N520" i="66" s="1"/>
  <c r="BG520" i="66"/>
  <c r="BA474" i="66"/>
  <c r="BE474" i="66"/>
  <c r="AX474" i="66" s="1"/>
  <c r="AZ474" i="66" s="1"/>
  <c r="AY474" i="66" s="1"/>
  <c r="BF474" i="66"/>
  <c r="L474" i="66"/>
  <c r="AO474" i="66"/>
  <c r="BG474" i="66"/>
  <c r="BH474" i="66"/>
  <c r="AP388" i="66"/>
  <c r="N388" i="66" s="1"/>
  <c r="L388" i="66"/>
  <c r="BF388" i="66"/>
  <c r="AS388" i="66"/>
  <c r="BG388" i="66"/>
  <c r="BH388" i="66"/>
  <c r="BE630" i="66"/>
  <c r="AO630" i="66"/>
  <c r="AO564" i="66"/>
  <c r="BB564" i="66" s="1"/>
  <c r="L564" i="66"/>
  <c r="BH564" i="66"/>
  <c r="P487" i="66"/>
  <c r="AT487" i="66"/>
  <c r="BK487" i="66" s="1"/>
  <c r="BA461" i="66"/>
  <c r="BH461" i="66"/>
  <c r="BG461" i="66"/>
  <c r="BF461" i="66"/>
  <c r="AP461" i="66"/>
  <c r="N461" i="66" s="1"/>
  <c r="AO438" i="66"/>
  <c r="M438" i="66" s="1"/>
  <c r="BH438" i="66"/>
  <c r="AP438" i="66"/>
  <c r="N438" i="66" s="1"/>
  <c r="BF438" i="66"/>
  <c r="BH349" i="66"/>
  <c r="BF349" i="66"/>
  <c r="P89" i="66"/>
  <c r="BJ89" i="66"/>
  <c r="M606" i="66"/>
  <c r="BE408" i="66"/>
  <c r="L408" i="66"/>
  <c r="AO408" i="66"/>
  <c r="BB408" i="66" s="1"/>
  <c r="AS408" i="66"/>
  <c r="BH408" i="66"/>
  <c r="BB278" i="66"/>
  <c r="M278" i="66"/>
  <c r="AO95" i="66"/>
  <c r="BB95" i="66" s="1"/>
  <c r="AP95" i="66"/>
  <c r="N95" i="66" s="1"/>
  <c r="BE95" i="66"/>
  <c r="BG95" i="66"/>
  <c r="BA95" i="66"/>
  <c r="AO748" i="66"/>
  <c r="AO621" i="66"/>
  <c r="BB621" i="66" s="1"/>
  <c r="AP621" i="66"/>
  <c r="N621" i="66" s="1"/>
  <c r="BB574" i="66"/>
  <c r="M574" i="66"/>
  <c r="L533" i="66"/>
  <c r="AO533" i="66"/>
  <c r="AP533" i="66"/>
  <c r="N533" i="66" s="1"/>
  <c r="BE533" i="66"/>
  <c r="L512" i="66"/>
  <c r="AO512" i="66"/>
  <c r="BF512" i="66"/>
  <c r="AX512" i="66" s="1"/>
  <c r="BF511" i="66"/>
  <c r="BG511" i="66"/>
  <c r="AO511" i="66"/>
  <c r="BB511" i="66" s="1"/>
  <c r="BA511" i="66"/>
  <c r="AO508" i="66"/>
  <c r="M508" i="66" s="1"/>
  <c r="BG508" i="66"/>
  <c r="BH508" i="66"/>
  <c r="AP508" i="66"/>
  <c r="N508" i="66" s="1"/>
  <c r="BA487" i="66"/>
  <c r="BE487" i="66"/>
  <c r="BF487" i="66"/>
  <c r="AO487" i="66"/>
  <c r="AP487" i="66"/>
  <c r="N487" i="66" s="1"/>
  <c r="L487" i="66"/>
  <c r="M480" i="66"/>
  <c r="BB480" i="66"/>
  <c r="AO471" i="66"/>
  <c r="BF471" i="66"/>
  <c r="BA471" i="66"/>
  <c r="BA451" i="66"/>
  <c r="BF451" i="66"/>
  <c r="M378" i="66"/>
  <c r="BB378" i="66"/>
  <c r="BG366" i="66"/>
  <c r="BF366" i="66"/>
  <c r="BH366" i="66"/>
  <c r="AO366" i="66"/>
  <c r="BB366" i="66" s="1"/>
  <c r="AO334" i="66"/>
  <c r="BE334" i="66"/>
  <c r="BF334" i="66"/>
  <c r="BF278" i="66"/>
  <c r="BH278" i="66"/>
  <c r="AS278" i="66"/>
  <c r="AT278" i="66" s="1"/>
  <c r="BE278" i="66"/>
  <c r="BE269" i="66"/>
  <c r="BG269" i="66"/>
  <c r="AO269" i="66"/>
  <c r="AS176" i="66"/>
  <c r="AT176" i="66" s="1"/>
  <c r="Q176" i="66" s="1"/>
  <c r="BF176" i="66"/>
  <c r="BG176" i="66"/>
  <c r="AP176" i="66"/>
  <c r="N176" i="66" s="1"/>
  <c r="BA176" i="66"/>
  <c r="BH176" i="66"/>
  <c r="BE176" i="66"/>
  <c r="L173" i="66"/>
  <c r="BE173" i="66"/>
  <c r="L103" i="66"/>
  <c r="AO103" i="66"/>
  <c r="BA103" i="66"/>
  <c r="AS103" i="66"/>
  <c r="AT103" i="66" s="1"/>
  <c r="Q103" i="66" s="1"/>
  <c r="BF103" i="66"/>
  <c r="BH103" i="66"/>
  <c r="P85" i="66"/>
  <c r="BJ85" i="66"/>
  <c r="AP47" i="66"/>
  <c r="N47" i="66" s="1"/>
  <c r="AS47" i="66"/>
  <c r="AT47" i="66" s="1"/>
  <c r="Q47" i="66" s="1"/>
  <c r="BE47" i="66"/>
  <c r="L47" i="66"/>
  <c r="BF47" i="66"/>
  <c r="AO47" i="66"/>
  <c r="M47" i="66" s="1"/>
  <c r="BE552" i="66"/>
  <c r="BF552" i="66"/>
  <c r="BE423" i="66"/>
  <c r="BG423" i="66"/>
  <c r="BH423" i="66"/>
  <c r="BA423" i="66"/>
  <c r="L423" i="66"/>
  <c r="AO423" i="66"/>
  <c r="AP423" i="66"/>
  <c r="N423" i="66" s="1"/>
  <c r="L180" i="66"/>
  <c r="AO180" i="66"/>
  <c r="BA180" i="66"/>
  <c r="BG104" i="66"/>
  <c r="AS104" i="66"/>
  <c r="AT104" i="66" s="1"/>
  <c r="Q104" i="66" s="1"/>
  <c r="BA104" i="66"/>
  <c r="AO104" i="66"/>
  <c r="AO68" i="66"/>
  <c r="BH68" i="66"/>
  <c r="AP68" i="66"/>
  <c r="N68" i="66" s="1"/>
  <c r="L68" i="66"/>
  <c r="BA68" i="66"/>
  <c r="L13" i="66"/>
  <c r="BE13" i="66"/>
  <c r="AS13" i="66"/>
  <c r="AT13" i="66" s="1"/>
  <c r="BK13" i="66" s="1"/>
  <c r="BF13" i="66"/>
  <c r="BH13" i="66"/>
  <c r="BG13" i="66"/>
  <c r="AO13" i="66"/>
  <c r="BA582" i="66"/>
  <c r="BE582" i="66"/>
  <c r="BF582" i="66"/>
  <c r="BG582" i="66"/>
  <c r="AS569" i="66"/>
  <c r="AT569" i="66" s="1"/>
  <c r="BK569" i="66" s="1"/>
  <c r="L569" i="66"/>
  <c r="BA569" i="66"/>
  <c r="BE563" i="66"/>
  <c r="BH563" i="66"/>
  <c r="L563" i="66"/>
  <c r="AO563" i="66"/>
  <c r="BJ544" i="66"/>
  <c r="AT544" i="66"/>
  <c r="AO473" i="66"/>
  <c r="BB473" i="66" s="1"/>
  <c r="AP473" i="66"/>
  <c r="N473" i="66" s="1"/>
  <c r="L473" i="66"/>
  <c r="BF473" i="66"/>
  <c r="BG319" i="66"/>
  <c r="AS319" i="66"/>
  <c r="BJ319" i="66" s="1"/>
  <c r="BE319" i="66"/>
  <c r="BF319" i="66"/>
  <c r="BB241" i="66"/>
  <c r="M241" i="66"/>
  <c r="M146" i="66"/>
  <c r="BB146" i="66"/>
  <c r="BA570" i="66"/>
  <c r="AP570" i="66"/>
  <c r="N570" i="66" s="1"/>
  <c r="L570" i="66"/>
  <c r="AO556" i="66"/>
  <c r="BH556" i="66"/>
  <c r="AS556" i="66"/>
  <c r="AT556" i="66" s="1"/>
  <c r="BK556" i="66" s="1"/>
  <c r="AO516" i="66"/>
  <c r="AP516" i="66"/>
  <c r="N516" i="66" s="1"/>
  <c r="AO481" i="66"/>
  <c r="AP481" i="66"/>
  <c r="N481" i="66" s="1"/>
  <c r="BE481" i="66"/>
  <c r="BF481" i="66"/>
  <c r="BE459" i="66"/>
  <c r="AO459" i="66"/>
  <c r="M297" i="66"/>
  <c r="BB297" i="66"/>
  <c r="AO250" i="66"/>
  <c r="BE250" i="66"/>
  <c r="BH250" i="66"/>
  <c r="AS250" i="66"/>
  <c r="AO108" i="66"/>
  <c r="AS108" i="66"/>
  <c r="BF108" i="66"/>
  <c r="L108" i="66"/>
  <c r="BG108" i="66"/>
  <c r="BA108" i="66"/>
  <c r="BJ28" i="66"/>
  <c r="AT28" i="66"/>
  <c r="Q28" i="66" s="1"/>
  <c r="AO648" i="66"/>
  <c r="AO611" i="66"/>
  <c r="L611" i="66"/>
  <c r="BH611" i="66"/>
  <c r="BA586" i="66"/>
  <c r="AO586" i="66"/>
  <c r="BF586" i="66"/>
  <c r="AS585" i="66"/>
  <c r="AT585" i="66" s="1"/>
  <c r="BA585" i="66"/>
  <c r="BA574" i="66"/>
  <c r="AP574" i="66"/>
  <c r="N574" i="66" s="1"/>
  <c r="AO568" i="66"/>
  <c r="AS568" i="66"/>
  <c r="AT568" i="66" s="1"/>
  <c r="BK568" i="66" s="1"/>
  <c r="AS566" i="66"/>
  <c r="BJ566" i="66" s="1"/>
  <c r="BA566" i="66"/>
  <c r="BE566" i="66"/>
  <c r="AO551" i="66"/>
  <c r="BE551" i="66"/>
  <c r="L546" i="66"/>
  <c r="BH546" i="66"/>
  <c r="AX546" i="66" s="1"/>
  <c r="AZ546" i="66" s="1"/>
  <c r="AY546" i="66" s="1"/>
  <c r="BA546" i="66"/>
  <c r="AO544" i="66"/>
  <c r="BA544" i="66"/>
  <c r="M539" i="66"/>
  <c r="BB539" i="66"/>
  <c r="AO507" i="66"/>
  <c r="M507" i="66" s="1"/>
  <c r="BH507" i="66"/>
  <c r="L507" i="66"/>
  <c r="BE507" i="66"/>
  <c r="BF507" i="66"/>
  <c r="BA475" i="66"/>
  <c r="BE475" i="66"/>
  <c r="BF475" i="66"/>
  <c r="BG475" i="66"/>
  <c r="AO475" i="66"/>
  <c r="AS475" i="66"/>
  <c r="P475" i="66" s="1"/>
  <c r="L475" i="66"/>
  <c r="BA377" i="66"/>
  <c r="L377" i="66"/>
  <c r="AO377" i="66"/>
  <c r="BF377" i="66"/>
  <c r="BG377" i="66"/>
  <c r="AP377" i="66"/>
  <c r="N377" i="66" s="1"/>
  <c r="BE377" i="66"/>
  <c r="AO367" i="66"/>
  <c r="BA367" i="66"/>
  <c r="BF291" i="66"/>
  <c r="BH291" i="66"/>
  <c r="AS291" i="66"/>
  <c r="BJ291" i="66" s="1"/>
  <c r="BG290" i="66"/>
  <c r="BH290" i="66"/>
  <c r="BH46" i="66"/>
  <c r="AP46" i="66"/>
  <c r="N46" i="66" s="1"/>
  <c r="AO46" i="66"/>
  <c r="L46" i="66"/>
  <c r="BF46" i="66"/>
  <c r="BG46" i="66"/>
  <c r="BA46" i="66"/>
  <c r="AS46" i="66"/>
  <c r="BJ46" i="66" s="1"/>
  <c r="BA31" i="66"/>
  <c r="AS31" i="66"/>
  <c r="AT31" i="66" s="1"/>
  <c r="Q31" i="66" s="1"/>
  <c r="L31" i="66"/>
  <c r="BG31" i="66"/>
  <c r="BF488" i="66"/>
  <c r="BG488" i="66"/>
  <c r="BH488" i="66"/>
  <c r="BE488" i="66"/>
  <c r="AP488" i="66"/>
  <c r="N488" i="66" s="1"/>
  <c r="L476" i="66"/>
  <c r="BB461" i="66"/>
  <c r="M461" i="66"/>
  <c r="BF160" i="66"/>
  <c r="AS160" i="66"/>
  <c r="P160" i="66" s="1"/>
  <c r="L816" i="66"/>
  <c r="P229" i="66"/>
  <c r="AT229" i="66"/>
  <c r="BE131" i="66"/>
  <c r="BF131" i="66"/>
  <c r="AO131" i="66"/>
  <c r="BA131" i="66"/>
  <c r="BB456" i="66"/>
  <c r="M456" i="66"/>
  <c r="BF76" i="66"/>
  <c r="BG76" i="66"/>
  <c r="AO76" i="66"/>
  <c r="BA76" i="66"/>
  <c r="BE76" i="66"/>
  <c r="L76" i="66"/>
  <c r="AP76" i="66"/>
  <c r="N76" i="66" s="1"/>
  <c r="AS76" i="66"/>
  <c r="BH76" i="66"/>
  <c r="BA598" i="66"/>
  <c r="BE598" i="66"/>
  <c r="BE564" i="66"/>
  <c r="BG560" i="66"/>
  <c r="AS539" i="66"/>
  <c r="BJ539" i="66" s="1"/>
  <c r="BA539" i="66"/>
  <c r="BH520" i="66"/>
  <c r="BA506" i="66"/>
  <c r="BE506" i="66"/>
  <c r="BF506" i="66"/>
  <c r="L506" i="66"/>
  <c r="BE476" i="66"/>
  <c r="AX476" i="66" s="1"/>
  <c r="AZ476" i="66" s="1"/>
  <c r="AY476" i="66" s="1"/>
  <c r="L213" i="66"/>
  <c r="BG213" i="66"/>
  <c r="BA213" i="66"/>
  <c r="BE213" i="66"/>
  <c r="BH213" i="66"/>
  <c r="BA203" i="66"/>
  <c r="L203" i="66"/>
  <c r="AO203" i="66"/>
  <c r="AP203" i="66"/>
  <c r="N203" i="66" s="1"/>
  <c r="BH203" i="66"/>
  <c r="BE152" i="66"/>
  <c r="BG152" i="66"/>
  <c r="AS152" i="66"/>
  <c r="BJ152" i="66" s="1"/>
  <c r="AP149" i="66"/>
  <c r="N149" i="66" s="1"/>
  <c r="BE149" i="66"/>
  <c r="AO149" i="66"/>
  <c r="BG149" i="66"/>
  <c r="BH129" i="66"/>
  <c r="AO129" i="66"/>
  <c r="AS129" i="66"/>
  <c r="AT129" i="66" s="1"/>
  <c r="BE129" i="66"/>
  <c r="BG129" i="66"/>
  <c r="AP129" i="66"/>
  <c r="N129" i="66" s="1"/>
  <c r="BH87" i="66"/>
  <c r="AP87" i="66"/>
  <c r="N87" i="66" s="1"/>
  <c r="AS87" i="66"/>
  <c r="AT87" i="66" s="1"/>
  <c r="BK87" i="66" s="1"/>
  <c r="L87" i="66"/>
  <c r="BA87" i="66"/>
  <c r="BF87" i="66"/>
  <c r="BH86" i="66"/>
  <c r="BG86" i="66"/>
  <c r="AO86" i="66"/>
  <c r="L86" i="66"/>
  <c r="BA86" i="66"/>
  <c r="BE86" i="66"/>
  <c r="AS86" i="66"/>
  <c r="BJ86" i="66" s="1"/>
  <c r="BF86" i="66"/>
  <c r="L490" i="66"/>
  <c r="BA490" i="66"/>
  <c r="AO486" i="66"/>
  <c r="BH486" i="66"/>
  <c r="L465" i="66"/>
  <c r="BA465" i="66"/>
  <c r="BG407" i="66"/>
  <c r="BG376" i="66"/>
  <c r="BH376" i="66"/>
  <c r="L341" i="66"/>
  <c r="AO341" i="66"/>
  <c r="AP341" i="66"/>
  <c r="N341" i="66" s="1"/>
  <c r="BE341" i="66"/>
  <c r="BG341" i="66"/>
  <c r="L339" i="66"/>
  <c r="BA339" i="66"/>
  <c r="BA316" i="66"/>
  <c r="AS316" i="66"/>
  <c r="BJ316" i="66" s="1"/>
  <c r="BE316" i="66"/>
  <c r="L316" i="66"/>
  <c r="BG316" i="66"/>
  <c r="AS281" i="66"/>
  <c r="BE281" i="66"/>
  <c r="BH281" i="66"/>
  <c r="BB204" i="66"/>
  <c r="M204" i="66"/>
  <c r="AO170" i="66"/>
  <c r="BE170" i="66"/>
  <c r="BH81" i="66"/>
  <c r="BA81" i="66"/>
  <c r="BE81" i="66"/>
  <c r="AS81" i="66"/>
  <c r="BG64" i="66"/>
  <c r="AO64" i="66"/>
  <c r="AP64" i="66"/>
  <c r="N64" i="66" s="1"/>
  <c r="BE64" i="66"/>
  <c r="BH64" i="66"/>
  <c r="BF64" i="66"/>
  <c r="AS64" i="66"/>
  <c r="AT64" i="66" s="1"/>
  <c r="Q64" i="66" s="1"/>
  <c r="BE41" i="66"/>
  <c r="BA41" i="66"/>
  <c r="AO624" i="66"/>
  <c r="AO522" i="66"/>
  <c r="M522" i="66" s="1"/>
  <c r="AO509" i="66"/>
  <c r="L509" i="66"/>
  <c r="AP509" i="66"/>
  <c r="N509" i="66" s="1"/>
  <c r="AO500" i="66"/>
  <c r="BB500" i="66" s="1"/>
  <c r="BH500" i="66"/>
  <c r="BA495" i="66"/>
  <c r="AP495" i="66"/>
  <c r="N495" i="66" s="1"/>
  <c r="BH495" i="66"/>
  <c r="L495" i="66"/>
  <c r="BA424" i="66"/>
  <c r="AO424" i="66"/>
  <c r="BA353" i="66"/>
  <c r="L353" i="66"/>
  <c r="AO353" i="66"/>
  <c r="AP353" i="66"/>
  <c r="N353" i="66" s="1"/>
  <c r="AO326" i="66"/>
  <c r="M326" i="66" s="1"/>
  <c r="AP326" i="66"/>
  <c r="N326" i="66" s="1"/>
  <c r="BB310" i="66"/>
  <c r="M310" i="66"/>
  <c r="BG223" i="66"/>
  <c r="BH223" i="66"/>
  <c r="AS223" i="66"/>
  <c r="AT223" i="66" s="1"/>
  <c r="Q223" i="66" s="1"/>
  <c r="BF223" i="66"/>
  <c r="BE223" i="66"/>
  <c r="L210" i="66"/>
  <c r="BH210" i="66"/>
  <c r="AO210" i="66"/>
  <c r="AP210" i="66"/>
  <c r="N210" i="66" s="1"/>
  <c r="M197" i="66"/>
  <c r="BB197" i="66"/>
  <c r="BA154" i="66"/>
  <c r="AP154" i="66"/>
  <c r="N154" i="66" s="1"/>
  <c r="L154" i="66"/>
  <c r="BG154" i="66"/>
  <c r="BH154" i="66"/>
  <c r="AS154" i="66"/>
  <c r="AT154" i="66" s="1"/>
  <c r="BE154" i="66"/>
  <c r="AO93" i="66"/>
  <c r="M93" i="66" s="1"/>
  <c r="BF93" i="66"/>
  <c r="AP93" i="66"/>
  <c r="N93" i="66" s="1"/>
  <c r="BA93" i="66"/>
  <c r="AP472" i="66"/>
  <c r="N472" i="66" s="1"/>
  <c r="BE472" i="66"/>
  <c r="BG472" i="66"/>
  <c r="BH472" i="66"/>
  <c r="BA361" i="66"/>
  <c r="BE361" i="66"/>
  <c r="BF361" i="66"/>
  <c r="BG361" i="66"/>
  <c r="BA323" i="66"/>
  <c r="BG323" i="66"/>
  <c r="AO323" i="66"/>
  <c r="BB323" i="66" s="1"/>
  <c r="L323" i="66"/>
  <c r="BE310" i="66"/>
  <c r="BG310" i="66"/>
  <c r="BF310" i="66"/>
  <c r="BB253" i="66"/>
  <c r="M253" i="66"/>
  <c r="BA194" i="66"/>
  <c r="AO194" i="66"/>
  <c r="L184" i="66"/>
  <c r="BH184" i="66"/>
  <c r="BA134" i="66"/>
  <c r="BF134" i="66"/>
  <c r="AO134" i="66"/>
  <c r="BB134" i="66" s="1"/>
  <c r="L122" i="66"/>
  <c r="AS122" i="66"/>
  <c r="AT122" i="66" s="1"/>
  <c r="BK122" i="66" s="1"/>
  <c r="AS78" i="66"/>
  <c r="AT78" i="66" s="1"/>
  <c r="BE78" i="66"/>
  <c r="L78" i="66"/>
  <c r="BA78" i="66"/>
  <c r="BG486" i="66"/>
  <c r="BH465" i="66"/>
  <c r="BE307" i="66"/>
  <c r="BH307" i="66"/>
  <c r="BE292" i="66"/>
  <c r="BF292" i="66"/>
  <c r="AO292" i="66"/>
  <c r="BG292" i="66"/>
  <c r="AS258" i="66"/>
  <c r="AT258" i="66" s="1"/>
  <c r="Q258" i="66" s="1"/>
  <c r="BF258" i="66"/>
  <c r="BG236" i="66"/>
  <c r="BH236" i="66"/>
  <c r="BF228" i="66"/>
  <c r="BG228" i="66"/>
  <c r="AO228" i="66"/>
  <c r="BB228" i="66" s="1"/>
  <c r="AP142" i="66"/>
  <c r="N142" i="66" s="1"/>
  <c r="AS142" i="66"/>
  <c r="AT142" i="66" s="1"/>
  <c r="BK142" i="66" s="1"/>
  <c r="BA142" i="66"/>
  <c r="BE142" i="66"/>
  <c r="BF142" i="66"/>
  <c r="BG142" i="66"/>
  <c r="BH142" i="66"/>
  <c r="L142" i="66"/>
  <c r="M142" i="66"/>
  <c r="BG121" i="66"/>
  <c r="BF121" i="66"/>
  <c r="AP71" i="66"/>
  <c r="N71" i="66" s="1"/>
  <c r="BA71" i="66"/>
  <c r="AO71" i="66"/>
  <c r="BB71" i="66" s="1"/>
  <c r="AO70" i="66"/>
  <c r="BA70" i="66"/>
  <c r="BG17" i="66"/>
  <c r="BH17" i="66"/>
  <c r="BF17" i="66"/>
  <c r="AP16" i="66"/>
  <c r="N16" i="66" s="1"/>
  <c r="BF16" i="66"/>
  <c r="BG16" i="66"/>
  <c r="AO16" i="66"/>
  <c r="BE16" i="66"/>
  <c r="AS16" i="66"/>
  <c r="AT16" i="66" s="1"/>
  <c r="BH456" i="66"/>
  <c r="L456" i="66"/>
  <c r="AP456" i="66"/>
  <c r="N456" i="66" s="1"/>
  <c r="BB441" i="66"/>
  <c r="AS428" i="66"/>
  <c r="AT428" i="66" s="1"/>
  <c r="BH428" i="66"/>
  <c r="BE390" i="66"/>
  <c r="AP390" i="66"/>
  <c r="N390" i="66" s="1"/>
  <c r="BF268" i="66"/>
  <c r="BE268" i="66"/>
  <c r="BH252" i="66"/>
  <c r="AO252" i="66"/>
  <c r="BE244" i="66"/>
  <c r="BF244" i="66"/>
  <c r="BG244" i="66"/>
  <c r="AP195" i="66"/>
  <c r="N195" i="66" s="1"/>
  <c r="L195" i="66"/>
  <c r="AO195" i="66"/>
  <c r="BA169" i="66"/>
  <c r="BH169" i="66"/>
  <c r="L169" i="66"/>
  <c r="AO169" i="66"/>
  <c r="BF169" i="66"/>
  <c r="BG169" i="66"/>
  <c r="AS169" i="66"/>
  <c r="AT169" i="66" s="1"/>
  <c r="AO133" i="66"/>
  <c r="AS133" i="66"/>
  <c r="BJ133" i="66" s="1"/>
  <c r="BA133" i="66"/>
  <c r="BH133" i="66"/>
  <c r="L133" i="66"/>
  <c r="AS97" i="66"/>
  <c r="AT97" i="66" s="1"/>
  <c r="Q97" i="66" s="1"/>
  <c r="BG97" i="66"/>
  <c r="BF97" i="66"/>
  <c r="BA97" i="66"/>
  <c r="BE85" i="66"/>
  <c r="AO85" i="66"/>
  <c r="AP85" i="66"/>
  <c r="N85" i="66" s="1"/>
  <c r="L457" i="66"/>
  <c r="BA457" i="66"/>
  <c r="BE456" i="66"/>
  <c r="BE452" i="66"/>
  <c r="L452" i="66"/>
  <c r="AP452" i="66"/>
  <c r="N452" i="66" s="1"/>
  <c r="AS452" i="66"/>
  <c r="P452" i="66" s="1"/>
  <c r="L422" i="66"/>
  <c r="BF422" i="66"/>
  <c r="BH422" i="66"/>
  <c r="BH390" i="66"/>
  <c r="AO389" i="66"/>
  <c r="BH389" i="66"/>
  <c r="AO320" i="66"/>
  <c r="AP320" i="66"/>
  <c r="N320" i="66" s="1"/>
  <c r="BE298" i="66"/>
  <c r="BG298" i="66"/>
  <c r="BH298" i="66"/>
  <c r="BH256" i="66"/>
  <c r="BE256" i="66"/>
  <c r="BF256" i="66"/>
  <c r="M216" i="66"/>
  <c r="BB216" i="66"/>
  <c r="M145" i="66"/>
  <c r="BB145" i="66"/>
  <c r="BG136" i="66"/>
  <c r="BH136" i="66"/>
  <c r="AS136" i="66"/>
  <c r="BJ136" i="66" s="1"/>
  <c r="L136" i="66"/>
  <c r="AO136" i="66"/>
  <c r="AP136" i="66"/>
  <c r="N136" i="66" s="1"/>
  <c r="BF133" i="66"/>
  <c r="BF130" i="66"/>
  <c r="BG130" i="66"/>
  <c r="AO130" i="66"/>
  <c r="L130" i="66"/>
  <c r="AP130" i="66"/>
  <c r="N130" i="66" s="1"/>
  <c r="AO125" i="66"/>
  <c r="BA125" i="66"/>
  <c r="L125" i="66"/>
  <c r="BF125" i="66"/>
  <c r="AP40" i="66"/>
  <c r="N40" i="66" s="1"/>
  <c r="AS40" i="66"/>
  <c r="AT40" i="66" s="1"/>
  <c r="BA40" i="66"/>
  <c r="BE40" i="66"/>
  <c r="BG40" i="66"/>
  <c r="BH40" i="66"/>
  <c r="AO40" i="66"/>
  <c r="BF40" i="66"/>
  <c r="BE21" i="66"/>
  <c r="BF21" i="66"/>
  <c r="AP12" i="66"/>
  <c r="N12" i="66" s="1"/>
  <c r="BG12" i="66"/>
  <c r="AO12" i="66"/>
  <c r="BH502" i="66"/>
  <c r="BA456" i="66"/>
  <c r="BE441" i="66"/>
  <c r="AP441" i="66"/>
  <c r="N441" i="66" s="1"/>
  <c r="BA390" i="66"/>
  <c r="BA322" i="66"/>
  <c r="AS322" i="66"/>
  <c r="BF322" i="66"/>
  <c r="BG252" i="66"/>
  <c r="BH244" i="66"/>
  <c r="BE240" i="66"/>
  <c r="AS240" i="66"/>
  <c r="AT240" i="66" s="1"/>
  <c r="Q240" i="66" s="1"/>
  <c r="BG240" i="66"/>
  <c r="BH240" i="66"/>
  <c r="AO229" i="66"/>
  <c r="BE229" i="66"/>
  <c r="BG229" i="66"/>
  <c r="BH229" i="66"/>
  <c r="AP181" i="66"/>
  <c r="N181" i="66" s="1"/>
  <c r="BA181" i="66"/>
  <c r="BA145" i="66"/>
  <c r="AP145" i="66"/>
  <c r="N145" i="66" s="1"/>
  <c r="BE145" i="66"/>
  <c r="L135" i="66"/>
  <c r="BE135" i="66"/>
  <c r="BF135" i="66"/>
  <c r="BE133" i="66"/>
  <c r="BE57" i="66"/>
  <c r="BF57" i="66"/>
  <c r="BG57" i="66"/>
  <c r="AS57" i="66"/>
  <c r="AT57" i="66" s="1"/>
  <c r="BK57" i="66" s="1"/>
  <c r="L49" i="66"/>
  <c r="BA49" i="66"/>
  <c r="BF49" i="66"/>
  <c r="BG49" i="66"/>
  <c r="BE49" i="66"/>
  <c r="BH49" i="66"/>
  <c r="AS456" i="66"/>
  <c r="AT456" i="66" s="1"/>
  <c r="AP406" i="66"/>
  <c r="N406" i="66" s="1"/>
  <c r="BF406" i="66"/>
  <c r="BH406" i="66"/>
  <c r="AS390" i="66"/>
  <c r="P390" i="66" s="1"/>
  <c r="AS351" i="66"/>
  <c r="AP351" i="66"/>
  <c r="N351" i="66" s="1"/>
  <c r="BA336" i="66"/>
  <c r="L336" i="66"/>
  <c r="BG336" i="66"/>
  <c r="BH336" i="66"/>
  <c r="BH308" i="66"/>
  <c r="BG286" i="66"/>
  <c r="BH286" i="66"/>
  <c r="AO286" i="66"/>
  <c r="AS286" i="66"/>
  <c r="BF252" i="66"/>
  <c r="AS244" i="66"/>
  <c r="AS119" i="66"/>
  <c r="AT119" i="66" s="1"/>
  <c r="BG119" i="66"/>
  <c r="BH119" i="66"/>
  <c r="L119" i="66"/>
  <c r="AO119" i="66"/>
  <c r="BG85" i="66"/>
  <c r="AS74" i="66"/>
  <c r="BG74" i="66"/>
  <c r="BF74" i="66"/>
  <c r="BH74" i="66"/>
  <c r="AS220" i="66"/>
  <c r="P220" i="66" s="1"/>
  <c r="BG220" i="66"/>
  <c r="BA191" i="66"/>
  <c r="L191" i="66"/>
  <c r="BA144" i="66"/>
  <c r="AP144" i="66"/>
  <c r="N144" i="66" s="1"/>
  <c r="L144" i="66"/>
  <c r="P107" i="66"/>
  <c r="BJ107" i="66"/>
  <c r="P79" i="66"/>
  <c r="BJ79" i="66"/>
  <c r="BA52" i="66"/>
  <c r="BF52" i="66"/>
  <c r="BG52" i="66"/>
  <c r="L52" i="66"/>
  <c r="AO52" i="66"/>
  <c r="AP52" i="66"/>
  <c r="N52" i="66" s="1"/>
  <c r="AS52" i="66"/>
  <c r="BJ52" i="66" s="1"/>
  <c r="P25" i="66"/>
  <c r="AT25" i="66"/>
  <c r="Q25" i="66" s="1"/>
  <c r="AP20" i="66"/>
  <c r="N20" i="66" s="1"/>
  <c r="L20" i="66"/>
  <c r="AO20" i="66"/>
  <c r="M20" i="66" s="1"/>
  <c r="AS20" i="66"/>
  <c r="BA15" i="66"/>
  <c r="BF15" i="66"/>
  <c r="BH15" i="66"/>
  <c r="AO313" i="66"/>
  <c r="AP313" i="66"/>
  <c r="N313" i="66" s="1"/>
  <c r="AO219" i="66"/>
  <c r="BF219" i="66"/>
  <c r="BG219" i="66"/>
  <c r="BH35" i="66"/>
  <c r="L35" i="66"/>
  <c r="AP35" i="66"/>
  <c r="N35" i="66" s="1"/>
  <c r="AS35" i="66"/>
  <c r="P35" i="66" s="1"/>
  <c r="BA35" i="66"/>
  <c r="BE35" i="66"/>
  <c r="AX35" i="66" s="1"/>
  <c r="AZ35" i="66" s="1"/>
  <c r="AY35" i="66" s="1"/>
  <c r="BF35" i="66"/>
  <c r="BA328" i="66"/>
  <c r="AP328" i="66"/>
  <c r="N328" i="66" s="1"/>
  <c r="L328" i="66"/>
  <c r="BE311" i="66"/>
  <c r="BF311" i="66"/>
  <c r="BH257" i="66"/>
  <c r="BH231" i="66"/>
  <c r="BG230" i="66"/>
  <c r="BH230" i="66"/>
  <c r="BG158" i="66"/>
  <c r="BA158" i="66"/>
  <c r="L155" i="66"/>
  <c r="AO155" i="66"/>
  <c r="AS155" i="66"/>
  <c r="BJ155" i="66" s="1"/>
  <c r="BF155" i="66"/>
  <c r="BG155" i="66"/>
  <c r="BF79" i="66"/>
  <c r="BA79" i="66"/>
  <c r="BH387" i="66"/>
  <c r="BG257" i="66"/>
  <c r="BA53" i="66"/>
  <c r="AP53" i="66"/>
  <c r="N53" i="66" s="1"/>
  <c r="BA39" i="66"/>
  <c r="L39" i="66"/>
  <c r="AP39" i="66"/>
  <c r="N39" i="66" s="1"/>
  <c r="AO309" i="66"/>
  <c r="BA171" i="66"/>
  <c r="BH171" i="66"/>
  <c r="L171" i="66"/>
  <c r="AO171" i="66"/>
  <c r="BB171" i="66" s="1"/>
  <c r="BA161" i="66"/>
  <c r="AO161" i="66"/>
  <c r="AP161" i="66"/>
  <c r="N161" i="66" s="1"/>
  <c r="AO156" i="66"/>
  <c r="BE156" i="66"/>
  <c r="BF156" i="66"/>
  <c r="BA151" i="66"/>
  <c r="AP151" i="66"/>
  <c r="N151" i="66" s="1"/>
  <c r="BE151" i="66"/>
  <c r="BF151" i="66"/>
  <c r="BA126" i="66"/>
  <c r="BG126" i="66"/>
  <c r="BA201" i="66"/>
  <c r="BA174" i="66"/>
  <c r="BA114" i="66"/>
  <c r="BD465" i="66"/>
  <c r="BC465" i="66"/>
  <c r="BD551" i="66"/>
  <c r="K551" i="66"/>
  <c r="BC884" i="66"/>
  <c r="AL884" i="66"/>
  <c r="BC588" i="66"/>
  <c r="BD588" i="66"/>
  <c r="K588" i="66"/>
  <c r="BC371" i="66"/>
  <c r="BD371" i="66"/>
  <c r="K371" i="66"/>
  <c r="K291" i="66"/>
  <c r="BD291" i="66"/>
  <c r="K197" i="66"/>
  <c r="AL197" i="66"/>
  <c r="BK476" i="66"/>
  <c r="Q476" i="66"/>
  <c r="BD924" i="66"/>
  <c r="K924" i="66"/>
  <c r="BC924" i="66"/>
  <c r="AX924" i="66" s="1"/>
  <c r="BC574" i="66"/>
  <c r="BD574" i="66"/>
  <c r="BD464" i="66"/>
  <c r="AX464" i="66" s="1"/>
  <c r="AZ464" i="66" s="1"/>
  <c r="AY464" i="66" s="1"/>
  <c r="BC464" i="66"/>
  <c r="BD598" i="66"/>
  <c r="BC598" i="66"/>
  <c r="BC548" i="66"/>
  <c r="BD548" i="66"/>
  <c r="BD793" i="66"/>
  <c r="BC793" i="66"/>
  <c r="BD51" i="66"/>
  <c r="AL51" i="66"/>
  <c r="BD890" i="66"/>
  <c r="BC890" i="66"/>
  <c r="K336" i="66"/>
  <c r="BC336" i="66"/>
  <c r="BC479" i="66"/>
  <c r="BD479" i="66"/>
  <c r="BC157" i="66"/>
  <c r="K157" i="66"/>
  <c r="BD13" i="66"/>
  <c r="AL13" i="66"/>
  <c r="BC82" i="66"/>
  <c r="BC76" i="66"/>
  <c r="BC344" i="66"/>
  <c r="BD339" i="66"/>
  <c r="K26" i="66"/>
  <c r="BD26" i="66"/>
  <c r="AL824" i="66"/>
  <c r="BD773" i="66"/>
  <c r="BC773" i="66"/>
  <c r="K741" i="66"/>
  <c r="BC741" i="66"/>
  <c r="BD540" i="66"/>
  <c r="BC513" i="66"/>
  <c r="K500" i="66"/>
  <c r="BC500" i="66"/>
  <c r="BC492" i="66"/>
  <c r="BC359" i="66"/>
  <c r="BC354" i="66"/>
  <c r="BC332" i="66"/>
  <c r="BD276" i="66"/>
  <c r="K267" i="66"/>
  <c r="BJ224" i="66"/>
  <c r="P224" i="66"/>
  <c r="P222" i="66"/>
  <c r="AT222" i="66"/>
  <c r="Q222" i="66" s="1"/>
  <c r="AL219" i="66"/>
  <c r="K219" i="66"/>
  <c r="K153" i="66"/>
  <c r="BC51" i="66"/>
  <c r="BD579" i="66"/>
  <c r="BC579" i="66"/>
  <c r="K224" i="66"/>
  <c r="AL224" i="66"/>
  <c r="K916" i="66"/>
  <c r="BD612" i="66"/>
  <c r="BC612" i="66"/>
  <c r="P156" i="66"/>
  <c r="BJ156" i="66"/>
  <c r="BD805" i="66"/>
  <c r="BC805" i="66"/>
  <c r="BC487" i="66"/>
  <c r="BJ176" i="66"/>
  <c r="Q115" i="66"/>
  <c r="BK115" i="66"/>
  <c r="K39" i="66"/>
  <c r="BC39" i="66"/>
  <c r="K24" i="66"/>
  <c r="AL24" i="66"/>
  <c r="K720" i="66"/>
  <c r="BD720" i="66"/>
  <c r="K645" i="66"/>
  <c r="AL645" i="66"/>
  <c r="BD486" i="66"/>
  <c r="BC486" i="66"/>
  <c r="K245" i="66"/>
  <c r="BD245" i="66"/>
  <c r="K173" i="66"/>
  <c r="BD173" i="66"/>
  <c r="BC153" i="66"/>
  <c r="BD755" i="66"/>
  <c r="BC608" i="66"/>
  <c r="BC491" i="66"/>
  <c r="BD690" i="66"/>
  <c r="K690" i="66"/>
  <c r="BJ174" i="66"/>
  <c r="P174" i="66"/>
  <c r="K302" i="66"/>
  <c r="BD302" i="66"/>
  <c r="BC806" i="66"/>
  <c r="BC521" i="66"/>
  <c r="BC947" i="66"/>
  <c r="BD537" i="66"/>
  <c r="BC537" i="66"/>
  <c r="BJ474" i="66"/>
  <c r="K390" i="66"/>
  <c r="BC390" i="66"/>
  <c r="BC87" i="66"/>
  <c r="BD87" i="66"/>
  <c r="AT56" i="66"/>
  <c r="BK56" i="66" s="1"/>
  <c r="BC909" i="66"/>
  <c r="BC829" i="66"/>
  <c r="AL790" i="66"/>
  <c r="BC790" i="66"/>
  <c r="BD542" i="66"/>
  <c r="BC329" i="66"/>
  <c r="K329" i="66"/>
  <c r="BJ126" i="66"/>
  <c r="BC43" i="66"/>
  <c r="AL43" i="66"/>
  <c r="BD39" i="66"/>
  <c r="BD24" i="66"/>
  <c r="AT1000" i="66"/>
  <c r="BK1000" i="66" s="1"/>
  <c r="BD970" i="66"/>
  <c r="BD763" i="66"/>
  <c r="BD707" i="66"/>
  <c r="BD534" i="66"/>
  <c r="BC534" i="66"/>
  <c r="BC529" i="66"/>
  <c r="BD508" i="66"/>
  <c r="P495" i="66"/>
  <c r="K450" i="66"/>
  <c r="P446" i="66"/>
  <c r="BJ446" i="66"/>
  <c r="K357" i="66"/>
  <c r="BD357" i="66"/>
  <c r="BC320" i="66"/>
  <c r="BD313" i="66"/>
  <c r="AT254" i="66"/>
  <c r="K244" i="66"/>
  <c r="AL215" i="66"/>
  <c r="BC67" i="66"/>
  <c r="AL67" i="66"/>
  <c r="BC24" i="66"/>
  <c r="BD928" i="66"/>
  <c r="K928" i="66"/>
  <c r="BK223" i="66"/>
  <c r="BD595" i="66"/>
  <c r="BC483" i="66"/>
  <c r="BD483" i="66"/>
  <c r="BJ768" i="66"/>
  <c r="AT768" i="66"/>
  <c r="BK768" i="66" s="1"/>
  <c r="K572" i="66"/>
  <c r="BC572" i="66"/>
  <c r="BD558" i="66"/>
  <c r="P476" i="66"/>
  <c r="BC461" i="66"/>
  <c r="BC432" i="66"/>
  <c r="K432" i="66"/>
  <c r="K104" i="66"/>
  <c r="AL104" i="66"/>
  <c r="BD42" i="66"/>
  <c r="BC42" i="66"/>
  <c r="AL954" i="66"/>
  <c r="K954" i="66"/>
  <c r="AL711" i="66"/>
  <c r="K711" i="66"/>
  <c r="BD608" i="66"/>
  <c r="BD491" i="66"/>
  <c r="BD480" i="66"/>
  <c r="BD54" i="66"/>
  <c r="K54" i="66"/>
  <c r="BC571" i="66"/>
  <c r="BD571" i="66"/>
  <c r="P231" i="66"/>
  <c r="BJ231" i="66"/>
  <c r="BC137" i="66"/>
  <c r="BD137" i="66"/>
  <c r="BD492" i="66"/>
  <c r="BD359" i="66"/>
  <c r="AL253" i="66"/>
  <c r="K253" i="66"/>
  <c r="K990" i="66"/>
  <c r="BC970" i="66"/>
  <c r="K909" i="66"/>
  <c r="BD711" i="66"/>
  <c r="K619" i="66"/>
  <c r="BD590" i="66"/>
  <c r="K582" i="66"/>
  <c r="BC552" i="66"/>
  <c r="P502" i="66"/>
  <c r="BJ502" i="66"/>
  <c r="BC470" i="66"/>
  <c r="K446" i="66"/>
  <c r="BD370" i="66"/>
  <c r="BC343" i="66"/>
  <c r="BC342" i="66"/>
  <c r="K342" i="66"/>
  <c r="BD246" i="66"/>
  <c r="BJ229" i="66"/>
  <c r="K75" i="66"/>
  <c r="AL75" i="66"/>
  <c r="AL65" i="66"/>
  <c r="BC54" i="66"/>
  <c r="AT595" i="66"/>
  <c r="BK595" i="66" s="1"/>
  <c r="BD146" i="66"/>
  <c r="BC553" i="66"/>
  <c r="BD553" i="66"/>
  <c r="K553" i="66"/>
  <c r="K501" i="66"/>
  <c r="BC501" i="66"/>
  <c r="BD501" i="66"/>
  <c r="K889" i="66"/>
  <c r="BD767" i="66"/>
  <c r="BC767" i="66"/>
  <c r="BD557" i="66"/>
  <c r="BC557" i="66"/>
  <c r="K367" i="66"/>
  <c r="BD367" i="66"/>
  <c r="BC367" i="66"/>
  <c r="K161" i="66"/>
  <c r="BC161" i="66"/>
  <c r="BD161" i="66"/>
  <c r="BD596" i="66"/>
  <c r="K596" i="66"/>
  <c r="BC596" i="66"/>
  <c r="BC488" i="66"/>
  <c r="BD488" i="66"/>
  <c r="BC441" i="66"/>
  <c r="K441" i="66"/>
  <c r="P216" i="66"/>
  <c r="BD160" i="66"/>
  <c r="BC160" i="66"/>
  <c r="AL726" i="66"/>
  <c r="BC726" i="66"/>
  <c r="K726" i="66"/>
  <c r="AL682" i="66"/>
  <c r="BC682" i="66"/>
  <c r="BD682" i="66"/>
  <c r="K682" i="66"/>
  <c r="BD618" i="66"/>
  <c r="BC618" i="66"/>
  <c r="AL503" i="66"/>
  <c r="K503" i="66"/>
  <c r="BC503" i="66"/>
  <c r="BD503" i="66"/>
  <c r="BC165" i="66"/>
  <c r="K165" i="66"/>
  <c r="BD165" i="66"/>
  <c r="AL144" i="66"/>
  <c r="BC144" i="66"/>
  <c r="BD144" i="66"/>
  <c r="BD50" i="66"/>
  <c r="AL50" i="66"/>
  <c r="P978" i="66"/>
  <c r="AT978" i="66"/>
  <c r="BJ978" i="66"/>
  <c r="AL687" i="66"/>
  <c r="K687" i="66"/>
  <c r="BD687" i="66"/>
  <c r="BD610" i="66"/>
  <c r="BC610" i="66"/>
  <c r="K610" i="66"/>
  <c r="K444" i="66"/>
  <c r="BD444" i="66"/>
  <c r="K373" i="66"/>
  <c r="BC373" i="66"/>
  <c r="BD373" i="66"/>
  <c r="BD348" i="66"/>
  <c r="BC348" i="66"/>
  <c r="BC317" i="66"/>
  <c r="K317" i="66"/>
  <c r="AL218" i="66"/>
  <c r="K218" i="66"/>
  <c r="Q976" i="66"/>
  <c r="K658" i="66"/>
  <c r="AL658" i="66"/>
  <c r="BC658" i="66"/>
  <c r="BJ589" i="66"/>
  <c r="AT589" i="66"/>
  <c r="Q589" i="66" s="1"/>
  <c r="BD546" i="66"/>
  <c r="BC546" i="66"/>
  <c r="BJ976" i="66"/>
  <c r="P976" i="66"/>
  <c r="K602" i="66"/>
  <c r="BC602" i="66"/>
  <c r="BD602" i="66"/>
  <c r="AL77" i="66"/>
  <c r="BC77" i="66"/>
  <c r="AL135" i="66"/>
  <c r="BC135" i="66"/>
  <c r="BD135" i="66"/>
  <c r="K698" i="66"/>
  <c r="BD698" i="66"/>
  <c r="BD611" i="66"/>
  <c r="BC611" i="66"/>
  <c r="P761" i="66"/>
  <c r="BJ761" i="66"/>
  <c r="AT759" i="66"/>
  <c r="BK759" i="66" s="1"/>
  <c r="BC523" i="66"/>
  <c r="BD523" i="66"/>
  <c r="BC462" i="66"/>
  <c r="BD462" i="66"/>
  <c r="BC460" i="66"/>
  <c r="BD460" i="66"/>
  <c r="BD908" i="66"/>
  <c r="BC908" i="66"/>
  <c r="K908" i="66"/>
  <c r="BC538" i="66"/>
  <c r="BD538" i="66"/>
  <c r="BD478" i="66"/>
  <c r="BC478" i="66"/>
  <c r="P287" i="66"/>
  <c r="AT287" i="66"/>
  <c r="BK287" i="66" s="1"/>
  <c r="BJ287" i="66"/>
  <c r="AL280" i="66"/>
  <c r="K158" i="66"/>
  <c r="BC158" i="66"/>
  <c r="BD158" i="66"/>
  <c r="BC41" i="66"/>
  <c r="BD41" i="66"/>
  <c r="K944" i="66"/>
  <c r="K888" i="66"/>
  <c r="BD781" i="66"/>
  <c r="K781" i="66"/>
  <c r="BC781" i="66"/>
  <c r="BC765" i="66"/>
  <c r="BD765" i="66"/>
  <c r="AL739" i="66"/>
  <c r="BC739" i="66"/>
  <c r="K739" i="66"/>
  <c r="BD739" i="66"/>
  <c r="BC644" i="66"/>
  <c r="BD644" i="66"/>
  <c r="K615" i="66"/>
  <c r="BC615" i="66"/>
  <c r="BD578" i="66"/>
  <c r="BC578" i="66"/>
  <c r="K578" i="66"/>
  <c r="BC526" i="66"/>
  <c r="BD526" i="66"/>
  <c r="BD522" i="66"/>
  <c r="AX522" i="66" s="1"/>
  <c r="AZ522" i="66" s="1"/>
  <c r="AY522" i="66" s="1"/>
  <c r="P437" i="66"/>
  <c r="AT437" i="66"/>
  <c r="BK437" i="66" s="1"/>
  <c r="BJ437" i="66"/>
  <c r="AL285" i="66"/>
  <c r="BC566" i="66"/>
  <c r="K566" i="66"/>
  <c r="BD566" i="66"/>
  <c r="BC468" i="66"/>
  <c r="BD468" i="66"/>
  <c r="K293" i="66"/>
  <c r="BD293" i="66"/>
  <c r="AL293" i="66"/>
  <c r="BD894" i="66"/>
  <c r="K894" i="66"/>
  <c r="AL893" i="66"/>
  <c r="AL837" i="66"/>
  <c r="K837" i="66"/>
  <c r="K584" i="66"/>
  <c r="BC584" i="66"/>
  <c r="BD584" i="66"/>
  <c r="BC484" i="66"/>
  <c r="BD484" i="66"/>
  <c r="BC466" i="66"/>
  <c r="BD466" i="66"/>
  <c r="P973" i="66"/>
  <c r="BJ973" i="66"/>
  <c r="K925" i="66"/>
  <c r="BC925" i="66"/>
  <c r="BD567" i="66"/>
  <c r="K567" i="66"/>
  <c r="BC567" i="66"/>
  <c r="BC545" i="66"/>
  <c r="BD545" i="66"/>
  <c r="BC511" i="66"/>
  <c r="BD511" i="66"/>
  <c r="BC469" i="66"/>
  <c r="BD469" i="66"/>
  <c r="BC349" i="66"/>
  <c r="BD349" i="66"/>
  <c r="BD900" i="66"/>
  <c r="BC900" i="66"/>
  <c r="BC657" i="66"/>
  <c r="K657" i="66"/>
  <c r="BD657" i="66"/>
  <c r="BC531" i="66"/>
  <c r="BD531" i="66"/>
  <c r="BD447" i="66"/>
  <c r="BC447" i="66"/>
  <c r="BC358" i="66"/>
  <c r="BD358" i="66"/>
  <c r="BJ228" i="66"/>
  <c r="P228" i="66"/>
  <c r="BC145" i="66"/>
  <c r="AX145" i="66" s="1"/>
  <c r="AZ145" i="66" s="1"/>
  <c r="AY145" i="66" s="1"/>
  <c r="AL145" i="66"/>
  <c r="BD145" i="66"/>
  <c r="AL132" i="66"/>
  <c r="BD132" i="66"/>
  <c r="BC132" i="66"/>
  <c r="P12" i="66"/>
  <c r="BJ12" i="66"/>
  <c r="BC813" i="66"/>
  <c r="AL813" i="66"/>
  <c r="BD515" i="66"/>
  <c r="BC515" i="66"/>
  <c r="AX515" i="66" s="1"/>
  <c r="AZ515" i="66" s="1"/>
  <c r="AY515" i="66" s="1"/>
  <c r="BK495" i="66"/>
  <c r="K493" i="66"/>
  <c r="BC493" i="66"/>
  <c r="BD493" i="66"/>
  <c r="K407" i="66"/>
  <c r="BC407" i="66"/>
  <c r="AL223" i="66"/>
  <c r="K223" i="66"/>
  <c r="K177" i="66"/>
  <c r="BC177" i="66"/>
  <c r="BC149" i="66"/>
  <c r="BD149" i="66"/>
  <c r="BD904" i="66"/>
  <c r="K904" i="66"/>
  <c r="BC904" i="66"/>
  <c r="K865" i="66"/>
  <c r="K804" i="66"/>
  <c r="BC804" i="66"/>
  <c r="AL664" i="66"/>
  <c r="K664" i="66"/>
  <c r="BC664" i="66"/>
  <c r="BD664" i="66"/>
  <c r="BD628" i="66"/>
  <c r="K628" i="66"/>
  <c r="AL628" i="66"/>
  <c r="BC628" i="66"/>
  <c r="BC779" i="66"/>
  <c r="K779" i="66"/>
  <c r="Q761" i="66"/>
  <c r="BK761" i="66"/>
  <c r="P759" i="66"/>
  <c r="BC562" i="66"/>
  <c r="K562" i="66"/>
  <c r="BC550" i="66"/>
  <c r="BD550" i="66"/>
  <c r="BC516" i="66"/>
  <c r="BD516" i="66"/>
  <c r="K408" i="66"/>
  <c r="BC408" i="66"/>
  <c r="BC195" i="66"/>
  <c r="K195" i="66"/>
  <c r="BC133" i="66"/>
  <c r="AX133" i="66" s="1"/>
  <c r="AZ133" i="66" s="1"/>
  <c r="AY133" i="66" s="1"/>
  <c r="AL133" i="66"/>
  <c r="BD133" i="66"/>
  <c r="BD83" i="66"/>
  <c r="K83" i="66"/>
  <c r="BC83" i="66"/>
  <c r="K40" i="66"/>
  <c r="BC40" i="66"/>
  <c r="BD40" i="66"/>
  <c r="AL942" i="66"/>
  <c r="BD942" i="66"/>
  <c r="BC887" i="66"/>
  <c r="K887" i="66"/>
  <c r="AL887" i="66"/>
  <c r="BC736" i="66"/>
  <c r="K736" i="66"/>
  <c r="BD604" i="66"/>
  <c r="K604" i="66"/>
  <c r="BC604" i="66"/>
  <c r="K592" i="66"/>
  <c r="BD592" i="66"/>
  <c r="BC592" i="66"/>
  <c r="BJ533" i="66"/>
  <c r="P533" i="66"/>
  <c r="K456" i="66"/>
  <c r="BD456" i="66"/>
  <c r="K365" i="66"/>
  <c r="BC365" i="66"/>
  <c r="BD365" i="66"/>
  <c r="BD361" i="66"/>
  <c r="BC361" i="66"/>
  <c r="K361" i="66"/>
  <c r="BD198" i="66"/>
  <c r="AL198" i="66"/>
  <c r="BD156" i="66"/>
  <c r="BC156" i="66"/>
  <c r="K156" i="66"/>
  <c r="K580" i="66"/>
  <c r="BC580" i="66"/>
  <c r="BD580" i="66"/>
  <c r="BC509" i="66"/>
  <c r="BD509" i="66"/>
  <c r="BC499" i="66"/>
  <c r="BD499" i="66"/>
  <c r="BC482" i="66"/>
  <c r="BD482" i="66"/>
  <c r="BC363" i="66"/>
  <c r="BD363" i="66"/>
  <c r="AL946" i="66"/>
  <c r="BC946" i="66"/>
  <c r="BD946" i="66"/>
  <c r="K893" i="66"/>
  <c r="BC616" i="66"/>
  <c r="AL616" i="66"/>
  <c r="K616" i="66"/>
  <c r="BD616" i="66"/>
  <c r="BD525" i="66"/>
  <c r="BC525" i="66"/>
  <c r="BC510" i="66"/>
  <c r="BD510" i="66"/>
  <c r="BD481" i="66"/>
  <c r="BC481" i="66"/>
  <c r="BC429" i="66"/>
  <c r="BD429" i="66"/>
  <c r="AL208" i="66"/>
  <c r="K160" i="66"/>
  <c r="BC141" i="66"/>
  <c r="AL141" i="66"/>
  <c r="BD141" i="66"/>
  <c r="AL139" i="66"/>
  <c r="BD139" i="66"/>
  <c r="BC139" i="66"/>
  <c r="AX139" i="66" s="1"/>
  <c r="AZ139" i="66" s="1"/>
  <c r="AY139" i="66" s="1"/>
  <c r="AL10" i="66"/>
  <c r="BC528" i="66"/>
  <c r="BD528" i="66"/>
  <c r="AL958" i="66"/>
  <c r="BD958" i="66"/>
  <c r="K790" i="66"/>
  <c r="BD541" i="66"/>
  <c r="BC541" i="66"/>
  <c r="BK446" i="66"/>
  <c r="Q446" i="66"/>
  <c r="BC292" i="66"/>
  <c r="AL292" i="66"/>
  <c r="BD292" i="66"/>
  <c r="BD155" i="66"/>
  <c r="BC155" i="66"/>
  <c r="AX155" i="66" s="1"/>
  <c r="AZ155" i="66" s="1"/>
  <c r="AY155" i="66" s="1"/>
  <c r="K154" i="66"/>
  <c r="BD154" i="66"/>
  <c r="BD134" i="66"/>
  <c r="BC134" i="66"/>
  <c r="BD88" i="66"/>
  <c r="K88" i="66"/>
  <c r="BC88" i="66"/>
  <c r="BC85" i="66"/>
  <c r="BD85" i="66"/>
  <c r="K85" i="66"/>
  <c r="AL62" i="66"/>
  <c r="K62" i="66"/>
  <c r="K33" i="66"/>
  <c r="BC33" i="66"/>
  <c r="BD33" i="66"/>
  <c r="AX33" i="66" s="1"/>
  <c r="K951" i="66"/>
  <c r="BD932" i="66"/>
  <c r="K932" i="66"/>
  <c r="BD878" i="66"/>
  <c r="BC878" i="66"/>
  <c r="K375" i="66"/>
  <c r="BC375" i="66"/>
  <c r="BC347" i="66"/>
  <c r="BD347" i="66"/>
  <c r="BJ309" i="66"/>
  <c r="P309" i="66"/>
  <c r="AL134" i="66"/>
  <c r="AL129" i="66"/>
  <c r="BC129" i="66"/>
  <c r="AL35" i="66"/>
  <c r="K35" i="66"/>
  <c r="P985" i="66"/>
  <c r="BJ985" i="66"/>
  <c r="BJ488" i="66"/>
  <c r="AT488" i="66"/>
  <c r="BC374" i="66"/>
  <c r="BD374" i="66"/>
  <c r="P217" i="66"/>
  <c r="BD207" i="66"/>
  <c r="AL207" i="66"/>
  <c r="K207" i="66"/>
  <c r="BC138" i="66"/>
  <c r="BD138" i="66"/>
  <c r="BD35" i="66"/>
  <c r="BC901" i="66"/>
  <c r="K901" i="66"/>
  <c r="P768" i="66"/>
  <c r="K598" i="66"/>
  <c r="BC583" i="66"/>
  <c r="BD583" i="66"/>
  <c r="BC539" i="66"/>
  <c r="BD539" i="66"/>
  <c r="P513" i="66"/>
  <c r="BD164" i="66"/>
  <c r="K164" i="66"/>
  <c r="BC147" i="66"/>
  <c r="BD147" i="66"/>
  <c r="AL137" i="66"/>
  <c r="BC130" i="66"/>
  <c r="AL130" i="66"/>
  <c r="BC951" i="66"/>
  <c r="BD892" i="66"/>
  <c r="K892" i="66"/>
  <c r="AL763" i="66"/>
  <c r="K763" i="66"/>
  <c r="BC744" i="66"/>
  <c r="AL723" i="66"/>
  <c r="BD723" i="66"/>
  <c r="K667" i="66"/>
  <c r="BC568" i="66"/>
  <c r="K556" i="66"/>
  <c r="BD554" i="66"/>
  <c r="AX554" i="66" s="1"/>
  <c r="AZ554" i="66" s="1"/>
  <c r="AY554" i="66" s="1"/>
  <c r="K554" i="66"/>
  <c r="P544" i="66"/>
  <c r="BD518" i="66"/>
  <c r="BD517" i="66"/>
  <c r="AT508" i="66"/>
  <c r="BC506" i="66"/>
  <c r="P488" i="66"/>
  <c r="BC476" i="66"/>
  <c r="K385" i="66"/>
  <c r="BC385" i="66"/>
  <c r="BD355" i="66"/>
  <c r="K355" i="66"/>
  <c r="BC355" i="66"/>
  <c r="P306" i="66"/>
  <c r="BJ306" i="66"/>
  <c r="BC154" i="66"/>
  <c r="AL147" i="66"/>
  <c r="K108" i="66"/>
  <c r="AL97" i="66"/>
  <c r="P19" i="66"/>
  <c r="BJ19" i="66"/>
  <c r="BC958" i="66"/>
  <c r="AL741" i="66"/>
  <c r="AL720" i="66"/>
  <c r="BC600" i="66"/>
  <c r="BD600" i="66"/>
  <c r="K590" i="66"/>
  <c r="BD582" i="66"/>
  <c r="BC576" i="66"/>
  <c r="K576" i="66"/>
  <c r="BD576" i="66"/>
  <c r="K574" i="66"/>
  <c r="BD555" i="66"/>
  <c r="BC555" i="66"/>
  <c r="BD547" i="66"/>
  <c r="BD530" i="66"/>
  <c r="BD520" i="66"/>
  <c r="BD519" i="66"/>
  <c r="BC519" i="66"/>
  <c r="P508" i="66"/>
  <c r="BD495" i="66"/>
  <c r="BC423" i="66"/>
  <c r="BD378" i="66"/>
  <c r="K377" i="66"/>
  <c r="BC377" i="66"/>
  <c r="AT306" i="66"/>
  <c r="BC248" i="66"/>
  <c r="AL248" i="66"/>
  <c r="K248" i="66"/>
  <c r="BC181" i="66"/>
  <c r="BC169" i="66"/>
  <c r="K169" i="66"/>
  <c r="BD169" i="66"/>
  <c r="BC148" i="66"/>
  <c r="BD148" i="66"/>
  <c r="BD136" i="66"/>
  <c r="AX136" i="66" s="1"/>
  <c r="AZ136" i="66" s="1"/>
  <c r="AY136" i="66" s="1"/>
  <c r="BD131" i="66"/>
  <c r="AL131" i="66"/>
  <c r="BD130" i="66"/>
  <c r="BC71" i="66"/>
  <c r="BD71" i="66"/>
  <c r="BC64" i="66"/>
  <c r="K64" i="66"/>
  <c r="AL58" i="66"/>
  <c r="BD58" i="66"/>
  <c r="BC34" i="66"/>
  <c r="BD34" i="66"/>
  <c r="BC28" i="66"/>
  <c r="BD28" i="66"/>
  <c r="K28" i="66"/>
  <c r="BC353" i="66"/>
  <c r="K353" i="66"/>
  <c r="BC309" i="66"/>
  <c r="AL309" i="66"/>
  <c r="K309" i="66"/>
  <c r="BC296" i="66"/>
  <c r="BD296" i="66"/>
  <c r="BC162" i="66"/>
  <c r="K162" i="66"/>
  <c r="BC756" i="66"/>
  <c r="K756" i="66"/>
  <c r="K606" i="66"/>
  <c r="BD527" i="66"/>
  <c r="P1000" i="66"/>
  <c r="P770" i="66"/>
  <c r="AT770" i="66"/>
  <c r="P995" i="66"/>
  <c r="AT995" i="66"/>
  <c r="BD733" i="66"/>
  <c r="BC733" i="66"/>
  <c r="BD702" i="66"/>
  <c r="K702" i="66"/>
  <c r="AL702" i="66"/>
  <c r="BD586" i="66"/>
  <c r="BD563" i="66"/>
  <c r="BC495" i="66"/>
  <c r="K379" i="66"/>
  <c r="BD379" i="66"/>
  <c r="BC350" i="66"/>
  <c r="BD350" i="66"/>
  <c r="BD129" i="66"/>
  <c r="K98" i="66"/>
  <c r="BD95" i="66"/>
  <c r="BJ771" i="66"/>
  <c r="BD756" i="66"/>
  <c r="BC679" i="66"/>
  <c r="K679" i="66"/>
  <c r="BD676" i="66"/>
  <c r="BC570" i="66"/>
  <c r="BC565" i="66"/>
  <c r="BC563" i="66"/>
  <c r="BD560" i="66"/>
  <c r="BD549" i="66"/>
  <c r="BC512" i="66"/>
  <c r="P509" i="66"/>
  <c r="BD489" i="66"/>
  <c r="BD475" i="66"/>
  <c r="BD473" i="66"/>
  <c r="BC471" i="66"/>
  <c r="BD467" i="66"/>
  <c r="BD459" i="66"/>
  <c r="BD450" i="66"/>
  <c r="BD375" i="66"/>
  <c r="BD353" i="66"/>
  <c r="BJ294" i="66"/>
  <c r="P294" i="66"/>
  <c r="BD157" i="66"/>
  <c r="K150" i="66"/>
  <c r="BC150" i="66"/>
  <c r="BC62" i="66"/>
  <c r="K48" i="66"/>
  <c r="BD48" i="66"/>
  <c r="BC48" i="66"/>
  <c r="BD47" i="66"/>
  <c r="BC31" i="66"/>
  <c r="BD31" i="66"/>
  <c r="BD920" i="66"/>
  <c r="BC920" i="66"/>
  <c r="AL614" i="66"/>
  <c r="K614" i="66"/>
  <c r="K221" i="66"/>
  <c r="AL221" i="66"/>
  <c r="BD543" i="66"/>
  <c r="BC543" i="66"/>
  <c r="BC369" i="66"/>
  <c r="BD369" i="66"/>
  <c r="P227" i="66"/>
  <c r="BJ227" i="66"/>
  <c r="P176" i="66"/>
  <c r="AL171" i="66"/>
  <c r="BD171" i="66"/>
  <c r="AL143" i="66"/>
  <c r="BC143" i="66"/>
  <c r="AL136" i="66"/>
  <c r="BD86" i="66"/>
  <c r="BC86" i="66"/>
  <c r="K36" i="66"/>
  <c r="AL36" i="66"/>
  <c r="BC36" i="66"/>
  <c r="BC35" i="66"/>
  <c r="BJ983" i="66"/>
  <c r="AL947" i="66"/>
  <c r="K947" i="66"/>
  <c r="BC932" i="66"/>
  <c r="BD936" i="66"/>
  <c r="BC936" i="66"/>
  <c r="BC896" i="66"/>
  <c r="BD614" i="66"/>
  <c r="BD570" i="66"/>
  <c r="BD565" i="66"/>
  <c r="BD532" i="66"/>
  <c r="BC928" i="66"/>
  <c r="BC916" i="66"/>
  <c r="BD686" i="66"/>
  <c r="BD683" i="66"/>
  <c r="BD671" i="66"/>
  <c r="K651" i="66"/>
  <c r="BD651" i="66"/>
  <c r="BC651" i="66"/>
  <c r="K643" i="66"/>
  <c r="BC560" i="66"/>
  <c r="BC544" i="66"/>
  <c r="BD544" i="66"/>
  <c r="BD533" i="66"/>
  <c r="AX533" i="66" s="1"/>
  <c r="AZ533" i="66" s="1"/>
  <c r="AY533" i="66" s="1"/>
  <c r="BC514" i="66"/>
  <c r="BJ487" i="66"/>
  <c r="BJ465" i="66"/>
  <c r="AL383" i="66"/>
  <c r="BD383" i="66"/>
  <c r="BC351" i="66"/>
  <c r="AX351" i="66" s="1"/>
  <c r="AZ351" i="66" s="1"/>
  <c r="AY351" i="66" s="1"/>
  <c r="BD309" i="66"/>
  <c r="BC171" i="66"/>
  <c r="BJ130" i="66"/>
  <c r="AT130" i="66"/>
  <c r="BD81" i="66"/>
  <c r="BC81" i="66"/>
  <c r="AL21" i="66"/>
  <c r="BD21" i="66"/>
  <c r="K313" i="66"/>
  <c r="BC313" i="66"/>
  <c r="P230" i="66"/>
  <c r="K168" i="66"/>
  <c r="BC168" i="66"/>
  <c r="Q506" i="66"/>
  <c r="AX487" i="66"/>
  <c r="AZ487" i="66" s="1"/>
  <c r="AY487" i="66" s="1"/>
  <c r="BC212" i="66"/>
  <c r="AL212" i="66"/>
  <c r="K78" i="66"/>
  <c r="BD78" i="66"/>
  <c r="K55" i="66"/>
  <c r="AL55" i="66"/>
  <c r="K117" i="66"/>
  <c r="K87" i="66"/>
  <c r="K76" i="66"/>
  <c r="AL76" i="66"/>
  <c r="BC70" i="66"/>
  <c r="BD70" i="66"/>
  <c r="BJ81" i="66"/>
  <c r="AT81" i="66"/>
  <c r="BK81" i="66" s="1"/>
  <c r="Q126" i="66"/>
  <c r="BJ83" i="66"/>
  <c r="P83" i="66"/>
  <c r="K73" i="66"/>
  <c r="BD73" i="66"/>
  <c r="AX73" i="66" s="1"/>
  <c r="AT171" i="66"/>
  <c r="AT256" i="66"/>
  <c r="Q256" i="66" s="1"/>
  <c r="BD835" i="66"/>
  <c r="K835" i="66"/>
  <c r="BC835" i="66"/>
  <c r="AL835" i="66"/>
  <c r="AV878" i="66"/>
  <c r="U878" i="66" s="1"/>
  <c r="T878" i="66" s="1"/>
  <c r="BB805" i="66"/>
  <c r="M805" i="66"/>
  <c r="M913" i="66"/>
  <c r="BB913" i="66"/>
  <c r="BK549" i="66"/>
  <c r="Q549" i="66"/>
  <c r="BC984" i="66"/>
  <c r="BD984" i="66"/>
  <c r="K984" i="66"/>
  <c r="AL984" i="66"/>
  <c r="AV964" i="66"/>
  <c r="U964" i="66" s="1"/>
  <c r="T964" i="66" s="1"/>
  <c r="BC977" i="66"/>
  <c r="BD977" i="66"/>
  <c r="K977" i="66"/>
  <c r="AL977" i="66"/>
  <c r="BE902" i="66"/>
  <c r="BG902" i="66"/>
  <c r="L902" i="66"/>
  <c r="AP902" i="66"/>
  <c r="N902" i="66" s="1"/>
  <c r="BF902" i="66"/>
  <c r="BH902" i="66"/>
  <c r="AS902" i="66"/>
  <c r="AO902" i="66"/>
  <c r="BA902" i="66"/>
  <c r="M838" i="66"/>
  <c r="BB838" i="66"/>
  <c r="M952" i="66"/>
  <c r="BB952" i="66"/>
  <c r="M939" i="66"/>
  <c r="BB939" i="66"/>
  <c r="BD902" i="66"/>
  <c r="K902" i="66"/>
  <c r="BC902" i="66"/>
  <c r="AL902" i="66"/>
  <c r="M884" i="66"/>
  <c r="BB884" i="66"/>
  <c r="BB524" i="66"/>
  <c r="M524" i="66"/>
  <c r="AL963" i="66"/>
  <c r="K963" i="66"/>
  <c r="L998" i="66"/>
  <c r="BA998" i="66"/>
  <c r="AO998" i="66"/>
  <c r="AP998" i="66"/>
  <c r="N998" i="66" s="1"/>
  <c r="BG998" i="66"/>
  <c r="BH998" i="66"/>
  <c r="AS998" i="66"/>
  <c r="BC989" i="66"/>
  <c r="BD989" i="66"/>
  <c r="K989" i="66"/>
  <c r="K959" i="66"/>
  <c r="BD959" i="66"/>
  <c r="BD784" i="66"/>
  <c r="AL784" i="66"/>
  <c r="K784" i="66"/>
  <c r="BC784" i="66"/>
  <c r="AV784" i="66"/>
  <c r="U784" i="66" s="1"/>
  <c r="T784" i="66" s="1"/>
  <c r="K746" i="66"/>
  <c r="BC746" i="66"/>
  <c r="BD746" i="66"/>
  <c r="AL746" i="66"/>
  <c r="AO489" i="66"/>
  <c r="BE489" i="66"/>
  <c r="AP489" i="66"/>
  <c r="N489" i="66" s="1"/>
  <c r="BF489" i="66"/>
  <c r="AS489" i="66"/>
  <c r="L489" i="66"/>
  <c r="BA489" i="66"/>
  <c r="BG489" i="66"/>
  <c r="BH489" i="66"/>
  <c r="BJ467" i="66"/>
  <c r="P467" i="66"/>
  <c r="BC1000" i="66"/>
  <c r="BD1000" i="66"/>
  <c r="AL1000" i="66"/>
  <c r="K1000" i="66"/>
  <c r="BC998" i="66"/>
  <c r="BD998" i="66"/>
  <c r="K998" i="66"/>
  <c r="AL989" i="66"/>
  <c r="L984" i="66"/>
  <c r="BA984" i="66"/>
  <c r="AO984" i="66"/>
  <c r="AP984" i="66"/>
  <c r="N984" i="66" s="1"/>
  <c r="AS984" i="66"/>
  <c r="AT984" i="66" s="1"/>
  <c r="K953" i="66"/>
  <c r="BE860" i="66"/>
  <c r="AS860" i="66"/>
  <c r="BF860" i="66"/>
  <c r="BG860" i="66"/>
  <c r="AP860" i="66"/>
  <c r="N860" i="66" s="1"/>
  <c r="L860" i="66"/>
  <c r="BA860" i="66"/>
  <c r="BH860" i="66"/>
  <c r="M849" i="66"/>
  <c r="BB849" i="66"/>
  <c r="M839" i="66"/>
  <c r="BB839" i="66"/>
  <c r="BB831" i="66"/>
  <c r="M831" i="66"/>
  <c r="BE792" i="66"/>
  <c r="AS792" i="66"/>
  <c r="AT792" i="66" s="1"/>
  <c r="BF792" i="66"/>
  <c r="BG792" i="66"/>
  <c r="BA792" i="66"/>
  <c r="L792" i="66"/>
  <c r="BH792" i="66"/>
  <c r="L989" i="66"/>
  <c r="BA989" i="66"/>
  <c r="AO989" i="66"/>
  <c r="AP989" i="66"/>
  <c r="N989" i="66" s="1"/>
  <c r="AS989" i="66"/>
  <c r="BF989" i="66"/>
  <c r="BG989" i="66"/>
  <c r="Q987" i="66"/>
  <c r="O982" i="66"/>
  <c r="AT982" i="66"/>
  <c r="BJ968" i="66"/>
  <c r="AL960" i="66"/>
  <c r="K960" i="66"/>
  <c r="BC960" i="66"/>
  <c r="M917" i="66"/>
  <c r="BB917" i="66"/>
  <c r="BD871" i="66"/>
  <c r="K871" i="66"/>
  <c r="BD860" i="66"/>
  <c r="K860" i="66"/>
  <c r="BC860" i="66"/>
  <c r="BB853" i="66"/>
  <c r="M853" i="66"/>
  <c r="BE849" i="66"/>
  <c r="AS849" i="66"/>
  <c r="BF849" i="66"/>
  <c r="BG849" i="66"/>
  <c r="L849" i="66"/>
  <c r="BA849" i="66"/>
  <c r="BH849" i="66"/>
  <c r="BE831" i="66"/>
  <c r="AS831" i="66"/>
  <c r="BF831" i="66"/>
  <c r="BG831" i="66"/>
  <c r="BA831" i="66"/>
  <c r="BH831" i="66"/>
  <c r="L831" i="66"/>
  <c r="BE807" i="66"/>
  <c r="AS807" i="66"/>
  <c r="AT807" i="66" s="1"/>
  <c r="BF807" i="66"/>
  <c r="BG807" i="66"/>
  <c r="BA807" i="66"/>
  <c r="AO807" i="66"/>
  <c r="AP807" i="66"/>
  <c r="N807" i="66" s="1"/>
  <c r="AL734" i="66"/>
  <c r="BC734" i="66"/>
  <c r="BD734" i="66"/>
  <c r="K734" i="66"/>
  <c r="K675" i="66"/>
  <c r="BC675" i="66"/>
  <c r="BD675" i="66"/>
  <c r="AL675" i="66"/>
  <c r="M647" i="66"/>
  <c r="BB647" i="66"/>
  <c r="K632" i="66"/>
  <c r="BC632" i="66"/>
  <c r="BD632" i="66"/>
  <c r="M619" i="66"/>
  <c r="BD797" i="66"/>
  <c r="BC797" i="66"/>
  <c r="K797" i="66"/>
  <c r="AL797" i="66"/>
  <c r="BD789" i="66"/>
  <c r="AL789" i="66"/>
  <c r="K789" i="66"/>
  <c r="AL732" i="66"/>
  <c r="BC732" i="66"/>
  <c r="K732" i="66"/>
  <c r="BD732" i="66"/>
  <c r="AS629" i="66"/>
  <c r="AT629" i="66" s="1"/>
  <c r="BF629" i="66"/>
  <c r="BG629" i="66"/>
  <c r="BH629" i="66"/>
  <c r="L629" i="66"/>
  <c r="BA629" i="66"/>
  <c r="BE629" i="66"/>
  <c r="AO629" i="66"/>
  <c r="AP629" i="66"/>
  <c r="N629" i="66" s="1"/>
  <c r="AV1002" i="66"/>
  <c r="U1002" i="66" s="1"/>
  <c r="T1002" i="66" s="1"/>
  <c r="O1001" i="66"/>
  <c r="BC996" i="66"/>
  <c r="BD996" i="66"/>
  <c r="K996" i="66"/>
  <c r="O994" i="66"/>
  <c r="AT994" i="66"/>
  <c r="AV653" i="66"/>
  <c r="U653" i="66" s="1"/>
  <c r="T653" i="66" s="1"/>
  <c r="AL629" i="66"/>
  <c r="BD629" i="66"/>
  <c r="BC629" i="66"/>
  <c r="K629" i="66"/>
  <c r="AL426" i="66"/>
  <c r="K426" i="66"/>
  <c r="BC426" i="66"/>
  <c r="BE419" i="66"/>
  <c r="BA419" i="66"/>
  <c r="L419" i="66"/>
  <c r="BF419" i="66"/>
  <c r="BG419" i="66"/>
  <c r="BH419" i="66"/>
  <c r="AS419" i="66"/>
  <c r="AO419" i="66"/>
  <c r="AP419" i="66"/>
  <c r="N419" i="66" s="1"/>
  <c r="BG984" i="66"/>
  <c r="BE956" i="66"/>
  <c r="BG956" i="66"/>
  <c r="AP956" i="66"/>
  <c r="N956" i="66" s="1"/>
  <c r="AS956" i="66"/>
  <c r="L956" i="66"/>
  <c r="BA956" i="66"/>
  <c r="BH956" i="66"/>
  <c r="AT955" i="66"/>
  <c r="BD929" i="66"/>
  <c r="K929" i="66"/>
  <c r="BC929" i="66"/>
  <c r="BE903" i="66"/>
  <c r="BG903" i="66"/>
  <c r="BA903" i="66"/>
  <c r="AO903" i="66"/>
  <c r="L903" i="66"/>
  <c r="AP903" i="66"/>
  <c r="N903" i="66" s="1"/>
  <c r="BF903" i="66"/>
  <c r="AS903" i="66"/>
  <c r="M875" i="66"/>
  <c r="BB875" i="66"/>
  <c r="BD869" i="66"/>
  <c r="BC869" i="66"/>
  <c r="K869" i="66"/>
  <c r="AL869" i="66"/>
  <c r="BE840" i="66"/>
  <c r="AS840" i="66"/>
  <c r="BF840" i="66"/>
  <c r="BG840" i="66"/>
  <c r="L840" i="66"/>
  <c r="BA840" i="66"/>
  <c r="BH840" i="66"/>
  <c r="O669" i="66"/>
  <c r="BI669" i="66"/>
  <c r="BE396" i="66"/>
  <c r="AO396" i="66"/>
  <c r="AP396" i="66"/>
  <c r="N396" i="66" s="1"/>
  <c r="L396" i="66"/>
  <c r="BF396" i="66"/>
  <c r="BG396" i="66"/>
  <c r="AS396" i="66"/>
  <c r="BA396" i="66"/>
  <c r="BH396" i="66"/>
  <c r="BC981" i="66"/>
  <c r="BD981" i="66"/>
  <c r="AL981" i="66"/>
  <c r="BF977" i="66"/>
  <c r="BC976" i="66"/>
  <c r="BD976" i="66"/>
  <c r="AL976" i="66"/>
  <c r="BH970" i="66"/>
  <c r="BH960" i="66"/>
  <c r="K956" i="66"/>
  <c r="BE950" i="66"/>
  <c r="BG950" i="66"/>
  <c r="AO950" i="66"/>
  <c r="L950" i="66"/>
  <c r="AP950" i="66"/>
  <c r="N950" i="66" s="1"/>
  <c r="BF950" i="66"/>
  <c r="AS950" i="66"/>
  <c r="BH950" i="66"/>
  <c r="BE818" i="66"/>
  <c r="AS818" i="66"/>
  <c r="BF818" i="66"/>
  <c r="BG818" i="66"/>
  <c r="BA818" i="66"/>
  <c r="L818" i="66"/>
  <c r="BH818" i="66"/>
  <c r="AP818" i="66"/>
  <c r="N818" i="66" s="1"/>
  <c r="BD800" i="66"/>
  <c r="K800" i="66"/>
  <c r="BC800" i="66"/>
  <c r="BD780" i="66"/>
  <c r="AL780" i="66"/>
  <c r="K780" i="66"/>
  <c r="M777" i="66"/>
  <c r="BB777" i="66"/>
  <c r="BK405" i="66"/>
  <c r="Q405" i="66"/>
  <c r="M267" i="66"/>
  <c r="BB267" i="66"/>
  <c r="BG996" i="66"/>
  <c r="BC992" i="66"/>
  <c r="BD992" i="66"/>
  <c r="K992" i="66"/>
  <c r="AL992" i="66"/>
  <c r="BE984" i="66"/>
  <c r="BC980" i="66"/>
  <c r="BD980" i="66"/>
  <c r="K980" i="66"/>
  <c r="AL980" i="66"/>
  <c r="AL956" i="66"/>
  <c r="M954" i="66"/>
  <c r="BD858" i="66"/>
  <c r="BC858" i="66"/>
  <c r="K858" i="66"/>
  <c r="AL858" i="66"/>
  <c r="BC709" i="66"/>
  <c r="K709" i="66"/>
  <c r="BD709" i="66"/>
  <c r="AL709" i="66"/>
  <c r="BC674" i="66"/>
  <c r="AL674" i="66"/>
  <c r="BD674" i="66"/>
  <c r="K674" i="66"/>
  <c r="K642" i="66"/>
  <c r="BC642" i="66"/>
  <c r="BD642" i="66"/>
  <c r="AL642" i="66"/>
  <c r="K635" i="66"/>
  <c r="AL635" i="66"/>
  <c r="BC635" i="66"/>
  <c r="BD635" i="66"/>
  <c r="BG604" i="66"/>
  <c r="AS604" i="66"/>
  <c r="BH604" i="66"/>
  <c r="AO604" i="66"/>
  <c r="AP604" i="66"/>
  <c r="N604" i="66" s="1"/>
  <c r="BE604" i="66"/>
  <c r="BF604" i="66"/>
  <c r="BA604" i="66"/>
  <c r="Q581" i="66"/>
  <c r="BI562" i="66"/>
  <c r="AT562" i="66"/>
  <c r="O562" i="66"/>
  <c r="BK389" i="66"/>
  <c r="Q389" i="66"/>
  <c r="M375" i="66"/>
  <c r="BB375" i="66"/>
  <c r="AS214" i="66"/>
  <c r="AT214" i="66" s="1"/>
  <c r="BF214" i="66"/>
  <c r="L214" i="66"/>
  <c r="BA214" i="66"/>
  <c r="BH214" i="66"/>
  <c r="AO214" i="66"/>
  <c r="AP214" i="66"/>
  <c r="N214" i="66" s="1"/>
  <c r="BE214" i="66"/>
  <c r="BG214" i="66"/>
  <c r="L1001" i="66"/>
  <c r="BA1001" i="66"/>
  <c r="AO1001" i="66"/>
  <c r="AP1001" i="66"/>
  <c r="N1001" i="66" s="1"/>
  <c r="AS1001" i="66"/>
  <c r="AT1001" i="66" s="1"/>
  <c r="BE1001" i="66"/>
  <c r="BF1001" i="66"/>
  <c r="BJ995" i="66"/>
  <c r="L993" i="66"/>
  <c r="BA993" i="66"/>
  <c r="AO993" i="66"/>
  <c r="AP993" i="66"/>
  <c r="N993" i="66" s="1"/>
  <c r="BF993" i="66"/>
  <c r="AS993" i="66"/>
  <c r="BG993" i="66"/>
  <c r="BH993" i="66"/>
  <c r="BE989" i="66"/>
  <c r="BC988" i="66"/>
  <c r="BD988" i="66"/>
  <c r="AL988" i="66"/>
  <c r="BK987" i="66"/>
  <c r="BI982" i="66"/>
  <c r="BC979" i="66"/>
  <c r="BD979" i="66"/>
  <c r="K979" i="66"/>
  <c r="AL979" i="66"/>
  <c r="L974" i="66"/>
  <c r="BA974" i="66"/>
  <c r="AO974" i="66"/>
  <c r="AP974" i="66"/>
  <c r="N974" i="66" s="1"/>
  <c r="BG974" i="66"/>
  <c r="BH974" i="66"/>
  <c r="AS974" i="66"/>
  <c r="BC972" i="66"/>
  <c r="BD972" i="66"/>
  <c r="K972" i="66"/>
  <c r="BF970" i="66"/>
  <c r="BE966" i="66"/>
  <c r="BG966" i="66"/>
  <c r="BH966" i="66"/>
  <c r="AS966" i="66"/>
  <c r="AO966" i="66"/>
  <c r="L966" i="66"/>
  <c r="AP966" i="66"/>
  <c r="N966" i="66" s="1"/>
  <c r="BC963" i="66"/>
  <c r="BD960" i="66"/>
  <c r="K957" i="66"/>
  <c r="BC957" i="66"/>
  <c r="BD957" i="66"/>
  <c r="AL957" i="66"/>
  <c r="K945" i="66"/>
  <c r="BC945" i="66"/>
  <c r="BD945" i="66"/>
  <c r="AL945" i="66"/>
  <c r="K938" i="66"/>
  <c r="BC938" i="66"/>
  <c r="BD938" i="66"/>
  <c r="BE935" i="66"/>
  <c r="BG935" i="66"/>
  <c r="BA935" i="66"/>
  <c r="AO935" i="66"/>
  <c r="L935" i="66"/>
  <c r="AP935" i="66"/>
  <c r="N935" i="66" s="1"/>
  <c r="BF935" i="66"/>
  <c r="AS935" i="66"/>
  <c r="BE930" i="66"/>
  <c r="BG930" i="66"/>
  <c r="L930" i="66"/>
  <c r="AP930" i="66"/>
  <c r="N930" i="66" s="1"/>
  <c r="BF930" i="66"/>
  <c r="BH930" i="66"/>
  <c r="AS930" i="66"/>
  <c r="AO930" i="66"/>
  <c r="BD922" i="66"/>
  <c r="K922" i="66"/>
  <c r="AL922" i="66"/>
  <c r="BE919" i="66"/>
  <c r="BG919" i="66"/>
  <c r="BA919" i="66"/>
  <c r="AO919" i="66"/>
  <c r="L919" i="66"/>
  <c r="AP919" i="66"/>
  <c r="N919" i="66" s="1"/>
  <c r="BF919" i="66"/>
  <c r="AS919" i="66"/>
  <c r="BH919" i="66"/>
  <c r="BE909" i="66"/>
  <c r="BG909" i="66"/>
  <c r="AS909" i="66"/>
  <c r="BH909" i="66"/>
  <c r="AO909" i="66"/>
  <c r="AP909" i="66"/>
  <c r="N909" i="66" s="1"/>
  <c r="BF909" i="66"/>
  <c r="L909" i="66"/>
  <c r="BE906" i="66"/>
  <c r="BG906" i="66"/>
  <c r="L906" i="66"/>
  <c r="AP906" i="66"/>
  <c r="N906" i="66" s="1"/>
  <c r="BF906" i="66"/>
  <c r="BH906" i="66"/>
  <c r="AS906" i="66"/>
  <c r="BA906" i="66"/>
  <c r="BE890" i="66"/>
  <c r="AS890" i="66"/>
  <c r="BF890" i="66"/>
  <c r="BG890" i="66"/>
  <c r="BA890" i="66"/>
  <c r="AO890" i="66"/>
  <c r="AP890" i="66"/>
  <c r="N890" i="66" s="1"/>
  <c r="BE886" i="66"/>
  <c r="AS886" i="66"/>
  <c r="BF886" i="66"/>
  <c r="BG886" i="66"/>
  <c r="BH886" i="66"/>
  <c r="AP886" i="66"/>
  <c r="N886" i="66" s="1"/>
  <c r="AO886" i="66"/>
  <c r="BE880" i="66"/>
  <c r="AS880" i="66"/>
  <c r="BF880" i="66"/>
  <c r="BG880" i="66"/>
  <c r="BA880" i="66"/>
  <c r="AO880" i="66"/>
  <c r="BH880" i="66"/>
  <c r="BD879" i="66"/>
  <c r="AL879" i="66"/>
  <c r="BC879" i="66"/>
  <c r="AV879" i="66"/>
  <c r="U879" i="66" s="1"/>
  <c r="T879" i="66" s="1"/>
  <c r="BC871" i="66"/>
  <c r="BD861" i="66"/>
  <c r="K861" i="66"/>
  <c r="BC861" i="66"/>
  <c r="BD851" i="66"/>
  <c r="K851" i="66"/>
  <c r="BC851" i="66"/>
  <c r="AV847" i="66"/>
  <c r="U847" i="66" s="1"/>
  <c r="T847" i="66" s="1"/>
  <c r="BB841" i="66"/>
  <c r="M841" i="66"/>
  <c r="BE830" i="66"/>
  <c r="AS830" i="66"/>
  <c r="BF830" i="66"/>
  <c r="BG830" i="66"/>
  <c r="BA830" i="66"/>
  <c r="AO830" i="66"/>
  <c r="AP830" i="66"/>
  <c r="N830" i="66" s="1"/>
  <c r="BD826" i="66"/>
  <c r="BC826" i="66"/>
  <c r="AL826" i="66"/>
  <c r="AV812" i="66"/>
  <c r="U812" i="66" s="1"/>
  <c r="T812" i="66" s="1"/>
  <c r="M801" i="66"/>
  <c r="BB801" i="66"/>
  <c r="BE791" i="66"/>
  <c r="AS791" i="66"/>
  <c r="AT791" i="66" s="1"/>
  <c r="BF791" i="66"/>
  <c r="BG791" i="66"/>
  <c r="AO791" i="66"/>
  <c r="AP791" i="66"/>
  <c r="N791" i="66" s="1"/>
  <c r="BA791" i="66"/>
  <c r="L791" i="66"/>
  <c r="BH791" i="66"/>
  <c r="AX773" i="66"/>
  <c r="BB760" i="66"/>
  <c r="P738" i="66"/>
  <c r="BJ738" i="66"/>
  <c r="AS720" i="66"/>
  <c r="AT720" i="66" s="1"/>
  <c r="BF720" i="66"/>
  <c r="BG720" i="66"/>
  <c r="L720" i="66"/>
  <c r="BA720" i="66"/>
  <c r="AO720" i="66"/>
  <c r="AP720" i="66"/>
  <c r="N720" i="66" s="1"/>
  <c r="BE720" i="66"/>
  <c r="BH720" i="66"/>
  <c r="BI698" i="66"/>
  <c r="O698" i="66"/>
  <c r="O696" i="66"/>
  <c r="BI696" i="66"/>
  <c r="AL670" i="66"/>
  <c r="AV670" i="66"/>
  <c r="U670" i="66" s="1"/>
  <c r="T670" i="66" s="1"/>
  <c r="K670" i="66"/>
  <c r="BC670" i="66"/>
  <c r="BD670" i="66"/>
  <c r="AS642" i="66"/>
  <c r="AT642" i="66" s="1"/>
  <c r="BF642" i="66"/>
  <c r="BG642" i="66"/>
  <c r="BH642" i="66"/>
  <c r="L642" i="66"/>
  <c r="BA642" i="66"/>
  <c r="AO642" i="66"/>
  <c r="AP642" i="66"/>
  <c r="N642" i="66" s="1"/>
  <c r="BE642" i="66"/>
  <c r="BK601" i="66"/>
  <c r="Q601" i="66"/>
  <c r="AO593" i="66"/>
  <c r="AP593" i="66"/>
  <c r="N593" i="66" s="1"/>
  <c r="BE593" i="66"/>
  <c r="L593" i="66"/>
  <c r="BF593" i="66"/>
  <c r="AS593" i="66"/>
  <c r="BA593" i="66"/>
  <c r="BG593" i="66"/>
  <c r="BH593" i="66"/>
  <c r="P484" i="66"/>
  <c r="BJ484" i="66"/>
  <c r="AL449" i="66"/>
  <c r="BC449" i="66"/>
  <c r="K449" i="66"/>
  <c r="BD449" i="66"/>
  <c r="O220" i="66"/>
  <c r="BI220" i="66"/>
  <c r="BE897" i="66"/>
  <c r="BG897" i="66"/>
  <c r="AS897" i="66"/>
  <c r="AP897" i="66"/>
  <c r="N897" i="66" s="1"/>
  <c r="BA897" i="66"/>
  <c r="L897" i="66"/>
  <c r="M896" i="66"/>
  <c r="BB896" i="66"/>
  <c r="M892" i="66"/>
  <c r="BB892" i="66"/>
  <c r="M874" i="66"/>
  <c r="BB874" i="66"/>
  <c r="M860" i="66"/>
  <c r="BB860" i="66"/>
  <c r="BD852" i="66"/>
  <c r="K852" i="66"/>
  <c r="BC852" i="66"/>
  <c r="BE844" i="66"/>
  <c r="AS844" i="66"/>
  <c r="BF844" i="66"/>
  <c r="BG844" i="66"/>
  <c r="BA844" i="66"/>
  <c r="AO844" i="66"/>
  <c r="BH844" i="66"/>
  <c r="L844" i="66"/>
  <c r="BB792" i="66"/>
  <c r="M792" i="66"/>
  <c r="BE775" i="66"/>
  <c r="AS775" i="66"/>
  <c r="AT775" i="66" s="1"/>
  <c r="BF775" i="66"/>
  <c r="BG775" i="66"/>
  <c r="AO775" i="66"/>
  <c r="BH775" i="66"/>
  <c r="AP775" i="66"/>
  <c r="N775" i="66" s="1"/>
  <c r="L775" i="66"/>
  <c r="BA775" i="66"/>
  <c r="K766" i="66"/>
  <c r="BD766" i="66"/>
  <c r="BC766" i="66"/>
  <c r="AL766" i="66"/>
  <c r="O650" i="66"/>
  <c r="BI650" i="66"/>
  <c r="BB582" i="66"/>
  <c r="M582" i="66"/>
  <c r="P927" i="66"/>
  <c r="AT927" i="66"/>
  <c r="BJ927" i="66"/>
  <c r="M924" i="66"/>
  <c r="BB924" i="66"/>
  <c r="BE923" i="66"/>
  <c r="BG923" i="66"/>
  <c r="BA923" i="66"/>
  <c r="AO923" i="66"/>
  <c r="L923" i="66"/>
  <c r="AP923" i="66"/>
  <c r="N923" i="66" s="1"/>
  <c r="BF923" i="66"/>
  <c r="AS923" i="66"/>
  <c r="P915" i="66"/>
  <c r="AT915" i="66"/>
  <c r="BJ915" i="66"/>
  <c r="BE892" i="66"/>
  <c r="BG892" i="66"/>
  <c r="BA892" i="66"/>
  <c r="L892" i="66"/>
  <c r="AS892" i="66"/>
  <c r="BF892" i="66"/>
  <c r="BH892" i="66"/>
  <c r="M848" i="66"/>
  <c r="BB848" i="66"/>
  <c r="BE802" i="66"/>
  <c r="AS802" i="66"/>
  <c r="AT802" i="66" s="1"/>
  <c r="BF802" i="66"/>
  <c r="BG802" i="66"/>
  <c r="BH802" i="66"/>
  <c r="BA802" i="66"/>
  <c r="L802" i="66"/>
  <c r="AO802" i="66"/>
  <c r="AP802" i="66"/>
  <c r="N802" i="66" s="1"/>
  <c r="K715" i="66"/>
  <c r="BC715" i="66"/>
  <c r="BD715" i="66"/>
  <c r="AL715" i="66"/>
  <c r="AS665" i="66"/>
  <c r="AT665" i="66" s="1"/>
  <c r="BF665" i="66"/>
  <c r="BG665" i="66"/>
  <c r="BH665" i="66"/>
  <c r="L665" i="66"/>
  <c r="BA665" i="66"/>
  <c r="BE665" i="66"/>
  <c r="AO665" i="66"/>
  <c r="AP665" i="66"/>
  <c r="N665" i="66" s="1"/>
  <c r="BC639" i="66"/>
  <c r="BD639" i="66"/>
  <c r="AL639" i="66"/>
  <c r="BB508" i="66"/>
  <c r="BI494" i="66"/>
  <c r="O494" i="66"/>
  <c r="BE839" i="66"/>
  <c r="AS839" i="66"/>
  <c r="BF839" i="66"/>
  <c r="BG839" i="66"/>
  <c r="L839" i="66"/>
  <c r="BA839" i="66"/>
  <c r="BH839" i="66"/>
  <c r="BB495" i="66"/>
  <c r="M495" i="66"/>
  <c r="L996" i="66"/>
  <c r="BA996" i="66"/>
  <c r="AO996" i="66"/>
  <c r="AP996" i="66"/>
  <c r="N996" i="66" s="1"/>
  <c r="AS996" i="66"/>
  <c r="AT996" i="66" s="1"/>
  <c r="P994" i="66"/>
  <c r="BJ994" i="66"/>
  <c r="BC975" i="66"/>
  <c r="BD975" i="66"/>
  <c r="K975" i="66"/>
  <c r="BE969" i="66"/>
  <c r="BG969" i="66"/>
  <c r="AO969" i="66"/>
  <c r="L969" i="66"/>
  <c r="AP969" i="66"/>
  <c r="N969" i="66" s="1"/>
  <c r="BF969" i="66"/>
  <c r="BH969" i="66"/>
  <c r="BA969" i="66"/>
  <c r="BE850" i="66"/>
  <c r="AS850" i="66"/>
  <c r="BF850" i="66"/>
  <c r="BG850" i="66"/>
  <c r="AO850" i="66"/>
  <c r="BA850" i="66"/>
  <c r="AP850" i="66"/>
  <c r="N850" i="66" s="1"/>
  <c r="L850" i="66"/>
  <c r="BD849" i="66"/>
  <c r="K849" i="66"/>
  <c r="BC849" i="66"/>
  <c r="BD825" i="66"/>
  <c r="K825" i="66"/>
  <c r="AL825" i="66"/>
  <c r="BD814" i="66"/>
  <c r="K814" i="66"/>
  <c r="AL814" i="66"/>
  <c r="L741" i="66"/>
  <c r="BA741" i="66"/>
  <c r="AO741" i="66"/>
  <c r="BE741" i="66"/>
  <c r="AP741" i="66"/>
  <c r="N741" i="66" s="1"/>
  <c r="BF741" i="66"/>
  <c r="BG741" i="66"/>
  <c r="AS741" i="66"/>
  <c r="AT741" i="66" s="1"/>
  <c r="BH741" i="66"/>
  <c r="BI689" i="66"/>
  <c r="O689" i="66"/>
  <c r="AL632" i="66"/>
  <c r="BI521" i="66"/>
  <c r="O521" i="66"/>
  <c r="K969" i="66"/>
  <c r="BC969" i="66"/>
  <c r="BD969" i="66"/>
  <c r="BC959" i="66"/>
  <c r="BE934" i="66"/>
  <c r="BG934" i="66"/>
  <c r="L934" i="66"/>
  <c r="AP934" i="66"/>
  <c r="N934" i="66" s="1"/>
  <c r="BF934" i="66"/>
  <c r="BH934" i="66"/>
  <c r="AS934" i="66"/>
  <c r="AO934" i="66"/>
  <c r="BD917" i="66"/>
  <c r="AL917" i="66"/>
  <c r="BC917" i="66"/>
  <c r="AT749" i="66"/>
  <c r="O749" i="66"/>
  <c r="BI749" i="66"/>
  <c r="K718" i="66"/>
  <c r="AL718" i="66"/>
  <c r="BD718" i="66"/>
  <c r="BC718" i="66"/>
  <c r="BI714" i="66"/>
  <c r="O714" i="66"/>
  <c r="M687" i="66"/>
  <c r="L981" i="66"/>
  <c r="BA981" i="66"/>
  <c r="AO981" i="66"/>
  <c r="AP981" i="66"/>
  <c r="N981" i="66" s="1"/>
  <c r="BF981" i="66"/>
  <c r="BG981" i="66"/>
  <c r="BH981" i="66"/>
  <c r="AS981" i="66"/>
  <c r="M970" i="66"/>
  <c r="AL969" i="66"/>
  <c r="P965" i="66"/>
  <c r="AT965" i="66"/>
  <c r="P944" i="66"/>
  <c r="AT944" i="66"/>
  <c r="P938" i="66"/>
  <c r="AT938" i="66"/>
  <c r="BE933" i="66"/>
  <c r="BG933" i="66"/>
  <c r="AS933" i="66"/>
  <c r="L933" i="66"/>
  <c r="BA933" i="66"/>
  <c r="BF933" i="66"/>
  <c r="BH933" i="66"/>
  <c r="BE928" i="66"/>
  <c r="BG928" i="66"/>
  <c r="BA928" i="66"/>
  <c r="BH928" i="66"/>
  <c r="L928" i="66"/>
  <c r="BF928" i="66"/>
  <c r="AO928" i="66"/>
  <c r="BE908" i="66"/>
  <c r="BG908" i="66"/>
  <c r="BA908" i="66"/>
  <c r="L908" i="66"/>
  <c r="AS908" i="66"/>
  <c r="AP908" i="66"/>
  <c r="N908" i="66" s="1"/>
  <c r="BB722" i="66"/>
  <c r="M722" i="66"/>
  <c r="AL622" i="66"/>
  <c r="K622" i="66"/>
  <c r="BC622" i="66"/>
  <c r="BD622" i="66"/>
  <c r="M481" i="66"/>
  <c r="BB481" i="66"/>
  <c r="O1002" i="66"/>
  <c r="AT1002" i="66"/>
  <c r="P1002" i="66"/>
  <c r="BC1001" i="66"/>
  <c r="BD1001" i="66"/>
  <c r="K1001" i="66"/>
  <c r="BC987" i="66"/>
  <c r="BD987" i="66"/>
  <c r="K987" i="66"/>
  <c r="AV987" i="66"/>
  <c r="U987" i="66" s="1"/>
  <c r="T987" i="66" s="1"/>
  <c r="BF984" i="66"/>
  <c r="K966" i="66"/>
  <c r="M901" i="66"/>
  <c r="BB901" i="66"/>
  <c r="BD898" i="66"/>
  <c r="AL898" i="66"/>
  <c r="BC898" i="66"/>
  <c r="K898" i="66"/>
  <c r="BH897" i="66"/>
  <c r="AL966" i="66"/>
  <c r="BD963" i="66"/>
  <c r="BE946" i="66"/>
  <c r="BG946" i="66"/>
  <c r="BA946" i="66"/>
  <c r="AP946" i="66"/>
  <c r="N946" i="66" s="1"/>
  <c r="AS946" i="66"/>
  <c r="L946" i="66"/>
  <c r="BF946" i="66"/>
  <c r="BH946" i="66"/>
  <c r="AL800" i="66"/>
  <c r="BC789" i="66"/>
  <c r="BE777" i="66"/>
  <c r="AS777" i="66"/>
  <c r="AT777" i="66" s="1"/>
  <c r="BF777" i="66"/>
  <c r="BG777" i="66"/>
  <c r="L777" i="66"/>
  <c r="BA777" i="66"/>
  <c r="BH777" i="66"/>
  <c r="O771" i="66"/>
  <c r="BI771" i="66"/>
  <c r="BE952" i="66"/>
  <c r="BG952" i="66"/>
  <c r="L952" i="66"/>
  <c r="AP952" i="66"/>
  <c r="N952" i="66" s="1"/>
  <c r="BF952" i="66"/>
  <c r="BH952" i="66"/>
  <c r="AS952" i="66"/>
  <c r="BD935" i="66"/>
  <c r="K935" i="66"/>
  <c r="BC935" i="66"/>
  <c r="AL935" i="66"/>
  <c r="BD930" i="66"/>
  <c r="AL930" i="66"/>
  <c r="BC930" i="66"/>
  <c r="BH923" i="66"/>
  <c r="BD919" i="66"/>
  <c r="K919" i="66"/>
  <c r="BC919" i="66"/>
  <c r="AL919" i="66"/>
  <c r="BE913" i="66"/>
  <c r="BG913" i="66"/>
  <c r="AS913" i="66"/>
  <c r="AP913" i="66"/>
  <c r="N913" i="66" s="1"/>
  <c r="BA913" i="66"/>
  <c r="L913" i="66"/>
  <c r="BF913" i="66"/>
  <c r="BH913" i="66"/>
  <c r="BD880" i="66"/>
  <c r="AL880" i="66"/>
  <c r="BC880" i="66"/>
  <c r="BD872" i="66"/>
  <c r="K872" i="66"/>
  <c r="AL872" i="66"/>
  <c r="BC872" i="66"/>
  <c r="AX872" i="66" s="1"/>
  <c r="AZ872" i="66" s="1"/>
  <c r="AY872" i="66" s="1"/>
  <c r="BD870" i="66"/>
  <c r="BC870" i="66"/>
  <c r="K870" i="66"/>
  <c r="AV870" i="66"/>
  <c r="U870" i="66" s="1"/>
  <c r="T870" i="66" s="1"/>
  <c r="AL870" i="66"/>
  <c r="BE854" i="66"/>
  <c r="AS854" i="66"/>
  <c r="BF854" i="66"/>
  <c r="BG854" i="66"/>
  <c r="BA854" i="66"/>
  <c r="L854" i="66"/>
  <c r="BH854" i="66"/>
  <c r="AO854" i="66"/>
  <c r="K743" i="66"/>
  <c r="AV743" i="66"/>
  <c r="U743" i="66" s="1"/>
  <c r="T743" i="66" s="1"/>
  <c r="AL743" i="66"/>
  <c r="BA524" i="66"/>
  <c r="BH524" i="66"/>
  <c r="L524" i="66"/>
  <c r="BE524" i="66"/>
  <c r="BF524" i="66"/>
  <c r="AS524" i="66"/>
  <c r="BG524" i="66"/>
  <c r="BG458" i="66"/>
  <c r="BH458" i="66"/>
  <c r="L458" i="66"/>
  <c r="AS458" i="66"/>
  <c r="BA458" i="66"/>
  <c r="BF458" i="66"/>
  <c r="BE458" i="66"/>
  <c r="AO458" i="66"/>
  <c r="AP458" i="66"/>
  <c r="N458" i="66" s="1"/>
  <c r="M416" i="66"/>
  <c r="BB416" i="66"/>
  <c r="M355" i="66"/>
  <c r="BB355" i="66"/>
  <c r="AV301" i="66"/>
  <c r="U301" i="66" s="1"/>
  <c r="T301" i="66" s="1"/>
  <c r="P969" i="66"/>
  <c r="AT969" i="66"/>
  <c r="O616" i="66"/>
  <c r="BI616" i="66"/>
  <c r="AL599" i="66"/>
  <c r="K599" i="66"/>
  <c r="BD599" i="66"/>
  <c r="BC599" i="66"/>
  <c r="P591" i="66"/>
  <c r="BJ591" i="66"/>
  <c r="Q525" i="66"/>
  <c r="AP468" i="66"/>
  <c r="N468" i="66" s="1"/>
  <c r="BF468" i="66"/>
  <c r="BG468" i="66"/>
  <c r="L468" i="66"/>
  <c r="BH468" i="66"/>
  <c r="AS468" i="66"/>
  <c r="BA468" i="66"/>
  <c r="AO468" i="66"/>
  <c r="BE468" i="66"/>
  <c r="O975" i="66"/>
  <c r="AL953" i="66"/>
  <c r="BC953" i="66"/>
  <c r="BD953" i="66"/>
  <c r="BD940" i="66"/>
  <c r="AL940" i="66"/>
  <c r="BC940" i="66"/>
  <c r="P928" i="66"/>
  <c r="AT928" i="66"/>
  <c r="BJ928" i="66"/>
  <c r="BE835" i="66"/>
  <c r="AS835" i="66"/>
  <c r="BF835" i="66"/>
  <c r="BG835" i="66"/>
  <c r="AO835" i="66"/>
  <c r="BH835" i="66"/>
  <c r="AP835" i="66"/>
  <c r="N835" i="66" s="1"/>
  <c r="L835" i="66"/>
  <c r="BA835" i="66"/>
  <c r="AS719" i="66"/>
  <c r="BF719" i="66"/>
  <c r="BG719" i="66"/>
  <c r="L719" i="66"/>
  <c r="BA719" i="66"/>
  <c r="AP719" i="66"/>
  <c r="N719" i="66" s="1"/>
  <c r="BE719" i="66"/>
  <c r="BH719" i="66"/>
  <c r="AO719" i="66"/>
  <c r="M580" i="66"/>
  <c r="BB580" i="66"/>
  <c r="BE914" i="66"/>
  <c r="BG914" i="66"/>
  <c r="L914" i="66"/>
  <c r="AP914" i="66"/>
  <c r="N914" i="66" s="1"/>
  <c r="BF914" i="66"/>
  <c r="BH914" i="66"/>
  <c r="AS914" i="66"/>
  <c r="AO914" i="66"/>
  <c r="BA914" i="66"/>
  <c r="AL613" i="66"/>
  <c r="K613" i="66"/>
  <c r="BC613" i="66"/>
  <c r="BD613" i="66"/>
  <c r="BE949" i="66"/>
  <c r="BG949" i="66"/>
  <c r="AS949" i="66"/>
  <c r="AP949" i="66"/>
  <c r="N949" i="66" s="1"/>
  <c r="BA949" i="66"/>
  <c r="L949" i="66"/>
  <c r="BF949" i="66"/>
  <c r="BH949" i="66"/>
  <c r="P932" i="66"/>
  <c r="AT932" i="66"/>
  <c r="BJ932" i="66"/>
  <c r="M926" i="66"/>
  <c r="BB926" i="66"/>
  <c r="BE918" i="66"/>
  <c r="BG918" i="66"/>
  <c r="L918" i="66"/>
  <c r="AP918" i="66"/>
  <c r="N918" i="66" s="1"/>
  <c r="BF918" i="66"/>
  <c r="BH918" i="66"/>
  <c r="AS918" i="66"/>
  <c r="AO918" i="66"/>
  <c r="BA918" i="66"/>
  <c r="BE907" i="66"/>
  <c r="BG907" i="66"/>
  <c r="BA907" i="66"/>
  <c r="AO907" i="66"/>
  <c r="L907" i="66"/>
  <c r="AP907" i="66"/>
  <c r="N907" i="66" s="1"/>
  <c r="BF907" i="66"/>
  <c r="AS907" i="66"/>
  <c r="BH907" i="66"/>
  <c r="AL871" i="66"/>
  <c r="BE857" i="66"/>
  <c r="AS857" i="66"/>
  <c r="BF857" i="66"/>
  <c r="BG857" i="66"/>
  <c r="AO857" i="66"/>
  <c r="BH857" i="66"/>
  <c r="AP857" i="66"/>
  <c r="N857" i="66" s="1"/>
  <c r="BA857" i="66"/>
  <c r="L857" i="66"/>
  <c r="BE853" i="66"/>
  <c r="AS853" i="66"/>
  <c r="BF853" i="66"/>
  <c r="BG853" i="66"/>
  <c r="BA853" i="66"/>
  <c r="AP853" i="66"/>
  <c r="N853" i="66" s="1"/>
  <c r="L853" i="66"/>
  <c r="BD807" i="66"/>
  <c r="AL807" i="66"/>
  <c r="BC807" i="66"/>
  <c r="M776" i="66"/>
  <c r="BB776" i="66"/>
  <c r="P753" i="66"/>
  <c r="BJ753" i="66"/>
  <c r="K729" i="66"/>
  <c r="AL729" i="66"/>
  <c r="BC729" i="66"/>
  <c r="BI658" i="66"/>
  <c r="O658" i="66"/>
  <c r="BB626" i="66"/>
  <c r="M626" i="66"/>
  <c r="BH547" i="66"/>
  <c r="L547" i="66"/>
  <c r="AS547" i="66"/>
  <c r="BA547" i="66"/>
  <c r="BE547" i="66"/>
  <c r="BF547" i="66"/>
  <c r="BG547" i="66"/>
  <c r="AL442" i="66"/>
  <c r="K442" i="66"/>
  <c r="BD442" i="66"/>
  <c r="BC442" i="66"/>
  <c r="BI372" i="66"/>
  <c r="O372" i="66"/>
  <c r="AV973" i="66"/>
  <c r="U973" i="66" s="1"/>
  <c r="T973" i="66" s="1"/>
  <c r="AV949" i="66"/>
  <c r="U949" i="66" s="1"/>
  <c r="T949" i="66" s="1"/>
  <c r="K949" i="66"/>
  <c r="P948" i="66"/>
  <c r="AT948" i="66"/>
  <c r="P945" i="66"/>
  <c r="AT945" i="66"/>
  <c r="BB933" i="66"/>
  <c r="BE929" i="66"/>
  <c r="BG929" i="66"/>
  <c r="AS929" i="66"/>
  <c r="AP929" i="66"/>
  <c r="N929" i="66" s="1"/>
  <c r="BA929" i="66"/>
  <c r="L929" i="66"/>
  <c r="BE925" i="66"/>
  <c r="BG925" i="66"/>
  <c r="AS925" i="66"/>
  <c r="BH925" i="66"/>
  <c r="AO925" i="66"/>
  <c r="AP925" i="66"/>
  <c r="N925" i="66" s="1"/>
  <c r="BA925" i="66"/>
  <c r="L925" i="66"/>
  <c r="BD918" i="66"/>
  <c r="AV918" i="66"/>
  <c r="U918" i="66" s="1"/>
  <c r="T918" i="66" s="1"/>
  <c r="K918" i="66"/>
  <c r="K917" i="66"/>
  <c r="BB908" i="66"/>
  <c r="M908" i="66"/>
  <c r="BE893" i="66"/>
  <c r="BG893" i="66"/>
  <c r="AS893" i="66"/>
  <c r="BH893" i="66"/>
  <c r="L893" i="66"/>
  <c r="AO893" i="66"/>
  <c r="AP893" i="66"/>
  <c r="N893" i="66" s="1"/>
  <c r="BA893" i="66"/>
  <c r="BE869" i="66"/>
  <c r="AS869" i="66"/>
  <c r="BF869" i="66"/>
  <c r="BG869" i="66"/>
  <c r="AO869" i="66"/>
  <c r="BH869" i="66"/>
  <c r="AP869" i="66"/>
  <c r="N869" i="66" s="1"/>
  <c r="BA869" i="66"/>
  <c r="BD853" i="66"/>
  <c r="AL853" i="66"/>
  <c r="BC853" i="66"/>
  <c r="K853" i="66"/>
  <c r="BD850" i="66"/>
  <c r="K850" i="66"/>
  <c r="BC850" i="66"/>
  <c r="AL849" i="66"/>
  <c r="M840" i="66"/>
  <c r="BB840" i="66"/>
  <c r="BE820" i="66"/>
  <c r="AS820" i="66"/>
  <c r="BF820" i="66"/>
  <c r="BG820" i="66"/>
  <c r="BA820" i="66"/>
  <c r="AO820" i="66"/>
  <c r="BH820" i="66"/>
  <c r="AP820" i="66"/>
  <c r="N820" i="66" s="1"/>
  <c r="BE776" i="66"/>
  <c r="AS776" i="66"/>
  <c r="AT776" i="66" s="1"/>
  <c r="BF776" i="66"/>
  <c r="BG776" i="66"/>
  <c r="AP776" i="66"/>
  <c r="N776" i="66" s="1"/>
  <c r="L776" i="66"/>
  <c r="BH776" i="66"/>
  <c r="BA776" i="66"/>
  <c r="BB697" i="66"/>
  <c r="M697" i="66"/>
  <c r="AS632" i="66"/>
  <c r="AT632" i="66" s="1"/>
  <c r="BF632" i="66"/>
  <c r="BG632" i="66"/>
  <c r="BH632" i="66"/>
  <c r="L632" i="66"/>
  <c r="BA632" i="66"/>
  <c r="AP632" i="66"/>
  <c r="N632" i="66" s="1"/>
  <c r="AO632" i="66"/>
  <c r="BE632" i="66"/>
  <c r="AV967" i="66"/>
  <c r="U967" i="66" s="1"/>
  <c r="T967" i="66" s="1"/>
  <c r="AL949" i="66"/>
  <c r="BD934" i="66"/>
  <c r="K934" i="66"/>
  <c r="BE836" i="66"/>
  <c r="AS836" i="66"/>
  <c r="BF836" i="66"/>
  <c r="BG836" i="66"/>
  <c r="AP836" i="66"/>
  <c r="N836" i="66" s="1"/>
  <c r="L836" i="66"/>
  <c r="BH836" i="66"/>
  <c r="AO836" i="66"/>
  <c r="BA836" i="66"/>
  <c r="BB818" i="66"/>
  <c r="M818" i="66"/>
  <c r="BB803" i="66"/>
  <c r="M803" i="66"/>
  <c r="AT760" i="66"/>
  <c r="BI760" i="66"/>
  <c r="AS664" i="66"/>
  <c r="AT664" i="66" s="1"/>
  <c r="BF664" i="66"/>
  <c r="BG664" i="66"/>
  <c r="BH664" i="66"/>
  <c r="L664" i="66"/>
  <c r="BA664" i="66"/>
  <c r="AO664" i="66"/>
  <c r="AP664" i="66"/>
  <c r="N664" i="66" s="1"/>
  <c r="BE664" i="66"/>
  <c r="BI653" i="66"/>
  <c r="BK428" i="66"/>
  <c r="Q428" i="66"/>
  <c r="BE998" i="66"/>
  <c r="BH996" i="66"/>
  <c r="AL929" i="66"/>
  <c r="M910" i="66"/>
  <c r="BB910" i="66"/>
  <c r="BD875" i="66"/>
  <c r="AL875" i="66"/>
  <c r="K875" i="66"/>
  <c r="BC875" i="66"/>
  <c r="AL701" i="66"/>
  <c r="BC701" i="66"/>
  <c r="BD701" i="66"/>
  <c r="K701" i="66"/>
  <c r="M674" i="66"/>
  <c r="BB587" i="66"/>
  <c r="M587" i="66"/>
  <c r="BJ562" i="66"/>
  <c r="P562" i="66"/>
  <c r="BH989" i="66"/>
  <c r="BK988" i="66"/>
  <c r="BJ982" i="66"/>
  <c r="BE945" i="66"/>
  <c r="BG945" i="66"/>
  <c r="AO945" i="66"/>
  <c r="L945" i="66"/>
  <c r="AP945" i="66"/>
  <c r="N945" i="66" s="1"/>
  <c r="BF945" i="66"/>
  <c r="BH945" i="66"/>
  <c r="BA945" i="66"/>
  <c r="M906" i="66"/>
  <c r="BB906" i="66"/>
  <c r="BC993" i="66"/>
  <c r="BD993" i="66"/>
  <c r="AL993" i="66"/>
  <c r="BC991" i="66"/>
  <c r="BD991" i="66"/>
  <c r="K991" i="66"/>
  <c r="L986" i="66"/>
  <c r="BA986" i="66"/>
  <c r="AO986" i="66"/>
  <c r="AP986" i="66"/>
  <c r="N986" i="66" s="1"/>
  <c r="BG986" i="66"/>
  <c r="BH986" i="66"/>
  <c r="AS986" i="66"/>
  <c r="BE986" i="66"/>
  <c r="BF986" i="66"/>
  <c r="BH982" i="66"/>
  <c r="BJ980" i="66"/>
  <c r="O977" i="66"/>
  <c r="BI977" i="66"/>
  <c r="BB965" i="66"/>
  <c r="M965" i="66"/>
  <c r="BD949" i="66"/>
  <c r="BE939" i="66"/>
  <c r="BG939" i="66"/>
  <c r="AS939" i="66"/>
  <c r="AT939" i="66" s="1"/>
  <c r="L939" i="66"/>
  <c r="BA939" i="66"/>
  <c r="BF939" i="66"/>
  <c r="BF925" i="66"/>
  <c r="BE883" i="66"/>
  <c r="AS883" i="66"/>
  <c r="BF883" i="66"/>
  <c r="BG883" i="66"/>
  <c r="AO883" i="66"/>
  <c r="BH883" i="66"/>
  <c r="AP883" i="66"/>
  <c r="N883" i="66" s="1"/>
  <c r="L883" i="66"/>
  <c r="BA883" i="66"/>
  <c r="BE834" i="66"/>
  <c r="AS834" i="66"/>
  <c r="BF834" i="66"/>
  <c r="BG834" i="66"/>
  <c r="AO834" i="66"/>
  <c r="BH834" i="66"/>
  <c r="AP834" i="66"/>
  <c r="N834" i="66" s="1"/>
  <c r="L834" i="66"/>
  <c r="O662" i="66"/>
  <c r="BI662" i="66"/>
  <c r="AT990" i="66"/>
  <c r="O989" i="66"/>
  <c r="BC986" i="66"/>
  <c r="BD986" i="66"/>
  <c r="K986" i="66"/>
  <c r="BI980" i="66"/>
  <c r="BK973" i="66"/>
  <c r="L972" i="66"/>
  <c r="BA972" i="66"/>
  <c r="AO972" i="66"/>
  <c r="AP972" i="66"/>
  <c r="N972" i="66" s="1"/>
  <c r="AS972" i="66"/>
  <c r="AT972" i="66" s="1"/>
  <c r="BE972" i="66"/>
  <c r="BJ969" i="66"/>
  <c r="K967" i="66"/>
  <c r="BC967" i="66"/>
  <c r="BD967" i="66"/>
  <c r="AL967" i="66"/>
  <c r="BF966" i="66"/>
  <c r="K962" i="66"/>
  <c r="BC962" i="66"/>
  <c r="BD962" i="66"/>
  <c r="BF956" i="66"/>
  <c r="BD952" i="66"/>
  <c r="K952" i="66"/>
  <c r="BC949" i="66"/>
  <c r="AL939" i="66"/>
  <c r="K939" i="66"/>
  <c r="BC939" i="66"/>
  <c r="BD939" i="66"/>
  <c r="BC934" i="66"/>
  <c r="BD913" i="66"/>
  <c r="K913" i="66"/>
  <c r="BC913" i="66"/>
  <c r="AL913" i="66"/>
  <c r="BF893" i="66"/>
  <c r="M876" i="66"/>
  <c r="BB876" i="66"/>
  <c r="BE870" i="66"/>
  <c r="AS870" i="66"/>
  <c r="BF870" i="66"/>
  <c r="BG870" i="66"/>
  <c r="AO870" i="66"/>
  <c r="BH870" i="66"/>
  <c r="AP870" i="66"/>
  <c r="N870" i="66" s="1"/>
  <c r="L870" i="66"/>
  <c r="BE859" i="66"/>
  <c r="AS859" i="66"/>
  <c r="BF859" i="66"/>
  <c r="BG859" i="66"/>
  <c r="AO859" i="66"/>
  <c r="BH859" i="66"/>
  <c r="AP859" i="66"/>
  <c r="N859" i="66" s="1"/>
  <c r="L859" i="66"/>
  <c r="BA859" i="66"/>
  <c r="BD856" i="66"/>
  <c r="AL856" i="66"/>
  <c r="BC856" i="66"/>
  <c r="K856" i="66"/>
  <c r="BE851" i="66"/>
  <c r="AS851" i="66"/>
  <c r="BF851" i="66"/>
  <c r="BG851" i="66"/>
  <c r="BA851" i="66"/>
  <c r="AO851" i="66"/>
  <c r="AP851" i="66"/>
  <c r="N851" i="66" s="1"/>
  <c r="L851" i="66"/>
  <c r="BH851" i="66"/>
  <c r="BD834" i="66"/>
  <c r="BC834" i="66"/>
  <c r="K834" i="66"/>
  <c r="BD830" i="66"/>
  <c r="AL830" i="66"/>
  <c r="BC830" i="66"/>
  <c r="BE824" i="66"/>
  <c r="AS824" i="66"/>
  <c r="BF824" i="66"/>
  <c r="BG824" i="66"/>
  <c r="AP824" i="66"/>
  <c r="N824" i="66" s="1"/>
  <c r="L824" i="66"/>
  <c r="BA824" i="66"/>
  <c r="BC814" i="66"/>
  <c r="BH807" i="66"/>
  <c r="AT751" i="66"/>
  <c r="O751" i="66"/>
  <c r="BI751" i="66"/>
  <c r="L740" i="66"/>
  <c r="BA740" i="66"/>
  <c r="AP740" i="66"/>
  <c r="N740" i="66" s="1"/>
  <c r="BF740" i="66"/>
  <c r="AO740" i="66"/>
  <c r="BE740" i="66"/>
  <c r="BG740" i="66"/>
  <c r="BH740" i="66"/>
  <c r="AS740" i="66"/>
  <c r="BI724" i="66"/>
  <c r="O724" i="66"/>
  <c r="AV712" i="66"/>
  <c r="U712" i="66" s="1"/>
  <c r="T712" i="66" s="1"/>
  <c r="BI710" i="66"/>
  <c r="O710" i="66"/>
  <c r="AL677" i="66"/>
  <c r="BD677" i="66"/>
  <c r="K677" i="66"/>
  <c r="BC677" i="66"/>
  <c r="AS668" i="66"/>
  <c r="BF668" i="66"/>
  <c r="BG668" i="66"/>
  <c r="BH668" i="66"/>
  <c r="L668" i="66"/>
  <c r="BA668" i="66"/>
  <c r="AP668" i="66"/>
  <c r="N668" i="66" s="1"/>
  <c r="AO668" i="66"/>
  <c r="BE668" i="66"/>
  <c r="BC660" i="66"/>
  <c r="AL660" i="66"/>
  <c r="BD660" i="66"/>
  <c r="BD416" i="66"/>
  <c r="AL416" i="66"/>
  <c r="K416" i="66"/>
  <c r="BC416" i="66"/>
  <c r="BD399" i="66"/>
  <c r="AL399" i="66"/>
  <c r="BC399" i="66"/>
  <c r="K399" i="66"/>
  <c r="AV915" i="66"/>
  <c r="U915" i="66" s="1"/>
  <c r="T915" i="66" s="1"/>
  <c r="AV665" i="66"/>
  <c r="U665" i="66" s="1"/>
  <c r="T665" i="66" s="1"/>
  <c r="AV699" i="66"/>
  <c r="U699" i="66" s="1"/>
  <c r="T699" i="66" s="1"/>
  <c r="AV737" i="66"/>
  <c r="U737" i="66" s="1"/>
  <c r="T737" i="66" s="1"/>
  <c r="AV768" i="66"/>
  <c r="U768" i="66" s="1"/>
  <c r="T768" i="66" s="1"/>
  <c r="AV829" i="66"/>
  <c r="U829" i="66" s="1"/>
  <c r="T829" i="66" s="1"/>
  <c r="O997" i="66"/>
  <c r="BI997" i="66"/>
  <c r="L977" i="66"/>
  <c r="BA977" i="66"/>
  <c r="AO977" i="66"/>
  <c r="AP977" i="66"/>
  <c r="N977" i="66" s="1"/>
  <c r="AS977" i="66"/>
  <c r="AT977" i="66" s="1"/>
  <c r="BH977" i="66"/>
  <c r="BE960" i="66"/>
  <c r="BG960" i="66"/>
  <c r="BA960" i="66"/>
  <c r="AO960" i="66"/>
  <c r="AP960" i="66"/>
  <c r="N960" i="66" s="1"/>
  <c r="AS960" i="66"/>
  <c r="AL959" i="66"/>
  <c r="AV900" i="66"/>
  <c r="U900" i="66" s="1"/>
  <c r="T900" i="66" s="1"/>
  <c r="BD782" i="66"/>
  <c r="BC782" i="66"/>
  <c r="AL782" i="66"/>
  <c r="AS695" i="66"/>
  <c r="AT695" i="66" s="1"/>
  <c r="BF695" i="66"/>
  <c r="BG695" i="66"/>
  <c r="L695" i="66"/>
  <c r="BA695" i="66"/>
  <c r="BE695" i="66"/>
  <c r="AO695" i="66"/>
  <c r="AP695" i="66"/>
  <c r="N695" i="66" s="1"/>
  <c r="BH695" i="66"/>
  <c r="AV898" i="66"/>
  <c r="U898" i="66" s="1"/>
  <c r="T898" i="66" s="1"/>
  <c r="BE825" i="66"/>
  <c r="AS825" i="66"/>
  <c r="BF825" i="66"/>
  <c r="BG825" i="66"/>
  <c r="L825" i="66"/>
  <c r="BH825" i="66"/>
  <c r="AO825" i="66"/>
  <c r="AP825" i="66"/>
  <c r="N825" i="66" s="1"/>
  <c r="BA825" i="66"/>
  <c r="BE814" i="66"/>
  <c r="AS814" i="66"/>
  <c r="BF814" i="66"/>
  <c r="BG814" i="66"/>
  <c r="AO814" i="66"/>
  <c r="L814" i="66"/>
  <c r="AP814" i="66"/>
  <c r="N814" i="66" s="1"/>
  <c r="BA814" i="66"/>
  <c r="BD802" i="66"/>
  <c r="AL802" i="66"/>
  <c r="K802" i="66"/>
  <c r="BC802" i="66"/>
  <c r="BB721" i="66"/>
  <c r="M721" i="66"/>
  <c r="BB547" i="66"/>
  <c r="M547" i="66"/>
  <c r="BC1003" i="66"/>
  <c r="BD1003" i="66"/>
  <c r="K1003" i="66"/>
  <c r="BE970" i="66"/>
  <c r="BA970" i="66"/>
  <c r="AP970" i="66"/>
  <c r="N970" i="66" s="1"/>
  <c r="AS970" i="66"/>
  <c r="L970" i="66"/>
  <c r="BD964" i="66"/>
  <c r="AL964" i="66"/>
  <c r="BC964" i="66"/>
  <c r="BD885" i="66"/>
  <c r="K885" i="66"/>
  <c r="BC885" i="66"/>
  <c r="AL885" i="66"/>
  <c r="BD866" i="66"/>
  <c r="AL866" i="66"/>
  <c r="AV866" i="66"/>
  <c r="U866" i="66" s="1"/>
  <c r="T866" i="66" s="1"/>
  <c r="AL860" i="66"/>
  <c r="BE787" i="66"/>
  <c r="AS787" i="66"/>
  <c r="BF787" i="66"/>
  <c r="BG787" i="66"/>
  <c r="AO787" i="66"/>
  <c r="BH787" i="66"/>
  <c r="AP787" i="66"/>
  <c r="N787" i="66" s="1"/>
  <c r="L787" i="66"/>
  <c r="BJ749" i="66"/>
  <c r="P749" i="66"/>
  <c r="BE435" i="66"/>
  <c r="AO435" i="66"/>
  <c r="BH435" i="66"/>
  <c r="AP435" i="66"/>
  <c r="N435" i="66" s="1"/>
  <c r="AS435" i="66"/>
  <c r="L435" i="66"/>
  <c r="BA435" i="66"/>
  <c r="BF435" i="66"/>
  <c r="BG435" i="66"/>
  <c r="AL1003" i="66"/>
  <c r="BI990" i="66"/>
  <c r="BH984" i="66"/>
  <c r="AL975" i="66"/>
  <c r="BE885" i="66"/>
  <c r="AS885" i="66"/>
  <c r="BF885" i="66"/>
  <c r="BG885" i="66"/>
  <c r="L885" i="66"/>
  <c r="AO885" i="66"/>
  <c r="AP885" i="66"/>
  <c r="N885" i="66" s="1"/>
  <c r="BH885" i="66"/>
  <c r="AV669" i="66"/>
  <c r="U669" i="66" s="1"/>
  <c r="T669" i="66" s="1"/>
  <c r="AS622" i="66"/>
  <c r="AT622" i="66" s="1"/>
  <c r="BF622" i="66"/>
  <c r="BG622" i="66"/>
  <c r="BH622" i="66"/>
  <c r="L622" i="66"/>
  <c r="BA622" i="66"/>
  <c r="BE622" i="66"/>
  <c r="AO622" i="66"/>
  <c r="AP622" i="66"/>
  <c r="N622" i="66" s="1"/>
  <c r="L1003" i="66"/>
  <c r="BA1003" i="66"/>
  <c r="AO1003" i="66"/>
  <c r="AP1003" i="66"/>
  <c r="N1003" i="66" s="1"/>
  <c r="BH1003" i="66"/>
  <c r="AS1003" i="66"/>
  <c r="BF1003" i="66"/>
  <c r="BG1003" i="66"/>
  <c r="BF998" i="66"/>
  <c r="L982" i="66"/>
  <c r="BA982" i="66"/>
  <c r="AO982" i="66"/>
  <c r="AP982" i="66"/>
  <c r="N982" i="66" s="1"/>
  <c r="AL850" i="66"/>
  <c r="BC994" i="66"/>
  <c r="BD994" i="66"/>
  <c r="K994" i="66"/>
  <c r="BE942" i="66"/>
  <c r="BG942" i="66"/>
  <c r="BH942" i="66"/>
  <c r="AS942" i="66"/>
  <c r="AO942" i="66"/>
  <c r="L942" i="66"/>
  <c r="AP942" i="66"/>
  <c r="N942" i="66" s="1"/>
  <c r="BA942" i="66"/>
  <c r="BD933" i="66"/>
  <c r="BC933" i="66"/>
  <c r="AL933" i="66"/>
  <c r="BI537" i="66"/>
  <c r="O537" i="66"/>
  <c r="BB522" i="66"/>
  <c r="AL1001" i="66"/>
  <c r="AL994" i="66"/>
  <c r="Q985" i="66"/>
  <c r="BK985" i="66"/>
  <c r="BE977" i="66"/>
  <c r="BE957" i="66"/>
  <c r="BG957" i="66"/>
  <c r="AO957" i="66"/>
  <c r="AP957" i="66"/>
  <c r="N957" i="66" s="1"/>
  <c r="L957" i="66"/>
  <c r="BF957" i="66"/>
  <c r="BH957" i="66"/>
  <c r="AS957" i="66"/>
  <c r="K950" i="66"/>
  <c r="BC950" i="66"/>
  <c r="BD950" i="66"/>
  <c r="AL950" i="66"/>
  <c r="K942" i="66"/>
  <c r="BC942" i="66"/>
  <c r="BE922" i="66"/>
  <c r="BG922" i="66"/>
  <c r="L922" i="66"/>
  <c r="AP922" i="66"/>
  <c r="N922" i="66" s="1"/>
  <c r="BF922" i="66"/>
  <c r="BH922" i="66"/>
  <c r="AS922" i="66"/>
  <c r="BA922" i="66"/>
  <c r="AO922" i="66"/>
  <c r="BE790" i="66"/>
  <c r="AS790" i="66"/>
  <c r="BF790" i="66"/>
  <c r="BG790" i="66"/>
  <c r="AO790" i="66"/>
  <c r="AP790" i="66"/>
  <c r="N790" i="66" s="1"/>
  <c r="BA790" i="66"/>
  <c r="BH790" i="66"/>
  <c r="BE1003" i="66"/>
  <c r="BE996" i="66"/>
  <c r="BH814" i="66"/>
  <c r="BE808" i="66"/>
  <c r="AS808" i="66"/>
  <c r="AT808" i="66" s="1"/>
  <c r="BF808" i="66"/>
  <c r="BG808" i="66"/>
  <c r="BA808" i="66"/>
  <c r="AO808" i="66"/>
  <c r="BH808" i="66"/>
  <c r="L808" i="66"/>
  <c r="BE805" i="66"/>
  <c r="AS805" i="66"/>
  <c r="AT805" i="66" s="1"/>
  <c r="BF805" i="66"/>
  <c r="BG805" i="66"/>
  <c r="BA805" i="66"/>
  <c r="BH805" i="66"/>
  <c r="L805" i="66"/>
  <c r="BD801" i="66"/>
  <c r="BC801" i="66"/>
  <c r="K801" i="66"/>
  <c r="BD798" i="66"/>
  <c r="BC798" i="66"/>
  <c r="K798" i="66"/>
  <c r="AL798" i="66"/>
  <c r="BD791" i="66"/>
  <c r="AV791" i="66"/>
  <c r="U791" i="66" s="1"/>
  <c r="T791" i="66" s="1"/>
  <c r="K791" i="66"/>
  <c r="BC791" i="66"/>
  <c r="BE788" i="66"/>
  <c r="AS788" i="66"/>
  <c r="AT788" i="66" s="1"/>
  <c r="BF788" i="66"/>
  <c r="BG788" i="66"/>
  <c r="AP788" i="66"/>
  <c r="N788" i="66" s="1"/>
  <c r="L788" i="66"/>
  <c r="BH788" i="66"/>
  <c r="AO788" i="66"/>
  <c r="M778" i="66"/>
  <c r="BB778" i="66"/>
  <c r="K767" i="66"/>
  <c r="AL767" i="66"/>
  <c r="L764" i="66"/>
  <c r="BA764" i="66"/>
  <c r="AP764" i="66"/>
  <c r="N764" i="66" s="1"/>
  <c r="BF764" i="66"/>
  <c r="AO764" i="66"/>
  <c r="BE764" i="66"/>
  <c r="BG764" i="66"/>
  <c r="BH764" i="66"/>
  <c r="AS764" i="66"/>
  <c r="K639" i="66"/>
  <c r="K620" i="66"/>
  <c r="BD620" i="66"/>
  <c r="BC620" i="66"/>
  <c r="AX620" i="66" s="1"/>
  <c r="AL620" i="66"/>
  <c r="BA462" i="66"/>
  <c r="L462" i="66"/>
  <c r="AO462" i="66"/>
  <c r="BH462" i="66"/>
  <c r="BE462" i="66"/>
  <c r="BF462" i="66"/>
  <c r="BG462" i="66"/>
  <c r="AS462" i="66"/>
  <c r="AT462" i="66" s="1"/>
  <c r="AP462" i="66"/>
  <c r="N462" i="66" s="1"/>
  <c r="AO457" i="66"/>
  <c r="BE457" i="66"/>
  <c r="AP457" i="66"/>
  <c r="N457" i="66" s="1"/>
  <c r="BF457" i="66"/>
  <c r="BG457" i="66"/>
  <c r="BH457" i="66"/>
  <c r="AS457" i="66"/>
  <c r="BE449" i="66"/>
  <c r="AO449" i="66"/>
  <c r="L449" i="66"/>
  <c r="BA449" i="66"/>
  <c r="AS449" i="66"/>
  <c r="BF449" i="66"/>
  <c r="BG449" i="66"/>
  <c r="BH449" i="66"/>
  <c r="BI1002" i="66"/>
  <c r="BI994" i="66"/>
  <c r="AL991" i="66"/>
  <c r="AL998" i="66"/>
  <c r="BI992" i="66"/>
  <c r="L991" i="66"/>
  <c r="BA991" i="66"/>
  <c r="AO991" i="66"/>
  <c r="AP991" i="66"/>
  <c r="N991" i="66" s="1"/>
  <c r="BH991" i="66"/>
  <c r="AS991" i="66"/>
  <c r="BG991" i="66"/>
  <c r="BF982" i="66"/>
  <c r="BE981" i="66"/>
  <c r="BF974" i="66"/>
  <c r="BD966" i="66"/>
  <c r="BE963" i="66"/>
  <c r="BG963" i="66"/>
  <c r="AS963" i="66"/>
  <c r="L963" i="66"/>
  <c r="BA963" i="66"/>
  <c r="AO963" i="66"/>
  <c r="AP963" i="66"/>
  <c r="N963" i="66" s="1"/>
  <c r="AL962" i="66"/>
  <c r="BE959" i="66"/>
  <c r="BG959" i="66"/>
  <c r="BF959" i="66"/>
  <c r="BH959" i="66"/>
  <c r="AS959" i="66"/>
  <c r="AP959" i="66"/>
  <c r="N959" i="66" s="1"/>
  <c r="L959" i="66"/>
  <c r="BA957" i="66"/>
  <c r="BD956" i="66"/>
  <c r="AX956" i="66" s="1"/>
  <c r="AL952" i="66"/>
  <c r="BA950" i="66"/>
  <c r="BB949" i="66"/>
  <c r="K943" i="66"/>
  <c r="BC943" i="66"/>
  <c r="BD943" i="66"/>
  <c r="AL943" i="66"/>
  <c r="BH929" i="66"/>
  <c r="M920" i="66"/>
  <c r="BC918" i="66"/>
  <c r="P916" i="66"/>
  <c r="AT916" i="66"/>
  <c r="BJ916" i="66"/>
  <c r="BH908" i="66"/>
  <c r="AO897" i="66"/>
  <c r="AP892" i="66"/>
  <c r="N892" i="66" s="1"/>
  <c r="BA885" i="66"/>
  <c r="BE884" i="66"/>
  <c r="AS884" i="66"/>
  <c r="BF884" i="66"/>
  <c r="BG884" i="66"/>
  <c r="AP884" i="66"/>
  <c r="N884" i="66" s="1"/>
  <c r="L884" i="66"/>
  <c r="BA884" i="66"/>
  <c r="BD876" i="66"/>
  <c r="AL876" i="66"/>
  <c r="K876" i="66"/>
  <c r="BC876" i="66"/>
  <c r="BD859" i="66"/>
  <c r="K859" i="66"/>
  <c r="AL859" i="66"/>
  <c r="BC859" i="66"/>
  <c r="BH853" i="66"/>
  <c r="M852" i="66"/>
  <c r="AP844" i="66"/>
  <c r="N844" i="66" s="1"/>
  <c r="BE838" i="66"/>
  <c r="AS838" i="66"/>
  <c r="BF838" i="66"/>
  <c r="BG838" i="66"/>
  <c r="L838" i="66"/>
  <c r="BA838" i="66"/>
  <c r="BH838" i="66"/>
  <c r="M813" i="66"/>
  <c r="BB813" i="66"/>
  <c r="AP792" i="66"/>
  <c r="N792" i="66" s="1"/>
  <c r="BE784" i="66"/>
  <c r="AS784" i="66"/>
  <c r="BF784" i="66"/>
  <c r="BG784" i="66"/>
  <c r="BA784" i="66"/>
  <c r="AP784" i="66"/>
  <c r="N784" i="66" s="1"/>
  <c r="AO784" i="66"/>
  <c r="BH784" i="66"/>
  <c r="L784" i="66"/>
  <c r="K782" i="66"/>
  <c r="M746" i="66"/>
  <c r="BB746" i="66"/>
  <c r="L730" i="66"/>
  <c r="BA730" i="66"/>
  <c r="AO730" i="66"/>
  <c r="AP730" i="66"/>
  <c r="N730" i="66" s="1"/>
  <c r="BE730" i="66"/>
  <c r="AS730" i="66"/>
  <c r="AT730" i="66" s="1"/>
  <c r="BF730" i="66"/>
  <c r="BH730" i="66"/>
  <c r="BG730" i="66"/>
  <c r="BD729" i="66"/>
  <c r="BC719" i="66"/>
  <c r="BD719" i="66"/>
  <c r="K719" i="66"/>
  <c r="AS673" i="66"/>
  <c r="AT673" i="66" s="1"/>
  <c r="BF673" i="66"/>
  <c r="BG673" i="66"/>
  <c r="BH673" i="66"/>
  <c r="L673" i="66"/>
  <c r="BA673" i="66"/>
  <c r="AO673" i="66"/>
  <c r="AP673" i="66"/>
  <c r="N673" i="66" s="1"/>
  <c r="BE673" i="66"/>
  <c r="K668" i="66"/>
  <c r="BC668" i="66"/>
  <c r="BD668" i="66"/>
  <c r="AL668" i="66"/>
  <c r="AS652" i="66"/>
  <c r="AT652" i="66" s="1"/>
  <c r="BF652" i="66"/>
  <c r="BG652" i="66"/>
  <c r="BH652" i="66"/>
  <c r="L652" i="66"/>
  <c r="BA652" i="66"/>
  <c r="BE652" i="66"/>
  <c r="AO652" i="66"/>
  <c r="AP652" i="66"/>
  <c r="N652" i="66" s="1"/>
  <c r="AV650" i="66"/>
  <c r="U650" i="66" s="1"/>
  <c r="T650" i="66" s="1"/>
  <c r="BG592" i="66"/>
  <c r="AS592" i="66"/>
  <c r="BH592" i="66"/>
  <c r="L592" i="66"/>
  <c r="BE592" i="66"/>
  <c r="BF592" i="66"/>
  <c r="BA592" i="66"/>
  <c r="AO592" i="66"/>
  <c r="AP592" i="66"/>
  <c r="N592" i="66" s="1"/>
  <c r="BI579" i="66"/>
  <c r="O579" i="66"/>
  <c r="AO573" i="66"/>
  <c r="AP573" i="66"/>
  <c r="N573" i="66" s="1"/>
  <c r="BE573" i="66"/>
  <c r="L573" i="66"/>
  <c r="BF573" i="66"/>
  <c r="BH573" i="66"/>
  <c r="AS573" i="66"/>
  <c r="BA573" i="66"/>
  <c r="BG573" i="66"/>
  <c r="BI568" i="66"/>
  <c r="O568" i="66"/>
  <c r="BJ549" i="66"/>
  <c r="P549" i="66"/>
  <c r="M501" i="66"/>
  <c r="BB501" i="66"/>
  <c r="AT494" i="66"/>
  <c r="AT467" i="66"/>
  <c r="BE924" i="66"/>
  <c r="BG924" i="66"/>
  <c r="BA924" i="66"/>
  <c r="AS924" i="66"/>
  <c r="L924" i="66"/>
  <c r="BE917" i="66"/>
  <c r="BG917" i="66"/>
  <c r="AS917" i="66"/>
  <c r="L917" i="66"/>
  <c r="BA917" i="66"/>
  <c r="BF917" i="66"/>
  <c r="BD914" i="66"/>
  <c r="AL914" i="66"/>
  <c r="BC914" i="66"/>
  <c r="K914" i="66"/>
  <c r="BD906" i="66"/>
  <c r="K906" i="66"/>
  <c r="AL906" i="66"/>
  <c r="BE901" i="66"/>
  <c r="BG901" i="66"/>
  <c r="AS901" i="66"/>
  <c r="L901" i="66"/>
  <c r="BF901" i="66"/>
  <c r="BH901" i="66"/>
  <c r="BA901" i="66"/>
  <c r="BB891" i="66"/>
  <c r="M891" i="66"/>
  <c r="BD884" i="66"/>
  <c r="K884" i="66"/>
  <c r="BE866" i="66"/>
  <c r="AS866" i="66"/>
  <c r="BF866" i="66"/>
  <c r="BG866" i="66"/>
  <c r="BA866" i="66"/>
  <c r="AO866" i="66"/>
  <c r="AP866" i="66"/>
  <c r="N866" i="66" s="1"/>
  <c r="L866" i="66"/>
  <c r="BE861" i="66"/>
  <c r="AS861" i="66"/>
  <c r="BF861" i="66"/>
  <c r="BG861" i="66"/>
  <c r="L861" i="66"/>
  <c r="BH861" i="66"/>
  <c r="AO861" i="66"/>
  <c r="AP861" i="66"/>
  <c r="N861" i="66" s="1"/>
  <c r="BD840" i="66"/>
  <c r="AL840" i="66"/>
  <c r="K840" i="66"/>
  <c r="BC840" i="66"/>
  <c r="BD839" i="66"/>
  <c r="AV839" i="66"/>
  <c r="U839" i="66" s="1"/>
  <c r="T839" i="66" s="1"/>
  <c r="AL839" i="66"/>
  <c r="K839" i="66"/>
  <c r="BC839" i="66"/>
  <c r="BD836" i="66"/>
  <c r="K836" i="66"/>
  <c r="AL836" i="66"/>
  <c r="BC836" i="66"/>
  <c r="BD820" i="66"/>
  <c r="AL820" i="66"/>
  <c r="BC820" i="66"/>
  <c r="BD787" i="66"/>
  <c r="K787" i="66"/>
  <c r="AL787" i="66"/>
  <c r="L765" i="66"/>
  <c r="BA765" i="66"/>
  <c r="AO765" i="66"/>
  <c r="BE765" i="66"/>
  <c r="AP765" i="66"/>
  <c r="N765" i="66" s="1"/>
  <c r="BF765" i="66"/>
  <c r="BG765" i="66"/>
  <c r="AS765" i="66"/>
  <c r="AT765" i="66" s="1"/>
  <c r="BH765" i="66"/>
  <c r="BJ751" i="66"/>
  <c r="P751" i="66"/>
  <c r="M729" i="66"/>
  <c r="BB729" i="66"/>
  <c r="M718" i="66"/>
  <c r="BB718" i="66"/>
  <c r="BC684" i="66"/>
  <c r="AL684" i="66"/>
  <c r="BD684" i="66"/>
  <c r="AV684" i="66"/>
  <c r="U684" i="66" s="1"/>
  <c r="T684" i="66" s="1"/>
  <c r="BC633" i="66"/>
  <c r="AV633" i="66"/>
  <c r="U633" i="66" s="1"/>
  <c r="T633" i="66" s="1"/>
  <c r="BD633" i="66"/>
  <c r="BB542" i="66"/>
  <c r="M542" i="66"/>
  <c r="BJ494" i="66"/>
  <c r="P494" i="66"/>
  <c r="BA460" i="66"/>
  <c r="AS460" i="66"/>
  <c r="AT460" i="66" s="1"/>
  <c r="BG460" i="66"/>
  <c r="BE460" i="66"/>
  <c r="BH460" i="66"/>
  <c r="L460" i="66"/>
  <c r="AO460" i="66"/>
  <c r="AP460" i="66"/>
  <c r="N460" i="66" s="1"/>
  <c r="BF460" i="66"/>
  <c r="BB357" i="66"/>
  <c r="M357" i="66"/>
  <c r="O334" i="66"/>
  <c r="BI334" i="66"/>
  <c r="BB320" i="66"/>
  <c r="M320" i="66"/>
  <c r="BC982" i="66"/>
  <c r="BD982" i="66"/>
  <c r="K982" i="66"/>
  <c r="BC974" i="66"/>
  <c r="BD974" i="66"/>
  <c r="K974" i="66"/>
  <c r="BB941" i="66"/>
  <c r="M941" i="66"/>
  <c r="BD923" i="66"/>
  <c r="K923" i="66"/>
  <c r="BC923" i="66"/>
  <c r="AV923" i="66"/>
  <c r="U923" i="66" s="1"/>
  <c r="T923" i="66" s="1"/>
  <c r="BE912" i="66"/>
  <c r="BG912" i="66"/>
  <c r="BA912" i="66"/>
  <c r="L912" i="66"/>
  <c r="BF912" i="66"/>
  <c r="BH912" i="66"/>
  <c r="AX912" i="66" s="1"/>
  <c r="BD907" i="66"/>
  <c r="K907" i="66"/>
  <c r="BC907" i="66"/>
  <c r="BD903" i="66"/>
  <c r="K903" i="66"/>
  <c r="BC903" i="66"/>
  <c r="AL903" i="66"/>
  <c r="BD897" i="66"/>
  <c r="K897" i="66"/>
  <c r="BD886" i="66"/>
  <c r="AL886" i="66"/>
  <c r="AP876" i="66"/>
  <c r="N876" i="66" s="1"/>
  <c r="AP875" i="66"/>
  <c r="N875" i="66" s="1"/>
  <c r="AP874" i="66"/>
  <c r="N874" i="66" s="1"/>
  <c r="BE871" i="66"/>
  <c r="AS871" i="66"/>
  <c r="BF871" i="66"/>
  <c r="BG871" i="66"/>
  <c r="AO871" i="66"/>
  <c r="BH871" i="66"/>
  <c r="AP871" i="66"/>
  <c r="N871" i="66" s="1"/>
  <c r="L871" i="66"/>
  <c r="BB867" i="66"/>
  <c r="M867" i="66"/>
  <c r="BD862" i="66"/>
  <c r="BC862" i="66"/>
  <c r="AL862" i="66"/>
  <c r="BE833" i="66"/>
  <c r="AS833" i="66"/>
  <c r="BF833" i="66"/>
  <c r="BG833" i="66"/>
  <c r="AO833" i="66"/>
  <c r="BH833" i="66"/>
  <c r="AP833" i="66"/>
  <c r="N833" i="66" s="1"/>
  <c r="BE821" i="66"/>
  <c r="AS821" i="66"/>
  <c r="BF821" i="66"/>
  <c r="BG821" i="66"/>
  <c r="AO821" i="66"/>
  <c r="BH821" i="66"/>
  <c r="AP821" i="66"/>
  <c r="N821" i="66" s="1"/>
  <c r="L821" i="66"/>
  <c r="BA821" i="66"/>
  <c r="BD815" i="66"/>
  <c r="K815" i="66"/>
  <c r="BE813" i="66"/>
  <c r="AS813" i="66"/>
  <c r="AT813" i="66" s="1"/>
  <c r="BF813" i="66"/>
  <c r="BG813" i="66"/>
  <c r="L813" i="66"/>
  <c r="BA813" i="66"/>
  <c r="AP801" i="66"/>
  <c r="N801" i="66" s="1"/>
  <c r="BD788" i="66"/>
  <c r="K788" i="66"/>
  <c r="AV788" i="66"/>
  <c r="U788" i="66" s="1"/>
  <c r="T788" i="66" s="1"/>
  <c r="AL788" i="66"/>
  <c r="BB781" i="66"/>
  <c r="M781" i="66"/>
  <c r="BI753" i="66"/>
  <c r="AT753" i="66"/>
  <c r="O753" i="66"/>
  <c r="BC708" i="66"/>
  <c r="K708" i="66"/>
  <c r="BD708" i="66"/>
  <c r="K691" i="66"/>
  <c r="BD691" i="66"/>
  <c r="AL691" i="66"/>
  <c r="BC691" i="66"/>
  <c r="M685" i="66"/>
  <c r="BB685" i="66"/>
  <c r="BC681" i="66"/>
  <c r="BD681" i="66"/>
  <c r="AS649" i="66"/>
  <c r="BF649" i="66"/>
  <c r="BG649" i="66"/>
  <c r="BH649" i="66"/>
  <c r="L649" i="66"/>
  <c r="BA649" i="66"/>
  <c r="AO649" i="66"/>
  <c r="AP649" i="66"/>
  <c r="N649" i="66" s="1"/>
  <c r="BE649" i="66"/>
  <c r="BC640" i="66"/>
  <c r="BD640" i="66"/>
  <c r="K640" i="66"/>
  <c r="P601" i="66"/>
  <c r="BJ601" i="66"/>
  <c r="P581" i="66"/>
  <c r="AL496" i="66"/>
  <c r="BD496" i="66"/>
  <c r="BC496" i="66"/>
  <c r="BI461" i="66"/>
  <c r="O461" i="66"/>
  <c r="AT461" i="66"/>
  <c r="BE413" i="66"/>
  <c r="BA413" i="66"/>
  <c r="AS413" i="66"/>
  <c r="AP413" i="66"/>
  <c r="N413" i="66" s="1"/>
  <c r="BH413" i="66"/>
  <c r="BF413" i="66"/>
  <c r="BG413" i="66"/>
  <c r="BE402" i="66"/>
  <c r="AS402" i="66"/>
  <c r="L402" i="66"/>
  <c r="BA402" i="66"/>
  <c r="AO402" i="66"/>
  <c r="AP402" i="66"/>
  <c r="N402" i="66" s="1"/>
  <c r="BG402" i="66"/>
  <c r="BF402" i="66"/>
  <c r="BH402" i="66"/>
  <c r="K74" i="66"/>
  <c r="AL74" i="66"/>
  <c r="BC74" i="66"/>
  <c r="BD74" i="66"/>
  <c r="AV230" i="66"/>
  <c r="U230" i="66" s="1"/>
  <c r="T230" i="66" s="1"/>
  <c r="AV225" i="66"/>
  <c r="U225" i="66" s="1"/>
  <c r="T225" i="66" s="1"/>
  <c r="AV286" i="66"/>
  <c r="U286" i="66" s="1"/>
  <c r="T286" i="66" s="1"/>
  <c r="AV227" i="66"/>
  <c r="U227" i="66" s="1"/>
  <c r="T227" i="66" s="1"/>
  <c r="AV228" i="66"/>
  <c r="U228" i="66" s="1"/>
  <c r="T228" i="66" s="1"/>
  <c r="AV298" i="66"/>
  <c r="U298" i="66" s="1"/>
  <c r="T298" i="66" s="1"/>
  <c r="AV338" i="66"/>
  <c r="U338" i="66" s="1"/>
  <c r="T338" i="66" s="1"/>
  <c r="AV446" i="66"/>
  <c r="U446" i="66" s="1"/>
  <c r="T446" i="66" s="1"/>
  <c r="AV383" i="66"/>
  <c r="U383" i="66" s="1"/>
  <c r="T383" i="66" s="1"/>
  <c r="AV657" i="66"/>
  <c r="U657" i="66" s="1"/>
  <c r="T657" i="66" s="1"/>
  <c r="AV733" i="66"/>
  <c r="U733" i="66" s="1"/>
  <c r="T733" i="66" s="1"/>
  <c r="AV781" i="66"/>
  <c r="U781" i="66" s="1"/>
  <c r="T781" i="66" s="1"/>
  <c r="AV234" i="66"/>
  <c r="U234" i="66" s="1"/>
  <c r="T234" i="66" s="1"/>
  <c r="AV663" i="66"/>
  <c r="U663" i="66" s="1"/>
  <c r="T663" i="66" s="1"/>
  <c r="AV664" i="66"/>
  <c r="U664" i="66" s="1"/>
  <c r="T664" i="66" s="1"/>
  <c r="AV805" i="66"/>
  <c r="U805" i="66" s="1"/>
  <c r="T805" i="66" s="1"/>
  <c r="AL430" i="66"/>
  <c r="K430" i="66"/>
  <c r="BD430" i="66"/>
  <c r="BC430" i="66"/>
  <c r="AV430" i="66"/>
  <c r="U430" i="66" s="1"/>
  <c r="T430" i="66" s="1"/>
  <c r="M413" i="66"/>
  <c r="BB413" i="66"/>
  <c r="BD402" i="66"/>
  <c r="AL402" i="66"/>
  <c r="K402" i="66"/>
  <c r="BC402" i="66"/>
  <c r="BG375" i="66"/>
  <c r="AS375" i="66"/>
  <c r="BH375" i="66"/>
  <c r="BA375" i="66"/>
  <c r="BE375" i="66"/>
  <c r="L375" i="66"/>
  <c r="BF375" i="66"/>
  <c r="L994" i="66"/>
  <c r="BA994" i="66"/>
  <c r="AO994" i="66"/>
  <c r="AP994" i="66"/>
  <c r="N994" i="66" s="1"/>
  <c r="BC999" i="66"/>
  <c r="BD999" i="66"/>
  <c r="K999" i="66"/>
  <c r="AL982" i="66"/>
  <c r="L979" i="66"/>
  <c r="BA979" i="66"/>
  <c r="AO979" i="66"/>
  <c r="AP979" i="66"/>
  <c r="N979" i="66" s="1"/>
  <c r="BH979" i="66"/>
  <c r="AS979" i="66"/>
  <c r="P962" i="66"/>
  <c r="AT962" i="66"/>
  <c r="BE955" i="66"/>
  <c r="BG955" i="66"/>
  <c r="BA955" i="66"/>
  <c r="AO955" i="66"/>
  <c r="L955" i="66"/>
  <c r="AP955" i="66"/>
  <c r="N955" i="66" s="1"/>
  <c r="BF955" i="66"/>
  <c r="BH955" i="66"/>
  <c r="BJ931" i="66"/>
  <c r="AL897" i="66"/>
  <c r="BE867" i="66"/>
  <c r="AS867" i="66"/>
  <c r="BF867" i="66"/>
  <c r="BG867" i="66"/>
  <c r="BA867" i="66"/>
  <c r="BH867" i="66"/>
  <c r="L867" i="66"/>
  <c r="BE843" i="66"/>
  <c r="AS843" i="66"/>
  <c r="BF843" i="66"/>
  <c r="BG843" i="66"/>
  <c r="BA843" i="66"/>
  <c r="AO843" i="66"/>
  <c r="AP843" i="66"/>
  <c r="N843" i="66" s="1"/>
  <c r="BD833" i="66"/>
  <c r="BC833" i="66"/>
  <c r="AX833" i="66" s="1"/>
  <c r="AZ833" i="66" s="1"/>
  <c r="AY833" i="66" s="1"/>
  <c r="K833" i="66"/>
  <c r="AL833" i="66"/>
  <c r="AV833" i="66"/>
  <c r="U833" i="66" s="1"/>
  <c r="T833" i="66" s="1"/>
  <c r="BD824" i="66"/>
  <c r="K824" i="66"/>
  <c r="BE823" i="66"/>
  <c r="AS823" i="66"/>
  <c r="BF823" i="66"/>
  <c r="BG823" i="66"/>
  <c r="AO823" i="66"/>
  <c r="BH823" i="66"/>
  <c r="AP823" i="66"/>
  <c r="N823" i="66" s="1"/>
  <c r="L823" i="66"/>
  <c r="BA823" i="66"/>
  <c r="BD822" i="66"/>
  <c r="BC822" i="66"/>
  <c r="K822" i="66"/>
  <c r="AL822" i="66"/>
  <c r="BE817" i="66"/>
  <c r="AS817" i="66"/>
  <c r="BF817" i="66"/>
  <c r="BG817" i="66"/>
  <c r="BA817" i="66"/>
  <c r="AP817" i="66"/>
  <c r="N817" i="66" s="1"/>
  <c r="L817" i="66"/>
  <c r="BD816" i="66"/>
  <c r="AV816" i="66"/>
  <c r="U816" i="66" s="1"/>
  <c r="T816" i="66" s="1"/>
  <c r="K816" i="66"/>
  <c r="AL815" i="66"/>
  <c r="BD813" i="66"/>
  <c r="K813" i="66"/>
  <c r="BE799" i="66"/>
  <c r="AS799" i="66"/>
  <c r="AT799" i="66" s="1"/>
  <c r="BF799" i="66"/>
  <c r="BG799" i="66"/>
  <c r="AO799" i="66"/>
  <c r="BH799" i="66"/>
  <c r="AP799" i="66"/>
  <c r="N799" i="66" s="1"/>
  <c r="L799" i="66"/>
  <c r="BA799" i="66"/>
  <c r="BC787" i="66"/>
  <c r="BE781" i="66"/>
  <c r="AS781" i="66"/>
  <c r="AT781" i="66" s="1"/>
  <c r="BF781" i="66"/>
  <c r="BG781" i="66"/>
  <c r="BA781" i="66"/>
  <c r="BH781" i="66"/>
  <c r="L781" i="66"/>
  <c r="P754" i="66"/>
  <c r="L742" i="66"/>
  <c r="BA742" i="66"/>
  <c r="AP742" i="66"/>
  <c r="N742" i="66" s="1"/>
  <c r="BG742" i="66"/>
  <c r="BH742" i="66"/>
  <c r="AS742" i="66"/>
  <c r="AO742" i="66"/>
  <c r="BF742" i="66"/>
  <c r="BE742" i="66"/>
  <c r="O711" i="66"/>
  <c r="BI711" i="66"/>
  <c r="BI665" i="66"/>
  <c r="O665" i="66"/>
  <c r="BC652" i="66"/>
  <c r="BD652" i="66"/>
  <c r="K652" i="66"/>
  <c r="K649" i="66"/>
  <c r="BC649" i="66"/>
  <c r="AL649" i="66"/>
  <c r="BD649" i="66"/>
  <c r="BG612" i="66"/>
  <c r="AS612" i="66"/>
  <c r="BH612" i="66"/>
  <c r="BA612" i="66"/>
  <c r="AO612" i="66"/>
  <c r="AP612" i="66"/>
  <c r="N612" i="66" s="1"/>
  <c r="BE612" i="66"/>
  <c r="BF612" i="66"/>
  <c r="L612" i="66"/>
  <c r="AT605" i="66"/>
  <c r="BI601" i="66"/>
  <c r="O601" i="66"/>
  <c r="AV544" i="66"/>
  <c r="U544" i="66" s="1"/>
  <c r="T544" i="66" s="1"/>
  <c r="BB543" i="66"/>
  <c r="M543" i="66"/>
  <c r="BK520" i="66"/>
  <c r="Q520" i="66"/>
  <c r="BJ512" i="66"/>
  <c r="P512" i="66"/>
  <c r="BG496" i="66"/>
  <c r="AO496" i="66"/>
  <c r="BH496" i="66"/>
  <c r="AP496" i="66"/>
  <c r="N496" i="66" s="1"/>
  <c r="L496" i="66"/>
  <c r="BE496" i="66"/>
  <c r="BF496" i="66"/>
  <c r="AS496" i="66"/>
  <c r="AT496" i="66" s="1"/>
  <c r="BA496" i="66"/>
  <c r="BE442" i="66"/>
  <c r="AP442" i="66"/>
  <c r="N442" i="66" s="1"/>
  <c r="L442" i="66"/>
  <c r="BF442" i="66"/>
  <c r="BG442" i="66"/>
  <c r="AS442" i="66"/>
  <c r="BH442" i="66"/>
  <c r="AO442" i="66"/>
  <c r="BA442" i="66"/>
  <c r="BB162" i="66"/>
  <c r="M162" i="66"/>
  <c r="BH924" i="66"/>
  <c r="BE898" i="66"/>
  <c r="BG898" i="66"/>
  <c r="L898" i="66"/>
  <c r="AP898" i="66"/>
  <c r="N898" i="66" s="1"/>
  <c r="BF898" i="66"/>
  <c r="BH898" i="66"/>
  <c r="AS898" i="66"/>
  <c r="AO898" i="66"/>
  <c r="P895" i="66"/>
  <c r="AT895" i="66"/>
  <c r="BJ895" i="66"/>
  <c r="BB877" i="66"/>
  <c r="M877" i="66"/>
  <c r="BE876" i="66"/>
  <c r="AS876" i="66"/>
  <c r="BF876" i="66"/>
  <c r="BG876" i="66"/>
  <c r="L876" i="66"/>
  <c r="BA876" i="66"/>
  <c r="BH876" i="66"/>
  <c r="BE875" i="66"/>
  <c r="AS875" i="66"/>
  <c r="BF875" i="66"/>
  <c r="BG875" i="66"/>
  <c r="L875" i="66"/>
  <c r="BA875" i="66"/>
  <c r="BH875" i="66"/>
  <c r="BE874" i="66"/>
  <c r="AS874" i="66"/>
  <c r="BF874" i="66"/>
  <c r="BG874" i="66"/>
  <c r="L874" i="66"/>
  <c r="BA874" i="66"/>
  <c r="BH874" i="66"/>
  <c r="BE872" i="66"/>
  <c r="AS872" i="66"/>
  <c r="BF872" i="66"/>
  <c r="BG872" i="66"/>
  <c r="AP872" i="66"/>
  <c r="N872" i="66" s="1"/>
  <c r="L872" i="66"/>
  <c r="BH872" i="66"/>
  <c r="AO872" i="66"/>
  <c r="BE856" i="66"/>
  <c r="AS856" i="66"/>
  <c r="BF856" i="66"/>
  <c r="BG856" i="66"/>
  <c r="BA856" i="66"/>
  <c r="AO856" i="66"/>
  <c r="BH856" i="66"/>
  <c r="AP856" i="66"/>
  <c r="N856" i="66" s="1"/>
  <c r="BD843" i="66"/>
  <c r="AL843" i="66"/>
  <c r="BC843" i="66"/>
  <c r="AX843" i="66" s="1"/>
  <c r="AV843" i="66"/>
  <c r="U843" i="66" s="1"/>
  <c r="T843" i="66" s="1"/>
  <c r="BD823" i="66"/>
  <c r="K823" i="66"/>
  <c r="AV823" i="66"/>
  <c r="U823" i="66" s="1"/>
  <c r="T823" i="66" s="1"/>
  <c r="AL823" i="66"/>
  <c r="BC823" i="66"/>
  <c r="BD817" i="66"/>
  <c r="AL817" i="66"/>
  <c r="BC817" i="66"/>
  <c r="K817" i="66"/>
  <c r="BE815" i="66"/>
  <c r="AS815" i="66"/>
  <c r="BF815" i="66"/>
  <c r="BG815" i="66"/>
  <c r="BA815" i="66"/>
  <c r="AO815" i="66"/>
  <c r="AP815" i="66"/>
  <c r="N815" i="66" s="1"/>
  <c r="L815" i="66"/>
  <c r="M812" i="66"/>
  <c r="BB812" i="66"/>
  <c r="BE801" i="66"/>
  <c r="AS801" i="66"/>
  <c r="AT801" i="66" s="1"/>
  <c r="BF801" i="66"/>
  <c r="BG801" i="66"/>
  <c r="L801" i="66"/>
  <c r="BA801" i="66"/>
  <c r="BE800" i="66"/>
  <c r="AS800" i="66"/>
  <c r="BF800" i="66"/>
  <c r="BG800" i="66"/>
  <c r="AP800" i="66"/>
  <c r="N800" i="66" s="1"/>
  <c r="L800" i="66"/>
  <c r="BA800" i="66"/>
  <c r="BD799" i="66"/>
  <c r="K799" i="66"/>
  <c r="BC799" i="66"/>
  <c r="BE798" i="66"/>
  <c r="AS798" i="66"/>
  <c r="AT798" i="66" s="1"/>
  <c r="BF798" i="66"/>
  <c r="BG798" i="66"/>
  <c r="AO798" i="66"/>
  <c r="BH798" i="66"/>
  <c r="AP798" i="66"/>
  <c r="N798" i="66" s="1"/>
  <c r="L798" i="66"/>
  <c r="BA798" i="66"/>
  <c r="BE789" i="66"/>
  <c r="AS789" i="66"/>
  <c r="AT789" i="66" s="1"/>
  <c r="BF789" i="66"/>
  <c r="BG789" i="66"/>
  <c r="L789" i="66"/>
  <c r="BH789" i="66"/>
  <c r="AP789" i="66"/>
  <c r="N789" i="66" s="1"/>
  <c r="AO789" i="66"/>
  <c r="L774" i="66"/>
  <c r="BE774" i="66"/>
  <c r="AS774" i="66"/>
  <c r="AT774" i="66" s="1"/>
  <c r="BF774" i="66"/>
  <c r="BG774" i="66"/>
  <c r="AO774" i="66"/>
  <c r="BH774" i="66"/>
  <c r="AP774" i="66"/>
  <c r="N774" i="66" s="1"/>
  <c r="BA774" i="66"/>
  <c r="L766" i="66"/>
  <c r="BA766" i="66"/>
  <c r="AP766" i="66"/>
  <c r="N766" i="66" s="1"/>
  <c r="BG766" i="66"/>
  <c r="BH766" i="66"/>
  <c r="AS766" i="66"/>
  <c r="AT766" i="66" s="1"/>
  <c r="AO766" i="66"/>
  <c r="BE766" i="66"/>
  <c r="O754" i="66"/>
  <c r="BI754" i="66"/>
  <c r="AT754" i="66"/>
  <c r="K742" i="66"/>
  <c r="BD742" i="66"/>
  <c r="BC742" i="66"/>
  <c r="AS708" i="66"/>
  <c r="AT708" i="66" s="1"/>
  <c r="BF708" i="66"/>
  <c r="BG708" i="66"/>
  <c r="L708" i="66"/>
  <c r="BA708" i="66"/>
  <c r="BE708" i="66"/>
  <c r="BH708" i="66"/>
  <c r="AO708" i="66"/>
  <c r="AP708" i="66"/>
  <c r="N708" i="66" s="1"/>
  <c r="O699" i="66"/>
  <c r="BI699" i="66"/>
  <c r="M696" i="66"/>
  <c r="BB696" i="66"/>
  <c r="O686" i="66"/>
  <c r="BI686" i="66"/>
  <c r="M671" i="66"/>
  <c r="BB671" i="66"/>
  <c r="BC646" i="66"/>
  <c r="K646" i="66"/>
  <c r="BD646" i="66"/>
  <c r="AV646" i="66"/>
  <c r="U646" i="66" s="1"/>
  <c r="T646" i="66" s="1"/>
  <c r="AL646" i="66"/>
  <c r="AS640" i="66"/>
  <c r="AT640" i="66" s="1"/>
  <c r="BF640" i="66"/>
  <c r="BG640" i="66"/>
  <c r="BH640" i="66"/>
  <c r="L640" i="66"/>
  <c r="BA640" i="66"/>
  <c r="BE640" i="66"/>
  <c r="AO640" i="66"/>
  <c r="AP640" i="66"/>
  <c r="N640" i="66" s="1"/>
  <c r="AS635" i="66"/>
  <c r="AT635" i="66" s="1"/>
  <c r="BF635" i="66"/>
  <c r="BG635" i="66"/>
  <c r="BH635" i="66"/>
  <c r="L635" i="66"/>
  <c r="BA635" i="66"/>
  <c r="AO635" i="66"/>
  <c r="AP635" i="66"/>
  <c r="N635" i="66" s="1"/>
  <c r="BE635" i="66"/>
  <c r="P605" i="66"/>
  <c r="AV593" i="66"/>
  <c r="U593" i="66" s="1"/>
  <c r="T593" i="66" s="1"/>
  <c r="AL593" i="66"/>
  <c r="BD593" i="66"/>
  <c r="K593" i="66"/>
  <c r="BC593" i="66"/>
  <c r="BK575" i="66"/>
  <c r="Q575" i="66"/>
  <c r="BK530" i="66"/>
  <c r="Q530" i="66"/>
  <c r="BI512" i="66"/>
  <c r="O512" i="66"/>
  <c r="AT512" i="66"/>
  <c r="AL422" i="66"/>
  <c r="BC422" i="66"/>
  <c r="AV422" i="66"/>
  <c r="U422" i="66" s="1"/>
  <c r="T422" i="66" s="1"/>
  <c r="BD422" i="66"/>
  <c r="K422" i="66"/>
  <c r="BD396" i="66"/>
  <c r="AL396" i="66"/>
  <c r="K396" i="66"/>
  <c r="BC396" i="66"/>
  <c r="BF384" i="66"/>
  <c r="BA384" i="66"/>
  <c r="AO384" i="66"/>
  <c r="AP384" i="66"/>
  <c r="N384" i="66" s="1"/>
  <c r="BE384" i="66"/>
  <c r="BG384" i="66"/>
  <c r="BH384" i="66"/>
  <c r="AS384" i="66"/>
  <c r="BC307" i="66"/>
  <c r="K307" i="66"/>
  <c r="AL307" i="66"/>
  <c r="BD307" i="66"/>
  <c r="BI294" i="66"/>
  <c r="O294" i="66"/>
  <c r="AT294" i="66"/>
  <c r="K703" i="66"/>
  <c r="BC703" i="66"/>
  <c r="BD703" i="66"/>
  <c r="AL703" i="66"/>
  <c r="P899" i="66"/>
  <c r="AT899" i="66"/>
  <c r="BD883" i="66"/>
  <c r="K883" i="66"/>
  <c r="BD882" i="66"/>
  <c r="BC882" i="66"/>
  <c r="K882" i="66"/>
  <c r="BD874" i="66"/>
  <c r="AV874" i="66"/>
  <c r="U874" i="66" s="1"/>
  <c r="T874" i="66" s="1"/>
  <c r="BD838" i="66"/>
  <c r="AV838" i="66"/>
  <c r="U838" i="66" s="1"/>
  <c r="T838" i="66" s="1"/>
  <c r="BD831" i="66"/>
  <c r="AL831" i="66"/>
  <c r="BC831" i="66"/>
  <c r="BE812" i="66"/>
  <c r="AS812" i="66"/>
  <c r="AT812" i="66" s="1"/>
  <c r="BF812" i="66"/>
  <c r="BG812" i="66"/>
  <c r="AP812" i="66"/>
  <c r="N812" i="66" s="1"/>
  <c r="L812" i="66"/>
  <c r="BD808" i="66"/>
  <c r="AL808" i="66"/>
  <c r="BC808" i="66"/>
  <c r="BD776" i="66"/>
  <c r="K776" i="66"/>
  <c r="K764" i="66"/>
  <c r="BD764" i="66"/>
  <c r="BC764" i="66"/>
  <c r="P762" i="66"/>
  <c r="BJ762" i="66"/>
  <c r="AL760" i="66"/>
  <c r="BC760" i="66"/>
  <c r="BD760" i="66"/>
  <c r="BC721" i="66"/>
  <c r="K721" i="66"/>
  <c r="AL721" i="66"/>
  <c r="BD794" i="66"/>
  <c r="BC794" i="66"/>
  <c r="AL794" i="66"/>
  <c r="BE778" i="66"/>
  <c r="AS778" i="66"/>
  <c r="AT778" i="66" s="1"/>
  <c r="BF778" i="66"/>
  <c r="BG778" i="66"/>
  <c r="BD775" i="66"/>
  <c r="K775" i="66"/>
  <c r="L739" i="66"/>
  <c r="BA739" i="66"/>
  <c r="AO739" i="66"/>
  <c r="BE739" i="66"/>
  <c r="AP739" i="66"/>
  <c r="N739" i="66" s="1"/>
  <c r="BF739" i="66"/>
  <c r="BG739" i="66"/>
  <c r="AS739" i="66"/>
  <c r="AT739" i="66" s="1"/>
  <c r="AS661" i="66"/>
  <c r="BF661" i="66"/>
  <c r="BG661" i="66"/>
  <c r="BH661" i="66"/>
  <c r="L661" i="66"/>
  <c r="BA661" i="66"/>
  <c r="AP661" i="66"/>
  <c r="N661" i="66" s="1"/>
  <c r="AO661" i="66"/>
  <c r="O638" i="66"/>
  <c r="BI638" i="66"/>
  <c r="BI602" i="66"/>
  <c r="O602" i="66"/>
  <c r="P575" i="66"/>
  <c r="BJ575" i="66"/>
  <c r="BD398" i="66"/>
  <c r="AL398" i="66"/>
  <c r="K398" i="66"/>
  <c r="BC398" i="66"/>
  <c r="L987" i="66"/>
  <c r="BA987" i="66"/>
  <c r="AO987" i="66"/>
  <c r="AP987" i="66"/>
  <c r="N987" i="66" s="1"/>
  <c r="BE962" i="66"/>
  <c r="BG962" i="66"/>
  <c r="AO962" i="66"/>
  <c r="L962" i="66"/>
  <c r="AP962" i="66"/>
  <c r="N962" i="66" s="1"/>
  <c r="BF962" i="66"/>
  <c r="BE938" i="66"/>
  <c r="BG938" i="66"/>
  <c r="AO938" i="66"/>
  <c r="L938" i="66"/>
  <c r="AP938" i="66"/>
  <c r="N938" i="66" s="1"/>
  <c r="BF938" i="66"/>
  <c r="BE926" i="66"/>
  <c r="BG926" i="66"/>
  <c r="L926" i="66"/>
  <c r="AP926" i="66"/>
  <c r="N926" i="66" s="1"/>
  <c r="BF926" i="66"/>
  <c r="BH926" i="66"/>
  <c r="AS926" i="66"/>
  <c r="P920" i="66"/>
  <c r="AT920" i="66"/>
  <c r="AL901" i="66"/>
  <c r="BE895" i="66"/>
  <c r="BG895" i="66"/>
  <c r="BA895" i="66"/>
  <c r="AO895" i="66"/>
  <c r="L895" i="66"/>
  <c r="AP895" i="66"/>
  <c r="N895" i="66" s="1"/>
  <c r="BF895" i="66"/>
  <c r="BD881" i="66"/>
  <c r="BC881" i="66"/>
  <c r="K881" i="66"/>
  <c r="BD877" i="66"/>
  <c r="AL877" i="66"/>
  <c r="BE858" i="66"/>
  <c r="AS858" i="66"/>
  <c r="BF858" i="66"/>
  <c r="BG858" i="66"/>
  <c r="AO858" i="66"/>
  <c r="BH858" i="66"/>
  <c r="AP858" i="66"/>
  <c r="N858" i="66" s="1"/>
  <c r="L858" i="66"/>
  <c r="BH848" i="66"/>
  <c r="BE822" i="66"/>
  <c r="AS822" i="66"/>
  <c r="BF822" i="66"/>
  <c r="BG822" i="66"/>
  <c r="AO822" i="66"/>
  <c r="BH822" i="66"/>
  <c r="AP822" i="66"/>
  <c r="N822" i="66" s="1"/>
  <c r="L822" i="66"/>
  <c r="BH812" i="66"/>
  <c r="L763" i="66"/>
  <c r="BA763" i="66"/>
  <c r="AO763" i="66"/>
  <c r="BE763" i="66"/>
  <c r="AP763" i="66"/>
  <c r="N763" i="66" s="1"/>
  <c r="BF763" i="66"/>
  <c r="BG763" i="66"/>
  <c r="AS763" i="66"/>
  <c r="AS715" i="66"/>
  <c r="BF715" i="66"/>
  <c r="BG715" i="66"/>
  <c r="L715" i="66"/>
  <c r="BA715" i="66"/>
  <c r="AO715" i="66"/>
  <c r="BE715" i="66"/>
  <c r="AP715" i="66"/>
  <c r="N715" i="66" s="1"/>
  <c r="BH715" i="66"/>
  <c r="L516" i="66"/>
  <c r="AS516" i="66"/>
  <c r="BE516" i="66"/>
  <c r="BF516" i="66"/>
  <c r="BA516" i="66"/>
  <c r="BG516" i="66"/>
  <c r="BH516" i="66"/>
  <c r="M453" i="66"/>
  <c r="BB453" i="66"/>
  <c r="BE415" i="66"/>
  <c r="BH415" i="66"/>
  <c r="AS415" i="66"/>
  <c r="BF415" i="66"/>
  <c r="BG415" i="66"/>
  <c r="AO415" i="66"/>
  <c r="BA415" i="66"/>
  <c r="L415" i="66"/>
  <c r="M390" i="66"/>
  <c r="BB390" i="66"/>
  <c r="BC978" i="66"/>
  <c r="BD978" i="66"/>
  <c r="BE968" i="66"/>
  <c r="BG968" i="66"/>
  <c r="AL948" i="66"/>
  <c r="K948" i="66"/>
  <c r="BC948" i="66"/>
  <c r="BE944" i="66"/>
  <c r="BG944" i="66"/>
  <c r="BE878" i="66"/>
  <c r="AS878" i="66"/>
  <c r="BF878" i="66"/>
  <c r="BG878" i="66"/>
  <c r="BA878" i="66"/>
  <c r="BE847" i="66"/>
  <c r="AS847" i="66"/>
  <c r="BF847" i="66"/>
  <c r="BG847" i="66"/>
  <c r="AO847" i="66"/>
  <c r="BH847" i="66"/>
  <c r="AP847" i="66"/>
  <c r="N847" i="66" s="1"/>
  <c r="L847" i="66"/>
  <c r="K831" i="66"/>
  <c r="BE828" i="66"/>
  <c r="AS828" i="66"/>
  <c r="BF828" i="66"/>
  <c r="BG828" i="66"/>
  <c r="BC812" i="66"/>
  <c r="BC776" i="66"/>
  <c r="K704" i="66"/>
  <c r="BC704" i="66"/>
  <c r="BD704" i="66"/>
  <c r="AL704" i="66"/>
  <c r="BI617" i="66"/>
  <c r="BI527" i="66"/>
  <c r="AT527" i="66"/>
  <c r="O527" i="66"/>
  <c r="BC995" i="66"/>
  <c r="BD995" i="66"/>
  <c r="AL978" i="66"/>
  <c r="L973" i="66"/>
  <c r="BA973" i="66"/>
  <c r="AO973" i="66"/>
  <c r="AP973" i="66"/>
  <c r="N973" i="66" s="1"/>
  <c r="K971" i="66"/>
  <c r="BC971" i="66"/>
  <c r="BD971" i="66"/>
  <c r="BE951" i="66"/>
  <c r="AX951" i="66" s="1"/>
  <c r="AZ951" i="66" s="1"/>
  <c r="AY951" i="66" s="1"/>
  <c r="BG951" i="66"/>
  <c r="BF948" i="66"/>
  <c r="AL926" i="66"/>
  <c r="AL910" i="66"/>
  <c r="BH905" i="66"/>
  <c r="BD905" i="66"/>
  <c r="BE900" i="66"/>
  <c r="BG900" i="66"/>
  <c r="BA900" i="66"/>
  <c r="BB894" i="66"/>
  <c r="AL894" i="66"/>
  <c r="BE888" i="66"/>
  <c r="AS888" i="66"/>
  <c r="BF888" i="66"/>
  <c r="BG888" i="66"/>
  <c r="BE887" i="66"/>
  <c r="AS887" i="66"/>
  <c r="BF887" i="66"/>
  <c r="BG887" i="66"/>
  <c r="BA881" i="66"/>
  <c r="BH877" i="66"/>
  <c r="BC873" i="66"/>
  <c r="BE868" i="66"/>
  <c r="AS868" i="66"/>
  <c r="BF868" i="66"/>
  <c r="BG868" i="66"/>
  <c r="BA868" i="66"/>
  <c r="AO868" i="66"/>
  <c r="BH868" i="66"/>
  <c r="BD864" i="66"/>
  <c r="BD863" i="66"/>
  <c r="BE862" i="66"/>
  <c r="AS862" i="66"/>
  <c r="BF862" i="66"/>
  <c r="BG862" i="66"/>
  <c r="BA858" i="66"/>
  <c r="BE855" i="66"/>
  <c r="AS855" i="66"/>
  <c r="BF855" i="66"/>
  <c r="BG855" i="66"/>
  <c r="BA855" i="66"/>
  <c r="BC854" i="66"/>
  <c r="BD847" i="66"/>
  <c r="K847" i="66"/>
  <c r="BD846" i="66"/>
  <c r="BC846" i="66"/>
  <c r="K846" i="66"/>
  <c r="BE845" i="66"/>
  <c r="AS845" i="66"/>
  <c r="BF845" i="66"/>
  <c r="BG845" i="66"/>
  <c r="AO845" i="66"/>
  <c r="BH845" i="66"/>
  <c r="AP845" i="66"/>
  <c r="N845" i="66" s="1"/>
  <c r="BE842" i="66"/>
  <c r="AS842" i="66"/>
  <c r="BF842" i="66"/>
  <c r="BG842" i="66"/>
  <c r="BA842" i="66"/>
  <c r="BH841" i="66"/>
  <c r="BC837" i="66"/>
  <c r="BE832" i="66"/>
  <c r="AS832" i="66"/>
  <c r="BF832" i="66"/>
  <c r="BG832" i="66"/>
  <c r="BA832" i="66"/>
  <c r="AO832" i="66"/>
  <c r="BH832" i="66"/>
  <c r="BD828" i="66"/>
  <c r="BD827" i="66"/>
  <c r="BE826" i="66"/>
  <c r="AS826" i="66"/>
  <c r="BF826" i="66"/>
  <c r="BG826" i="66"/>
  <c r="BA822" i="66"/>
  <c r="BE819" i="66"/>
  <c r="AS819" i="66"/>
  <c r="BF819" i="66"/>
  <c r="BG819" i="66"/>
  <c r="BA819" i="66"/>
  <c r="BC818" i="66"/>
  <c r="BD811" i="66"/>
  <c r="K811" i="66"/>
  <c r="BD810" i="66"/>
  <c r="BC810" i="66"/>
  <c r="K810" i="66"/>
  <c r="BE809" i="66"/>
  <c r="AS809" i="66"/>
  <c r="BF809" i="66"/>
  <c r="BG809" i="66"/>
  <c r="AO809" i="66"/>
  <c r="BH809" i="66"/>
  <c r="AP809" i="66"/>
  <c r="N809" i="66" s="1"/>
  <c r="BD786" i="66"/>
  <c r="BC786" i="66"/>
  <c r="K786" i="66"/>
  <c r="BD779" i="66"/>
  <c r="BH778" i="66"/>
  <c r="M773" i="66"/>
  <c r="L770" i="66"/>
  <c r="BA770" i="66"/>
  <c r="AO770" i="66"/>
  <c r="AP770" i="66"/>
  <c r="N770" i="66" s="1"/>
  <c r="BE770" i="66"/>
  <c r="BF770" i="66"/>
  <c r="BH770" i="66"/>
  <c r="BG770" i="66"/>
  <c r="M769" i="66"/>
  <c r="BB769" i="66"/>
  <c r="BH763" i="66"/>
  <c r="M750" i="66"/>
  <c r="BB750" i="66"/>
  <c r="M745" i="66"/>
  <c r="BB745" i="66"/>
  <c r="BH739" i="66"/>
  <c r="BC735" i="66"/>
  <c r="K735" i="66"/>
  <c r="BD735" i="66"/>
  <c r="AS728" i="66"/>
  <c r="BF728" i="66"/>
  <c r="BG728" i="66"/>
  <c r="L728" i="66"/>
  <c r="BA728" i="66"/>
  <c r="AP728" i="66"/>
  <c r="N728" i="66" s="1"/>
  <c r="BH728" i="66"/>
  <c r="BE728" i="66"/>
  <c r="K706" i="66"/>
  <c r="AV706" i="66"/>
  <c r="U706" i="66" s="1"/>
  <c r="T706" i="66" s="1"/>
  <c r="BC706" i="66"/>
  <c r="M705" i="66"/>
  <c r="BB705" i="66"/>
  <c r="AL700" i="66"/>
  <c r="BC700" i="66"/>
  <c r="BD700" i="66"/>
  <c r="K694" i="66"/>
  <c r="AV694" i="66"/>
  <c r="U694" i="66" s="1"/>
  <c r="T694" i="66" s="1"/>
  <c r="BC694" i="66"/>
  <c r="BD694" i="66"/>
  <c r="K680" i="66"/>
  <c r="AV680" i="66"/>
  <c r="U680" i="66" s="1"/>
  <c r="T680" i="66" s="1"/>
  <c r="BC680" i="66"/>
  <c r="BD680" i="66"/>
  <c r="K659" i="66"/>
  <c r="BC659" i="66"/>
  <c r="BD659" i="66"/>
  <c r="AS654" i="66"/>
  <c r="AT654" i="66" s="1"/>
  <c r="BF654" i="66"/>
  <c r="BG654" i="66"/>
  <c r="BH654" i="66"/>
  <c r="L654" i="66"/>
  <c r="BA654" i="66"/>
  <c r="AO654" i="66"/>
  <c r="AP654" i="66"/>
  <c r="N654" i="66" s="1"/>
  <c r="BE654" i="66"/>
  <c r="BI646" i="66"/>
  <c r="O631" i="66"/>
  <c r="BI631" i="66"/>
  <c r="BI624" i="66"/>
  <c r="BK611" i="66"/>
  <c r="Q611" i="66"/>
  <c r="BG608" i="66"/>
  <c r="AS608" i="66"/>
  <c r="BH608" i="66"/>
  <c r="L608" i="66"/>
  <c r="BA608" i="66"/>
  <c r="BE608" i="66"/>
  <c r="BF608" i="66"/>
  <c r="AL603" i="66"/>
  <c r="K603" i="66"/>
  <c r="BC603" i="66"/>
  <c r="BD603" i="66"/>
  <c r="AP591" i="66"/>
  <c r="N591" i="66" s="1"/>
  <c r="BE591" i="66"/>
  <c r="L591" i="66"/>
  <c r="BF591" i="66"/>
  <c r="BA591" i="66"/>
  <c r="BG591" i="66"/>
  <c r="BH591" i="66"/>
  <c r="BK564" i="66"/>
  <c r="Q564" i="66"/>
  <c r="AT541" i="66"/>
  <c r="L540" i="66"/>
  <c r="AS540" i="66"/>
  <c r="BA540" i="66"/>
  <c r="AP540" i="66"/>
  <c r="N540" i="66" s="1"/>
  <c r="BE540" i="66"/>
  <c r="BF540" i="66"/>
  <c r="BG540" i="66"/>
  <c r="BB530" i="66"/>
  <c r="M530" i="66"/>
  <c r="L493" i="66"/>
  <c r="BF493" i="66"/>
  <c r="BG493" i="66"/>
  <c r="AS493" i="66"/>
  <c r="BH493" i="66"/>
  <c r="BA493" i="66"/>
  <c r="AO493" i="66"/>
  <c r="AP493" i="66"/>
  <c r="N493" i="66" s="1"/>
  <c r="BE493" i="66"/>
  <c r="BI466" i="66"/>
  <c r="O466" i="66"/>
  <c r="AT466" i="66"/>
  <c r="AL453" i="66"/>
  <c r="K453" i="66"/>
  <c r="BD453" i="66"/>
  <c r="BC453" i="66"/>
  <c r="AL420" i="66"/>
  <c r="K420" i="66"/>
  <c r="BD420" i="66"/>
  <c r="BD391" i="66"/>
  <c r="AL391" i="66"/>
  <c r="BC391" i="66"/>
  <c r="K391" i="66"/>
  <c r="AO356" i="66"/>
  <c r="AP356" i="66"/>
  <c r="N356" i="66" s="1"/>
  <c r="BE356" i="66"/>
  <c r="L356" i="66"/>
  <c r="BF356" i="66"/>
  <c r="AS356" i="66"/>
  <c r="AT356" i="66" s="1"/>
  <c r="BA356" i="66"/>
  <c r="BG356" i="66"/>
  <c r="BH356" i="66"/>
  <c r="BC233" i="66"/>
  <c r="K233" i="66"/>
  <c r="BD233" i="66"/>
  <c r="AL233" i="66"/>
  <c r="AL96" i="66"/>
  <c r="K96" i="66"/>
  <c r="BC96" i="66"/>
  <c r="BD96" i="66"/>
  <c r="AV96" i="66"/>
  <c r="U96" i="66" s="1"/>
  <c r="T96" i="66" s="1"/>
  <c r="BC626" i="66"/>
  <c r="AL626" i="66"/>
  <c r="BD626" i="66"/>
  <c r="BI534" i="66"/>
  <c r="O534" i="66"/>
  <c r="BE412" i="66"/>
  <c r="BA412" i="66"/>
  <c r="AO412" i="66"/>
  <c r="AS412" i="66"/>
  <c r="BG412" i="66"/>
  <c r="BH412" i="66"/>
  <c r="AP412" i="66"/>
  <c r="N412" i="66" s="1"/>
  <c r="BF412" i="66"/>
  <c r="L999" i="66"/>
  <c r="BA999" i="66"/>
  <c r="AO999" i="66"/>
  <c r="AP999" i="66"/>
  <c r="N999" i="66" s="1"/>
  <c r="BI995" i="66"/>
  <c r="BE987" i="66"/>
  <c r="BC985" i="66"/>
  <c r="BD985" i="66"/>
  <c r="L975" i="66"/>
  <c r="BA975" i="66"/>
  <c r="AO975" i="66"/>
  <c r="AP975" i="66"/>
  <c r="N975" i="66" s="1"/>
  <c r="BH962" i="66"/>
  <c r="BE954" i="66"/>
  <c r="BG954" i="66"/>
  <c r="BH954" i="66"/>
  <c r="AS954" i="66"/>
  <c r="BE927" i="66"/>
  <c r="BG927" i="66"/>
  <c r="BA927" i="66"/>
  <c r="AO927" i="66"/>
  <c r="L927" i="66"/>
  <c r="AP927" i="66"/>
  <c r="N927" i="66" s="1"/>
  <c r="BF927" i="66"/>
  <c r="BC883" i="66"/>
  <c r="AL882" i="66"/>
  <c r="AL874" i="66"/>
  <c r="BD841" i="66"/>
  <c r="AL841" i="66"/>
  <c r="BE837" i="66"/>
  <c r="AS837" i="66"/>
  <c r="BF837" i="66"/>
  <c r="BG837" i="66"/>
  <c r="L837" i="66"/>
  <c r="BD818" i="66"/>
  <c r="AL818" i="66"/>
  <c r="K794" i="66"/>
  <c r="AL773" i="66"/>
  <c r="AT762" i="66"/>
  <c r="K760" i="66"/>
  <c r="AS675" i="66"/>
  <c r="AT675" i="66" s="1"/>
  <c r="BF675" i="66"/>
  <c r="BG675" i="66"/>
  <c r="BH675" i="66"/>
  <c r="L675" i="66"/>
  <c r="BA675" i="66"/>
  <c r="AO675" i="66"/>
  <c r="AP675" i="66"/>
  <c r="N675" i="66" s="1"/>
  <c r="BE675" i="66"/>
  <c r="K661" i="66"/>
  <c r="AL661" i="66"/>
  <c r="K654" i="66"/>
  <c r="BC654" i="66"/>
  <c r="BD654" i="66"/>
  <c r="BG596" i="66"/>
  <c r="AS596" i="66"/>
  <c r="BH596" i="66"/>
  <c r="BA596" i="66"/>
  <c r="BE596" i="66"/>
  <c r="BF596" i="66"/>
  <c r="L596" i="66"/>
  <c r="L482" i="66"/>
  <c r="BH482" i="66"/>
  <c r="AS482" i="66"/>
  <c r="AO482" i="66"/>
  <c r="AP482" i="66"/>
  <c r="N482" i="66" s="1"/>
  <c r="BE482" i="66"/>
  <c r="BF482" i="66"/>
  <c r="BG482" i="66"/>
  <c r="BI354" i="66"/>
  <c r="O354" i="66"/>
  <c r="L312" i="66"/>
  <c r="BA312" i="66"/>
  <c r="AO312" i="66"/>
  <c r="AP312" i="66"/>
  <c r="N312" i="66" s="1"/>
  <c r="BF312" i="66"/>
  <c r="BH312" i="66"/>
  <c r="AS312" i="66"/>
  <c r="BE312" i="66"/>
  <c r="BG312" i="66"/>
  <c r="BB67" i="66"/>
  <c r="M67" i="66"/>
  <c r="BC1002" i="66"/>
  <c r="BD1002" i="66"/>
  <c r="BI1000" i="66"/>
  <c r="L992" i="66"/>
  <c r="BA992" i="66"/>
  <c r="AO992" i="66"/>
  <c r="AP992" i="66"/>
  <c r="N992" i="66" s="1"/>
  <c r="L980" i="66"/>
  <c r="BA980" i="66"/>
  <c r="AO980" i="66"/>
  <c r="AP980" i="66"/>
  <c r="N980" i="66" s="1"/>
  <c r="BI976" i="66"/>
  <c r="BH968" i="66"/>
  <c r="BH961" i="66"/>
  <c r="BE958" i="66"/>
  <c r="BG958" i="66"/>
  <c r="BA958" i="66"/>
  <c r="BE947" i="66"/>
  <c r="BG947" i="66"/>
  <c r="BF947" i="66"/>
  <c r="BH947" i="66"/>
  <c r="AS947" i="66"/>
  <c r="BH944" i="66"/>
  <c r="BE937" i="66"/>
  <c r="BG937" i="66"/>
  <c r="AS937" i="66"/>
  <c r="BE921" i="66"/>
  <c r="BG921" i="66"/>
  <c r="AS921" i="66"/>
  <c r="BD911" i="66"/>
  <c r="K911" i="66"/>
  <c r="BC911" i="66"/>
  <c r="BC910" i="66"/>
  <c r="BE882" i="66"/>
  <c r="AS882" i="66"/>
  <c r="BF882" i="66"/>
  <c r="BG882" i="66"/>
  <c r="AO882" i="66"/>
  <c r="BH882" i="66"/>
  <c r="AP882" i="66"/>
  <c r="N882" i="66" s="1"/>
  <c r="L882" i="66"/>
  <c r="BE863" i="66"/>
  <c r="AS863" i="66"/>
  <c r="BF863" i="66"/>
  <c r="BG863" i="66"/>
  <c r="BC848" i="66"/>
  <c r="K808" i="66"/>
  <c r="L773" i="66"/>
  <c r="BA773" i="66"/>
  <c r="AS773" i="66"/>
  <c r="K717" i="66"/>
  <c r="AV717" i="66"/>
  <c r="U717" i="66" s="1"/>
  <c r="T717" i="66" s="1"/>
  <c r="BC717" i="66"/>
  <c r="BD717" i="66"/>
  <c r="AL654" i="66"/>
  <c r="BC636" i="66"/>
  <c r="AL636" i="66"/>
  <c r="BD636" i="66"/>
  <c r="AO597" i="66"/>
  <c r="AP597" i="66"/>
  <c r="N597" i="66" s="1"/>
  <c r="BE597" i="66"/>
  <c r="L597" i="66"/>
  <c r="BF597" i="66"/>
  <c r="BA597" i="66"/>
  <c r="AS597" i="66"/>
  <c r="AT597" i="66" s="1"/>
  <c r="BH597" i="66"/>
  <c r="BG597" i="66"/>
  <c r="BI587" i="66"/>
  <c r="O587" i="66"/>
  <c r="BI509" i="66"/>
  <c r="AT509" i="66"/>
  <c r="O509" i="66"/>
  <c r="BE453" i="66"/>
  <c r="L453" i="66"/>
  <c r="AS453" i="66"/>
  <c r="BA453" i="66"/>
  <c r="BG453" i="66"/>
  <c r="AP453" i="66"/>
  <c r="N453" i="66" s="1"/>
  <c r="BF453" i="66"/>
  <c r="BH453" i="66"/>
  <c r="BE420" i="66"/>
  <c r="AX420" i="66" s="1"/>
  <c r="AS420" i="66"/>
  <c r="L420" i="66"/>
  <c r="BA420" i="66"/>
  <c r="AO420" i="66"/>
  <c r="AP420" i="66"/>
  <c r="N420" i="66" s="1"/>
  <c r="BG420" i="66"/>
  <c r="BF420" i="66"/>
  <c r="BH420" i="66"/>
  <c r="AL1002" i="66"/>
  <c r="BH1000" i="66"/>
  <c r="BC983" i="66"/>
  <c r="BD983" i="66"/>
  <c r="AV961" i="66"/>
  <c r="U961" i="66" s="1"/>
  <c r="T961" i="66" s="1"/>
  <c r="BH951" i="66"/>
  <c r="BF944" i="66"/>
  <c r="BD941" i="66"/>
  <c r="BE940" i="66"/>
  <c r="BG940" i="66"/>
  <c r="L940" i="66"/>
  <c r="AP940" i="66"/>
  <c r="N940" i="66" s="1"/>
  <c r="BF940" i="66"/>
  <c r="BH940" i="66"/>
  <c r="AS940" i="66"/>
  <c r="BF937" i="66"/>
  <c r="BE932" i="66"/>
  <c r="BG932" i="66"/>
  <c r="BA932" i="66"/>
  <c r="BH927" i="66"/>
  <c r="BH921" i="66"/>
  <c r="BD921" i="66"/>
  <c r="BE916" i="66"/>
  <c r="BG916" i="66"/>
  <c r="BA916" i="66"/>
  <c r="BH895" i="66"/>
  <c r="L1002" i="66"/>
  <c r="BA1002" i="66"/>
  <c r="AO1002" i="66"/>
  <c r="AP1002" i="66"/>
  <c r="N1002" i="66" s="1"/>
  <c r="BG1000" i="66"/>
  <c r="AL995" i="66"/>
  <c r="L990" i="66"/>
  <c r="BA990" i="66"/>
  <c r="AO990" i="66"/>
  <c r="AP990" i="66"/>
  <c r="N990" i="66" s="1"/>
  <c r="BG988" i="66"/>
  <c r="AL983" i="66"/>
  <c r="L978" i="66"/>
  <c r="BA978" i="66"/>
  <c r="AO978" i="66"/>
  <c r="AP978" i="66"/>
  <c r="N978" i="66" s="1"/>
  <c r="BG976" i="66"/>
  <c r="AL971" i="66"/>
  <c r="BD968" i="66"/>
  <c r="AL968" i="66"/>
  <c r="BC965" i="66"/>
  <c r="BD961" i="66"/>
  <c r="AL961" i="66"/>
  <c r="BF951" i="66"/>
  <c r="AV951" i="66"/>
  <c r="U951" i="66" s="1"/>
  <c r="T951" i="66" s="1"/>
  <c r="AL951" i="66"/>
  <c r="BD948" i="66"/>
  <c r="BB947" i="66"/>
  <c r="BD944" i="66"/>
  <c r="BC941" i="66"/>
  <c r="BD937" i="66"/>
  <c r="AL937" i="66"/>
  <c r="AP936" i="66"/>
  <c r="N936" i="66" s="1"/>
  <c r="BH932" i="66"/>
  <c r="BE931" i="66"/>
  <c r="BG931" i="66"/>
  <c r="BA931" i="66"/>
  <c r="AO931" i="66"/>
  <c r="L931" i="66"/>
  <c r="AP931" i="66"/>
  <c r="N931" i="66" s="1"/>
  <c r="BF931" i="66"/>
  <c r="BA926" i="66"/>
  <c r="BF921" i="66"/>
  <c r="AL921" i="66"/>
  <c r="AP920" i="66"/>
  <c r="N920" i="66" s="1"/>
  <c r="BH916" i="66"/>
  <c r="BE915" i="66"/>
  <c r="BG915" i="66"/>
  <c r="BA915" i="66"/>
  <c r="AO915" i="66"/>
  <c r="L915" i="66"/>
  <c r="AP915" i="66"/>
  <c r="N915" i="66" s="1"/>
  <c r="BF915" i="66"/>
  <c r="AL905" i="66"/>
  <c r="AP904" i="66"/>
  <c r="N904" i="66" s="1"/>
  <c r="BH900" i="66"/>
  <c r="BJ899" i="66"/>
  <c r="BE899" i="66"/>
  <c r="BG899" i="66"/>
  <c r="BA899" i="66"/>
  <c r="AO899" i="66"/>
  <c r="L899" i="66"/>
  <c r="AP899" i="66"/>
  <c r="N899" i="66" s="1"/>
  <c r="BF899" i="66"/>
  <c r="BD888" i="66"/>
  <c r="BD887" i="66"/>
  <c r="AV887" i="66"/>
  <c r="U887" i="66" s="1"/>
  <c r="T887" i="66" s="1"/>
  <c r="BA882" i="66"/>
  <c r="BC877" i="66"/>
  <c r="BB873" i="66"/>
  <c r="BD868" i="66"/>
  <c r="AL868" i="66"/>
  <c r="BC868" i="66"/>
  <c r="BE865" i="66"/>
  <c r="AS865" i="66"/>
  <c r="BF865" i="66"/>
  <c r="BG865" i="66"/>
  <c r="BA865" i="66"/>
  <c r="AL864" i="66"/>
  <c r="AL863" i="66"/>
  <c r="BD855" i="66"/>
  <c r="AL855" i="66"/>
  <c r="BC855" i="66"/>
  <c r="AX855" i="66" s="1"/>
  <c r="M855" i="66"/>
  <c r="AP852" i="66"/>
  <c r="N852" i="66" s="1"/>
  <c r="BC847" i="66"/>
  <c r="AL847" i="66"/>
  <c r="AL846" i="66"/>
  <c r="BD845" i="66"/>
  <c r="BC845" i="66"/>
  <c r="K845" i="66"/>
  <c r="BC841" i="66"/>
  <c r="BB837" i="66"/>
  <c r="BD832" i="66"/>
  <c r="AL832" i="66"/>
  <c r="BC832" i="66"/>
  <c r="BE829" i="66"/>
  <c r="AS829" i="66"/>
  <c r="BF829" i="66"/>
  <c r="BG829" i="66"/>
  <c r="BA829" i="66"/>
  <c r="AL828" i="66"/>
  <c r="AL827" i="66"/>
  <c r="BD819" i="66"/>
  <c r="AL819" i="66"/>
  <c r="BC819" i="66"/>
  <c r="M819" i="66"/>
  <c r="AP816" i="66"/>
  <c r="N816" i="66" s="1"/>
  <c r="BA812" i="66"/>
  <c r="BC811" i="66"/>
  <c r="AL811" i="66"/>
  <c r="AL810" i="66"/>
  <c r="BD809" i="66"/>
  <c r="BC809" i="66"/>
  <c r="K809" i="66"/>
  <c r="M806" i="66"/>
  <c r="BE804" i="66"/>
  <c r="AS804" i="66"/>
  <c r="AT804" i="66" s="1"/>
  <c r="BF804" i="66"/>
  <c r="BG804" i="66"/>
  <c r="BA804" i="66"/>
  <c r="BH803" i="66"/>
  <c r="BE793" i="66"/>
  <c r="AS793" i="66"/>
  <c r="AT793" i="66" s="1"/>
  <c r="BF793" i="66"/>
  <c r="BG793" i="66"/>
  <c r="BA793" i="66"/>
  <c r="BC792" i="66"/>
  <c r="AL786" i="66"/>
  <c r="AP780" i="66"/>
  <c r="N780" i="66" s="1"/>
  <c r="AL779" i="66"/>
  <c r="BG773" i="66"/>
  <c r="K773" i="66"/>
  <c r="BB772" i="66"/>
  <c r="M772" i="66"/>
  <c r="AL769" i="66"/>
  <c r="K769" i="66"/>
  <c r="BC769" i="66"/>
  <c r="O757" i="66"/>
  <c r="BI757" i="66"/>
  <c r="AV750" i="66"/>
  <c r="U750" i="66" s="1"/>
  <c r="T750" i="66" s="1"/>
  <c r="K750" i="66"/>
  <c r="BC750" i="66"/>
  <c r="AL750" i="66"/>
  <c r="BD750" i="66"/>
  <c r="K748" i="66"/>
  <c r="BC748" i="66"/>
  <c r="BD748" i="66"/>
  <c r="AL748" i="66"/>
  <c r="K745" i="66"/>
  <c r="AL745" i="66"/>
  <c r="BD745" i="66"/>
  <c r="BC745" i="66"/>
  <c r="BD744" i="66"/>
  <c r="AL735" i="66"/>
  <c r="AS717" i="66"/>
  <c r="AT717" i="66" s="1"/>
  <c r="BF717" i="66"/>
  <c r="BG717" i="66"/>
  <c r="L717" i="66"/>
  <c r="BA717" i="66"/>
  <c r="BE717" i="66"/>
  <c r="AL706" i="66"/>
  <c r="AL694" i="66"/>
  <c r="BI690" i="66"/>
  <c r="O690" i="66"/>
  <c r="AL680" i="66"/>
  <c r="O664" i="66"/>
  <c r="BI664" i="66"/>
  <c r="AL659" i="66"/>
  <c r="O646" i="66"/>
  <c r="BC645" i="66"/>
  <c r="BD645" i="66"/>
  <c r="AS641" i="66"/>
  <c r="AT641" i="66" s="1"/>
  <c r="BF641" i="66"/>
  <c r="BG641" i="66"/>
  <c r="BH641" i="66"/>
  <c r="L641" i="66"/>
  <c r="BA641" i="66"/>
  <c r="BE641" i="66"/>
  <c r="AO641" i="66"/>
  <c r="AP641" i="66"/>
  <c r="N641" i="66" s="1"/>
  <c r="K623" i="66"/>
  <c r="BC623" i="66"/>
  <c r="AL623" i="66"/>
  <c r="AS617" i="66"/>
  <c r="BF617" i="66"/>
  <c r="BG617" i="66"/>
  <c r="BH617" i="66"/>
  <c r="L617" i="66"/>
  <c r="BA617" i="66"/>
  <c r="BE617" i="66"/>
  <c r="AO617" i="66"/>
  <c r="AP617" i="66"/>
  <c r="N617" i="66" s="1"/>
  <c r="AV591" i="66"/>
  <c r="U591" i="66" s="1"/>
  <c r="T591" i="66" s="1"/>
  <c r="AL591" i="66"/>
  <c r="K591" i="66"/>
  <c r="BC591" i="66"/>
  <c r="BD591" i="66"/>
  <c r="BI550" i="66"/>
  <c r="AT550" i="66"/>
  <c r="O550" i="66"/>
  <c r="BI539" i="66"/>
  <c r="O539" i="66"/>
  <c r="BJ536" i="66"/>
  <c r="P536" i="66"/>
  <c r="M535" i="66"/>
  <c r="BB535" i="66"/>
  <c r="BI531" i="66"/>
  <c r="O531" i="66"/>
  <c r="M531" i="66"/>
  <c r="M436" i="66"/>
  <c r="BB436" i="66"/>
  <c r="P289" i="66"/>
  <c r="BJ289" i="66"/>
  <c r="L248" i="66"/>
  <c r="BA248" i="66"/>
  <c r="AP248" i="66"/>
  <c r="N248" i="66" s="1"/>
  <c r="AO248" i="66"/>
  <c r="BG248" i="66"/>
  <c r="BH248" i="66"/>
  <c r="AS248" i="66"/>
  <c r="BF248" i="66"/>
  <c r="BE248" i="66"/>
  <c r="BE877" i="66"/>
  <c r="AS877" i="66"/>
  <c r="BF877" i="66"/>
  <c r="BG877" i="66"/>
  <c r="BA877" i="66"/>
  <c r="BD867" i="66"/>
  <c r="AL867" i="66"/>
  <c r="BC867" i="66"/>
  <c r="BD857" i="66"/>
  <c r="BC857" i="66"/>
  <c r="AX857" i="66" s="1"/>
  <c r="K857" i="66"/>
  <c r="BE848" i="66"/>
  <c r="AS848" i="66"/>
  <c r="BF848" i="66"/>
  <c r="BG848" i="66"/>
  <c r="AP848" i="66"/>
  <c r="N848" i="66" s="1"/>
  <c r="L848" i="66"/>
  <c r="BE796" i="66"/>
  <c r="AS796" i="66"/>
  <c r="AT796" i="66" s="1"/>
  <c r="BF796" i="66"/>
  <c r="BG796" i="66"/>
  <c r="BA796" i="66"/>
  <c r="AP796" i="66"/>
  <c r="N796" i="66" s="1"/>
  <c r="AO796" i="66"/>
  <c r="BH796" i="66"/>
  <c r="BD792" i="66"/>
  <c r="AL792" i="66"/>
  <c r="BE783" i="66"/>
  <c r="AS783" i="66"/>
  <c r="BF783" i="66"/>
  <c r="BG783" i="66"/>
  <c r="AO783" i="66"/>
  <c r="BA783" i="66"/>
  <c r="BH783" i="66"/>
  <c r="K740" i="66"/>
  <c r="BD740" i="66"/>
  <c r="BC740" i="66"/>
  <c r="K727" i="66"/>
  <c r="AL727" i="66"/>
  <c r="AL722" i="66"/>
  <c r="BC722" i="66"/>
  <c r="BD722" i="66"/>
  <c r="K722" i="66"/>
  <c r="AS658" i="66"/>
  <c r="AT658" i="66" s="1"/>
  <c r="BF658" i="66"/>
  <c r="BG658" i="66"/>
  <c r="BH658" i="66"/>
  <c r="L658" i="66"/>
  <c r="BA658" i="66"/>
  <c r="BE658" i="66"/>
  <c r="AO658" i="66"/>
  <c r="AP658" i="66"/>
  <c r="N658" i="66" s="1"/>
  <c r="BI597" i="66"/>
  <c r="O597" i="66"/>
  <c r="BI555" i="66"/>
  <c r="BI549" i="66"/>
  <c r="O549" i="66"/>
  <c r="M548" i="66"/>
  <c r="BB529" i="66"/>
  <c r="M529" i="66"/>
  <c r="BJ520" i="66"/>
  <c r="P520" i="66"/>
  <c r="L386" i="66"/>
  <c r="AP386" i="66"/>
  <c r="N386" i="66" s="1"/>
  <c r="BH386" i="66"/>
  <c r="AS386" i="66"/>
  <c r="BA386" i="66"/>
  <c r="BE386" i="66"/>
  <c r="AO386" i="66"/>
  <c r="BG386" i="66"/>
  <c r="BF386" i="66"/>
  <c r="BE975" i="66"/>
  <c r="BC973" i="66"/>
  <c r="BD973" i="66"/>
  <c r="BE948" i="66"/>
  <c r="BG948" i="66"/>
  <c r="BA948" i="66"/>
  <c r="AO948" i="66"/>
  <c r="BE910" i="66"/>
  <c r="BG910" i="66"/>
  <c r="L910" i="66"/>
  <c r="AP910" i="66"/>
  <c r="N910" i="66" s="1"/>
  <c r="BF910" i="66"/>
  <c r="BH910" i="66"/>
  <c r="AS910" i="66"/>
  <c r="BE894" i="66"/>
  <c r="BG894" i="66"/>
  <c r="L894" i="66"/>
  <c r="AP894" i="66"/>
  <c r="N894" i="66" s="1"/>
  <c r="BF894" i="66"/>
  <c r="BH894" i="66"/>
  <c r="AS894" i="66"/>
  <c r="BD854" i="66"/>
  <c r="AL854" i="66"/>
  <c r="BD796" i="66"/>
  <c r="AL796" i="66"/>
  <c r="BC796" i="66"/>
  <c r="K796" i="66"/>
  <c r="BE785" i="66"/>
  <c r="AS785" i="66"/>
  <c r="BF785" i="66"/>
  <c r="BG785" i="66"/>
  <c r="L785" i="66"/>
  <c r="AO785" i="66"/>
  <c r="BH785" i="66"/>
  <c r="AP785" i="66"/>
  <c r="N785" i="66" s="1"/>
  <c r="BD778" i="66"/>
  <c r="AL777" i="66"/>
  <c r="AL775" i="66"/>
  <c r="K728" i="66"/>
  <c r="BC728" i="66"/>
  <c r="BD728" i="66"/>
  <c r="M704" i="66"/>
  <c r="BB704" i="66"/>
  <c r="AS689" i="66"/>
  <c r="AT689" i="66" s="1"/>
  <c r="BF689" i="66"/>
  <c r="BG689" i="66"/>
  <c r="L689" i="66"/>
  <c r="BA689" i="66"/>
  <c r="AO689" i="66"/>
  <c r="BE689" i="66"/>
  <c r="AP689" i="66"/>
  <c r="N689" i="66" s="1"/>
  <c r="BH689" i="66"/>
  <c r="K626" i="66"/>
  <c r="AS620" i="66"/>
  <c r="AT620" i="66" s="1"/>
  <c r="BF620" i="66"/>
  <c r="BG620" i="66"/>
  <c r="BH620" i="66"/>
  <c r="L620" i="66"/>
  <c r="BA620" i="66"/>
  <c r="AP620" i="66"/>
  <c r="N620" i="66" s="1"/>
  <c r="AO620" i="66"/>
  <c r="AV548" i="66"/>
  <c r="U548" i="66" s="1"/>
  <c r="T548" i="66" s="1"/>
  <c r="L504" i="66"/>
  <c r="AP504" i="66"/>
  <c r="N504" i="66" s="1"/>
  <c r="BE504" i="66"/>
  <c r="BF504" i="66"/>
  <c r="AS504" i="66"/>
  <c r="BG504" i="66"/>
  <c r="AO504" i="66"/>
  <c r="BA504" i="66"/>
  <c r="M447" i="66"/>
  <c r="BB447" i="66"/>
  <c r="BD392" i="66"/>
  <c r="AL392" i="66"/>
  <c r="K392" i="66"/>
  <c r="BC392" i="66"/>
  <c r="BA36" i="66"/>
  <c r="L36" i="66"/>
  <c r="AO36" i="66"/>
  <c r="AS36" i="66"/>
  <c r="BF36" i="66"/>
  <c r="BG36" i="66"/>
  <c r="BE36" i="66"/>
  <c r="BH36" i="66"/>
  <c r="AP36" i="66"/>
  <c r="N36" i="66" s="1"/>
  <c r="BE980" i="66"/>
  <c r="BA938" i="66"/>
  <c r="BD927" i="66"/>
  <c r="K927" i="66"/>
  <c r="BC927" i="66"/>
  <c r="BC926" i="66"/>
  <c r="BE905" i="66"/>
  <c r="BG905" i="66"/>
  <c r="AS905" i="66"/>
  <c r="BF896" i="66"/>
  <c r="BC874" i="66"/>
  <c r="BD873" i="66"/>
  <c r="K867" i="66"/>
  <c r="BE864" i="66"/>
  <c r="AS864" i="66"/>
  <c r="BF864" i="66"/>
  <c r="BG864" i="66"/>
  <c r="BC838" i="66"/>
  <c r="BD837" i="66"/>
  <c r="BE811" i="66"/>
  <c r="AS811" i="66"/>
  <c r="AT811" i="66" s="1"/>
  <c r="BF811" i="66"/>
  <c r="BG811" i="66"/>
  <c r="AO811" i="66"/>
  <c r="BH811" i="66"/>
  <c r="AP811" i="66"/>
  <c r="N811" i="66" s="1"/>
  <c r="L811" i="66"/>
  <c r="AL803" i="66"/>
  <c r="BC777" i="66"/>
  <c r="BC759" i="66"/>
  <c r="AL759" i="66"/>
  <c r="BD759" i="66"/>
  <c r="O755" i="66"/>
  <c r="BI755" i="66"/>
  <c r="K692" i="66"/>
  <c r="BD692" i="66"/>
  <c r="AX692" i="66" s="1"/>
  <c r="AL692" i="66"/>
  <c r="M659" i="66"/>
  <c r="BB659" i="66"/>
  <c r="AS627" i="66"/>
  <c r="AT627" i="66" s="1"/>
  <c r="BF627" i="66"/>
  <c r="BG627" i="66"/>
  <c r="BH627" i="66"/>
  <c r="L627" i="66"/>
  <c r="BA627" i="66"/>
  <c r="AO627" i="66"/>
  <c r="AP627" i="66"/>
  <c r="N627" i="66" s="1"/>
  <c r="BE627" i="66"/>
  <c r="M540" i="66"/>
  <c r="BB540" i="66"/>
  <c r="BI532" i="66"/>
  <c r="BA514" i="66"/>
  <c r="AO514" i="66"/>
  <c r="BF514" i="66"/>
  <c r="AS514" i="66"/>
  <c r="BE514" i="66"/>
  <c r="BG514" i="66"/>
  <c r="AL504" i="66"/>
  <c r="BD504" i="66"/>
  <c r="K504" i="66"/>
  <c r="BC504" i="66"/>
  <c r="P466" i="66"/>
  <c r="BJ466" i="66"/>
  <c r="BE391" i="66"/>
  <c r="BH391" i="66"/>
  <c r="AS391" i="66"/>
  <c r="L391" i="66"/>
  <c r="BA391" i="66"/>
  <c r="BF391" i="66"/>
  <c r="BG391" i="66"/>
  <c r="AO391" i="66"/>
  <c r="AL382" i="66"/>
  <c r="K382" i="66"/>
  <c r="BC382" i="66"/>
  <c r="AV382" i="66"/>
  <c r="U382" i="66" s="1"/>
  <c r="T382" i="66" s="1"/>
  <c r="BD382" i="66"/>
  <c r="L997" i="66"/>
  <c r="BA997" i="66"/>
  <c r="AO997" i="66"/>
  <c r="AP997" i="66"/>
  <c r="N997" i="66" s="1"/>
  <c r="L985" i="66"/>
  <c r="BA985" i="66"/>
  <c r="AO985" i="66"/>
  <c r="AP985" i="66"/>
  <c r="N985" i="66" s="1"/>
  <c r="BE973" i="66"/>
  <c r="BF968" i="66"/>
  <c r="BD965" i="66"/>
  <c r="BE964" i="66"/>
  <c r="BG964" i="66"/>
  <c r="L964" i="66"/>
  <c r="AP964" i="66"/>
  <c r="N964" i="66" s="1"/>
  <c r="BF964" i="66"/>
  <c r="BH964" i="66"/>
  <c r="AS964" i="66"/>
  <c r="BF958" i="66"/>
  <c r="BC954" i="66"/>
  <c r="L995" i="66"/>
  <c r="BA995" i="66"/>
  <c r="AO995" i="66"/>
  <c r="AP995" i="66"/>
  <c r="N995" i="66" s="1"/>
  <c r="L983" i="66"/>
  <c r="BA983" i="66"/>
  <c r="AO983" i="66"/>
  <c r="AP983" i="66"/>
  <c r="N983" i="66" s="1"/>
  <c r="BA971" i="66"/>
  <c r="L971" i="66"/>
  <c r="AO971" i="66"/>
  <c r="AP971" i="66"/>
  <c r="N971" i="66" s="1"/>
  <c r="BC968" i="66"/>
  <c r="BB964" i="66"/>
  <c r="BC961" i="66"/>
  <c r="BA954" i="66"/>
  <c r="BA947" i="66"/>
  <c r="BC944" i="66"/>
  <c r="BB940" i="66"/>
  <c r="BC937" i="66"/>
  <c r="BF932" i="66"/>
  <c r="BD931" i="66"/>
  <c r="K931" i="66"/>
  <c r="BC931" i="66"/>
  <c r="BC921" i="66"/>
  <c r="BJ920" i="66"/>
  <c r="BF916" i="66"/>
  <c r="BD915" i="66"/>
  <c r="K915" i="66"/>
  <c r="BC915" i="66"/>
  <c r="BC905" i="66"/>
  <c r="BJ904" i="66"/>
  <c r="BF900" i="66"/>
  <c r="BD899" i="66"/>
  <c r="K899" i="66"/>
  <c r="BC899" i="66"/>
  <c r="BE889" i="66"/>
  <c r="AS889" i="66"/>
  <c r="BF889" i="66"/>
  <c r="BG889" i="66"/>
  <c r="BA889" i="66"/>
  <c r="BH878" i="66"/>
  <c r="M878" i="66"/>
  <c r="K877" i="66"/>
  <c r="L868" i="66"/>
  <c r="AV867" i="66"/>
  <c r="U867" i="66" s="1"/>
  <c r="T867" i="66" s="1"/>
  <c r="BD865" i="66"/>
  <c r="AL865" i="66"/>
  <c r="BH864" i="66"/>
  <c r="BH863" i="66"/>
  <c r="BH862" i="66"/>
  <c r="L855" i="66"/>
  <c r="BE846" i="66"/>
  <c r="AS846" i="66"/>
  <c r="BF846" i="66"/>
  <c r="BG846" i="66"/>
  <c r="AO846" i="66"/>
  <c r="BH846" i="66"/>
  <c r="AP846" i="66"/>
  <c r="N846" i="66" s="1"/>
  <c r="L846" i="66"/>
  <c r="BD842" i="66"/>
  <c r="AL842" i="66"/>
  <c r="M842" i="66"/>
  <c r="K841" i="66"/>
  <c r="BA837" i="66"/>
  <c r="L832" i="66"/>
  <c r="BD829" i="66"/>
  <c r="AL829" i="66"/>
  <c r="BH828" i="66"/>
  <c r="BH826" i="66"/>
  <c r="L819" i="66"/>
  <c r="AV818" i="66"/>
  <c r="U818" i="66" s="1"/>
  <c r="T818" i="66" s="1"/>
  <c r="BE810" i="66"/>
  <c r="AS810" i="66"/>
  <c r="AT810" i="66" s="1"/>
  <c r="BF810" i="66"/>
  <c r="BG810" i="66"/>
  <c r="AO810" i="66"/>
  <c r="BH810" i="66"/>
  <c r="AP810" i="66"/>
  <c r="N810" i="66" s="1"/>
  <c r="L810" i="66"/>
  <c r="BD806" i="66"/>
  <c r="AL806" i="66"/>
  <c r="BD804" i="66"/>
  <c r="AV804" i="66"/>
  <c r="U804" i="66" s="1"/>
  <c r="T804" i="66" s="1"/>
  <c r="AL804" i="66"/>
  <c r="BE795" i="66"/>
  <c r="AS795" i="66"/>
  <c r="AT795" i="66" s="1"/>
  <c r="BF795" i="66"/>
  <c r="BG795" i="66"/>
  <c r="AO795" i="66"/>
  <c r="BA795" i="66"/>
  <c r="BH795" i="66"/>
  <c r="BE786" i="66"/>
  <c r="AS786" i="66"/>
  <c r="BF786" i="66"/>
  <c r="BG786" i="66"/>
  <c r="AO786" i="66"/>
  <c r="BH786" i="66"/>
  <c r="AP786" i="66"/>
  <c r="N786" i="66" s="1"/>
  <c r="L786" i="66"/>
  <c r="L778" i="66"/>
  <c r="BF773" i="66"/>
  <c r="AL772" i="66"/>
  <c r="BD772" i="66"/>
  <c r="K772" i="66"/>
  <c r="BC772" i="66"/>
  <c r="AX772" i="66" s="1"/>
  <c r="L769" i="66"/>
  <c r="BA769" i="66"/>
  <c r="AP769" i="66"/>
  <c r="N769" i="66" s="1"/>
  <c r="BE769" i="66"/>
  <c r="BF769" i="66"/>
  <c r="BG769" i="66"/>
  <c r="AS769" i="66"/>
  <c r="BH769" i="66"/>
  <c r="BB752" i="66"/>
  <c r="M752" i="66"/>
  <c r="BJ737" i="66"/>
  <c r="L735" i="66"/>
  <c r="BA735" i="66"/>
  <c r="AO735" i="66"/>
  <c r="AP735" i="66"/>
  <c r="N735" i="66" s="1"/>
  <c r="BE735" i="66"/>
  <c r="BF735" i="66"/>
  <c r="AS735" i="66"/>
  <c r="BG735" i="66"/>
  <c r="BH735" i="66"/>
  <c r="AL725" i="66"/>
  <c r="BC725" i="66"/>
  <c r="BD725" i="66"/>
  <c r="K725" i="66"/>
  <c r="AV725" i="66"/>
  <c r="U725" i="66" s="1"/>
  <c r="T725" i="66" s="1"/>
  <c r="AS716" i="66"/>
  <c r="AT716" i="66" s="1"/>
  <c r="BF716" i="66"/>
  <c r="BG716" i="66"/>
  <c r="L716" i="66"/>
  <c r="BA716" i="66"/>
  <c r="AP716" i="66"/>
  <c r="N716" i="66" s="1"/>
  <c r="BH716" i="66"/>
  <c r="AO716" i="66"/>
  <c r="AL712" i="66"/>
  <c r="BC712" i="66"/>
  <c r="BD712" i="66"/>
  <c r="K712" i="66"/>
  <c r="AS706" i="66"/>
  <c r="AT706" i="66" s="1"/>
  <c r="BF706" i="66"/>
  <c r="BG706" i="66"/>
  <c r="L706" i="66"/>
  <c r="BA706" i="66"/>
  <c r="AO706" i="66"/>
  <c r="AP706" i="66"/>
  <c r="N706" i="66" s="1"/>
  <c r="O695" i="66"/>
  <c r="AS694" i="66"/>
  <c r="AT694" i="66" s="1"/>
  <c r="BF694" i="66"/>
  <c r="BG694" i="66"/>
  <c r="L694" i="66"/>
  <c r="BA694" i="66"/>
  <c r="BE694" i="66"/>
  <c r="BH694" i="66"/>
  <c r="AS680" i="66"/>
  <c r="BF680" i="66"/>
  <c r="BG680" i="66"/>
  <c r="BH680" i="66"/>
  <c r="L680" i="66"/>
  <c r="BA680" i="66"/>
  <c r="AP680" i="66"/>
  <c r="N680" i="66" s="1"/>
  <c r="AO680" i="66"/>
  <c r="BE680" i="66"/>
  <c r="BE661" i="66"/>
  <c r="AS659" i="66"/>
  <c r="AT659" i="66" s="1"/>
  <c r="BF659" i="66"/>
  <c r="BG659" i="66"/>
  <c r="BH659" i="66"/>
  <c r="L659" i="66"/>
  <c r="BA659" i="66"/>
  <c r="BE659" i="66"/>
  <c r="BC648" i="66"/>
  <c r="AL648" i="66"/>
  <c r="BD648" i="66"/>
  <c r="AL641" i="66"/>
  <c r="BD641" i="66"/>
  <c r="BC641" i="66"/>
  <c r="O624" i="66"/>
  <c r="AP587" i="66"/>
  <c r="N587" i="66" s="1"/>
  <c r="BE587" i="66"/>
  <c r="AS587" i="66"/>
  <c r="AT587" i="66" s="1"/>
  <c r="BA587" i="66"/>
  <c r="L587" i="66"/>
  <c r="BF587" i="66"/>
  <c r="BG587" i="66"/>
  <c r="BH587" i="66"/>
  <c r="AL551" i="66"/>
  <c r="BC551" i="66"/>
  <c r="BI536" i="66"/>
  <c r="O536" i="66"/>
  <c r="AT536" i="66"/>
  <c r="BB507" i="66"/>
  <c r="BB505" i="66"/>
  <c r="M505" i="66"/>
  <c r="BI474" i="66"/>
  <c r="AT474" i="66"/>
  <c r="O474" i="66"/>
  <c r="BE410" i="66"/>
  <c r="AP410" i="66"/>
  <c r="N410" i="66" s="1"/>
  <c r="BF410" i="66"/>
  <c r="L410" i="66"/>
  <c r="BG410" i="66"/>
  <c r="BH410" i="66"/>
  <c r="AS410" i="66"/>
  <c r="AO410" i="66"/>
  <c r="BA410" i="66"/>
  <c r="M408" i="66"/>
  <c r="AL337" i="66"/>
  <c r="BD337" i="66"/>
  <c r="K337" i="66"/>
  <c r="BC337" i="66"/>
  <c r="M272" i="66"/>
  <c r="BB272" i="66"/>
  <c r="BD901" i="66"/>
  <c r="BE896" i="66"/>
  <c r="BG896" i="66"/>
  <c r="BA896" i="66"/>
  <c r="BD891" i="66"/>
  <c r="AL891" i="66"/>
  <c r="BC891" i="66"/>
  <c r="BE881" i="66"/>
  <c r="AS881" i="66"/>
  <c r="BF881" i="66"/>
  <c r="BG881" i="66"/>
  <c r="AO881" i="66"/>
  <c r="BH881" i="66"/>
  <c r="AP881" i="66"/>
  <c r="N881" i="66" s="1"/>
  <c r="BD844" i="66"/>
  <c r="AL844" i="66"/>
  <c r="BC844" i="66"/>
  <c r="BE841" i="66"/>
  <c r="AS841" i="66"/>
  <c r="BF841" i="66"/>
  <c r="BG841" i="66"/>
  <c r="BA841" i="66"/>
  <c r="BD821" i="66"/>
  <c r="BC821" i="66"/>
  <c r="K821" i="66"/>
  <c r="BE803" i="66"/>
  <c r="AS803" i="66"/>
  <c r="AT803" i="66" s="1"/>
  <c r="BF803" i="66"/>
  <c r="BG803" i="66"/>
  <c r="BD777" i="66"/>
  <c r="AV777" i="66"/>
  <c r="U777" i="66" s="1"/>
  <c r="T777" i="66" s="1"/>
  <c r="K774" i="66"/>
  <c r="BD774" i="66"/>
  <c r="BC774" i="66"/>
  <c r="M728" i="66"/>
  <c r="BB728" i="66"/>
  <c r="K697" i="66"/>
  <c r="BD697" i="66"/>
  <c r="AL697" i="66"/>
  <c r="BC697" i="66"/>
  <c r="O679" i="66"/>
  <c r="BI679" i="66"/>
  <c r="AL665" i="66"/>
  <c r="BD665" i="66"/>
  <c r="BC665" i="66"/>
  <c r="K627" i="66"/>
  <c r="BC627" i="66"/>
  <c r="BD627" i="66"/>
  <c r="BI591" i="66"/>
  <c r="O591" i="66"/>
  <c r="AT591" i="66"/>
  <c r="BB570" i="66"/>
  <c r="M570" i="66"/>
  <c r="BI563" i="66"/>
  <c r="O563" i="66"/>
  <c r="AT563" i="66"/>
  <c r="BJ530" i="66"/>
  <c r="P530" i="66"/>
  <c r="AP343" i="66"/>
  <c r="N343" i="66" s="1"/>
  <c r="BF343" i="66"/>
  <c r="BG343" i="66"/>
  <c r="L343" i="66"/>
  <c r="BH343" i="66"/>
  <c r="BA343" i="66"/>
  <c r="AO343" i="66"/>
  <c r="AS343" i="66"/>
  <c r="BE343" i="66"/>
  <c r="M269" i="66"/>
  <c r="BB269" i="66"/>
  <c r="BE999" i="66"/>
  <c r="BC997" i="66"/>
  <c r="BD997" i="66"/>
  <c r="BI983" i="66"/>
  <c r="K955" i="66"/>
  <c r="BC955" i="66"/>
  <c r="BD955" i="66"/>
  <c r="BF954" i="66"/>
  <c r="BH938" i="66"/>
  <c r="P936" i="66"/>
  <c r="BE911" i="66"/>
  <c r="BG911" i="66"/>
  <c r="BA911" i="66"/>
  <c r="AO911" i="66"/>
  <c r="L911" i="66"/>
  <c r="AP911" i="66"/>
  <c r="N911" i="66" s="1"/>
  <c r="BF911" i="66"/>
  <c r="BH896" i="66"/>
  <c r="AL883" i="66"/>
  <c r="BE873" i="66"/>
  <c r="AS873" i="66"/>
  <c r="BF873" i="66"/>
  <c r="BG873" i="66"/>
  <c r="L873" i="66"/>
  <c r="BD848" i="66"/>
  <c r="K848" i="66"/>
  <c r="AL838" i="66"/>
  <c r="BD812" i="66"/>
  <c r="K812" i="66"/>
  <c r="BD803" i="66"/>
  <c r="BD783" i="66"/>
  <c r="AL783" i="66"/>
  <c r="BC783" i="66"/>
  <c r="AL776" i="66"/>
  <c r="M717" i="66"/>
  <c r="BB717" i="66"/>
  <c r="BI672" i="66"/>
  <c r="BD658" i="66"/>
  <c r="K647" i="66"/>
  <c r="AV647" i="66"/>
  <c r="U647" i="66" s="1"/>
  <c r="T647" i="66" s="1"/>
  <c r="AL647" i="66"/>
  <c r="BC647" i="66"/>
  <c r="BD647" i="66"/>
  <c r="AL627" i="66"/>
  <c r="AO577" i="66"/>
  <c r="AP577" i="66"/>
  <c r="N577" i="66" s="1"/>
  <c r="BE577" i="66"/>
  <c r="L577" i="66"/>
  <c r="BF577" i="66"/>
  <c r="AS577" i="66"/>
  <c r="BG577" i="66"/>
  <c r="BH577" i="66"/>
  <c r="BI575" i="66"/>
  <c r="O575" i="66"/>
  <c r="BK552" i="66"/>
  <c r="Q552" i="66"/>
  <c r="BI520" i="66"/>
  <c r="O520" i="66"/>
  <c r="O322" i="66"/>
  <c r="BI322" i="66"/>
  <c r="BE992" i="66"/>
  <c r="BC990" i="66"/>
  <c r="BD990" i="66"/>
  <c r="BI988" i="66"/>
  <c r="P967" i="66"/>
  <c r="AT967" i="66"/>
  <c r="BA962" i="66"/>
  <c r="BE961" i="66"/>
  <c r="BG961" i="66"/>
  <c r="AS961" i="66"/>
  <c r="BD954" i="66"/>
  <c r="BH948" i="66"/>
  <c r="P943" i="66"/>
  <c r="AT943" i="66"/>
  <c r="BD895" i="66"/>
  <c r="K895" i="66"/>
  <c r="BC895" i="66"/>
  <c r="BC894" i="66"/>
  <c r="BH873" i="66"/>
  <c r="BE827" i="66"/>
  <c r="AS827" i="66"/>
  <c r="BF827" i="66"/>
  <c r="BG827" i="66"/>
  <c r="BD785" i="66"/>
  <c r="BC785" i="66"/>
  <c r="K785" i="66"/>
  <c r="BE779" i="66"/>
  <c r="AS779" i="66"/>
  <c r="BF779" i="66"/>
  <c r="BG779" i="66"/>
  <c r="AL778" i="66"/>
  <c r="BC775" i="66"/>
  <c r="BC753" i="66"/>
  <c r="K753" i="66"/>
  <c r="BD753" i="66"/>
  <c r="AL753" i="66"/>
  <c r="O617" i="66"/>
  <c r="M608" i="66"/>
  <c r="BB608" i="66"/>
  <c r="AP603" i="66"/>
  <c r="N603" i="66" s="1"/>
  <c r="BE603" i="66"/>
  <c r="AS603" i="66"/>
  <c r="AT603" i="66" s="1"/>
  <c r="BA603" i="66"/>
  <c r="L603" i="66"/>
  <c r="BG603" i="66"/>
  <c r="BH603" i="66"/>
  <c r="BB591" i="66"/>
  <c r="M591" i="66"/>
  <c r="L1000" i="66"/>
  <c r="BA1000" i="66"/>
  <c r="AO1000" i="66"/>
  <c r="AP1000" i="66"/>
  <c r="N1000" i="66" s="1"/>
  <c r="L988" i="66"/>
  <c r="BA988" i="66"/>
  <c r="AO988" i="66"/>
  <c r="AP988" i="66"/>
  <c r="N988" i="66" s="1"/>
  <c r="L976" i="66"/>
  <c r="BA976" i="66"/>
  <c r="AO976" i="66"/>
  <c r="AP976" i="66"/>
  <c r="N976" i="66" s="1"/>
  <c r="BE967" i="66"/>
  <c r="BG967" i="66"/>
  <c r="BA967" i="66"/>
  <c r="AO967" i="66"/>
  <c r="L967" i="66"/>
  <c r="AP967" i="66"/>
  <c r="N967" i="66" s="1"/>
  <c r="AV965" i="66"/>
  <c r="U965" i="66" s="1"/>
  <c r="T965" i="66" s="1"/>
  <c r="K965" i="66"/>
  <c r="BA964" i="66"/>
  <c r="BB958" i="66"/>
  <c r="BE943" i="66"/>
  <c r="BG943" i="66"/>
  <c r="BA943" i="66"/>
  <c r="AO943" i="66"/>
  <c r="L943" i="66"/>
  <c r="AP943" i="66"/>
  <c r="N943" i="66" s="1"/>
  <c r="K941" i="66"/>
  <c r="BA940" i="66"/>
  <c r="BE936" i="66"/>
  <c r="BG936" i="66"/>
  <c r="BA936" i="66"/>
  <c r="BD925" i="66"/>
  <c r="BE920" i="66"/>
  <c r="AX920" i="66" s="1"/>
  <c r="BG920" i="66"/>
  <c r="BA920" i="66"/>
  <c r="BD909" i="66"/>
  <c r="BE904" i="66"/>
  <c r="BG904" i="66"/>
  <c r="BA904" i="66"/>
  <c r="BD893" i="66"/>
  <c r="AX893" i="66" s="1"/>
  <c r="BD889" i="66"/>
  <c r="AX889" i="66" s="1"/>
  <c r="AL889" i="66"/>
  <c r="BH888" i="66"/>
  <c r="BH887" i="66"/>
  <c r="L878" i="66"/>
  <c r="K874" i="66"/>
  <c r="BC864" i="66"/>
  <c r="BC863" i="66"/>
  <c r="BH855" i="66"/>
  <c r="BE852" i="66"/>
  <c r="AS852" i="66"/>
  <c r="BF852" i="66"/>
  <c r="BG852" i="66"/>
  <c r="BA847" i="66"/>
  <c r="BA845" i="66"/>
  <c r="L845" i="66"/>
  <c r="BH842" i="66"/>
  <c r="L842" i="66"/>
  <c r="K838" i="66"/>
  <c r="BC828" i="66"/>
  <c r="BC827" i="66"/>
  <c r="BH819" i="66"/>
  <c r="BE816" i="66"/>
  <c r="AS816" i="66"/>
  <c r="BF816" i="66"/>
  <c r="BG816" i="66"/>
  <c r="BA811" i="66"/>
  <c r="BA809" i="66"/>
  <c r="L809" i="66"/>
  <c r="K803" i="66"/>
  <c r="BE797" i="66"/>
  <c r="AS797" i="66"/>
  <c r="BF797" i="66"/>
  <c r="BG797" i="66"/>
  <c r="AO797" i="66"/>
  <c r="BH797" i="66"/>
  <c r="AP797" i="66"/>
  <c r="N797" i="66" s="1"/>
  <c r="L797" i="66"/>
  <c r="BD795" i="66"/>
  <c r="AL795" i="66"/>
  <c r="BC795" i="66"/>
  <c r="M793" i="66"/>
  <c r="BD790" i="66"/>
  <c r="BE780" i="66"/>
  <c r="AS780" i="66"/>
  <c r="AT780" i="66" s="1"/>
  <c r="BF780" i="66"/>
  <c r="BG780" i="66"/>
  <c r="BA780" i="66"/>
  <c r="BH779" i="66"/>
  <c r="BA778" i="66"/>
  <c r="K778" i="66"/>
  <c r="BE773" i="66"/>
  <c r="O772" i="66"/>
  <c r="K768" i="66"/>
  <c r="AL768" i="66"/>
  <c r="BD768" i="66"/>
  <c r="L767" i="66"/>
  <c r="BA767" i="66"/>
  <c r="AS767" i="66"/>
  <c r="AT767" i="66" s="1"/>
  <c r="BG767" i="66"/>
  <c r="AP767" i="66"/>
  <c r="N767" i="66" s="1"/>
  <c r="BF767" i="66"/>
  <c r="BH767" i="66"/>
  <c r="AO767" i="66"/>
  <c r="AL758" i="66"/>
  <c r="BC758" i="66"/>
  <c r="BD758" i="66"/>
  <c r="K752" i="66"/>
  <c r="BD752" i="66"/>
  <c r="BC752" i="66"/>
  <c r="AL752" i="66"/>
  <c r="BC747" i="66"/>
  <c r="K747" i="66"/>
  <c r="AL747" i="66"/>
  <c r="L743" i="66"/>
  <c r="BA743" i="66"/>
  <c r="AS743" i="66"/>
  <c r="AT743" i="66" s="1"/>
  <c r="BG743" i="66"/>
  <c r="AP743" i="66"/>
  <c r="N743" i="66" s="1"/>
  <c r="BF743" i="66"/>
  <c r="BH743" i="66"/>
  <c r="AO743" i="66"/>
  <c r="M734" i="66"/>
  <c r="BB734" i="66"/>
  <c r="O731" i="66"/>
  <c r="BI731" i="66"/>
  <c r="BD727" i="66"/>
  <c r="M707" i="66"/>
  <c r="BB707" i="66"/>
  <c r="AS701" i="66"/>
  <c r="AT701" i="66" s="1"/>
  <c r="BF701" i="66"/>
  <c r="BG701" i="66"/>
  <c r="L701" i="66"/>
  <c r="BA701" i="66"/>
  <c r="AO701" i="66"/>
  <c r="BE701" i="66"/>
  <c r="AP701" i="66"/>
  <c r="N701" i="66" s="1"/>
  <c r="BH701" i="66"/>
  <c r="K683" i="66"/>
  <c r="AL683" i="66"/>
  <c r="BD661" i="66"/>
  <c r="AX661" i="66" s="1"/>
  <c r="O657" i="66"/>
  <c r="BI657" i="66"/>
  <c r="M655" i="66"/>
  <c r="AS646" i="66"/>
  <c r="AT646" i="66" s="1"/>
  <c r="BF646" i="66"/>
  <c r="BG646" i="66"/>
  <c r="BH646" i="66"/>
  <c r="L646" i="66"/>
  <c r="BA646" i="66"/>
  <c r="BE646" i="66"/>
  <c r="AO646" i="66"/>
  <c r="AP646" i="66"/>
  <c r="N646" i="66" s="1"/>
  <c r="AS639" i="66"/>
  <c r="BF639" i="66"/>
  <c r="BG639" i="66"/>
  <c r="BH639" i="66"/>
  <c r="L639" i="66"/>
  <c r="BA639" i="66"/>
  <c r="AO639" i="66"/>
  <c r="AP639" i="66"/>
  <c r="N639" i="66" s="1"/>
  <c r="BE639" i="66"/>
  <c r="BG572" i="66"/>
  <c r="AS572" i="66"/>
  <c r="BH572" i="66"/>
  <c r="AO572" i="66"/>
  <c r="AP572" i="66"/>
  <c r="N572" i="66" s="1"/>
  <c r="BA572" i="66"/>
  <c r="AP542" i="66"/>
  <c r="N542" i="66" s="1"/>
  <c r="BG542" i="66"/>
  <c r="BH542" i="66"/>
  <c r="L542" i="66"/>
  <c r="BA542" i="66"/>
  <c r="BE542" i="66"/>
  <c r="BF542" i="66"/>
  <c r="AS542" i="66"/>
  <c r="O532" i="66"/>
  <c r="P527" i="66"/>
  <c r="BK518" i="66"/>
  <c r="Q518" i="66"/>
  <c r="AP500" i="66"/>
  <c r="N500" i="66" s="1"/>
  <c r="AS500" i="66"/>
  <c r="BA500" i="66"/>
  <c r="L500" i="66"/>
  <c r="BF500" i="66"/>
  <c r="BE500" i="66"/>
  <c r="P478" i="66"/>
  <c r="BJ478" i="66"/>
  <c r="BE431" i="66"/>
  <c r="BA431" i="66"/>
  <c r="AO431" i="66"/>
  <c r="AP431" i="66"/>
  <c r="N431" i="66" s="1"/>
  <c r="AS431" i="66"/>
  <c r="BF431" i="66"/>
  <c r="L431" i="66"/>
  <c r="BG431" i="66"/>
  <c r="BH431" i="66"/>
  <c r="BE416" i="66"/>
  <c r="AP416" i="66"/>
  <c r="N416" i="66" s="1"/>
  <c r="BF416" i="66"/>
  <c r="L416" i="66"/>
  <c r="BG416" i="66"/>
  <c r="BH416" i="66"/>
  <c r="AS416" i="66"/>
  <c r="BA416" i="66"/>
  <c r="BD410" i="66"/>
  <c r="AL410" i="66"/>
  <c r="K410" i="66"/>
  <c r="BC410" i="66"/>
  <c r="BE403" i="66"/>
  <c r="BH403" i="66"/>
  <c r="AS403" i="66"/>
  <c r="AP403" i="66"/>
  <c r="N403" i="66" s="1"/>
  <c r="BA403" i="66"/>
  <c r="L403" i="66"/>
  <c r="AO403" i="66"/>
  <c r="BG403" i="66"/>
  <c r="BE782" i="66"/>
  <c r="AS782" i="66"/>
  <c r="AT782" i="66" s="1"/>
  <c r="BF782" i="66"/>
  <c r="BG782" i="66"/>
  <c r="AL749" i="66"/>
  <c r="BC749" i="66"/>
  <c r="AX749" i="66" s="1"/>
  <c r="K749" i="66"/>
  <c r="BC730" i="66"/>
  <c r="BD730" i="66"/>
  <c r="K730" i="66"/>
  <c r="BI684" i="66"/>
  <c r="K673" i="66"/>
  <c r="AV673" i="66"/>
  <c r="U673" i="66" s="1"/>
  <c r="T673" i="66" s="1"/>
  <c r="AL673" i="66"/>
  <c r="K666" i="66"/>
  <c r="AL666" i="66"/>
  <c r="M623" i="66"/>
  <c r="BB623" i="66"/>
  <c r="AS616" i="66"/>
  <c r="AT616" i="66" s="1"/>
  <c r="BF616" i="66"/>
  <c r="BG616" i="66"/>
  <c r="BH616" i="66"/>
  <c r="L616" i="66"/>
  <c r="BA616" i="66"/>
  <c r="AO616" i="66"/>
  <c r="AP616" i="66"/>
  <c r="N616" i="66" s="1"/>
  <c r="AO562" i="66"/>
  <c r="BE562" i="66"/>
  <c r="L562" i="66"/>
  <c r="BF562" i="66"/>
  <c r="BG562" i="66"/>
  <c r="BH562" i="66"/>
  <c r="M545" i="66"/>
  <c r="BB545" i="66"/>
  <c r="L529" i="66"/>
  <c r="BA529" i="66"/>
  <c r="BE529" i="66"/>
  <c r="AS529" i="66"/>
  <c r="BB485" i="66"/>
  <c r="M485" i="66"/>
  <c r="M445" i="66"/>
  <c r="BB445" i="66"/>
  <c r="BE426" i="66"/>
  <c r="AO426" i="66"/>
  <c r="BH426" i="66"/>
  <c r="AP426" i="66"/>
  <c r="N426" i="66" s="1"/>
  <c r="AS426" i="66"/>
  <c r="BA426" i="66"/>
  <c r="BG426" i="66"/>
  <c r="BE418" i="66"/>
  <c r="BA418" i="66"/>
  <c r="AO418" i="66"/>
  <c r="L418" i="66"/>
  <c r="BF418" i="66"/>
  <c r="BG418" i="66"/>
  <c r="BH418" i="66"/>
  <c r="AP418" i="66"/>
  <c r="N418" i="66" s="1"/>
  <c r="AS418" i="66"/>
  <c r="AV356" i="66"/>
  <c r="U356" i="66" s="1"/>
  <c r="T356" i="66" s="1"/>
  <c r="AL356" i="66"/>
  <c r="BD356" i="66"/>
  <c r="K356" i="66"/>
  <c r="BC356" i="66"/>
  <c r="BB240" i="66"/>
  <c r="M240" i="66"/>
  <c r="L238" i="66"/>
  <c r="BA238" i="66"/>
  <c r="AP238" i="66"/>
  <c r="N238" i="66" s="1"/>
  <c r="BF238" i="66"/>
  <c r="BG238" i="66"/>
  <c r="AO238" i="66"/>
  <c r="BE238" i="66"/>
  <c r="BH238" i="66"/>
  <c r="AS238" i="66"/>
  <c r="M158" i="66"/>
  <c r="BB158" i="66"/>
  <c r="BE965" i="66"/>
  <c r="BG965" i="66"/>
  <c r="BE953" i="66"/>
  <c r="BG953" i="66"/>
  <c r="BE941" i="66"/>
  <c r="BG941" i="66"/>
  <c r="BE891" i="66"/>
  <c r="AS891" i="66"/>
  <c r="BF891" i="66"/>
  <c r="BG891" i="66"/>
  <c r="BE879" i="66"/>
  <c r="AS879" i="66"/>
  <c r="BF879" i="66"/>
  <c r="BG879" i="66"/>
  <c r="AL805" i="66"/>
  <c r="AL793" i="66"/>
  <c r="AL781" i="66"/>
  <c r="L762" i="66"/>
  <c r="BA762" i="66"/>
  <c r="BF762" i="66"/>
  <c r="BH762" i="66"/>
  <c r="AO762" i="66"/>
  <c r="AP762" i="66"/>
  <c r="N762" i="66" s="1"/>
  <c r="BE762" i="66"/>
  <c r="AL761" i="66"/>
  <c r="BC761" i="66"/>
  <c r="BD761" i="66"/>
  <c r="BI756" i="66"/>
  <c r="L753" i="66"/>
  <c r="BA753" i="66"/>
  <c r="L752" i="66"/>
  <c r="BA752" i="66"/>
  <c r="AP752" i="66"/>
  <c r="N752" i="66" s="1"/>
  <c r="BF752" i="66"/>
  <c r="L751" i="66"/>
  <c r="BA751" i="66"/>
  <c r="L750" i="66"/>
  <c r="BA750" i="66"/>
  <c r="BF750" i="66"/>
  <c r="BH750" i="66"/>
  <c r="AS750" i="66"/>
  <c r="L749" i="66"/>
  <c r="BA749" i="66"/>
  <c r="AO749" i="66"/>
  <c r="BF748" i="66"/>
  <c r="L745" i="66"/>
  <c r="BA745" i="66"/>
  <c r="BE745" i="66"/>
  <c r="AS745" i="66"/>
  <c r="BG745" i="66"/>
  <c r="BH745" i="66"/>
  <c r="AT734" i="66"/>
  <c r="AS727" i="66"/>
  <c r="AT727" i="66" s="1"/>
  <c r="BF727" i="66"/>
  <c r="BG727" i="66"/>
  <c r="L727" i="66"/>
  <c r="BA727" i="66"/>
  <c r="AO727" i="66"/>
  <c r="BE727" i="66"/>
  <c r="AP727" i="66"/>
  <c r="N727" i="66" s="1"/>
  <c r="BH727" i="66"/>
  <c r="AS714" i="66"/>
  <c r="BF714" i="66"/>
  <c r="BG714" i="66"/>
  <c r="L714" i="66"/>
  <c r="BA714" i="66"/>
  <c r="AO714" i="66"/>
  <c r="BE714" i="66"/>
  <c r="AP714" i="66"/>
  <c r="N714" i="66" s="1"/>
  <c r="BH714" i="66"/>
  <c r="BI712" i="66"/>
  <c r="O712" i="66"/>
  <c r="BB710" i="66"/>
  <c r="M710" i="66"/>
  <c r="O709" i="66"/>
  <c r="BI702" i="66"/>
  <c r="M693" i="66"/>
  <c r="BB693" i="66"/>
  <c r="O683" i="66"/>
  <c r="BD663" i="66"/>
  <c r="AL663" i="66"/>
  <c r="BC662" i="66"/>
  <c r="AL662" i="66"/>
  <c r="BD662" i="66"/>
  <c r="K656" i="66"/>
  <c r="BC656" i="66"/>
  <c r="BD656" i="66"/>
  <c r="AL651" i="66"/>
  <c r="BB650" i="66"/>
  <c r="M650" i="66"/>
  <c r="O640" i="66"/>
  <c r="BI640" i="66"/>
  <c r="K637" i="66"/>
  <c r="BC637" i="66"/>
  <c r="BD637" i="66"/>
  <c r="AL637" i="66"/>
  <c r="BI636" i="66"/>
  <c r="O628" i="66"/>
  <c r="BI628" i="66"/>
  <c r="K625" i="66"/>
  <c r="AL625" i="66"/>
  <c r="K618" i="66"/>
  <c r="AL618" i="66"/>
  <c r="BI611" i="66"/>
  <c r="O611" i="66"/>
  <c r="P589" i="66"/>
  <c r="AP580" i="66"/>
  <c r="N580" i="66" s="1"/>
  <c r="AP575" i="66"/>
  <c r="N575" i="66" s="1"/>
  <c r="BE575" i="66"/>
  <c r="L575" i="66"/>
  <c r="BF575" i="66"/>
  <c r="BH575" i="66"/>
  <c r="BI571" i="66"/>
  <c r="O571" i="66"/>
  <c r="BB568" i="66"/>
  <c r="M568" i="66"/>
  <c r="BI556" i="66"/>
  <c r="O556" i="66"/>
  <c r="BA536" i="66"/>
  <c r="BH536" i="66"/>
  <c r="L536" i="66"/>
  <c r="BE536" i="66"/>
  <c r="BF536" i="66"/>
  <c r="BG536" i="66"/>
  <c r="AL497" i="66"/>
  <c r="BC497" i="66"/>
  <c r="K497" i="66"/>
  <c r="M354" i="66"/>
  <c r="BB354" i="66"/>
  <c r="BK324" i="66"/>
  <c r="Q324" i="66"/>
  <c r="AL315" i="66"/>
  <c r="BD315" i="66"/>
  <c r="BC315" i="66"/>
  <c r="K315" i="66"/>
  <c r="BC238" i="66"/>
  <c r="K238" i="66"/>
  <c r="AL238" i="66"/>
  <c r="BD238" i="66"/>
  <c r="P219" i="66"/>
  <c r="BJ219" i="66"/>
  <c r="BB195" i="66"/>
  <c r="M195" i="66"/>
  <c r="BI726" i="66"/>
  <c r="BC707" i="66"/>
  <c r="M656" i="66"/>
  <c r="BB656" i="66"/>
  <c r="AO609" i="66"/>
  <c r="AP609" i="66"/>
  <c r="N609" i="66" s="1"/>
  <c r="BE609" i="66"/>
  <c r="L609" i="66"/>
  <c r="BF609" i="66"/>
  <c r="AS609" i="66"/>
  <c r="AL587" i="66"/>
  <c r="K587" i="66"/>
  <c r="BD587" i="66"/>
  <c r="AX587" i="66" s="1"/>
  <c r="M523" i="66"/>
  <c r="BB523" i="66"/>
  <c r="BA965" i="66"/>
  <c r="BA953" i="66"/>
  <c r="BA941" i="66"/>
  <c r="AL936" i="66"/>
  <c r="AL932" i="66"/>
  <c r="AL928" i="66"/>
  <c r="AL924" i="66"/>
  <c r="AL920" i="66"/>
  <c r="AL916" i="66"/>
  <c r="AL912" i="66"/>
  <c r="AL908" i="66"/>
  <c r="AL904" i="66"/>
  <c r="AL900" i="66"/>
  <c r="AL896" i="66"/>
  <c r="AL892" i="66"/>
  <c r="AL890" i="66"/>
  <c r="AL878" i="66"/>
  <c r="BA782" i="66"/>
  <c r="M771" i="66"/>
  <c r="AL762" i="66"/>
  <c r="BC762" i="66"/>
  <c r="BD762" i="66"/>
  <c r="M757" i="66"/>
  <c r="BB757" i="66"/>
  <c r="AL755" i="66"/>
  <c r="BC755" i="66"/>
  <c r="L738" i="66"/>
  <c r="BA738" i="66"/>
  <c r="BF738" i="66"/>
  <c r="BH738" i="66"/>
  <c r="AO738" i="66"/>
  <c r="AP738" i="66"/>
  <c r="N738" i="66" s="1"/>
  <c r="BE738" i="66"/>
  <c r="BI736" i="66"/>
  <c r="BJ734" i="66"/>
  <c r="P734" i="66"/>
  <c r="AL733" i="66"/>
  <c r="O726" i="66"/>
  <c r="BD714" i="66"/>
  <c r="K714" i="66"/>
  <c r="AS713" i="66"/>
  <c r="AT713" i="66" s="1"/>
  <c r="BF713" i="66"/>
  <c r="BG713" i="66"/>
  <c r="L713" i="66"/>
  <c r="BA713" i="66"/>
  <c r="AO713" i="66"/>
  <c r="BE713" i="66"/>
  <c r="AP713" i="66"/>
  <c r="N713" i="66" s="1"/>
  <c r="BH713" i="66"/>
  <c r="AL710" i="66"/>
  <c r="BC710" i="66"/>
  <c r="BD710" i="66"/>
  <c r="K710" i="66"/>
  <c r="AS707" i="66"/>
  <c r="AT707" i="66" s="1"/>
  <c r="BF707" i="66"/>
  <c r="BG707" i="66"/>
  <c r="L707" i="66"/>
  <c r="BA707" i="66"/>
  <c r="AS705" i="66"/>
  <c r="AT705" i="66" s="1"/>
  <c r="BF705" i="66"/>
  <c r="BG705" i="66"/>
  <c r="L705" i="66"/>
  <c r="BA705" i="66"/>
  <c r="K693" i="66"/>
  <c r="BC693" i="66"/>
  <c r="BD693" i="66"/>
  <c r="AL693" i="66"/>
  <c r="O684" i="66"/>
  <c r="K678" i="66"/>
  <c r="AV678" i="66"/>
  <c r="U678" i="66" s="1"/>
  <c r="T678" i="66" s="1"/>
  <c r="BC678" i="66"/>
  <c r="BD678" i="66"/>
  <c r="BI677" i="66"/>
  <c r="AS671" i="66"/>
  <c r="AT671" i="66" s="1"/>
  <c r="BF671" i="66"/>
  <c r="BG671" i="66"/>
  <c r="BH671" i="66"/>
  <c r="L671" i="66"/>
  <c r="BA671" i="66"/>
  <c r="M662" i="66"/>
  <c r="AS651" i="66"/>
  <c r="BF651" i="66"/>
  <c r="BG651" i="66"/>
  <c r="BH651" i="66"/>
  <c r="L651" i="66"/>
  <c r="BA651" i="66"/>
  <c r="AO651" i="66"/>
  <c r="AP651" i="66"/>
  <c r="N651" i="66" s="1"/>
  <c r="O635" i="66"/>
  <c r="BD615" i="66"/>
  <c r="AL615" i="66"/>
  <c r="BI585" i="66"/>
  <c r="O585" i="66"/>
  <c r="AL577" i="66"/>
  <c r="BD577" i="66"/>
  <c r="K577" i="66"/>
  <c r="BC577" i="66"/>
  <c r="BG576" i="66"/>
  <c r="AX576" i="66" s="1"/>
  <c r="AZ576" i="66" s="1"/>
  <c r="AY576" i="66" s="1"/>
  <c r="AS576" i="66"/>
  <c r="BH576" i="66"/>
  <c r="L576" i="66"/>
  <c r="AO576" i="66"/>
  <c r="AP576" i="66"/>
  <c r="N576" i="66" s="1"/>
  <c r="BJ552" i="66"/>
  <c r="P552" i="66"/>
  <c r="BI522" i="66"/>
  <c r="O522" i="66"/>
  <c r="BJ515" i="66"/>
  <c r="P515" i="66"/>
  <c r="AX495" i="66"/>
  <c r="AZ495" i="66" s="1"/>
  <c r="AY495" i="66" s="1"/>
  <c r="BB486" i="66"/>
  <c r="M486" i="66"/>
  <c r="AS483" i="66"/>
  <c r="AO483" i="66"/>
  <c r="AP483" i="66"/>
  <c r="N483" i="66" s="1"/>
  <c r="L483" i="66"/>
  <c r="BE483" i="66"/>
  <c r="BH483" i="66"/>
  <c r="P456" i="66"/>
  <c r="BE443" i="66"/>
  <c r="BA443" i="66"/>
  <c r="AO443" i="66"/>
  <c r="BH443" i="66"/>
  <c r="L443" i="66"/>
  <c r="AS443" i="66"/>
  <c r="BF443" i="66"/>
  <c r="BG443" i="66"/>
  <c r="BE433" i="66"/>
  <c r="AP433" i="66"/>
  <c r="N433" i="66" s="1"/>
  <c r="L433" i="66"/>
  <c r="BF433" i="66"/>
  <c r="BG433" i="66"/>
  <c r="AS433" i="66"/>
  <c r="BH433" i="66"/>
  <c r="AO433" i="66"/>
  <c r="BA433" i="66"/>
  <c r="BE421" i="66"/>
  <c r="AP421" i="66"/>
  <c r="N421" i="66" s="1"/>
  <c r="L421" i="66"/>
  <c r="BF421" i="66"/>
  <c r="BG421" i="66"/>
  <c r="AS421" i="66"/>
  <c r="BH421" i="66"/>
  <c r="AO421" i="66"/>
  <c r="BA421" i="66"/>
  <c r="BE399" i="66"/>
  <c r="AO399" i="66"/>
  <c r="AP399" i="66"/>
  <c r="N399" i="66" s="1"/>
  <c r="BF399" i="66"/>
  <c r="L399" i="66"/>
  <c r="BG399" i="66"/>
  <c r="BA399" i="66"/>
  <c r="AS399" i="66"/>
  <c r="BH399" i="66"/>
  <c r="BD389" i="66"/>
  <c r="AL389" i="66"/>
  <c r="BC389" i="66"/>
  <c r="K389" i="66"/>
  <c r="O385" i="66"/>
  <c r="AO380" i="66"/>
  <c r="AP380" i="66"/>
  <c r="N380" i="66" s="1"/>
  <c r="L380" i="66"/>
  <c r="BE380" i="66"/>
  <c r="BF380" i="66"/>
  <c r="BG380" i="66"/>
  <c r="BH380" i="66"/>
  <c r="AS380" i="66"/>
  <c r="BA380" i="66"/>
  <c r="P364" i="66"/>
  <c r="BJ364" i="66"/>
  <c r="P358" i="66"/>
  <c r="BJ358" i="66"/>
  <c r="BB350" i="66"/>
  <c r="M350" i="66"/>
  <c r="BB336" i="66"/>
  <c r="M336" i="66"/>
  <c r="BB321" i="66"/>
  <c r="M321" i="66"/>
  <c r="L266" i="66"/>
  <c r="BA266" i="66"/>
  <c r="AP266" i="66"/>
  <c r="N266" i="66" s="1"/>
  <c r="BG266" i="66"/>
  <c r="BF266" i="66"/>
  <c r="BH266" i="66"/>
  <c r="BE266" i="66"/>
  <c r="AO266" i="66"/>
  <c r="AS266" i="66"/>
  <c r="L265" i="66"/>
  <c r="BA265" i="66"/>
  <c r="AP265" i="66"/>
  <c r="N265" i="66" s="1"/>
  <c r="BG265" i="66"/>
  <c r="BH265" i="66"/>
  <c r="BF265" i="66"/>
  <c r="AO265" i="66"/>
  <c r="BE265" i="66"/>
  <c r="AS265" i="66"/>
  <c r="AT265" i="66" s="1"/>
  <c r="AS162" i="66"/>
  <c r="AT162" i="66" s="1"/>
  <c r="BH162" i="66"/>
  <c r="AP162" i="66"/>
  <c r="N162" i="66" s="1"/>
  <c r="BE162" i="66"/>
  <c r="BF162" i="66"/>
  <c r="L162" i="66"/>
  <c r="BA162" i="66"/>
  <c r="BG162" i="66"/>
  <c r="BI151" i="66"/>
  <c r="O151" i="66"/>
  <c r="BE806" i="66"/>
  <c r="AS806" i="66"/>
  <c r="AT806" i="66" s="1"/>
  <c r="BF806" i="66"/>
  <c r="BG806" i="66"/>
  <c r="BE794" i="66"/>
  <c r="AS794" i="66"/>
  <c r="BF794" i="66"/>
  <c r="BG794" i="66"/>
  <c r="AL770" i="66"/>
  <c r="BC770" i="66"/>
  <c r="BD770" i="66"/>
  <c r="AL751" i="66"/>
  <c r="AT738" i="66"/>
  <c r="BC696" i="66"/>
  <c r="K696" i="66"/>
  <c r="BD696" i="66"/>
  <c r="AL689" i="66"/>
  <c r="BC689" i="66"/>
  <c r="BD689" i="66"/>
  <c r="O621" i="66"/>
  <c r="BI621" i="66"/>
  <c r="P611" i="66"/>
  <c r="BJ611" i="66"/>
  <c r="AO605" i="66"/>
  <c r="AP605" i="66"/>
  <c r="N605" i="66" s="1"/>
  <c r="BE605" i="66"/>
  <c r="L605" i="66"/>
  <c r="BF605" i="66"/>
  <c r="BH605" i="66"/>
  <c r="AX605" i="66" s="1"/>
  <c r="BA605" i="66"/>
  <c r="BB536" i="66"/>
  <c r="M536" i="66"/>
  <c r="BI483" i="66"/>
  <c r="O483" i="66"/>
  <c r="BD412" i="66"/>
  <c r="AL412" i="66"/>
  <c r="BC412" i="66"/>
  <c r="BI773" i="66"/>
  <c r="O773" i="66"/>
  <c r="M754" i="66"/>
  <c r="K751" i="66"/>
  <c r="L748" i="66"/>
  <c r="BA748" i="66"/>
  <c r="BH748" i="66"/>
  <c r="BG748" i="66"/>
  <c r="AS748" i="66"/>
  <c r="AT748" i="66" s="1"/>
  <c r="AL738" i="66"/>
  <c r="BC738" i="66"/>
  <c r="BD738" i="66"/>
  <c r="L733" i="66"/>
  <c r="BA733" i="66"/>
  <c r="BE733" i="66"/>
  <c r="BF733" i="66"/>
  <c r="AX733" i="66" s="1"/>
  <c r="AS733" i="66"/>
  <c r="BG733" i="66"/>
  <c r="BH733" i="66"/>
  <c r="AO733" i="66"/>
  <c r="AP733" i="66"/>
  <c r="N733" i="66" s="1"/>
  <c r="BC731" i="66"/>
  <c r="BD731" i="66"/>
  <c r="AL731" i="66"/>
  <c r="AS726" i="66"/>
  <c r="AT726" i="66" s="1"/>
  <c r="BF726" i="66"/>
  <c r="BG726" i="66"/>
  <c r="L726" i="66"/>
  <c r="BA726" i="66"/>
  <c r="AO726" i="66"/>
  <c r="BE726" i="66"/>
  <c r="AP726" i="66"/>
  <c r="N726" i="66" s="1"/>
  <c r="BH726" i="66"/>
  <c r="K716" i="66"/>
  <c r="BC716" i="66"/>
  <c r="AL713" i="66"/>
  <c r="BC713" i="66"/>
  <c r="BD713" i="66"/>
  <c r="O701" i="66"/>
  <c r="BC695" i="66"/>
  <c r="K695" i="66"/>
  <c r="BD695" i="66"/>
  <c r="AL688" i="66"/>
  <c r="BC688" i="66"/>
  <c r="BD688" i="66"/>
  <c r="K688" i="66"/>
  <c r="BI682" i="66"/>
  <c r="O682" i="66"/>
  <c r="M676" i="66"/>
  <c r="BB676" i="66"/>
  <c r="BC669" i="66"/>
  <c r="BD669" i="66"/>
  <c r="K669" i="66"/>
  <c r="K644" i="66"/>
  <c r="AL644" i="66"/>
  <c r="BB643" i="66"/>
  <c r="M643" i="66"/>
  <c r="K630" i="66"/>
  <c r="BC630" i="66"/>
  <c r="BD630" i="66"/>
  <c r="BI629" i="66"/>
  <c r="AS623" i="66"/>
  <c r="BF623" i="66"/>
  <c r="BG623" i="66"/>
  <c r="BH623" i="66"/>
  <c r="L623" i="66"/>
  <c r="BA623" i="66"/>
  <c r="M614" i="66"/>
  <c r="BB614" i="66"/>
  <c r="BH609" i="66"/>
  <c r="AP607" i="66"/>
  <c r="N607" i="66" s="1"/>
  <c r="BE607" i="66"/>
  <c r="L607" i="66"/>
  <c r="BF607" i="66"/>
  <c r="AS607" i="66"/>
  <c r="BG588" i="66"/>
  <c r="AS588" i="66"/>
  <c r="BH588" i="66"/>
  <c r="AO588" i="66"/>
  <c r="AP588" i="66"/>
  <c r="N588" i="66" s="1"/>
  <c r="AO581" i="66"/>
  <c r="AP581" i="66"/>
  <c r="N581" i="66" s="1"/>
  <c r="BE581" i="66"/>
  <c r="L581" i="66"/>
  <c r="BF581" i="66"/>
  <c r="BA581" i="66"/>
  <c r="BG580" i="66"/>
  <c r="AS580" i="66"/>
  <c r="BH580" i="66"/>
  <c r="BA580" i="66"/>
  <c r="L580" i="66"/>
  <c r="BE580" i="66"/>
  <c r="BF580" i="66"/>
  <c r="BB571" i="66"/>
  <c r="M571" i="66"/>
  <c r="BI570" i="66"/>
  <c r="O570" i="66"/>
  <c r="BH529" i="66"/>
  <c r="BI505" i="66"/>
  <c r="O505" i="66"/>
  <c r="AT505" i="66"/>
  <c r="AL498" i="66"/>
  <c r="BC498" i="66"/>
  <c r="BD498" i="66"/>
  <c r="K498" i="66"/>
  <c r="BI462" i="66"/>
  <c r="AL443" i="66"/>
  <c r="BC443" i="66"/>
  <c r="K443" i="66"/>
  <c r="BD443" i="66"/>
  <c r="BE440" i="66"/>
  <c r="BA440" i="66"/>
  <c r="AO440" i="66"/>
  <c r="AP440" i="66"/>
  <c r="N440" i="66" s="1"/>
  <c r="AS440" i="66"/>
  <c r="BF440" i="66"/>
  <c r="BG440" i="66"/>
  <c r="L440" i="66"/>
  <c r="AL433" i="66"/>
  <c r="K433" i="66"/>
  <c r="BD433" i="66"/>
  <c r="AV433" i="66"/>
  <c r="U433" i="66" s="1"/>
  <c r="T433" i="66" s="1"/>
  <c r="BD417" i="66"/>
  <c r="AL417" i="66"/>
  <c r="BC417" i="66"/>
  <c r="K417" i="66"/>
  <c r="BD411" i="66"/>
  <c r="AL411" i="66"/>
  <c r="BC411" i="66"/>
  <c r="K411" i="66"/>
  <c r="AV411" i="66"/>
  <c r="U411" i="66" s="1"/>
  <c r="T411" i="66" s="1"/>
  <c r="BK406" i="66"/>
  <c r="Q406" i="66"/>
  <c r="P405" i="66"/>
  <c r="BJ405" i="66"/>
  <c r="BB401" i="66"/>
  <c r="M401" i="66"/>
  <c r="BD395" i="66"/>
  <c r="AX395" i="66" s="1"/>
  <c r="AL395" i="66"/>
  <c r="K395" i="66"/>
  <c r="BK376" i="66"/>
  <c r="Q376" i="66"/>
  <c r="BI364" i="66"/>
  <c r="O364" i="66"/>
  <c r="AT364" i="66"/>
  <c r="BI358" i="66"/>
  <c r="AT358" i="66"/>
  <c r="AO342" i="66"/>
  <c r="BE342" i="66"/>
  <c r="AP342" i="66"/>
  <c r="N342" i="66" s="1"/>
  <c r="BF342" i="66"/>
  <c r="BG342" i="66"/>
  <c r="AS342" i="66"/>
  <c r="BH342" i="66"/>
  <c r="L342" i="66"/>
  <c r="BA342" i="66"/>
  <c r="BC265" i="66"/>
  <c r="BD265" i="66"/>
  <c r="AL265" i="66"/>
  <c r="K265" i="66"/>
  <c r="K705" i="66"/>
  <c r="BC705" i="66"/>
  <c r="K685" i="66"/>
  <c r="BC685" i="66"/>
  <c r="BD685" i="66"/>
  <c r="AL685" i="66"/>
  <c r="O676" i="66"/>
  <c r="BI676" i="66"/>
  <c r="K671" i="66"/>
  <c r="BC671" i="66"/>
  <c r="BI643" i="66"/>
  <c r="AS625" i="66"/>
  <c r="AT625" i="66" s="1"/>
  <c r="BF625" i="66"/>
  <c r="BG625" i="66"/>
  <c r="BH625" i="66"/>
  <c r="L625" i="66"/>
  <c r="BA625" i="66"/>
  <c r="AO625" i="66"/>
  <c r="AP625" i="66"/>
  <c r="N625" i="66" s="1"/>
  <c r="AL617" i="66"/>
  <c r="BD617" i="66"/>
  <c r="BC617" i="66"/>
  <c r="AO601" i="66"/>
  <c r="AP601" i="66"/>
  <c r="N601" i="66" s="1"/>
  <c r="BE601" i="66"/>
  <c r="L601" i="66"/>
  <c r="BF601" i="66"/>
  <c r="BG601" i="66"/>
  <c r="BH601" i="66"/>
  <c r="BA601" i="66"/>
  <c r="BB575" i="66"/>
  <c r="M575" i="66"/>
  <c r="AO537" i="66"/>
  <c r="BF537" i="66"/>
  <c r="AP537" i="66"/>
  <c r="N537" i="66" s="1"/>
  <c r="BG537" i="66"/>
  <c r="BH537" i="66"/>
  <c r="BA537" i="66"/>
  <c r="L537" i="66"/>
  <c r="BE537" i="66"/>
  <c r="AS537" i="66"/>
  <c r="AT537" i="66" s="1"/>
  <c r="M534" i="66"/>
  <c r="L470" i="66"/>
  <c r="BH470" i="66"/>
  <c r="AS470" i="66"/>
  <c r="AP470" i="66"/>
  <c r="N470" i="66" s="1"/>
  <c r="BA470" i="66"/>
  <c r="AO470" i="66"/>
  <c r="AL434" i="66"/>
  <c r="BC434" i="66"/>
  <c r="AV434" i="66"/>
  <c r="U434" i="66" s="1"/>
  <c r="T434" i="66" s="1"/>
  <c r="K434" i="66"/>
  <c r="BD434" i="66"/>
  <c r="AL757" i="66"/>
  <c r="BC757" i="66"/>
  <c r="BD751" i="66"/>
  <c r="AX751" i="66" s="1"/>
  <c r="L747" i="66"/>
  <c r="BA747" i="66"/>
  <c r="AO747" i="66"/>
  <c r="BE747" i="66"/>
  <c r="BH747" i="66"/>
  <c r="AS747" i="66"/>
  <c r="BB744" i="66"/>
  <c r="M744" i="66"/>
  <c r="K738" i="66"/>
  <c r="K733" i="66"/>
  <c r="K731" i="66"/>
  <c r="BG729" i="66"/>
  <c r="L729" i="66"/>
  <c r="BA729" i="66"/>
  <c r="BF729" i="66"/>
  <c r="BH729" i="66"/>
  <c r="AS729" i="66"/>
  <c r="AT729" i="66" s="1"/>
  <c r="AP729" i="66"/>
  <c r="N729" i="66" s="1"/>
  <c r="BD726" i="66"/>
  <c r="O723" i="66"/>
  <c r="AS718" i="66"/>
  <c r="AT718" i="66" s="1"/>
  <c r="BF718" i="66"/>
  <c r="BG718" i="66"/>
  <c r="L718" i="66"/>
  <c r="BA718" i="66"/>
  <c r="AP718" i="66"/>
  <c r="N718" i="66" s="1"/>
  <c r="AL716" i="66"/>
  <c r="BB709" i="66"/>
  <c r="M709" i="66"/>
  <c r="O708" i="66"/>
  <c r="K707" i="66"/>
  <c r="AS702" i="66"/>
  <c r="AT702" i="66" s="1"/>
  <c r="BF702" i="66"/>
  <c r="BG702" i="66"/>
  <c r="L702" i="66"/>
  <c r="BA702" i="66"/>
  <c r="AO702" i="66"/>
  <c r="BE702" i="66"/>
  <c r="AP702" i="66"/>
  <c r="N702" i="66" s="1"/>
  <c r="BH702" i="66"/>
  <c r="O697" i="66"/>
  <c r="BI697" i="66"/>
  <c r="AL695" i="66"/>
  <c r="AS683" i="66"/>
  <c r="AT683" i="66" s="1"/>
  <c r="BF683" i="66"/>
  <c r="BG683" i="66"/>
  <c r="BH683" i="66"/>
  <c r="L683" i="66"/>
  <c r="BA683" i="66"/>
  <c r="AO683" i="66"/>
  <c r="AP683" i="66"/>
  <c r="N683" i="66" s="1"/>
  <c r="AS677" i="66"/>
  <c r="BF677" i="66"/>
  <c r="BG677" i="66"/>
  <c r="BH677" i="66"/>
  <c r="L677" i="66"/>
  <c r="BA677" i="66"/>
  <c r="BE677" i="66"/>
  <c r="AO677" i="66"/>
  <c r="AP677" i="66"/>
  <c r="N677" i="66" s="1"/>
  <c r="BD673" i="66"/>
  <c r="AS670" i="66"/>
  <c r="BF670" i="66"/>
  <c r="BG670" i="66"/>
  <c r="BH670" i="66"/>
  <c r="L670" i="66"/>
  <c r="BA670" i="66"/>
  <c r="BE670" i="66"/>
  <c r="AO670" i="66"/>
  <c r="AP670" i="66"/>
  <c r="N670" i="66" s="1"/>
  <c r="AL669" i="66"/>
  <c r="BD666" i="66"/>
  <c r="AX666" i="66" s="1"/>
  <c r="O659" i="66"/>
  <c r="BI659" i="66"/>
  <c r="BE651" i="66"/>
  <c r="O647" i="66"/>
  <c r="BI647" i="66"/>
  <c r="BI634" i="66"/>
  <c r="O634" i="66"/>
  <c r="AL630" i="66"/>
  <c r="M628" i="66"/>
  <c r="BB628" i="66"/>
  <c r="BE625" i="66"/>
  <c r="BC621" i="66"/>
  <c r="BD621" i="66"/>
  <c r="K621" i="66"/>
  <c r="BE616" i="66"/>
  <c r="BE614" i="66"/>
  <c r="BF614" i="66"/>
  <c r="AS614" i="66"/>
  <c r="BG614" i="66"/>
  <c r="BA614" i="66"/>
  <c r="L614" i="66"/>
  <c r="BH614" i="66"/>
  <c r="AX614" i="66" s="1"/>
  <c r="BG609" i="66"/>
  <c r="AL607" i="66"/>
  <c r="K607" i="66"/>
  <c r="BC607" i="66"/>
  <c r="BD607" i="66"/>
  <c r="BG605" i="66"/>
  <c r="AP599" i="66"/>
  <c r="N599" i="66" s="1"/>
  <c r="BE599" i="66"/>
  <c r="AO599" i="66"/>
  <c r="AS599" i="66"/>
  <c r="BF599" i="66"/>
  <c r="L599" i="66"/>
  <c r="BG599" i="66"/>
  <c r="BH599" i="66"/>
  <c r="AO585" i="66"/>
  <c r="AP585" i="66"/>
  <c r="N585" i="66" s="1"/>
  <c r="BE585" i="66"/>
  <c r="L585" i="66"/>
  <c r="BF585" i="66"/>
  <c r="BG585" i="66"/>
  <c r="BH585" i="66"/>
  <c r="AP571" i="66"/>
  <c r="N571" i="66" s="1"/>
  <c r="BE571" i="66"/>
  <c r="AS571" i="66"/>
  <c r="AT571" i="66" s="1"/>
  <c r="BA571" i="66"/>
  <c r="L571" i="66"/>
  <c r="BH571" i="66"/>
  <c r="BI567" i="66"/>
  <c r="O567" i="66"/>
  <c r="BA553" i="66"/>
  <c r="L553" i="66"/>
  <c r="BH553" i="66"/>
  <c r="AO553" i="66"/>
  <c r="BG553" i="66"/>
  <c r="AP553" i="66"/>
  <c r="N553" i="66" s="1"/>
  <c r="BE553" i="66"/>
  <c r="BG529" i="66"/>
  <c r="AX529" i="66" s="1"/>
  <c r="BI508" i="66"/>
  <c r="O508" i="66"/>
  <c r="AO498" i="66"/>
  <c r="AP498" i="66"/>
  <c r="N498" i="66" s="1"/>
  <c r="BE498" i="66"/>
  <c r="L498" i="66"/>
  <c r="BF498" i="66"/>
  <c r="BA498" i="66"/>
  <c r="BG498" i="66"/>
  <c r="BH498" i="66"/>
  <c r="AS498" i="66"/>
  <c r="BI492" i="66"/>
  <c r="O492" i="66"/>
  <c r="BG470" i="66"/>
  <c r="AX470" i="66" s="1"/>
  <c r="AX458" i="66"/>
  <c r="AL435" i="66"/>
  <c r="BD435" i="66"/>
  <c r="BC435" i="66"/>
  <c r="K435" i="66"/>
  <c r="BE417" i="66"/>
  <c r="AO417" i="66"/>
  <c r="AP417" i="66"/>
  <c r="N417" i="66" s="1"/>
  <c r="BF417" i="66"/>
  <c r="L417" i="66"/>
  <c r="BG417" i="66"/>
  <c r="BA417" i="66"/>
  <c r="AS417" i="66"/>
  <c r="BH417" i="66"/>
  <c r="P406" i="66"/>
  <c r="BJ406" i="66"/>
  <c r="BE401" i="66"/>
  <c r="BA401" i="66"/>
  <c r="L401" i="66"/>
  <c r="BF401" i="66"/>
  <c r="BG401" i="66"/>
  <c r="BH401" i="66"/>
  <c r="AP401" i="66"/>
  <c r="N401" i="66" s="1"/>
  <c r="AS401" i="66"/>
  <c r="P388" i="66"/>
  <c r="BJ388" i="66"/>
  <c r="AT388" i="66"/>
  <c r="BA382" i="66"/>
  <c r="AO382" i="66"/>
  <c r="BH382" i="66"/>
  <c r="AS382" i="66"/>
  <c r="AT382" i="66" s="1"/>
  <c r="AP382" i="66"/>
  <c r="N382" i="66" s="1"/>
  <c r="BE382" i="66"/>
  <c r="BF382" i="66"/>
  <c r="BG382" i="66"/>
  <c r="P376" i="66"/>
  <c r="BJ376" i="66"/>
  <c r="AS337" i="66"/>
  <c r="BH337" i="66"/>
  <c r="L337" i="66"/>
  <c r="BA337" i="66"/>
  <c r="BE337" i="66"/>
  <c r="AO337" i="66"/>
  <c r="AP337" i="66"/>
  <c r="N337" i="66" s="1"/>
  <c r="BF337" i="66"/>
  <c r="BG337" i="66"/>
  <c r="BA318" i="66"/>
  <c r="L318" i="66"/>
  <c r="BE318" i="66"/>
  <c r="BF318" i="66"/>
  <c r="BG318" i="66"/>
  <c r="AS318" i="66"/>
  <c r="BH318" i="66"/>
  <c r="AO318" i="66"/>
  <c r="AP318" i="66"/>
  <c r="N318" i="66" s="1"/>
  <c r="AS212" i="66"/>
  <c r="BF212" i="66"/>
  <c r="BG212" i="66"/>
  <c r="AP212" i="66"/>
  <c r="N212" i="66" s="1"/>
  <c r="L212" i="66"/>
  <c r="BA212" i="66"/>
  <c r="BH212" i="66"/>
  <c r="AO212" i="66"/>
  <c r="BE212" i="66"/>
  <c r="L772" i="66"/>
  <c r="BA772" i="66"/>
  <c r="BD771" i="66"/>
  <c r="BG761" i="66"/>
  <c r="L754" i="66"/>
  <c r="BA754" i="66"/>
  <c r="AP754" i="66"/>
  <c r="N754" i="66" s="1"/>
  <c r="O747" i="66"/>
  <c r="L737" i="66"/>
  <c r="BA737" i="66"/>
  <c r="AO737" i="66"/>
  <c r="BG736" i="66"/>
  <c r="AO736" i="66"/>
  <c r="AS696" i="66"/>
  <c r="AT696" i="66" s="1"/>
  <c r="BF696" i="66"/>
  <c r="BG696" i="66"/>
  <c r="L696" i="66"/>
  <c r="BA696" i="66"/>
  <c r="AO692" i="66"/>
  <c r="AL690" i="66"/>
  <c r="AS678" i="66"/>
  <c r="AT678" i="66" s="1"/>
  <c r="BF678" i="66"/>
  <c r="BG678" i="66"/>
  <c r="BH678" i="66"/>
  <c r="L678" i="66"/>
  <c r="BA678" i="66"/>
  <c r="BI660" i="66"/>
  <c r="AS656" i="66"/>
  <c r="AT656" i="66" s="1"/>
  <c r="BF656" i="66"/>
  <c r="BG656" i="66"/>
  <c r="BH656" i="66"/>
  <c r="L656" i="66"/>
  <c r="BA656" i="66"/>
  <c r="AP656" i="66"/>
  <c r="N656" i="66" s="1"/>
  <c r="BC650" i="66"/>
  <c r="AL650" i="66"/>
  <c r="BD650" i="66"/>
  <c r="O645" i="66"/>
  <c r="AS630" i="66"/>
  <c r="AT630" i="66" s="1"/>
  <c r="BF630" i="66"/>
  <c r="BG630" i="66"/>
  <c r="BH630" i="66"/>
  <c r="L630" i="66"/>
  <c r="BA630" i="66"/>
  <c r="AL597" i="66"/>
  <c r="BD597" i="66"/>
  <c r="K597" i="66"/>
  <c r="AL575" i="66"/>
  <c r="K575" i="66"/>
  <c r="BC575" i="66"/>
  <c r="BD575" i="66"/>
  <c r="AV571" i="66"/>
  <c r="U571" i="66" s="1"/>
  <c r="T571" i="66" s="1"/>
  <c r="AL571" i="66"/>
  <c r="K571" i="66"/>
  <c r="M565" i="66"/>
  <c r="BJ564" i="66"/>
  <c r="P564" i="66"/>
  <c r="BI561" i="66"/>
  <c r="O561" i="66"/>
  <c r="AO549" i="66"/>
  <c r="BF549" i="66"/>
  <c r="AP549" i="66"/>
  <c r="N549" i="66" s="1"/>
  <c r="BG549" i="66"/>
  <c r="BH549" i="66"/>
  <c r="BA549" i="66"/>
  <c r="L549" i="66"/>
  <c r="BE549" i="66"/>
  <c r="M533" i="66"/>
  <c r="BB533" i="66"/>
  <c r="AP530" i="66"/>
  <c r="N530" i="66" s="1"/>
  <c r="BG530" i="66"/>
  <c r="BH530" i="66"/>
  <c r="BE530" i="66"/>
  <c r="BF530" i="66"/>
  <c r="L528" i="66"/>
  <c r="AS528" i="66"/>
  <c r="BA528" i="66"/>
  <c r="BA526" i="66"/>
  <c r="AO526" i="66"/>
  <c r="BF526" i="66"/>
  <c r="AS526" i="66"/>
  <c r="BH523" i="66"/>
  <c r="L523" i="66"/>
  <c r="AS523" i="66"/>
  <c r="BA523" i="66"/>
  <c r="BA519" i="66"/>
  <c r="AP519" i="66"/>
  <c r="N519" i="66" s="1"/>
  <c r="BG519" i="66"/>
  <c r="AO519" i="66"/>
  <c r="AS519" i="66"/>
  <c r="BJ518" i="66"/>
  <c r="P518" i="66"/>
  <c r="BI515" i="66"/>
  <c r="AT515" i="66"/>
  <c r="O515" i="66"/>
  <c r="O503" i="66"/>
  <c r="BI503" i="66"/>
  <c r="AT503" i="66"/>
  <c r="AL493" i="66"/>
  <c r="AO490" i="66"/>
  <c r="AP490" i="66"/>
  <c r="N490" i="66" s="1"/>
  <c r="BE490" i="66"/>
  <c r="BF490" i="66"/>
  <c r="AS490" i="66"/>
  <c r="AT490" i="66" s="1"/>
  <c r="BG490" i="66"/>
  <c r="BA486" i="66"/>
  <c r="AS486" i="66"/>
  <c r="BF486" i="66"/>
  <c r="AP486" i="66"/>
  <c r="N486" i="66" s="1"/>
  <c r="BI478" i="66"/>
  <c r="AT478" i="66"/>
  <c r="O478" i="66"/>
  <c r="BI477" i="66"/>
  <c r="M473" i="66"/>
  <c r="BI464" i="66"/>
  <c r="AL457" i="66"/>
  <c r="K457" i="66"/>
  <c r="BC457" i="66"/>
  <c r="BD457" i="66"/>
  <c r="BE439" i="66"/>
  <c r="AP439" i="66"/>
  <c r="N439" i="66" s="1"/>
  <c r="L439" i="66"/>
  <c r="BF439" i="66"/>
  <c r="BG439" i="66"/>
  <c r="AS439" i="66"/>
  <c r="BH439" i="66"/>
  <c r="AO439" i="66"/>
  <c r="BA439" i="66"/>
  <c r="AL421" i="66"/>
  <c r="K421" i="66"/>
  <c r="BD421" i="66"/>
  <c r="BC421" i="66"/>
  <c r="AV421" i="66"/>
  <c r="U421" i="66" s="1"/>
  <c r="T421" i="66" s="1"/>
  <c r="BE414" i="66"/>
  <c r="AO414" i="66"/>
  <c r="AP414" i="66"/>
  <c r="N414" i="66" s="1"/>
  <c r="L414" i="66"/>
  <c r="BF414" i="66"/>
  <c r="BG414" i="66"/>
  <c r="BH414" i="66"/>
  <c r="AS414" i="66"/>
  <c r="BA414" i="66"/>
  <c r="BD413" i="66"/>
  <c r="AL413" i="66"/>
  <c r="AV413" i="66"/>
  <c r="U413" i="66" s="1"/>
  <c r="T413" i="66" s="1"/>
  <c r="K413" i="66"/>
  <c r="BC413" i="66"/>
  <c r="BE411" i="66"/>
  <c r="AO411" i="66"/>
  <c r="AP411" i="66"/>
  <c r="N411" i="66" s="1"/>
  <c r="BF411" i="66"/>
  <c r="L411" i="66"/>
  <c r="BG411" i="66"/>
  <c r="AS411" i="66"/>
  <c r="BA411" i="66"/>
  <c r="BD409" i="66"/>
  <c r="AX409" i="66" s="1"/>
  <c r="AL409" i="66"/>
  <c r="K409" i="66"/>
  <c r="BK407" i="66"/>
  <c r="Q407" i="66"/>
  <c r="BE397" i="66"/>
  <c r="BH397" i="66"/>
  <c r="AS397" i="66"/>
  <c r="BF397" i="66"/>
  <c r="BG397" i="66"/>
  <c r="AO397" i="66"/>
  <c r="L397" i="66"/>
  <c r="BA397" i="66"/>
  <c r="BH381" i="66"/>
  <c r="AO381" i="66"/>
  <c r="L381" i="66"/>
  <c r="BA381" i="66"/>
  <c r="BE381" i="66"/>
  <c r="BF381" i="66"/>
  <c r="BG381" i="66"/>
  <c r="AS381" i="66"/>
  <c r="AO372" i="66"/>
  <c r="AP372" i="66"/>
  <c r="N372" i="66" s="1"/>
  <c r="BE372" i="66"/>
  <c r="L372" i="66"/>
  <c r="BF372" i="66"/>
  <c r="AS372" i="66"/>
  <c r="AT372" i="66" s="1"/>
  <c r="BA372" i="66"/>
  <c r="BG372" i="66"/>
  <c r="BH372" i="66"/>
  <c r="AP354" i="66"/>
  <c r="N354" i="66" s="1"/>
  <c r="BE354" i="66"/>
  <c r="BF354" i="66"/>
  <c r="BG354" i="66"/>
  <c r="BA354" i="66"/>
  <c r="L354" i="66"/>
  <c r="AS354" i="66"/>
  <c r="AT354" i="66" s="1"/>
  <c r="BH354" i="66"/>
  <c r="O340" i="66"/>
  <c r="BI340" i="66"/>
  <c r="BA331" i="66"/>
  <c r="L331" i="66"/>
  <c r="AO331" i="66"/>
  <c r="BH331" i="66"/>
  <c r="BE331" i="66"/>
  <c r="BF331" i="66"/>
  <c r="BG331" i="66"/>
  <c r="AS331" i="66"/>
  <c r="AT331" i="66" s="1"/>
  <c r="AP331" i="66"/>
  <c r="N331" i="66" s="1"/>
  <c r="O324" i="66"/>
  <c r="BI324" i="66"/>
  <c r="BA321" i="66"/>
  <c r="AP321" i="66"/>
  <c r="N321" i="66" s="1"/>
  <c r="AS321" i="66"/>
  <c r="BE321" i="66"/>
  <c r="BF321" i="66"/>
  <c r="BG321" i="66"/>
  <c r="L321" i="66"/>
  <c r="BH321" i="66"/>
  <c r="BB281" i="66"/>
  <c r="M281" i="66"/>
  <c r="BJ154" i="66"/>
  <c r="P154" i="66"/>
  <c r="O767" i="66"/>
  <c r="BI767" i="66"/>
  <c r="L755" i="66"/>
  <c r="BA755" i="66"/>
  <c r="AS755" i="66"/>
  <c r="BG755" i="66"/>
  <c r="K754" i="66"/>
  <c r="BD754" i="66"/>
  <c r="O743" i="66"/>
  <c r="BI743" i="66"/>
  <c r="AL737" i="66"/>
  <c r="BC737" i="66"/>
  <c r="K737" i="66"/>
  <c r="L731" i="66"/>
  <c r="BA731" i="66"/>
  <c r="AS731" i="66"/>
  <c r="AT731" i="66" s="1"/>
  <c r="BG731" i="66"/>
  <c r="BH731" i="66"/>
  <c r="O719" i="66"/>
  <c r="AS704" i="66"/>
  <c r="BF704" i="66"/>
  <c r="BG704" i="66"/>
  <c r="L704" i="66"/>
  <c r="BA704" i="66"/>
  <c r="AP704" i="66"/>
  <c r="N704" i="66" s="1"/>
  <c r="BH704" i="66"/>
  <c r="AS703" i="66"/>
  <c r="AT703" i="66" s="1"/>
  <c r="BF703" i="66"/>
  <c r="BG703" i="66"/>
  <c r="L703" i="66"/>
  <c r="BA703" i="66"/>
  <c r="AO703" i="66"/>
  <c r="BE703" i="66"/>
  <c r="AP703" i="66"/>
  <c r="N703" i="66" s="1"/>
  <c r="BH703" i="66"/>
  <c r="AL698" i="66"/>
  <c r="BC698" i="66"/>
  <c r="AS693" i="66"/>
  <c r="AT693" i="66" s="1"/>
  <c r="BF693" i="66"/>
  <c r="BG693" i="66"/>
  <c r="L693" i="66"/>
  <c r="BA693" i="66"/>
  <c r="AS690" i="66"/>
  <c r="AT690" i="66" s="1"/>
  <c r="BF690" i="66"/>
  <c r="BG690" i="66"/>
  <c r="L690" i="66"/>
  <c r="BA690" i="66"/>
  <c r="AO690" i="66"/>
  <c r="BE690" i="66"/>
  <c r="AP690" i="66"/>
  <c r="N690" i="66" s="1"/>
  <c r="BH690" i="66"/>
  <c r="AS685" i="66"/>
  <c r="AT685" i="66" s="1"/>
  <c r="BF685" i="66"/>
  <c r="BG685" i="66"/>
  <c r="BH685" i="66"/>
  <c r="L685" i="66"/>
  <c r="BA685" i="66"/>
  <c r="AS682" i="66"/>
  <c r="BF682" i="66"/>
  <c r="BG682" i="66"/>
  <c r="BH682" i="66"/>
  <c r="L682" i="66"/>
  <c r="BA682" i="66"/>
  <c r="BE682" i="66"/>
  <c r="AO682" i="66"/>
  <c r="AP682" i="66"/>
  <c r="N682" i="66" s="1"/>
  <c r="BI670" i="66"/>
  <c r="AS653" i="66"/>
  <c r="AT653" i="66" s="1"/>
  <c r="BF653" i="66"/>
  <c r="BG653" i="66"/>
  <c r="BH653" i="66"/>
  <c r="L653" i="66"/>
  <c r="BA653" i="66"/>
  <c r="BE653" i="66"/>
  <c r="AO653" i="66"/>
  <c r="AP653" i="66"/>
  <c r="N653" i="66" s="1"/>
  <c r="AS637" i="66"/>
  <c r="BF637" i="66"/>
  <c r="BG637" i="66"/>
  <c r="BH637" i="66"/>
  <c r="L637" i="66"/>
  <c r="BA637" i="66"/>
  <c r="AS634" i="66"/>
  <c r="AT634" i="66" s="1"/>
  <c r="BF634" i="66"/>
  <c r="BG634" i="66"/>
  <c r="BH634" i="66"/>
  <c r="L634" i="66"/>
  <c r="BA634" i="66"/>
  <c r="BE634" i="66"/>
  <c r="AX634" i="66" s="1"/>
  <c r="AO634" i="66"/>
  <c r="AP634" i="66"/>
  <c r="N634" i="66" s="1"/>
  <c r="BI622" i="66"/>
  <c r="BB602" i="66"/>
  <c r="M602" i="66"/>
  <c r="P595" i="66"/>
  <c r="BJ595" i="66"/>
  <c r="AO589" i="66"/>
  <c r="AP589" i="66"/>
  <c r="N589" i="66" s="1"/>
  <c r="BE589" i="66"/>
  <c r="L589" i="66"/>
  <c r="BF589" i="66"/>
  <c r="BH589" i="66"/>
  <c r="BI586" i="66"/>
  <c r="O586" i="66"/>
  <c r="AP583" i="66"/>
  <c r="N583" i="66" s="1"/>
  <c r="BE583" i="66"/>
  <c r="AO583" i="66"/>
  <c r="AS583" i="66"/>
  <c r="BI569" i="66"/>
  <c r="O569" i="66"/>
  <c r="O564" i="66"/>
  <c r="BA552" i="66"/>
  <c r="BG552" i="66"/>
  <c r="AO552" i="66"/>
  <c r="AP552" i="66"/>
  <c r="N552" i="66" s="1"/>
  <c r="BK551" i="66"/>
  <c r="Q551" i="66"/>
  <c r="BB541" i="66"/>
  <c r="M541" i="66"/>
  <c r="BH535" i="66"/>
  <c r="AX535" i="66" s="1"/>
  <c r="L535" i="66"/>
  <c r="AS535" i="66"/>
  <c r="BA535" i="66"/>
  <c r="BI525" i="66"/>
  <c r="O525" i="66"/>
  <c r="M521" i="66"/>
  <c r="BB521" i="66"/>
  <c r="BA507" i="66"/>
  <c r="AP507" i="66"/>
  <c r="N507" i="66" s="1"/>
  <c r="BG507" i="66"/>
  <c r="AS507" i="66"/>
  <c r="AL500" i="66"/>
  <c r="BD500" i="66"/>
  <c r="BI499" i="66"/>
  <c r="O499" i="66"/>
  <c r="BA485" i="66"/>
  <c r="AS485" i="66"/>
  <c r="BF485" i="66"/>
  <c r="BE485" i="66"/>
  <c r="AX485" i="66" s="1"/>
  <c r="L485" i="66"/>
  <c r="BG485" i="66"/>
  <c r="BH485" i="66"/>
  <c r="AV484" i="66"/>
  <c r="U484" i="66" s="1"/>
  <c r="T484" i="66" s="1"/>
  <c r="BG481" i="66"/>
  <c r="L481" i="66"/>
  <c r="BH481" i="66"/>
  <c r="AS481" i="66"/>
  <c r="BA481" i="66"/>
  <c r="BB474" i="66"/>
  <c r="M474" i="66"/>
  <c r="BE444" i="66"/>
  <c r="AO444" i="66"/>
  <c r="BH444" i="66"/>
  <c r="AP444" i="66"/>
  <c r="N444" i="66" s="1"/>
  <c r="AS444" i="66"/>
  <c r="BF444" i="66"/>
  <c r="BA444" i="66"/>
  <c r="P441" i="66"/>
  <c r="AT441" i="66"/>
  <c r="BJ441" i="66"/>
  <c r="AL436" i="66"/>
  <c r="K436" i="66"/>
  <c r="BD436" i="66"/>
  <c r="BC436" i="66"/>
  <c r="M429" i="66"/>
  <c r="BB429" i="66"/>
  <c r="BD414" i="66"/>
  <c r="AL414" i="66"/>
  <c r="BC414" i="66"/>
  <c r="BE409" i="66"/>
  <c r="BH409" i="66"/>
  <c r="AS409" i="66"/>
  <c r="L409" i="66"/>
  <c r="BA409" i="66"/>
  <c r="BF409" i="66"/>
  <c r="BG409" i="66"/>
  <c r="AP409" i="66"/>
  <c r="N409" i="66" s="1"/>
  <c r="AO409" i="66"/>
  <c r="BD403" i="66"/>
  <c r="AL403" i="66"/>
  <c r="K403" i="66"/>
  <c r="BC403" i="66"/>
  <c r="BD397" i="66"/>
  <c r="AL397" i="66"/>
  <c r="BC397" i="66"/>
  <c r="AV397" i="66"/>
  <c r="U397" i="66" s="1"/>
  <c r="T397" i="66" s="1"/>
  <c r="BG355" i="66"/>
  <c r="AS355" i="66"/>
  <c r="BH355" i="66"/>
  <c r="L355" i="66"/>
  <c r="BA355" i="66"/>
  <c r="BE355" i="66"/>
  <c r="BF355" i="66"/>
  <c r="AP355" i="66"/>
  <c r="N355" i="66" s="1"/>
  <c r="P347" i="66"/>
  <c r="BJ347" i="66"/>
  <c r="BC305" i="66"/>
  <c r="K305" i="66"/>
  <c r="AL305" i="66"/>
  <c r="BD305" i="66"/>
  <c r="BB229" i="66"/>
  <c r="M229" i="66"/>
  <c r="L771" i="66"/>
  <c r="BA771" i="66"/>
  <c r="L760" i="66"/>
  <c r="BA760" i="66"/>
  <c r="BH760" i="66"/>
  <c r="L759" i="66"/>
  <c r="BA759" i="66"/>
  <c r="AO759" i="66"/>
  <c r="BE759" i="66"/>
  <c r="L757" i="66"/>
  <c r="BA757" i="66"/>
  <c r="BE757" i="66"/>
  <c r="AS757" i="66"/>
  <c r="BG757" i="66"/>
  <c r="BD737" i="66"/>
  <c r="AL736" i="66"/>
  <c r="O725" i="66"/>
  <c r="AL724" i="66"/>
  <c r="BC724" i="66"/>
  <c r="BD724" i="66"/>
  <c r="O720" i="66"/>
  <c r="AS676" i="66"/>
  <c r="AT676" i="66" s="1"/>
  <c r="BF676" i="66"/>
  <c r="BG676" i="66"/>
  <c r="BH676" i="66"/>
  <c r="L676" i="66"/>
  <c r="BA676" i="66"/>
  <c r="O674" i="66"/>
  <c r="BC672" i="66"/>
  <c r="AL672" i="66"/>
  <c r="BD672" i="66"/>
  <c r="K672" i="66"/>
  <c r="O671" i="66"/>
  <c r="AS663" i="66"/>
  <c r="BF663" i="66"/>
  <c r="BG663" i="66"/>
  <c r="BH663" i="66"/>
  <c r="L663" i="66"/>
  <c r="BA663" i="66"/>
  <c r="AO663" i="66"/>
  <c r="AP663" i="66"/>
  <c r="N663" i="66" s="1"/>
  <c r="AL657" i="66"/>
  <c r="AL653" i="66"/>
  <c r="BD653" i="66"/>
  <c r="K653" i="66"/>
  <c r="O652" i="66"/>
  <c r="AS647" i="66"/>
  <c r="AT647" i="66" s="1"/>
  <c r="BF647" i="66"/>
  <c r="BG647" i="66"/>
  <c r="BH647" i="66"/>
  <c r="L647" i="66"/>
  <c r="BA647" i="66"/>
  <c r="BI641" i="66"/>
  <c r="O641" i="66"/>
  <c r="AS628" i="66"/>
  <c r="AT628" i="66" s="1"/>
  <c r="BF628" i="66"/>
  <c r="BG628" i="66"/>
  <c r="BH628" i="66"/>
  <c r="L628" i="66"/>
  <c r="BA628" i="66"/>
  <c r="O626" i="66"/>
  <c r="BC624" i="66"/>
  <c r="AL624" i="66"/>
  <c r="BD624" i="66"/>
  <c r="K624" i="66"/>
  <c r="O623" i="66"/>
  <c r="AS615" i="66"/>
  <c r="AT615" i="66" s="1"/>
  <c r="BF615" i="66"/>
  <c r="BG615" i="66"/>
  <c r="BH615" i="66"/>
  <c r="L615" i="66"/>
  <c r="BA615" i="66"/>
  <c r="AO615" i="66"/>
  <c r="AP615" i="66"/>
  <c r="N615" i="66" s="1"/>
  <c r="BI607" i="66"/>
  <c r="O607" i="66"/>
  <c r="BI603" i="66"/>
  <c r="BI595" i="66"/>
  <c r="O595" i="66"/>
  <c r="BG589" i="66"/>
  <c r="AL583" i="66"/>
  <c r="K583" i="66"/>
  <c r="BI557" i="66"/>
  <c r="O557" i="66"/>
  <c r="AV552" i="66"/>
  <c r="U552" i="66" s="1"/>
  <c r="T552" i="66" s="1"/>
  <c r="AL552" i="66"/>
  <c r="K552" i="66"/>
  <c r="BJ551" i="66"/>
  <c r="P551" i="66"/>
  <c r="L541" i="66"/>
  <c r="BA541" i="66"/>
  <c r="AV507" i="66"/>
  <c r="U507" i="66" s="1"/>
  <c r="T507" i="66" s="1"/>
  <c r="BJ506" i="66"/>
  <c r="P506" i="66"/>
  <c r="BA484" i="66"/>
  <c r="AP484" i="66"/>
  <c r="N484" i="66" s="1"/>
  <c r="BE484" i="66"/>
  <c r="AO484" i="66"/>
  <c r="AP480" i="66"/>
  <c r="N480" i="66" s="1"/>
  <c r="BF480" i="66"/>
  <c r="BG480" i="66"/>
  <c r="L480" i="66"/>
  <c r="BH480" i="66"/>
  <c r="AS480" i="66"/>
  <c r="BE480" i="66"/>
  <c r="AV478" i="66"/>
  <c r="U478" i="66" s="1"/>
  <c r="T478" i="66" s="1"/>
  <c r="BA472" i="66"/>
  <c r="AS472" i="66"/>
  <c r="AT472" i="66" s="1"/>
  <c r="BF472" i="66"/>
  <c r="AL444" i="66"/>
  <c r="BC444" i="66"/>
  <c r="L444" i="66"/>
  <c r="BE429" i="66"/>
  <c r="AS429" i="66"/>
  <c r="L429" i="66"/>
  <c r="BA429" i="66"/>
  <c r="AP429" i="66"/>
  <c r="N429" i="66" s="1"/>
  <c r="BH429" i="66"/>
  <c r="P425" i="66"/>
  <c r="AT425" i="66"/>
  <c r="K414" i="66"/>
  <c r="AL381" i="66"/>
  <c r="K381" i="66"/>
  <c r="BC381" i="66"/>
  <c r="BD381" i="66"/>
  <c r="BG379" i="66"/>
  <c r="AS379" i="66"/>
  <c r="BH379" i="66"/>
  <c r="BE379" i="66"/>
  <c r="BF379" i="66"/>
  <c r="AO379" i="66"/>
  <c r="AP379" i="66"/>
  <c r="N379" i="66" s="1"/>
  <c r="BA379" i="66"/>
  <c r="BI347" i="66"/>
  <c r="AT347" i="66"/>
  <c r="O347" i="66"/>
  <c r="BA340" i="66"/>
  <c r="AO340" i="66"/>
  <c r="L340" i="66"/>
  <c r="AP340" i="66"/>
  <c r="N340" i="66" s="1"/>
  <c r="BH340" i="66"/>
  <c r="BE340" i="66"/>
  <c r="BF340" i="66"/>
  <c r="BG340" i="66"/>
  <c r="AS340" i="66"/>
  <c r="AL321" i="66"/>
  <c r="BD321" i="66"/>
  <c r="BC321" i="66"/>
  <c r="K321" i="66"/>
  <c r="Q309" i="66"/>
  <c r="BK309" i="66"/>
  <c r="BJ283" i="66"/>
  <c r="P283" i="66"/>
  <c r="AT283" i="66"/>
  <c r="M276" i="66"/>
  <c r="BB276" i="66"/>
  <c r="Q227" i="66"/>
  <c r="BK227" i="66"/>
  <c r="BB183" i="66"/>
  <c r="M183" i="66"/>
  <c r="L761" i="66"/>
  <c r="BA761" i="66"/>
  <c r="AO761" i="66"/>
  <c r="BD736" i="66"/>
  <c r="L736" i="66"/>
  <c r="BA736" i="66"/>
  <c r="BH736" i="66"/>
  <c r="AS725" i="66"/>
  <c r="AT725" i="66" s="1"/>
  <c r="BF725" i="66"/>
  <c r="BG725" i="66"/>
  <c r="L725" i="66"/>
  <c r="BA725" i="66"/>
  <c r="AO725" i="66"/>
  <c r="BE725" i="66"/>
  <c r="AP725" i="66"/>
  <c r="N725" i="66" s="1"/>
  <c r="BH725" i="66"/>
  <c r="O721" i="66"/>
  <c r="O707" i="66"/>
  <c r="AS692" i="66"/>
  <c r="BF692" i="66"/>
  <c r="BG692" i="66"/>
  <c r="L692" i="66"/>
  <c r="BA692" i="66"/>
  <c r="AP692" i="66"/>
  <c r="N692" i="66" s="1"/>
  <c r="BH692" i="66"/>
  <c r="AS691" i="66"/>
  <c r="BF691" i="66"/>
  <c r="BG691" i="66"/>
  <c r="L691" i="66"/>
  <c r="BA691" i="66"/>
  <c r="AO691" i="66"/>
  <c r="BE691" i="66"/>
  <c r="AP691" i="66"/>
  <c r="N691" i="66" s="1"/>
  <c r="BH691" i="66"/>
  <c r="AL686" i="66"/>
  <c r="BC686" i="66"/>
  <c r="O681" i="66"/>
  <c r="O670" i="66"/>
  <c r="AS666" i="66"/>
  <c r="AT666" i="66" s="1"/>
  <c r="BF666" i="66"/>
  <c r="BG666" i="66"/>
  <c r="BH666" i="66"/>
  <c r="L666" i="66"/>
  <c r="BA666" i="66"/>
  <c r="BI648" i="66"/>
  <c r="AS644" i="66"/>
  <c r="AT644" i="66" s="1"/>
  <c r="BF644" i="66"/>
  <c r="BG644" i="66"/>
  <c r="BH644" i="66"/>
  <c r="L644" i="66"/>
  <c r="BA644" i="66"/>
  <c r="AP644" i="66"/>
  <c r="N644" i="66" s="1"/>
  <c r="BC638" i="66"/>
  <c r="AL638" i="66"/>
  <c r="BD638" i="66"/>
  <c r="O633" i="66"/>
  <c r="O622" i="66"/>
  <c r="AS618" i="66"/>
  <c r="BF618" i="66"/>
  <c r="BG618" i="66"/>
  <c r="BH618" i="66"/>
  <c r="L618" i="66"/>
  <c r="BA618" i="66"/>
  <c r="AL609" i="66"/>
  <c r="BD609" i="66"/>
  <c r="K609" i="66"/>
  <c r="BH583" i="66"/>
  <c r="AV581" i="66"/>
  <c r="U581" i="66" s="1"/>
  <c r="T581" i="66" s="1"/>
  <c r="AL581" i="66"/>
  <c r="BD581" i="66"/>
  <c r="AX581" i="66" s="1"/>
  <c r="K581" i="66"/>
  <c r="AO569" i="66"/>
  <c r="AP569" i="66"/>
  <c r="N569" i="66" s="1"/>
  <c r="BE569" i="66"/>
  <c r="BF569" i="66"/>
  <c r="BG569" i="66"/>
  <c r="BH569" i="66"/>
  <c r="BI566" i="66"/>
  <c r="O566" i="66"/>
  <c r="M564" i="66"/>
  <c r="BJ563" i="66"/>
  <c r="P563" i="66"/>
  <c r="M561" i="66"/>
  <c r="BB561" i="66"/>
  <c r="BH552" i="66"/>
  <c r="BA548" i="66"/>
  <c r="BH548" i="66"/>
  <c r="AX548" i="66" s="1"/>
  <c r="AS548" i="66"/>
  <c r="BI543" i="66"/>
  <c r="O543" i="66"/>
  <c r="BI524" i="66"/>
  <c r="O524" i="66"/>
  <c r="BI514" i="66"/>
  <c r="O514" i="66"/>
  <c r="BI510" i="66"/>
  <c r="O510" i="66"/>
  <c r="BI496" i="66"/>
  <c r="O496" i="66"/>
  <c r="AO479" i="66"/>
  <c r="BE479" i="66"/>
  <c r="AP479" i="66"/>
  <c r="N479" i="66" s="1"/>
  <c r="BF479" i="66"/>
  <c r="BG479" i="66"/>
  <c r="L479" i="66"/>
  <c r="BH479" i="66"/>
  <c r="AS479" i="66"/>
  <c r="AO467" i="66"/>
  <c r="BE467" i="66"/>
  <c r="AP467" i="66"/>
  <c r="N467" i="66" s="1"/>
  <c r="BF467" i="66"/>
  <c r="BG467" i="66"/>
  <c r="L467" i="66"/>
  <c r="BH467" i="66"/>
  <c r="BA467" i="66"/>
  <c r="BE434" i="66"/>
  <c r="BA434" i="66"/>
  <c r="AO434" i="66"/>
  <c r="BG434" i="66"/>
  <c r="BH434" i="66"/>
  <c r="L434" i="66"/>
  <c r="AS434" i="66"/>
  <c r="BF434" i="66"/>
  <c r="BE430" i="66"/>
  <c r="AP430" i="66"/>
  <c r="N430" i="66" s="1"/>
  <c r="L430" i="66"/>
  <c r="BF430" i="66"/>
  <c r="BG430" i="66"/>
  <c r="AS430" i="66"/>
  <c r="BH430" i="66"/>
  <c r="AO430" i="66"/>
  <c r="BA430" i="66"/>
  <c r="AL427" i="66"/>
  <c r="K427" i="66"/>
  <c r="BD427" i="66"/>
  <c r="BC427" i="66"/>
  <c r="BE398" i="66"/>
  <c r="AP398" i="66"/>
  <c r="N398" i="66" s="1"/>
  <c r="BF398" i="66"/>
  <c r="L398" i="66"/>
  <c r="BG398" i="66"/>
  <c r="BH398" i="66"/>
  <c r="AS398" i="66"/>
  <c r="BA398" i="66"/>
  <c r="AO398" i="66"/>
  <c r="BE392" i="66"/>
  <c r="AP392" i="66"/>
  <c r="N392" i="66" s="1"/>
  <c r="BF392" i="66"/>
  <c r="L392" i="66"/>
  <c r="BG392" i="66"/>
  <c r="BH392" i="66"/>
  <c r="AS392" i="66"/>
  <c r="AO392" i="66"/>
  <c r="BA392" i="66"/>
  <c r="BB373" i="66"/>
  <c r="M373" i="66"/>
  <c r="BB313" i="66"/>
  <c r="M313" i="66"/>
  <c r="AT307" i="66"/>
  <c r="O307" i="66"/>
  <c r="BI307" i="66"/>
  <c r="AS721" i="66"/>
  <c r="AT721" i="66" s="1"/>
  <c r="BF721" i="66"/>
  <c r="BG721" i="66"/>
  <c r="L721" i="66"/>
  <c r="BA721" i="66"/>
  <c r="AS709" i="66"/>
  <c r="BF709" i="66"/>
  <c r="BG709" i="66"/>
  <c r="L709" i="66"/>
  <c r="BA709" i="66"/>
  <c r="AS697" i="66"/>
  <c r="BF697" i="66"/>
  <c r="BG697" i="66"/>
  <c r="L697" i="66"/>
  <c r="BA697" i="66"/>
  <c r="AS681" i="66"/>
  <c r="AT681" i="66" s="1"/>
  <c r="BF681" i="66"/>
  <c r="BG681" i="66"/>
  <c r="BH681" i="66"/>
  <c r="L681" i="66"/>
  <c r="BA681" i="66"/>
  <c r="AS669" i="66"/>
  <c r="AT669" i="66" s="1"/>
  <c r="BF669" i="66"/>
  <c r="BG669" i="66"/>
  <c r="BH669" i="66"/>
  <c r="L669" i="66"/>
  <c r="BA669" i="66"/>
  <c r="AT663" i="66"/>
  <c r="AS657" i="66"/>
  <c r="BF657" i="66"/>
  <c r="BG657" i="66"/>
  <c r="BH657" i="66"/>
  <c r="L657" i="66"/>
  <c r="BA657" i="66"/>
  <c r="AS645" i="66"/>
  <c r="BF645" i="66"/>
  <c r="BG645" i="66"/>
  <c r="BH645" i="66"/>
  <c r="L645" i="66"/>
  <c r="BA645" i="66"/>
  <c r="AT639" i="66"/>
  <c r="AS633" i="66"/>
  <c r="AT633" i="66" s="1"/>
  <c r="BF633" i="66"/>
  <c r="BG633" i="66"/>
  <c r="BH633" i="66"/>
  <c r="L633" i="66"/>
  <c r="BA633" i="66"/>
  <c r="AS621" i="66"/>
  <c r="AT621" i="66" s="1"/>
  <c r="BF621" i="66"/>
  <c r="BG621" i="66"/>
  <c r="BH621" i="66"/>
  <c r="L621" i="66"/>
  <c r="BA621" i="66"/>
  <c r="AL601" i="66"/>
  <c r="BD601" i="66"/>
  <c r="K601" i="66"/>
  <c r="M600" i="66"/>
  <c r="BB600" i="66"/>
  <c r="AL585" i="66"/>
  <c r="BD585" i="66"/>
  <c r="K585" i="66"/>
  <c r="M584" i="66"/>
  <c r="BB584" i="66"/>
  <c r="AL569" i="66"/>
  <c r="BD569" i="66"/>
  <c r="K569" i="66"/>
  <c r="AL568" i="66"/>
  <c r="BD568" i="66"/>
  <c r="BB566" i="66"/>
  <c r="M566" i="66"/>
  <c r="AP565" i="66"/>
  <c r="N565" i="66" s="1"/>
  <c r="AP564" i="66"/>
  <c r="N564" i="66" s="1"/>
  <c r="AL562" i="66"/>
  <c r="AL561" i="66"/>
  <c r="BD561" i="66"/>
  <c r="L560" i="66"/>
  <c r="BH560" i="66"/>
  <c r="AS560" i="66"/>
  <c r="M559" i="66"/>
  <c r="BB559" i="66"/>
  <c r="BI551" i="66"/>
  <c r="O551" i="66"/>
  <c r="BA543" i="66"/>
  <c r="AP543" i="66"/>
  <c r="N543" i="66" s="1"/>
  <c r="BG543" i="66"/>
  <c r="BI538" i="66"/>
  <c r="AT538" i="66"/>
  <c r="O538" i="66"/>
  <c r="AV524" i="66"/>
  <c r="U524" i="66" s="1"/>
  <c r="T524" i="66" s="1"/>
  <c r="BH511" i="66"/>
  <c r="L511" i="66"/>
  <c r="AS511" i="66"/>
  <c r="BI502" i="66"/>
  <c r="O502" i="66"/>
  <c r="AT502" i="66"/>
  <c r="AV482" i="66"/>
  <c r="U482" i="66" s="1"/>
  <c r="T482" i="66" s="1"/>
  <c r="BI475" i="66"/>
  <c r="AS471" i="66"/>
  <c r="AT471" i="66" s="1"/>
  <c r="AP471" i="66"/>
  <c r="N471" i="66" s="1"/>
  <c r="BE471" i="66"/>
  <c r="BG469" i="66"/>
  <c r="L469" i="66"/>
  <c r="BH469" i="66"/>
  <c r="AS469" i="66"/>
  <c r="BE469" i="66"/>
  <c r="AO466" i="66"/>
  <c r="BE466" i="66"/>
  <c r="AP466" i="66"/>
  <c r="N466" i="66" s="1"/>
  <c r="BF466" i="66"/>
  <c r="BG466" i="66"/>
  <c r="BA466" i="66"/>
  <c r="BI463" i="66"/>
  <c r="L459" i="66"/>
  <c r="AS459" i="66"/>
  <c r="BA459" i="66"/>
  <c r="BF459" i="66"/>
  <c r="BE447" i="66"/>
  <c r="AS447" i="66"/>
  <c r="L447" i="66"/>
  <c r="BA447" i="66"/>
  <c r="AL440" i="66"/>
  <c r="BC440" i="66"/>
  <c r="BD440" i="66"/>
  <c r="BE438" i="66"/>
  <c r="AS438" i="66"/>
  <c r="L438" i="66"/>
  <c r="BA438" i="66"/>
  <c r="AL431" i="66"/>
  <c r="BC431" i="66"/>
  <c r="BD431" i="66"/>
  <c r="AL429" i="66"/>
  <c r="K429" i="66"/>
  <c r="P428" i="66"/>
  <c r="BJ428" i="66"/>
  <c r="BD406" i="66"/>
  <c r="AL406" i="66"/>
  <c r="BC406" i="66"/>
  <c r="AV406" i="66"/>
  <c r="U406" i="66" s="1"/>
  <c r="T406" i="66" s="1"/>
  <c r="K406" i="66"/>
  <c r="BD393" i="66"/>
  <c r="AL393" i="66"/>
  <c r="BC393" i="66"/>
  <c r="K393" i="66"/>
  <c r="P389" i="66"/>
  <c r="BJ389" i="66"/>
  <c r="AL384" i="66"/>
  <c r="BD384" i="66"/>
  <c r="K384" i="66"/>
  <c r="M367" i="66"/>
  <c r="BB367" i="66"/>
  <c r="BI361" i="66"/>
  <c r="O361" i="66"/>
  <c r="AO335" i="66"/>
  <c r="L335" i="66"/>
  <c r="BF335" i="66"/>
  <c r="BG335" i="66"/>
  <c r="AS335" i="66"/>
  <c r="BE335" i="66"/>
  <c r="BH335" i="66"/>
  <c r="BA335" i="66"/>
  <c r="AL319" i="66"/>
  <c r="BD319" i="66"/>
  <c r="K319" i="66"/>
  <c r="L289" i="66"/>
  <c r="BA289" i="66"/>
  <c r="AP289" i="66"/>
  <c r="N289" i="66" s="1"/>
  <c r="BF289" i="66"/>
  <c r="BG289" i="66"/>
  <c r="BE289" i="66"/>
  <c r="AO289" i="66"/>
  <c r="BH289" i="66"/>
  <c r="L280" i="66"/>
  <c r="BA280" i="66"/>
  <c r="AP280" i="66"/>
  <c r="N280" i="66" s="1"/>
  <c r="AS280" i="66"/>
  <c r="AO280" i="66"/>
  <c r="BF280" i="66"/>
  <c r="BE280" i="66"/>
  <c r="BG280" i="66"/>
  <c r="BH280" i="66"/>
  <c r="O236" i="66"/>
  <c r="BI236" i="66"/>
  <c r="BA768" i="66"/>
  <c r="L758" i="66"/>
  <c r="BA758" i="66"/>
  <c r="L746" i="66"/>
  <c r="BA746" i="66"/>
  <c r="L734" i="66"/>
  <c r="BA734" i="66"/>
  <c r="BI727" i="66"/>
  <c r="BC723" i="66"/>
  <c r="AS722" i="66"/>
  <c r="AT722" i="66" s="1"/>
  <c r="BF722" i="66"/>
  <c r="BG722" i="66"/>
  <c r="L722" i="66"/>
  <c r="BA722" i="66"/>
  <c r="BI715" i="66"/>
  <c r="BC711" i="66"/>
  <c r="AS710" i="66"/>
  <c r="AT710" i="66" s="1"/>
  <c r="BF710" i="66"/>
  <c r="BG710" i="66"/>
  <c r="L710" i="66"/>
  <c r="BA710" i="66"/>
  <c r="BI703" i="66"/>
  <c r="BC699" i="66"/>
  <c r="AS698" i="66"/>
  <c r="AT698" i="66" s="1"/>
  <c r="BF698" i="66"/>
  <c r="BG698" i="66"/>
  <c r="L698" i="66"/>
  <c r="BA698" i="66"/>
  <c r="BI691" i="66"/>
  <c r="BC687" i="66"/>
  <c r="AS686" i="66"/>
  <c r="AT686" i="66" s="1"/>
  <c r="BF686" i="66"/>
  <c r="BG686" i="66"/>
  <c r="L686" i="66"/>
  <c r="BA686" i="66"/>
  <c r="AT680" i="66"/>
  <c r="BD679" i="66"/>
  <c r="AL679" i="66"/>
  <c r="AS674" i="66"/>
  <c r="BF674" i="66"/>
  <c r="BG674" i="66"/>
  <c r="BH674" i="66"/>
  <c r="L674" i="66"/>
  <c r="BA674" i="66"/>
  <c r="BD667" i="66"/>
  <c r="AL667" i="66"/>
  <c r="AS662" i="66"/>
  <c r="BF662" i="66"/>
  <c r="BG662" i="66"/>
  <c r="BH662" i="66"/>
  <c r="L662" i="66"/>
  <c r="BA662" i="66"/>
  <c r="BD655" i="66"/>
  <c r="AX655" i="66" s="1"/>
  <c r="AL655" i="66"/>
  <c r="AS650" i="66"/>
  <c r="BF650" i="66"/>
  <c r="BG650" i="66"/>
  <c r="BH650" i="66"/>
  <c r="L650" i="66"/>
  <c r="BA650" i="66"/>
  <c r="BD643" i="66"/>
  <c r="AL643" i="66"/>
  <c r="AS638" i="66"/>
  <c r="AT638" i="66" s="1"/>
  <c r="BF638" i="66"/>
  <c r="BG638" i="66"/>
  <c r="BH638" i="66"/>
  <c r="L638" i="66"/>
  <c r="BA638" i="66"/>
  <c r="BD631" i="66"/>
  <c r="AL631" i="66"/>
  <c r="AS626" i="66"/>
  <c r="BF626" i="66"/>
  <c r="BG626" i="66"/>
  <c r="BH626" i="66"/>
  <c r="L626" i="66"/>
  <c r="BA626" i="66"/>
  <c r="BD619" i="66"/>
  <c r="AL619" i="66"/>
  <c r="AP611" i="66"/>
  <c r="N611" i="66" s="1"/>
  <c r="BE611" i="66"/>
  <c r="BG600" i="66"/>
  <c r="AS600" i="66"/>
  <c r="BH600" i="66"/>
  <c r="AP595" i="66"/>
  <c r="N595" i="66" s="1"/>
  <c r="BE595" i="66"/>
  <c r="BG584" i="66"/>
  <c r="AS584" i="66"/>
  <c r="BH584" i="66"/>
  <c r="AP579" i="66"/>
  <c r="N579" i="66" s="1"/>
  <c r="BE579" i="66"/>
  <c r="BG565" i="66"/>
  <c r="BA563" i="66"/>
  <c r="AP563" i="66"/>
  <c r="N563" i="66" s="1"/>
  <c r="BF563" i="66"/>
  <c r="BE560" i="66"/>
  <c r="BG559" i="66"/>
  <c r="L559" i="66"/>
  <c r="BH559" i="66"/>
  <c r="AS559" i="66"/>
  <c r="AO557" i="66"/>
  <c r="BE557" i="66"/>
  <c r="AP557" i="66"/>
  <c r="N557" i="66" s="1"/>
  <c r="BF557" i="66"/>
  <c r="BG557" i="66"/>
  <c r="AO550" i="66"/>
  <c r="BE550" i="66"/>
  <c r="BI545" i="66"/>
  <c r="AT545" i="66"/>
  <c r="AX527" i="66"/>
  <c r="AO525" i="66"/>
  <c r="BF525" i="66"/>
  <c r="AP525" i="66"/>
  <c r="N525" i="66" s="1"/>
  <c r="BG525" i="66"/>
  <c r="BH525" i="66"/>
  <c r="BA525" i="66"/>
  <c r="AX521" i="66"/>
  <c r="AZ521" i="66" s="1"/>
  <c r="AY521" i="66" s="1"/>
  <c r="BI519" i="66"/>
  <c r="O519" i="66"/>
  <c r="AP518" i="66"/>
  <c r="N518" i="66" s="1"/>
  <c r="BG518" i="66"/>
  <c r="AX518" i="66" s="1"/>
  <c r="AZ518" i="66" s="1"/>
  <c r="AY518" i="66" s="1"/>
  <c r="BH518" i="66"/>
  <c r="BI513" i="66"/>
  <c r="O513" i="66"/>
  <c r="BA512" i="66"/>
  <c r="BH512" i="66"/>
  <c r="BE511" i="66"/>
  <c r="BH505" i="66"/>
  <c r="AL505" i="66"/>
  <c r="BC505" i="66"/>
  <c r="BD505" i="66"/>
  <c r="AO494" i="66"/>
  <c r="AP494" i="66"/>
  <c r="N494" i="66" s="1"/>
  <c r="BE494" i="66"/>
  <c r="L494" i="66"/>
  <c r="BF494" i="66"/>
  <c r="BI490" i="66"/>
  <c r="AO477" i="66"/>
  <c r="BE477" i="66"/>
  <c r="AP477" i="66"/>
  <c r="N477" i="66" s="1"/>
  <c r="BF477" i="66"/>
  <c r="AS477" i="66"/>
  <c r="AT477" i="66" s="1"/>
  <c r="L477" i="66"/>
  <c r="AX472" i="66"/>
  <c r="AV471" i="66"/>
  <c r="U471" i="66" s="1"/>
  <c r="T471" i="66" s="1"/>
  <c r="BI465" i="66"/>
  <c r="AT465" i="66"/>
  <c r="AL438" i="66"/>
  <c r="K438" i="66"/>
  <c r="BC438" i="66"/>
  <c r="BE404" i="66"/>
  <c r="AP404" i="66"/>
  <c r="N404" i="66" s="1"/>
  <c r="BF404" i="66"/>
  <c r="L404" i="66"/>
  <c r="BG404" i="66"/>
  <c r="BH404" i="66"/>
  <c r="AS404" i="66"/>
  <c r="AO404" i="66"/>
  <c r="BE393" i="66"/>
  <c r="AO393" i="66"/>
  <c r="AP393" i="66"/>
  <c r="N393" i="66" s="1"/>
  <c r="BF393" i="66"/>
  <c r="L393" i="66"/>
  <c r="BG393" i="66"/>
  <c r="AS393" i="66"/>
  <c r="BH393" i="66"/>
  <c r="P387" i="66"/>
  <c r="BJ387" i="66"/>
  <c r="AP378" i="66"/>
  <c r="N378" i="66" s="1"/>
  <c r="BE378" i="66"/>
  <c r="AS378" i="66"/>
  <c r="L378" i="66"/>
  <c r="BF378" i="66"/>
  <c r="BG378" i="66"/>
  <c r="BH378" i="66"/>
  <c r="BA378" i="66"/>
  <c r="BB377" i="66"/>
  <c r="M377" i="66"/>
  <c r="BG367" i="66"/>
  <c r="AS367" i="66"/>
  <c r="BH367" i="66"/>
  <c r="AP367" i="66"/>
  <c r="N367" i="66" s="1"/>
  <c r="L367" i="66"/>
  <c r="BE367" i="66"/>
  <c r="BF367" i="66"/>
  <c r="AO360" i="66"/>
  <c r="AP360" i="66"/>
  <c r="N360" i="66" s="1"/>
  <c r="BE360" i="66"/>
  <c r="L360" i="66"/>
  <c r="BF360" i="66"/>
  <c r="BA360" i="66"/>
  <c r="AS360" i="66"/>
  <c r="BG360" i="66"/>
  <c r="O336" i="66"/>
  <c r="BK333" i="66"/>
  <c r="Q333" i="66"/>
  <c r="BB327" i="66"/>
  <c r="M327" i="66"/>
  <c r="L314" i="66"/>
  <c r="BA314" i="66"/>
  <c r="AS314" i="66"/>
  <c r="BF314" i="66"/>
  <c r="BE314" i="66"/>
  <c r="BG314" i="66"/>
  <c r="BH314" i="66"/>
  <c r="AP314" i="66"/>
  <c r="N314" i="66" s="1"/>
  <c r="M314" i="66"/>
  <c r="M311" i="66"/>
  <c r="BB311" i="66"/>
  <c r="BJ297" i="66"/>
  <c r="P297" i="66"/>
  <c r="BC257" i="66"/>
  <c r="BD257" i="66"/>
  <c r="AL257" i="66"/>
  <c r="K257" i="66"/>
  <c r="BD213" i="66"/>
  <c r="AL213" i="66"/>
  <c r="K213" i="66"/>
  <c r="BC213" i="66"/>
  <c r="M200" i="66"/>
  <c r="BB200" i="66"/>
  <c r="AS723" i="66"/>
  <c r="AT723" i="66" s="1"/>
  <c r="BF723" i="66"/>
  <c r="BG723" i="66"/>
  <c r="L723" i="66"/>
  <c r="BA723" i="66"/>
  <c r="AS711" i="66"/>
  <c r="AT711" i="66" s="1"/>
  <c r="BF711" i="66"/>
  <c r="BG711" i="66"/>
  <c r="L711" i="66"/>
  <c r="BA711" i="66"/>
  <c r="AS699" i="66"/>
  <c r="BF699" i="66"/>
  <c r="BG699" i="66"/>
  <c r="L699" i="66"/>
  <c r="BA699" i="66"/>
  <c r="AS687" i="66"/>
  <c r="AT687" i="66" s="1"/>
  <c r="BF687" i="66"/>
  <c r="BG687" i="66"/>
  <c r="L687" i="66"/>
  <c r="BA687" i="66"/>
  <c r="AS679" i="66"/>
  <c r="AT679" i="66" s="1"/>
  <c r="BF679" i="66"/>
  <c r="BG679" i="66"/>
  <c r="BH679" i="66"/>
  <c r="L679" i="66"/>
  <c r="BA679" i="66"/>
  <c r="AS667" i="66"/>
  <c r="BF667" i="66"/>
  <c r="BG667" i="66"/>
  <c r="BH667" i="66"/>
  <c r="L667" i="66"/>
  <c r="BA667" i="66"/>
  <c r="AT661" i="66"/>
  <c r="AS655" i="66"/>
  <c r="AT655" i="66" s="1"/>
  <c r="BF655" i="66"/>
  <c r="BG655" i="66"/>
  <c r="BH655" i="66"/>
  <c r="L655" i="66"/>
  <c r="BA655" i="66"/>
  <c r="AS643" i="66"/>
  <c r="BF643" i="66"/>
  <c r="BG643" i="66"/>
  <c r="BH643" i="66"/>
  <c r="L643" i="66"/>
  <c r="BA643" i="66"/>
  <c r="AS631" i="66"/>
  <c r="AT631" i="66" s="1"/>
  <c r="BF631" i="66"/>
  <c r="BG631" i="66"/>
  <c r="BH631" i="66"/>
  <c r="L631" i="66"/>
  <c r="BA631" i="66"/>
  <c r="AS619" i="66"/>
  <c r="BF619" i="66"/>
  <c r="BG619" i="66"/>
  <c r="BH619" i="66"/>
  <c r="L619" i="66"/>
  <c r="BA619" i="66"/>
  <c r="AL611" i="66"/>
  <c r="K611" i="66"/>
  <c r="BC601" i="66"/>
  <c r="AL595" i="66"/>
  <c r="K595" i="66"/>
  <c r="BC585" i="66"/>
  <c r="AL579" i="66"/>
  <c r="K579" i="66"/>
  <c r="BA565" i="66"/>
  <c r="L565" i="66"/>
  <c r="BH565" i="66"/>
  <c r="BA564" i="66"/>
  <c r="BG564" i="66"/>
  <c r="AL563" i="66"/>
  <c r="AL559" i="66"/>
  <c r="K559" i="66"/>
  <c r="AP558" i="66"/>
  <c r="N558" i="66" s="1"/>
  <c r="BF558" i="66"/>
  <c r="BG558" i="66"/>
  <c r="L558" i="66"/>
  <c r="BH558" i="66"/>
  <c r="BA558" i="66"/>
  <c r="AL557" i="66"/>
  <c r="K557" i="66"/>
  <c r="AL556" i="66"/>
  <c r="BD556" i="66"/>
  <c r="BH543" i="66"/>
  <c r="BA531" i="66"/>
  <c r="AP531" i="66"/>
  <c r="N531" i="66" s="1"/>
  <c r="BG531" i="66"/>
  <c r="BI526" i="66"/>
  <c r="O526" i="66"/>
  <c r="AV502" i="66"/>
  <c r="U502" i="66" s="1"/>
  <c r="T502" i="66" s="1"/>
  <c r="AL502" i="66"/>
  <c r="BC502" i="66"/>
  <c r="BD502" i="66"/>
  <c r="K502" i="66"/>
  <c r="BA473" i="66"/>
  <c r="AS473" i="66"/>
  <c r="BG473" i="66"/>
  <c r="BH471" i="66"/>
  <c r="L471" i="66"/>
  <c r="L466" i="66"/>
  <c r="AX460" i="66"/>
  <c r="BH459" i="66"/>
  <c r="P450" i="66"/>
  <c r="AT450" i="66"/>
  <c r="BJ450" i="66"/>
  <c r="BE425" i="66"/>
  <c r="BA425" i="66"/>
  <c r="AO425" i="66"/>
  <c r="BF425" i="66"/>
  <c r="BG425" i="66"/>
  <c r="BH425" i="66"/>
  <c r="AP425" i="66"/>
  <c r="N425" i="66" s="1"/>
  <c r="P423" i="66"/>
  <c r="AT423" i="66"/>
  <c r="BJ423" i="66"/>
  <c r="BD404" i="66"/>
  <c r="AL404" i="66"/>
  <c r="K404" i="66"/>
  <c r="BC404" i="66"/>
  <c r="BE395" i="66"/>
  <c r="BA395" i="66"/>
  <c r="AS395" i="66"/>
  <c r="AO395" i="66"/>
  <c r="AP395" i="66"/>
  <c r="N395" i="66" s="1"/>
  <c r="L395" i="66"/>
  <c r="BG395" i="66"/>
  <c r="BD394" i="66"/>
  <c r="AL394" i="66"/>
  <c r="BC394" i="66"/>
  <c r="BI387" i="66"/>
  <c r="O387" i="66"/>
  <c r="AT387" i="66"/>
  <c r="AP370" i="66"/>
  <c r="N370" i="66" s="1"/>
  <c r="BE370" i="66"/>
  <c r="BF370" i="66"/>
  <c r="BG370" i="66"/>
  <c r="AO370" i="66"/>
  <c r="AS370" i="66"/>
  <c r="BA370" i="66"/>
  <c r="AL368" i="66"/>
  <c r="BD368" i="66"/>
  <c r="K368" i="66"/>
  <c r="AP362" i="66"/>
  <c r="N362" i="66" s="1"/>
  <c r="BE362" i="66"/>
  <c r="AS362" i="66"/>
  <c r="AT362" i="66" s="1"/>
  <c r="AO362" i="66"/>
  <c r="BA362" i="66"/>
  <c r="L362" i="66"/>
  <c r="AL360" i="66"/>
  <c r="BD360" i="66"/>
  <c r="K360" i="66"/>
  <c r="BC360" i="66"/>
  <c r="BA348" i="66"/>
  <c r="AP348" i="66"/>
  <c r="N348" i="66" s="1"/>
  <c r="BF348" i="66"/>
  <c r="AO348" i="66"/>
  <c r="AS348" i="66"/>
  <c r="BE348" i="66"/>
  <c r="BG348" i="66"/>
  <c r="BH348" i="66"/>
  <c r="BK328" i="66"/>
  <c r="Q328" i="66"/>
  <c r="BE187" i="66"/>
  <c r="AS187" i="66"/>
  <c r="BF187" i="66"/>
  <c r="BG187" i="66"/>
  <c r="L187" i="66"/>
  <c r="AO187" i="66"/>
  <c r="AP187" i="66"/>
  <c r="N187" i="66" s="1"/>
  <c r="BA187" i="66"/>
  <c r="BH187" i="66"/>
  <c r="L756" i="66"/>
  <c r="BA756" i="66"/>
  <c r="L744" i="66"/>
  <c r="BA744" i="66"/>
  <c r="L732" i="66"/>
  <c r="BA732" i="66"/>
  <c r="AS724" i="66"/>
  <c r="AT724" i="66" s="1"/>
  <c r="BF724" i="66"/>
  <c r="BG724" i="66"/>
  <c r="L724" i="66"/>
  <c r="BA724" i="66"/>
  <c r="BI717" i="66"/>
  <c r="AS712" i="66"/>
  <c r="BF712" i="66"/>
  <c r="BG712" i="66"/>
  <c r="L712" i="66"/>
  <c r="BA712" i="66"/>
  <c r="BI705" i="66"/>
  <c r="AS700" i="66"/>
  <c r="AT700" i="66" s="1"/>
  <c r="BF700" i="66"/>
  <c r="BG700" i="66"/>
  <c r="L700" i="66"/>
  <c r="BA700" i="66"/>
  <c r="BI693" i="66"/>
  <c r="AS688" i="66"/>
  <c r="AT688" i="66" s="1"/>
  <c r="BF688" i="66"/>
  <c r="BG688" i="66"/>
  <c r="L688" i="66"/>
  <c r="BA688" i="66"/>
  <c r="AS684" i="66"/>
  <c r="AT684" i="66" s="1"/>
  <c r="BF684" i="66"/>
  <c r="BG684" i="66"/>
  <c r="BH684" i="66"/>
  <c r="L684" i="66"/>
  <c r="BA684" i="66"/>
  <c r="BI675" i="66"/>
  <c r="AS672" i="66"/>
  <c r="BF672" i="66"/>
  <c r="BG672" i="66"/>
  <c r="BH672" i="66"/>
  <c r="L672" i="66"/>
  <c r="BA672" i="66"/>
  <c r="BI663" i="66"/>
  <c r="AS660" i="66"/>
  <c r="BF660" i="66"/>
  <c r="BG660" i="66"/>
  <c r="BH660" i="66"/>
  <c r="L660" i="66"/>
  <c r="BA660" i="66"/>
  <c r="BI651" i="66"/>
  <c r="AS648" i="66"/>
  <c r="AT648" i="66" s="1"/>
  <c r="BF648" i="66"/>
  <c r="BG648" i="66"/>
  <c r="BH648" i="66"/>
  <c r="L648" i="66"/>
  <c r="BA648" i="66"/>
  <c r="BI639" i="66"/>
  <c r="AS636" i="66"/>
  <c r="BF636" i="66"/>
  <c r="BG636" i="66"/>
  <c r="BH636" i="66"/>
  <c r="L636" i="66"/>
  <c r="BA636" i="66"/>
  <c r="BI627" i="66"/>
  <c r="AS624" i="66"/>
  <c r="AT624" i="66" s="1"/>
  <c r="BF624" i="66"/>
  <c r="BG624" i="66"/>
  <c r="BH624" i="66"/>
  <c r="L624" i="66"/>
  <c r="BA624" i="66"/>
  <c r="BI615" i="66"/>
  <c r="BF611" i="66"/>
  <c r="AL605" i="66"/>
  <c r="BD605" i="66"/>
  <c r="K605" i="66"/>
  <c r="BF595" i="66"/>
  <c r="AL589" i="66"/>
  <c r="BD589" i="66"/>
  <c r="K589" i="66"/>
  <c r="BF579" i="66"/>
  <c r="AL573" i="66"/>
  <c r="BD573" i="66"/>
  <c r="AX573" i="66" s="1"/>
  <c r="K573" i="66"/>
  <c r="BE565" i="66"/>
  <c r="BF564" i="66"/>
  <c r="AX564" i="66" s="1"/>
  <c r="AV564" i="66"/>
  <c r="U564" i="66" s="1"/>
  <c r="T564" i="66" s="1"/>
  <c r="AL564" i="66"/>
  <c r="K564" i="66"/>
  <c r="BG563" i="66"/>
  <c r="BD562" i="66"/>
  <c r="BD559" i="66"/>
  <c r="BE558" i="66"/>
  <c r="AL558" i="66"/>
  <c r="K558" i="66"/>
  <c r="BH557" i="66"/>
  <c r="BA551" i="66"/>
  <c r="AP551" i="66"/>
  <c r="N551" i="66" s="1"/>
  <c r="BF551" i="66"/>
  <c r="BG550" i="66"/>
  <c r="BI548" i="66"/>
  <c r="O548" i="66"/>
  <c r="BF543" i="66"/>
  <c r="L543" i="66"/>
  <c r="BA538" i="66"/>
  <c r="AO538" i="66"/>
  <c r="BF538" i="66"/>
  <c r="AX538" i="66" s="1"/>
  <c r="BI533" i="66"/>
  <c r="AT533" i="66"/>
  <c r="AZ527" i="66"/>
  <c r="AY527" i="66" s="1"/>
  <c r="BE518" i="66"/>
  <c r="AO513" i="66"/>
  <c r="BF513" i="66"/>
  <c r="AP513" i="66"/>
  <c r="N513" i="66" s="1"/>
  <c r="BG513" i="66"/>
  <c r="BH513" i="66"/>
  <c r="BA513" i="66"/>
  <c r="BE512" i="66"/>
  <c r="AX509" i="66"/>
  <c r="AZ509" i="66" s="1"/>
  <c r="AY509" i="66" s="1"/>
  <c r="BI507" i="66"/>
  <c r="O507" i="66"/>
  <c r="AP506" i="66"/>
  <c r="N506" i="66" s="1"/>
  <c r="BG506" i="66"/>
  <c r="BH506" i="66"/>
  <c r="BF505" i="66"/>
  <c r="L497" i="66"/>
  <c r="BF497" i="66"/>
  <c r="BG497" i="66"/>
  <c r="AS497" i="66"/>
  <c r="BH497" i="66"/>
  <c r="BA497" i="66"/>
  <c r="AV490" i="66"/>
  <c r="U490" i="66" s="1"/>
  <c r="T490" i="66" s="1"/>
  <c r="AL490" i="66"/>
  <c r="K490" i="66"/>
  <c r="BC490" i="66"/>
  <c r="BD490" i="66"/>
  <c r="O490" i="66"/>
  <c r="BH477" i="66"/>
  <c r="BG471" i="66"/>
  <c r="BF469" i="66"/>
  <c r="BH466" i="66"/>
  <c r="O465" i="66"/>
  <c r="BG459" i="66"/>
  <c r="M454" i="66"/>
  <c r="BB454" i="66"/>
  <c r="AL452" i="66"/>
  <c r="BC452" i="66"/>
  <c r="AX452" i="66" s="1"/>
  <c r="AZ452" i="66" s="1"/>
  <c r="AY452" i="66" s="1"/>
  <c r="K452" i="66"/>
  <c r="AL451" i="66"/>
  <c r="K451" i="66"/>
  <c r="BD451" i="66"/>
  <c r="BH447" i="66"/>
  <c r="AL425" i="66"/>
  <c r="BC425" i="66"/>
  <c r="AV425" i="66"/>
  <c r="U425" i="66" s="1"/>
  <c r="T425" i="66" s="1"/>
  <c r="K425" i="66"/>
  <c r="AL424" i="66"/>
  <c r="K424" i="66"/>
  <c r="BD424" i="66"/>
  <c r="BD407" i="66"/>
  <c r="AL407" i="66"/>
  <c r="K394" i="66"/>
  <c r="AL386" i="66"/>
  <c r="AV386" i="66"/>
  <c r="U386" i="66" s="1"/>
  <c r="T386" i="66" s="1"/>
  <c r="BD386" i="66"/>
  <c r="K386" i="66"/>
  <c r="BC386" i="66"/>
  <c r="M371" i="66"/>
  <c r="BB371" i="66"/>
  <c r="AO368" i="66"/>
  <c r="AP368" i="66"/>
  <c r="N368" i="66" s="1"/>
  <c r="BE368" i="66"/>
  <c r="L368" i="66"/>
  <c r="BF368" i="66"/>
  <c r="AS368" i="66"/>
  <c r="BA368" i="66"/>
  <c r="AL362" i="66"/>
  <c r="K362" i="66"/>
  <c r="BC362" i="66"/>
  <c r="BD362" i="66"/>
  <c r="L345" i="66"/>
  <c r="BH345" i="66"/>
  <c r="AS345" i="66"/>
  <c r="BE345" i="66"/>
  <c r="BF345" i="66"/>
  <c r="AO345" i="66"/>
  <c r="BG345" i="66"/>
  <c r="AP345" i="66"/>
  <c r="N345" i="66" s="1"/>
  <c r="BA345" i="66"/>
  <c r="AL314" i="66"/>
  <c r="BD314" i="66"/>
  <c r="BC314" i="66"/>
  <c r="K314" i="66"/>
  <c r="BC308" i="66"/>
  <c r="K308" i="66"/>
  <c r="BC270" i="66"/>
  <c r="K270" i="66"/>
  <c r="AL270" i="66"/>
  <c r="AV270" i="66"/>
  <c r="U270" i="66" s="1"/>
  <c r="T270" i="66" s="1"/>
  <c r="BD270" i="66"/>
  <c r="BB255" i="66"/>
  <c r="M255" i="66"/>
  <c r="M246" i="66"/>
  <c r="BB246" i="66"/>
  <c r="BB230" i="66"/>
  <c r="M230" i="66"/>
  <c r="BD211" i="66"/>
  <c r="AV211" i="66"/>
  <c r="U211" i="66" s="1"/>
  <c r="T211" i="66" s="1"/>
  <c r="AL211" i="66"/>
  <c r="BC211" i="66"/>
  <c r="K211" i="66"/>
  <c r="BG613" i="66"/>
  <c r="AS613" i="66"/>
  <c r="AL612" i="66"/>
  <c r="BH610" i="66"/>
  <c r="AS610" i="66"/>
  <c r="AL608" i="66"/>
  <c r="BH606" i="66"/>
  <c r="AX606" i="66" s="1"/>
  <c r="AZ606" i="66" s="1"/>
  <c r="AY606" i="66" s="1"/>
  <c r="AS606" i="66"/>
  <c r="AV604" i="66"/>
  <c r="U604" i="66" s="1"/>
  <c r="T604" i="66" s="1"/>
  <c r="AL604" i="66"/>
  <c r="BH602" i="66"/>
  <c r="AS602" i="66"/>
  <c r="AL600" i="66"/>
  <c r="BH598" i="66"/>
  <c r="AX598" i="66" s="1"/>
  <c r="AS598" i="66"/>
  <c r="AL596" i="66"/>
  <c r="BH594" i="66"/>
  <c r="AX594" i="66" s="1"/>
  <c r="AZ594" i="66" s="1"/>
  <c r="AY594" i="66" s="1"/>
  <c r="AS594" i="66"/>
  <c r="AV592" i="66"/>
  <c r="U592" i="66" s="1"/>
  <c r="T592" i="66" s="1"/>
  <c r="AL592" i="66"/>
  <c r="BH590" i="66"/>
  <c r="AS590" i="66"/>
  <c r="AL588" i="66"/>
  <c r="BH586" i="66"/>
  <c r="AS586" i="66"/>
  <c r="AT586" i="66" s="1"/>
  <c r="AL584" i="66"/>
  <c r="BH582" i="66"/>
  <c r="AS582" i="66"/>
  <c r="AL580" i="66"/>
  <c r="BH578" i="66"/>
  <c r="AS578" i="66"/>
  <c r="AL576" i="66"/>
  <c r="BH574" i="66"/>
  <c r="AS574" i="66"/>
  <c r="AL572" i="66"/>
  <c r="BH570" i="66"/>
  <c r="AS570" i="66"/>
  <c r="AT570" i="66" s="1"/>
  <c r="AL560" i="66"/>
  <c r="AS546" i="66"/>
  <c r="AS534" i="66"/>
  <c r="AT534" i="66" s="1"/>
  <c r="AS522" i="66"/>
  <c r="AS510" i="66"/>
  <c r="AL494" i="66"/>
  <c r="BC494" i="66"/>
  <c r="BD494" i="66"/>
  <c r="K494" i="66"/>
  <c r="AS492" i="66"/>
  <c r="AT492" i="66" s="1"/>
  <c r="O487" i="66"/>
  <c r="O486" i="66"/>
  <c r="AO478" i="66"/>
  <c r="BE478" i="66"/>
  <c r="AP478" i="66"/>
  <c r="N478" i="66" s="1"/>
  <c r="BF478" i="66"/>
  <c r="BG478" i="66"/>
  <c r="O476" i="66"/>
  <c r="AV469" i="66"/>
  <c r="U469" i="66" s="1"/>
  <c r="T469" i="66" s="1"/>
  <c r="AO465" i="66"/>
  <c r="BE465" i="66"/>
  <c r="AP465" i="66"/>
  <c r="N465" i="66" s="1"/>
  <c r="BF465" i="66"/>
  <c r="AL459" i="66"/>
  <c r="K459" i="66"/>
  <c r="AL458" i="66"/>
  <c r="K458" i="66"/>
  <c r="AL447" i="66"/>
  <c r="AV447" i="66"/>
  <c r="U447" i="66" s="1"/>
  <c r="T447" i="66" s="1"/>
  <c r="K447" i="66"/>
  <c r="P432" i="66"/>
  <c r="AT432" i="66"/>
  <c r="BJ432" i="66"/>
  <c r="M427" i="66"/>
  <c r="BB427" i="66"/>
  <c r="BE422" i="66"/>
  <c r="BA422" i="66"/>
  <c r="AO422" i="66"/>
  <c r="AP422" i="66"/>
  <c r="N422" i="66" s="1"/>
  <c r="AS422" i="66"/>
  <c r="BD415" i="66"/>
  <c r="AL415" i="66"/>
  <c r="BC415" i="66"/>
  <c r="K415" i="66"/>
  <c r="BE394" i="66"/>
  <c r="BA394" i="66"/>
  <c r="AO394" i="66"/>
  <c r="AS394" i="66"/>
  <c r="BD388" i="66"/>
  <c r="AL388" i="66"/>
  <c r="BC388" i="66"/>
  <c r="K388" i="66"/>
  <c r="L385" i="66"/>
  <c r="AP385" i="66"/>
  <c r="N385" i="66" s="1"/>
  <c r="BE385" i="66"/>
  <c r="BF385" i="66"/>
  <c r="AO385" i="66"/>
  <c r="BG385" i="66"/>
  <c r="BA385" i="66"/>
  <c r="BI376" i="66"/>
  <c r="O376" i="66"/>
  <c r="BI369" i="66"/>
  <c r="O369" i="66"/>
  <c r="AO364" i="66"/>
  <c r="AP364" i="66"/>
  <c r="N364" i="66" s="1"/>
  <c r="BE364" i="66"/>
  <c r="L364" i="66"/>
  <c r="BF364" i="66"/>
  <c r="BG364" i="66"/>
  <c r="BH364" i="66"/>
  <c r="BA364" i="66"/>
  <c r="BB361" i="66"/>
  <c r="M361" i="66"/>
  <c r="BA350" i="66"/>
  <c r="L350" i="66"/>
  <c r="BH350" i="66"/>
  <c r="AP350" i="66"/>
  <c r="N350" i="66" s="1"/>
  <c r="AS350" i="66"/>
  <c r="BE350" i="66"/>
  <c r="BF350" i="66"/>
  <c r="BG350" i="66"/>
  <c r="BA349" i="66"/>
  <c r="BG349" i="66"/>
  <c r="AP349" i="66"/>
  <c r="N349" i="66" s="1"/>
  <c r="AS349" i="66"/>
  <c r="AO349" i="66"/>
  <c r="AL339" i="66"/>
  <c r="AV339" i="66"/>
  <c r="U339" i="66" s="1"/>
  <c r="T339" i="66" s="1"/>
  <c r="K339" i="66"/>
  <c r="O329" i="66"/>
  <c r="BI329" i="66"/>
  <c r="BJ328" i="66"/>
  <c r="P328" i="66"/>
  <c r="BJ324" i="66"/>
  <c r="P324" i="66"/>
  <c r="O316" i="66"/>
  <c r="BI316" i="66"/>
  <c r="L301" i="66"/>
  <c r="BA301" i="66"/>
  <c r="AP301" i="66"/>
  <c r="N301" i="66" s="1"/>
  <c r="BF301" i="66"/>
  <c r="AS301" i="66"/>
  <c r="AO301" i="66"/>
  <c r="BE301" i="66"/>
  <c r="BG301" i="66"/>
  <c r="L264" i="66"/>
  <c r="BA264" i="66"/>
  <c r="AP264" i="66"/>
  <c r="N264" i="66" s="1"/>
  <c r="BG264" i="66"/>
  <c r="BH264" i="66"/>
  <c r="AS264" i="66"/>
  <c r="AT264" i="66" s="1"/>
  <c r="BE264" i="66"/>
  <c r="AO264" i="66"/>
  <c r="BF264" i="66"/>
  <c r="Q247" i="66"/>
  <c r="BK247" i="66"/>
  <c r="BD210" i="66"/>
  <c r="K210" i="66"/>
  <c r="BC210" i="66"/>
  <c r="AL210" i="66"/>
  <c r="AL565" i="66"/>
  <c r="AL553" i="66"/>
  <c r="AV541" i="66"/>
  <c r="U541" i="66" s="1"/>
  <c r="T541" i="66" s="1"/>
  <c r="AV529" i="66"/>
  <c r="U529" i="66" s="1"/>
  <c r="T529" i="66" s="1"/>
  <c r="AO502" i="66"/>
  <c r="AP502" i="66"/>
  <c r="N502" i="66" s="1"/>
  <c r="BE502" i="66"/>
  <c r="L502" i="66"/>
  <c r="BF502" i="66"/>
  <c r="L501" i="66"/>
  <c r="BF501" i="66"/>
  <c r="BG501" i="66"/>
  <c r="AS501" i="66"/>
  <c r="BH501" i="66"/>
  <c r="BI500" i="66"/>
  <c r="O500" i="66"/>
  <c r="BI484" i="66"/>
  <c r="AT484" i="66"/>
  <c r="O484" i="66"/>
  <c r="BI471" i="66"/>
  <c r="O471" i="66"/>
  <c r="AX461" i="66"/>
  <c r="AZ461" i="66" s="1"/>
  <c r="AY461" i="66" s="1"/>
  <c r="AL455" i="66"/>
  <c r="BC455" i="66"/>
  <c r="K455" i="66"/>
  <c r="AL454" i="66"/>
  <c r="K454" i="66"/>
  <c r="BD454" i="66"/>
  <c r="BC454" i="66"/>
  <c r="BE451" i="66"/>
  <c r="AP451" i="66"/>
  <c r="N451" i="66" s="1"/>
  <c r="BG451" i="66"/>
  <c r="AS451" i="66"/>
  <c r="BH451" i="66"/>
  <c r="L451" i="66"/>
  <c r="BE450" i="66"/>
  <c r="BF450" i="66"/>
  <c r="AO450" i="66"/>
  <c r="BG450" i="66"/>
  <c r="AP450" i="66"/>
  <c r="N450" i="66" s="1"/>
  <c r="BH450" i="66"/>
  <c r="AL445" i="66"/>
  <c r="K445" i="66"/>
  <c r="BD445" i="66"/>
  <c r="BC445" i="66"/>
  <c r="AL439" i="66"/>
  <c r="K439" i="66"/>
  <c r="BD439" i="66"/>
  <c r="BE424" i="66"/>
  <c r="AP424" i="66"/>
  <c r="N424" i="66" s="1"/>
  <c r="L424" i="66"/>
  <c r="BF424" i="66"/>
  <c r="BG424" i="66"/>
  <c r="AS424" i="66"/>
  <c r="BH424" i="66"/>
  <c r="P407" i="66"/>
  <c r="BJ407" i="66"/>
  <c r="BG371" i="66"/>
  <c r="AX371" i="66" s="1"/>
  <c r="AS371" i="66"/>
  <c r="BH371" i="66"/>
  <c r="L371" i="66"/>
  <c r="BA371" i="66"/>
  <c r="AP371" i="66"/>
  <c r="N371" i="66" s="1"/>
  <c r="AP366" i="66"/>
  <c r="N366" i="66" s="1"/>
  <c r="BE366" i="66"/>
  <c r="BA366" i="66"/>
  <c r="L366" i="66"/>
  <c r="AS366" i="66"/>
  <c r="M359" i="66"/>
  <c r="BB359" i="66"/>
  <c r="BJ333" i="66"/>
  <c r="P333" i="66"/>
  <c r="O330" i="66"/>
  <c r="BI330" i="66"/>
  <c r="AL316" i="66"/>
  <c r="BD316" i="66"/>
  <c r="K316" i="66"/>
  <c r="BC316" i="66"/>
  <c r="BC304" i="66"/>
  <c r="BD304" i="66"/>
  <c r="BC302" i="66"/>
  <c r="AL302" i="66"/>
  <c r="L263" i="66"/>
  <c r="BA263" i="66"/>
  <c r="AP263" i="66"/>
  <c r="N263" i="66" s="1"/>
  <c r="BG263" i="66"/>
  <c r="BH263" i="66"/>
  <c r="BE263" i="66"/>
  <c r="BF263" i="66"/>
  <c r="AO263" i="66"/>
  <c r="AS263" i="66"/>
  <c r="AT263" i="66" s="1"/>
  <c r="AT246" i="66"/>
  <c r="P246" i="66"/>
  <c r="BJ246" i="66"/>
  <c r="BC240" i="66"/>
  <c r="BD240" i="66"/>
  <c r="K240" i="66"/>
  <c r="AL240" i="66"/>
  <c r="O225" i="66"/>
  <c r="AT225" i="66"/>
  <c r="BI225" i="66"/>
  <c r="M223" i="66"/>
  <c r="BB223" i="66"/>
  <c r="BD184" i="66"/>
  <c r="AL184" i="66"/>
  <c r="K184" i="66"/>
  <c r="BC184" i="66"/>
  <c r="BE183" i="66"/>
  <c r="AS183" i="66"/>
  <c r="BF183" i="66"/>
  <c r="BG183" i="66"/>
  <c r="AP183" i="66"/>
  <c r="N183" i="66" s="1"/>
  <c r="L183" i="66"/>
  <c r="BA183" i="66"/>
  <c r="BH183" i="66"/>
  <c r="AL610" i="66"/>
  <c r="AL606" i="66"/>
  <c r="AL602" i="66"/>
  <c r="AV598" i="66"/>
  <c r="U598" i="66" s="1"/>
  <c r="T598" i="66" s="1"/>
  <c r="AL598" i="66"/>
  <c r="AL594" i="66"/>
  <c r="AL590" i="66"/>
  <c r="AL586" i="66"/>
  <c r="AL582" i="66"/>
  <c r="AL578" i="66"/>
  <c r="AV574" i="66"/>
  <c r="U574" i="66" s="1"/>
  <c r="T574" i="66" s="1"/>
  <c r="AL574" i="66"/>
  <c r="AV570" i="66"/>
  <c r="U570" i="66" s="1"/>
  <c r="T570" i="66" s="1"/>
  <c r="AL570" i="66"/>
  <c r="BE568" i="66"/>
  <c r="AL566" i="66"/>
  <c r="BE556" i="66"/>
  <c r="AL554" i="66"/>
  <c r="BF544" i="66"/>
  <c r="BF532" i="66"/>
  <c r="BF520" i="66"/>
  <c r="BF508" i="66"/>
  <c r="AX508" i="66" s="1"/>
  <c r="AZ508" i="66" s="1"/>
  <c r="AY508" i="66" s="1"/>
  <c r="BG502" i="66"/>
  <c r="AL501" i="66"/>
  <c r="BF492" i="66"/>
  <c r="AX492" i="66" s="1"/>
  <c r="AL492" i="66"/>
  <c r="BI485" i="66"/>
  <c r="O485" i="66"/>
  <c r="BI472" i="66"/>
  <c r="O472" i="66"/>
  <c r="BI459" i="66"/>
  <c r="O459" i="66"/>
  <c r="L450" i="66"/>
  <c r="BE448" i="66"/>
  <c r="AP448" i="66"/>
  <c r="N448" i="66" s="1"/>
  <c r="BG448" i="66"/>
  <c r="AS448" i="66"/>
  <c r="BH448" i="66"/>
  <c r="BF448" i="66"/>
  <c r="AO448" i="66"/>
  <c r="L448" i="66"/>
  <c r="BD405" i="66"/>
  <c r="AL405" i="66"/>
  <c r="BC405" i="66"/>
  <c r="K405" i="66"/>
  <c r="BG394" i="66"/>
  <c r="AL366" i="66"/>
  <c r="K366" i="66"/>
  <c r="BC366" i="66"/>
  <c r="BD366" i="66"/>
  <c r="AP358" i="66"/>
  <c r="N358" i="66" s="1"/>
  <c r="BE358" i="66"/>
  <c r="BG358" i="66"/>
  <c r="BH358" i="66"/>
  <c r="AO358" i="66"/>
  <c r="BA358" i="66"/>
  <c r="BE349" i="66"/>
  <c r="AL328" i="66"/>
  <c r="BD328" i="66"/>
  <c r="K328" i="66"/>
  <c r="BC306" i="66"/>
  <c r="AL306" i="66"/>
  <c r="K306" i="66"/>
  <c r="BD306" i="66"/>
  <c r="AL304" i="66"/>
  <c r="L302" i="66"/>
  <c r="BA302" i="66"/>
  <c r="AP302" i="66"/>
  <c r="N302" i="66" s="1"/>
  <c r="BF302" i="66"/>
  <c r="BH302" i="66"/>
  <c r="AS302" i="66"/>
  <c r="AT302" i="66" s="1"/>
  <c r="BG302" i="66"/>
  <c r="AO302" i="66"/>
  <c r="BH301" i="66"/>
  <c r="BB295" i="66"/>
  <c r="M295" i="66"/>
  <c r="L243" i="66"/>
  <c r="BA243" i="66"/>
  <c r="AP243" i="66"/>
  <c r="N243" i="66" s="1"/>
  <c r="AS243" i="66"/>
  <c r="BG243" i="66"/>
  <c r="BE243" i="66"/>
  <c r="BF243" i="66"/>
  <c r="BH243" i="66"/>
  <c r="AO243" i="66"/>
  <c r="BD183" i="66"/>
  <c r="K183" i="66"/>
  <c r="BC183" i="66"/>
  <c r="AL183" i="66"/>
  <c r="BC109" i="66"/>
  <c r="BD109" i="66"/>
  <c r="AL109" i="66"/>
  <c r="K109" i="66"/>
  <c r="AL567" i="66"/>
  <c r="AL555" i="66"/>
  <c r="AV527" i="66"/>
  <c r="U527" i="66" s="1"/>
  <c r="T527" i="66" s="1"/>
  <c r="AV515" i="66"/>
  <c r="U515" i="66" s="1"/>
  <c r="T515" i="66" s="1"/>
  <c r="BI473" i="66"/>
  <c r="O473" i="66"/>
  <c r="BI460" i="66"/>
  <c r="O460" i="66"/>
  <c r="AL448" i="66"/>
  <c r="K448" i="66"/>
  <c r="BD448" i="66"/>
  <c r="BC448" i="66"/>
  <c r="BC439" i="66"/>
  <c r="BE400" i="66"/>
  <c r="BA400" i="66"/>
  <c r="AO400" i="66"/>
  <c r="L400" i="66"/>
  <c r="BF400" i="66"/>
  <c r="BG400" i="66"/>
  <c r="BH400" i="66"/>
  <c r="BI381" i="66"/>
  <c r="BI365" i="66"/>
  <c r="O365" i="66"/>
  <c r="O331" i="66"/>
  <c r="BI331" i="66"/>
  <c r="BA320" i="66"/>
  <c r="AS320" i="66"/>
  <c r="BF320" i="66"/>
  <c r="BE320" i="66"/>
  <c r="L320" i="66"/>
  <c r="BG320" i="66"/>
  <c r="BH320" i="66"/>
  <c r="BI317" i="66"/>
  <c r="K304" i="66"/>
  <c r="BC299" i="66"/>
  <c r="AL299" i="66"/>
  <c r="BD299" i="66"/>
  <c r="K299" i="66"/>
  <c r="BC234" i="66"/>
  <c r="K234" i="66"/>
  <c r="AL234" i="66"/>
  <c r="BD234" i="66"/>
  <c r="BB226" i="66"/>
  <c r="M226" i="66"/>
  <c r="K550" i="66"/>
  <c r="K549" i="66"/>
  <c r="K548" i="66"/>
  <c r="K547" i="66"/>
  <c r="K546" i="66"/>
  <c r="K545" i="66"/>
  <c r="K544" i="66"/>
  <c r="K543" i="66"/>
  <c r="K542" i="66"/>
  <c r="K541" i="66"/>
  <c r="K540" i="66"/>
  <c r="K539" i="66"/>
  <c r="K538" i="66"/>
  <c r="K537" i="66"/>
  <c r="K536" i="66"/>
  <c r="K535" i="66"/>
  <c r="K534" i="66"/>
  <c r="K533" i="66"/>
  <c r="K532" i="66"/>
  <c r="K531" i="66"/>
  <c r="K530" i="66"/>
  <c r="K529" i="66"/>
  <c r="K528" i="66"/>
  <c r="K527" i="66"/>
  <c r="K526" i="66"/>
  <c r="K525" i="66"/>
  <c r="K524" i="66"/>
  <c r="K523" i="66"/>
  <c r="K522" i="66"/>
  <c r="K521" i="66"/>
  <c r="K520" i="66"/>
  <c r="K519" i="66"/>
  <c r="K518" i="66"/>
  <c r="K517" i="66"/>
  <c r="K516" i="66"/>
  <c r="K515" i="66"/>
  <c r="K514" i="66"/>
  <c r="K513" i="66"/>
  <c r="K512" i="66"/>
  <c r="K511" i="66"/>
  <c r="K510" i="66"/>
  <c r="K509" i="66"/>
  <c r="K508" i="66"/>
  <c r="K507" i="66"/>
  <c r="K506" i="66"/>
  <c r="AV486" i="66"/>
  <c r="U486" i="66" s="1"/>
  <c r="T486" i="66" s="1"/>
  <c r="BE454" i="66"/>
  <c r="AP454" i="66"/>
  <c r="N454" i="66" s="1"/>
  <c r="BG454" i="66"/>
  <c r="AS454" i="66"/>
  <c r="BH454" i="66"/>
  <c r="BE446" i="66"/>
  <c r="BA446" i="66"/>
  <c r="AO446" i="66"/>
  <c r="BE445" i="66"/>
  <c r="AP445" i="66"/>
  <c r="N445" i="66" s="1"/>
  <c r="L445" i="66"/>
  <c r="BF445" i="66"/>
  <c r="BG445" i="66"/>
  <c r="AS445" i="66"/>
  <c r="BH445" i="66"/>
  <c r="BE437" i="66"/>
  <c r="BA437" i="66"/>
  <c r="AO437" i="66"/>
  <c r="BE436" i="66"/>
  <c r="AP436" i="66"/>
  <c r="N436" i="66" s="1"/>
  <c r="L436" i="66"/>
  <c r="BF436" i="66"/>
  <c r="BG436" i="66"/>
  <c r="AS436" i="66"/>
  <c r="BH436" i="66"/>
  <c r="BE428" i="66"/>
  <c r="BA428" i="66"/>
  <c r="AO428" i="66"/>
  <c r="BE427" i="66"/>
  <c r="AP427" i="66"/>
  <c r="N427" i="66" s="1"/>
  <c r="L427" i="66"/>
  <c r="BF427" i="66"/>
  <c r="BG427" i="66"/>
  <c r="AS427" i="66"/>
  <c r="BH427" i="66"/>
  <c r="BD418" i="66"/>
  <c r="AL418" i="66"/>
  <c r="BC418" i="66"/>
  <c r="BD400" i="66"/>
  <c r="AL400" i="66"/>
  <c r="BC400" i="66"/>
  <c r="AL378" i="66"/>
  <c r="K378" i="66"/>
  <c r="AO376" i="66"/>
  <c r="AP376" i="66"/>
  <c r="N376" i="66" s="1"/>
  <c r="BE376" i="66"/>
  <c r="L376" i="66"/>
  <c r="BF376" i="66"/>
  <c r="BA376" i="66"/>
  <c r="AL372" i="66"/>
  <c r="BD372" i="66"/>
  <c r="K372" i="66"/>
  <c r="AO352" i="66"/>
  <c r="BE352" i="66"/>
  <c r="AP352" i="66"/>
  <c r="N352" i="66" s="1"/>
  <c r="BH352" i="66"/>
  <c r="AS352" i="66"/>
  <c r="AO347" i="66"/>
  <c r="BE347" i="66"/>
  <c r="BH347" i="66"/>
  <c r="AP347" i="66"/>
  <c r="N347" i="66" s="1"/>
  <c r="BI346" i="66"/>
  <c r="AT346" i="66"/>
  <c r="O346" i="66"/>
  <c r="AL340" i="66"/>
  <c r="K340" i="66"/>
  <c r="BC340" i="66"/>
  <c r="BD340" i="66"/>
  <c r="BH339" i="66"/>
  <c r="BE339" i="66"/>
  <c r="AO339" i="66"/>
  <c r="BF339" i="66"/>
  <c r="AP339" i="66"/>
  <c r="N339" i="66" s="1"/>
  <c r="BG339" i="66"/>
  <c r="AS339" i="66"/>
  <c r="AT339" i="66" s="1"/>
  <c r="AL335" i="66"/>
  <c r="BD335" i="66"/>
  <c r="BC335" i="66"/>
  <c r="BA327" i="66"/>
  <c r="AP327" i="66"/>
  <c r="N327" i="66" s="1"/>
  <c r="BE327" i="66"/>
  <c r="BA325" i="66"/>
  <c r="L325" i="66"/>
  <c r="AO325" i="66"/>
  <c r="BH325" i="66"/>
  <c r="AS325" i="66"/>
  <c r="BE325" i="66"/>
  <c r="L300" i="66"/>
  <c r="BA300" i="66"/>
  <c r="AP300" i="66"/>
  <c r="N300" i="66" s="1"/>
  <c r="BE300" i="66"/>
  <c r="BF300" i="66"/>
  <c r="AS300" i="66"/>
  <c r="BH300" i="66"/>
  <c r="AO300" i="66"/>
  <c r="P296" i="66"/>
  <c r="BJ296" i="66"/>
  <c r="BB290" i="66"/>
  <c r="M290" i="66"/>
  <c r="L288" i="66"/>
  <c r="BA288" i="66"/>
  <c r="AP288" i="66"/>
  <c r="N288" i="66" s="1"/>
  <c r="BG288" i="66"/>
  <c r="AO288" i="66"/>
  <c r="BH288" i="66"/>
  <c r="AS288" i="66"/>
  <c r="AT288" i="66" s="1"/>
  <c r="BE288" i="66"/>
  <c r="BF288" i="66"/>
  <c r="L279" i="66"/>
  <c r="BA279" i="66"/>
  <c r="AP279" i="66"/>
  <c r="N279" i="66" s="1"/>
  <c r="AO279" i="66"/>
  <c r="BG279" i="66"/>
  <c r="AS279" i="66"/>
  <c r="BE279" i="66"/>
  <c r="BF279" i="66"/>
  <c r="BI271" i="66"/>
  <c r="O271" i="66"/>
  <c r="BC259" i="66"/>
  <c r="BD259" i="66"/>
  <c r="BB250" i="66"/>
  <c r="M250" i="66"/>
  <c r="BC243" i="66"/>
  <c r="AL243" i="66"/>
  <c r="BD243" i="66"/>
  <c r="K243" i="66"/>
  <c r="BC229" i="66"/>
  <c r="BD229" i="66"/>
  <c r="AL229" i="66"/>
  <c r="K229" i="66"/>
  <c r="O219" i="66"/>
  <c r="BI219" i="66"/>
  <c r="AT219" i="66"/>
  <c r="M192" i="66"/>
  <c r="BB192" i="66"/>
  <c r="AL550" i="66"/>
  <c r="AL549" i="66"/>
  <c r="AL548" i="66"/>
  <c r="AL547" i="66"/>
  <c r="AL546" i="66"/>
  <c r="AL545" i="66"/>
  <c r="AL544" i="66"/>
  <c r="AL543" i="66"/>
  <c r="AL542" i="66"/>
  <c r="AL541" i="66"/>
  <c r="AL540" i="66"/>
  <c r="AL539" i="66"/>
  <c r="AL538" i="66"/>
  <c r="AL537" i="66"/>
  <c r="AL536" i="66"/>
  <c r="AL535" i="66"/>
  <c r="AL534" i="66"/>
  <c r="AL533" i="66"/>
  <c r="AL532" i="66"/>
  <c r="AL531" i="66"/>
  <c r="AL530" i="66"/>
  <c r="AL529" i="66"/>
  <c r="AL528" i="66"/>
  <c r="AL527" i="66"/>
  <c r="AL526" i="66"/>
  <c r="AL525" i="66"/>
  <c r="AL524" i="66"/>
  <c r="AL523" i="66"/>
  <c r="AL522" i="66"/>
  <c r="AL521" i="66"/>
  <c r="AL520" i="66"/>
  <c r="AL519" i="66"/>
  <c r="AL518" i="66"/>
  <c r="AL517" i="66"/>
  <c r="AL516" i="66"/>
  <c r="AL515" i="66"/>
  <c r="AL514" i="66"/>
  <c r="AL513" i="66"/>
  <c r="AL512" i="66"/>
  <c r="AL511" i="66"/>
  <c r="AL510" i="66"/>
  <c r="AL509" i="66"/>
  <c r="AL508" i="66"/>
  <c r="AL507" i="66"/>
  <c r="AL506" i="66"/>
  <c r="AL499" i="66"/>
  <c r="AV495" i="66"/>
  <c r="U495" i="66" s="1"/>
  <c r="T495" i="66" s="1"/>
  <c r="AL495" i="66"/>
  <c r="AL491" i="66"/>
  <c r="AL456" i="66"/>
  <c r="BG446" i="66"/>
  <c r="AL446" i="66"/>
  <c r="BC446" i="66"/>
  <c r="BF441" i="66"/>
  <c r="AL441" i="66"/>
  <c r="AV441" i="66"/>
  <c r="U441" i="66" s="1"/>
  <c r="T441" i="66" s="1"/>
  <c r="BG437" i="66"/>
  <c r="AL437" i="66"/>
  <c r="BC437" i="66"/>
  <c r="BF432" i="66"/>
  <c r="AL432" i="66"/>
  <c r="BG428" i="66"/>
  <c r="AL428" i="66"/>
  <c r="BC428" i="66"/>
  <c r="BF423" i="66"/>
  <c r="AL423" i="66"/>
  <c r="AV423" i="66"/>
  <c r="U423" i="66" s="1"/>
  <c r="T423" i="66" s="1"/>
  <c r="BD419" i="66"/>
  <c r="AL419" i="66"/>
  <c r="BG408" i="66"/>
  <c r="BD408" i="66"/>
  <c r="AL408" i="66"/>
  <c r="AP407" i="66"/>
  <c r="N407" i="66" s="1"/>
  <c r="BD401" i="66"/>
  <c r="AL401" i="66"/>
  <c r="BG390" i="66"/>
  <c r="BD390" i="66"/>
  <c r="AL390" i="66"/>
  <c r="AP389" i="66"/>
  <c r="N389" i="66" s="1"/>
  <c r="AL387" i="66"/>
  <c r="K387" i="66"/>
  <c r="BC387" i="66"/>
  <c r="BD387" i="66"/>
  <c r="BF383" i="66"/>
  <c r="AS383" i="66"/>
  <c r="BG383" i="66"/>
  <c r="BH383" i="66"/>
  <c r="BA383" i="66"/>
  <c r="BE383" i="66"/>
  <c r="AO383" i="66"/>
  <c r="AP383" i="66"/>
  <c r="N383" i="66" s="1"/>
  <c r="L383" i="66"/>
  <c r="BI377" i="66"/>
  <c r="AV376" i="66"/>
  <c r="U376" i="66" s="1"/>
  <c r="T376" i="66" s="1"/>
  <c r="AL376" i="66"/>
  <c r="BD376" i="66"/>
  <c r="K376" i="66"/>
  <c r="BC376" i="66"/>
  <c r="BI370" i="66"/>
  <c r="O370" i="66"/>
  <c r="BG363" i="66"/>
  <c r="AS363" i="66"/>
  <c r="BH363" i="66"/>
  <c r="BE363" i="66"/>
  <c r="BF363" i="66"/>
  <c r="AO363" i="66"/>
  <c r="AP363" i="66"/>
  <c r="N363" i="66" s="1"/>
  <c r="L363" i="66"/>
  <c r="BG359" i="66"/>
  <c r="AS359" i="66"/>
  <c r="BH359" i="66"/>
  <c r="BA359" i="66"/>
  <c r="BE359" i="66"/>
  <c r="BB333" i="66"/>
  <c r="M333" i="66"/>
  <c r="BA332" i="66"/>
  <c r="AS332" i="66"/>
  <c r="BF332" i="66"/>
  <c r="AO332" i="66"/>
  <c r="AP332" i="66"/>
  <c r="N332" i="66" s="1"/>
  <c r="L332" i="66"/>
  <c r="AL331" i="66"/>
  <c r="BD331" i="66"/>
  <c r="K331" i="66"/>
  <c r="BC300" i="66"/>
  <c r="AL300" i="66"/>
  <c r="K300" i="66"/>
  <c r="O296" i="66"/>
  <c r="AT296" i="66"/>
  <c r="BI296" i="66"/>
  <c r="BC288" i="66"/>
  <c r="BD288" i="66"/>
  <c r="AL288" i="66"/>
  <c r="K288" i="66"/>
  <c r="BI239" i="66"/>
  <c r="L235" i="66"/>
  <c r="BA235" i="66"/>
  <c r="AP235" i="66"/>
  <c r="N235" i="66" s="1"/>
  <c r="AO235" i="66"/>
  <c r="BG235" i="66"/>
  <c r="BH235" i="66"/>
  <c r="AS235" i="66"/>
  <c r="BC231" i="66"/>
  <c r="BD231" i="66"/>
  <c r="AL231" i="66"/>
  <c r="BD186" i="66"/>
  <c r="K186" i="66"/>
  <c r="AL186" i="66"/>
  <c r="BC186" i="66"/>
  <c r="P98" i="66"/>
  <c r="BJ98" i="66"/>
  <c r="AT98" i="66"/>
  <c r="BC456" i="66"/>
  <c r="BF446" i="66"/>
  <c r="BD441" i="66"/>
  <c r="BF437" i="66"/>
  <c r="BD432" i="66"/>
  <c r="AX432" i="66" s="1"/>
  <c r="AZ432" i="66" s="1"/>
  <c r="AY432" i="66" s="1"/>
  <c r="BF428" i="66"/>
  <c r="BD423" i="66"/>
  <c r="BC419" i="66"/>
  <c r="BF408" i="66"/>
  <c r="BE405" i="66"/>
  <c r="AO405" i="66"/>
  <c r="AP405" i="66"/>
  <c r="N405" i="66" s="1"/>
  <c r="BF405" i="66"/>
  <c r="L405" i="66"/>
  <c r="BG405" i="66"/>
  <c r="BC401" i="66"/>
  <c r="BF390" i="66"/>
  <c r="AX390" i="66" s="1"/>
  <c r="AZ390" i="66" s="1"/>
  <c r="AY390" i="66" s="1"/>
  <c r="K383" i="66"/>
  <c r="BI366" i="66"/>
  <c r="BB365" i="66"/>
  <c r="M365" i="66"/>
  <c r="BI356" i="66"/>
  <c r="BF352" i="66"/>
  <c r="BG347" i="66"/>
  <c r="BA333" i="66"/>
  <c r="AP333" i="66"/>
  <c r="N333" i="66" s="1"/>
  <c r="BE333" i="66"/>
  <c r="BF333" i="66"/>
  <c r="BG333" i="66"/>
  <c r="L333" i="66"/>
  <c r="BH333" i="66"/>
  <c r="AL327" i="66"/>
  <c r="BD327" i="66"/>
  <c r="BC327" i="66"/>
  <c r="K327" i="66"/>
  <c r="AL325" i="66"/>
  <c r="BD325" i="66"/>
  <c r="K325" i="66"/>
  <c r="BC325" i="66"/>
  <c r="BB324" i="66"/>
  <c r="M324" i="66"/>
  <c r="BJ275" i="66"/>
  <c r="P275" i="66"/>
  <c r="L261" i="66"/>
  <c r="BA261" i="66"/>
  <c r="AP261" i="66"/>
  <c r="N261" i="66" s="1"/>
  <c r="AO261" i="66"/>
  <c r="BF261" i="66"/>
  <c r="BG261" i="66"/>
  <c r="AS261" i="66"/>
  <c r="BE261" i="66"/>
  <c r="BH261" i="66"/>
  <c r="O244" i="66"/>
  <c r="BC241" i="66"/>
  <c r="BD241" i="66"/>
  <c r="AL241" i="66"/>
  <c r="AV241" i="66"/>
  <c r="U241" i="66" s="1"/>
  <c r="T241" i="66" s="1"/>
  <c r="K241" i="66"/>
  <c r="O239" i="66"/>
  <c r="BB237" i="66"/>
  <c r="M237" i="66"/>
  <c r="BA454" i="66"/>
  <c r="AL450" i="66"/>
  <c r="L446" i="66"/>
  <c r="BA445" i="66"/>
  <c r="L437" i="66"/>
  <c r="BA436" i="66"/>
  <c r="L428" i="66"/>
  <c r="BA427" i="66"/>
  <c r="K418" i="66"/>
  <c r="BE407" i="66"/>
  <c r="BA407" i="66"/>
  <c r="BE406" i="66"/>
  <c r="BA406" i="66"/>
  <c r="AO406" i="66"/>
  <c r="K400" i="66"/>
  <c r="BE389" i="66"/>
  <c r="BA389" i="66"/>
  <c r="BE388" i="66"/>
  <c r="BA388" i="66"/>
  <c r="AO388" i="66"/>
  <c r="AP374" i="66"/>
  <c r="N374" i="66" s="1"/>
  <c r="BE374" i="66"/>
  <c r="BG374" i="66"/>
  <c r="BH374" i="66"/>
  <c r="AO374" i="66"/>
  <c r="BI360" i="66"/>
  <c r="O360" i="66"/>
  <c r="BF359" i="66"/>
  <c r="L359" i="66"/>
  <c r="AL332" i="66"/>
  <c r="BD332" i="66"/>
  <c r="O318" i="66"/>
  <c r="L303" i="66"/>
  <c r="BA303" i="66"/>
  <c r="AP303" i="66"/>
  <c r="N303" i="66" s="1"/>
  <c r="BF303" i="66"/>
  <c r="AO303" i="66"/>
  <c r="BG303" i="66"/>
  <c r="AS303" i="66"/>
  <c r="BE303" i="66"/>
  <c r="L285" i="66"/>
  <c r="BA285" i="66"/>
  <c r="AP285" i="66"/>
  <c r="N285" i="66" s="1"/>
  <c r="BF285" i="66"/>
  <c r="BG285" i="66"/>
  <c r="AS285" i="66"/>
  <c r="AT285" i="66" s="1"/>
  <c r="AO285" i="66"/>
  <c r="AT275" i="66"/>
  <c r="O275" i="66"/>
  <c r="BI275" i="66"/>
  <c r="BC237" i="66"/>
  <c r="BD237" i="66"/>
  <c r="K237" i="66"/>
  <c r="AL237" i="66"/>
  <c r="BB115" i="66"/>
  <c r="M115" i="66"/>
  <c r="K489" i="66"/>
  <c r="K488" i="66"/>
  <c r="K487" i="66"/>
  <c r="K486" i="66"/>
  <c r="K485" i="66"/>
  <c r="K484" i="66"/>
  <c r="K483" i="66"/>
  <c r="K482" i="66"/>
  <c r="K481" i="66"/>
  <c r="K480" i="66"/>
  <c r="K479" i="66"/>
  <c r="K478" i="66"/>
  <c r="K477" i="66"/>
  <c r="K476" i="66"/>
  <c r="K475" i="66"/>
  <c r="K474" i="66"/>
  <c r="K473" i="66"/>
  <c r="K472" i="66"/>
  <c r="K471" i="66"/>
  <c r="K470" i="66"/>
  <c r="K469" i="66"/>
  <c r="K468" i="66"/>
  <c r="K467" i="66"/>
  <c r="K466" i="66"/>
  <c r="K465" i="66"/>
  <c r="K464" i="66"/>
  <c r="K463" i="66"/>
  <c r="K462" i="66"/>
  <c r="K461" i="66"/>
  <c r="K460" i="66"/>
  <c r="AO455" i="66"/>
  <c r="AO452" i="66"/>
  <c r="AL370" i="66"/>
  <c r="K370" i="66"/>
  <c r="AL354" i="66"/>
  <c r="K354" i="66"/>
  <c r="AP346" i="66"/>
  <c r="N346" i="66" s="1"/>
  <c r="AO338" i="66"/>
  <c r="L338" i="66"/>
  <c r="BE338" i="66"/>
  <c r="BF338" i="66"/>
  <c r="BA338" i="66"/>
  <c r="AS338" i="66"/>
  <c r="AP334" i="66"/>
  <c r="N334" i="66" s="1"/>
  <c r="O328" i="66"/>
  <c r="BI328" i="66"/>
  <c r="BA324" i="66"/>
  <c r="L324" i="66"/>
  <c r="BE324" i="66"/>
  <c r="AL320" i="66"/>
  <c r="BD320" i="66"/>
  <c r="O319" i="66"/>
  <c r="BC310" i="66"/>
  <c r="AL310" i="66"/>
  <c r="BD310" i="66"/>
  <c r="L282" i="66"/>
  <c r="BA282" i="66"/>
  <c r="AP282" i="66"/>
  <c r="N282" i="66" s="1"/>
  <c r="BF282" i="66"/>
  <c r="AO282" i="66"/>
  <c r="BH282" i="66"/>
  <c r="BG282" i="66"/>
  <c r="AS282" i="66"/>
  <c r="AT277" i="66"/>
  <c r="O277" i="66"/>
  <c r="BI277" i="66"/>
  <c r="BC276" i="66"/>
  <c r="K276" i="66"/>
  <c r="M271" i="66"/>
  <c r="BB271" i="66"/>
  <c r="P247" i="66"/>
  <c r="BJ247" i="66"/>
  <c r="L246" i="66"/>
  <c r="BA246" i="66"/>
  <c r="AP246" i="66"/>
  <c r="N246" i="66" s="1"/>
  <c r="BF246" i="66"/>
  <c r="BG246" i="66"/>
  <c r="BE246" i="66"/>
  <c r="BH246" i="66"/>
  <c r="L242" i="66"/>
  <c r="BA242" i="66"/>
  <c r="AP242" i="66"/>
  <c r="N242" i="66" s="1"/>
  <c r="BF242" i="66"/>
  <c r="BG242" i="66"/>
  <c r="BH242" i="66"/>
  <c r="AS242" i="66"/>
  <c r="AO242" i="66"/>
  <c r="BE242" i="66"/>
  <c r="L239" i="66"/>
  <c r="BA239" i="66"/>
  <c r="AP239" i="66"/>
  <c r="N239" i="66" s="1"/>
  <c r="AS239" i="66"/>
  <c r="BE239" i="66"/>
  <c r="BF239" i="66"/>
  <c r="AO239" i="66"/>
  <c r="BG239" i="66"/>
  <c r="BH239" i="66"/>
  <c r="BE188" i="66"/>
  <c r="AS188" i="66"/>
  <c r="BF188" i="66"/>
  <c r="BG188" i="66"/>
  <c r="BH188" i="66"/>
  <c r="BA188" i="66"/>
  <c r="AO188" i="66"/>
  <c r="L188" i="66"/>
  <c r="BI161" i="66"/>
  <c r="O161" i="66"/>
  <c r="AS150" i="66"/>
  <c r="AT150" i="66" s="1"/>
  <c r="BA150" i="66"/>
  <c r="BG150" i="66"/>
  <c r="BE150" i="66"/>
  <c r="L150" i="66"/>
  <c r="BH150" i="66"/>
  <c r="AP150" i="66"/>
  <c r="N150" i="66" s="1"/>
  <c r="AO150" i="66"/>
  <c r="BF150" i="66"/>
  <c r="AL489" i="66"/>
  <c r="AL488" i="66"/>
  <c r="AL487" i="66"/>
  <c r="AL486" i="66"/>
  <c r="AL485" i="66"/>
  <c r="AL484" i="66"/>
  <c r="AL483" i="66"/>
  <c r="AL482" i="66"/>
  <c r="AL481" i="66"/>
  <c r="AL480" i="66"/>
  <c r="AL479" i="66"/>
  <c r="AL478" i="66"/>
  <c r="AL477" i="66"/>
  <c r="AL476" i="66"/>
  <c r="AL475" i="66"/>
  <c r="AL474" i="66"/>
  <c r="AL473" i="66"/>
  <c r="AL472" i="66"/>
  <c r="AL471" i="66"/>
  <c r="AL470" i="66"/>
  <c r="AL469" i="66"/>
  <c r="AL468" i="66"/>
  <c r="AL467" i="66"/>
  <c r="AL466" i="66"/>
  <c r="AL465" i="66"/>
  <c r="AL464" i="66"/>
  <c r="AL463" i="66"/>
  <c r="AL462" i="66"/>
  <c r="AL461" i="66"/>
  <c r="AL460" i="66"/>
  <c r="AL380" i="66"/>
  <c r="BC380" i="66"/>
  <c r="K380" i="66"/>
  <c r="BD380" i="66"/>
  <c r="AL364" i="66"/>
  <c r="BD364" i="66"/>
  <c r="AX364" i="66" s="1"/>
  <c r="K364" i="66"/>
  <c r="BI352" i="66"/>
  <c r="BI348" i="66"/>
  <c r="O348" i="66"/>
  <c r="BH346" i="66"/>
  <c r="AX346" i="66" s="1"/>
  <c r="AZ346" i="66" s="1"/>
  <c r="AY346" i="66" s="1"/>
  <c r="AO346" i="66"/>
  <c r="BI342" i="66"/>
  <c r="O342" i="66"/>
  <c r="AL333" i="66"/>
  <c r="BD333" i="66"/>
  <c r="BC333" i="66"/>
  <c r="K333" i="66"/>
  <c r="BA326" i="66"/>
  <c r="AS326" i="66"/>
  <c r="BF326" i="66"/>
  <c r="L313" i="66"/>
  <c r="BA313" i="66"/>
  <c r="BH313" i="66"/>
  <c r="AS313" i="66"/>
  <c r="AT313" i="66" s="1"/>
  <c r="BF313" i="66"/>
  <c r="M309" i="66"/>
  <c r="BB309" i="66"/>
  <c r="BI291" i="66"/>
  <c r="O291" i="66"/>
  <c r="O284" i="66"/>
  <c r="AT284" i="66"/>
  <c r="BI284" i="66"/>
  <c r="BC269" i="66"/>
  <c r="K269" i="66"/>
  <c r="AL269" i="66"/>
  <c r="BC260" i="66"/>
  <c r="K260" i="66"/>
  <c r="BD260" i="66"/>
  <c r="AL260" i="66"/>
  <c r="BC236" i="66"/>
  <c r="K236" i="66"/>
  <c r="BD236" i="66"/>
  <c r="AL236" i="66"/>
  <c r="O213" i="66"/>
  <c r="BI213" i="66"/>
  <c r="BD206" i="66"/>
  <c r="BC206" i="66"/>
  <c r="K206" i="66"/>
  <c r="AL206" i="66"/>
  <c r="BE192" i="66"/>
  <c r="AS192" i="66"/>
  <c r="BF192" i="66"/>
  <c r="BG192" i="66"/>
  <c r="AP192" i="66"/>
  <c r="N192" i="66" s="1"/>
  <c r="BA192" i="66"/>
  <c r="L192" i="66"/>
  <c r="BH192" i="66"/>
  <c r="BD188" i="66"/>
  <c r="AL188" i="66"/>
  <c r="BC188" i="66"/>
  <c r="K188" i="66"/>
  <c r="BE182" i="66"/>
  <c r="AS182" i="66"/>
  <c r="BF182" i="66"/>
  <c r="BG182" i="66"/>
  <c r="AO182" i="66"/>
  <c r="BH182" i="66"/>
  <c r="AP182" i="66"/>
  <c r="N182" i="66" s="1"/>
  <c r="L182" i="66"/>
  <c r="BA182" i="66"/>
  <c r="AL385" i="66"/>
  <c r="BD385" i="66"/>
  <c r="BB344" i="66"/>
  <c r="AS334" i="66"/>
  <c r="AT334" i="66" s="1"/>
  <c r="BH334" i="66"/>
  <c r="BA334" i="66"/>
  <c r="BB330" i="66"/>
  <c r="M330" i="66"/>
  <c r="AL322" i="66"/>
  <c r="BD322" i="66"/>
  <c r="K322" i="66"/>
  <c r="BA315" i="66"/>
  <c r="AP315" i="66"/>
  <c r="N315" i="66" s="1"/>
  <c r="L299" i="66"/>
  <c r="BA299" i="66"/>
  <c r="AP299" i="66"/>
  <c r="N299" i="66" s="1"/>
  <c r="BH299" i="66"/>
  <c r="AO299" i="66"/>
  <c r="AS299" i="66"/>
  <c r="BE299" i="66"/>
  <c r="BF299" i="66"/>
  <c r="L298" i="66"/>
  <c r="BA298" i="66"/>
  <c r="AP298" i="66"/>
  <c r="N298" i="66" s="1"/>
  <c r="BF298" i="66"/>
  <c r="AS298" i="66"/>
  <c r="AO298" i="66"/>
  <c r="BC297" i="66"/>
  <c r="AL297" i="66"/>
  <c r="BD297" i="66"/>
  <c r="K297" i="66"/>
  <c r="BC294" i="66"/>
  <c r="AL294" i="66"/>
  <c r="BD294" i="66"/>
  <c r="K294" i="66"/>
  <c r="BC283" i="66"/>
  <c r="AL283" i="66"/>
  <c r="BD283" i="66"/>
  <c r="K283" i="66"/>
  <c r="BC272" i="66"/>
  <c r="AX272" i="66" s="1"/>
  <c r="K272" i="66"/>
  <c r="AV272" i="66"/>
  <c r="U272" i="66" s="1"/>
  <c r="T272" i="66" s="1"/>
  <c r="AL272" i="66"/>
  <c r="BD272" i="66"/>
  <c r="BC271" i="66"/>
  <c r="BD271" i="66"/>
  <c r="K271" i="66"/>
  <c r="AL271" i="66"/>
  <c r="BC262" i="66"/>
  <c r="K262" i="66"/>
  <c r="BD262" i="66"/>
  <c r="AL262" i="66"/>
  <c r="AV262" i="66"/>
  <c r="U262" i="66" s="1"/>
  <c r="T262" i="66" s="1"/>
  <c r="BC254" i="66"/>
  <c r="K254" i="66"/>
  <c r="AL254" i="66"/>
  <c r="BD254" i="66"/>
  <c r="BD201" i="66"/>
  <c r="K201" i="66"/>
  <c r="BC201" i="66"/>
  <c r="BD192" i="66"/>
  <c r="K192" i="66"/>
  <c r="AV192" i="66"/>
  <c r="U192" i="66" s="1"/>
  <c r="T192" i="66" s="1"/>
  <c r="BC192" i="66"/>
  <c r="AL192" i="66"/>
  <c r="BA138" i="66"/>
  <c r="L138" i="66"/>
  <c r="BE138" i="66"/>
  <c r="AO138" i="66"/>
  <c r="AS138" i="66"/>
  <c r="AT138" i="66" s="1"/>
  <c r="BF138" i="66"/>
  <c r="BG138" i="66"/>
  <c r="BH138" i="66"/>
  <c r="BC102" i="66"/>
  <c r="BD102" i="66"/>
  <c r="K102" i="66"/>
  <c r="AL102" i="66"/>
  <c r="AL374" i="66"/>
  <c r="K374" i="66"/>
  <c r="AL358" i="66"/>
  <c r="K358" i="66"/>
  <c r="BB351" i="66"/>
  <c r="M351" i="66"/>
  <c r="BG344" i="66"/>
  <c r="L344" i="66"/>
  <c r="BH344" i="66"/>
  <c r="AS344" i="66"/>
  <c r="AL341" i="66"/>
  <c r="BC341" i="66"/>
  <c r="BD341" i="66"/>
  <c r="AL334" i="66"/>
  <c r="BD334" i="66"/>
  <c r="BC334" i="66"/>
  <c r="BA330" i="66"/>
  <c r="L330" i="66"/>
  <c r="BE330" i="66"/>
  <c r="AL326" i="66"/>
  <c r="BD326" i="66"/>
  <c r="O325" i="66"/>
  <c r="BA319" i="66"/>
  <c r="L319" i="66"/>
  <c r="AO319" i="66"/>
  <c r="BH319" i="66"/>
  <c r="M317" i="66"/>
  <c r="BH315" i="66"/>
  <c r="L315" i="66"/>
  <c r="BC312" i="66"/>
  <c r="BD312" i="66"/>
  <c r="AL312" i="66"/>
  <c r="K312" i="66"/>
  <c r="P307" i="66"/>
  <c r="BJ307" i="66"/>
  <c r="BC301" i="66"/>
  <c r="K301" i="66"/>
  <c r="BD301" i="66"/>
  <c r="L283" i="66"/>
  <c r="BA283" i="66"/>
  <c r="AP283" i="66"/>
  <c r="N283" i="66" s="1"/>
  <c r="AO283" i="66"/>
  <c r="BH283" i="66"/>
  <c r="BE283" i="66"/>
  <c r="BF283" i="66"/>
  <c r="BG283" i="66"/>
  <c r="BC277" i="66"/>
  <c r="K277" i="66"/>
  <c r="AL277" i="66"/>
  <c r="L272" i="66"/>
  <c r="BA272" i="66"/>
  <c r="AP272" i="66"/>
  <c r="N272" i="66" s="1"/>
  <c r="AS272" i="66"/>
  <c r="BG272" i="66"/>
  <c r="BE272" i="66"/>
  <c r="BF272" i="66"/>
  <c r="O218" i="66"/>
  <c r="BI218" i="66"/>
  <c r="M215" i="66"/>
  <c r="BB215" i="66"/>
  <c r="BE207" i="66"/>
  <c r="AS207" i="66"/>
  <c r="BF207" i="66"/>
  <c r="L207" i="66"/>
  <c r="BH207" i="66"/>
  <c r="AO207" i="66"/>
  <c r="AP207" i="66"/>
  <c r="N207" i="66" s="1"/>
  <c r="BG207" i="66"/>
  <c r="BD203" i="66"/>
  <c r="BC203" i="66"/>
  <c r="AL203" i="66"/>
  <c r="K203" i="66"/>
  <c r="BE177" i="66"/>
  <c r="AS177" i="66"/>
  <c r="BF177" i="66"/>
  <c r="BG177" i="66"/>
  <c r="BH177" i="66"/>
  <c r="AO177" i="66"/>
  <c r="AP177" i="66"/>
  <c r="N177" i="66" s="1"/>
  <c r="BA177" i="66"/>
  <c r="L177" i="66"/>
  <c r="AL176" i="66"/>
  <c r="K176" i="66"/>
  <c r="BC176" i="66"/>
  <c r="BD176" i="66"/>
  <c r="AP109" i="66"/>
  <c r="N109" i="66" s="1"/>
  <c r="BE109" i="66"/>
  <c r="BH109" i="66"/>
  <c r="AS109" i="66"/>
  <c r="BA109" i="66"/>
  <c r="BF109" i="66"/>
  <c r="AO109" i="66"/>
  <c r="BG109" i="66"/>
  <c r="L109" i="66"/>
  <c r="AL379" i="66"/>
  <c r="BH377" i="66"/>
  <c r="AS377" i="66"/>
  <c r="AL375" i="66"/>
  <c r="BH373" i="66"/>
  <c r="AS373" i="66"/>
  <c r="AV371" i="66"/>
  <c r="U371" i="66" s="1"/>
  <c r="T371" i="66" s="1"/>
  <c r="AL371" i="66"/>
  <c r="BH369" i="66"/>
  <c r="AX369" i="66" s="1"/>
  <c r="AZ369" i="66" s="1"/>
  <c r="AY369" i="66" s="1"/>
  <c r="AS369" i="66"/>
  <c r="AL367" i="66"/>
  <c r="BH365" i="66"/>
  <c r="AS365" i="66"/>
  <c r="AL363" i="66"/>
  <c r="BH361" i="66"/>
  <c r="AS361" i="66"/>
  <c r="AV359" i="66"/>
  <c r="U359" i="66" s="1"/>
  <c r="T359" i="66" s="1"/>
  <c r="AL359" i="66"/>
  <c r="BH357" i="66"/>
  <c r="AS357" i="66"/>
  <c r="AV355" i="66"/>
  <c r="U355" i="66" s="1"/>
  <c r="T355" i="66" s="1"/>
  <c r="AL355" i="66"/>
  <c r="BH353" i="66"/>
  <c r="AS353" i="66"/>
  <c r="AS341" i="66"/>
  <c r="AS336" i="66"/>
  <c r="AT336" i="66" s="1"/>
  <c r="AS329" i="66"/>
  <c r="AS323" i="66"/>
  <c r="AT323" i="66" s="1"/>
  <c r="AS317" i="66"/>
  <c r="BJ308" i="66"/>
  <c r="L308" i="66"/>
  <c r="BA308" i="66"/>
  <c r="AP308" i="66"/>
  <c r="N308" i="66" s="1"/>
  <c r="AO308" i="66"/>
  <c r="BF308" i="66"/>
  <c r="BG308" i="66"/>
  <c r="L306" i="66"/>
  <c r="BA306" i="66"/>
  <c r="AP306" i="66"/>
  <c r="N306" i="66" s="1"/>
  <c r="BF306" i="66"/>
  <c r="BE306" i="66"/>
  <c r="AO306" i="66"/>
  <c r="BG306" i="66"/>
  <c r="L304" i="66"/>
  <c r="BA304" i="66"/>
  <c r="AP304" i="66"/>
  <c r="N304" i="66" s="1"/>
  <c r="AS304" i="66"/>
  <c r="BC278" i="66"/>
  <c r="K278" i="66"/>
  <c r="BD278" i="66"/>
  <c r="P277" i="66"/>
  <c r="BJ277" i="66"/>
  <c r="BC273" i="66"/>
  <c r="K273" i="66"/>
  <c r="BD273" i="66"/>
  <c r="L270" i="66"/>
  <c r="BA270" i="66"/>
  <c r="AP270" i="66"/>
  <c r="N270" i="66" s="1"/>
  <c r="BG270" i="66"/>
  <c r="BH270" i="66"/>
  <c r="AS270" i="66"/>
  <c r="BE270" i="66"/>
  <c r="BF270" i="66"/>
  <c r="AO270" i="66"/>
  <c r="BC267" i="66"/>
  <c r="BD267" i="66"/>
  <c r="AV267" i="66"/>
  <c r="U267" i="66" s="1"/>
  <c r="T267" i="66" s="1"/>
  <c r="BC261" i="66"/>
  <c r="K261" i="66"/>
  <c r="BD261" i="66"/>
  <c r="O257" i="66"/>
  <c r="AT257" i="66"/>
  <c r="BI257" i="66"/>
  <c r="BB256" i="66"/>
  <c r="BH255" i="66"/>
  <c r="O237" i="66"/>
  <c r="BI237" i="66"/>
  <c r="BI231" i="66"/>
  <c r="BC230" i="66"/>
  <c r="BD230" i="66"/>
  <c r="AL230" i="66"/>
  <c r="BI168" i="66"/>
  <c r="O168" i="66"/>
  <c r="BC119" i="66"/>
  <c r="BD119" i="66"/>
  <c r="AL119" i="66"/>
  <c r="K119" i="66"/>
  <c r="AV119" i="66"/>
  <c r="U119" i="66" s="1"/>
  <c r="T119" i="66" s="1"/>
  <c r="BF341" i="66"/>
  <c r="BH341" i="66"/>
  <c r="AL338" i="66"/>
  <c r="BC338" i="66"/>
  <c r="AL330" i="66"/>
  <c r="BD330" i="66"/>
  <c r="AL324" i="66"/>
  <c r="BD324" i="66"/>
  <c r="AL318" i="66"/>
  <c r="BD318" i="66"/>
  <c r="BC311" i="66"/>
  <c r="K311" i="66"/>
  <c r="L309" i="66"/>
  <c r="BA309" i="66"/>
  <c r="AP309" i="66"/>
  <c r="N309" i="66" s="1"/>
  <c r="BF309" i="66"/>
  <c r="BG309" i="66"/>
  <c r="BH309" i="66"/>
  <c r="BE309" i="66"/>
  <c r="BC303" i="66"/>
  <c r="AL303" i="66"/>
  <c r="K303" i="66"/>
  <c r="L296" i="66"/>
  <c r="BA296" i="66"/>
  <c r="AP296" i="66"/>
  <c r="N296" i="66" s="1"/>
  <c r="AO296" i="66"/>
  <c r="BG296" i="66"/>
  <c r="BF296" i="66"/>
  <c r="L290" i="66"/>
  <c r="BA290" i="66"/>
  <c r="AP290" i="66"/>
  <c r="N290" i="66" s="1"/>
  <c r="BF290" i="66"/>
  <c r="AS290" i="66"/>
  <c r="AT290" i="66" s="1"/>
  <c r="BE290" i="66"/>
  <c r="O288" i="66"/>
  <c r="BI288" i="66"/>
  <c r="BC281" i="66"/>
  <c r="K281" i="66"/>
  <c r="AL281" i="66"/>
  <c r="BD281" i="66"/>
  <c r="AV281" i="66"/>
  <c r="U281" i="66" s="1"/>
  <c r="T281" i="66" s="1"/>
  <c r="M274" i="66"/>
  <c r="BB274" i="66"/>
  <c r="BC239" i="66"/>
  <c r="AL239" i="66"/>
  <c r="BD239" i="66"/>
  <c r="K239" i="66"/>
  <c r="Q231" i="66"/>
  <c r="BK231" i="66"/>
  <c r="BB227" i="66"/>
  <c r="M227" i="66"/>
  <c r="BD187" i="66"/>
  <c r="BC187" i="66"/>
  <c r="K187" i="66"/>
  <c r="AL187" i="66"/>
  <c r="BE185" i="66"/>
  <c r="AS185" i="66"/>
  <c r="BF185" i="66"/>
  <c r="BG185" i="66"/>
  <c r="AO185" i="66"/>
  <c r="BH185" i="66"/>
  <c r="BA185" i="66"/>
  <c r="AP185" i="66"/>
  <c r="N185" i="66" s="1"/>
  <c r="BD180" i="66"/>
  <c r="K180" i="66"/>
  <c r="AL180" i="66"/>
  <c r="BC180" i="66"/>
  <c r="M172" i="66"/>
  <c r="BB172" i="66"/>
  <c r="BB170" i="66"/>
  <c r="M170" i="66"/>
  <c r="BI136" i="66"/>
  <c r="O136" i="66"/>
  <c r="BI79" i="66"/>
  <c r="AT79" i="66"/>
  <c r="O79" i="66"/>
  <c r="L77" i="66"/>
  <c r="AP77" i="66"/>
  <c r="N77" i="66" s="1"/>
  <c r="BE77" i="66"/>
  <c r="BF77" i="66"/>
  <c r="AS77" i="66"/>
  <c r="BG77" i="66"/>
  <c r="BA77" i="66"/>
  <c r="BH77" i="66"/>
  <c r="AO77" i="66"/>
  <c r="AL377" i="66"/>
  <c r="AL373" i="66"/>
  <c r="AL369" i="66"/>
  <c r="AL365" i="66"/>
  <c r="AL361" i="66"/>
  <c r="AL357" i="66"/>
  <c r="AL353" i="66"/>
  <c r="AV351" i="66"/>
  <c r="U351" i="66" s="1"/>
  <c r="T351" i="66" s="1"/>
  <c r="BE336" i="66"/>
  <c r="AL336" i="66"/>
  <c r="BD336" i="66"/>
  <c r="BC330" i="66"/>
  <c r="BF329" i="66"/>
  <c r="BH328" i="66"/>
  <c r="AO328" i="66"/>
  <c r="BC324" i="66"/>
  <c r="BF323" i="66"/>
  <c r="BH322" i="66"/>
  <c r="AO322" i="66"/>
  <c r="BC318" i="66"/>
  <c r="BF317" i="66"/>
  <c r="BH316" i="66"/>
  <c r="AO316" i="66"/>
  <c r="BI313" i="66"/>
  <c r="AL311" i="66"/>
  <c r="L305" i="66"/>
  <c r="BA305" i="66"/>
  <c r="AP305" i="66"/>
  <c r="N305" i="66" s="1"/>
  <c r="BF305" i="66"/>
  <c r="AO305" i="66"/>
  <c r="BG305" i="66"/>
  <c r="O302" i="66"/>
  <c r="O300" i="66"/>
  <c r="BI300" i="66"/>
  <c r="L293" i="66"/>
  <c r="BA293" i="66"/>
  <c r="AP293" i="66"/>
  <c r="N293" i="66" s="1"/>
  <c r="BF293" i="66"/>
  <c r="AO293" i="66"/>
  <c r="BG293" i="66"/>
  <c r="AS293" i="66"/>
  <c r="BC285" i="66"/>
  <c r="AX285" i="66" s="1"/>
  <c r="K285" i="66"/>
  <c r="BC274" i="66"/>
  <c r="K274" i="66"/>
  <c r="BD274" i="66"/>
  <c r="AL274" i="66"/>
  <c r="M268" i="66"/>
  <c r="BB268" i="66"/>
  <c r="BI259" i="66"/>
  <c r="BJ258" i="66"/>
  <c r="BC256" i="66"/>
  <c r="BD256" i="66"/>
  <c r="K256" i="66"/>
  <c r="L251" i="66"/>
  <c r="BA251" i="66"/>
  <c r="AP251" i="66"/>
  <c r="N251" i="66" s="1"/>
  <c r="AO251" i="66"/>
  <c r="BG251" i="66"/>
  <c r="BH251" i="66"/>
  <c r="AS251" i="66"/>
  <c r="BE251" i="66"/>
  <c r="BF251" i="66"/>
  <c r="BC249" i="66"/>
  <c r="K249" i="66"/>
  <c r="AL249" i="66"/>
  <c r="BD249" i="66"/>
  <c r="BC221" i="66"/>
  <c r="BD221" i="66"/>
  <c r="BE209" i="66"/>
  <c r="AS209" i="66"/>
  <c r="BF209" i="66"/>
  <c r="BA209" i="66"/>
  <c r="AO209" i="66"/>
  <c r="AP209" i="66"/>
  <c r="N209" i="66" s="1"/>
  <c r="BG209" i="66"/>
  <c r="L209" i="66"/>
  <c r="BH209" i="66"/>
  <c r="BD204" i="66"/>
  <c r="K204" i="66"/>
  <c r="BC204" i="66"/>
  <c r="BK153" i="66"/>
  <c r="Q153" i="66"/>
  <c r="BI88" i="66"/>
  <c r="O88" i="66"/>
  <c r="AT88" i="66"/>
  <c r="M84" i="66"/>
  <c r="BB84" i="66"/>
  <c r="BI333" i="66"/>
  <c r="BE329" i="66"/>
  <c r="AL329" i="66"/>
  <c r="BD329" i="66"/>
  <c r="AV329" i="66"/>
  <c r="U329" i="66" s="1"/>
  <c r="T329" i="66" s="1"/>
  <c r="BI327" i="66"/>
  <c r="BE323" i="66"/>
  <c r="AL323" i="66"/>
  <c r="BD323" i="66"/>
  <c r="AX323" i="66" s="1"/>
  <c r="AZ323" i="66" s="1"/>
  <c r="AY323" i="66" s="1"/>
  <c r="BI321" i="66"/>
  <c r="BE317" i="66"/>
  <c r="AL317" i="66"/>
  <c r="BD317" i="66"/>
  <c r="AV317" i="66"/>
  <c r="U317" i="66" s="1"/>
  <c r="T317" i="66" s="1"/>
  <c r="BI315" i="66"/>
  <c r="L311" i="66"/>
  <c r="BA311" i="66"/>
  <c r="AP311" i="66"/>
  <c r="N311" i="66" s="1"/>
  <c r="BH311" i="66"/>
  <c r="AS311" i="66"/>
  <c r="L307" i="66"/>
  <c r="BA307" i="66"/>
  <c r="AP307" i="66"/>
  <c r="N307" i="66" s="1"/>
  <c r="AO307" i="66"/>
  <c r="BF307" i="66"/>
  <c r="BG307" i="66"/>
  <c r="BH296" i="66"/>
  <c r="BC293" i="66"/>
  <c r="AV293" i="66"/>
  <c r="U293" i="66" s="1"/>
  <c r="T293" i="66" s="1"/>
  <c r="P284" i="66"/>
  <c r="BJ284" i="66"/>
  <c r="BC280" i="66"/>
  <c r="BD280" i="66"/>
  <c r="O279" i="66"/>
  <c r="BI279" i="66"/>
  <c r="L255" i="66"/>
  <c r="BA255" i="66"/>
  <c r="AP255" i="66"/>
  <c r="N255" i="66" s="1"/>
  <c r="AS255" i="66"/>
  <c r="AT255" i="66" s="1"/>
  <c r="BE255" i="66"/>
  <c r="BF255" i="66"/>
  <c r="BG255" i="66"/>
  <c r="BC252" i="66"/>
  <c r="K252" i="66"/>
  <c r="AL252" i="66"/>
  <c r="BD252" i="66"/>
  <c r="BC225" i="66"/>
  <c r="BD225" i="66"/>
  <c r="AL225" i="66"/>
  <c r="K225" i="66"/>
  <c r="BC220" i="66"/>
  <c r="BD220" i="66"/>
  <c r="AL220" i="66"/>
  <c r="O216" i="66"/>
  <c r="AT216" i="66"/>
  <c r="BI216" i="66"/>
  <c r="BD209" i="66"/>
  <c r="BC209" i="66"/>
  <c r="K209" i="66"/>
  <c r="AL209" i="66"/>
  <c r="AV209" i="66"/>
  <c r="U209" i="66" s="1"/>
  <c r="T209" i="66" s="1"/>
  <c r="BD199" i="66"/>
  <c r="K199" i="66"/>
  <c r="AL199" i="66"/>
  <c r="BC199" i="66"/>
  <c r="M171" i="66"/>
  <c r="BJ153" i="66"/>
  <c r="P153" i="66"/>
  <c r="L258" i="66"/>
  <c r="BA258" i="66"/>
  <c r="AP258" i="66"/>
  <c r="N258" i="66" s="1"/>
  <c r="BG258" i="66"/>
  <c r="AO258" i="66"/>
  <c r="BE258" i="66"/>
  <c r="BH258" i="66"/>
  <c r="BC255" i="66"/>
  <c r="AL255" i="66"/>
  <c r="BD255" i="66"/>
  <c r="K255" i="66"/>
  <c r="P253" i="66"/>
  <c r="BJ253" i="66"/>
  <c r="BC250" i="66"/>
  <c r="K250" i="66"/>
  <c r="AL250" i="66"/>
  <c r="O249" i="66"/>
  <c r="BI249" i="66"/>
  <c r="BC246" i="66"/>
  <c r="K246" i="66"/>
  <c r="BC245" i="66"/>
  <c r="AL245" i="66"/>
  <c r="BC242" i="66"/>
  <c r="K242" i="66"/>
  <c r="M219" i="66"/>
  <c r="BB219" i="66"/>
  <c r="BC217" i="66"/>
  <c r="BD217" i="66"/>
  <c r="K217" i="66"/>
  <c r="O212" i="66"/>
  <c r="BI212" i="66"/>
  <c r="BB202" i="66"/>
  <c r="M202" i="66"/>
  <c r="BD185" i="66"/>
  <c r="BC185" i="66"/>
  <c r="K185" i="66"/>
  <c r="AL185" i="66"/>
  <c r="BD178" i="66"/>
  <c r="AL178" i="66"/>
  <c r="BC178" i="66"/>
  <c r="AS166" i="66"/>
  <c r="AT166" i="66" s="1"/>
  <c r="BH166" i="66"/>
  <c r="BA166" i="66"/>
  <c r="L166" i="66"/>
  <c r="AO166" i="66"/>
  <c r="BE166" i="66"/>
  <c r="AP166" i="66"/>
  <c r="N166" i="66" s="1"/>
  <c r="BF166" i="66"/>
  <c r="BG166" i="66"/>
  <c r="BK145" i="66"/>
  <c r="AL91" i="66"/>
  <c r="K91" i="66"/>
  <c r="BC91" i="66"/>
  <c r="BD91" i="66"/>
  <c r="K352" i="66"/>
  <c r="K351" i="66"/>
  <c r="K350" i="66"/>
  <c r="K349" i="66"/>
  <c r="K348" i="66"/>
  <c r="K347" i="66"/>
  <c r="K346" i="66"/>
  <c r="K345" i="66"/>
  <c r="K344" i="66"/>
  <c r="K343" i="66"/>
  <c r="O297" i="66"/>
  <c r="AT297" i="66"/>
  <c r="BI297" i="66"/>
  <c r="BC295" i="66"/>
  <c r="AL295" i="66"/>
  <c r="BD295" i="66"/>
  <c r="BC289" i="66"/>
  <c r="K289" i="66"/>
  <c r="BC287" i="66"/>
  <c r="AL287" i="66"/>
  <c r="K287" i="66"/>
  <c r="BC279" i="66"/>
  <c r="BD279" i="66"/>
  <c r="AV279" i="66"/>
  <c r="U279" i="66" s="1"/>
  <c r="T279" i="66" s="1"/>
  <c r="K279" i="66"/>
  <c r="L275" i="66"/>
  <c r="BA275" i="66"/>
  <c r="AP275" i="66"/>
  <c r="N275" i="66" s="1"/>
  <c r="AO275" i="66"/>
  <c r="BC266" i="66"/>
  <c r="K266" i="66"/>
  <c r="L260" i="66"/>
  <c r="BA260" i="66"/>
  <c r="AP260" i="66"/>
  <c r="N260" i="66" s="1"/>
  <c r="AO260" i="66"/>
  <c r="BF260" i="66"/>
  <c r="BG260" i="66"/>
  <c r="AS260" i="66"/>
  <c r="AT260" i="66" s="1"/>
  <c r="BC258" i="66"/>
  <c r="K258" i="66"/>
  <c r="BD258" i="66"/>
  <c r="O253" i="66"/>
  <c r="AT253" i="66"/>
  <c r="BI253" i="66"/>
  <c r="L245" i="66"/>
  <c r="BA245" i="66"/>
  <c r="AP245" i="66"/>
  <c r="N245" i="66" s="1"/>
  <c r="AO245" i="66"/>
  <c r="BG245" i="66"/>
  <c r="BH245" i="66"/>
  <c r="AS245" i="66"/>
  <c r="AT245" i="66" s="1"/>
  <c r="L236" i="66"/>
  <c r="BA236" i="66"/>
  <c r="AP236" i="66"/>
  <c r="N236" i="66" s="1"/>
  <c r="AS236" i="66"/>
  <c r="AT236" i="66" s="1"/>
  <c r="BE236" i="66"/>
  <c r="BF236" i="66"/>
  <c r="AO236" i="66"/>
  <c r="BC232" i="66"/>
  <c r="BD232" i="66"/>
  <c r="Q229" i="66"/>
  <c r="BK229" i="66"/>
  <c r="O215" i="66"/>
  <c r="AT215" i="66"/>
  <c r="M206" i="66"/>
  <c r="BB206" i="66"/>
  <c r="BE202" i="66"/>
  <c r="AS202" i="66"/>
  <c r="BF202" i="66"/>
  <c r="BG202" i="66"/>
  <c r="BA202" i="66"/>
  <c r="L202" i="66"/>
  <c r="BH202" i="66"/>
  <c r="AS175" i="66"/>
  <c r="AT175" i="66" s="1"/>
  <c r="BG175" i="66"/>
  <c r="BH175" i="66"/>
  <c r="L175" i="66"/>
  <c r="BA175" i="66"/>
  <c r="AO175" i="66"/>
  <c r="BF175" i="66"/>
  <c r="BE175" i="66"/>
  <c r="AP173" i="66"/>
  <c r="N173" i="66" s="1"/>
  <c r="BH173" i="66"/>
  <c r="AS173" i="66"/>
  <c r="BA173" i="66"/>
  <c r="BG173" i="66"/>
  <c r="BF173" i="66"/>
  <c r="AO173" i="66"/>
  <c r="AV166" i="66"/>
  <c r="U166" i="66" s="1"/>
  <c r="T166" i="66" s="1"/>
  <c r="AL166" i="66"/>
  <c r="K166" i="66"/>
  <c r="BC166" i="66"/>
  <c r="BD166" i="66"/>
  <c r="BJ145" i="66"/>
  <c r="P145" i="66"/>
  <c r="BC121" i="66"/>
  <c r="BD121" i="66"/>
  <c r="AL121" i="66"/>
  <c r="K121" i="66"/>
  <c r="BK119" i="66"/>
  <c r="Q119" i="66"/>
  <c r="AL352" i="66"/>
  <c r="AL351" i="66"/>
  <c r="AL350" i="66"/>
  <c r="AL349" i="66"/>
  <c r="AL348" i="66"/>
  <c r="AL347" i="66"/>
  <c r="AL346" i="66"/>
  <c r="AL345" i="66"/>
  <c r="AL344" i="66"/>
  <c r="AL343" i="66"/>
  <c r="AL342" i="66"/>
  <c r="L310" i="66"/>
  <c r="BA310" i="66"/>
  <c r="AP310" i="66"/>
  <c r="N310" i="66" s="1"/>
  <c r="BH310" i="66"/>
  <c r="AS310" i="66"/>
  <c r="AL296" i="66"/>
  <c r="L295" i="66"/>
  <c r="BA295" i="66"/>
  <c r="AP295" i="66"/>
  <c r="N295" i="66" s="1"/>
  <c r="AS295" i="66"/>
  <c r="AT295" i="66" s="1"/>
  <c r="O293" i="66"/>
  <c r="BI293" i="66"/>
  <c r="AL289" i="66"/>
  <c r="L287" i="66"/>
  <c r="BA287" i="66"/>
  <c r="AP287" i="66"/>
  <c r="N287" i="66" s="1"/>
  <c r="AO287" i="66"/>
  <c r="BH287" i="66"/>
  <c r="BC284" i="66"/>
  <c r="BD284" i="66"/>
  <c r="L277" i="66"/>
  <c r="BA277" i="66"/>
  <c r="AP277" i="66"/>
  <c r="N277" i="66" s="1"/>
  <c r="BH277" i="66"/>
  <c r="AO277" i="66"/>
  <c r="BC275" i="66"/>
  <c r="BD275" i="66"/>
  <c r="K275" i="66"/>
  <c r="L271" i="66"/>
  <c r="BA271" i="66"/>
  <c r="AP271" i="66"/>
  <c r="N271" i="66" s="1"/>
  <c r="AS271" i="66"/>
  <c r="BE271" i="66"/>
  <c r="L269" i="66"/>
  <c r="BA269" i="66"/>
  <c r="AP269" i="66"/>
  <c r="N269" i="66" s="1"/>
  <c r="BH269" i="66"/>
  <c r="AS269" i="66"/>
  <c r="BF269" i="66"/>
  <c r="AL266" i="66"/>
  <c r="BC264" i="66"/>
  <c r="K264" i="66"/>
  <c r="AV264" i="66"/>
  <c r="U264" i="66" s="1"/>
  <c r="T264" i="66" s="1"/>
  <c r="AL264" i="66"/>
  <c r="L254" i="66"/>
  <c r="BA254" i="66"/>
  <c r="AP254" i="66"/>
  <c r="N254" i="66" s="1"/>
  <c r="BF254" i="66"/>
  <c r="BG254" i="66"/>
  <c r="AO254" i="66"/>
  <c r="BE254" i="66"/>
  <c r="BH254" i="66"/>
  <c r="L249" i="66"/>
  <c r="BA249" i="66"/>
  <c r="AP249" i="66"/>
  <c r="N249" i="66" s="1"/>
  <c r="AS249" i="66"/>
  <c r="AO249" i="66"/>
  <c r="BD242" i="66"/>
  <c r="AL232" i="66"/>
  <c r="BI222" i="66"/>
  <c r="BE206" i="66"/>
  <c r="AS206" i="66"/>
  <c r="BF206" i="66"/>
  <c r="L206" i="66"/>
  <c r="BA206" i="66"/>
  <c r="BG206" i="66"/>
  <c r="BH206" i="66"/>
  <c r="BD202" i="66"/>
  <c r="AL202" i="66"/>
  <c r="BC202" i="66"/>
  <c r="K202" i="66"/>
  <c r="BD189" i="66"/>
  <c r="K189" i="66"/>
  <c r="BC189" i="66"/>
  <c r="AL189" i="66"/>
  <c r="BE179" i="66"/>
  <c r="AS179" i="66"/>
  <c r="BF179" i="66"/>
  <c r="BG179" i="66"/>
  <c r="AO179" i="66"/>
  <c r="BH179" i="66"/>
  <c r="L179" i="66"/>
  <c r="AP179" i="66"/>
  <c r="N179" i="66" s="1"/>
  <c r="BA179" i="66"/>
  <c r="AL175" i="66"/>
  <c r="BD175" i="66"/>
  <c r="BC175" i="66"/>
  <c r="AX175" i="66" s="1"/>
  <c r="K175" i="66"/>
  <c r="M123" i="66"/>
  <c r="BB123" i="66"/>
  <c r="BC110" i="66"/>
  <c r="BD110" i="66"/>
  <c r="K110" i="66"/>
  <c r="AL110" i="66"/>
  <c r="O308" i="66"/>
  <c r="AT308" i="66"/>
  <c r="BI308" i="66"/>
  <c r="O305" i="66"/>
  <c r="BI305" i="66"/>
  <c r="BI298" i="66"/>
  <c r="BC298" i="66"/>
  <c r="AL298" i="66"/>
  <c r="L297" i="66"/>
  <c r="BA297" i="66"/>
  <c r="AP297" i="66"/>
  <c r="N297" i="66" s="1"/>
  <c r="BF297" i="66"/>
  <c r="BE297" i="66"/>
  <c r="BF295" i="66"/>
  <c r="L292" i="66"/>
  <c r="BA292" i="66"/>
  <c r="AP292" i="66"/>
  <c r="N292" i="66" s="1"/>
  <c r="BH292" i="66"/>
  <c r="AS292" i="66"/>
  <c r="AT292" i="66" s="1"/>
  <c r="L284" i="66"/>
  <c r="BA284" i="66"/>
  <c r="AP284" i="66"/>
  <c r="N284" i="66" s="1"/>
  <c r="K284" i="66"/>
  <c r="BC282" i="66"/>
  <c r="AL282" i="66"/>
  <c r="BD282" i="66"/>
  <c r="AV282" i="66"/>
  <c r="U282" i="66" s="1"/>
  <c r="T282" i="66" s="1"/>
  <c r="K282" i="66"/>
  <c r="BG277" i="66"/>
  <c r="BH275" i="66"/>
  <c r="L273" i="66"/>
  <c r="BA273" i="66"/>
  <c r="AP273" i="66"/>
  <c r="N273" i="66" s="1"/>
  <c r="AS273" i="66"/>
  <c r="AT273" i="66" s="1"/>
  <c r="AO273" i="66"/>
  <c r="BI272" i="66"/>
  <c r="BH271" i="66"/>
  <c r="BE260" i="66"/>
  <c r="BK256" i="66"/>
  <c r="O252" i="66"/>
  <c r="BI252" i="66"/>
  <c r="O240" i="66"/>
  <c r="BI240" i="66"/>
  <c r="BC235" i="66"/>
  <c r="AL235" i="66"/>
  <c r="BD235" i="66"/>
  <c r="K235" i="66"/>
  <c r="K232" i="66"/>
  <c r="BI227" i="66"/>
  <c r="BC227" i="66"/>
  <c r="BD227" i="66"/>
  <c r="AL227" i="66"/>
  <c r="K227" i="66"/>
  <c r="O223" i="66"/>
  <c r="BI223" i="66"/>
  <c r="P215" i="66"/>
  <c r="BD214" i="66"/>
  <c r="K214" i="66"/>
  <c r="AL214" i="66"/>
  <c r="BD212" i="66"/>
  <c r="AV212" i="66"/>
  <c r="U212" i="66" s="1"/>
  <c r="T212" i="66" s="1"/>
  <c r="K212" i="66"/>
  <c r="BB205" i="66"/>
  <c r="M205" i="66"/>
  <c r="BE199" i="66"/>
  <c r="AS199" i="66"/>
  <c r="BF199" i="66"/>
  <c r="BG199" i="66"/>
  <c r="AO199" i="66"/>
  <c r="BH199" i="66"/>
  <c r="L199" i="66"/>
  <c r="AP199" i="66"/>
  <c r="N199" i="66" s="1"/>
  <c r="BA199" i="66"/>
  <c r="BE184" i="66"/>
  <c r="AS184" i="66"/>
  <c r="BF184" i="66"/>
  <c r="BG184" i="66"/>
  <c r="BA184" i="66"/>
  <c r="AP184" i="66"/>
  <c r="N184" i="66" s="1"/>
  <c r="AO184" i="66"/>
  <c r="BD182" i="66"/>
  <c r="K182" i="66"/>
  <c r="BC182" i="66"/>
  <c r="AL182" i="66"/>
  <c r="BA141" i="66"/>
  <c r="L141" i="66"/>
  <c r="BE141" i="66"/>
  <c r="BF141" i="66"/>
  <c r="BG141" i="66"/>
  <c r="AO141" i="66"/>
  <c r="AP141" i="66"/>
  <c r="N141" i="66" s="1"/>
  <c r="AS141" i="66"/>
  <c r="AT141" i="66" s="1"/>
  <c r="BB132" i="66"/>
  <c r="M132" i="66"/>
  <c r="BC290" i="66"/>
  <c r="AL290" i="66"/>
  <c r="BD290" i="66"/>
  <c r="L276" i="66"/>
  <c r="BA276" i="66"/>
  <c r="AP276" i="66"/>
  <c r="N276" i="66" s="1"/>
  <c r="L267" i="66"/>
  <c r="BA267" i="66"/>
  <c r="AP267" i="66"/>
  <c r="N267" i="66" s="1"/>
  <c r="BH267" i="66"/>
  <c r="AS267" i="66"/>
  <c r="L259" i="66"/>
  <c r="BA259" i="66"/>
  <c r="AP259" i="66"/>
  <c r="N259" i="66" s="1"/>
  <c r="AO259" i="66"/>
  <c r="BF259" i="66"/>
  <c r="BG259" i="66"/>
  <c r="AS259" i="66"/>
  <c r="AT259" i="66" s="1"/>
  <c r="P257" i="66"/>
  <c r="BJ257" i="66"/>
  <c r="O233" i="66"/>
  <c r="BI233" i="66"/>
  <c r="BC226" i="66"/>
  <c r="BD226" i="66"/>
  <c r="BE201" i="66"/>
  <c r="AS201" i="66"/>
  <c r="BF201" i="66"/>
  <c r="BG201" i="66"/>
  <c r="AO201" i="66"/>
  <c r="AP201" i="66"/>
  <c r="N201" i="66" s="1"/>
  <c r="BE200" i="66"/>
  <c r="AS200" i="66"/>
  <c r="BF200" i="66"/>
  <c r="BG200" i="66"/>
  <c r="BA200" i="66"/>
  <c r="BH200" i="66"/>
  <c r="L200" i="66"/>
  <c r="L172" i="66"/>
  <c r="AP172" i="66"/>
  <c r="N172" i="66" s="1"/>
  <c r="BE172" i="66"/>
  <c r="BF172" i="66"/>
  <c r="AS172" i="66"/>
  <c r="BG172" i="66"/>
  <c r="BA172" i="66"/>
  <c r="AX161" i="66"/>
  <c r="AZ161" i="66" s="1"/>
  <c r="AY161" i="66" s="1"/>
  <c r="BI144" i="66"/>
  <c r="AT144" i="66"/>
  <c r="O144" i="66"/>
  <c r="BI129" i="66"/>
  <c r="O129" i="66"/>
  <c r="M75" i="66"/>
  <c r="BB75" i="66"/>
  <c r="BG294" i="66"/>
  <c r="AO294" i="66"/>
  <c r="BG291" i="66"/>
  <c r="AO291" i="66"/>
  <c r="L278" i="66"/>
  <c r="BA278" i="66"/>
  <c r="AP278" i="66"/>
  <c r="N278" i="66" s="1"/>
  <c r="BG278" i="66"/>
  <c r="BI273" i="66"/>
  <c r="BG268" i="66"/>
  <c r="BC268" i="66"/>
  <c r="K268" i="66"/>
  <c r="BC263" i="66"/>
  <c r="BD263" i="66"/>
  <c r="K263" i="66"/>
  <c r="BC251" i="66"/>
  <c r="AL251" i="66"/>
  <c r="BD251" i="66"/>
  <c r="K251" i="66"/>
  <c r="M247" i="66"/>
  <c r="P241" i="66"/>
  <c r="BJ241" i="66"/>
  <c r="L233" i="66"/>
  <c r="BA233" i="66"/>
  <c r="AP233" i="66"/>
  <c r="N233" i="66" s="1"/>
  <c r="AS233" i="66"/>
  <c r="AT233" i="66" s="1"/>
  <c r="L232" i="66"/>
  <c r="BA232" i="66"/>
  <c r="AP232" i="66"/>
  <c r="N232" i="66" s="1"/>
  <c r="AO232" i="66"/>
  <c r="BG232" i="66"/>
  <c r="BH232" i="66"/>
  <c r="AS232" i="66"/>
  <c r="BC228" i="66"/>
  <c r="BD228" i="66"/>
  <c r="K226" i="66"/>
  <c r="BH201" i="66"/>
  <c r="BI158" i="66"/>
  <c r="O158" i="66"/>
  <c r="BA157" i="66"/>
  <c r="AO157" i="66"/>
  <c r="BH157" i="66"/>
  <c r="AP157" i="66"/>
  <c r="N157" i="66" s="1"/>
  <c r="BF157" i="66"/>
  <c r="AS157" i="66"/>
  <c r="AT157" i="66" s="1"/>
  <c r="BE157" i="66"/>
  <c r="BB151" i="66"/>
  <c r="M151" i="66"/>
  <c r="AP127" i="66"/>
  <c r="N127" i="66" s="1"/>
  <c r="BE127" i="66"/>
  <c r="AO127" i="66"/>
  <c r="AS127" i="66"/>
  <c r="L127" i="66"/>
  <c r="BF127" i="66"/>
  <c r="BG127" i="66"/>
  <c r="BA127" i="66"/>
  <c r="BH127" i="66"/>
  <c r="BJ35" i="66"/>
  <c r="O304" i="66"/>
  <c r="BI304" i="66"/>
  <c r="O301" i="66"/>
  <c r="BI301" i="66"/>
  <c r="O292" i="66"/>
  <c r="BI292" i="66"/>
  <c r="BC291" i="66"/>
  <c r="AL291" i="66"/>
  <c r="L286" i="66"/>
  <c r="BA286" i="66"/>
  <c r="AP286" i="66"/>
  <c r="N286" i="66" s="1"/>
  <c r="BF286" i="66"/>
  <c r="L281" i="66"/>
  <c r="BA281" i="66"/>
  <c r="AP281" i="66"/>
  <c r="N281" i="66" s="1"/>
  <c r="BF281" i="66"/>
  <c r="BG281" i="66"/>
  <c r="O280" i="66"/>
  <c r="AT280" i="66"/>
  <c r="BI280" i="66"/>
  <c r="AS276" i="66"/>
  <c r="AT276" i="66" s="1"/>
  <c r="L274" i="66"/>
  <c r="BA274" i="66"/>
  <c r="AP274" i="66"/>
  <c r="N274" i="66" s="1"/>
  <c r="BG274" i="66"/>
  <c r="AS274" i="66"/>
  <c r="AL268" i="66"/>
  <c r="L252" i="66"/>
  <c r="BA252" i="66"/>
  <c r="AP252" i="66"/>
  <c r="N252" i="66" s="1"/>
  <c r="AS252" i="66"/>
  <c r="AT252" i="66" s="1"/>
  <c r="O241" i="66"/>
  <c r="AT241" i="66"/>
  <c r="BI241" i="66"/>
  <c r="BG233" i="66"/>
  <c r="BE232" i="66"/>
  <c r="AL228" i="66"/>
  <c r="AV226" i="66"/>
  <c r="U226" i="66" s="1"/>
  <c r="T226" i="66" s="1"/>
  <c r="BC216" i="66"/>
  <c r="BD216" i="66"/>
  <c r="BD196" i="66"/>
  <c r="AL196" i="66"/>
  <c r="K196" i="66"/>
  <c r="BC196" i="66"/>
  <c r="BD194" i="66"/>
  <c r="K194" i="66"/>
  <c r="BC194" i="66"/>
  <c r="AL194" i="66"/>
  <c r="O174" i="66"/>
  <c r="BI174" i="66"/>
  <c r="AT174" i="66"/>
  <c r="AP167" i="66"/>
  <c r="N167" i="66" s="1"/>
  <c r="BE167" i="66"/>
  <c r="AX167" i="66" s="1"/>
  <c r="L167" i="66"/>
  <c r="BF167" i="66"/>
  <c r="BG167" i="66"/>
  <c r="AS167" i="66"/>
  <c r="BH167" i="66"/>
  <c r="AO167" i="66"/>
  <c r="BA167" i="66"/>
  <c r="AP137" i="66"/>
  <c r="N137" i="66" s="1"/>
  <c r="BG137" i="66"/>
  <c r="BH137" i="66"/>
  <c r="L137" i="66"/>
  <c r="AS137" i="66"/>
  <c r="BA137" i="66"/>
  <c r="BF137" i="66"/>
  <c r="AO137" i="66"/>
  <c r="BC107" i="66"/>
  <c r="BD107" i="66"/>
  <c r="AL107" i="66"/>
  <c r="K107" i="66"/>
  <c r="L294" i="66"/>
  <c r="BA294" i="66"/>
  <c r="AP294" i="66"/>
  <c r="N294" i="66" s="1"/>
  <c r="BF294" i="66"/>
  <c r="L291" i="66"/>
  <c r="BA291" i="66"/>
  <c r="AP291" i="66"/>
  <c r="N291" i="66" s="1"/>
  <c r="BC286" i="66"/>
  <c r="AL286" i="66"/>
  <c r="BD286" i="66"/>
  <c r="O276" i="66"/>
  <c r="L268" i="66"/>
  <c r="BA268" i="66"/>
  <c r="AP268" i="66"/>
  <c r="N268" i="66" s="1"/>
  <c r="BH268" i="66"/>
  <c r="AS268" i="66"/>
  <c r="L262" i="66"/>
  <c r="BA262" i="66"/>
  <c r="AP262" i="66"/>
  <c r="N262" i="66" s="1"/>
  <c r="BG262" i="66"/>
  <c r="AO262" i="66"/>
  <c r="BE262" i="66"/>
  <c r="BF262" i="66"/>
  <c r="AS262" i="66"/>
  <c r="BC253" i="66"/>
  <c r="BD253" i="66"/>
  <c r="BC224" i="66"/>
  <c r="BD224" i="66"/>
  <c r="BD193" i="66"/>
  <c r="AL193" i="66"/>
  <c r="BC193" i="66"/>
  <c r="BB178" i="66"/>
  <c r="M178" i="66"/>
  <c r="BH172" i="66"/>
  <c r="BI152" i="66"/>
  <c r="O152" i="66"/>
  <c r="BC112" i="66"/>
  <c r="BD112" i="66"/>
  <c r="K112" i="66"/>
  <c r="P110" i="66"/>
  <c r="BJ110" i="66"/>
  <c r="AT110" i="66"/>
  <c r="BA96" i="66"/>
  <c r="AO96" i="66"/>
  <c r="L96" i="66"/>
  <c r="AP96" i="66"/>
  <c r="N96" i="66" s="1"/>
  <c r="AS96" i="66"/>
  <c r="BE96" i="66"/>
  <c r="BF96" i="66"/>
  <c r="BG96" i="66"/>
  <c r="BH96" i="66"/>
  <c r="P61" i="66"/>
  <c r="BJ61" i="66"/>
  <c r="AT61" i="66"/>
  <c r="BA55" i="66"/>
  <c r="AO55" i="66"/>
  <c r="AP55" i="66"/>
  <c r="N55" i="66" s="1"/>
  <c r="BE55" i="66"/>
  <c r="BF55" i="66"/>
  <c r="BG55" i="66"/>
  <c r="AS55" i="66"/>
  <c r="BH55" i="66"/>
  <c r="L55" i="66"/>
  <c r="BD38" i="66"/>
  <c r="K38" i="66"/>
  <c r="BC38" i="66"/>
  <c r="AL38" i="66"/>
  <c r="BI289" i="66"/>
  <c r="AT289" i="66"/>
  <c r="BI285" i="66"/>
  <c r="BI281" i="66"/>
  <c r="L256" i="66"/>
  <c r="BA256" i="66"/>
  <c r="AP256" i="66"/>
  <c r="N256" i="66" s="1"/>
  <c r="L253" i="66"/>
  <c r="BA253" i="66"/>
  <c r="AP253" i="66"/>
  <c r="N253" i="66" s="1"/>
  <c r="BG247" i="66"/>
  <c r="L240" i="66"/>
  <c r="BA240" i="66"/>
  <c r="AP240" i="66"/>
  <c r="N240" i="66" s="1"/>
  <c r="L237" i="66"/>
  <c r="BA237" i="66"/>
  <c r="AP237" i="66"/>
  <c r="N237" i="66" s="1"/>
  <c r="AT230" i="66"/>
  <c r="AT228" i="66"/>
  <c r="AT224" i="66"/>
  <c r="BC223" i="66"/>
  <c r="BD223" i="66"/>
  <c r="BC219" i="66"/>
  <c r="BD219" i="66"/>
  <c r="BC215" i="66"/>
  <c r="BD215" i="66"/>
  <c r="BD205" i="66"/>
  <c r="AL205" i="66"/>
  <c r="K205" i="66"/>
  <c r="BD200" i="66"/>
  <c r="K200" i="66"/>
  <c r="AL200" i="66"/>
  <c r="BC200" i="66"/>
  <c r="BE198" i="66"/>
  <c r="AS198" i="66"/>
  <c r="BF198" i="66"/>
  <c r="BG198" i="66"/>
  <c r="AO198" i="66"/>
  <c r="BH198" i="66"/>
  <c r="AP198" i="66"/>
  <c r="N198" i="66" s="1"/>
  <c r="M181" i="66"/>
  <c r="BB181" i="66"/>
  <c r="BB144" i="66"/>
  <c r="M144" i="66"/>
  <c r="BB116" i="66"/>
  <c r="M116" i="66"/>
  <c r="L250" i="66"/>
  <c r="BA250" i="66"/>
  <c r="AP250" i="66"/>
  <c r="N250" i="66" s="1"/>
  <c r="BF250" i="66"/>
  <c r="BG250" i="66"/>
  <c r="L247" i="66"/>
  <c r="BA247" i="66"/>
  <c r="AP247" i="66"/>
  <c r="N247" i="66" s="1"/>
  <c r="O245" i="66"/>
  <c r="BI245" i="66"/>
  <c r="L234" i="66"/>
  <c r="BA234" i="66"/>
  <c r="AP234" i="66"/>
  <c r="N234" i="66" s="1"/>
  <c r="BF234" i="66"/>
  <c r="BG234" i="66"/>
  <c r="BE208" i="66"/>
  <c r="AS208" i="66"/>
  <c r="BF208" i="66"/>
  <c r="AO208" i="66"/>
  <c r="L208" i="66"/>
  <c r="BH208" i="66"/>
  <c r="BE196" i="66"/>
  <c r="AS196" i="66"/>
  <c r="BF196" i="66"/>
  <c r="BG196" i="66"/>
  <c r="BA196" i="66"/>
  <c r="AO196" i="66"/>
  <c r="AP196" i="66"/>
  <c r="N196" i="66" s="1"/>
  <c r="BD191" i="66"/>
  <c r="BC191" i="66"/>
  <c r="K191" i="66"/>
  <c r="BK176" i="66"/>
  <c r="BI173" i="66"/>
  <c r="O173" i="66"/>
  <c r="AO168" i="66"/>
  <c r="AP168" i="66"/>
  <c r="N168" i="66" s="1"/>
  <c r="BE168" i="66"/>
  <c r="AS168" i="66"/>
  <c r="BA168" i="66"/>
  <c r="BF168" i="66"/>
  <c r="BG168" i="66"/>
  <c r="L168" i="66"/>
  <c r="AL163" i="66"/>
  <c r="K163" i="66"/>
  <c r="BC163" i="66"/>
  <c r="BI156" i="66"/>
  <c r="AT156" i="66"/>
  <c r="O156" i="66"/>
  <c r="BI147" i="66"/>
  <c r="O147" i="66"/>
  <c r="AP140" i="66"/>
  <c r="N140" i="66" s="1"/>
  <c r="BG140" i="66"/>
  <c r="BH140" i="66"/>
  <c r="L140" i="66"/>
  <c r="AS140" i="66"/>
  <c r="BA140" i="66"/>
  <c r="AO140" i="66"/>
  <c r="BE140" i="66"/>
  <c r="BF140" i="66"/>
  <c r="BE247" i="66"/>
  <c r="BC247" i="66"/>
  <c r="AL247" i="66"/>
  <c r="BD247" i="66"/>
  <c r="AL244" i="66"/>
  <c r="BI221" i="66"/>
  <c r="BI217" i="66"/>
  <c r="K198" i="66"/>
  <c r="BH196" i="66"/>
  <c r="L196" i="66"/>
  <c r="BE190" i="66"/>
  <c r="AS190" i="66"/>
  <c r="BF190" i="66"/>
  <c r="BG190" i="66"/>
  <c r="BA190" i="66"/>
  <c r="AO190" i="66"/>
  <c r="AP190" i="66"/>
  <c r="N190" i="66" s="1"/>
  <c r="M189" i="66"/>
  <c r="BB189" i="66"/>
  <c r="BA165" i="66"/>
  <c r="BE165" i="66"/>
  <c r="BF165" i="66"/>
  <c r="BH165" i="66"/>
  <c r="AO165" i="66"/>
  <c r="AP165" i="66"/>
  <c r="N165" i="66" s="1"/>
  <c r="AS165" i="66"/>
  <c r="BA153" i="66"/>
  <c r="L153" i="66"/>
  <c r="AP153" i="66"/>
  <c r="N153" i="66" s="1"/>
  <c r="BE153" i="66"/>
  <c r="BG153" i="66"/>
  <c r="BH153" i="66"/>
  <c r="AO153" i="66"/>
  <c r="BI148" i="66"/>
  <c r="O148" i="66"/>
  <c r="AV140" i="66"/>
  <c r="U140" i="66" s="1"/>
  <c r="T140" i="66" s="1"/>
  <c r="M126" i="66"/>
  <c r="BB126" i="66"/>
  <c r="AP117" i="66"/>
  <c r="N117" i="66" s="1"/>
  <c r="BE117" i="66"/>
  <c r="BH117" i="66"/>
  <c r="AS117" i="66"/>
  <c r="BA117" i="66"/>
  <c r="BF117" i="66"/>
  <c r="AO117" i="66"/>
  <c r="L117" i="66"/>
  <c r="BG117" i="66"/>
  <c r="BC116" i="66"/>
  <c r="BD116" i="66"/>
  <c r="K116" i="66"/>
  <c r="AL116" i="66"/>
  <c r="BI85" i="66"/>
  <c r="O85" i="66"/>
  <c r="AT85" i="66"/>
  <c r="BC63" i="66"/>
  <c r="BD63" i="66"/>
  <c r="AV63" i="66"/>
  <c r="U63" i="66" s="1"/>
  <c r="T63" i="66" s="1"/>
  <c r="K63" i="66"/>
  <c r="AL63" i="66"/>
  <c r="L257" i="66"/>
  <c r="BA257" i="66"/>
  <c r="AP257" i="66"/>
  <c r="N257" i="66" s="1"/>
  <c r="BD244" i="66"/>
  <c r="L244" i="66"/>
  <c r="BA244" i="66"/>
  <c r="AP244" i="66"/>
  <c r="N244" i="66" s="1"/>
  <c r="L241" i="66"/>
  <c r="BA241" i="66"/>
  <c r="AP241" i="66"/>
  <c r="N241" i="66" s="1"/>
  <c r="BI230" i="66"/>
  <c r="BI228" i="66"/>
  <c r="BI226" i="66"/>
  <c r="BI224" i="66"/>
  <c r="BC222" i="66"/>
  <c r="BD222" i="66"/>
  <c r="BC218" i="66"/>
  <c r="BD218" i="66"/>
  <c r="AV215" i="66"/>
  <c r="U215" i="66" s="1"/>
  <c r="T215" i="66" s="1"/>
  <c r="BC198" i="66"/>
  <c r="BD190" i="66"/>
  <c r="AL190" i="66"/>
  <c r="BE189" i="66"/>
  <c r="AS189" i="66"/>
  <c r="BF189" i="66"/>
  <c r="BG189" i="66"/>
  <c r="L189" i="66"/>
  <c r="BE180" i="66"/>
  <c r="AS180" i="66"/>
  <c r="BF180" i="66"/>
  <c r="BG180" i="66"/>
  <c r="AP180" i="66"/>
  <c r="N180" i="66" s="1"/>
  <c r="BH180" i="66"/>
  <c r="O175" i="66"/>
  <c r="BI175" i="66"/>
  <c r="BI141" i="66"/>
  <c r="O141" i="66"/>
  <c r="BC127" i="66"/>
  <c r="BD127" i="66"/>
  <c r="AV127" i="66"/>
  <c r="U127" i="66" s="1"/>
  <c r="T127" i="66" s="1"/>
  <c r="AL127" i="66"/>
  <c r="BC126" i="66"/>
  <c r="BD126" i="66"/>
  <c r="AL126" i="66"/>
  <c r="K126" i="66"/>
  <c r="AP120" i="66"/>
  <c r="N120" i="66" s="1"/>
  <c r="BE120" i="66"/>
  <c r="L120" i="66"/>
  <c r="AO120" i="66"/>
  <c r="AS120" i="66"/>
  <c r="BF120" i="66"/>
  <c r="BG120" i="66"/>
  <c r="BH120" i="66"/>
  <c r="P99" i="66"/>
  <c r="AT99" i="66"/>
  <c r="BJ99" i="66"/>
  <c r="BI86" i="66"/>
  <c r="O86" i="66"/>
  <c r="O80" i="66"/>
  <c r="BI80" i="66"/>
  <c r="L67" i="66"/>
  <c r="BF67" i="66"/>
  <c r="BA67" i="66"/>
  <c r="AS67" i="66"/>
  <c r="AP67" i="66"/>
  <c r="N67" i="66" s="1"/>
  <c r="BE67" i="66"/>
  <c r="BG67" i="66"/>
  <c r="BH67" i="66"/>
  <c r="BE211" i="66"/>
  <c r="AS211" i="66"/>
  <c r="BF211" i="66"/>
  <c r="BD208" i="66"/>
  <c r="BC208" i="66"/>
  <c r="BE194" i="66"/>
  <c r="AS194" i="66"/>
  <c r="BF194" i="66"/>
  <c r="BG194" i="66"/>
  <c r="AP194" i="66"/>
  <c r="N194" i="66" s="1"/>
  <c r="L194" i="66"/>
  <c r="BE181" i="66"/>
  <c r="AS181" i="66"/>
  <c r="BF181" i="66"/>
  <c r="BG181" i="66"/>
  <c r="L181" i="66"/>
  <c r="BA152" i="66"/>
  <c r="L152" i="66"/>
  <c r="AO152" i="66"/>
  <c r="AP152" i="66"/>
  <c r="N152" i="66" s="1"/>
  <c r="BF152" i="66"/>
  <c r="AL151" i="66"/>
  <c r="K151" i="66"/>
  <c r="BC151" i="66"/>
  <c r="BD151" i="66"/>
  <c r="AX137" i="66"/>
  <c r="BA135" i="66"/>
  <c r="AS135" i="66"/>
  <c r="AT135" i="66" s="1"/>
  <c r="BH135" i="66"/>
  <c r="AO135" i="66"/>
  <c r="AP135" i="66"/>
  <c r="N135" i="66" s="1"/>
  <c r="AP134" i="66"/>
  <c r="N134" i="66" s="1"/>
  <c r="BG134" i="66"/>
  <c r="BH134" i="66"/>
  <c r="L134" i="66"/>
  <c r="AS134" i="66"/>
  <c r="AV129" i="66"/>
  <c r="U129" i="66" s="1"/>
  <c r="T129" i="66" s="1"/>
  <c r="BC106" i="66"/>
  <c r="BD106" i="66"/>
  <c r="K106" i="66"/>
  <c r="AO101" i="66"/>
  <c r="AP101" i="66"/>
  <c r="N101" i="66" s="1"/>
  <c r="BE101" i="66"/>
  <c r="BH101" i="66"/>
  <c r="AS101" i="66"/>
  <c r="L101" i="66"/>
  <c r="BF101" i="66"/>
  <c r="BG101" i="66"/>
  <c r="BA101" i="66"/>
  <c r="BJ88" i="66"/>
  <c r="P88" i="66"/>
  <c r="BD66" i="66"/>
  <c r="BC66" i="66"/>
  <c r="K66" i="66"/>
  <c r="AL66" i="66"/>
  <c r="L231" i="66"/>
  <c r="BA231" i="66"/>
  <c r="AP231" i="66"/>
  <c r="N231" i="66" s="1"/>
  <c r="L230" i="66"/>
  <c r="BA230" i="66"/>
  <c r="AP230" i="66"/>
  <c r="N230" i="66" s="1"/>
  <c r="L229" i="66"/>
  <c r="BA229" i="66"/>
  <c r="AP229" i="66"/>
  <c r="N229" i="66" s="1"/>
  <c r="L228" i="66"/>
  <c r="BA228" i="66"/>
  <c r="AP228" i="66"/>
  <c r="N228" i="66" s="1"/>
  <c r="L227" i="66"/>
  <c r="BA227" i="66"/>
  <c r="AP227" i="66"/>
  <c r="N227" i="66" s="1"/>
  <c r="L226" i="66"/>
  <c r="BA226" i="66"/>
  <c r="AP226" i="66"/>
  <c r="N226" i="66" s="1"/>
  <c r="L225" i="66"/>
  <c r="BA225" i="66"/>
  <c r="AP225" i="66"/>
  <c r="N225" i="66" s="1"/>
  <c r="L224" i="66"/>
  <c r="BA224" i="66"/>
  <c r="AP224" i="66"/>
  <c r="N224" i="66" s="1"/>
  <c r="L223" i="66"/>
  <c r="BA223" i="66"/>
  <c r="AP223" i="66"/>
  <c r="N223" i="66" s="1"/>
  <c r="L222" i="66"/>
  <c r="BA222" i="66"/>
  <c r="AP222" i="66"/>
  <c r="N222" i="66" s="1"/>
  <c r="L221" i="66"/>
  <c r="BA221" i="66"/>
  <c r="AP221" i="66"/>
  <c r="N221" i="66" s="1"/>
  <c r="L220" i="66"/>
  <c r="BA220" i="66"/>
  <c r="AP220" i="66"/>
  <c r="N220" i="66" s="1"/>
  <c r="L219" i="66"/>
  <c r="BA219" i="66"/>
  <c r="AP219" i="66"/>
  <c r="N219" i="66" s="1"/>
  <c r="L218" i="66"/>
  <c r="BA218" i="66"/>
  <c r="AP218" i="66"/>
  <c r="N218" i="66" s="1"/>
  <c r="L217" i="66"/>
  <c r="BA217" i="66"/>
  <c r="AP217" i="66"/>
  <c r="N217" i="66" s="1"/>
  <c r="L216" i="66"/>
  <c r="BA216" i="66"/>
  <c r="AP216" i="66"/>
  <c r="N216" i="66" s="1"/>
  <c r="BA215" i="66"/>
  <c r="L215" i="66"/>
  <c r="AP215" i="66"/>
  <c r="N215" i="66" s="1"/>
  <c r="O214" i="66"/>
  <c r="BI214" i="66"/>
  <c r="AS213" i="66"/>
  <c r="AT213" i="66" s="1"/>
  <c r="BF213" i="66"/>
  <c r="AO213" i="66"/>
  <c r="BE205" i="66"/>
  <c r="AS205" i="66"/>
  <c r="BF205" i="66"/>
  <c r="BE195" i="66"/>
  <c r="AS195" i="66"/>
  <c r="BF195" i="66"/>
  <c r="BG195" i="66"/>
  <c r="BA195" i="66"/>
  <c r="BH194" i="66"/>
  <c r="BE193" i="66"/>
  <c r="AS193" i="66"/>
  <c r="BF193" i="66"/>
  <c r="BG193" i="66"/>
  <c r="L193" i="66"/>
  <c r="BA193" i="66"/>
  <c r="AO193" i="66"/>
  <c r="BH193" i="66"/>
  <c r="AL170" i="66"/>
  <c r="K170" i="66"/>
  <c r="BD170" i="66"/>
  <c r="BI169" i="66"/>
  <c r="O169" i="66"/>
  <c r="AP159" i="66"/>
  <c r="N159" i="66" s="1"/>
  <c r="BE159" i="66"/>
  <c r="L159" i="66"/>
  <c r="BF159" i="66"/>
  <c r="BG159" i="66"/>
  <c r="AS159" i="66"/>
  <c r="BH159" i="66"/>
  <c r="BA159" i="66"/>
  <c r="AO159" i="66"/>
  <c r="AP124" i="66"/>
  <c r="N124" i="66" s="1"/>
  <c r="BE124" i="66"/>
  <c r="BA124" i="66"/>
  <c r="AO124" i="66"/>
  <c r="AS124" i="66"/>
  <c r="BF124" i="66"/>
  <c r="L124" i="66"/>
  <c r="AP106" i="66"/>
  <c r="N106" i="66" s="1"/>
  <c r="BE106" i="66"/>
  <c r="AO106" i="66"/>
  <c r="BF106" i="66"/>
  <c r="L106" i="66"/>
  <c r="BG106" i="66"/>
  <c r="BH106" i="66"/>
  <c r="AS106" i="66"/>
  <c r="BA106" i="66"/>
  <c r="BD197" i="66"/>
  <c r="BC197" i="66"/>
  <c r="BD195" i="66"/>
  <c r="AL195" i="66"/>
  <c r="BD181" i="66"/>
  <c r="K181" i="66"/>
  <c r="AL172" i="66"/>
  <c r="BD172" i="66"/>
  <c r="BC172" i="66"/>
  <c r="BF170" i="66"/>
  <c r="AS170" i="66"/>
  <c r="BG170" i="66"/>
  <c r="BH170" i="66"/>
  <c r="BA170" i="66"/>
  <c r="AP170" i="66"/>
  <c r="N170" i="66" s="1"/>
  <c r="L170" i="66"/>
  <c r="AO160" i="66"/>
  <c r="AP160" i="66"/>
  <c r="N160" i="66" s="1"/>
  <c r="BE160" i="66"/>
  <c r="L160" i="66"/>
  <c r="BA160" i="66"/>
  <c r="BG160" i="66"/>
  <c r="BH160" i="66"/>
  <c r="AL159" i="66"/>
  <c r="K159" i="66"/>
  <c r="BC159" i="66"/>
  <c r="BD159" i="66"/>
  <c r="BI138" i="66"/>
  <c r="O138" i="66"/>
  <c r="BK104" i="66"/>
  <c r="BC99" i="66"/>
  <c r="BD99" i="66"/>
  <c r="AL99" i="66"/>
  <c r="K19" i="66"/>
  <c r="BC19" i="66"/>
  <c r="BD19" i="66"/>
  <c r="AV19" i="66"/>
  <c r="U19" i="66" s="1"/>
  <c r="T19" i="66" s="1"/>
  <c r="AL19" i="66"/>
  <c r="AV61" i="66"/>
  <c r="U61" i="66" s="1"/>
  <c r="T61" i="66" s="1"/>
  <c r="AV69" i="66"/>
  <c r="U69" i="66" s="1"/>
  <c r="T69" i="66" s="1"/>
  <c r="AV76" i="66"/>
  <c r="U76" i="66" s="1"/>
  <c r="T76" i="66" s="1"/>
  <c r="AP18" i="66"/>
  <c r="N18" i="66" s="1"/>
  <c r="L18" i="66"/>
  <c r="BG18" i="66"/>
  <c r="AS18" i="66"/>
  <c r="BH18" i="66"/>
  <c r="BE18" i="66"/>
  <c r="BF18" i="66"/>
  <c r="AO18" i="66"/>
  <c r="BA18" i="66"/>
  <c r="AL173" i="66"/>
  <c r="BC173" i="66"/>
  <c r="BI164" i="66"/>
  <c r="O164" i="66"/>
  <c r="AV162" i="66"/>
  <c r="U162" i="66" s="1"/>
  <c r="T162" i="66" s="1"/>
  <c r="AL162" i="66"/>
  <c r="BD162" i="66"/>
  <c r="BA132" i="66"/>
  <c r="AP132" i="66"/>
  <c r="N132" i="66" s="1"/>
  <c r="BF132" i="66"/>
  <c r="AP121" i="66"/>
  <c r="N121" i="66" s="1"/>
  <c r="BE121" i="66"/>
  <c r="BH121" i="66"/>
  <c r="AS121" i="66"/>
  <c r="BA121" i="66"/>
  <c r="AO121" i="66"/>
  <c r="L121" i="66"/>
  <c r="AP112" i="66"/>
  <c r="N112" i="66" s="1"/>
  <c r="BE112" i="66"/>
  <c r="AO112" i="66"/>
  <c r="AS112" i="66"/>
  <c r="L112" i="66"/>
  <c r="BF112" i="66"/>
  <c r="BG112" i="66"/>
  <c r="BH112" i="66"/>
  <c r="AP110" i="66"/>
  <c r="N110" i="66" s="1"/>
  <c r="BE110" i="66"/>
  <c r="AO110" i="66"/>
  <c r="BF110" i="66"/>
  <c r="L110" i="66"/>
  <c r="BG110" i="66"/>
  <c r="BH110" i="66"/>
  <c r="BA110" i="66"/>
  <c r="M107" i="66"/>
  <c r="AP102" i="66"/>
  <c r="N102" i="66" s="1"/>
  <c r="BE102" i="66"/>
  <c r="AO102" i="66"/>
  <c r="BF102" i="66"/>
  <c r="L102" i="66"/>
  <c r="BG102" i="66"/>
  <c r="BH102" i="66"/>
  <c r="AS102" i="66"/>
  <c r="BA102" i="66"/>
  <c r="AO99" i="66"/>
  <c r="AP99" i="66"/>
  <c r="N99" i="66" s="1"/>
  <c r="BE99" i="66"/>
  <c r="BA99" i="66"/>
  <c r="BF99" i="66"/>
  <c r="BG99" i="66"/>
  <c r="BH99" i="66"/>
  <c r="L99" i="66"/>
  <c r="AO94" i="66"/>
  <c r="AP94" i="66"/>
  <c r="N94" i="66" s="1"/>
  <c r="L94" i="66"/>
  <c r="BE94" i="66"/>
  <c r="BF94" i="66"/>
  <c r="BA94" i="66"/>
  <c r="BG94" i="66"/>
  <c r="BH94" i="66"/>
  <c r="AS94" i="66"/>
  <c r="BI35" i="66"/>
  <c r="O35" i="66"/>
  <c r="BE210" i="66"/>
  <c r="AS210" i="66"/>
  <c r="BF210" i="66"/>
  <c r="BE204" i="66"/>
  <c r="AS204" i="66"/>
  <c r="BF204" i="66"/>
  <c r="BE203" i="66"/>
  <c r="AS203" i="66"/>
  <c r="BF203" i="66"/>
  <c r="BG203" i="66"/>
  <c r="BE197" i="66"/>
  <c r="AS197" i="66"/>
  <c r="BF197" i="66"/>
  <c r="BG197" i="66"/>
  <c r="BD179" i="66"/>
  <c r="BC179" i="66"/>
  <c r="BE178" i="66"/>
  <c r="AS178" i="66"/>
  <c r="BF178" i="66"/>
  <c r="BG178" i="66"/>
  <c r="BA178" i="66"/>
  <c r="AX129" i="66"/>
  <c r="M113" i="66"/>
  <c r="BB113" i="66"/>
  <c r="BC111" i="66"/>
  <c r="BD111" i="66"/>
  <c r="AL111" i="66"/>
  <c r="K111" i="66"/>
  <c r="BC105" i="66"/>
  <c r="BD105" i="66"/>
  <c r="AV105" i="66"/>
  <c r="U105" i="66" s="1"/>
  <c r="T105" i="66" s="1"/>
  <c r="K105" i="66"/>
  <c r="BJ104" i="66"/>
  <c r="M95" i="66"/>
  <c r="BH92" i="66"/>
  <c r="BG92" i="66"/>
  <c r="L92" i="66"/>
  <c r="AS92" i="66"/>
  <c r="BE92" i="66"/>
  <c r="BF92" i="66"/>
  <c r="AO92" i="66"/>
  <c r="AP92" i="66"/>
  <c r="N92" i="66" s="1"/>
  <c r="BA92" i="66"/>
  <c r="BB48" i="66"/>
  <c r="M48" i="66"/>
  <c r="BK30" i="66"/>
  <c r="Q30" i="66"/>
  <c r="BA210" i="66"/>
  <c r="BA204" i="66"/>
  <c r="AL179" i="66"/>
  <c r="AL177" i="66"/>
  <c r="BD177" i="66"/>
  <c r="AL174" i="66"/>
  <c r="K174" i="66"/>
  <c r="BC174" i="66"/>
  <c r="BD174" i="66"/>
  <c r="AV174" i="66"/>
  <c r="U174" i="66" s="1"/>
  <c r="T174" i="66" s="1"/>
  <c r="AP143" i="66"/>
  <c r="N143" i="66" s="1"/>
  <c r="BG143" i="66"/>
  <c r="BH143" i="66"/>
  <c r="L143" i="66"/>
  <c r="AS143" i="66"/>
  <c r="BE143" i="66"/>
  <c r="BI139" i="66"/>
  <c r="O139" i="66"/>
  <c r="BI133" i="66"/>
  <c r="BE132" i="66"/>
  <c r="BC125" i="66"/>
  <c r="BD125" i="66"/>
  <c r="AL125" i="66"/>
  <c r="K125" i="66"/>
  <c r="P114" i="66"/>
  <c r="AT114" i="66"/>
  <c r="BJ114" i="66"/>
  <c r="AL105" i="66"/>
  <c r="BC100" i="66"/>
  <c r="BD100" i="66"/>
  <c r="K100" i="66"/>
  <c r="AO72" i="66"/>
  <c r="L72" i="66"/>
  <c r="AP72" i="66"/>
  <c r="N72" i="66" s="1"/>
  <c r="BE72" i="66"/>
  <c r="BF72" i="66"/>
  <c r="BA72" i="66"/>
  <c r="AS72" i="66"/>
  <c r="BH72" i="66"/>
  <c r="BE191" i="66"/>
  <c r="AS191" i="66"/>
  <c r="BF191" i="66"/>
  <c r="BG191" i="66"/>
  <c r="AO191" i="66"/>
  <c r="BH191" i="66"/>
  <c r="BE186" i="66"/>
  <c r="AS186" i="66"/>
  <c r="BF186" i="66"/>
  <c r="BG186" i="66"/>
  <c r="AP186" i="66"/>
  <c r="N186" i="66" s="1"/>
  <c r="L178" i="66"/>
  <c r="BI171" i="66"/>
  <c r="O171" i="66"/>
  <c r="BI166" i="66"/>
  <c r="O166" i="66"/>
  <c r="AP163" i="66"/>
  <c r="N163" i="66" s="1"/>
  <c r="BE163" i="66"/>
  <c r="L163" i="66"/>
  <c r="BF163" i="66"/>
  <c r="BG163" i="66"/>
  <c r="AS163" i="66"/>
  <c r="BH163" i="66"/>
  <c r="AO163" i="66"/>
  <c r="BI155" i="66"/>
  <c r="BB154" i="66"/>
  <c r="M154" i="66"/>
  <c r="AL152" i="66"/>
  <c r="K152" i="66"/>
  <c r="BC152" i="66"/>
  <c r="BD152" i="66"/>
  <c r="BH149" i="66"/>
  <c r="L149" i="66"/>
  <c r="AS149" i="66"/>
  <c r="AT149" i="66" s="1"/>
  <c r="BA149" i="66"/>
  <c r="BF149" i="66"/>
  <c r="P108" i="66"/>
  <c r="AO100" i="66"/>
  <c r="AP100" i="66"/>
  <c r="N100" i="66" s="1"/>
  <c r="BE100" i="66"/>
  <c r="BG100" i="66"/>
  <c r="BH100" i="66"/>
  <c r="AS100" i="66"/>
  <c r="L100" i="66"/>
  <c r="BH91" i="66"/>
  <c r="AP91" i="66"/>
  <c r="N91" i="66" s="1"/>
  <c r="BF91" i="66"/>
  <c r="BG91" i="66"/>
  <c r="L91" i="66"/>
  <c r="AS91" i="66"/>
  <c r="AO91" i="66"/>
  <c r="BE91" i="66"/>
  <c r="BA91" i="66"/>
  <c r="AL82" i="66"/>
  <c r="K82" i="66"/>
  <c r="L59" i="66"/>
  <c r="BA59" i="66"/>
  <c r="AO59" i="66"/>
  <c r="AS59" i="66"/>
  <c r="AT59" i="66" s="1"/>
  <c r="BH59" i="66"/>
  <c r="AP59" i="66"/>
  <c r="N59" i="66" s="1"/>
  <c r="BE59" i="66"/>
  <c r="BG59" i="66"/>
  <c r="AL167" i="66"/>
  <c r="K167" i="66"/>
  <c r="AL150" i="66"/>
  <c r="AL149" i="66"/>
  <c r="K149" i="66"/>
  <c r="BJ144" i="66"/>
  <c r="P144" i="66"/>
  <c r="BC124" i="66"/>
  <c r="BD124" i="66"/>
  <c r="AL124" i="66"/>
  <c r="BC120" i="66"/>
  <c r="BD120" i="66"/>
  <c r="P115" i="66"/>
  <c r="BJ115" i="66"/>
  <c r="BC113" i="66"/>
  <c r="BD113" i="66"/>
  <c r="AL113" i="66"/>
  <c r="AP105" i="66"/>
  <c r="N105" i="66" s="1"/>
  <c r="BE105" i="66"/>
  <c r="BH105" i="66"/>
  <c r="AS105" i="66"/>
  <c r="L105" i="66"/>
  <c r="BA105" i="66"/>
  <c r="AO105" i="66"/>
  <c r="BC101" i="66"/>
  <c r="BD101" i="66"/>
  <c r="K101" i="66"/>
  <c r="BB86" i="66"/>
  <c r="M86" i="66"/>
  <c r="BF75" i="66"/>
  <c r="AS75" i="66"/>
  <c r="BG75" i="66"/>
  <c r="BH75" i="66"/>
  <c r="BA75" i="66"/>
  <c r="L75" i="66"/>
  <c r="AP75" i="66"/>
  <c r="N75" i="66" s="1"/>
  <c r="P73" i="66"/>
  <c r="BJ73" i="66"/>
  <c r="M65" i="66"/>
  <c r="BB65" i="66"/>
  <c r="AV53" i="66"/>
  <c r="U53" i="66" s="1"/>
  <c r="T53" i="66" s="1"/>
  <c r="AL53" i="66"/>
  <c r="BC53" i="66"/>
  <c r="BD53" i="66"/>
  <c r="K53" i="66"/>
  <c r="K25" i="66"/>
  <c r="BC25" i="66"/>
  <c r="BD25" i="66"/>
  <c r="AL25" i="66"/>
  <c r="BI162" i="66"/>
  <c r="O162" i="66"/>
  <c r="L161" i="66"/>
  <c r="AS158" i="66"/>
  <c r="BH158" i="66"/>
  <c r="AP146" i="66"/>
  <c r="N146" i="66" s="1"/>
  <c r="BG146" i="66"/>
  <c r="BH146" i="66"/>
  <c r="L146" i="66"/>
  <c r="AS146" i="66"/>
  <c r="P139" i="66"/>
  <c r="BI132" i="66"/>
  <c r="O132" i="66"/>
  <c r="BC128" i="66"/>
  <c r="K128" i="66"/>
  <c r="BD128" i="66"/>
  <c r="AL128" i="66"/>
  <c r="BC118" i="66"/>
  <c r="BD118" i="66"/>
  <c r="K118" i="66"/>
  <c r="AV118" i="66"/>
  <c r="U118" i="66" s="1"/>
  <c r="T118" i="66" s="1"/>
  <c r="BF105" i="66"/>
  <c r="K23" i="66"/>
  <c r="AL23" i="66"/>
  <c r="BC23" i="66"/>
  <c r="BD23" i="66"/>
  <c r="O165" i="66"/>
  <c r="BF158" i="66"/>
  <c r="AV158" i="66"/>
  <c r="U158" i="66" s="1"/>
  <c r="T158" i="66" s="1"/>
  <c r="AL158" i="66"/>
  <c r="BF146" i="66"/>
  <c r="AV146" i="66"/>
  <c r="U146" i="66" s="1"/>
  <c r="T146" i="66" s="1"/>
  <c r="BH144" i="66"/>
  <c r="M129" i="66"/>
  <c r="BB129" i="66"/>
  <c r="AL118" i="66"/>
  <c r="BC114" i="66"/>
  <c r="BD114" i="66"/>
  <c r="K114" i="66"/>
  <c r="AV114" i="66"/>
  <c r="U114" i="66" s="1"/>
  <c r="T114" i="66" s="1"/>
  <c r="BE75" i="66"/>
  <c r="Q53" i="66"/>
  <c r="BK53" i="66"/>
  <c r="BI28" i="66"/>
  <c r="O28" i="66"/>
  <c r="AO174" i="66"/>
  <c r="L174" i="66"/>
  <c r="AP174" i="66"/>
  <c r="N174" i="66" s="1"/>
  <c r="BE174" i="66"/>
  <c r="AO164" i="66"/>
  <c r="AP164" i="66"/>
  <c r="N164" i="66" s="1"/>
  <c r="BE164" i="66"/>
  <c r="AS161" i="66"/>
  <c r="BE158" i="66"/>
  <c r="AS151" i="66"/>
  <c r="AT151" i="66" s="1"/>
  <c r="BI150" i="66"/>
  <c r="O150" i="66"/>
  <c r="BE146" i="66"/>
  <c r="BG144" i="66"/>
  <c r="BI135" i="66"/>
  <c r="O135" i="66"/>
  <c r="AP131" i="66"/>
  <c r="N131" i="66" s="1"/>
  <c r="BG131" i="66"/>
  <c r="BH131" i="66"/>
  <c r="L131" i="66"/>
  <c r="AS131" i="66"/>
  <c r="L129" i="66"/>
  <c r="BA129" i="66"/>
  <c r="AP125" i="66"/>
  <c r="N125" i="66" s="1"/>
  <c r="BE125" i="66"/>
  <c r="BH125" i="66"/>
  <c r="AS125" i="66"/>
  <c r="AP118" i="66"/>
  <c r="N118" i="66" s="1"/>
  <c r="BE118" i="66"/>
  <c r="AO118" i="66"/>
  <c r="BF118" i="66"/>
  <c r="BH118" i="66"/>
  <c r="AS118" i="66"/>
  <c r="L118" i="66"/>
  <c r="BA118" i="66"/>
  <c r="BG118" i="66"/>
  <c r="AL114" i="66"/>
  <c r="M51" i="66"/>
  <c r="BB51" i="66"/>
  <c r="BK39" i="66"/>
  <c r="Q39" i="66"/>
  <c r="P28" i="66"/>
  <c r="AV169" i="66"/>
  <c r="U169" i="66" s="1"/>
  <c r="T169" i="66" s="1"/>
  <c r="AL169" i="66"/>
  <c r="AL165" i="66"/>
  <c r="AV161" i="66"/>
  <c r="U161" i="66" s="1"/>
  <c r="T161" i="66" s="1"/>
  <c r="AL161" i="66"/>
  <c r="AL157" i="66"/>
  <c r="AL153" i="66"/>
  <c r="AP128" i="66"/>
  <c r="N128" i="66" s="1"/>
  <c r="BE128" i="66"/>
  <c r="AO128" i="66"/>
  <c r="L128" i="66"/>
  <c r="BF128" i="66"/>
  <c r="BG128" i="66"/>
  <c r="AS128" i="66"/>
  <c r="BH128" i="66"/>
  <c r="AP123" i="66"/>
  <c r="N123" i="66" s="1"/>
  <c r="BE123" i="66"/>
  <c r="AS123" i="66"/>
  <c r="L123" i="66"/>
  <c r="P111" i="66"/>
  <c r="BH84" i="66"/>
  <c r="L84" i="66"/>
  <c r="AS84" i="66"/>
  <c r="BA84" i="66"/>
  <c r="BE84" i="66"/>
  <c r="BF84" i="66"/>
  <c r="BG84" i="66"/>
  <c r="M80" i="66"/>
  <c r="BB80" i="66"/>
  <c r="BJ44" i="66"/>
  <c r="AT44" i="66"/>
  <c r="P44" i="66"/>
  <c r="BA28" i="66"/>
  <c r="AO28" i="66"/>
  <c r="BG28" i="66"/>
  <c r="AP28" i="66"/>
  <c r="N28" i="66" s="1"/>
  <c r="BH28" i="66"/>
  <c r="L28" i="66"/>
  <c r="BE28" i="66"/>
  <c r="BF28" i="66"/>
  <c r="AL154" i="66"/>
  <c r="BF148" i="66"/>
  <c r="BC123" i="66"/>
  <c r="BD123" i="66"/>
  <c r="AL123" i="66"/>
  <c r="K123" i="66"/>
  <c r="AP122" i="66"/>
  <c r="N122" i="66" s="1"/>
  <c r="BE122" i="66"/>
  <c r="AO122" i="66"/>
  <c r="BF122" i="66"/>
  <c r="BG122" i="66"/>
  <c r="BH122" i="66"/>
  <c r="BI87" i="66"/>
  <c r="O87" i="66"/>
  <c r="AL84" i="66"/>
  <c r="K84" i="66"/>
  <c r="BC84" i="66"/>
  <c r="BD84" i="66"/>
  <c r="BH73" i="66"/>
  <c r="AO73" i="66"/>
  <c r="BG73" i="66"/>
  <c r="AP73" i="66"/>
  <c r="N73" i="66" s="1"/>
  <c r="BA73" i="66"/>
  <c r="L73" i="66"/>
  <c r="Q33" i="66"/>
  <c r="BK33" i="66"/>
  <c r="AL155" i="66"/>
  <c r="AV133" i="66"/>
  <c r="U133" i="66" s="1"/>
  <c r="T133" i="66" s="1"/>
  <c r="AV130" i="66"/>
  <c r="U130" i="66" s="1"/>
  <c r="T130" i="66" s="1"/>
  <c r="BC122" i="66"/>
  <c r="BD122" i="66"/>
  <c r="K122" i="66"/>
  <c r="AL122" i="66"/>
  <c r="AP116" i="66"/>
  <c r="N116" i="66" s="1"/>
  <c r="BE116" i="66"/>
  <c r="AS116" i="66"/>
  <c r="L116" i="66"/>
  <c r="BB85" i="66"/>
  <c r="M85" i="66"/>
  <c r="M82" i="66"/>
  <c r="BB82" i="66"/>
  <c r="AL168" i="66"/>
  <c r="AL164" i="66"/>
  <c r="AL160" i="66"/>
  <c r="AL156" i="66"/>
  <c r="AX142" i="66"/>
  <c r="BA128" i="66"/>
  <c r="BH123" i="66"/>
  <c r="BA122" i="66"/>
  <c r="BC103" i="66"/>
  <c r="BD103" i="66"/>
  <c r="AL103" i="66"/>
  <c r="K103" i="66"/>
  <c r="BH82" i="66"/>
  <c r="L82" i="66"/>
  <c r="AS82" i="66"/>
  <c r="AT82" i="66" s="1"/>
  <c r="BA82" i="66"/>
  <c r="AP82" i="66"/>
  <c r="N82" i="66" s="1"/>
  <c r="BE82" i="66"/>
  <c r="BF82" i="66"/>
  <c r="BG82" i="66"/>
  <c r="L66" i="66"/>
  <c r="BA66" i="66"/>
  <c r="AO66" i="66"/>
  <c r="AP66" i="66"/>
  <c r="N66" i="66" s="1"/>
  <c r="BE66" i="66"/>
  <c r="AS66" i="66"/>
  <c r="BF66" i="66"/>
  <c r="K148" i="66"/>
  <c r="K147" i="66"/>
  <c r="K146" i="66"/>
  <c r="K145" i="66"/>
  <c r="K144" i="66"/>
  <c r="K143" i="66"/>
  <c r="K142" i="66"/>
  <c r="K141" i="66"/>
  <c r="K140" i="66"/>
  <c r="K139" i="66"/>
  <c r="K138" i="66"/>
  <c r="K137" i="66"/>
  <c r="K136" i="66"/>
  <c r="K135" i="66"/>
  <c r="K134" i="66"/>
  <c r="K133" i="66"/>
  <c r="K132" i="66"/>
  <c r="K131" i="66"/>
  <c r="K130" i="66"/>
  <c r="BC117" i="66"/>
  <c r="BD117" i="66"/>
  <c r="BC115" i="66"/>
  <c r="BD115" i="66"/>
  <c r="AL115" i="66"/>
  <c r="AP114" i="66"/>
  <c r="N114" i="66" s="1"/>
  <c r="BE114" i="66"/>
  <c r="AO114" i="66"/>
  <c r="BF114" i="66"/>
  <c r="L114" i="66"/>
  <c r="BG114" i="66"/>
  <c r="BH114" i="66"/>
  <c r="AP113" i="66"/>
  <c r="N113" i="66" s="1"/>
  <c r="BE113" i="66"/>
  <c r="BH113" i="66"/>
  <c r="AS113" i="66"/>
  <c r="AP104" i="66"/>
  <c r="N104" i="66" s="1"/>
  <c r="BE104" i="66"/>
  <c r="AO97" i="66"/>
  <c r="AP97" i="66"/>
  <c r="N97" i="66" s="1"/>
  <c r="BE97" i="66"/>
  <c r="AL94" i="66"/>
  <c r="BC94" i="66"/>
  <c r="K94" i="66"/>
  <c r="BD94" i="66"/>
  <c r="AT89" i="66"/>
  <c r="BC37" i="66"/>
  <c r="BD37" i="66"/>
  <c r="K37" i="66"/>
  <c r="AL148" i="66"/>
  <c r="AP126" i="66"/>
  <c r="N126" i="66" s="1"/>
  <c r="BE126" i="66"/>
  <c r="AT107" i="66"/>
  <c r="BC104" i="66"/>
  <c r="BD104" i="66"/>
  <c r="BC97" i="66"/>
  <c r="BD97" i="66"/>
  <c r="BH95" i="66"/>
  <c r="AS95" i="66"/>
  <c r="AT95" i="66" s="1"/>
  <c r="L95" i="66"/>
  <c r="AL90" i="66"/>
  <c r="K90" i="66"/>
  <c r="AT83" i="66"/>
  <c r="AS80" i="66"/>
  <c r="AT80" i="66" s="1"/>
  <c r="BG80" i="66"/>
  <c r="BH80" i="66"/>
  <c r="L80" i="66"/>
  <c r="BA80" i="66"/>
  <c r="BE80" i="66"/>
  <c r="BF80" i="66"/>
  <c r="BI68" i="66"/>
  <c r="O68" i="66"/>
  <c r="BI29" i="66"/>
  <c r="O29" i="66"/>
  <c r="AP108" i="66"/>
  <c r="N108" i="66" s="1"/>
  <c r="BE108" i="66"/>
  <c r="AO98" i="66"/>
  <c r="AP98" i="66"/>
  <c r="N98" i="66" s="1"/>
  <c r="BE98" i="66"/>
  <c r="BA98" i="66"/>
  <c r="BF98" i="66"/>
  <c r="AL95" i="66"/>
  <c r="K95" i="66"/>
  <c r="BH90" i="66"/>
  <c r="AO90" i="66"/>
  <c r="BE90" i="66"/>
  <c r="AP90" i="66"/>
  <c r="N90" i="66" s="1"/>
  <c r="BF90" i="66"/>
  <c r="BG90" i="66"/>
  <c r="L90" i="66"/>
  <c r="AS90" i="66"/>
  <c r="Q78" i="66"/>
  <c r="BK78" i="66"/>
  <c r="AS69" i="66"/>
  <c r="BF69" i="66"/>
  <c r="AO69" i="66"/>
  <c r="BE69" i="66"/>
  <c r="AP69" i="66"/>
  <c r="N69" i="66" s="1"/>
  <c r="BG69" i="66"/>
  <c r="BH69" i="66"/>
  <c r="L69" i="66"/>
  <c r="BA69" i="66"/>
  <c r="L65" i="66"/>
  <c r="BA65" i="66"/>
  <c r="BE65" i="66"/>
  <c r="AS65" i="66"/>
  <c r="AT65" i="66" s="1"/>
  <c r="BH65" i="66"/>
  <c r="BF65" i="66"/>
  <c r="BG65" i="66"/>
  <c r="BI46" i="66"/>
  <c r="O46" i="66"/>
  <c r="M45" i="66"/>
  <c r="BB45" i="66"/>
  <c r="K115" i="66"/>
  <c r="BH108" i="66"/>
  <c r="BC108" i="66"/>
  <c r="BD108" i="66"/>
  <c r="BF104" i="66"/>
  <c r="BH97" i="66"/>
  <c r="BF95" i="66"/>
  <c r="AV81" i="66"/>
  <c r="U81" i="66" s="1"/>
  <c r="T81" i="66" s="1"/>
  <c r="AL81" i="66"/>
  <c r="AP119" i="66"/>
  <c r="N119" i="66" s="1"/>
  <c r="BE119" i="66"/>
  <c r="AP115" i="66"/>
  <c r="N115" i="66" s="1"/>
  <c r="BE115" i="66"/>
  <c r="AP111" i="66"/>
  <c r="N111" i="66" s="1"/>
  <c r="BE111" i="66"/>
  <c r="AP107" i="66"/>
  <c r="N107" i="66" s="1"/>
  <c r="BE107" i="66"/>
  <c r="AP103" i="66"/>
  <c r="N103" i="66" s="1"/>
  <c r="BE103" i="66"/>
  <c r="BC98" i="66"/>
  <c r="BD98" i="66"/>
  <c r="BH85" i="66"/>
  <c r="BA85" i="66"/>
  <c r="K80" i="66"/>
  <c r="AV80" i="66"/>
  <c r="U80" i="66" s="1"/>
  <c r="T80" i="66" s="1"/>
  <c r="AS71" i="66"/>
  <c r="BF71" i="66"/>
  <c r="L71" i="66"/>
  <c r="BE71" i="66"/>
  <c r="BG71" i="66"/>
  <c r="BH71" i="66"/>
  <c r="BJ53" i="66"/>
  <c r="P53" i="66"/>
  <c r="BG45" i="66"/>
  <c r="AS45" i="66"/>
  <c r="BH45" i="66"/>
  <c r="AP45" i="66"/>
  <c r="N45" i="66" s="1"/>
  <c r="BF45" i="66"/>
  <c r="L45" i="66"/>
  <c r="BA45" i="66"/>
  <c r="BE45" i="66"/>
  <c r="BE37" i="66"/>
  <c r="BF37" i="66"/>
  <c r="AS37" i="66"/>
  <c r="BG37" i="66"/>
  <c r="AP37" i="66"/>
  <c r="N37" i="66" s="1"/>
  <c r="AO37" i="66"/>
  <c r="L37" i="66"/>
  <c r="BA37" i="66"/>
  <c r="BH37" i="66"/>
  <c r="BH93" i="66"/>
  <c r="L93" i="66"/>
  <c r="BG93" i="66"/>
  <c r="AS93" i="66"/>
  <c r="BH88" i="66"/>
  <c r="AO88" i="66"/>
  <c r="BE88" i="66"/>
  <c r="AP88" i="66"/>
  <c r="N88" i="66" s="1"/>
  <c r="BF88" i="66"/>
  <c r="BI82" i="66"/>
  <c r="O82" i="66"/>
  <c r="AO78" i="66"/>
  <c r="BG78" i="66"/>
  <c r="AP78" i="66"/>
  <c r="N78" i="66" s="1"/>
  <c r="BH78" i="66"/>
  <c r="AV45" i="66"/>
  <c r="U45" i="66" s="1"/>
  <c r="T45" i="66" s="1"/>
  <c r="K45" i="66"/>
  <c r="BC45" i="66"/>
  <c r="BD45" i="66"/>
  <c r="BK38" i="66"/>
  <c r="Q38" i="66"/>
  <c r="M29" i="66"/>
  <c r="BB29" i="66"/>
  <c r="AO27" i="66"/>
  <c r="L27" i="66"/>
  <c r="AP27" i="66"/>
  <c r="N27" i="66" s="1"/>
  <c r="BE27" i="66"/>
  <c r="BF27" i="66"/>
  <c r="AS27" i="66"/>
  <c r="BA27" i="66"/>
  <c r="BH27" i="66"/>
  <c r="BG27" i="66"/>
  <c r="BI95" i="66"/>
  <c r="BE93" i="66"/>
  <c r="AL93" i="66"/>
  <c r="AL89" i="66"/>
  <c r="BD89" i="66"/>
  <c r="K89" i="66"/>
  <c r="BG88" i="66"/>
  <c r="O65" i="66"/>
  <c r="BI65" i="66"/>
  <c r="BB54" i="66"/>
  <c r="M54" i="66"/>
  <c r="BI52" i="66"/>
  <c r="O52" i="66"/>
  <c r="M42" i="66"/>
  <c r="BB42" i="66"/>
  <c r="BJ39" i="66"/>
  <c r="P39" i="66"/>
  <c r="AV27" i="66"/>
  <c r="U27" i="66" s="1"/>
  <c r="T27" i="66" s="1"/>
  <c r="K27" i="66"/>
  <c r="BD27" i="66"/>
  <c r="BC27" i="66"/>
  <c r="K22" i="66"/>
  <c r="AL22" i="66"/>
  <c r="BC22" i="66"/>
  <c r="AX22" i="66" s="1"/>
  <c r="BK19" i="66"/>
  <c r="Q19" i="66"/>
  <c r="K15" i="66"/>
  <c r="BC15" i="66"/>
  <c r="BD15" i="66"/>
  <c r="AV15" i="66"/>
  <c r="U15" i="66" s="1"/>
  <c r="T15" i="66" s="1"/>
  <c r="AL15" i="66"/>
  <c r="AV68" i="66"/>
  <c r="U68" i="66" s="1"/>
  <c r="T68" i="66" s="1"/>
  <c r="AV72" i="66"/>
  <c r="U72" i="66" s="1"/>
  <c r="T72" i="66" s="1"/>
  <c r="AT12" i="66"/>
  <c r="O12" i="66"/>
  <c r="BI12" i="66"/>
  <c r="BD93" i="66"/>
  <c r="AL92" i="66"/>
  <c r="K92" i="66"/>
  <c r="BH89" i="66"/>
  <c r="AO89" i="66"/>
  <c r="BE89" i="66"/>
  <c r="AP89" i="66"/>
  <c r="N89" i="66" s="1"/>
  <c r="BF89" i="66"/>
  <c r="BG89" i="66"/>
  <c r="O89" i="66"/>
  <c r="L88" i="66"/>
  <c r="L85" i="66"/>
  <c r="P81" i="66"/>
  <c r="BD80" i="66"/>
  <c r="BF78" i="66"/>
  <c r="L63" i="66"/>
  <c r="BA63" i="66"/>
  <c r="AS63" i="66"/>
  <c r="BG63" i="66"/>
  <c r="AO63" i="66"/>
  <c r="BE63" i="66"/>
  <c r="BF63" i="66"/>
  <c r="BH63" i="66"/>
  <c r="L58" i="66"/>
  <c r="BA58" i="66"/>
  <c r="AO58" i="66"/>
  <c r="BH58" i="66"/>
  <c r="AP58" i="66"/>
  <c r="N58" i="66" s="1"/>
  <c r="AS58" i="66"/>
  <c r="BE58" i="66"/>
  <c r="BF58" i="66"/>
  <c r="BG54" i="66"/>
  <c r="AS54" i="66"/>
  <c r="BH54" i="66"/>
  <c r="BA54" i="66"/>
  <c r="AP54" i="66"/>
  <c r="N54" i="66" s="1"/>
  <c r="BE54" i="66"/>
  <c r="L54" i="66"/>
  <c r="BF54" i="66"/>
  <c r="AX54" i="66" s="1"/>
  <c r="BF42" i="66"/>
  <c r="BG42" i="66"/>
  <c r="AS42" i="66"/>
  <c r="BH42" i="66"/>
  <c r="BA42" i="66"/>
  <c r="L42" i="66"/>
  <c r="AL27" i="66"/>
  <c r="O93" i="66"/>
  <c r="BE87" i="66"/>
  <c r="AO87" i="66"/>
  <c r="AL85" i="66"/>
  <c r="BF83" i="66"/>
  <c r="AO83" i="66"/>
  <c r="K77" i="66"/>
  <c r="BD77" i="66"/>
  <c r="AT73" i="66"/>
  <c r="BI73" i="66"/>
  <c r="K72" i="66"/>
  <c r="BC72" i="66"/>
  <c r="BD72" i="66"/>
  <c r="AL69" i="66"/>
  <c r="K69" i="66"/>
  <c r="BD69" i="66"/>
  <c r="AV65" i="66"/>
  <c r="U65" i="66" s="1"/>
  <c r="T65" i="66" s="1"/>
  <c r="K65" i="66"/>
  <c r="K60" i="66"/>
  <c r="AL60" i="66"/>
  <c r="BD60" i="66"/>
  <c r="BC60" i="66"/>
  <c r="BB34" i="66"/>
  <c r="M34" i="66"/>
  <c r="AS29" i="66"/>
  <c r="BH29" i="66"/>
  <c r="BA29" i="66"/>
  <c r="L29" i="66"/>
  <c r="BE29" i="66"/>
  <c r="BF29" i="66"/>
  <c r="BG29" i="66"/>
  <c r="AP29" i="66"/>
  <c r="N29" i="66" s="1"/>
  <c r="K18" i="66"/>
  <c r="BC18" i="66"/>
  <c r="AL18" i="66"/>
  <c r="BD18" i="66"/>
  <c r="AV86" i="66"/>
  <c r="U86" i="66" s="1"/>
  <c r="T86" i="66" s="1"/>
  <c r="AL86" i="66"/>
  <c r="BG81" i="66"/>
  <c r="AP81" i="66"/>
  <c r="N81" i="66" s="1"/>
  <c r="AS70" i="66"/>
  <c r="AT70" i="66" s="1"/>
  <c r="BF70" i="66"/>
  <c r="AP70" i="66"/>
  <c r="N70" i="66" s="1"/>
  <c r="BG70" i="66"/>
  <c r="BH70" i="66"/>
  <c r="L70" i="66"/>
  <c r="L60" i="66"/>
  <c r="BA60" i="66"/>
  <c r="AO60" i="66"/>
  <c r="BF60" i="66"/>
  <c r="BG60" i="66"/>
  <c r="AS60" i="66"/>
  <c r="BH60" i="66"/>
  <c r="BE60" i="66"/>
  <c r="K29" i="66"/>
  <c r="BD29" i="66"/>
  <c r="AL29" i="66"/>
  <c r="BC29" i="66"/>
  <c r="AV87" i="66"/>
  <c r="U87" i="66" s="1"/>
  <c r="T87" i="66" s="1"/>
  <c r="AL87" i="66"/>
  <c r="AV83" i="66"/>
  <c r="U83" i="66" s="1"/>
  <c r="T83" i="66" s="1"/>
  <c r="AL83" i="66"/>
  <c r="BF81" i="66"/>
  <c r="AO81" i="66"/>
  <c r="AO79" i="66"/>
  <c r="L79" i="66"/>
  <c r="AP79" i="66"/>
  <c r="N79" i="66" s="1"/>
  <c r="BE79" i="66"/>
  <c r="AL71" i="66"/>
  <c r="K71" i="66"/>
  <c r="AV71" i="66"/>
  <c r="U71" i="66" s="1"/>
  <c r="T71" i="66" s="1"/>
  <c r="BE70" i="66"/>
  <c r="BC69" i="66"/>
  <c r="BD64" i="66"/>
  <c r="AL64" i="66"/>
  <c r="BJ49" i="66"/>
  <c r="P49" i="66"/>
  <c r="BI40" i="66"/>
  <c r="O40" i="66"/>
  <c r="AL88" i="66"/>
  <c r="K79" i="66"/>
  <c r="BC79" i="66"/>
  <c r="BD79" i="66"/>
  <c r="BA74" i="66"/>
  <c r="AO74" i="66"/>
  <c r="L74" i="66"/>
  <c r="AP74" i="66"/>
  <c r="N74" i="66" s="1"/>
  <c r="AL70" i="66"/>
  <c r="K70" i="66"/>
  <c r="BD65" i="66"/>
  <c r="K61" i="66"/>
  <c r="AL61" i="66"/>
  <c r="K59" i="66"/>
  <c r="BC59" i="66"/>
  <c r="BD59" i="66"/>
  <c r="BI49" i="66"/>
  <c r="AT49" i="66"/>
  <c r="O49" i="66"/>
  <c r="BC46" i="66"/>
  <c r="K46" i="66"/>
  <c r="BD46" i="66"/>
  <c r="P33" i="66"/>
  <c r="BJ33" i="66"/>
  <c r="BJ30" i="66"/>
  <c r="P30" i="66"/>
  <c r="BE68" i="66"/>
  <c r="BI53" i="66"/>
  <c r="O53" i="66"/>
  <c r="AO41" i="66"/>
  <c r="BG41" i="66"/>
  <c r="AP41" i="66"/>
  <c r="N41" i="66" s="1"/>
  <c r="BH41" i="66"/>
  <c r="AS41" i="66"/>
  <c r="BF41" i="66"/>
  <c r="BJ38" i="66"/>
  <c r="P38" i="66"/>
  <c r="BI33" i="66"/>
  <c r="O33" i="66"/>
  <c r="BH26" i="66"/>
  <c r="AP26" i="66"/>
  <c r="N26" i="66" s="1"/>
  <c r="BG26" i="66"/>
  <c r="BE26" i="66"/>
  <c r="BF26" i="66"/>
  <c r="AO26" i="66"/>
  <c r="AS26" i="66"/>
  <c r="L26" i="66"/>
  <c r="BI22" i="66"/>
  <c r="O22" i="66"/>
  <c r="BI17" i="66"/>
  <c r="O17" i="66"/>
  <c r="AS68" i="66"/>
  <c r="AT68" i="66" s="1"/>
  <c r="BF68" i="66"/>
  <c r="AL57" i="66"/>
  <c r="BC57" i="66"/>
  <c r="K57" i="66"/>
  <c r="BB47" i="66"/>
  <c r="AV41" i="66"/>
  <c r="U41" i="66" s="1"/>
  <c r="T41" i="66" s="1"/>
  <c r="K41" i="66"/>
  <c r="AL41" i="66"/>
  <c r="AS32" i="66"/>
  <c r="BH32" i="66"/>
  <c r="AO32" i="66"/>
  <c r="BG32" i="66"/>
  <c r="AP32" i="66"/>
  <c r="N32" i="66" s="1"/>
  <c r="BE32" i="66"/>
  <c r="BF32" i="66"/>
  <c r="AV78" i="66"/>
  <c r="U78" i="66" s="1"/>
  <c r="T78" i="66" s="1"/>
  <c r="L62" i="66"/>
  <c r="BA62" i="66"/>
  <c r="AO62" i="66"/>
  <c r="BG62" i="66"/>
  <c r="AS62" i="66"/>
  <c r="BH62" i="66"/>
  <c r="BI61" i="66"/>
  <c r="O58" i="66"/>
  <c r="BI58" i="66"/>
  <c r="AO50" i="66"/>
  <c r="BF50" i="66"/>
  <c r="AP50" i="66"/>
  <c r="N50" i="66" s="1"/>
  <c r="BG50" i="66"/>
  <c r="BH50" i="66"/>
  <c r="L50" i="66"/>
  <c r="BA47" i="66"/>
  <c r="BG47" i="66"/>
  <c r="AO44" i="66"/>
  <c r="BF44" i="66"/>
  <c r="AX44" i="66" s="1"/>
  <c r="AZ44" i="66" s="1"/>
  <c r="AY44" i="66" s="1"/>
  <c r="AP44" i="66"/>
  <c r="N44" i="66" s="1"/>
  <c r="BG44" i="66"/>
  <c r="BH44" i="66"/>
  <c r="L44" i="66"/>
  <c r="BI36" i="66"/>
  <c r="O36" i="66"/>
  <c r="AT24" i="66"/>
  <c r="O24" i="66"/>
  <c r="BI24" i="66"/>
  <c r="AL68" i="66"/>
  <c r="K68" i="66"/>
  <c r="BD62" i="66"/>
  <c r="L61" i="66"/>
  <c r="BA61" i="66"/>
  <c r="AO61" i="66"/>
  <c r="AP61" i="66"/>
  <c r="N61" i="66" s="1"/>
  <c r="BE61" i="66"/>
  <c r="BF61" i="66"/>
  <c r="BG61" i="66"/>
  <c r="K50" i="66"/>
  <c r="BC50" i="66"/>
  <c r="AL47" i="66"/>
  <c r="BC47" i="66"/>
  <c r="BA38" i="66"/>
  <c r="AO38" i="66"/>
  <c r="AP38" i="66"/>
  <c r="N38" i="66" s="1"/>
  <c r="BE38" i="66"/>
  <c r="L32" i="66"/>
  <c r="P24" i="66"/>
  <c r="BJ15" i="66"/>
  <c r="AT15" i="66"/>
  <c r="P15" i="66"/>
  <c r="BI59" i="66"/>
  <c r="O59" i="66"/>
  <c r="AL56" i="66"/>
  <c r="BC56" i="66"/>
  <c r="BD56" i="66"/>
  <c r="BG48" i="66"/>
  <c r="AS48" i="66"/>
  <c r="BH48" i="66"/>
  <c r="BA48" i="66"/>
  <c r="K44" i="66"/>
  <c r="BI31" i="66"/>
  <c r="O31" i="66"/>
  <c r="AO53" i="66"/>
  <c r="AV52" i="66"/>
  <c r="U52" i="66" s="1"/>
  <c r="T52" i="66" s="1"/>
  <c r="BC52" i="66"/>
  <c r="K52" i="66"/>
  <c r="BD52" i="66"/>
  <c r="BG51" i="66"/>
  <c r="AS51" i="66"/>
  <c r="BH51" i="66"/>
  <c r="AP51" i="66"/>
  <c r="N51" i="66" s="1"/>
  <c r="BF51" i="66"/>
  <c r="AX51" i="66" s="1"/>
  <c r="AZ51" i="66" s="1"/>
  <c r="AY51" i="66" s="1"/>
  <c r="L51" i="66"/>
  <c r="BI47" i="66"/>
  <c r="O47" i="66"/>
  <c r="AP17" i="66"/>
  <c r="N17" i="66" s="1"/>
  <c r="L17" i="66"/>
  <c r="BA17" i="66"/>
  <c r="AO17" i="66"/>
  <c r="AS17" i="66"/>
  <c r="AT17" i="66" s="1"/>
  <c r="BE17" i="66"/>
  <c r="K51" i="66"/>
  <c r="BI32" i="66"/>
  <c r="O32" i="66"/>
  <c r="BA24" i="66"/>
  <c r="BF24" i="66"/>
  <c r="BG24" i="66"/>
  <c r="BH24" i="66"/>
  <c r="AO24" i="66"/>
  <c r="BE24" i="66"/>
  <c r="BE23" i="66"/>
  <c r="BF23" i="66"/>
  <c r="BH23" i="66"/>
  <c r="L23" i="66"/>
  <c r="AS23" i="66"/>
  <c r="AO23" i="66"/>
  <c r="BG23" i="66"/>
  <c r="AP23" i="66"/>
  <c r="N23" i="66" s="1"/>
  <c r="BI38" i="66"/>
  <c r="O38" i="66"/>
  <c r="BE34" i="66"/>
  <c r="BF34" i="66"/>
  <c r="AS34" i="66"/>
  <c r="BG34" i="66"/>
  <c r="BA34" i="66"/>
  <c r="AV32" i="66"/>
  <c r="U32" i="66" s="1"/>
  <c r="T32" i="66" s="1"/>
  <c r="BH31" i="66"/>
  <c r="AO31" i="66"/>
  <c r="AS21" i="66"/>
  <c r="BG21" i="66"/>
  <c r="BH21" i="66"/>
  <c r="BA21" i="66"/>
  <c r="AP21" i="66"/>
  <c r="N21" i="66" s="1"/>
  <c r="L57" i="66"/>
  <c r="BA57" i="66"/>
  <c r="AO57" i="66"/>
  <c r="AL54" i="66"/>
  <c r="AL48" i="66"/>
  <c r="K30" i="66"/>
  <c r="BD30" i="66"/>
  <c r="L64" i="66"/>
  <c r="BA64" i="66"/>
  <c r="BG39" i="66"/>
  <c r="AO39" i="66"/>
  <c r="BF31" i="66"/>
  <c r="BC30" i="66"/>
  <c r="AL30" i="66"/>
  <c r="AP11" i="66"/>
  <c r="N11" i="66" s="1"/>
  <c r="AO11" i="66"/>
  <c r="BE11" i="66"/>
  <c r="L11" i="66"/>
  <c r="BG11" i="66"/>
  <c r="AS11" i="66"/>
  <c r="BH11" i="66"/>
  <c r="BA11" i="66"/>
  <c r="M10" i="66"/>
  <c r="BB10" i="66"/>
  <c r="L56" i="66"/>
  <c r="BA56" i="66"/>
  <c r="AO56" i="66"/>
  <c r="BC49" i="66"/>
  <c r="K49" i="66"/>
  <c r="BD49" i="66"/>
  <c r="BD32" i="66"/>
  <c r="BE31" i="66"/>
  <c r="BI27" i="66"/>
  <c r="O27" i="66"/>
  <c r="K21" i="66"/>
  <c r="L21" i="66"/>
  <c r="AP19" i="66"/>
  <c r="N19" i="66" s="1"/>
  <c r="AO19" i="66"/>
  <c r="BE19" i="66"/>
  <c r="L19" i="66"/>
  <c r="BG19" i="66"/>
  <c r="BA19" i="66"/>
  <c r="BF19" i="66"/>
  <c r="K11" i="66"/>
  <c r="BC11" i="66"/>
  <c r="BD11" i="66"/>
  <c r="AL11" i="66"/>
  <c r="AP10" i="66"/>
  <c r="N10" i="66" s="1"/>
  <c r="L10" i="66"/>
  <c r="BG10" i="66"/>
  <c r="AS10" i="66"/>
  <c r="BH10" i="66"/>
  <c r="BA10" i="66"/>
  <c r="BD43" i="66"/>
  <c r="K43" i="66"/>
  <c r="AX39" i="66"/>
  <c r="AL39" i="66"/>
  <c r="AV34" i="66"/>
  <c r="U34" i="66" s="1"/>
  <c r="T34" i="66" s="1"/>
  <c r="BA33" i="66"/>
  <c r="L33" i="66"/>
  <c r="AO33" i="66"/>
  <c r="O21" i="66"/>
  <c r="AP14" i="66"/>
  <c r="N14" i="66" s="1"/>
  <c r="L14" i="66"/>
  <c r="BG14" i="66"/>
  <c r="AS14" i="66"/>
  <c r="BH14" i="66"/>
  <c r="BE14" i="66"/>
  <c r="AV40" i="66"/>
  <c r="U40" i="66" s="1"/>
  <c r="T40" i="66" s="1"/>
  <c r="AL40" i="66"/>
  <c r="AL34" i="66"/>
  <c r="BJ25" i="66"/>
  <c r="AO30" i="66"/>
  <c r="L30" i="66"/>
  <c r="AP30" i="66"/>
  <c r="N30" i="66" s="1"/>
  <c r="BE30" i="66"/>
  <c r="BF30" i="66"/>
  <c r="AP15" i="66"/>
  <c r="N15" i="66" s="1"/>
  <c r="AO15" i="66"/>
  <c r="BE15" i="66"/>
  <c r="L15" i="66"/>
  <c r="BG15" i="66"/>
  <c r="BF14" i="66"/>
  <c r="BF10" i="66"/>
  <c r="BI26" i="66"/>
  <c r="AO25" i="66"/>
  <c r="L25" i="66"/>
  <c r="AP25" i="66"/>
  <c r="N25" i="66" s="1"/>
  <c r="BF25" i="66"/>
  <c r="K10" i="66"/>
  <c r="BC10" i="66"/>
  <c r="AV10" i="66"/>
  <c r="U10" i="66" s="1"/>
  <c r="T10" i="66" s="1"/>
  <c r="O37" i="66"/>
  <c r="O34" i="66"/>
  <c r="AL31" i="66"/>
  <c r="AL28" i="66"/>
  <c r="BE25" i="66"/>
  <c r="BG22" i="66"/>
  <c r="BA22" i="66"/>
  <c r="AO22" i="66"/>
  <c r="K14" i="66"/>
  <c r="BC14" i="66"/>
  <c r="AP13" i="66"/>
  <c r="N13" i="66" s="1"/>
  <c r="BA13" i="66"/>
  <c r="K17" i="66"/>
  <c r="BC17" i="66"/>
  <c r="K13" i="66"/>
  <c r="BC13" i="66"/>
  <c r="BA20" i="66"/>
  <c r="BA16" i="66"/>
  <c r="BA12" i="66"/>
  <c r="AV24" i="66"/>
  <c r="U24" i="66" s="1"/>
  <c r="T24" i="66" s="1"/>
  <c r="K20" i="66"/>
  <c r="BC20" i="66"/>
  <c r="AX20" i="66" s="1"/>
  <c r="K16" i="66"/>
  <c r="BC16" i="66"/>
  <c r="K12" i="66"/>
  <c r="BC12" i="66"/>
  <c r="AX12" i="66" s="1"/>
  <c r="AS5" i="66"/>
  <c r="AO5" i="66"/>
  <c r="AS9" i="66"/>
  <c r="AT9" i="66" s="1"/>
  <c r="AM9" i="66"/>
  <c r="AV957" i="66" s="1"/>
  <c r="U957" i="66" s="1"/>
  <c r="T957" i="66" s="1"/>
  <c r="AO9" i="66"/>
  <c r="AM7" i="66"/>
  <c r="BE8" i="66"/>
  <c r="AO7" i="66"/>
  <c r="BF7" i="66" s="1"/>
  <c r="AM8" i="66"/>
  <c r="K8" i="66" s="1"/>
  <c r="AM6" i="66"/>
  <c r="AS6" i="66" s="1"/>
  <c r="BH8" i="66"/>
  <c r="BE9" i="66"/>
  <c r="BF9" i="66"/>
  <c r="AT7" i="66"/>
  <c r="BH7" i="66"/>
  <c r="BH6" i="66"/>
  <c r="BI8" i="66"/>
  <c r="O8" i="66"/>
  <c r="O7" i="66"/>
  <c r="BI7" i="66"/>
  <c r="O6" i="66"/>
  <c r="BI6" i="66"/>
  <c r="L8" i="66"/>
  <c r="AP8" i="66"/>
  <c r="N8" i="66" s="1"/>
  <c r="L7" i="66"/>
  <c r="BA7" i="66"/>
  <c r="AP7" i="66"/>
  <c r="N7" i="66" s="1"/>
  <c r="BH9" i="66"/>
  <c r="L6" i="66"/>
  <c r="AP6" i="66"/>
  <c r="N6" i="66" s="1"/>
  <c r="BE7" i="66"/>
  <c r="L9" i="66"/>
  <c r="BA9" i="66"/>
  <c r="AP9" i="66"/>
  <c r="N9" i="66" s="1"/>
  <c r="AV2" i="68"/>
  <c r="BI5" i="66"/>
  <c r="BI4" i="66"/>
  <c r="BI3" i="66"/>
  <c r="AM3" i="66"/>
  <c r="K3" i="66" s="1"/>
  <c r="AN3" i="66"/>
  <c r="AT6" i="68"/>
  <c r="BJ64" i="66" l="1"/>
  <c r="AT746" i="66"/>
  <c r="BK25" i="66"/>
  <c r="AT43" i="66"/>
  <c r="P278" i="66"/>
  <c r="P40" i="66"/>
  <c r="Q595" i="66"/>
  <c r="Q558" i="66"/>
  <c r="Q568" i="66"/>
  <c r="AT958" i="66"/>
  <c r="Q81" i="66"/>
  <c r="AT155" i="66"/>
  <c r="BK155" i="66" s="1"/>
  <c r="AT567" i="66"/>
  <c r="BK589" i="66"/>
  <c r="P958" i="66"/>
  <c r="P541" i="66"/>
  <c r="P133" i="66"/>
  <c r="BJ476" i="66"/>
  <c r="BJ237" i="66"/>
  <c r="BK258" i="66"/>
  <c r="AT539" i="66"/>
  <c r="Q539" i="66" s="1"/>
  <c r="AT50" i="66"/>
  <c r="P237" i="66"/>
  <c r="BJ499" i="66"/>
  <c r="P904" i="66"/>
  <c r="P50" i="66"/>
  <c r="AT327" i="66"/>
  <c r="P64" i="66"/>
  <c r="P78" i="66"/>
  <c r="P31" i="66"/>
  <c r="P258" i="66"/>
  <c r="P499" i="66"/>
  <c r="BJ752" i="66"/>
  <c r="BJ40" i="66"/>
  <c r="BJ531" i="66"/>
  <c r="Q87" i="66"/>
  <c r="Q772" i="66"/>
  <c r="P558" i="66"/>
  <c r="P760" i="66"/>
  <c r="P316" i="66"/>
  <c r="Q531" i="66"/>
  <c r="AT555" i="66"/>
  <c r="BK555" i="66" s="1"/>
  <c r="BJ558" i="66"/>
  <c r="P553" i="66"/>
  <c r="BJ532" i="66"/>
  <c r="BK31" i="66"/>
  <c r="BJ31" i="66"/>
  <c r="AT319" i="66"/>
  <c r="BK319" i="66" s="1"/>
  <c r="Q487" i="66"/>
  <c r="P752" i="66"/>
  <c r="P97" i="66"/>
  <c r="P567" i="66"/>
  <c r="BJ736" i="66"/>
  <c r="P758" i="66"/>
  <c r="P736" i="66"/>
  <c r="BJ953" i="66"/>
  <c r="AT532" i="66"/>
  <c r="BK532" i="66" s="1"/>
  <c r="Q752" i="66"/>
  <c r="BJ569" i="66"/>
  <c r="AT756" i="66"/>
  <c r="BK756" i="66" s="1"/>
  <c r="P568" i="66"/>
  <c r="P555" i="66"/>
  <c r="AT553" i="66"/>
  <c r="Q553" i="66" s="1"/>
  <c r="P746" i="66"/>
  <c r="P136" i="66"/>
  <c r="AT758" i="66"/>
  <c r="Q758" i="66" s="1"/>
  <c r="BK64" i="66"/>
  <c r="BK222" i="66"/>
  <c r="BJ327" i="66"/>
  <c r="AT136" i="66"/>
  <c r="Q136" i="66" s="1"/>
  <c r="BK28" i="66"/>
  <c r="P47" i="66"/>
  <c r="BJ22" i="66"/>
  <c r="BJ87" i="66"/>
  <c r="BK22" i="66"/>
  <c r="P122" i="66"/>
  <c r="Q122" i="66"/>
  <c r="P148" i="66"/>
  <c r="BJ132" i="66"/>
  <c r="AT160" i="66"/>
  <c r="BK160" i="66" s="1"/>
  <c r="P525" i="66"/>
  <c r="BJ585" i="66"/>
  <c r="P569" i="66"/>
  <c r="BJ756" i="66"/>
  <c r="BJ568" i="66"/>
  <c r="P291" i="66"/>
  <c r="P46" i="66"/>
  <c r="P155" i="66"/>
  <c r="BK97" i="66"/>
  <c r="AT132" i="66"/>
  <c r="BJ97" i="66"/>
  <c r="BJ278" i="66"/>
  <c r="AT475" i="66"/>
  <c r="Q475" i="66" s="1"/>
  <c r="P531" i="66"/>
  <c r="Q556" i="66"/>
  <c r="P912" i="66"/>
  <c r="AT896" i="66"/>
  <c r="BK240" i="66"/>
  <c r="BK47" i="66"/>
  <c r="BJ119" i="66"/>
  <c r="P22" i="66"/>
  <c r="P87" i="66"/>
  <c r="AT133" i="66"/>
  <c r="BK133" i="66" s="1"/>
  <c r="BJ148" i="66"/>
  <c r="BJ160" i="66"/>
  <c r="AT291" i="66"/>
  <c r="BK291" i="66" s="1"/>
  <c r="BJ525" i="66"/>
  <c r="Q569" i="66"/>
  <c r="P539" i="66"/>
  <c r="BJ223" i="66"/>
  <c r="BJ240" i="66"/>
  <c r="P43" i="66"/>
  <c r="AT912" i="66"/>
  <c r="P240" i="66"/>
  <c r="BJ78" i="66"/>
  <c r="BJ475" i="66"/>
  <c r="AT46" i="66"/>
  <c r="BK46" i="66" s="1"/>
  <c r="P896" i="66"/>
  <c r="P545" i="66"/>
  <c r="AT52" i="66"/>
  <c r="BK52" i="66" s="1"/>
  <c r="BJ47" i="66"/>
  <c r="BJ122" i="66"/>
  <c r="P119" i="66"/>
  <c r="AT111" i="66"/>
  <c r="AT936" i="66"/>
  <c r="AT997" i="66"/>
  <c r="BK997" i="66" s="1"/>
  <c r="P223" i="66"/>
  <c r="AT20" i="66"/>
  <c r="BJ20" i="66"/>
  <c r="AT286" i="66"/>
  <c r="P286" i="66"/>
  <c r="BJ286" i="66"/>
  <c r="BB130" i="66"/>
  <c r="M130" i="66"/>
  <c r="M252" i="66"/>
  <c r="BB252" i="66"/>
  <c r="Q16" i="66"/>
  <c r="BK16" i="66"/>
  <c r="BB210" i="66"/>
  <c r="M210" i="66"/>
  <c r="M64" i="66"/>
  <c r="BB64" i="66"/>
  <c r="P281" i="66"/>
  <c r="BJ281" i="66"/>
  <c r="AT281" i="66"/>
  <c r="AT76" i="66"/>
  <c r="BJ76" i="66"/>
  <c r="P76" i="66"/>
  <c r="M46" i="66"/>
  <c r="BB46" i="66"/>
  <c r="BB586" i="66"/>
  <c r="M586" i="66"/>
  <c r="AT108" i="66"/>
  <c r="BJ108" i="66"/>
  <c r="BB563" i="66"/>
  <c r="M563" i="66"/>
  <c r="AT330" i="66"/>
  <c r="BJ330" i="66"/>
  <c r="P330" i="66"/>
  <c r="M510" i="66"/>
  <c r="BB510" i="66"/>
  <c r="AT517" i="66"/>
  <c r="BJ517" i="66"/>
  <c r="P517" i="66"/>
  <c r="BB234" i="66"/>
  <c r="M234" i="66"/>
  <c r="AT305" i="66"/>
  <c r="BK305" i="66" s="1"/>
  <c r="P305" i="66"/>
  <c r="BJ305" i="66"/>
  <c r="BJ226" i="66"/>
  <c r="P226" i="66"/>
  <c r="AT226" i="66"/>
  <c r="BB532" i="66"/>
  <c r="M532" i="66"/>
  <c r="M863" i="66"/>
  <c r="BB863" i="66"/>
  <c r="BB633" i="66"/>
  <c r="M633" i="66"/>
  <c r="M71" i="66"/>
  <c r="AX446" i="66"/>
  <c r="AX455" i="66"/>
  <c r="AZ455" i="66" s="1"/>
  <c r="AY455" i="66" s="1"/>
  <c r="BJ456" i="66"/>
  <c r="P505" i="66"/>
  <c r="M694" i="66"/>
  <c r="AX491" i="66"/>
  <c r="AZ491" i="66" s="1"/>
  <c r="AY491" i="66" s="1"/>
  <c r="AX534" i="66"/>
  <c r="AZ534" i="66" s="1"/>
  <c r="AY534" i="66" s="1"/>
  <c r="AX90" i="66"/>
  <c r="AZ90" i="66" s="1"/>
  <c r="AY90" i="66" s="1"/>
  <c r="BB284" i="66"/>
  <c r="AX331" i="66"/>
  <c r="AX428" i="66"/>
  <c r="AX552" i="66"/>
  <c r="AX754" i="66"/>
  <c r="AX625" i="66"/>
  <c r="AX757" i="66"/>
  <c r="AZ757" i="66" s="1"/>
  <c r="AY757" i="66" s="1"/>
  <c r="AX433" i="66"/>
  <c r="M511" i="66"/>
  <c r="AX714" i="66"/>
  <c r="AZ714" i="66" s="1"/>
  <c r="AY714" i="66" s="1"/>
  <c r="BB800" i="66"/>
  <c r="AX886" i="66"/>
  <c r="AZ886" i="66" s="1"/>
  <c r="AY886" i="66" s="1"/>
  <c r="AX473" i="66"/>
  <c r="P322" i="66"/>
  <c r="BJ322" i="66"/>
  <c r="BB68" i="66"/>
  <c r="M68" i="66"/>
  <c r="P585" i="66"/>
  <c r="BB156" i="66"/>
  <c r="M156" i="66"/>
  <c r="BB40" i="66"/>
  <c r="M40" i="66"/>
  <c r="M389" i="66"/>
  <c r="BB389" i="66"/>
  <c r="BB341" i="66"/>
  <c r="M341" i="66"/>
  <c r="P408" i="66"/>
  <c r="AT408" i="66"/>
  <c r="BK408" i="66" s="1"/>
  <c r="BJ408" i="66"/>
  <c r="AT86" i="66"/>
  <c r="P142" i="66"/>
  <c r="AX408" i="66"/>
  <c r="AZ408" i="66" s="1"/>
  <c r="AY408" i="66" s="1"/>
  <c r="P74" i="66"/>
  <c r="BJ74" i="66"/>
  <c r="AT74" i="66"/>
  <c r="BB194" i="66"/>
  <c r="M194" i="66"/>
  <c r="P992" i="66"/>
  <c r="AT992" i="66"/>
  <c r="BJ992" i="66"/>
  <c r="BJ538" i="66"/>
  <c r="P538" i="66"/>
  <c r="AX559" i="66"/>
  <c r="AZ559" i="66" s="1"/>
  <c r="AY559" i="66" s="1"/>
  <c r="BB497" i="66"/>
  <c r="P557" i="66"/>
  <c r="BB315" i="66"/>
  <c r="AT911" i="66"/>
  <c r="BK911" i="66" s="1"/>
  <c r="M929" i="66"/>
  <c r="BB912" i="66"/>
  <c r="P20" i="66"/>
  <c r="BJ999" i="66"/>
  <c r="AX153" i="66"/>
  <c r="AX135" i="66"/>
  <c r="AX561" i="66"/>
  <c r="AZ561" i="66" s="1"/>
  <c r="AY561" i="66" s="1"/>
  <c r="AX57" i="66"/>
  <c r="AZ57" i="66" s="1"/>
  <c r="AY57" i="66" s="1"/>
  <c r="AX26" i="66"/>
  <c r="AZ26" i="66" s="1"/>
  <c r="AY26" i="66" s="1"/>
  <c r="Q57" i="66"/>
  <c r="AT35" i="66"/>
  <c r="BK35" i="66" s="1"/>
  <c r="Q142" i="66"/>
  <c r="AT152" i="66"/>
  <c r="Q152" i="66" s="1"/>
  <c r="BB326" i="66"/>
  <c r="AX456" i="66"/>
  <c r="AZ456" i="66" s="1"/>
  <c r="AY456" i="66" s="1"/>
  <c r="AT390" i="66"/>
  <c r="BK390" i="66" s="1"/>
  <c r="BJ557" i="66"/>
  <c r="AX727" i="66"/>
  <c r="AT322" i="66"/>
  <c r="BK322" i="66" s="1"/>
  <c r="BB438" i="66"/>
  <c r="P911" i="66"/>
  <c r="BJ900" i="66"/>
  <c r="M500" i="66"/>
  <c r="AX157" i="66"/>
  <c r="AZ157" i="66" s="1"/>
  <c r="AY157" i="66" s="1"/>
  <c r="P999" i="66"/>
  <c r="AX806" i="66"/>
  <c r="AZ806" i="66" s="1"/>
  <c r="AY806" i="66" s="1"/>
  <c r="M503" i="66"/>
  <c r="AX673" i="66"/>
  <c r="AX416" i="66"/>
  <c r="AX467" i="66"/>
  <c r="AX13" i="66"/>
  <c r="P57" i="66"/>
  <c r="AX76" i="66"/>
  <c r="AZ76" i="66" s="1"/>
  <c r="AY76" i="66" s="1"/>
  <c r="BB203" i="66"/>
  <c r="M203" i="66"/>
  <c r="BJ732" i="66"/>
  <c r="P732" i="66"/>
  <c r="AT732" i="66"/>
  <c r="BK732" i="66" s="1"/>
  <c r="BB968" i="66"/>
  <c r="M968" i="66"/>
  <c r="BJ390" i="66"/>
  <c r="AX438" i="66"/>
  <c r="AX619" i="66"/>
  <c r="AZ619" i="66" s="1"/>
  <c r="AY619" i="66" s="1"/>
  <c r="AX767" i="66"/>
  <c r="AZ767" i="66" s="1"/>
  <c r="AY767" i="66" s="1"/>
  <c r="AX396" i="66"/>
  <c r="AZ396" i="66" s="1"/>
  <c r="AY396" i="66" s="1"/>
  <c r="AT900" i="66"/>
  <c r="Q900" i="66" s="1"/>
  <c r="AX766" i="66"/>
  <c r="AZ766" i="66" s="1"/>
  <c r="AY766" i="66" s="1"/>
  <c r="BJ351" i="66"/>
  <c r="P351" i="66"/>
  <c r="AT351" i="66"/>
  <c r="BK351" i="66" s="1"/>
  <c r="BB133" i="66"/>
  <c r="M133" i="66"/>
  <c r="Q544" i="66"/>
  <c r="BK544" i="66"/>
  <c r="P374" i="66"/>
  <c r="BJ374" i="66"/>
  <c r="AT374" i="66"/>
  <c r="BK374" i="66" s="1"/>
  <c r="BJ464" i="66"/>
  <c r="AT464" i="66"/>
  <c r="BB610" i="66"/>
  <c r="M610" i="66"/>
  <c r="BB794" i="66"/>
  <c r="M794" i="66"/>
  <c r="M148" i="66"/>
  <c r="BB148" i="66"/>
  <c r="M432" i="66"/>
  <c r="BB432" i="66"/>
  <c r="M959" i="66"/>
  <c r="BB959" i="66"/>
  <c r="M14" i="66"/>
  <c r="BB14" i="66"/>
  <c r="M889" i="66"/>
  <c r="BB889" i="66"/>
  <c r="M596" i="66"/>
  <c r="BB596" i="66"/>
  <c r="M779" i="66"/>
  <c r="BB779" i="66"/>
  <c r="BB329" i="66"/>
  <c r="M329" i="66"/>
  <c r="BB607" i="66"/>
  <c r="M607" i="66"/>
  <c r="BK999" i="66"/>
  <c r="Q999" i="66"/>
  <c r="AT315" i="66"/>
  <c r="BJ315" i="66"/>
  <c r="P315" i="66"/>
  <c r="P971" i="66"/>
  <c r="AT971" i="66"/>
  <c r="BK971" i="66" s="1"/>
  <c r="BJ971" i="66"/>
  <c r="M43" i="66"/>
  <c r="BB43" i="66"/>
  <c r="AT221" i="66"/>
  <c r="BJ221" i="66"/>
  <c r="P221" i="66"/>
  <c r="BJ220" i="66"/>
  <c r="AT220" i="66"/>
  <c r="Q220" i="66" s="1"/>
  <c r="BJ169" i="66"/>
  <c r="P169" i="66"/>
  <c r="BB104" i="66"/>
  <c r="M104" i="66"/>
  <c r="BB334" i="66"/>
  <c r="M334" i="66"/>
  <c r="M217" i="66"/>
  <c r="BB217" i="66"/>
  <c r="BJ234" i="66"/>
  <c r="AT234" i="66"/>
  <c r="P234" i="66"/>
  <c r="AT164" i="66"/>
  <c r="BJ164" i="66"/>
  <c r="P86" i="66"/>
  <c r="AZ142" i="66"/>
  <c r="AY142" i="66" s="1"/>
  <c r="AX162" i="66"/>
  <c r="AT147" i="66"/>
  <c r="Q147" i="66" s="1"/>
  <c r="AZ492" i="66"/>
  <c r="AY492" i="66" s="1"/>
  <c r="AX140" i="66"/>
  <c r="AZ140" i="66" s="1"/>
  <c r="AY140" i="66" s="1"/>
  <c r="AX318" i="66"/>
  <c r="AZ318" i="66" s="1"/>
  <c r="AY318" i="66" s="1"/>
  <c r="AX31" i="66"/>
  <c r="AZ31" i="66" s="1"/>
  <c r="AY31" i="66" s="1"/>
  <c r="AX83" i="66"/>
  <c r="AZ83" i="66" s="1"/>
  <c r="AY83" i="66" s="1"/>
  <c r="AX120" i="66"/>
  <c r="AZ120" i="66" s="1"/>
  <c r="AY120" i="66" s="1"/>
  <c r="BJ129" i="66"/>
  <c r="AX190" i="66"/>
  <c r="AX55" i="66"/>
  <c r="M323" i="66"/>
  <c r="AX597" i="66"/>
  <c r="M520" i="66"/>
  <c r="AX884" i="66"/>
  <c r="AX292" i="66"/>
  <c r="BB905" i="66"/>
  <c r="M905" i="66"/>
  <c r="AT543" i="66"/>
  <c r="BJ543" i="66"/>
  <c r="P543" i="66"/>
  <c r="BB590" i="66"/>
  <c r="M590" i="66"/>
  <c r="M492" i="66"/>
  <c r="BB492" i="66"/>
  <c r="BJ561" i="66"/>
  <c r="AT561" i="66"/>
  <c r="Q561" i="66" s="1"/>
  <c r="P561" i="66"/>
  <c r="P951" i="66"/>
  <c r="AT951" i="66"/>
  <c r="BK951" i="66" s="1"/>
  <c r="BJ951" i="66"/>
  <c r="BB499" i="66"/>
  <c r="M499" i="66"/>
  <c r="AT941" i="66"/>
  <c r="Q941" i="66" s="1"/>
  <c r="P941" i="66"/>
  <c r="BJ941" i="66"/>
  <c r="AX718" i="66"/>
  <c r="BB921" i="66"/>
  <c r="M921" i="66"/>
  <c r="AT983" i="66"/>
  <c r="P983" i="66"/>
  <c r="BJ521" i="66"/>
  <c r="P521" i="66"/>
  <c r="AT521" i="66"/>
  <c r="BB780" i="66"/>
  <c r="M780" i="66"/>
  <c r="BJ57" i="66"/>
  <c r="BJ13" i="66"/>
  <c r="AX70" i="66"/>
  <c r="AZ70" i="66" s="1"/>
  <c r="AY70" i="66" s="1"/>
  <c r="P129" i="66"/>
  <c r="AX319" i="66"/>
  <c r="M366" i="66"/>
  <c r="AX248" i="66"/>
  <c r="AZ248" i="66" s="1"/>
  <c r="AY248" i="66" s="1"/>
  <c r="BJ16" i="66"/>
  <c r="P244" i="66"/>
  <c r="BJ244" i="66"/>
  <c r="AT244" i="66"/>
  <c r="BB70" i="66"/>
  <c r="M70" i="66"/>
  <c r="M471" i="66"/>
  <c r="BB471" i="66"/>
  <c r="M630" i="66"/>
  <c r="BB630" i="66"/>
  <c r="M618" i="66"/>
  <c r="BB618" i="66"/>
  <c r="M131" i="66"/>
  <c r="BB131" i="66"/>
  <c r="M13" i="66"/>
  <c r="BB13" i="66"/>
  <c r="AX300" i="66"/>
  <c r="BJ147" i="66"/>
  <c r="AX328" i="66"/>
  <c r="AZ328" i="66" s="1"/>
  <c r="AY328" i="66" s="1"/>
  <c r="AZ598" i="66"/>
  <c r="AY598" i="66" s="1"/>
  <c r="M516" i="66"/>
  <c r="BB516" i="66"/>
  <c r="BB103" i="66"/>
  <c r="M103" i="66"/>
  <c r="BB487" i="66"/>
  <c r="M487" i="66"/>
  <c r="M528" i="66"/>
  <c r="BB528" i="66"/>
  <c r="M603" i="66"/>
  <c r="BB603" i="66"/>
  <c r="M888" i="66"/>
  <c r="BB888" i="66"/>
  <c r="M678" i="66"/>
  <c r="BB678" i="66"/>
  <c r="BJ565" i="66"/>
  <c r="AT565" i="66"/>
  <c r="BJ142" i="66"/>
  <c r="AX32" i="66"/>
  <c r="AZ32" i="66" s="1"/>
  <c r="AY32" i="66" s="1"/>
  <c r="P152" i="66"/>
  <c r="M134" i="66"/>
  <c r="AX214" i="66"/>
  <c r="AX250" i="66"/>
  <c r="AX43" i="66"/>
  <c r="AZ43" i="66" s="1"/>
  <c r="AY43" i="66" s="1"/>
  <c r="P13" i="66"/>
  <c r="Q13" i="66"/>
  <c r="AX180" i="66"/>
  <c r="AZ180" i="66" s="1"/>
  <c r="AY180" i="66" s="1"/>
  <c r="AX584" i="66"/>
  <c r="AZ584" i="66" s="1"/>
  <c r="AY584" i="66" s="1"/>
  <c r="Q437" i="66"/>
  <c r="AX480" i="66"/>
  <c r="AZ480" i="66" s="1"/>
  <c r="AY480" i="66" s="1"/>
  <c r="BB669" i="66"/>
  <c r="AX707" i="66"/>
  <c r="AX504" i="66"/>
  <c r="AZ504" i="66" s="1"/>
  <c r="AY504" i="66" s="1"/>
  <c r="P16" i="66"/>
  <c r="AX805" i="66"/>
  <c r="AX824" i="66"/>
  <c r="AX524" i="66"/>
  <c r="AX826" i="66"/>
  <c r="AZ826" i="66" s="1"/>
  <c r="AY826" i="66" s="1"/>
  <c r="AX475" i="66"/>
  <c r="AZ475" i="66" s="1"/>
  <c r="AY475" i="66" s="1"/>
  <c r="AX586" i="66"/>
  <c r="AZ586" i="66" s="1"/>
  <c r="AY586" i="66" s="1"/>
  <c r="AX541" i="66"/>
  <c r="AX510" i="66"/>
  <c r="AZ510" i="66" s="1"/>
  <c r="AY510" i="66" s="1"/>
  <c r="AX156" i="66"/>
  <c r="AZ156" i="66" s="1"/>
  <c r="AY156" i="66" s="1"/>
  <c r="AX664" i="66"/>
  <c r="AZ664" i="66" s="1"/>
  <c r="AY664" i="66" s="1"/>
  <c r="AX149" i="66"/>
  <c r="AZ149" i="66" s="1"/>
  <c r="AY149" i="66" s="1"/>
  <c r="AX572" i="66"/>
  <c r="AX720" i="66"/>
  <c r="BB161" i="66"/>
  <c r="M161" i="66"/>
  <c r="BB286" i="66"/>
  <c r="M286" i="66"/>
  <c r="BB353" i="66"/>
  <c r="M353" i="66"/>
  <c r="M551" i="66"/>
  <c r="BB551" i="66"/>
  <c r="M108" i="66"/>
  <c r="BB108" i="66"/>
  <c r="BB518" i="66"/>
  <c r="M518" i="66"/>
  <c r="BB517" i="66"/>
  <c r="M517" i="66"/>
  <c r="M900" i="66"/>
  <c r="BB900" i="66"/>
  <c r="M951" i="66"/>
  <c r="BB951" i="66"/>
  <c r="AX62" i="66"/>
  <c r="AX42" i="66"/>
  <c r="AZ42" i="66" s="1"/>
  <c r="AY42" i="66" s="1"/>
  <c r="AX131" i="66"/>
  <c r="AZ131" i="66" s="1"/>
  <c r="AY131" i="66" s="1"/>
  <c r="AX75" i="66"/>
  <c r="AZ75" i="66" s="1"/>
  <c r="AY75" i="66" s="1"/>
  <c r="P104" i="66"/>
  <c r="AX170" i="66"/>
  <c r="AX595" i="66"/>
  <c r="AZ595" i="66" s="1"/>
  <c r="AY595" i="66" s="1"/>
  <c r="AX915" i="66"/>
  <c r="AX944" i="66"/>
  <c r="AZ944" i="66" s="1"/>
  <c r="AY944" i="66" s="1"/>
  <c r="AX815" i="66"/>
  <c r="AT579" i="66"/>
  <c r="Q579" i="66" s="1"/>
  <c r="BB169" i="66"/>
  <c r="M169" i="66"/>
  <c r="M16" i="66"/>
  <c r="BB16" i="66"/>
  <c r="M509" i="66"/>
  <c r="BB509" i="66"/>
  <c r="AT250" i="66"/>
  <c r="BJ250" i="66"/>
  <c r="P250" i="66"/>
  <c r="M748" i="66"/>
  <c r="BB748" i="66"/>
  <c r="BJ217" i="66"/>
  <c r="AT217" i="66"/>
  <c r="BB944" i="66"/>
  <c r="M944" i="66"/>
  <c r="P737" i="66"/>
  <c r="AT737" i="66"/>
  <c r="BJ139" i="66"/>
  <c r="AT139" i="66"/>
  <c r="BB225" i="66"/>
  <c r="M225" i="66"/>
  <c r="AX952" i="66"/>
  <c r="AZ952" i="66" s="1"/>
  <c r="AY952" i="66" s="1"/>
  <c r="AX946" i="66"/>
  <c r="AX922" i="66"/>
  <c r="AZ922" i="66" s="1"/>
  <c r="AY922" i="66" s="1"/>
  <c r="M424" i="66"/>
  <c r="BB424" i="66"/>
  <c r="BB463" i="66"/>
  <c r="M463" i="66"/>
  <c r="BJ744" i="66"/>
  <c r="AT744" i="66"/>
  <c r="M139" i="66"/>
  <c r="BB139" i="66"/>
  <c r="BB186" i="66"/>
  <c r="M186" i="66"/>
  <c r="BB20" i="66"/>
  <c r="BB93" i="66"/>
  <c r="AX326" i="66"/>
  <c r="AZ326" i="66" s="1"/>
  <c r="AY326" i="66" s="1"/>
  <c r="AX332" i="66"/>
  <c r="AZ332" i="66" s="1"/>
  <c r="AY332" i="66" s="1"/>
  <c r="AX532" i="66"/>
  <c r="AZ532" i="66" s="1"/>
  <c r="AY532" i="66" s="1"/>
  <c r="AX589" i="66"/>
  <c r="AZ589" i="66" s="1"/>
  <c r="AY589" i="66" s="1"/>
  <c r="AX368" i="66"/>
  <c r="AZ368" i="66" s="1"/>
  <c r="AY368" i="66" s="1"/>
  <c r="M554" i="66"/>
  <c r="M228" i="66"/>
  <c r="AX653" i="66"/>
  <c r="AX354" i="66"/>
  <c r="AX549" i="66"/>
  <c r="M621" i="66"/>
  <c r="M723" i="66"/>
  <c r="P556" i="66"/>
  <c r="M491" i="66"/>
  <c r="AX743" i="66"/>
  <c r="AZ743" i="66" s="1"/>
  <c r="AY743" i="66" s="1"/>
  <c r="AX768" i="66"/>
  <c r="AX888" i="66"/>
  <c r="AZ888" i="66" s="1"/>
  <c r="AY888" i="66" s="1"/>
  <c r="AT953" i="66"/>
  <c r="BK953" i="66" s="1"/>
  <c r="AX721" i="66"/>
  <c r="AT931" i="66"/>
  <c r="Q931" i="66" s="1"/>
  <c r="AX788" i="66"/>
  <c r="AZ788" i="66" s="1"/>
  <c r="AY788" i="66" s="1"/>
  <c r="AX966" i="66"/>
  <c r="AZ966" i="66" s="1"/>
  <c r="AY966" i="66" s="1"/>
  <c r="AT975" i="66"/>
  <c r="BK975" i="66" s="1"/>
  <c r="AT968" i="66"/>
  <c r="BK968" i="66" s="1"/>
  <c r="BK103" i="66"/>
  <c r="AX154" i="66"/>
  <c r="AZ154" i="66" s="1"/>
  <c r="AY154" i="66" s="1"/>
  <c r="AX499" i="66"/>
  <c r="AZ499" i="66" s="1"/>
  <c r="AY499" i="66" s="1"/>
  <c r="AX610" i="66"/>
  <c r="AZ610" i="66" s="1"/>
  <c r="AY610" i="66" s="1"/>
  <c r="AT566" i="66"/>
  <c r="AX370" i="66"/>
  <c r="P52" i="66"/>
  <c r="AX540" i="66"/>
  <c r="BB119" i="66"/>
  <c r="M119" i="66"/>
  <c r="BB12" i="66"/>
  <c r="M12" i="66"/>
  <c r="BB136" i="66"/>
  <c r="M136" i="66"/>
  <c r="BB76" i="66"/>
  <c r="M76" i="66"/>
  <c r="M648" i="66"/>
  <c r="BB648" i="66"/>
  <c r="M527" i="66"/>
  <c r="BB527" i="66"/>
  <c r="BB578" i="66"/>
  <c r="M578" i="66"/>
  <c r="BB111" i="66"/>
  <c r="M111" i="66"/>
  <c r="BB631" i="66"/>
  <c r="M631" i="66"/>
  <c r="P218" i="66"/>
  <c r="BJ218" i="66"/>
  <c r="BB211" i="66"/>
  <c r="M211" i="66"/>
  <c r="BB782" i="66"/>
  <c r="M782" i="66"/>
  <c r="AX895" i="66"/>
  <c r="AX665" i="66"/>
  <c r="AX36" i="66"/>
  <c r="AX958" i="66"/>
  <c r="AX970" i="66"/>
  <c r="AZ970" i="66" s="1"/>
  <c r="AY970" i="66" s="1"/>
  <c r="BB624" i="66"/>
  <c r="M624" i="66"/>
  <c r="BB512" i="66"/>
  <c r="M512" i="66"/>
  <c r="AX329" i="66"/>
  <c r="AZ329" i="66" s="1"/>
  <c r="AY329" i="66" s="1"/>
  <c r="AX338" i="66"/>
  <c r="P319" i="66"/>
  <c r="AX602" i="66"/>
  <c r="AZ602" i="66" s="1"/>
  <c r="AY602" i="66" s="1"/>
  <c r="AX600" i="66"/>
  <c r="AZ600" i="66" s="1"/>
  <c r="AY600" i="66" s="1"/>
  <c r="AX631" i="66"/>
  <c r="AX507" i="66"/>
  <c r="AZ507" i="66" s="1"/>
  <c r="AY507" i="66" s="1"/>
  <c r="AX523" i="66"/>
  <c r="BJ556" i="66"/>
  <c r="AX803" i="66"/>
  <c r="AZ803" i="66" s="1"/>
  <c r="AY803" i="66" s="1"/>
  <c r="AX961" i="66"/>
  <c r="AZ961" i="66" s="1"/>
  <c r="AY961" i="66" s="1"/>
  <c r="AX612" i="66"/>
  <c r="AZ612" i="66" s="1"/>
  <c r="AY612" i="66" s="1"/>
  <c r="AX765" i="66"/>
  <c r="AX840" i="66"/>
  <c r="BJ997" i="66"/>
  <c r="BJ579" i="66"/>
  <c r="AX913" i="66"/>
  <c r="AX981" i="66"/>
  <c r="AX860" i="66"/>
  <c r="P566" i="66"/>
  <c r="AX514" i="66"/>
  <c r="AX683" i="66"/>
  <c r="AZ683" i="66" s="1"/>
  <c r="AY683" i="66" s="1"/>
  <c r="AX143" i="66"/>
  <c r="AZ143" i="66" s="1"/>
  <c r="AY143" i="66" s="1"/>
  <c r="BJ225" i="66"/>
  <c r="AX528" i="66"/>
  <c r="AX361" i="66"/>
  <c r="AZ361" i="66" s="1"/>
  <c r="AY361" i="66" s="1"/>
  <c r="AX165" i="66"/>
  <c r="BJ103" i="66"/>
  <c r="P744" i="66"/>
  <c r="M556" i="66"/>
  <c r="BB556" i="66"/>
  <c r="BB953" i="66"/>
  <c r="M953" i="66"/>
  <c r="P385" i="66"/>
  <c r="BJ385" i="66"/>
  <c r="BB579" i="66"/>
  <c r="M579" i="66"/>
  <c r="M221" i="66"/>
  <c r="BB221" i="66"/>
  <c r="P455" i="66"/>
  <c r="BJ455" i="66"/>
  <c r="BB961" i="66"/>
  <c r="M961" i="66"/>
  <c r="AX536" i="66"/>
  <c r="AZ536" i="66" s="1"/>
  <c r="AY536" i="66" s="1"/>
  <c r="AX441" i="66"/>
  <c r="AZ441" i="66" s="1"/>
  <c r="AY441" i="66" s="1"/>
  <c r="M611" i="66"/>
  <c r="BB611" i="66"/>
  <c r="BB180" i="66"/>
  <c r="M180" i="66"/>
  <c r="BB804" i="66"/>
  <c r="M804" i="66"/>
  <c r="M829" i="66"/>
  <c r="BB829" i="66"/>
  <c r="BB879" i="66"/>
  <c r="M879" i="66"/>
  <c r="AX87" i="66"/>
  <c r="AZ87" i="66" s="1"/>
  <c r="AY87" i="66" s="1"/>
  <c r="AX89" i="66"/>
  <c r="AZ89" i="66" s="1"/>
  <c r="AY89" i="66" s="1"/>
  <c r="AX150" i="66"/>
  <c r="AZ150" i="66" s="1"/>
  <c r="AY150" i="66" s="1"/>
  <c r="AX93" i="66"/>
  <c r="AZ93" i="66" s="1"/>
  <c r="AY93" i="66" s="1"/>
  <c r="AX92" i="66"/>
  <c r="AZ92" i="66" s="1"/>
  <c r="AY92" i="66" s="1"/>
  <c r="AX141" i="66"/>
  <c r="AX372" i="66"/>
  <c r="AX513" i="66"/>
  <c r="AX667" i="66"/>
  <c r="AX530" i="66"/>
  <c r="AZ530" i="66" s="1"/>
  <c r="AY530" i="66" s="1"/>
  <c r="AX771" i="66"/>
  <c r="AX542" i="66"/>
  <c r="BJ400" i="66"/>
  <c r="AX551" i="66"/>
  <c r="AZ551" i="66" s="1"/>
  <c r="AY551" i="66" s="1"/>
  <c r="AX842" i="66"/>
  <c r="AZ842" i="66" s="1"/>
  <c r="AY842" i="66" s="1"/>
  <c r="AT452" i="66"/>
  <c r="Q452" i="66" s="1"/>
  <c r="AX930" i="66"/>
  <c r="AZ930" i="66" s="1"/>
  <c r="AY930" i="66" s="1"/>
  <c r="BJ975" i="66"/>
  <c r="AX78" i="66"/>
  <c r="AZ78" i="66" s="1"/>
  <c r="AY78" i="66" s="1"/>
  <c r="AX169" i="66"/>
  <c r="AZ169" i="66" s="1"/>
  <c r="AY169" i="66" s="1"/>
  <c r="AX555" i="66"/>
  <c r="AZ555" i="66" s="1"/>
  <c r="AY555" i="66" s="1"/>
  <c r="AX506" i="66"/>
  <c r="AZ506" i="66" s="1"/>
  <c r="AY506" i="66" s="1"/>
  <c r="BJ463" i="66"/>
  <c r="P103" i="66"/>
  <c r="M149" i="66"/>
  <c r="BB149" i="66"/>
  <c r="BB475" i="66"/>
  <c r="M475" i="66"/>
  <c r="M423" i="66"/>
  <c r="BB423" i="66"/>
  <c r="M865" i="66"/>
  <c r="BB865" i="66"/>
  <c r="M233" i="66"/>
  <c r="BB233" i="66"/>
  <c r="AX16" i="66"/>
  <c r="AX291" i="66"/>
  <c r="AX186" i="66"/>
  <c r="AZ186" i="66" s="1"/>
  <c r="AY186" i="66" s="1"/>
  <c r="AX418" i="66"/>
  <c r="AZ418" i="66" s="1"/>
  <c r="AY418" i="66" s="1"/>
  <c r="AX345" i="66"/>
  <c r="AX384" i="66"/>
  <c r="AZ384" i="66" s="1"/>
  <c r="AY384" i="66" s="1"/>
  <c r="AX651" i="66"/>
  <c r="AZ651" i="66" s="1"/>
  <c r="AY651" i="66" s="1"/>
  <c r="AT400" i="66"/>
  <c r="BK400" i="66" s="1"/>
  <c r="AT491" i="66"/>
  <c r="Q491" i="66" s="1"/>
  <c r="AX926" i="66"/>
  <c r="P550" i="66"/>
  <c r="AX876" i="66"/>
  <c r="BJ452" i="66"/>
  <c r="AX450" i="66"/>
  <c r="AZ450" i="66" s="1"/>
  <c r="AY450" i="66" s="1"/>
  <c r="AX565" i="66"/>
  <c r="AZ565" i="66" s="1"/>
  <c r="AY565" i="66" s="1"/>
  <c r="AX138" i="66"/>
  <c r="AZ138" i="66" s="1"/>
  <c r="AY138" i="66" s="1"/>
  <c r="P463" i="66"/>
  <c r="BB155" i="66"/>
  <c r="M155" i="66"/>
  <c r="M52" i="66"/>
  <c r="BB52" i="66"/>
  <c r="BB544" i="66"/>
  <c r="M544" i="66"/>
  <c r="M459" i="66"/>
  <c r="BB459" i="66"/>
  <c r="M916" i="66"/>
  <c r="BB916" i="66"/>
  <c r="BB464" i="66"/>
  <c r="M464" i="66"/>
  <c r="P980" i="66"/>
  <c r="AT980" i="66"/>
  <c r="M828" i="66"/>
  <c r="BB828" i="66"/>
  <c r="BJ554" i="66"/>
  <c r="P554" i="66"/>
  <c r="BB936" i="66"/>
  <c r="M936" i="66"/>
  <c r="AX197" i="66"/>
  <c r="AZ197" i="66" s="1"/>
  <c r="AY197" i="66" s="1"/>
  <c r="AX287" i="66"/>
  <c r="AX497" i="66"/>
  <c r="AT316" i="66"/>
  <c r="AZ39" i="66"/>
  <c r="AY39" i="66" s="1"/>
  <c r="AX61" i="66"/>
  <c r="AZ61" i="66" s="1"/>
  <c r="AY61" i="66" s="1"/>
  <c r="AX65" i="66"/>
  <c r="AX244" i="66"/>
  <c r="AX205" i="66"/>
  <c r="AZ205" i="66" s="1"/>
  <c r="AY205" i="66" s="1"/>
  <c r="AX184" i="66"/>
  <c r="AX424" i="66"/>
  <c r="AZ424" i="66" s="1"/>
  <c r="AY424" i="66" s="1"/>
  <c r="AX579" i="66"/>
  <c r="AZ579" i="66" s="1"/>
  <c r="AY579" i="66" s="1"/>
  <c r="AX663" i="66"/>
  <c r="AX697" i="66"/>
  <c r="AX865" i="66"/>
  <c r="AZ865" i="66" s="1"/>
  <c r="AY865" i="66" s="1"/>
  <c r="BJ491" i="66"/>
  <c r="AX493" i="66"/>
  <c r="AZ493" i="66" s="1"/>
  <c r="AY493" i="66" s="1"/>
  <c r="AT771" i="66"/>
  <c r="AX459" i="66"/>
  <c r="AX517" i="66"/>
  <c r="AZ517" i="66" s="1"/>
  <c r="AY517" i="66" s="1"/>
  <c r="AX545" i="66"/>
  <c r="AZ545" i="66" s="1"/>
  <c r="AY545" i="66" s="1"/>
  <c r="M125" i="66"/>
  <c r="BB125" i="66"/>
  <c r="BB292" i="66"/>
  <c r="M292" i="66"/>
  <c r="BB613" i="66"/>
  <c r="M613" i="66"/>
  <c r="BJ513" i="66"/>
  <c r="AT513" i="66"/>
  <c r="M904" i="66"/>
  <c r="BB904" i="66"/>
  <c r="M826" i="66"/>
  <c r="BB826" i="66"/>
  <c r="AX925" i="66"/>
  <c r="AZ33" i="66"/>
  <c r="AY33" i="66" s="1"/>
  <c r="AX45" i="66"/>
  <c r="AX644" i="66"/>
  <c r="AZ644" i="66" s="1"/>
  <c r="AY644" i="66" s="1"/>
  <c r="AX916" i="66"/>
  <c r="AZ916" i="66" s="1"/>
  <c r="AY916" i="66" s="1"/>
  <c r="AX778" i="66"/>
  <c r="AZ778" i="66" s="1"/>
  <c r="AY778" i="66" s="1"/>
  <c r="AX942" i="66"/>
  <c r="AZ942" i="66" s="1"/>
  <c r="AY942" i="66" s="1"/>
  <c r="AZ925" i="66"/>
  <c r="AY925" i="66" s="1"/>
  <c r="AX429" i="66"/>
  <c r="AZ429" i="66" s="1"/>
  <c r="AY429" i="66" s="1"/>
  <c r="AX34" i="66"/>
  <c r="AZ34" i="66" s="1"/>
  <c r="AY34" i="66" s="1"/>
  <c r="AX41" i="66"/>
  <c r="AZ41" i="66" s="1"/>
  <c r="AY41" i="66" s="1"/>
  <c r="AX146" i="66"/>
  <c r="AZ146" i="66" s="1"/>
  <c r="AY146" i="66" s="1"/>
  <c r="AX339" i="66"/>
  <c r="AZ339" i="66" s="1"/>
  <c r="AY339" i="66" s="1"/>
  <c r="AX320" i="66"/>
  <c r="AV534" i="66"/>
  <c r="U534" i="66" s="1"/>
  <c r="T534" i="66" s="1"/>
  <c r="AV553" i="66"/>
  <c r="U553" i="66" s="1"/>
  <c r="T553" i="66" s="1"/>
  <c r="AX578" i="66"/>
  <c r="AZ578" i="66" s="1"/>
  <c r="AY578" i="66" s="1"/>
  <c r="AV589" i="66"/>
  <c r="U589" i="66" s="1"/>
  <c r="T589" i="66" s="1"/>
  <c r="AV585" i="66"/>
  <c r="U585" i="66" s="1"/>
  <c r="T585" i="66" s="1"/>
  <c r="AX479" i="66"/>
  <c r="AZ479" i="66" s="1"/>
  <c r="AY479" i="66" s="1"/>
  <c r="AX571" i="66"/>
  <c r="AZ571" i="66" s="1"/>
  <c r="AY571" i="66" s="1"/>
  <c r="AX588" i="66"/>
  <c r="AZ588" i="66" s="1"/>
  <c r="AY588" i="66" s="1"/>
  <c r="AV731" i="66"/>
  <c r="U731" i="66" s="1"/>
  <c r="T731" i="66" s="1"/>
  <c r="AX483" i="66"/>
  <c r="AZ483" i="66" s="1"/>
  <c r="AY483" i="66" s="1"/>
  <c r="AV625" i="66"/>
  <c r="U625" i="66" s="1"/>
  <c r="T625" i="66" s="1"/>
  <c r="AX790" i="66"/>
  <c r="AV857" i="66"/>
  <c r="U857" i="66" s="1"/>
  <c r="T857" i="66" s="1"/>
  <c r="AX904" i="66"/>
  <c r="AZ904" i="66" s="1"/>
  <c r="AY904" i="66" s="1"/>
  <c r="AV769" i="66"/>
  <c r="U769" i="66" s="1"/>
  <c r="T769" i="66" s="1"/>
  <c r="AX941" i="66"/>
  <c r="AZ941" i="66" s="1"/>
  <c r="AY941" i="66" s="1"/>
  <c r="AV687" i="66"/>
  <c r="U687" i="66" s="1"/>
  <c r="T687" i="66" s="1"/>
  <c r="AV266" i="66"/>
  <c r="U266" i="66" s="1"/>
  <c r="T266" i="66" s="1"/>
  <c r="AV886" i="66"/>
  <c r="U886" i="66" s="1"/>
  <c r="T886" i="66" s="1"/>
  <c r="AV689" i="66"/>
  <c r="U689" i="66" s="1"/>
  <c r="T689" i="66" s="1"/>
  <c r="AV770" i="66"/>
  <c r="U770" i="66" s="1"/>
  <c r="T770" i="66" s="1"/>
  <c r="AX741" i="66"/>
  <c r="AX639" i="66"/>
  <c r="AV932" i="66"/>
  <c r="U932" i="66" s="1"/>
  <c r="T932" i="66" s="1"/>
  <c r="AX890" i="66"/>
  <c r="AX171" i="66"/>
  <c r="AZ171" i="66" s="1"/>
  <c r="AY171" i="66" s="1"/>
  <c r="AX570" i="66"/>
  <c r="AZ570" i="66" s="1"/>
  <c r="AY570" i="66" s="1"/>
  <c r="AX423" i="66"/>
  <c r="AZ423" i="66" s="1"/>
  <c r="AY423" i="66" s="1"/>
  <c r="BK746" i="66"/>
  <c r="Q746" i="66"/>
  <c r="AX558" i="66"/>
  <c r="AZ558" i="66" s="1"/>
  <c r="AY558" i="66" s="1"/>
  <c r="AX763" i="66"/>
  <c r="AZ763" i="66" s="1"/>
  <c r="AY763" i="66" s="1"/>
  <c r="AX574" i="66"/>
  <c r="AZ574" i="66" s="1"/>
  <c r="AY574" i="66" s="1"/>
  <c r="AX590" i="66"/>
  <c r="AZ590" i="66" s="1"/>
  <c r="AY590" i="66" s="1"/>
  <c r="AX759" i="66"/>
  <c r="AX144" i="66"/>
  <c r="AZ144" i="66" s="1"/>
  <c r="AY144" i="66" s="1"/>
  <c r="AX557" i="66"/>
  <c r="AZ557" i="66" s="1"/>
  <c r="AY557" i="66" s="1"/>
  <c r="AX488" i="66"/>
  <c r="AZ488" i="66" s="1"/>
  <c r="AY488" i="66" s="1"/>
  <c r="AZ129" i="66"/>
  <c r="AY129" i="66" s="1"/>
  <c r="AX67" i="66"/>
  <c r="AZ67" i="66" s="1"/>
  <c r="AY67" i="66" s="1"/>
  <c r="AV334" i="66"/>
  <c r="U334" i="66" s="1"/>
  <c r="T334" i="66" s="1"/>
  <c r="AX276" i="66"/>
  <c r="AZ276" i="66" s="1"/>
  <c r="AY276" i="66" s="1"/>
  <c r="AX231" i="66"/>
  <c r="AZ231" i="66" s="1"/>
  <c r="AY231" i="66" s="1"/>
  <c r="AV401" i="66"/>
  <c r="U401" i="66" s="1"/>
  <c r="T401" i="66" s="1"/>
  <c r="AV328" i="66"/>
  <c r="U328" i="66" s="1"/>
  <c r="T328" i="66" s="1"/>
  <c r="AV316" i="66"/>
  <c r="U316" i="66" s="1"/>
  <c r="T316" i="66" s="1"/>
  <c r="AV528" i="66"/>
  <c r="U528" i="66" s="1"/>
  <c r="T528" i="66" s="1"/>
  <c r="AV348" i="66"/>
  <c r="U348" i="66" s="1"/>
  <c r="T348" i="66" s="1"/>
  <c r="AX511" i="66"/>
  <c r="AZ511" i="66" s="1"/>
  <c r="AY511" i="66" s="1"/>
  <c r="AX500" i="66"/>
  <c r="AZ500" i="66" s="1"/>
  <c r="AY500" i="66" s="1"/>
  <c r="AX486" i="66"/>
  <c r="AZ486" i="66" s="1"/>
  <c r="AY486" i="66" s="1"/>
  <c r="AV538" i="66"/>
  <c r="U538" i="66" s="1"/>
  <c r="T538" i="66" s="1"/>
  <c r="AV651" i="66"/>
  <c r="U651" i="66" s="1"/>
  <c r="T651" i="66" s="1"/>
  <c r="AV412" i="66"/>
  <c r="U412" i="66" s="1"/>
  <c r="T412" i="66" s="1"/>
  <c r="AV683" i="66"/>
  <c r="U683" i="66" s="1"/>
  <c r="T683" i="66" s="1"/>
  <c r="AV841" i="66"/>
  <c r="U841" i="66" s="1"/>
  <c r="T841" i="66" s="1"/>
  <c r="AX909" i="66"/>
  <c r="AZ909" i="66" s="1"/>
  <c r="AY909" i="66" s="1"/>
  <c r="AV740" i="66"/>
  <c r="U740" i="66" s="1"/>
  <c r="T740" i="66" s="1"/>
  <c r="AV792" i="66"/>
  <c r="U792" i="66" s="1"/>
  <c r="T792" i="66" s="1"/>
  <c r="AV623" i="66"/>
  <c r="U623" i="66" s="1"/>
  <c r="T623" i="66" s="1"/>
  <c r="AV827" i="66"/>
  <c r="U827" i="66" s="1"/>
  <c r="T827" i="66" s="1"/>
  <c r="AV655" i="66"/>
  <c r="U655" i="66" s="1"/>
  <c r="T655" i="66" s="1"/>
  <c r="AV263" i="66"/>
  <c r="U263" i="66" s="1"/>
  <c r="T263" i="66" s="1"/>
  <c r="AV815" i="66"/>
  <c r="U815" i="66" s="1"/>
  <c r="T815" i="66" s="1"/>
  <c r="AV437" i="66"/>
  <c r="U437" i="66" s="1"/>
  <c r="T437" i="66" s="1"/>
  <c r="AV399" i="66"/>
  <c r="U399" i="66" s="1"/>
  <c r="T399" i="66" s="1"/>
  <c r="AV723" i="66"/>
  <c r="U723" i="66" s="1"/>
  <c r="T723" i="66" s="1"/>
  <c r="Q759" i="66"/>
  <c r="AV972" i="66"/>
  <c r="U972" i="66" s="1"/>
  <c r="T972" i="66" s="1"/>
  <c r="AV979" i="66"/>
  <c r="U979" i="66" s="1"/>
  <c r="T979" i="66" s="1"/>
  <c r="AV296" i="66"/>
  <c r="U296" i="66" s="1"/>
  <c r="T296" i="66" s="1"/>
  <c r="AV960" i="66"/>
  <c r="U960" i="66" s="1"/>
  <c r="T960" i="66" s="1"/>
  <c r="AX560" i="66"/>
  <c r="AZ560" i="66" s="1"/>
  <c r="AY560" i="66" s="1"/>
  <c r="Q768" i="66"/>
  <c r="AX53" i="66"/>
  <c r="AZ53" i="66" s="1"/>
  <c r="AY53" i="66" s="1"/>
  <c r="AX261" i="66"/>
  <c r="AZ261" i="66" s="1"/>
  <c r="AY261" i="66" s="1"/>
  <c r="AX363" i="66"/>
  <c r="AZ363" i="66" s="1"/>
  <c r="AY363" i="66" s="1"/>
  <c r="AX357" i="66"/>
  <c r="AZ357" i="66" s="1"/>
  <c r="AY357" i="66" s="1"/>
  <c r="AX936" i="66"/>
  <c r="AZ936" i="66" s="1"/>
  <c r="AY936" i="66" s="1"/>
  <c r="AX520" i="66"/>
  <c r="AZ520" i="66" s="1"/>
  <c r="AY520" i="66" s="1"/>
  <c r="AX373" i="66"/>
  <c r="AZ373" i="66" s="1"/>
  <c r="AY373" i="66" s="1"/>
  <c r="AX344" i="66"/>
  <c r="AZ344" i="66" s="1"/>
  <c r="AY344" i="66" s="1"/>
  <c r="AX359" i="66"/>
  <c r="AX658" i="66"/>
  <c r="AX28" i="66"/>
  <c r="AZ13" i="66"/>
  <c r="AY13" i="66" s="1"/>
  <c r="AX160" i="66"/>
  <c r="AZ160" i="66" s="1"/>
  <c r="AY160" i="66" s="1"/>
  <c r="AX147" i="66"/>
  <c r="AZ147" i="66" s="1"/>
  <c r="AY147" i="66" s="1"/>
  <c r="AX134" i="66"/>
  <c r="AZ134" i="66" s="1"/>
  <c r="AY134" i="66" s="1"/>
  <c r="Q1000" i="66"/>
  <c r="AX385" i="66"/>
  <c r="AZ385" i="66" s="1"/>
  <c r="AY385" i="66" s="1"/>
  <c r="AZ16" i="66"/>
  <c r="AY16" i="66" s="1"/>
  <c r="AV62" i="66"/>
  <c r="U62" i="66" s="1"/>
  <c r="T62" i="66" s="1"/>
  <c r="AX95" i="66"/>
  <c r="AZ95" i="66" s="1"/>
  <c r="AY95" i="66" s="1"/>
  <c r="AX115" i="66"/>
  <c r="AZ115" i="66" s="1"/>
  <c r="AY115" i="66" s="1"/>
  <c r="AX82" i="66"/>
  <c r="AV148" i="66"/>
  <c r="U148" i="66" s="1"/>
  <c r="T148" i="66" s="1"/>
  <c r="AV154" i="66"/>
  <c r="U154" i="66" s="1"/>
  <c r="T154" i="66" s="1"/>
  <c r="AV165" i="66"/>
  <c r="U165" i="66" s="1"/>
  <c r="T165" i="66" s="1"/>
  <c r="AV205" i="66"/>
  <c r="U205" i="66" s="1"/>
  <c r="T205" i="66" s="1"/>
  <c r="AV112" i="66"/>
  <c r="U112" i="66" s="1"/>
  <c r="T112" i="66" s="1"/>
  <c r="AZ287" i="66"/>
  <c r="AY287" i="66" s="1"/>
  <c r="AX252" i="66"/>
  <c r="AZ252" i="66" s="1"/>
  <c r="AY252" i="66" s="1"/>
  <c r="AX309" i="66"/>
  <c r="AZ309" i="66" s="1"/>
  <c r="AY309" i="66" s="1"/>
  <c r="AV203" i="66"/>
  <c r="U203" i="66" s="1"/>
  <c r="T203" i="66" s="1"/>
  <c r="AV358" i="66"/>
  <c r="U358" i="66" s="1"/>
  <c r="T358" i="66" s="1"/>
  <c r="AV206" i="66"/>
  <c r="U206" i="66" s="1"/>
  <c r="T206" i="66" s="1"/>
  <c r="AV288" i="66"/>
  <c r="U288" i="66" s="1"/>
  <c r="T288" i="66" s="1"/>
  <c r="AV243" i="66"/>
  <c r="U243" i="66" s="1"/>
  <c r="T243" i="66" s="1"/>
  <c r="AV109" i="66"/>
  <c r="U109" i="66" s="1"/>
  <c r="T109" i="66" s="1"/>
  <c r="AX210" i="66"/>
  <c r="AZ210" i="66" s="1"/>
  <c r="AY210" i="66" s="1"/>
  <c r="AV480" i="66"/>
  <c r="U480" i="66" s="1"/>
  <c r="T480" i="66" s="1"/>
  <c r="AX582" i="66"/>
  <c r="AZ582" i="66" s="1"/>
  <c r="AY582" i="66" s="1"/>
  <c r="AZ497" i="66"/>
  <c r="AY497" i="66" s="1"/>
  <c r="AV531" i="66"/>
  <c r="U531" i="66" s="1"/>
  <c r="T531" i="66" s="1"/>
  <c r="AX711" i="66"/>
  <c r="AZ711" i="66" s="1"/>
  <c r="AY711" i="66" s="1"/>
  <c r="AV530" i="66"/>
  <c r="U530" i="66" s="1"/>
  <c r="T530" i="66" s="1"/>
  <c r="AX583" i="66"/>
  <c r="AZ583" i="66" s="1"/>
  <c r="AY583" i="66" s="1"/>
  <c r="AV305" i="66"/>
  <c r="U305" i="66" s="1"/>
  <c r="T305" i="66" s="1"/>
  <c r="AV500" i="66"/>
  <c r="U500" i="66" s="1"/>
  <c r="T500" i="66" s="1"/>
  <c r="AV238" i="66"/>
  <c r="U238" i="66" s="1"/>
  <c r="T238" i="66" s="1"/>
  <c r="AV803" i="66"/>
  <c r="U803" i="66" s="1"/>
  <c r="T803" i="66" s="1"/>
  <c r="AV873" i="66"/>
  <c r="U873" i="66" s="1"/>
  <c r="T873" i="66" s="1"/>
  <c r="AV954" i="66"/>
  <c r="U954" i="66" s="1"/>
  <c r="T954" i="66" s="1"/>
  <c r="AV392" i="66"/>
  <c r="U392" i="66" s="1"/>
  <c r="T392" i="66" s="1"/>
  <c r="AX793" i="66"/>
  <c r="AZ793" i="66" s="1"/>
  <c r="AY793" i="66" s="1"/>
  <c r="AV513" i="66"/>
  <c r="U513" i="66" s="1"/>
  <c r="T513" i="66" s="1"/>
  <c r="AX831" i="66"/>
  <c r="AZ831" i="66" s="1"/>
  <c r="AY831" i="66" s="1"/>
  <c r="AV614" i="66"/>
  <c r="U614" i="66" s="1"/>
  <c r="T614" i="66" s="1"/>
  <c r="AV248" i="66"/>
  <c r="U248" i="66" s="1"/>
  <c r="T248" i="66" s="1"/>
  <c r="AV906" i="66"/>
  <c r="U906" i="66" s="1"/>
  <c r="T906" i="66" s="1"/>
  <c r="AV883" i="66"/>
  <c r="U883" i="66" s="1"/>
  <c r="T883" i="66" s="1"/>
  <c r="AX825" i="66"/>
  <c r="AV621" i="66"/>
  <c r="U621" i="66" s="1"/>
  <c r="T621" i="66" s="1"/>
  <c r="AV938" i="66"/>
  <c r="U938" i="66" s="1"/>
  <c r="T938" i="66" s="1"/>
  <c r="AX81" i="66"/>
  <c r="AZ81" i="66" s="1"/>
  <c r="AY81" i="66" s="1"/>
  <c r="AX567" i="66"/>
  <c r="AZ567" i="66" s="1"/>
  <c r="AY567" i="66" s="1"/>
  <c r="AX503" i="66"/>
  <c r="AZ503" i="66" s="1"/>
  <c r="AY503" i="66" s="1"/>
  <c r="Q254" i="66"/>
  <c r="BK254" i="66"/>
  <c r="AX569" i="66"/>
  <c r="AZ569" i="66" s="1"/>
  <c r="AY569" i="66" s="1"/>
  <c r="AX592" i="66"/>
  <c r="AX451" i="66"/>
  <c r="AZ451" i="66" s="1"/>
  <c r="AY451" i="66" s="1"/>
  <c r="AX739" i="66"/>
  <c r="AX24" i="66"/>
  <c r="AX48" i="66"/>
  <c r="AZ48" i="66" s="1"/>
  <c r="AY48" i="66" s="1"/>
  <c r="AX618" i="66"/>
  <c r="AZ618" i="66" s="1"/>
  <c r="AY618" i="66" s="1"/>
  <c r="AX686" i="66"/>
  <c r="AZ686" i="66" s="1"/>
  <c r="AY686" i="66" s="1"/>
  <c r="AZ12" i="66"/>
  <c r="AY12" i="66" s="1"/>
  <c r="AX543" i="66"/>
  <c r="AZ543" i="66" s="1"/>
  <c r="AY543" i="66" s="1"/>
  <c r="AX568" i="66"/>
  <c r="AZ568" i="66" s="1"/>
  <c r="AY568" i="66" s="1"/>
  <c r="AX342" i="66"/>
  <c r="AX829" i="66"/>
  <c r="Q56" i="66"/>
  <c r="AX77" i="66"/>
  <c r="AV77" i="66"/>
  <c r="U77" i="66" s="1"/>
  <c r="T77" i="66" s="1"/>
  <c r="AX80" i="66"/>
  <c r="AV202" i="66"/>
  <c r="U202" i="66" s="1"/>
  <c r="T202" i="66" s="1"/>
  <c r="AV277" i="66"/>
  <c r="U277" i="66" s="1"/>
  <c r="T277" i="66" s="1"/>
  <c r="AX313" i="66"/>
  <c r="AZ313" i="66" s="1"/>
  <c r="AY313" i="66" s="1"/>
  <c r="AV186" i="66"/>
  <c r="U186" i="66" s="1"/>
  <c r="T186" i="66" s="1"/>
  <c r="AX349" i="66"/>
  <c r="AZ349" i="66" s="1"/>
  <c r="AY349" i="66" s="1"/>
  <c r="AV492" i="66"/>
  <c r="U492" i="66" s="1"/>
  <c r="T492" i="66" s="1"/>
  <c r="AV537" i="66"/>
  <c r="U537" i="66" s="1"/>
  <c r="T537" i="66" s="1"/>
  <c r="AX553" i="66"/>
  <c r="AX537" i="66"/>
  <c r="AX671" i="66"/>
  <c r="AX755" i="66"/>
  <c r="AX609" i="66"/>
  <c r="AZ609" i="66" s="1"/>
  <c r="AY609" i="66" s="1"/>
  <c r="AV337" i="66"/>
  <c r="U337" i="66" s="1"/>
  <c r="T337" i="66" s="1"/>
  <c r="AV654" i="66"/>
  <c r="U654" i="66" s="1"/>
  <c r="T654" i="66" s="1"/>
  <c r="AV514" i="66"/>
  <c r="U514" i="66" s="1"/>
  <c r="T514" i="66" s="1"/>
  <c r="AX608" i="66"/>
  <c r="AX900" i="66"/>
  <c r="AZ900" i="66" s="1"/>
  <c r="AY900" i="66" s="1"/>
  <c r="AV631" i="66"/>
  <c r="U631" i="66" s="1"/>
  <c r="T631" i="66" s="1"/>
  <c r="AV448" i="66"/>
  <c r="U448" i="66" s="1"/>
  <c r="T448" i="66" s="1"/>
  <c r="AV616" i="66"/>
  <c r="U616" i="66" s="1"/>
  <c r="T616" i="66" s="1"/>
  <c r="AV710" i="66"/>
  <c r="U710" i="66" s="1"/>
  <c r="T710" i="66" s="1"/>
  <c r="AX852" i="66"/>
  <c r="AZ852" i="66" s="1"/>
  <c r="AY852" i="66" s="1"/>
  <c r="AX869" i="66"/>
  <c r="AV832" i="66"/>
  <c r="U832" i="66" s="1"/>
  <c r="T832" i="66" s="1"/>
  <c r="AX86" i="66"/>
  <c r="AZ86" i="66" s="1"/>
  <c r="AY86" i="66" s="1"/>
  <c r="AX130" i="66"/>
  <c r="AZ130" i="66" s="1"/>
  <c r="AY130" i="66" s="1"/>
  <c r="AX519" i="66"/>
  <c r="AX481" i="66"/>
  <c r="AZ481" i="66" s="1"/>
  <c r="AY481" i="66" s="1"/>
  <c r="AX40" i="66"/>
  <c r="AZ40" i="66" s="1"/>
  <c r="AY40" i="66" s="1"/>
  <c r="Q508" i="66"/>
  <c r="BK508" i="66"/>
  <c r="BK171" i="66"/>
  <c r="Q171" i="66"/>
  <c r="AX526" i="66"/>
  <c r="AZ526" i="66" s="1"/>
  <c r="AY526" i="66" s="1"/>
  <c r="AX217" i="66"/>
  <c r="AX447" i="66"/>
  <c r="AZ958" i="66"/>
  <c r="AY958" i="66" s="1"/>
  <c r="AX469" i="66"/>
  <c r="AZ469" i="66" s="1"/>
  <c r="AY469" i="66" s="1"/>
  <c r="AX668" i="66"/>
  <c r="AZ668" i="66" s="1"/>
  <c r="AY668" i="66" s="1"/>
  <c r="AV88" i="66"/>
  <c r="U88" i="66" s="1"/>
  <c r="T88" i="66" s="1"/>
  <c r="AZ135" i="66"/>
  <c r="AY135" i="66" s="1"/>
  <c r="AV185" i="66"/>
  <c r="U185" i="66" s="1"/>
  <c r="T185" i="66" s="1"/>
  <c r="AV357" i="66"/>
  <c r="U357" i="66" s="1"/>
  <c r="T357" i="66" s="1"/>
  <c r="AV318" i="66"/>
  <c r="U318" i="66" s="1"/>
  <c r="T318" i="66" s="1"/>
  <c r="AV350" i="66"/>
  <c r="U350" i="66" s="1"/>
  <c r="T350" i="66" s="1"/>
  <c r="AV499" i="66"/>
  <c r="U499" i="66" s="1"/>
  <c r="T499" i="66" s="1"/>
  <c r="AV594" i="66"/>
  <c r="U594" i="66" s="1"/>
  <c r="T594" i="66" s="1"/>
  <c r="AV479" i="66"/>
  <c r="U479" i="66" s="1"/>
  <c r="T479" i="66" s="1"/>
  <c r="AX525" i="66"/>
  <c r="AZ525" i="66" s="1"/>
  <c r="AY525" i="66" s="1"/>
  <c r="AV349" i="66"/>
  <c r="U349" i="66" s="1"/>
  <c r="T349" i="66" s="1"/>
  <c r="AV498" i="66"/>
  <c r="U498" i="66" s="1"/>
  <c r="T498" i="66" s="1"/>
  <c r="AV790" i="66"/>
  <c r="U790" i="66" s="1"/>
  <c r="T790" i="66" s="1"/>
  <c r="AX804" i="66"/>
  <c r="AZ804" i="66" s="1"/>
  <c r="AY804" i="66" s="1"/>
  <c r="AV837" i="66"/>
  <c r="U837" i="66" s="1"/>
  <c r="T837" i="66" s="1"/>
  <c r="AV968" i="66"/>
  <c r="U968" i="66" s="1"/>
  <c r="T968" i="66" s="1"/>
  <c r="BK758" i="66"/>
  <c r="AV741" i="66"/>
  <c r="U741" i="66" s="1"/>
  <c r="T741" i="66" s="1"/>
  <c r="AV336" i="66"/>
  <c r="U336" i="66" s="1"/>
  <c r="T336" i="66" s="1"/>
  <c r="AX907" i="66"/>
  <c r="AV820" i="66"/>
  <c r="U820" i="66" s="1"/>
  <c r="T820" i="66" s="1"/>
  <c r="AV745" i="66"/>
  <c r="U745" i="66" s="1"/>
  <c r="T745" i="66" s="1"/>
  <c r="AV940" i="66"/>
  <c r="U940" i="66" s="1"/>
  <c r="T940" i="66" s="1"/>
  <c r="AV738" i="66"/>
  <c r="U738" i="66" s="1"/>
  <c r="T738" i="66" s="1"/>
  <c r="AV826" i="66"/>
  <c r="U826" i="66" s="1"/>
  <c r="T826" i="66" s="1"/>
  <c r="AV732" i="66"/>
  <c r="U732" i="66" s="1"/>
  <c r="T732" i="66" s="1"/>
  <c r="BK995" i="66"/>
  <c r="Q995" i="66"/>
  <c r="BK488" i="66"/>
  <c r="Q488" i="66"/>
  <c r="BK50" i="66"/>
  <c r="Q50" i="66"/>
  <c r="AX466" i="66"/>
  <c r="AX985" i="66"/>
  <c r="AZ985" i="66" s="1"/>
  <c r="AY985" i="66" s="1"/>
  <c r="AX701" i="66"/>
  <c r="AZ701" i="66" s="1"/>
  <c r="AY701" i="66" s="1"/>
  <c r="AX516" i="66"/>
  <c r="AZ516" i="66" s="1"/>
  <c r="AY516" i="66" s="1"/>
  <c r="AX58" i="66"/>
  <c r="AZ58" i="66" s="1"/>
  <c r="AY58" i="66" s="1"/>
  <c r="BK770" i="66"/>
  <c r="Q770" i="66"/>
  <c r="AX64" i="66"/>
  <c r="AX378" i="66"/>
  <c r="AZ378" i="66" s="1"/>
  <c r="AY378" i="66" s="1"/>
  <c r="BC9" i="66"/>
  <c r="AV926" i="66"/>
  <c r="U926" i="66" s="1"/>
  <c r="T926" i="66" s="1"/>
  <c r="AV984" i="66"/>
  <c r="U984" i="66" s="1"/>
  <c r="T984" i="66" s="1"/>
  <c r="AV989" i="66"/>
  <c r="U989" i="66" s="1"/>
  <c r="T989" i="66" s="1"/>
  <c r="AV675" i="66"/>
  <c r="U675" i="66" s="1"/>
  <c r="T675" i="66" s="1"/>
  <c r="AV629" i="66"/>
  <c r="U629" i="66" s="1"/>
  <c r="T629" i="66" s="1"/>
  <c r="AV744" i="66"/>
  <c r="U744" i="66" s="1"/>
  <c r="T744" i="66" s="1"/>
  <c r="AV642" i="66"/>
  <c r="U642" i="66" s="1"/>
  <c r="T642" i="66" s="1"/>
  <c r="AV945" i="66"/>
  <c r="U945" i="66" s="1"/>
  <c r="T945" i="66" s="1"/>
  <c r="AV922" i="66"/>
  <c r="U922" i="66" s="1"/>
  <c r="T922" i="66" s="1"/>
  <c r="AV861" i="66"/>
  <c r="U861" i="66" s="1"/>
  <c r="T861" i="66" s="1"/>
  <c r="AV622" i="66"/>
  <c r="U622" i="66" s="1"/>
  <c r="T622" i="66" s="1"/>
  <c r="AV962" i="66"/>
  <c r="U962" i="66" s="1"/>
  <c r="T962" i="66" s="1"/>
  <c r="AV660" i="66"/>
  <c r="U660" i="66" s="1"/>
  <c r="T660" i="66" s="1"/>
  <c r="AV783" i="66"/>
  <c r="U783" i="66" s="1"/>
  <c r="T783" i="66" s="1"/>
  <c r="AV811" i="66"/>
  <c r="U811" i="66" s="1"/>
  <c r="T811" i="66" s="1"/>
  <c r="AV899" i="66"/>
  <c r="U899" i="66" s="1"/>
  <c r="T899" i="66" s="1"/>
  <c r="AV719" i="66"/>
  <c r="U719" i="66" s="1"/>
  <c r="T719" i="66" s="1"/>
  <c r="AV840" i="66"/>
  <c r="U840" i="66" s="1"/>
  <c r="T840" i="66" s="1"/>
  <c r="AV982" i="66"/>
  <c r="U982" i="66" s="1"/>
  <c r="T982" i="66" s="1"/>
  <c r="AV496" i="66"/>
  <c r="U496" i="66" s="1"/>
  <c r="T496" i="66" s="1"/>
  <c r="AV247" i="66"/>
  <c r="U247" i="66" s="1"/>
  <c r="T247" i="66" s="1"/>
  <c r="AV235" i="66"/>
  <c r="U235" i="66" s="1"/>
  <c r="T235" i="66" s="1"/>
  <c r="AV196" i="66"/>
  <c r="U196" i="66" s="1"/>
  <c r="T196" i="66" s="1"/>
  <c r="AV335" i="66"/>
  <c r="U335" i="66" s="1"/>
  <c r="T335" i="66" s="1"/>
  <c r="AV387" i="66"/>
  <c r="U387" i="66" s="1"/>
  <c r="T387" i="66" s="1"/>
  <c r="AV253" i="66"/>
  <c r="U253" i="66" s="1"/>
  <c r="T253" i="66" s="1"/>
  <c r="AV393" i="66"/>
  <c r="U393" i="66" s="1"/>
  <c r="T393" i="66" s="1"/>
  <c r="AV896" i="66"/>
  <c r="U896" i="66" s="1"/>
  <c r="T896" i="66" s="1"/>
  <c r="AV716" i="66"/>
  <c r="U716" i="66" s="1"/>
  <c r="T716" i="66" s="1"/>
  <c r="AV652" i="66"/>
  <c r="U652" i="66" s="1"/>
  <c r="T652" i="66" s="1"/>
  <c r="AV721" i="66"/>
  <c r="U721" i="66" s="1"/>
  <c r="T721" i="66" s="1"/>
  <c r="AV728" i="66"/>
  <c r="U728" i="66" s="1"/>
  <c r="T728" i="66" s="1"/>
  <c r="AV504" i="66"/>
  <c r="U504" i="66" s="1"/>
  <c r="T504" i="66" s="1"/>
  <c r="AV641" i="66"/>
  <c r="U641" i="66" s="1"/>
  <c r="T641" i="66" s="1"/>
  <c r="AV901" i="66"/>
  <c r="U901" i="66" s="1"/>
  <c r="T901" i="66" s="1"/>
  <c r="AV955" i="66"/>
  <c r="U955" i="66" s="1"/>
  <c r="T955" i="66" s="1"/>
  <c r="AV808" i="66"/>
  <c r="U808" i="66" s="1"/>
  <c r="T808" i="66" s="1"/>
  <c r="AV774" i="66"/>
  <c r="U774" i="66" s="1"/>
  <c r="T774" i="66" s="1"/>
  <c r="AV532" i="66"/>
  <c r="U532" i="66" s="1"/>
  <c r="T532" i="66" s="1"/>
  <c r="AV707" i="66"/>
  <c r="U707" i="66" s="1"/>
  <c r="T707" i="66" s="1"/>
  <c r="AV483" i="66"/>
  <c r="U483" i="66" s="1"/>
  <c r="T483" i="66" s="1"/>
  <c r="AV470" i="66"/>
  <c r="U470" i="66" s="1"/>
  <c r="T470" i="66" s="1"/>
  <c r="AV344" i="66"/>
  <c r="U344" i="66" s="1"/>
  <c r="T344" i="66" s="1"/>
  <c r="AV257" i="66"/>
  <c r="U257" i="66" s="1"/>
  <c r="T257" i="66" s="1"/>
  <c r="AV573" i="66"/>
  <c r="U573" i="66" s="1"/>
  <c r="T573" i="66" s="1"/>
  <c r="AV452" i="66"/>
  <c r="U452" i="66" s="1"/>
  <c r="T452" i="66" s="1"/>
  <c r="AV458" i="66"/>
  <c r="U458" i="66" s="1"/>
  <c r="T458" i="66" s="1"/>
  <c r="AV539" i="66"/>
  <c r="U539" i="66" s="1"/>
  <c r="T539" i="66" s="1"/>
  <c r="AV259" i="66"/>
  <c r="U259" i="66" s="1"/>
  <c r="T259" i="66" s="1"/>
  <c r="AV463" i="66"/>
  <c r="U463" i="66" s="1"/>
  <c r="T463" i="66" s="1"/>
  <c r="AV343" i="66"/>
  <c r="U343" i="66" s="1"/>
  <c r="T343" i="66" s="1"/>
  <c r="AV489" i="66"/>
  <c r="U489" i="66" s="1"/>
  <c r="T489" i="66" s="1"/>
  <c r="AV283" i="66"/>
  <c r="U283" i="66" s="1"/>
  <c r="T283" i="66" s="1"/>
  <c r="AV201" i="66"/>
  <c r="U201" i="66" s="1"/>
  <c r="T201" i="66" s="1"/>
  <c r="AV261" i="66"/>
  <c r="U261" i="66" s="1"/>
  <c r="T261" i="66" s="1"/>
  <c r="AV303" i="66"/>
  <c r="U303" i="66" s="1"/>
  <c r="T303" i="66" s="1"/>
  <c r="AV221" i="66"/>
  <c r="U221" i="66" s="1"/>
  <c r="T221" i="66" s="1"/>
  <c r="AV204" i="66"/>
  <c r="U204" i="66" s="1"/>
  <c r="T204" i="66" s="1"/>
  <c r="AV246" i="66"/>
  <c r="U246" i="66" s="1"/>
  <c r="T246" i="66" s="1"/>
  <c r="AV163" i="66"/>
  <c r="U163" i="66" s="1"/>
  <c r="T163" i="66" s="1"/>
  <c r="AV117" i="66"/>
  <c r="U117" i="66" s="1"/>
  <c r="T117" i="66" s="1"/>
  <c r="AV138" i="66"/>
  <c r="U138" i="66" s="1"/>
  <c r="T138" i="66" s="1"/>
  <c r="AV82" i="66"/>
  <c r="U82" i="66" s="1"/>
  <c r="T82" i="66" s="1"/>
  <c r="AV167" i="66"/>
  <c r="U167" i="66" s="1"/>
  <c r="T167" i="66" s="1"/>
  <c r="AV137" i="66"/>
  <c r="U137" i="66" s="1"/>
  <c r="T137" i="66" s="1"/>
  <c r="AV101" i="66"/>
  <c r="U101" i="66" s="1"/>
  <c r="T101" i="66" s="1"/>
  <c r="AV124" i="66"/>
  <c r="U124" i="66" s="1"/>
  <c r="T124" i="66" s="1"/>
  <c r="AV84" i="66"/>
  <c r="U84" i="66" s="1"/>
  <c r="T84" i="66" s="1"/>
  <c r="AV37" i="66"/>
  <c r="U37" i="66" s="1"/>
  <c r="T37" i="66" s="1"/>
  <c r="AV108" i="66"/>
  <c r="U108" i="66" s="1"/>
  <c r="T108" i="66" s="1"/>
  <c r="AV89" i="66"/>
  <c r="U89" i="66" s="1"/>
  <c r="T89" i="66" s="1"/>
  <c r="AV67" i="66"/>
  <c r="U67" i="66" s="1"/>
  <c r="T67" i="66" s="1"/>
  <c r="AV50" i="66"/>
  <c r="U50" i="66" s="1"/>
  <c r="T50" i="66" s="1"/>
  <c r="AV54" i="66"/>
  <c r="U54" i="66" s="1"/>
  <c r="T54" i="66" s="1"/>
  <c r="AV30" i="66"/>
  <c r="U30" i="66" s="1"/>
  <c r="T30" i="66" s="1"/>
  <c r="AV20" i="66"/>
  <c r="U20" i="66" s="1"/>
  <c r="T20" i="66" s="1"/>
  <c r="AV39" i="66"/>
  <c r="U39" i="66" s="1"/>
  <c r="T39" i="66" s="1"/>
  <c r="AV976" i="66"/>
  <c r="U976" i="66" s="1"/>
  <c r="T976" i="66" s="1"/>
  <c r="AV959" i="66"/>
  <c r="U959" i="66" s="1"/>
  <c r="T959" i="66" s="1"/>
  <c r="AV860" i="66"/>
  <c r="U860" i="66" s="1"/>
  <c r="T860" i="66" s="1"/>
  <c r="AV729" i="66"/>
  <c r="U729" i="66" s="1"/>
  <c r="T729" i="66" s="1"/>
  <c r="AV875" i="66"/>
  <c r="U875" i="66" s="1"/>
  <c r="T875" i="66" s="1"/>
  <c r="AV914" i="66"/>
  <c r="U914" i="66" s="1"/>
  <c r="T914" i="66" s="1"/>
  <c r="AV819" i="66"/>
  <c r="U819" i="66" s="1"/>
  <c r="T819" i="66" s="1"/>
  <c r="AV313" i="66"/>
  <c r="U313" i="66" s="1"/>
  <c r="T313" i="66" s="1"/>
  <c r="AV503" i="66"/>
  <c r="U503" i="66" s="1"/>
  <c r="T503" i="66" s="1"/>
  <c r="AV711" i="66"/>
  <c r="U711" i="66" s="1"/>
  <c r="T711" i="66" s="1"/>
  <c r="AV928" i="66"/>
  <c r="U928" i="66" s="1"/>
  <c r="T928" i="66" s="1"/>
  <c r="AV396" i="66"/>
  <c r="U396" i="66" s="1"/>
  <c r="T396" i="66" s="1"/>
  <c r="AV776" i="66"/>
  <c r="U776" i="66" s="1"/>
  <c r="T776" i="66" s="1"/>
  <c r="AV937" i="66"/>
  <c r="U937" i="66" s="1"/>
  <c r="T937" i="66" s="1"/>
  <c r="AV828" i="66"/>
  <c r="U828" i="66" s="1"/>
  <c r="T828" i="66" s="1"/>
  <c r="AV603" i="66"/>
  <c r="U603" i="66" s="1"/>
  <c r="T603" i="66" s="1"/>
  <c r="AV758" i="66"/>
  <c r="U758" i="66" s="1"/>
  <c r="T758" i="66" s="1"/>
  <c r="AV545" i="66"/>
  <c r="U545" i="66" s="1"/>
  <c r="T545" i="66" s="1"/>
  <c r="AV265" i="66"/>
  <c r="U265" i="66" s="1"/>
  <c r="T265" i="66" s="1"/>
  <c r="AV435" i="66"/>
  <c r="U435" i="66" s="1"/>
  <c r="T435" i="66" s="1"/>
  <c r="AV793" i="66"/>
  <c r="U793" i="66" s="1"/>
  <c r="T793" i="66" s="1"/>
  <c r="AV995" i="66"/>
  <c r="U995" i="66" s="1"/>
  <c r="T995" i="66" s="1"/>
  <c r="AV869" i="66"/>
  <c r="U869" i="66" s="1"/>
  <c r="T869" i="66" s="1"/>
  <c r="AV709" i="66"/>
  <c r="U709" i="66" s="1"/>
  <c r="T709" i="66" s="1"/>
  <c r="AV852" i="66"/>
  <c r="U852" i="66" s="1"/>
  <c r="T852" i="66" s="1"/>
  <c r="AV766" i="66"/>
  <c r="U766" i="66" s="1"/>
  <c r="T766" i="66" s="1"/>
  <c r="AV542" i="66"/>
  <c r="U542" i="66" s="1"/>
  <c r="T542" i="66" s="1"/>
  <c r="AV825" i="66"/>
  <c r="U825" i="66" s="1"/>
  <c r="T825" i="66" s="1"/>
  <c r="AV1000" i="66"/>
  <c r="U1000" i="66" s="1"/>
  <c r="T1000" i="66" s="1"/>
  <c r="AV762" i="66"/>
  <c r="U762" i="66" s="1"/>
  <c r="T762" i="66" s="1"/>
  <c r="AV442" i="66"/>
  <c r="U442" i="66" s="1"/>
  <c r="T442" i="66" s="1"/>
  <c r="AV916" i="66"/>
  <c r="U916" i="66" s="1"/>
  <c r="T916" i="66" s="1"/>
  <c r="AV830" i="66"/>
  <c r="U830" i="66" s="1"/>
  <c r="T830" i="66" s="1"/>
  <c r="AV806" i="66"/>
  <c r="U806" i="66" s="1"/>
  <c r="T806" i="66" s="1"/>
  <c r="AV895" i="66"/>
  <c r="U895" i="66" s="1"/>
  <c r="T895" i="66" s="1"/>
  <c r="AV801" i="66"/>
  <c r="U801" i="66" s="1"/>
  <c r="T801" i="66" s="1"/>
  <c r="AV767" i="66"/>
  <c r="U767" i="66" s="1"/>
  <c r="T767" i="66" s="1"/>
  <c r="AV836" i="66"/>
  <c r="U836" i="66" s="1"/>
  <c r="T836" i="66" s="1"/>
  <c r="AV862" i="66"/>
  <c r="U862" i="66" s="1"/>
  <c r="T862" i="66" s="1"/>
  <c r="AV691" i="66"/>
  <c r="U691" i="66" s="1"/>
  <c r="T691" i="66" s="1"/>
  <c r="AV177" i="66"/>
  <c r="U177" i="66" s="1"/>
  <c r="T177" i="66" s="1"/>
  <c r="AV292" i="66"/>
  <c r="U292" i="66" s="1"/>
  <c r="T292" i="66" s="1"/>
  <c r="AV251" i="66"/>
  <c r="U251" i="66" s="1"/>
  <c r="T251" i="66" s="1"/>
  <c r="AV415" i="66"/>
  <c r="U415" i="66" s="1"/>
  <c r="T415" i="66" s="1"/>
  <c r="AV445" i="66"/>
  <c r="U445" i="66" s="1"/>
  <c r="T445" i="66" s="1"/>
  <c r="AV634" i="66"/>
  <c r="U634" i="66" s="1"/>
  <c r="T634" i="66" s="1"/>
  <c r="AV409" i="66"/>
  <c r="U409" i="66" s="1"/>
  <c r="T409" i="66" s="1"/>
  <c r="AV912" i="66"/>
  <c r="U912" i="66" s="1"/>
  <c r="T912" i="66" s="1"/>
  <c r="AV890" i="66"/>
  <c r="U890" i="66" s="1"/>
  <c r="T890" i="66" s="1"/>
  <c r="AV999" i="66"/>
  <c r="U999" i="66" s="1"/>
  <c r="T999" i="66" s="1"/>
  <c r="AV700" i="66"/>
  <c r="U700" i="66" s="1"/>
  <c r="T700" i="66" s="1"/>
  <c r="AV727" i="66"/>
  <c r="U727" i="66" s="1"/>
  <c r="T727" i="66" s="1"/>
  <c r="AV759" i="66"/>
  <c r="U759" i="66" s="1"/>
  <c r="T759" i="66" s="1"/>
  <c r="AV831" i="66"/>
  <c r="U831" i="66" s="1"/>
  <c r="T831" i="66" s="1"/>
  <c r="AV627" i="66"/>
  <c r="U627" i="66" s="1"/>
  <c r="T627" i="66" s="1"/>
  <c r="AV893" i="66"/>
  <c r="U893" i="66" s="1"/>
  <c r="T893" i="66" s="1"/>
  <c r="AV693" i="66"/>
  <c r="U693" i="66" s="1"/>
  <c r="T693" i="66" s="1"/>
  <c r="AV577" i="66"/>
  <c r="U577" i="66" s="1"/>
  <c r="T577" i="66" s="1"/>
  <c r="AV389" i="66"/>
  <c r="U389" i="66" s="1"/>
  <c r="T389" i="66" s="1"/>
  <c r="AV630" i="66"/>
  <c r="U630" i="66" s="1"/>
  <c r="T630" i="66" s="1"/>
  <c r="AV403" i="66"/>
  <c r="U403" i="66" s="1"/>
  <c r="T403" i="66" s="1"/>
  <c r="AV485" i="66"/>
  <c r="U485" i="66" s="1"/>
  <c r="T485" i="66" s="1"/>
  <c r="AV321" i="66"/>
  <c r="U321" i="66" s="1"/>
  <c r="T321" i="66" s="1"/>
  <c r="AV468" i="66"/>
  <c r="U468" i="66" s="1"/>
  <c r="T468" i="66" s="1"/>
  <c r="AV568" i="66"/>
  <c r="U568" i="66" s="1"/>
  <c r="T568" i="66" s="1"/>
  <c r="AV384" i="66"/>
  <c r="U384" i="66" s="1"/>
  <c r="T384" i="66" s="1"/>
  <c r="AV511" i="66"/>
  <c r="U511" i="66" s="1"/>
  <c r="T511" i="66" s="1"/>
  <c r="AV438" i="66"/>
  <c r="U438" i="66" s="1"/>
  <c r="T438" i="66" s="1"/>
  <c r="AV611" i="66"/>
  <c r="U611" i="66" s="1"/>
  <c r="T611" i="66" s="1"/>
  <c r="AV550" i="66"/>
  <c r="U550" i="66" s="1"/>
  <c r="T550" i="66" s="1"/>
  <c r="AV558" i="66"/>
  <c r="U558" i="66" s="1"/>
  <c r="T558" i="66" s="1"/>
  <c r="AV314" i="66"/>
  <c r="U314" i="66" s="1"/>
  <c r="T314" i="66" s="1"/>
  <c r="AV612" i="66"/>
  <c r="U612" i="66" s="1"/>
  <c r="T612" i="66" s="1"/>
  <c r="AV600" i="66"/>
  <c r="U600" i="66" s="1"/>
  <c r="T600" i="66" s="1"/>
  <c r="AV588" i="66"/>
  <c r="U588" i="66" s="1"/>
  <c r="T588" i="66" s="1"/>
  <c r="AV576" i="66"/>
  <c r="U576" i="66" s="1"/>
  <c r="T576" i="66" s="1"/>
  <c r="AV540" i="66"/>
  <c r="U540" i="66" s="1"/>
  <c r="T540" i="66" s="1"/>
  <c r="AV473" i="66"/>
  <c r="U473" i="66" s="1"/>
  <c r="T473" i="66" s="1"/>
  <c r="AV302" i="66"/>
  <c r="U302" i="66" s="1"/>
  <c r="T302" i="66" s="1"/>
  <c r="AV610" i="66"/>
  <c r="U610" i="66" s="1"/>
  <c r="T610" i="66" s="1"/>
  <c r="AV586" i="66"/>
  <c r="U586" i="66" s="1"/>
  <c r="T586" i="66" s="1"/>
  <c r="AV566" i="66"/>
  <c r="U566" i="66" s="1"/>
  <c r="T566" i="66" s="1"/>
  <c r="AV522" i="66"/>
  <c r="U522" i="66" s="1"/>
  <c r="T522" i="66" s="1"/>
  <c r="AV366" i="66"/>
  <c r="U366" i="66" s="1"/>
  <c r="T366" i="66" s="1"/>
  <c r="AV299" i="66"/>
  <c r="U299" i="66" s="1"/>
  <c r="T299" i="66" s="1"/>
  <c r="AV378" i="66"/>
  <c r="U378" i="66" s="1"/>
  <c r="T378" i="66" s="1"/>
  <c r="AV477" i="66"/>
  <c r="U477" i="66" s="1"/>
  <c r="T477" i="66" s="1"/>
  <c r="AV320" i="66"/>
  <c r="U320" i="66" s="1"/>
  <c r="T320" i="66" s="1"/>
  <c r="AV375" i="66"/>
  <c r="U375" i="66" s="1"/>
  <c r="T375" i="66" s="1"/>
  <c r="AV363" i="66"/>
  <c r="U363" i="66" s="1"/>
  <c r="T363" i="66" s="1"/>
  <c r="AV345" i="66"/>
  <c r="U345" i="66" s="1"/>
  <c r="T345" i="66" s="1"/>
  <c r="AV311" i="66"/>
  <c r="U311" i="66" s="1"/>
  <c r="T311" i="66" s="1"/>
  <c r="AV377" i="66"/>
  <c r="U377" i="66" s="1"/>
  <c r="T377" i="66" s="1"/>
  <c r="AV353" i="66"/>
  <c r="U353" i="66" s="1"/>
  <c r="T353" i="66" s="1"/>
  <c r="AV268" i="66"/>
  <c r="U268" i="66" s="1"/>
  <c r="T268" i="66" s="1"/>
  <c r="AV189" i="66"/>
  <c r="U189" i="66" s="1"/>
  <c r="T189" i="66" s="1"/>
  <c r="AV110" i="66"/>
  <c r="U110" i="66" s="1"/>
  <c r="T110" i="66" s="1"/>
  <c r="AV217" i="66"/>
  <c r="U217" i="66" s="1"/>
  <c r="T217" i="66" s="1"/>
  <c r="AV38" i="66"/>
  <c r="U38" i="66" s="1"/>
  <c r="T38" i="66" s="1"/>
  <c r="AV181" i="66"/>
  <c r="U181" i="66" s="1"/>
  <c r="T181" i="66" s="1"/>
  <c r="AV94" i="66"/>
  <c r="U94" i="66" s="1"/>
  <c r="T94" i="66" s="1"/>
  <c r="AV134" i="66"/>
  <c r="U134" i="66" s="1"/>
  <c r="T134" i="66" s="1"/>
  <c r="AV135" i="66"/>
  <c r="U135" i="66" s="1"/>
  <c r="T135" i="66" s="1"/>
  <c r="AV113" i="66"/>
  <c r="U113" i="66" s="1"/>
  <c r="T113" i="66" s="1"/>
  <c r="AV25" i="66"/>
  <c r="U25" i="66" s="1"/>
  <c r="T25" i="66" s="1"/>
  <c r="AV153" i="66"/>
  <c r="U153" i="66" s="1"/>
  <c r="T153" i="66" s="1"/>
  <c r="AV168" i="66"/>
  <c r="U168" i="66" s="1"/>
  <c r="T168" i="66" s="1"/>
  <c r="AV97" i="66"/>
  <c r="U97" i="66" s="1"/>
  <c r="T97" i="66" s="1"/>
  <c r="AV22" i="66"/>
  <c r="U22" i="66" s="1"/>
  <c r="T22" i="66" s="1"/>
  <c r="AV14" i="66"/>
  <c r="U14" i="66" s="1"/>
  <c r="T14" i="66" s="1"/>
  <c r="AV92" i="66"/>
  <c r="U92" i="66" s="1"/>
  <c r="T92" i="66" s="1"/>
  <c r="AV48" i="66"/>
  <c r="U48" i="66" s="1"/>
  <c r="T48" i="66" s="1"/>
  <c r="AV49" i="66"/>
  <c r="U49" i="66" s="1"/>
  <c r="T49" i="66" s="1"/>
  <c r="AV36" i="66"/>
  <c r="U36" i="66" s="1"/>
  <c r="T36" i="66" s="1"/>
  <c r="AV902" i="66"/>
  <c r="U902" i="66" s="1"/>
  <c r="T902" i="66" s="1"/>
  <c r="AV975" i="66"/>
  <c r="U975" i="66" s="1"/>
  <c r="T975" i="66" s="1"/>
  <c r="AV917" i="66"/>
  <c r="U917" i="66" s="1"/>
  <c r="T917" i="66" s="1"/>
  <c r="AV991" i="66"/>
  <c r="U991" i="66" s="1"/>
  <c r="T991" i="66" s="1"/>
  <c r="AV936" i="66"/>
  <c r="U936" i="66" s="1"/>
  <c r="T936" i="66" s="1"/>
  <c r="AV876" i="66"/>
  <c r="U876" i="66" s="1"/>
  <c r="T876" i="66" s="1"/>
  <c r="AV668" i="66"/>
  <c r="U668" i="66" s="1"/>
  <c r="T668" i="66" s="1"/>
  <c r="AV193" i="66"/>
  <c r="U193" i="66" s="1"/>
  <c r="T193" i="66" s="1"/>
  <c r="AV289" i="66"/>
  <c r="U289" i="66" s="1"/>
  <c r="T289" i="66" s="1"/>
  <c r="AV431" i="66"/>
  <c r="U431" i="66" s="1"/>
  <c r="T431" i="66" s="1"/>
  <c r="AV615" i="66"/>
  <c r="U615" i="66" s="1"/>
  <c r="T615" i="66" s="1"/>
  <c r="AV672" i="66"/>
  <c r="U672" i="66" s="1"/>
  <c r="T672" i="66" s="1"/>
  <c r="AV817" i="66"/>
  <c r="U817" i="66" s="1"/>
  <c r="T817" i="66" s="1"/>
  <c r="AV307" i="66"/>
  <c r="U307" i="66" s="1"/>
  <c r="T307" i="66" s="1"/>
  <c r="AV944" i="66"/>
  <c r="U944" i="66" s="1"/>
  <c r="T944" i="66" s="1"/>
  <c r="AV695" i="66"/>
  <c r="U695" i="66" s="1"/>
  <c r="T695" i="66" s="1"/>
  <c r="AV417" i="66"/>
  <c r="U417" i="66" s="1"/>
  <c r="T417" i="66" s="1"/>
  <c r="AV607" i="66"/>
  <c r="U607" i="66" s="1"/>
  <c r="T607" i="66" s="1"/>
  <c r="AV519" i="66"/>
  <c r="U519" i="66" s="1"/>
  <c r="T519" i="66" s="1"/>
  <c r="AV439" i="66"/>
  <c r="U439" i="66" s="1"/>
  <c r="T439" i="66" s="1"/>
  <c r="AV782" i="66"/>
  <c r="U782" i="66" s="1"/>
  <c r="T782" i="66" s="1"/>
  <c r="AV746" i="66"/>
  <c r="U746" i="66" s="1"/>
  <c r="T746" i="66" s="1"/>
  <c r="AV980" i="66"/>
  <c r="U980" i="66" s="1"/>
  <c r="T980" i="66" s="1"/>
  <c r="AV881" i="66"/>
  <c r="U881" i="66" s="1"/>
  <c r="T881" i="66" s="1"/>
  <c r="AV662" i="66"/>
  <c r="U662" i="66" s="1"/>
  <c r="T662" i="66" s="1"/>
  <c r="AV969" i="66"/>
  <c r="U969" i="66" s="1"/>
  <c r="T969" i="66" s="1"/>
  <c r="AV978" i="66"/>
  <c r="U978" i="66" s="1"/>
  <c r="T978" i="66" s="1"/>
  <c r="AV919" i="66"/>
  <c r="U919" i="66" s="1"/>
  <c r="T919" i="66" s="1"/>
  <c r="AV880" i="66"/>
  <c r="U880" i="66" s="1"/>
  <c r="T880" i="66" s="1"/>
  <c r="AV981" i="66"/>
  <c r="U981" i="66" s="1"/>
  <c r="T981" i="66" s="1"/>
  <c r="AV948" i="66"/>
  <c r="U948" i="66" s="1"/>
  <c r="T948" i="66" s="1"/>
  <c r="AV853" i="66"/>
  <c r="U853" i="66" s="1"/>
  <c r="T853" i="66" s="1"/>
  <c r="AV931" i="66"/>
  <c r="U931" i="66" s="1"/>
  <c r="T931" i="66" s="1"/>
  <c r="AV701" i="66"/>
  <c r="U701" i="66" s="1"/>
  <c r="T701" i="66" s="1"/>
  <c r="AV993" i="66"/>
  <c r="U993" i="66" s="1"/>
  <c r="T993" i="66" s="1"/>
  <c r="AV310" i="66"/>
  <c r="U310" i="66" s="1"/>
  <c r="T310" i="66" s="1"/>
  <c r="AV786" i="66"/>
  <c r="U786" i="66" s="1"/>
  <c r="T786" i="66" s="1"/>
  <c r="AV756" i="66"/>
  <c r="U756" i="66" s="1"/>
  <c r="T756" i="66" s="1"/>
  <c r="AV884" i="66"/>
  <c r="U884" i="66" s="1"/>
  <c r="T884" i="66" s="1"/>
  <c r="AV907" i="66"/>
  <c r="U907" i="66" s="1"/>
  <c r="T907" i="66" s="1"/>
  <c r="AV74" i="66"/>
  <c r="U74" i="66" s="1"/>
  <c r="T74" i="66" s="1"/>
  <c r="AV273" i="66"/>
  <c r="U273" i="66" s="1"/>
  <c r="T273" i="66" s="1"/>
  <c r="AV224" i="66"/>
  <c r="U224" i="66" s="1"/>
  <c r="T224" i="66" s="1"/>
  <c r="AV242" i="66"/>
  <c r="U242" i="66" s="1"/>
  <c r="T242" i="66" s="1"/>
  <c r="AV619" i="66"/>
  <c r="U619" i="66" s="1"/>
  <c r="T619" i="66" s="1"/>
  <c r="AV628" i="66"/>
  <c r="U628" i="66" s="1"/>
  <c r="T628" i="66" s="1"/>
  <c r="AV761" i="66"/>
  <c r="U761" i="66" s="1"/>
  <c r="T761" i="66" s="1"/>
  <c r="AV908" i="66"/>
  <c r="U908" i="66" s="1"/>
  <c r="T908" i="66" s="1"/>
  <c r="AV824" i="66"/>
  <c r="U824" i="66" s="1"/>
  <c r="T824" i="66" s="1"/>
  <c r="AV742" i="66"/>
  <c r="U742" i="66" s="1"/>
  <c r="T742" i="66" s="1"/>
  <c r="AV626" i="66"/>
  <c r="U626" i="66" s="1"/>
  <c r="T626" i="66" s="1"/>
  <c r="AV648" i="66"/>
  <c r="U648" i="66" s="1"/>
  <c r="T648" i="66" s="1"/>
  <c r="AV821" i="66"/>
  <c r="U821" i="66" s="1"/>
  <c r="T821" i="66" s="1"/>
  <c r="AV637" i="66"/>
  <c r="U637" i="66" s="1"/>
  <c r="T637" i="66" s="1"/>
  <c r="AV618" i="66"/>
  <c r="U618" i="66" s="1"/>
  <c r="T618" i="66" s="1"/>
  <c r="AV587" i="66"/>
  <c r="U587" i="66" s="1"/>
  <c r="T587" i="66" s="1"/>
  <c r="AV644" i="66"/>
  <c r="U644" i="66" s="1"/>
  <c r="T644" i="66" s="1"/>
  <c r="AV726" i="66"/>
  <c r="U726" i="66" s="1"/>
  <c r="T726" i="66" s="1"/>
  <c r="AV597" i="66"/>
  <c r="U597" i="66" s="1"/>
  <c r="T597" i="66" s="1"/>
  <c r="AV526" i="66"/>
  <c r="U526" i="66" s="1"/>
  <c r="T526" i="66" s="1"/>
  <c r="AV521" i="66"/>
  <c r="U521" i="66" s="1"/>
  <c r="T521" i="66" s="1"/>
  <c r="AV427" i="66"/>
  <c r="U427" i="66" s="1"/>
  <c r="T427" i="66" s="1"/>
  <c r="AV562" i="66"/>
  <c r="U562" i="66" s="1"/>
  <c r="T562" i="66" s="1"/>
  <c r="AV319" i="66"/>
  <c r="U319" i="66" s="1"/>
  <c r="T319" i="66" s="1"/>
  <c r="AV360" i="66"/>
  <c r="U360" i="66" s="1"/>
  <c r="T360" i="66" s="1"/>
  <c r="AV516" i="66"/>
  <c r="U516" i="66" s="1"/>
  <c r="T516" i="66" s="1"/>
  <c r="AV517" i="66"/>
  <c r="U517" i="66" s="1"/>
  <c r="T517" i="66" s="1"/>
  <c r="AV304" i="66"/>
  <c r="U304" i="66" s="1"/>
  <c r="T304" i="66" s="1"/>
  <c r="AV590" i="66"/>
  <c r="U590" i="66" s="1"/>
  <c r="T590" i="66" s="1"/>
  <c r="AV474" i="66"/>
  <c r="U474" i="66" s="1"/>
  <c r="T474" i="66" s="1"/>
  <c r="AV340" i="66"/>
  <c r="U340" i="66" s="1"/>
  <c r="T340" i="66" s="1"/>
  <c r="AV491" i="66"/>
  <c r="U491" i="66" s="1"/>
  <c r="T491" i="66" s="1"/>
  <c r="AV325" i="66"/>
  <c r="U325" i="66" s="1"/>
  <c r="T325" i="66" s="1"/>
  <c r="AV332" i="66"/>
  <c r="U332" i="66" s="1"/>
  <c r="T332" i="66" s="1"/>
  <c r="AV370" i="66"/>
  <c r="U370" i="66" s="1"/>
  <c r="T370" i="66" s="1"/>
  <c r="AV260" i="66"/>
  <c r="U260" i="66" s="1"/>
  <c r="T260" i="66" s="1"/>
  <c r="AV188" i="66"/>
  <c r="U188" i="66" s="1"/>
  <c r="T188" i="66" s="1"/>
  <c r="AV367" i="66"/>
  <c r="U367" i="66" s="1"/>
  <c r="T367" i="66" s="1"/>
  <c r="AV187" i="66"/>
  <c r="U187" i="66" s="1"/>
  <c r="T187" i="66" s="1"/>
  <c r="AV373" i="66"/>
  <c r="U373" i="66" s="1"/>
  <c r="T373" i="66" s="1"/>
  <c r="AV285" i="66"/>
  <c r="U285" i="66" s="1"/>
  <c r="T285" i="66" s="1"/>
  <c r="AV256" i="66"/>
  <c r="U256" i="66" s="1"/>
  <c r="T256" i="66" s="1"/>
  <c r="AV220" i="66"/>
  <c r="U220" i="66" s="1"/>
  <c r="T220" i="66" s="1"/>
  <c r="AV216" i="66"/>
  <c r="U216" i="66" s="1"/>
  <c r="T216" i="66" s="1"/>
  <c r="AV116" i="66"/>
  <c r="U116" i="66" s="1"/>
  <c r="T116" i="66" s="1"/>
  <c r="AV106" i="66"/>
  <c r="U106" i="66" s="1"/>
  <c r="T106" i="66" s="1"/>
  <c r="AV66" i="66"/>
  <c r="U66" i="66" s="1"/>
  <c r="T66" i="66" s="1"/>
  <c r="AV79" i="66"/>
  <c r="U79" i="66" s="1"/>
  <c r="T79" i="66" s="1"/>
  <c r="AV90" i="66"/>
  <c r="U90" i="66" s="1"/>
  <c r="T90" i="66" s="1"/>
  <c r="AV59" i="66"/>
  <c r="U59" i="66" s="1"/>
  <c r="T59" i="66" s="1"/>
  <c r="AV43" i="66"/>
  <c r="U43" i="66" s="1"/>
  <c r="T43" i="66" s="1"/>
  <c r="AV730" i="66"/>
  <c r="U730" i="66" s="1"/>
  <c r="T730" i="66" s="1"/>
  <c r="AV749" i="66"/>
  <c r="U749" i="66" s="1"/>
  <c r="T749" i="66" s="1"/>
  <c r="AV656" i="66"/>
  <c r="U656" i="66" s="1"/>
  <c r="T656" i="66" s="1"/>
  <c r="AV751" i="66"/>
  <c r="U751" i="66" s="1"/>
  <c r="T751" i="66" s="1"/>
  <c r="AV671" i="66"/>
  <c r="U671" i="66" s="1"/>
  <c r="T671" i="66" s="1"/>
  <c r="AV457" i="66"/>
  <c r="U457" i="66" s="1"/>
  <c r="T457" i="66" s="1"/>
  <c r="AV549" i="66"/>
  <c r="U549" i="66" s="1"/>
  <c r="T549" i="66" s="1"/>
  <c r="AV569" i="66"/>
  <c r="U569" i="66" s="1"/>
  <c r="T569" i="66" s="1"/>
  <c r="AV563" i="66"/>
  <c r="U563" i="66" s="1"/>
  <c r="T563" i="66" s="1"/>
  <c r="AV368" i="66"/>
  <c r="U368" i="66" s="1"/>
  <c r="T368" i="66" s="1"/>
  <c r="AV584" i="66"/>
  <c r="U584" i="66" s="1"/>
  <c r="T584" i="66" s="1"/>
  <c r="AV455" i="66"/>
  <c r="U455" i="66" s="1"/>
  <c r="T455" i="66" s="1"/>
  <c r="AV487" i="66"/>
  <c r="U487" i="66" s="1"/>
  <c r="T487" i="66" s="1"/>
  <c r="AV419" i="66"/>
  <c r="U419" i="66" s="1"/>
  <c r="T419" i="66" s="1"/>
  <c r="AV199" i="66"/>
  <c r="U199" i="66" s="1"/>
  <c r="T199" i="66" s="1"/>
  <c r="AV91" i="66"/>
  <c r="U91" i="66" s="1"/>
  <c r="T91" i="66" s="1"/>
  <c r="AV100" i="66"/>
  <c r="U100" i="66" s="1"/>
  <c r="T100" i="66" s="1"/>
  <c r="AV115" i="66"/>
  <c r="U115" i="66" s="1"/>
  <c r="T115" i="66" s="1"/>
  <c r="AV44" i="66"/>
  <c r="U44" i="66" s="1"/>
  <c r="T44" i="66" s="1"/>
  <c r="AV31" i="66"/>
  <c r="U31" i="66" s="1"/>
  <c r="T31" i="66" s="1"/>
  <c r="AV763" i="66"/>
  <c r="U763" i="66" s="1"/>
  <c r="T763" i="66" s="1"/>
  <c r="AV997" i="66"/>
  <c r="U997" i="66" s="1"/>
  <c r="T997" i="66" s="1"/>
  <c r="AV911" i="66"/>
  <c r="U911" i="66" s="1"/>
  <c r="T911" i="66" s="1"/>
  <c r="AV958" i="66"/>
  <c r="U958" i="66" s="1"/>
  <c r="T958" i="66" s="1"/>
  <c r="AV889" i="66"/>
  <c r="U889" i="66" s="1"/>
  <c r="T889" i="66" s="1"/>
  <c r="AV943" i="66"/>
  <c r="U943" i="66" s="1"/>
  <c r="T943" i="66" s="1"/>
  <c r="AV197" i="66"/>
  <c r="U197" i="66" s="1"/>
  <c r="T197" i="66" s="1"/>
  <c r="AV400" i="66"/>
  <c r="U400" i="66" s="1"/>
  <c r="T400" i="66" s="1"/>
  <c r="AV624" i="66"/>
  <c r="U624" i="66" s="1"/>
  <c r="T624" i="66" s="1"/>
  <c r="AV795" i="66"/>
  <c r="U795" i="66" s="1"/>
  <c r="T795" i="66" s="1"/>
  <c r="AV659" i="66"/>
  <c r="U659" i="66" s="1"/>
  <c r="T659" i="66" s="1"/>
  <c r="AV891" i="66"/>
  <c r="U891" i="66" s="1"/>
  <c r="T891" i="66" s="1"/>
  <c r="AV794" i="66"/>
  <c r="U794" i="66" s="1"/>
  <c r="T794" i="66" s="1"/>
  <c r="AV705" i="66"/>
  <c r="U705" i="66" s="1"/>
  <c r="T705" i="66" s="1"/>
  <c r="AV523" i="66"/>
  <c r="U523" i="66" s="1"/>
  <c r="T523" i="66" s="1"/>
  <c r="AV467" i="66"/>
  <c r="U467" i="66" s="1"/>
  <c r="T467" i="66" s="1"/>
  <c r="AV394" i="66"/>
  <c r="U394" i="66" s="1"/>
  <c r="T394" i="66" s="1"/>
  <c r="AV424" i="66"/>
  <c r="U424" i="66" s="1"/>
  <c r="T424" i="66" s="1"/>
  <c r="AV596" i="66"/>
  <c r="U596" i="66" s="1"/>
  <c r="T596" i="66" s="1"/>
  <c r="AV582" i="66"/>
  <c r="U582" i="66" s="1"/>
  <c r="T582" i="66" s="1"/>
  <c r="AV475" i="66"/>
  <c r="U475" i="66" s="1"/>
  <c r="T475" i="66" s="1"/>
  <c r="AV236" i="66"/>
  <c r="U236" i="66" s="1"/>
  <c r="T236" i="66" s="1"/>
  <c r="AV374" i="66"/>
  <c r="U374" i="66" s="1"/>
  <c r="T374" i="66" s="1"/>
  <c r="AV176" i="66"/>
  <c r="U176" i="66" s="1"/>
  <c r="T176" i="66" s="1"/>
  <c r="AV274" i="66"/>
  <c r="U274" i="66" s="1"/>
  <c r="T274" i="66" s="1"/>
  <c r="AV252" i="66"/>
  <c r="U252" i="66" s="1"/>
  <c r="T252" i="66" s="1"/>
  <c r="AV200" i="66"/>
  <c r="U200" i="66" s="1"/>
  <c r="T200" i="66" s="1"/>
  <c r="AV223" i="66"/>
  <c r="U223" i="66" s="1"/>
  <c r="T223" i="66" s="1"/>
  <c r="AV152" i="66"/>
  <c r="U152" i="66" s="1"/>
  <c r="T152" i="66" s="1"/>
  <c r="AV160" i="66"/>
  <c r="U160" i="66" s="1"/>
  <c r="T160" i="66" s="1"/>
  <c r="AV29" i="66"/>
  <c r="U29" i="66" s="1"/>
  <c r="T29" i="66" s="1"/>
  <c r="AV953" i="66"/>
  <c r="U953" i="66" s="1"/>
  <c r="T953" i="66" s="1"/>
  <c r="AV416" i="66"/>
  <c r="U416" i="66" s="1"/>
  <c r="T416" i="66" s="1"/>
  <c r="AV859" i="66"/>
  <c r="U859" i="66" s="1"/>
  <c r="T859" i="66" s="1"/>
  <c r="AV232" i="66"/>
  <c r="U232" i="66" s="1"/>
  <c r="T232" i="66" s="1"/>
  <c r="AV771" i="66"/>
  <c r="U771" i="66" s="1"/>
  <c r="T771" i="66" s="1"/>
  <c r="AV690" i="66"/>
  <c r="U690" i="66" s="1"/>
  <c r="T690" i="66" s="1"/>
  <c r="AV877" i="66"/>
  <c r="U877" i="66" s="1"/>
  <c r="T877" i="66" s="1"/>
  <c r="AV520" i="66"/>
  <c r="U520" i="66" s="1"/>
  <c r="T520" i="66" s="1"/>
  <c r="AV696" i="66"/>
  <c r="U696" i="66" s="1"/>
  <c r="T696" i="66" s="1"/>
  <c r="AV575" i="66"/>
  <c r="U575" i="66" s="1"/>
  <c r="T575" i="66" s="1"/>
  <c r="AV493" i="66"/>
  <c r="U493" i="66" s="1"/>
  <c r="T493" i="66" s="1"/>
  <c r="AV525" i="66"/>
  <c r="U525" i="66" s="1"/>
  <c r="T525" i="66" s="1"/>
  <c r="AV404" i="66"/>
  <c r="U404" i="66" s="1"/>
  <c r="T404" i="66" s="1"/>
  <c r="AV606" i="66"/>
  <c r="U606" i="66" s="1"/>
  <c r="T606" i="66" s="1"/>
  <c r="AV306" i="66"/>
  <c r="U306" i="66" s="1"/>
  <c r="T306" i="66" s="1"/>
  <c r="AV231" i="66"/>
  <c r="U231" i="66" s="1"/>
  <c r="T231" i="66" s="1"/>
  <c r="AV450" i="66"/>
  <c r="U450" i="66" s="1"/>
  <c r="T450" i="66" s="1"/>
  <c r="AV354" i="66"/>
  <c r="U354" i="66" s="1"/>
  <c r="T354" i="66" s="1"/>
  <c r="AV175" i="66"/>
  <c r="U175" i="66" s="1"/>
  <c r="T175" i="66" s="1"/>
  <c r="AV132" i="66"/>
  <c r="U132" i="66" s="1"/>
  <c r="T132" i="66" s="1"/>
  <c r="AV125" i="66"/>
  <c r="U125" i="66" s="1"/>
  <c r="T125" i="66" s="1"/>
  <c r="AV149" i="66"/>
  <c r="U149" i="66" s="1"/>
  <c r="T149" i="66" s="1"/>
  <c r="AV46" i="66"/>
  <c r="U46" i="66" s="1"/>
  <c r="T46" i="66" s="1"/>
  <c r="AV42" i="66"/>
  <c r="U42" i="66" s="1"/>
  <c r="T42" i="66" s="1"/>
  <c r="AV632" i="66"/>
  <c r="U632" i="66" s="1"/>
  <c r="T632" i="66" s="1"/>
  <c r="AV780" i="66"/>
  <c r="U780" i="66" s="1"/>
  <c r="T780" i="66" s="1"/>
  <c r="AV778" i="66"/>
  <c r="U778" i="66" s="1"/>
  <c r="T778" i="66" s="1"/>
  <c r="AV844" i="66"/>
  <c r="U844" i="66" s="1"/>
  <c r="T844" i="66" s="1"/>
  <c r="AV713" i="66"/>
  <c r="U713" i="66" s="1"/>
  <c r="T713" i="66" s="1"/>
  <c r="AV444" i="66"/>
  <c r="U444" i="66" s="1"/>
  <c r="T444" i="66" s="1"/>
  <c r="AV559" i="66"/>
  <c r="U559" i="66" s="1"/>
  <c r="T559" i="66" s="1"/>
  <c r="AV556" i="66"/>
  <c r="U556" i="66" s="1"/>
  <c r="T556" i="66" s="1"/>
  <c r="AV240" i="66"/>
  <c r="U240" i="66" s="1"/>
  <c r="T240" i="66" s="1"/>
  <c r="AV578" i="66"/>
  <c r="U578" i="66" s="1"/>
  <c r="T578" i="66" s="1"/>
  <c r="AV327" i="66"/>
  <c r="U327" i="66" s="1"/>
  <c r="T327" i="66" s="1"/>
  <c r="AV278" i="66"/>
  <c r="U278" i="66" s="1"/>
  <c r="T278" i="66" s="1"/>
  <c r="AV239" i="66"/>
  <c r="U239" i="66" s="1"/>
  <c r="T239" i="66" s="1"/>
  <c r="AV258" i="66"/>
  <c r="U258" i="66" s="1"/>
  <c r="T258" i="66" s="1"/>
  <c r="AV142" i="66"/>
  <c r="U142" i="66" s="1"/>
  <c r="T142" i="66" s="1"/>
  <c r="AV55" i="66"/>
  <c r="U55" i="66" s="1"/>
  <c r="T55" i="66" s="1"/>
  <c r="AV18" i="66"/>
  <c r="U18" i="66" s="1"/>
  <c r="T18" i="66" s="1"/>
  <c r="AV929" i="66"/>
  <c r="U929" i="66" s="1"/>
  <c r="T929" i="66" s="1"/>
  <c r="AV851" i="66"/>
  <c r="U851" i="66" s="1"/>
  <c r="T851" i="66" s="1"/>
  <c r="AV677" i="66"/>
  <c r="U677" i="66" s="1"/>
  <c r="T677" i="66" s="1"/>
  <c r="AV698" i="66"/>
  <c r="U698" i="66" s="1"/>
  <c r="T698" i="66" s="1"/>
  <c r="AV842" i="66"/>
  <c r="U842" i="66" s="1"/>
  <c r="T842" i="66" s="1"/>
  <c r="AV190" i="66"/>
  <c r="U190" i="66" s="1"/>
  <c r="T190" i="66" s="1"/>
  <c r="AV229" i="66"/>
  <c r="U229" i="66" s="1"/>
  <c r="T229" i="66" s="1"/>
  <c r="AV892" i="66"/>
  <c r="U892" i="66" s="1"/>
  <c r="T892" i="66" s="1"/>
  <c r="AV772" i="66"/>
  <c r="U772" i="66" s="1"/>
  <c r="T772" i="66" s="1"/>
  <c r="AV941" i="66"/>
  <c r="U941" i="66" s="1"/>
  <c r="T941" i="66" s="1"/>
  <c r="AV472" i="66"/>
  <c r="U472" i="66" s="1"/>
  <c r="T472" i="66" s="1"/>
  <c r="AV579" i="66"/>
  <c r="U579" i="66" s="1"/>
  <c r="T579" i="66" s="1"/>
  <c r="AV605" i="66"/>
  <c r="U605" i="66" s="1"/>
  <c r="T605" i="66" s="1"/>
  <c r="AV407" i="66"/>
  <c r="U407" i="66" s="1"/>
  <c r="T407" i="66" s="1"/>
  <c r="AV312" i="66"/>
  <c r="U312" i="66" s="1"/>
  <c r="T312" i="66" s="1"/>
  <c r="AV255" i="66"/>
  <c r="U255" i="66" s="1"/>
  <c r="T255" i="66" s="1"/>
  <c r="AV194" i="66"/>
  <c r="U194" i="66" s="1"/>
  <c r="T194" i="66" s="1"/>
  <c r="AV219" i="66"/>
  <c r="U219" i="66" s="1"/>
  <c r="T219" i="66" s="1"/>
  <c r="AV85" i="66"/>
  <c r="U85" i="66" s="1"/>
  <c r="T85" i="66" s="1"/>
  <c r="AV51" i="66"/>
  <c r="U51" i="66" s="1"/>
  <c r="T51" i="66" s="1"/>
  <c r="AV12" i="66"/>
  <c r="U12" i="66" s="1"/>
  <c r="T12" i="66" s="1"/>
  <c r="AV17" i="66"/>
  <c r="U17" i="66" s="1"/>
  <c r="T17" i="66" s="1"/>
  <c r="AV985" i="66"/>
  <c r="U985" i="66" s="1"/>
  <c r="T985" i="66" s="1"/>
  <c r="AV449" i="66"/>
  <c r="U449" i="66" s="1"/>
  <c r="T449" i="66" s="1"/>
  <c r="AV834" i="66"/>
  <c r="U834" i="66" s="1"/>
  <c r="T834" i="66" s="1"/>
  <c r="AV702" i="66"/>
  <c r="U702" i="66" s="1"/>
  <c r="T702" i="66" s="1"/>
  <c r="AV897" i="66"/>
  <c r="U897" i="66" s="1"/>
  <c r="T897" i="66" s="1"/>
  <c r="AV170" i="66"/>
  <c r="U170" i="66" s="1"/>
  <c r="T170" i="66" s="1"/>
  <c r="AV297" i="66"/>
  <c r="U297" i="66" s="1"/>
  <c r="T297" i="66" s="1"/>
  <c r="AV436" i="66"/>
  <c r="U436" i="66" s="1"/>
  <c r="T436" i="66" s="1"/>
  <c r="AV977" i="66"/>
  <c r="U977" i="66" s="1"/>
  <c r="T977" i="66" s="1"/>
  <c r="AV858" i="66"/>
  <c r="U858" i="66" s="1"/>
  <c r="T858" i="66" s="1"/>
  <c r="AV871" i="66"/>
  <c r="U871" i="66" s="1"/>
  <c r="T871" i="66" s="1"/>
  <c r="AV868" i="66"/>
  <c r="U868" i="66" s="1"/>
  <c r="T868" i="66" s="1"/>
  <c r="AV966" i="66"/>
  <c r="U966" i="66" s="1"/>
  <c r="T966" i="66" s="1"/>
  <c r="AV971" i="66"/>
  <c r="U971" i="66" s="1"/>
  <c r="T971" i="66" s="1"/>
  <c r="AV935" i="66"/>
  <c r="U935" i="66" s="1"/>
  <c r="T935" i="66" s="1"/>
  <c r="AV845" i="66"/>
  <c r="U845" i="66" s="1"/>
  <c r="T845" i="66" s="1"/>
  <c r="AV613" i="66"/>
  <c r="U613" i="66" s="1"/>
  <c r="T613" i="66" s="1"/>
  <c r="AV807" i="66"/>
  <c r="U807" i="66" s="1"/>
  <c r="T807" i="66" s="1"/>
  <c r="AV913" i="66"/>
  <c r="U913" i="66" s="1"/>
  <c r="T913" i="66" s="1"/>
  <c r="AV796" i="66"/>
  <c r="U796" i="66" s="1"/>
  <c r="T796" i="66" s="1"/>
  <c r="AV775" i="66"/>
  <c r="U775" i="66" s="1"/>
  <c r="T775" i="66" s="1"/>
  <c r="AV787" i="66"/>
  <c r="U787" i="66" s="1"/>
  <c r="T787" i="66" s="1"/>
  <c r="AV128" i="66"/>
  <c r="U128" i="66" s="1"/>
  <c r="T128" i="66" s="1"/>
  <c r="AV284" i="66"/>
  <c r="U284" i="66" s="1"/>
  <c r="T284" i="66" s="1"/>
  <c r="AV171" i="66"/>
  <c r="U171" i="66" s="1"/>
  <c r="T171" i="66" s="1"/>
  <c r="AV388" i="66"/>
  <c r="U388" i="66" s="1"/>
  <c r="T388" i="66" s="1"/>
  <c r="AV667" i="66"/>
  <c r="U667" i="66" s="1"/>
  <c r="T667" i="66" s="1"/>
  <c r="AV294" i="66"/>
  <c r="U294" i="66" s="1"/>
  <c r="T294" i="66" s="1"/>
  <c r="AV755" i="66"/>
  <c r="U755" i="66" s="1"/>
  <c r="T755" i="66" s="1"/>
  <c r="AV617" i="66"/>
  <c r="U617" i="66" s="1"/>
  <c r="T617" i="66" s="1"/>
  <c r="AV402" i="66"/>
  <c r="U402" i="66" s="1"/>
  <c r="T402" i="66" s="1"/>
  <c r="AV704" i="66"/>
  <c r="U704" i="66" s="1"/>
  <c r="T704" i="66" s="1"/>
  <c r="AV735" i="66"/>
  <c r="U735" i="66" s="1"/>
  <c r="T735" i="66" s="1"/>
  <c r="AV453" i="66"/>
  <c r="U453" i="66" s="1"/>
  <c r="T453" i="66" s="1"/>
  <c r="AV391" i="66"/>
  <c r="U391" i="66" s="1"/>
  <c r="T391" i="66" s="1"/>
  <c r="AV233" i="66"/>
  <c r="U233" i="66" s="1"/>
  <c r="T233" i="66" s="1"/>
  <c r="AV547" i="66"/>
  <c r="U547" i="66" s="1"/>
  <c r="T547" i="66" s="1"/>
  <c r="AV551" i="66"/>
  <c r="U551" i="66" s="1"/>
  <c r="T551" i="66" s="1"/>
  <c r="AV925" i="66"/>
  <c r="U925" i="66" s="1"/>
  <c r="T925" i="66" s="1"/>
  <c r="AV497" i="66"/>
  <c r="U497" i="66" s="1"/>
  <c r="T497" i="66" s="1"/>
  <c r="AV536" i="66"/>
  <c r="U536" i="66" s="1"/>
  <c r="T536" i="66" s="1"/>
  <c r="AV688" i="66"/>
  <c r="U688" i="66" s="1"/>
  <c r="T688" i="66" s="1"/>
  <c r="AV461" i="66"/>
  <c r="U461" i="66" s="1"/>
  <c r="T461" i="66" s="1"/>
  <c r="AV736" i="66"/>
  <c r="U736" i="66" s="1"/>
  <c r="T736" i="66" s="1"/>
  <c r="AV414" i="66"/>
  <c r="U414" i="66" s="1"/>
  <c r="T414" i="66" s="1"/>
  <c r="AV429" i="66"/>
  <c r="U429" i="66" s="1"/>
  <c r="T429" i="66" s="1"/>
  <c r="AV572" i="66"/>
  <c r="U572" i="66" s="1"/>
  <c r="T572" i="66" s="1"/>
  <c r="AV460" i="66"/>
  <c r="U460" i="66" s="1"/>
  <c r="T460" i="66" s="1"/>
  <c r="AV210" i="66"/>
  <c r="U210" i="66" s="1"/>
  <c r="T210" i="66" s="1"/>
  <c r="AV510" i="66"/>
  <c r="U510" i="66" s="1"/>
  <c r="T510" i="66" s="1"/>
  <c r="AV342" i="66"/>
  <c r="U342" i="66" s="1"/>
  <c r="T342" i="66" s="1"/>
  <c r="AV462" i="66"/>
  <c r="U462" i="66" s="1"/>
  <c r="T462" i="66" s="1"/>
  <c r="AV331" i="66"/>
  <c r="U331" i="66" s="1"/>
  <c r="T331" i="66" s="1"/>
  <c r="AV465" i="66"/>
  <c r="U465" i="66" s="1"/>
  <c r="T465" i="66" s="1"/>
  <c r="AV237" i="66"/>
  <c r="U237" i="66" s="1"/>
  <c r="T237" i="66" s="1"/>
  <c r="AV102" i="66"/>
  <c r="U102" i="66" s="1"/>
  <c r="T102" i="66" s="1"/>
  <c r="AV347" i="66"/>
  <c r="U347" i="66" s="1"/>
  <c r="T347" i="66" s="1"/>
  <c r="AV379" i="66"/>
  <c r="U379" i="66" s="1"/>
  <c r="T379" i="66" s="1"/>
  <c r="AV178" i="66"/>
  <c r="U178" i="66" s="1"/>
  <c r="T178" i="66" s="1"/>
  <c r="AV107" i="66"/>
  <c r="U107" i="66" s="1"/>
  <c r="T107" i="66" s="1"/>
  <c r="AV172" i="66"/>
  <c r="U172" i="66" s="1"/>
  <c r="T172" i="66" s="1"/>
  <c r="AV159" i="66"/>
  <c r="U159" i="66" s="1"/>
  <c r="T159" i="66" s="1"/>
  <c r="AV70" i="66"/>
  <c r="U70" i="66" s="1"/>
  <c r="T70" i="66" s="1"/>
  <c r="AV141" i="66"/>
  <c r="U141" i="66" s="1"/>
  <c r="T141" i="66" s="1"/>
  <c r="AV23" i="66"/>
  <c r="U23" i="66" s="1"/>
  <c r="T23" i="66" s="1"/>
  <c r="AV144" i="66"/>
  <c r="U144" i="66" s="1"/>
  <c r="T144" i="66" s="1"/>
  <c r="AV157" i="66"/>
  <c r="U157" i="66" s="1"/>
  <c r="T157" i="66" s="1"/>
  <c r="AV164" i="66"/>
  <c r="U164" i="66" s="1"/>
  <c r="T164" i="66" s="1"/>
  <c r="AV95" i="66"/>
  <c r="U95" i="66" s="1"/>
  <c r="T95" i="66" s="1"/>
  <c r="AV11" i="66"/>
  <c r="U11" i="66" s="1"/>
  <c r="T11" i="66" s="1"/>
  <c r="AV35" i="66"/>
  <c r="U35" i="66" s="1"/>
  <c r="T35" i="66" s="1"/>
  <c r="AV974" i="66"/>
  <c r="U974" i="66" s="1"/>
  <c r="T974" i="66" s="1"/>
  <c r="AV835" i="66"/>
  <c r="U835" i="66" s="1"/>
  <c r="T835" i="66" s="1"/>
  <c r="AV996" i="66"/>
  <c r="U996" i="66" s="1"/>
  <c r="T996" i="66" s="1"/>
  <c r="AV865" i="66"/>
  <c r="U865" i="66" s="1"/>
  <c r="T865" i="66" s="1"/>
  <c r="AV800" i="66"/>
  <c r="U800" i="66" s="1"/>
  <c r="T800" i="66" s="1"/>
  <c r="AV998" i="66"/>
  <c r="U998" i="66" s="1"/>
  <c r="T998" i="66" s="1"/>
  <c r="AV814" i="66"/>
  <c r="U814" i="66" s="1"/>
  <c r="T814" i="66" s="1"/>
  <c r="AV986" i="66"/>
  <c r="U986" i="66" s="1"/>
  <c r="T986" i="66" s="1"/>
  <c r="AV599" i="66"/>
  <c r="U599" i="66" s="1"/>
  <c r="T599" i="66" s="1"/>
  <c r="AV850" i="66"/>
  <c r="U850" i="66" s="1"/>
  <c r="T850" i="66" s="1"/>
  <c r="AV934" i="66"/>
  <c r="U934" i="66" s="1"/>
  <c r="T934" i="66" s="1"/>
  <c r="AV920" i="66"/>
  <c r="U920" i="66" s="1"/>
  <c r="T920" i="66" s="1"/>
  <c r="AV810" i="66"/>
  <c r="U810" i="66" s="1"/>
  <c r="T810" i="66" s="1"/>
  <c r="AV994" i="66"/>
  <c r="U994" i="66" s="1"/>
  <c r="T994" i="66" s="1"/>
  <c r="AV933" i="66"/>
  <c r="U933" i="66" s="1"/>
  <c r="T933" i="66" s="1"/>
  <c r="AV620" i="66"/>
  <c r="U620" i="66" s="1"/>
  <c r="T620" i="66" s="1"/>
  <c r="AV681" i="66"/>
  <c r="U681" i="66" s="1"/>
  <c r="T681" i="66" s="1"/>
  <c r="AV218" i="66"/>
  <c r="U218" i="66" s="1"/>
  <c r="T218" i="66" s="1"/>
  <c r="AV295" i="66"/>
  <c r="U295" i="66" s="1"/>
  <c r="T295" i="66" s="1"/>
  <c r="AV341" i="66"/>
  <c r="U341" i="66" s="1"/>
  <c r="T341" i="66" s="1"/>
  <c r="AV309" i="66"/>
  <c r="U309" i="66" s="1"/>
  <c r="T309" i="66" s="1"/>
  <c r="AV440" i="66"/>
  <c r="U440" i="66" s="1"/>
  <c r="T440" i="66" s="1"/>
  <c r="AV714" i="66"/>
  <c r="U714" i="66" s="1"/>
  <c r="T714" i="66" s="1"/>
  <c r="AV946" i="66"/>
  <c r="U946" i="66" s="1"/>
  <c r="T946" i="66" s="1"/>
  <c r="AV813" i="66"/>
  <c r="U813" i="66" s="1"/>
  <c r="T813" i="66" s="1"/>
  <c r="AV905" i="66"/>
  <c r="U905" i="66" s="1"/>
  <c r="T905" i="66" s="1"/>
  <c r="AV722" i="66"/>
  <c r="U722" i="66" s="1"/>
  <c r="T722" i="66" s="1"/>
  <c r="AV854" i="66"/>
  <c r="U854" i="66" s="1"/>
  <c r="T854" i="66" s="1"/>
  <c r="AV752" i="66"/>
  <c r="U752" i="66" s="1"/>
  <c r="T752" i="66" s="1"/>
  <c r="AV315" i="66"/>
  <c r="U315" i="66" s="1"/>
  <c r="T315" i="66" s="1"/>
  <c r="AV601" i="66"/>
  <c r="U601" i="66" s="1"/>
  <c r="T601" i="66" s="1"/>
  <c r="AV561" i="66"/>
  <c r="U561" i="66" s="1"/>
  <c r="T561" i="66" s="1"/>
  <c r="AV509" i="66"/>
  <c r="U509" i="66" s="1"/>
  <c r="T509" i="66" s="1"/>
  <c r="AV595" i="66"/>
  <c r="U595" i="66" s="1"/>
  <c r="T595" i="66" s="1"/>
  <c r="AV557" i="66"/>
  <c r="U557" i="66" s="1"/>
  <c r="T557" i="66" s="1"/>
  <c r="AV494" i="66"/>
  <c r="U494" i="66" s="1"/>
  <c r="T494" i="66" s="1"/>
  <c r="AV459" i="66"/>
  <c r="U459" i="66" s="1"/>
  <c r="T459" i="66" s="1"/>
  <c r="AV567" i="66"/>
  <c r="U567" i="66" s="1"/>
  <c r="T567" i="66" s="1"/>
  <c r="AV390" i="66"/>
  <c r="U390" i="66" s="1"/>
  <c r="T390" i="66" s="1"/>
  <c r="AV322" i="66"/>
  <c r="U322" i="66" s="1"/>
  <c r="T322" i="66" s="1"/>
  <c r="AV369" i="66"/>
  <c r="U369" i="66" s="1"/>
  <c r="T369" i="66" s="1"/>
  <c r="AV249" i="66"/>
  <c r="U249" i="66" s="1"/>
  <c r="T249" i="66" s="1"/>
  <c r="AV323" i="66"/>
  <c r="U323" i="66" s="1"/>
  <c r="T323" i="66" s="1"/>
  <c r="AV179" i="66"/>
  <c r="U179" i="66" s="1"/>
  <c r="T179" i="66" s="1"/>
  <c r="AV99" i="66"/>
  <c r="U99" i="66" s="1"/>
  <c r="T99" i="66" s="1"/>
  <c r="AV75" i="66"/>
  <c r="U75" i="66" s="1"/>
  <c r="T75" i="66" s="1"/>
  <c r="AV131" i="66"/>
  <c r="U131" i="66" s="1"/>
  <c r="T131" i="66" s="1"/>
  <c r="AV150" i="66"/>
  <c r="U150" i="66" s="1"/>
  <c r="T150" i="66" s="1"/>
  <c r="AV120" i="66"/>
  <c r="U120" i="66" s="1"/>
  <c r="T120" i="66" s="1"/>
  <c r="AV155" i="66"/>
  <c r="U155" i="66" s="1"/>
  <c r="T155" i="66" s="1"/>
  <c r="AV16" i="66"/>
  <c r="U16" i="66" s="1"/>
  <c r="T16" i="66" s="1"/>
  <c r="AV797" i="66"/>
  <c r="U797" i="66" s="1"/>
  <c r="T797" i="66" s="1"/>
  <c r="AV674" i="66"/>
  <c r="U674" i="66" s="1"/>
  <c r="T674" i="66" s="1"/>
  <c r="AV848" i="66"/>
  <c r="U848" i="66" s="1"/>
  <c r="T848" i="66" s="1"/>
  <c r="AV947" i="66"/>
  <c r="U947" i="66" s="1"/>
  <c r="T947" i="66" s="1"/>
  <c r="AV708" i="66"/>
  <c r="U708" i="66" s="1"/>
  <c r="T708" i="66" s="1"/>
  <c r="AV244" i="66"/>
  <c r="U244" i="66" s="1"/>
  <c r="T244" i="66" s="1"/>
  <c r="AV291" i="66"/>
  <c r="U291" i="66" s="1"/>
  <c r="T291" i="66" s="1"/>
  <c r="AV686" i="66"/>
  <c r="U686" i="66" s="1"/>
  <c r="T686" i="66" s="1"/>
  <c r="AV754" i="66"/>
  <c r="U754" i="66" s="1"/>
  <c r="T754" i="66" s="1"/>
  <c r="AV398" i="66"/>
  <c r="U398" i="66" s="1"/>
  <c r="T398" i="66" s="1"/>
  <c r="AV864" i="66"/>
  <c r="U864" i="66" s="1"/>
  <c r="T864" i="66" s="1"/>
  <c r="AV779" i="66"/>
  <c r="U779" i="66" s="1"/>
  <c r="T779" i="66" s="1"/>
  <c r="AV410" i="66"/>
  <c r="U410" i="66" s="1"/>
  <c r="T410" i="66" s="1"/>
  <c r="AV720" i="66"/>
  <c r="U720" i="66" s="1"/>
  <c r="T720" i="66" s="1"/>
  <c r="AV583" i="66"/>
  <c r="U583" i="66" s="1"/>
  <c r="T583" i="66" s="1"/>
  <c r="AV481" i="66"/>
  <c r="U481" i="66" s="1"/>
  <c r="T481" i="66" s="1"/>
  <c r="AV508" i="66"/>
  <c r="U508" i="66" s="1"/>
  <c r="T508" i="66" s="1"/>
  <c r="AV554" i="66"/>
  <c r="U554" i="66" s="1"/>
  <c r="T554" i="66" s="1"/>
  <c r="AV372" i="66"/>
  <c r="U372" i="66" s="1"/>
  <c r="T372" i="66" s="1"/>
  <c r="AV276" i="66"/>
  <c r="U276" i="66" s="1"/>
  <c r="T276" i="66" s="1"/>
  <c r="AV254" i="66"/>
  <c r="U254" i="66" s="1"/>
  <c r="T254" i="66" s="1"/>
  <c r="AV180" i="66"/>
  <c r="U180" i="66" s="1"/>
  <c r="T180" i="66" s="1"/>
  <c r="AV280" i="66"/>
  <c r="U280" i="66" s="1"/>
  <c r="T280" i="66" s="1"/>
  <c r="AV126" i="66"/>
  <c r="U126" i="66" s="1"/>
  <c r="T126" i="66" s="1"/>
  <c r="AV57" i="66"/>
  <c r="U57" i="66" s="1"/>
  <c r="T57" i="66" s="1"/>
  <c r="AV56" i="66"/>
  <c r="U56" i="66" s="1"/>
  <c r="T56" i="66" s="1"/>
  <c r="AV47" i="66"/>
  <c r="U47" i="66" s="1"/>
  <c r="T47" i="66" s="1"/>
  <c r="AV28" i="66"/>
  <c r="U28" i="66" s="1"/>
  <c r="T28" i="66" s="1"/>
  <c r="AV638" i="66"/>
  <c r="U638" i="66" s="1"/>
  <c r="T638" i="66" s="1"/>
  <c r="AV963" i="66"/>
  <c r="U963" i="66" s="1"/>
  <c r="T963" i="66" s="1"/>
  <c r="AV956" i="66"/>
  <c r="U956" i="66" s="1"/>
  <c r="T956" i="66" s="1"/>
  <c r="AV764" i="66"/>
  <c r="U764" i="66" s="1"/>
  <c r="T764" i="66" s="1"/>
  <c r="AV950" i="66"/>
  <c r="U950" i="66" s="1"/>
  <c r="T950" i="66" s="1"/>
  <c r="AV952" i="66"/>
  <c r="U952" i="66" s="1"/>
  <c r="T952" i="66" s="1"/>
  <c r="AV856" i="66"/>
  <c r="U856" i="66" s="1"/>
  <c r="T856" i="66" s="1"/>
  <c r="AV643" i="66"/>
  <c r="U643" i="66" s="1"/>
  <c r="T643" i="66" s="1"/>
  <c r="AV990" i="66"/>
  <c r="U990" i="66" s="1"/>
  <c r="T990" i="66" s="1"/>
  <c r="AV122" i="66"/>
  <c r="U122" i="66" s="1"/>
  <c r="T122" i="66" s="1"/>
  <c r="AV385" i="66"/>
  <c r="U385" i="66" s="1"/>
  <c r="T385" i="66" s="1"/>
  <c r="AV428" i="66"/>
  <c r="U428" i="66" s="1"/>
  <c r="T428" i="66" s="1"/>
  <c r="AV924" i="66"/>
  <c r="U924" i="66" s="1"/>
  <c r="T924" i="66" s="1"/>
  <c r="AV773" i="66"/>
  <c r="U773" i="66" s="1"/>
  <c r="T773" i="66" s="1"/>
  <c r="AV921" i="66"/>
  <c r="U921" i="66" s="1"/>
  <c r="T921" i="66" s="1"/>
  <c r="AV748" i="66"/>
  <c r="U748" i="66" s="1"/>
  <c r="T748" i="66" s="1"/>
  <c r="AV692" i="66"/>
  <c r="U692" i="66" s="1"/>
  <c r="T692" i="66" s="1"/>
  <c r="AV697" i="66"/>
  <c r="U697" i="66" s="1"/>
  <c r="T697" i="66" s="1"/>
  <c r="AV395" i="66"/>
  <c r="U395" i="66" s="1"/>
  <c r="T395" i="66" s="1"/>
  <c r="AV608" i="66"/>
  <c r="U608" i="66" s="1"/>
  <c r="T608" i="66" s="1"/>
  <c r="AV184" i="66"/>
  <c r="U184" i="66" s="1"/>
  <c r="T184" i="66" s="1"/>
  <c r="AV488" i="66"/>
  <c r="U488" i="66" s="1"/>
  <c r="T488" i="66" s="1"/>
  <c r="AV380" i="66"/>
  <c r="U380" i="66" s="1"/>
  <c r="T380" i="66" s="1"/>
  <c r="AV346" i="66"/>
  <c r="U346" i="66" s="1"/>
  <c r="T346" i="66" s="1"/>
  <c r="AV271" i="66"/>
  <c r="U271" i="66" s="1"/>
  <c r="T271" i="66" s="1"/>
  <c r="AV330" i="66"/>
  <c r="U330" i="66" s="1"/>
  <c r="T330" i="66" s="1"/>
  <c r="AV365" i="66"/>
  <c r="U365" i="66" s="1"/>
  <c r="T365" i="66" s="1"/>
  <c r="AV352" i="66"/>
  <c r="U352" i="66" s="1"/>
  <c r="T352" i="66" s="1"/>
  <c r="AV214" i="66"/>
  <c r="U214" i="66" s="1"/>
  <c r="T214" i="66" s="1"/>
  <c r="AV191" i="66"/>
  <c r="U191" i="66" s="1"/>
  <c r="T191" i="66" s="1"/>
  <c r="AV151" i="66"/>
  <c r="U151" i="66" s="1"/>
  <c r="T151" i="66" s="1"/>
  <c r="AV64" i="66"/>
  <c r="U64" i="66" s="1"/>
  <c r="T64" i="66" s="1"/>
  <c r="AV145" i="66"/>
  <c r="U145" i="66" s="1"/>
  <c r="T145" i="66" s="1"/>
  <c r="AV73" i="66"/>
  <c r="U73" i="66" s="1"/>
  <c r="T73" i="66" s="1"/>
  <c r="AV58" i="66"/>
  <c r="U58" i="66" s="1"/>
  <c r="T58" i="66" s="1"/>
  <c r="AV927" i="66"/>
  <c r="U927" i="66" s="1"/>
  <c r="T927" i="66" s="1"/>
  <c r="AV734" i="66"/>
  <c r="U734" i="66" s="1"/>
  <c r="T734" i="66" s="1"/>
  <c r="AV789" i="66"/>
  <c r="U789" i="66" s="1"/>
  <c r="T789" i="66" s="1"/>
  <c r="AV679" i="66"/>
  <c r="U679" i="66" s="1"/>
  <c r="T679" i="66" s="1"/>
  <c r="AV930" i="66"/>
  <c r="U930" i="66" s="1"/>
  <c r="T930" i="66" s="1"/>
  <c r="AV872" i="66"/>
  <c r="U872" i="66" s="1"/>
  <c r="T872" i="66" s="1"/>
  <c r="AV645" i="66"/>
  <c r="U645" i="66" s="1"/>
  <c r="T645" i="66" s="1"/>
  <c r="AV418" i="66"/>
  <c r="U418" i="66" s="1"/>
  <c r="T418" i="66" s="1"/>
  <c r="AV1003" i="66"/>
  <c r="U1003" i="66" s="1"/>
  <c r="T1003" i="66" s="1"/>
  <c r="AV885" i="66"/>
  <c r="U885" i="66" s="1"/>
  <c r="T885" i="66" s="1"/>
  <c r="AV846" i="66"/>
  <c r="U846" i="66" s="1"/>
  <c r="T846" i="66" s="1"/>
  <c r="AV942" i="66"/>
  <c r="U942" i="66" s="1"/>
  <c r="T942" i="66" s="1"/>
  <c r="AV798" i="66"/>
  <c r="U798" i="66" s="1"/>
  <c r="T798" i="66" s="1"/>
  <c r="AV903" i="66"/>
  <c r="U903" i="66" s="1"/>
  <c r="T903" i="66" s="1"/>
  <c r="AV640" i="66"/>
  <c r="U640" i="66" s="1"/>
  <c r="T640" i="66" s="1"/>
  <c r="AV207" i="66"/>
  <c r="U207" i="66" s="1"/>
  <c r="T207" i="66" s="1"/>
  <c r="AV250" i="66"/>
  <c r="U250" i="66" s="1"/>
  <c r="T250" i="66" s="1"/>
  <c r="AV245" i="66"/>
  <c r="U245" i="66" s="1"/>
  <c r="T245" i="66" s="1"/>
  <c r="AV290" i="66"/>
  <c r="U290" i="66" s="1"/>
  <c r="T290" i="66" s="1"/>
  <c r="AV724" i="66"/>
  <c r="U724" i="66" s="1"/>
  <c r="T724" i="66" s="1"/>
  <c r="AV757" i="66"/>
  <c r="U757" i="66" s="1"/>
  <c r="T757" i="66" s="1"/>
  <c r="AV747" i="66"/>
  <c r="U747" i="66" s="1"/>
  <c r="T747" i="66" s="1"/>
  <c r="AV760" i="66"/>
  <c r="U760" i="66" s="1"/>
  <c r="T760" i="66" s="1"/>
  <c r="AV863" i="66"/>
  <c r="U863" i="66" s="1"/>
  <c r="T863" i="66" s="1"/>
  <c r="AV661" i="66"/>
  <c r="U661" i="66" s="1"/>
  <c r="T661" i="66" s="1"/>
  <c r="AV636" i="66"/>
  <c r="U636" i="66" s="1"/>
  <c r="T636" i="66" s="1"/>
  <c r="AV888" i="66"/>
  <c r="U888" i="66" s="1"/>
  <c r="T888" i="66" s="1"/>
  <c r="AV535" i="66"/>
  <c r="U535" i="66" s="1"/>
  <c r="T535" i="66" s="1"/>
  <c r="AV543" i="66"/>
  <c r="U543" i="66" s="1"/>
  <c r="T543" i="66" s="1"/>
  <c r="AV213" i="66"/>
  <c r="U213" i="66" s="1"/>
  <c r="T213" i="66" s="1"/>
  <c r="AV518" i="66"/>
  <c r="U518" i="66" s="1"/>
  <c r="T518" i="66" s="1"/>
  <c r="AV308" i="66"/>
  <c r="U308" i="66" s="1"/>
  <c r="T308" i="66" s="1"/>
  <c r="AV565" i="66"/>
  <c r="U565" i="66" s="1"/>
  <c r="T565" i="66" s="1"/>
  <c r="AV546" i="66"/>
  <c r="U546" i="66" s="1"/>
  <c r="T546" i="66" s="1"/>
  <c r="AV432" i="66"/>
  <c r="U432" i="66" s="1"/>
  <c r="T432" i="66" s="1"/>
  <c r="AV182" i="66"/>
  <c r="U182" i="66" s="1"/>
  <c r="T182" i="66" s="1"/>
  <c r="AV111" i="66"/>
  <c r="U111" i="66" s="1"/>
  <c r="T111" i="66" s="1"/>
  <c r="AV983" i="66"/>
  <c r="U983" i="66" s="1"/>
  <c r="T983" i="66" s="1"/>
  <c r="AV882" i="66"/>
  <c r="U882" i="66" s="1"/>
  <c r="T882" i="66" s="1"/>
  <c r="AV992" i="66"/>
  <c r="U992" i="66" s="1"/>
  <c r="T992" i="66" s="1"/>
  <c r="AV676" i="66"/>
  <c r="U676" i="66" s="1"/>
  <c r="T676" i="66" s="1"/>
  <c r="AV894" i="66"/>
  <c r="U894" i="66" s="1"/>
  <c r="T894" i="66" s="1"/>
  <c r="AV275" i="66"/>
  <c r="U275" i="66" s="1"/>
  <c r="T275" i="66" s="1"/>
  <c r="AV682" i="66"/>
  <c r="U682" i="66" s="1"/>
  <c r="T682" i="66" s="1"/>
  <c r="AV420" i="66"/>
  <c r="U420" i="66" s="1"/>
  <c r="T420" i="66" s="1"/>
  <c r="AV753" i="66"/>
  <c r="U753" i="66" s="1"/>
  <c r="T753" i="66" s="1"/>
  <c r="AV381" i="66"/>
  <c r="U381" i="66" s="1"/>
  <c r="T381" i="66" s="1"/>
  <c r="AV183" i="66"/>
  <c r="U183" i="66" s="1"/>
  <c r="T183" i="66" s="1"/>
  <c r="AV300" i="66"/>
  <c r="U300" i="66" s="1"/>
  <c r="T300" i="66" s="1"/>
  <c r="AV464" i="66"/>
  <c r="U464" i="66" s="1"/>
  <c r="T464" i="66" s="1"/>
  <c r="AV269" i="66"/>
  <c r="U269" i="66" s="1"/>
  <c r="T269" i="66" s="1"/>
  <c r="AV361" i="66"/>
  <c r="U361" i="66" s="1"/>
  <c r="T361" i="66" s="1"/>
  <c r="AV121" i="66"/>
  <c r="U121" i="66" s="1"/>
  <c r="T121" i="66" s="1"/>
  <c r="AV173" i="66"/>
  <c r="U173" i="66" s="1"/>
  <c r="T173" i="66" s="1"/>
  <c r="AV904" i="66"/>
  <c r="U904" i="66" s="1"/>
  <c r="T904" i="66" s="1"/>
  <c r="AV739" i="66"/>
  <c r="U739" i="66" s="1"/>
  <c r="T739" i="66" s="1"/>
  <c r="AV849" i="66"/>
  <c r="U849" i="66" s="1"/>
  <c r="T849" i="66" s="1"/>
  <c r="AV809" i="66"/>
  <c r="U809" i="66" s="1"/>
  <c r="T809" i="66" s="1"/>
  <c r="AV195" i="66"/>
  <c r="U195" i="66" s="1"/>
  <c r="T195" i="66" s="1"/>
  <c r="AV765" i="66"/>
  <c r="U765" i="66" s="1"/>
  <c r="T765" i="66" s="1"/>
  <c r="AV501" i="66"/>
  <c r="U501" i="66" s="1"/>
  <c r="T501" i="66" s="1"/>
  <c r="AV555" i="66"/>
  <c r="U555" i="66" s="1"/>
  <c r="T555" i="66" s="1"/>
  <c r="AV456" i="66"/>
  <c r="U456" i="66" s="1"/>
  <c r="T456" i="66" s="1"/>
  <c r="AV476" i="66"/>
  <c r="U476" i="66" s="1"/>
  <c r="T476" i="66" s="1"/>
  <c r="AV364" i="66"/>
  <c r="U364" i="66" s="1"/>
  <c r="T364" i="66" s="1"/>
  <c r="AV60" i="66"/>
  <c r="U60" i="66" s="1"/>
  <c r="T60" i="66" s="1"/>
  <c r="AV123" i="66"/>
  <c r="U123" i="66" s="1"/>
  <c r="T123" i="66" s="1"/>
  <c r="AV156" i="66"/>
  <c r="U156" i="66" s="1"/>
  <c r="T156" i="66" s="1"/>
  <c r="AV93" i="66"/>
  <c r="U93" i="66" s="1"/>
  <c r="T93" i="66" s="1"/>
  <c r="AV1001" i="66"/>
  <c r="U1001" i="66" s="1"/>
  <c r="T1001" i="66" s="1"/>
  <c r="AV939" i="66"/>
  <c r="U939" i="66" s="1"/>
  <c r="T939" i="66" s="1"/>
  <c r="AV988" i="66"/>
  <c r="U988" i="66" s="1"/>
  <c r="T988" i="66" s="1"/>
  <c r="AV802" i="66"/>
  <c r="U802" i="66" s="1"/>
  <c r="T802" i="66" s="1"/>
  <c r="AV703" i="66"/>
  <c r="U703" i="66" s="1"/>
  <c r="T703" i="66" s="1"/>
  <c r="AV198" i="66"/>
  <c r="U198" i="66" s="1"/>
  <c r="T198" i="66" s="1"/>
  <c r="AV970" i="66"/>
  <c r="U970" i="66" s="1"/>
  <c r="T970" i="66" s="1"/>
  <c r="AV658" i="66"/>
  <c r="U658" i="66" s="1"/>
  <c r="T658" i="66" s="1"/>
  <c r="AV909" i="66"/>
  <c r="U909" i="66" s="1"/>
  <c r="T909" i="66" s="1"/>
  <c r="AV685" i="66"/>
  <c r="U685" i="66" s="1"/>
  <c r="T685" i="66" s="1"/>
  <c r="AV533" i="66"/>
  <c r="U533" i="66" s="1"/>
  <c r="T533" i="66" s="1"/>
  <c r="AV609" i="66"/>
  <c r="U609" i="66" s="1"/>
  <c r="T609" i="66" s="1"/>
  <c r="AV505" i="66"/>
  <c r="U505" i="66" s="1"/>
  <c r="T505" i="66" s="1"/>
  <c r="AV512" i="66"/>
  <c r="U512" i="66" s="1"/>
  <c r="T512" i="66" s="1"/>
  <c r="AV451" i="66"/>
  <c r="U451" i="66" s="1"/>
  <c r="T451" i="66" s="1"/>
  <c r="AV580" i="66"/>
  <c r="U580" i="66" s="1"/>
  <c r="T580" i="66" s="1"/>
  <c r="AV560" i="66"/>
  <c r="U560" i="66" s="1"/>
  <c r="T560" i="66" s="1"/>
  <c r="AV602" i="66"/>
  <c r="U602" i="66" s="1"/>
  <c r="T602" i="66" s="1"/>
  <c r="AV408" i="66"/>
  <c r="U408" i="66" s="1"/>
  <c r="T408" i="66" s="1"/>
  <c r="AV333" i="66"/>
  <c r="U333" i="66" s="1"/>
  <c r="T333" i="66" s="1"/>
  <c r="AV326" i="66"/>
  <c r="U326" i="66" s="1"/>
  <c r="T326" i="66" s="1"/>
  <c r="AV287" i="66"/>
  <c r="U287" i="66" s="1"/>
  <c r="T287" i="66" s="1"/>
  <c r="AV143" i="66"/>
  <c r="U143" i="66" s="1"/>
  <c r="T143" i="66" s="1"/>
  <c r="AV103" i="66"/>
  <c r="U103" i="66" s="1"/>
  <c r="T103" i="66" s="1"/>
  <c r="AV139" i="66"/>
  <c r="U139" i="66" s="1"/>
  <c r="T139" i="66" s="1"/>
  <c r="AV104" i="66"/>
  <c r="U104" i="66" s="1"/>
  <c r="T104" i="66" s="1"/>
  <c r="AV26" i="66"/>
  <c r="U26" i="66" s="1"/>
  <c r="T26" i="66" s="1"/>
  <c r="AV21" i="66"/>
  <c r="U21" i="66" s="1"/>
  <c r="T21" i="66" s="1"/>
  <c r="AV33" i="66"/>
  <c r="U33" i="66" s="1"/>
  <c r="T33" i="66" s="1"/>
  <c r="AV426" i="66"/>
  <c r="U426" i="66" s="1"/>
  <c r="T426" i="66" s="1"/>
  <c r="AV718" i="66"/>
  <c r="U718" i="66" s="1"/>
  <c r="T718" i="66" s="1"/>
  <c r="AV910" i="66"/>
  <c r="U910" i="66" s="1"/>
  <c r="T910" i="66" s="1"/>
  <c r="AV855" i="66"/>
  <c r="U855" i="66" s="1"/>
  <c r="T855" i="66" s="1"/>
  <c r="AV208" i="66"/>
  <c r="U208" i="66" s="1"/>
  <c r="T208" i="66" s="1"/>
  <c r="AV454" i="66"/>
  <c r="U454" i="66" s="1"/>
  <c r="T454" i="66" s="1"/>
  <c r="AV13" i="66"/>
  <c r="U13" i="66" s="1"/>
  <c r="T13" i="66" s="1"/>
  <c r="AV136" i="66"/>
  <c r="U136" i="66" s="1"/>
  <c r="T136" i="66" s="1"/>
  <c r="AV98" i="66"/>
  <c r="U98" i="66" s="1"/>
  <c r="T98" i="66" s="1"/>
  <c r="AV324" i="66"/>
  <c r="U324" i="66" s="1"/>
  <c r="T324" i="66" s="1"/>
  <c r="AX415" i="66"/>
  <c r="AZ415" i="66" s="1"/>
  <c r="AY415" i="66" s="1"/>
  <c r="AV466" i="66"/>
  <c r="U466" i="66" s="1"/>
  <c r="T466" i="66" s="1"/>
  <c r="AV362" i="66"/>
  <c r="U362" i="66" s="1"/>
  <c r="T362" i="66" s="1"/>
  <c r="AX737" i="66"/>
  <c r="AZ737" i="66" s="1"/>
  <c r="AY737" i="66" s="1"/>
  <c r="AV147" i="66"/>
  <c r="U147" i="66" s="1"/>
  <c r="T147" i="66" s="1"/>
  <c r="AV443" i="66"/>
  <c r="U443" i="66" s="1"/>
  <c r="T443" i="66" s="1"/>
  <c r="AV666" i="66"/>
  <c r="U666" i="66" s="1"/>
  <c r="T666" i="66" s="1"/>
  <c r="AX774" i="66"/>
  <c r="AZ774" i="66" s="1"/>
  <c r="AY774" i="66" s="1"/>
  <c r="AV506" i="66"/>
  <c r="U506" i="66" s="1"/>
  <c r="T506" i="66" s="1"/>
  <c r="AV799" i="66"/>
  <c r="U799" i="66" s="1"/>
  <c r="T799" i="66" s="1"/>
  <c r="AV649" i="66"/>
  <c r="U649" i="66" s="1"/>
  <c r="T649" i="66" s="1"/>
  <c r="AV405" i="66"/>
  <c r="U405" i="66" s="1"/>
  <c r="T405" i="66" s="1"/>
  <c r="AV222" i="66"/>
  <c r="U222" i="66" s="1"/>
  <c r="T222" i="66" s="1"/>
  <c r="AV785" i="66"/>
  <c r="U785" i="66" s="1"/>
  <c r="T785" i="66" s="1"/>
  <c r="AV822" i="66"/>
  <c r="U822" i="66" s="1"/>
  <c r="T822" i="66" s="1"/>
  <c r="AX547" i="66"/>
  <c r="AV639" i="66"/>
  <c r="U639" i="66" s="1"/>
  <c r="T639" i="66" s="1"/>
  <c r="AV715" i="66"/>
  <c r="U715" i="66" s="1"/>
  <c r="T715" i="66" s="1"/>
  <c r="AV635" i="66"/>
  <c r="U635" i="66" s="1"/>
  <c r="T635" i="66" s="1"/>
  <c r="AZ869" i="66"/>
  <c r="AY869" i="66" s="1"/>
  <c r="BK286" i="66"/>
  <c r="Q286" i="66"/>
  <c r="AX544" i="66"/>
  <c r="AZ544" i="66" s="1"/>
  <c r="AY544" i="66" s="1"/>
  <c r="AX734" i="66"/>
  <c r="AZ734" i="66" s="1"/>
  <c r="AY734" i="66" s="1"/>
  <c r="AX105" i="66"/>
  <c r="AZ105" i="66" s="1"/>
  <c r="AY105" i="66" s="1"/>
  <c r="AX585" i="66"/>
  <c r="AZ585" i="66" s="1"/>
  <c r="AY585" i="66" s="1"/>
  <c r="AX449" i="66"/>
  <c r="AZ449" i="66" s="1"/>
  <c r="AY449" i="66" s="1"/>
  <c r="AX104" i="66"/>
  <c r="AZ104" i="66" s="1"/>
  <c r="AY104" i="66" s="1"/>
  <c r="AX281" i="66"/>
  <c r="AZ281" i="66" s="1"/>
  <c r="AY281" i="66" s="1"/>
  <c r="AX494" i="66"/>
  <c r="AZ494" i="66" s="1"/>
  <c r="AY494" i="66" s="1"/>
  <c r="AX407" i="66"/>
  <c r="AZ407" i="66" s="1"/>
  <c r="AY407" i="66" s="1"/>
  <c r="AX471" i="66"/>
  <c r="AZ471" i="66" s="1"/>
  <c r="AY471" i="66" s="1"/>
  <c r="AZ926" i="66"/>
  <c r="AY926" i="66" s="1"/>
  <c r="AX539" i="66"/>
  <c r="AZ539" i="66" s="1"/>
  <c r="AY539" i="66" s="1"/>
  <c r="AX164" i="66"/>
  <c r="AZ164" i="66" s="1"/>
  <c r="AY164" i="66" s="1"/>
  <c r="AX377" i="66"/>
  <c r="AZ377" i="66" s="1"/>
  <c r="AY377" i="66" s="1"/>
  <c r="AX676" i="66"/>
  <c r="AZ676" i="66" s="1"/>
  <c r="AY676" i="66" s="1"/>
  <c r="AZ755" i="66"/>
  <c r="AY755" i="66" s="1"/>
  <c r="AX615" i="66"/>
  <c r="AX71" i="66"/>
  <c r="AZ71" i="66" s="1"/>
  <c r="AY71" i="66" s="1"/>
  <c r="AX347" i="66"/>
  <c r="AZ347" i="66" s="1"/>
  <c r="AY347" i="66" s="1"/>
  <c r="AX550" i="66"/>
  <c r="AZ550" i="66" s="1"/>
  <c r="AY550" i="66" s="1"/>
  <c r="AX736" i="66"/>
  <c r="AZ736" i="66" s="1"/>
  <c r="AY736" i="66" s="1"/>
  <c r="AX379" i="66"/>
  <c r="AZ379" i="66" s="1"/>
  <c r="AY379" i="66" s="1"/>
  <c r="AX887" i="66"/>
  <c r="AZ887" i="66" s="1"/>
  <c r="AY887" i="66" s="1"/>
  <c r="AX779" i="66"/>
  <c r="AZ779" i="66" s="1"/>
  <c r="AY779" i="66" s="1"/>
  <c r="AX781" i="66"/>
  <c r="AZ781" i="66" s="1"/>
  <c r="AY781" i="66" s="1"/>
  <c r="AX462" i="66"/>
  <c r="AZ462" i="66" s="1"/>
  <c r="AY462" i="66" s="1"/>
  <c r="Q557" i="66"/>
  <c r="AX756" i="66"/>
  <c r="AZ756" i="66" s="1"/>
  <c r="AY756" i="66" s="1"/>
  <c r="AX566" i="66"/>
  <c r="AZ566" i="66" s="1"/>
  <c r="AY566" i="66" s="1"/>
  <c r="AX353" i="66"/>
  <c r="AZ353" i="66" s="1"/>
  <c r="AY353" i="66" s="1"/>
  <c r="AX236" i="66"/>
  <c r="AZ236" i="66" s="1"/>
  <c r="AY236" i="66" s="1"/>
  <c r="AX383" i="66"/>
  <c r="AZ383" i="66" s="1"/>
  <c r="AY383" i="66" s="1"/>
  <c r="AX556" i="66"/>
  <c r="AZ556" i="66" s="1"/>
  <c r="AY556" i="66" s="1"/>
  <c r="AX478" i="66"/>
  <c r="AZ478" i="66" s="1"/>
  <c r="AY478" i="66" s="1"/>
  <c r="AX562" i="66"/>
  <c r="AZ562" i="66" s="1"/>
  <c r="AY562" i="66" s="1"/>
  <c r="AX531" i="66"/>
  <c r="AZ531" i="66" s="1"/>
  <c r="AY531" i="66" s="1"/>
  <c r="AX616" i="66"/>
  <c r="AZ616" i="66" s="1"/>
  <c r="AY616" i="66" s="1"/>
  <c r="AX901" i="66"/>
  <c r="AZ901" i="66" s="1"/>
  <c r="AY901" i="66" s="1"/>
  <c r="AX813" i="66"/>
  <c r="AZ813" i="66" s="1"/>
  <c r="AY813" i="66" s="1"/>
  <c r="AX839" i="66"/>
  <c r="AZ839" i="66" s="1"/>
  <c r="AY839" i="66" s="1"/>
  <c r="AX866" i="66"/>
  <c r="AZ866" i="66" s="1"/>
  <c r="AY866" i="66" s="1"/>
  <c r="AZ857" i="66"/>
  <c r="AY857" i="66" s="1"/>
  <c r="AX468" i="66"/>
  <c r="AZ468" i="66" s="1"/>
  <c r="AY468" i="66" s="1"/>
  <c r="AX897" i="66"/>
  <c r="AZ897" i="66" s="1"/>
  <c r="AY897" i="66" s="1"/>
  <c r="AX906" i="66"/>
  <c r="AZ906" i="66" s="1"/>
  <c r="AY906" i="66" s="1"/>
  <c r="AX932" i="66"/>
  <c r="AZ932" i="66" s="1"/>
  <c r="AY932" i="66" s="1"/>
  <c r="AX960" i="66"/>
  <c r="AZ960" i="66" s="1"/>
  <c r="AY960" i="66" s="1"/>
  <c r="AX484" i="66"/>
  <c r="AZ484" i="66" s="1"/>
  <c r="AY484" i="66" s="1"/>
  <c r="AX358" i="66"/>
  <c r="AZ358" i="66" s="1"/>
  <c r="AY358" i="66" s="1"/>
  <c r="AX296" i="66"/>
  <c r="AZ296" i="66" s="1"/>
  <c r="AY296" i="66" s="1"/>
  <c r="AZ541" i="66"/>
  <c r="AY541" i="66" s="1"/>
  <c r="Q287" i="66"/>
  <c r="AZ772" i="66"/>
  <c r="AY772" i="66" s="1"/>
  <c r="AX894" i="66"/>
  <c r="AZ894" i="66" s="1"/>
  <c r="AY894" i="66" s="1"/>
  <c r="Q978" i="66"/>
  <c r="BK978" i="66"/>
  <c r="AX365" i="66"/>
  <c r="AZ365" i="66" s="1"/>
  <c r="AY365" i="66" s="1"/>
  <c r="AZ272" i="66"/>
  <c r="AY272" i="66" s="1"/>
  <c r="AX374" i="66"/>
  <c r="AZ374" i="66" s="1"/>
  <c r="AY374" i="66" s="1"/>
  <c r="AX563" i="66"/>
  <c r="AZ563" i="66" s="1"/>
  <c r="AY563" i="66" s="1"/>
  <c r="AX816" i="66"/>
  <c r="AZ816" i="66" s="1"/>
  <c r="AY816" i="66" s="1"/>
  <c r="AX148" i="66"/>
  <c r="AZ148" i="66" s="1"/>
  <c r="AY148" i="66" s="1"/>
  <c r="AX317" i="66"/>
  <c r="AZ317" i="66" s="1"/>
  <c r="AY317" i="66" s="1"/>
  <c r="AX336" i="66"/>
  <c r="AZ336" i="66" s="1"/>
  <c r="AY336" i="66" s="1"/>
  <c r="AX294" i="66"/>
  <c r="AZ294" i="66" s="1"/>
  <c r="AY294" i="66" s="1"/>
  <c r="AX611" i="66"/>
  <c r="AZ611" i="66" s="1"/>
  <c r="AY611" i="66" s="1"/>
  <c r="AX682" i="66"/>
  <c r="AZ682" i="66" s="1"/>
  <c r="AY682" i="66" s="1"/>
  <c r="AX212" i="66"/>
  <c r="AZ212" i="66" s="1"/>
  <c r="AY212" i="66" s="1"/>
  <c r="AX780" i="66"/>
  <c r="AZ780" i="66" s="1"/>
  <c r="AY780" i="66" s="1"/>
  <c r="AX821" i="66"/>
  <c r="AX807" i="66"/>
  <c r="AZ807" i="66" s="1"/>
  <c r="AY807" i="66" s="1"/>
  <c r="AX871" i="66"/>
  <c r="AZ871" i="66" s="1"/>
  <c r="AY871" i="66" s="1"/>
  <c r="AX628" i="66"/>
  <c r="AX726" i="66"/>
  <c r="AZ726" i="66" s="1"/>
  <c r="AY726" i="66" s="1"/>
  <c r="AX389" i="66"/>
  <c r="AZ389" i="66" s="1"/>
  <c r="AY389" i="66" s="1"/>
  <c r="AX847" i="66"/>
  <c r="AZ847" i="66" s="1"/>
  <c r="AY847" i="66" s="1"/>
  <c r="AX908" i="66"/>
  <c r="AZ908" i="66" s="1"/>
  <c r="AY908" i="66" s="1"/>
  <c r="AX604" i="66"/>
  <c r="AZ604" i="66" s="1"/>
  <c r="AY604" i="66" s="1"/>
  <c r="AX21" i="66"/>
  <c r="AZ21" i="66" s="1"/>
  <c r="AY21" i="66" s="1"/>
  <c r="AX85" i="66"/>
  <c r="AZ85" i="66" s="1"/>
  <c r="AY85" i="66" s="1"/>
  <c r="AX158" i="66"/>
  <c r="AZ158" i="66" s="1"/>
  <c r="AY158" i="66" s="1"/>
  <c r="AX195" i="66"/>
  <c r="AX286" i="66"/>
  <c r="AZ286" i="66" s="1"/>
  <c r="AY286" i="66" s="1"/>
  <c r="AX204" i="66"/>
  <c r="AZ204" i="66" s="1"/>
  <c r="AY204" i="66" s="1"/>
  <c r="AX322" i="66"/>
  <c r="AZ322" i="66" s="1"/>
  <c r="AY322" i="66" s="1"/>
  <c r="AX325" i="66"/>
  <c r="AZ325" i="66" s="1"/>
  <c r="AY325" i="66" s="1"/>
  <c r="AX348" i="66"/>
  <c r="AZ348" i="66" s="1"/>
  <c r="AY348" i="66" s="1"/>
  <c r="AX457" i="66"/>
  <c r="AZ457" i="66" s="1"/>
  <c r="AY457" i="66" s="1"/>
  <c r="AX896" i="66"/>
  <c r="AZ896" i="66" s="1"/>
  <c r="AY896" i="66" s="1"/>
  <c r="AX744" i="66"/>
  <c r="AZ744" i="66" s="1"/>
  <c r="AY744" i="66" s="1"/>
  <c r="AX307" i="66"/>
  <c r="AZ307" i="66" s="1"/>
  <c r="AY307" i="66" s="1"/>
  <c r="AX850" i="66"/>
  <c r="AZ850" i="66" s="1"/>
  <c r="AY850" i="66" s="1"/>
  <c r="AX892" i="66"/>
  <c r="AZ892" i="66" s="1"/>
  <c r="AY892" i="66" s="1"/>
  <c r="AZ605" i="66"/>
  <c r="AY605" i="66" s="1"/>
  <c r="AX591" i="66"/>
  <c r="AX830" i="66"/>
  <c r="AX709" i="66"/>
  <c r="BK130" i="66"/>
  <c r="Q130" i="66"/>
  <c r="AX132" i="66"/>
  <c r="AX181" i="66"/>
  <c r="AZ181" i="66" s="1"/>
  <c r="AY181" i="66" s="1"/>
  <c r="AZ371" i="66"/>
  <c r="AY371" i="66" s="1"/>
  <c r="AX355" i="66"/>
  <c r="AZ355" i="66" s="1"/>
  <c r="AY355" i="66" s="1"/>
  <c r="AX873" i="66"/>
  <c r="AZ873" i="66" s="1"/>
  <c r="AY873" i="66" s="1"/>
  <c r="AX928" i="66"/>
  <c r="AZ928" i="66" s="1"/>
  <c r="AY928" i="66" s="1"/>
  <c r="BK306" i="66"/>
  <c r="Q306" i="66"/>
  <c r="Q629" i="66"/>
  <c r="BK629" i="66"/>
  <c r="Q723" i="66"/>
  <c r="BK723" i="66"/>
  <c r="Q671" i="66"/>
  <c r="BK671" i="66"/>
  <c r="Q802" i="66"/>
  <c r="BK802" i="66"/>
  <c r="BK70" i="66"/>
  <c r="Q70" i="66"/>
  <c r="Q679" i="66"/>
  <c r="BK679" i="66"/>
  <c r="Q725" i="66"/>
  <c r="BK725" i="66"/>
  <c r="Q696" i="66"/>
  <c r="BK696" i="66"/>
  <c r="Q795" i="66"/>
  <c r="BK795" i="66"/>
  <c r="Q808" i="66"/>
  <c r="BK808" i="66"/>
  <c r="Q688" i="66"/>
  <c r="BK688" i="66"/>
  <c r="Q698" i="66"/>
  <c r="BK698" i="66"/>
  <c r="Q798" i="66"/>
  <c r="BK798" i="66"/>
  <c r="Q65" i="66"/>
  <c r="BK65" i="66"/>
  <c r="Q59" i="66"/>
  <c r="BK59" i="66"/>
  <c r="Q624" i="66"/>
  <c r="BK624" i="66"/>
  <c r="BK477" i="66"/>
  <c r="Q477" i="66"/>
  <c r="Q805" i="66"/>
  <c r="BK805" i="66"/>
  <c r="Q233" i="66"/>
  <c r="BK233" i="66"/>
  <c r="BK255" i="66"/>
  <c r="Q255" i="66"/>
  <c r="Q653" i="66"/>
  <c r="BK653" i="66"/>
  <c r="Q780" i="66"/>
  <c r="BK780" i="66"/>
  <c r="Q793" i="66"/>
  <c r="BK793" i="66"/>
  <c r="BK356" i="66"/>
  <c r="Q356" i="66"/>
  <c r="BK334" i="66"/>
  <c r="Q334" i="66"/>
  <c r="Q721" i="66"/>
  <c r="BK721" i="66"/>
  <c r="BK149" i="66"/>
  <c r="Q149" i="66"/>
  <c r="BK166" i="66"/>
  <c r="Q166" i="66"/>
  <c r="Q633" i="66"/>
  <c r="BK633" i="66"/>
  <c r="Q726" i="66"/>
  <c r="BK726" i="66"/>
  <c r="Q687" i="66"/>
  <c r="BK687" i="66"/>
  <c r="Q711" i="66"/>
  <c r="BK711" i="66"/>
  <c r="Q743" i="66"/>
  <c r="BK743" i="66"/>
  <c r="Q717" i="66"/>
  <c r="BK717" i="66"/>
  <c r="Q781" i="66"/>
  <c r="BK781" i="66"/>
  <c r="Q313" i="66"/>
  <c r="BK313" i="66"/>
  <c r="BK739" i="66"/>
  <c r="Q739" i="66"/>
  <c r="BK996" i="66"/>
  <c r="Q996" i="66"/>
  <c r="BK95" i="66"/>
  <c r="Q95" i="66"/>
  <c r="BK295" i="66"/>
  <c r="Q295" i="66"/>
  <c r="BK354" i="66"/>
  <c r="Q354" i="66"/>
  <c r="Q796" i="66"/>
  <c r="BK796" i="66"/>
  <c r="Q766" i="66"/>
  <c r="BK766" i="66"/>
  <c r="Q775" i="66"/>
  <c r="BK775" i="66"/>
  <c r="BK571" i="66"/>
  <c r="Q571" i="66"/>
  <c r="Q811" i="66"/>
  <c r="BK811" i="66"/>
  <c r="BK68" i="66"/>
  <c r="Q68" i="66"/>
  <c r="BK273" i="66"/>
  <c r="Q273" i="66"/>
  <c r="Q638" i="66"/>
  <c r="BK638" i="66"/>
  <c r="Q710" i="66"/>
  <c r="BK710" i="66"/>
  <c r="BK748" i="66"/>
  <c r="Q748" i="66"/>
  <c r="Q799" i="66"/>
  <c r="BK799" i="66"/>
  <c r="AX835" i="66"/>
  <c r="AT489" i="66"/>
  <c r="BJ489" i="66"/>
  <c r="P489" i="66"/>
  <c r="AX989" i="66"/>
  <c r="AZ989" i="66" s="1"/>
  <c r="AY989" i="66" s="1"/>
  <c r="P902" i="66"/>
  <c r="AT902" i="66"/>
  <c r="BJ902" i="66"/>
  <c r="AX977" i="66"/>
  <c r="AZ977" i="66" s="1"/>
  <c r="AY977" i="66" s="1"/>
  <c r="BK83" i="66"/>
  <c r="Q83" i="66"/>
  <c r="BJ66" i="66"/>
  <c r="AT66" i="66"/>
  <c r="P66" i="66"/>
  <c r="AX280" i="66"/>
  <c r="AZ280" i="66" s="1"/>
  <c r="AY280" i="66" s="1"/>
  <c r="AT311" i="66"/>
  <c r="BJ311" i="66"/>
  <c r="P311" i="66"/>
  <c r="AZ304" i="66"/>
  <c r="AY304" i="66" s="1"/>
  <c r="P207" i="66"/>
  <c r="AT207" i="66"/>
  <c r="BJ207" i="66"/>
  <c r="BB138" i="66"/>
  <c r="M138" i="66"/>
  <c r="BB299" i="66"/>
  <c r="M299" i="66"/>
  <c r="M150" i="66"/>
  <c r="BB150" i="66"/>
  <c r="M188" i="66"/>
  <c r="BB188" i="66"/>
  <c r="BJ239" i="66"/>
  <c r="P239" i="66"/>
  <c r="BJ352" i="66"/>
  <c r="P352" i="66"/>
  <c r="BK331" i="66"/>
  <c r="Q331" i="66"/>
  <c r="P619" i="66"/>
  <c r="BJ619" i="66"/>
  <c r="Q685" i="66"/>
  <c r="BK685" i="66"/>
  <c r="Q705" i="66"/>
  <c r="BK705" i="66"/>
  <c r="Q729" i="66"/>
  <c r="BK729" i="66"/>
  <c r="BK336" i="66"/>
  <c r="Q336" i="66"/>
  <c r="M360" i="66"/>
  <c r="BB360" i="66"/>
  <c r="AX505" i="66"/>
  <c r="AZ505" i="66" s="1"/>
  <c r="AY505" i="66" s="1"/>
  <c r="AX679" i="66"/>
  <c r="AZ679" i="66" s="1"/>
  <c r="AY679" i="66" s="1"/>
  <c r="AZ746" i="66"/>
  <c r="AY746" i="66" s="1"/>
  <c r="BJ335" i="66"/>
  <c r="AT335" i="66"/>
  <c r="P335" i="66"/>
  <c r="P447" i="66"/>
  <c r="AT447" i="66"/>
  <c r="BJ447" i="66"/>
  <c r="BK264" i="66"/>
  <c r="Q264" i="66"/>
  <c r="P865" i="66"/>
  <c r="AT865" i="66"/>
  <c r="BJ865" i="66"/>
  <c r="P868" i="66"/>
  <c r="AT868" i="66"/>
  <c r="BJ868" i="66"/>
  <c r="AX808" i="66"/>
  <c r="AZ808" i="66" s="1"/>
  <c r="AY808" i="66" s="1"/>
  <c r="Q899" i="66"/>
  <c r="BK899" i="66"/>
  <c r="P787" i="66"/>
  <c r="BJ787" i="66"/>
  <c r="M930" i="66"/>
  <c r="BB930" i="66"/>
  <c r="AX800" i="66"/>
  <c r="AZ800" i="66" s="1"/>
  <c r="AY800" i="66" s="1"/>
  <c r="AX88" i="66"/>
  <c r="AZ88" i="66" s="1"/>
  <c r="AY88" i="66" s="1"/>
  <c r="Q291" i="66"/>
  <c r="AX293" i="66"/>
  <c r="AZ293" i="66" s="1"/>
  <c r="AY293" i="66" s="1"/>
  <c r="BB319" i="66"/>
  <c r="M319" i="66"/>
  <c r="AX334" i="66"/>
  <c r="BJ338" i="66"/>
  <c r="P338" i="66"/>
  <c r="AT338" i="66"/>
  <c r="BB352" i="66"/>
  <c r="M352" i="66"/>
  <c r="BJ459" i="66"/>
  <c r="P459" i="66"/>
  <c r="BK538" i="66"/>
  <c r="Q538" i="66"/>
  <c r="AZ634" i="66"/>
  <c r="AY634" i="66" s="1"/>
  <c r="M682" i="66"/>
  <c r="BB682" i="66"/>
  <c r="AZ727" i="66"/>
  <c r="AY727" i="66" s="1"/>
  <c r="P403" i="66"/>
  <c r="AT403" i="66"/>
  <c r="BJ403" i="66"/>
  <c r="P852" i="66"/>
  <c r="AT852" i="66"/>
  <c r="BJ852" i="66"/>
  <c r="AX899" i="66"/>
  <c r="M995" i="66"/>
  <c r="BB995" i="66"/>
  <c r="BJ514" i="66"/>
  <c r="P514" i="66"/>
  <c r="P864" i="66"/>
  <c r="AT864" i="66"/>
  <c r="BJ864" i="66"/>
  <c r="AZ620" i="66"/>
  <c r="AY620" i="66" s="1"/>
  <c r="P809" i="66"/>
  <c r="BJ809" i="66"/>
  <c r="AX854" i="66"/>
  <c r="AZ854" i="66" s="1"/>
  <c r="AY854" i="66" s="1"/>
  <c r="AX776" i="66"/>
  <c r="P415" i="66"/>
  <c r="AT415" i="66"/>
  <c r="BJ415" i="66"/>
  <c r="P763" i="66"/>
  <c r="BJ763" i="66"/>
  <c r="AT763" i="66"/>
  <c r="BB740" i="66"/>
  <c r="M740" i="66"/>
  <c r="AZ824" i="66"/>
  <c r="AY824" i="66" s="1"/>
  <c r="M859" i="66"/>
  <c r="BB859" i="66"/>
  <c r="BJ972" i="66"/>
  <c r="P972" i="66"/>
  <c r="Q990" i="66"/>
  <c r="BK990" i="66"/>
  <c r="P664" i="66"/>
  <c r="BJ664" i="66"/>
  <c r="Q945" i="66"/>
  <c r="BK945" i="66"/>
  <c r="P857" i="66"/>
  <c r="AT857" i="66"/>
  <c r="BJ857" i="66"/>
  <c r="BB907" i="66"/>
  <c r="M907" i="66"/>
  <c r="Q969" i="66"/>
  <c r="BK969" i="66"/>
  <c r="BJ458" i="66"/>
  <c r="AT458" i="66"/>
  <c r="P458" i="66"/>
  <c r="P854" i="66"/>
  <c r="AT854" i="66"/>
  <c r="BJ854" i="66"/>
  <c r="Q806" i="66"/>
  <c r="BK806" i="66"/>
  <c r="Q1002" i="66"/>
  <c r="BK1002" i="66"/>
  <c r="AX969" i="66"/>
  <c r="AZ969" i="66" s="1"/>
  <c r="AY969" i="66" s="1"/>
  <c r="BJ741" i="66"/>
  <c r="P741" i="66"/>
  <c r="P720" i="66"/>
  <c r="BJ720" i="66"/>
  <c r="BB830" i="66"/>
  <c r="M830" i="66"/>
  <c r="BB880" i="66"/>
  <c r="M880" i="66"/>
  <c r="P886" i="66"/>
  <c r="AT886" i="66"/>
  <c r="BJ886" i="66"/>
  <c r="BB909" i="66"/>
  <c r="M909" i="66"/>
  <c r="BB919" i="66"/>
  <c r="M919" i="66"/>
  <c r="BJ1001" i="66"/>
  <c r="P1001" i="66"/>
  <c r="AX858" i="66"/>
  <c r="AZ858" i="66" s="1"/>
  <c r="AY858" i="66" s="1"/>
  <c r="AZ840" i="66"/>
  <c r="AY840" i="66" s="1"/>
  <c r="BB419" i="66"/>
  <c r="M419" i="66"/>
  <c r="BB629" i="66"/>
  <c r="M629" i="66"/>
  <c r="P807" i="66"/>
  <c r="BJ807" i="66"/>
  <c r="M163" i="66"/>
  <c r="BB163" i="66"/>
  <c r="P94" i="66"/>
  <c r="BJ94" i="66"/>
  <c r="AT94" i="66"/>
  <c r="AX327" i="66"/>
  <c r="AZ327" i="66" s="1"/>
  <c r="AY327" i="66" s="1"/>
  <c r="BB235" i="66"/>
  <c r="M235" i="66"/>
  <c r="AZ345" i="66"/>
  <c r="AY345" i="66" s="1"/>
  <c r="BJ644" i="66"/>
  <c r="P644" i="66"/>
  <c r="BJ340" i="66"/>
  <c r="P340" i="66"/>
  <c r="AT340" i="66"/>
  <c r="AZ615" i="66"/>
  <c r="AY615" i="66" s="1"/>
  <c r="Q720" i="66"/>
  <c r="BK720" i="66"/>
  <c r="BJ526" i="66"/>
  <c r="P526" i="66"/>
  <c r="BK554" i="66"/>
  <c r="Q554" i="66"/>
  <c r="BB737" i="66"/>
  <c r="M737" i="66"/>
  <c r="BJ670" i="66"/>
  <c r="P670" i="66"/>
  <c r="M683" i="66"/>
  <c r="BB683" i="66"/>
  <c r="AX685" i="66"/>
  <c r="AX265" i="66"/>
  <c r="AZ265" i="66" s="1"/>
  <c r="AY265" i="66" s="1"/>
  <c r="BK364" i="66"/>
  <c r="Q364" i="66"/>
  <c r="AX417" i="66"/>
  <c r="AZ417" i="66" s="1"/>
  <c r="AY417" i="66" s="1"/>
  <c r="BB440" i="66"/>
  <c r="M440" i="66"/>
  <c r="P733" i="66"/>
  <c r="AT733" i="66"/>
  <c r="BJ733" i="66"/>
  <c r="Q813" i="66"/>
  <c r="BK813" i="66"/>
  <c r="AX689" i="66"/>
  <c r="BB399" i="66"/>
  <c r="M399" i="66"/>
  <c r="M433" i="66"/>
  <c r="BB433" i="66"/>
  <c r="M483" i="66"/>
  <c r="BB483" i="66"/>
  <c r="AT576" i="66"/>
  <c r="BJ576" i="66"/>
  <c r="P576" i="66"/>
  <c r="Q741" i="66"/>
  <c r="BK741" i="66"/>
  <c r="Q640" i="66"/>
  <c r="BK640" i="66"/>
  <c r="AX761" i="66"/>
  <c r="AZ761" i="66" s="1"/>
  <c r="AY761" i="66" s="1"/>
  <c r="P891" i="66"/>
  <c r="AT891" i="66"/>
  <c r="BJ891" i="66"/>
  <c r="M706" i="66"/>
  <c r="BB706" i="66"/>
  <c r="AX883" i="66"/>
  <c r="AZ883" i="66" s="1"/>
  <c r="AY883" i="66" s="1"/>
  <c r="AT608" i="66"/>
  <c r="BJ608" i="66"/>
  <c r="P608" i="66"/>
  <c r="AX995" i="66"/>
  <c r="AZ995" i="66" s="1"/>
  <c r="AY995" i="66" s="1"/>
  <c r="M415" i="66"/>
  <c r="BB415" i="66"/>
  <c r="P926" i="66"/>
  <c r="AT926" i="66"/>
  <c r="BJ926" i="66"/>
  <c r="AX760" i="66"/>
  <c r="AZ760" i="66" s="1"/>
  <c r="AY760" i="66" s="1"/>
  <c r="AX640" i="66"/>
  <c r="AZ640" i="66" s="1"/>
  <c r="AY640" i="66" s="1"/>
  <c r="BJ1003" i="66"/>
  <c r="AT1003" i="66"/>
  <c r="P1003" i="66"/>
  <c r="P719" i="66"/>
  <c r="BJ719" i="66"/>
  <c r="AX851" i="66"/>
  <c r="AZ851" i="66" s="1"/>
  <c r="AY851" i="66" s="1"/>
  <c r="Q896" i="66"/>
  <c r="BK896" i="66"/>
  <c r="P930" i="66"/>
  <c r="AT930" i="66"/>
  <c r="BJ930" i="66"/>
  <c r="AX988" i="66"/>
  <c r="AZ988" i="66" s="1"/>
  <c r="AY988" i="66" s="1"/>
  <c r="P63" i="66"/>
  <c r="AT63" i="66"/>
  <c r="BJ63" i="66"/>
  <c r="BB112" i="66"/>
  <c r="M112" i="66"/>
  <c r="AX159" i="66"/>
  <c r="AZ159" i="66" s="1"/>
  <c r="AY159" i="66" s="1"/>
  <c r="Q80" i="66"/>
  <c r="BK80" i="66"/>
  <c r="AX198" i="66"/>
  <c r="AZ198" i="66" s="1"/>
  <c r="AY198" i="66" s="1"/>
  <c r="AX242" i="66"/>
  <c r="AZ242" i="66" s="1"/>
  <c r="AY242" i="66" s="1"/>
  <c r="Q237" i="66"/>
  <c r="BK237" i="66"/>
  <c r="BJ369" i="66"/>
  <c r="P369" i="66"/>
  <c r="AT369" i="66"/>
  <c r="AT363" i="66"/>
  <c r="BJ363" i="66"/>
  <c r="P363" i="66"/>
  <c r="AZ300" i="66"/>
  <c r="AY300" i="66" s="1"/>
  <c r="AX340" i="66"/>
  <c r="AZ340" i="66" s="1"/>
  <c r="AY340" i="66" s="1"/>
  <c r="BB349" i="66"/>
  <c r="M349" i="66"/>
  <c r="AX211" i="66"/>
  <c r="AZ211" i="66" s="1"/>
  <c r="AY211" i="66" s="1"/>
  <c r="Q694" i="66"/>
  <c r="BK694" i="66"/>
  <c r="P202" i="66"/>
  <c r="AT202" i="66"/>
  <c r="BJ202" i="66"/>
  <c r="AX786" i="66"/>
  <c r="AZ786" i="66" s="1"/>
  <c r="AY786" i="66" s="1"/>
  <c r="AZ855" i="66"/>
  <c r="AY855" i="66" s="1"/>
  <c r="AX971" i="66"/>
  <c r="AZ971" i="66" s="1"/>
  <c r="AY971" i="66" s="1"/>
  <c r="AX812" i="66"/>
  <c r="AZ812" i="66" s="1"/>
  <c r="AY812" i="66" s="1"/>
  <c r="P847" i="66"/>
  <c r="AT847" i="66"/>
  <c r="BJ847" i="66"/>
  <c r="BB962" i="66"/>
  <c r="M962" i="66"/>
  <c r="AX817" i="66"/>
  <c r="AZ817" i="66" s="1"/>
  <c r="AY817" i="66" s="1"/>
  <c r="P876" i="66"/>
  <c r="AT876" i="66"/>
  <c r="BJ876" i="66"/>
  <c r="BB496" i="66"/>
  <c r="M496" i="66"/>
  <c r="AT375" i="66"/>
  <c r="BJ375" i="66"/>
  <c r="P375" i="66"/>
  <c r="AZ765" i="66"/>
  <c r="AY765" i="66" s="1"/>
  <c r="P924" i="66"/>
  <c r="AT924" i="66"/>
  <c r="BJ924" i="66"/>
  <c r="AX859" i="66"/>
  <c r="AX801" i="66"/>
  <c r="AZ801" i="66" s="1"/>
  <c r="AY801" i="66" s="1"/>
  <c r="BB808" i="66"/>
  <c r="M808" i="66"/>
  <c r="AZ790" i="66"/>
  <c r="AY790" i="66" s="1"/>
  <c r="P922" i="66"/>
  <c r="AT922" i="66"/>
  <c r="BJ922" i="66"/>
  <c r="AX950" i="66"/>
  <c r="AZ950" i="66" s="1"/>
  <c r="AY950" i="66" s="1"/>
  <c r="P970" i="66"/>
  <c r="AT970" i="66"/>
  <c r="BJ970" i="66"/>
  <c r="M814" i="66"/>
  <c r="BB814" i="66"/>
  <c r="P825" i="66"/>
  <c r="AT825" i="66"/>
  <c r="BJ825" i="66"/>
  <c r="P695" i="66"/>
  <c r="BJ695" i="66"/>
  <c r="P851" i="66"/>
  <c r="AT851" i="66"/>
  <c r="BJ851" i="66"/>
  <c r="AX934" i="66"/>
  <c r="AZ934" i="66" s="1"/>
  <c r="AY934" i="66" s="1"/>
  <c r="P834" i="66"/>
  <c r="AT834" i="66"/>
  <c r="BJ834" i="66"/>
  <c r="P925" i="66"/>
  <c r="AT925" i="66"/>
  <c r="BJ925" i="66"/>
  <c r="AZ907" i="66"/>
  <c r="AY907" i="66" s="1"/>
  <c r="M914" i="66"/>
  <c r="BB914" i="66"/>
  <c r="M719" i="66"/>
  <c r="BB719" i="66"/>
  <c r="AX940" i="66"/>
  <c r="AX880" i="66"/>
  <c r="AZ880" i="66" s="1"/>
  <c r="AY880" i="66" s="1"/>
  <c r="AX935" i="66"/>
  <c r="AZ935" i="66" s="1"/>
  <c r="AY935" i="66" s="1"/>
  <c r="Q944" i="66"/>
  <c r="BK944" i="66"/>
  <c r="M981" i="66"/>
  <c r="BB981" i="66"/>
  <c r="M934" i="66"/>
  <c r="BB934" i="66"/>
  <c r="M802" i="66"/>
  <c r="BB802" i="66"/>
  <c r="BB844" i="66"/>
  <c r="M844" i="66"/>
  <c r="BB593" i="66"/>
  <c r="M593" i="66"/>
  <c r="BJ642" i="66"/>
  <c r="P642" i="66"/>
  <c r="AZ830" i="66"/>
  <c r="AY830" i="66" s="1"/>
  <c r="AX861" i="66"/>
  <c r="AZ861" i="66" s="1"/>
  <c r="AY861" i="66" s="1"/>
  <c r="AT993" i="66"/>
  <c r="BJ993" i="66"/>
  <c r="P993" i="66"/>
  <c r="P214" i="66"/>
  <c r="BJ214" i="66"/>
  <c r="AX635" i="66"/>
  <c r="AZ635" i="66" s="1"/>
  <c r="AY635" i="66" s="1"/>
  <c r="P950" i="66"/>
  <c r="AT950" i="66"/>
  <c r="BJ950" i="66"/>
  <c r="P903" i="66"/>
  <c r="AT903" i="66"/>
  <c r="BJ903" i="66"/>
  <c r="Q955" i="66"/>
  <c r="BK955" i="66"/>
  <c r="P419" i="66"/>
  <c r="BJ419" i="66"/>
  <c r="AT419" i="66"/>
  <c r="BK553" i="66"/>
  <c r="BK982" i="66"/>
  <c r="Q982" i="66"/>
  <c r="AX489" i="66"/>
  <c r="AZ489" i="66" s="1"/>
  <c r="AY489" i="66" s="1"/>
  <c r="AX984" i="66"/>
  <c r="AZ984" i="66" s="1"/>
  <c r="AY984" i="66" s="1"/>
  <c r="M56" i="66"/>
  <c r="BB56" i="66"/>
  <c r="P105" i="66"/>
  <c r="AT105" i="66"/>
  <c r="BJ105" i="66"/>
  <c r="BK280" i="66"/>
  <c r="Q280" i="66"/>
  <c r="M232" i="66"/>
  <c r="BB232" i="66"/>
  <c r="BJ304" i="66"/>
  <c r="P304" i="66"/>
  <c r="BJ353" i="66"/>
  <c r="P353" i="66"/>
  <c r="P365" i="66"/>
  <c r="BJ365" i="66"/>
  <c r="P377" i="66"/>
  <c r="BJ377" i="66"/>
  <c r="BJ272" i="66"/>
  <c r="P272" i="66"/>
  <c r="BB283" i="66"/>
  <c r="M283" i="66"/>
  <c r="BB455" i="66"/>
  <c r="M455" i="66"/>
  <c r="AZ406" i="66"/>
  <c r="AY406" i="66" s="1"/>
  <c r="BJ235" i="66"/>
  <c r="P235" i="66"/>
  <c r="AT235" i="66"/>
  <c r="BK265" i="66"/>
  <c r="Q265" i="66"/>
  <c r="M363" i="66"/>
  <c r="BB363" i="66"/>
  <c r="BJ546" i="66"/>
  <c r="AT546" i="66"/>
  <c r="P546" i="66"/>
  <c r="M397" i="66"/>
  <c r="BB397" i="66"/>
  <c r="P411" i="66"/>
  <c r="AT411" i="66"/>
  <c r="BJ411" i="66"/>
  <c r="BK515" i="66"/>
  <c r="Q515" i="66"/>
  <c r="P401" i="66"/>
  <c r="AT401" i="66"/>
  <c r="BJ401" i="66"/>
  <c r="BB585" i="66"/>
  <c r="M585" i="66"/>
  <c r="Q505" i="66"/>
  <c r="BK505" i="66"/>
  <c r="AT588" i="66"/>
  <c r="BJ588" i="66"/>
  <c r="P588" i="66"/>
  <c r="Q777" i="66"/>
  <c r="BK777" i="66"/>
  <c r="BB380" i="66"/>
  <c r="M380" i="66"/>
  <c r="BJ540" i="66"/>
  <c r="AT540" i="66"/>
  <c r="P540" i="66"/>
  <c r="AZ591" i="66"/>
  <c r="AY591" i="66" s="1"/>
  <c r="Q631" i="66"/>
  <c r="BK631" i="66"/>
  <c r="BK461" i="66"/>
  <c r="Q461" i="66"/>
  <c r="P838" i="66"/>
  <c r="AT838" i="66"/>
  <c r="BJ838" i="66"/>
  <c r="P462" i="66"/>
  <c r="BJ462" i="66"/>
  <c r="M788" i="66"/>
  <c r="BB788" i="66"/>
  <c r="Q792" i="66"/>
  <c r="BK792" i="66"/>
  <c r="AZ805" i="66"/>
  <c r="AY805" i="66" s="1"/>
  <c r="P790" i="66"/>
  <c r="BJ790" i="66"/>
  <c r="P435" i="66"/>
  <c r="AT435" i="66"/>
  <c r="BJ435" i="66"/>
  <c r="BJ42" i="66"/>
  <c r="AT42" i="66"/>
  <c r="P42" i="66"/>
  <c r="M159" i="66"/>
  <c r="BB159" i="66"/>
  <c r="Q214" i="66"/>
  <c r="BK214" i="66"/>
  <c r="BK175" i="66"/>
  <c r="Q175" i="66"/>
  <c r="P293" i="66"/>
  <c r="BJ293" i="66"/>
  <c r="P299" i="66"/>
  <c r="BJ299" i="66"/>
  <c r="AT299" i="66"/>
  <c r="Q284" i="66"/>
  <c r="BK284" i="66"/>
  <c r="AT377" i="66"/>
  <c r="M288" i="66"/>
  <c r="BB288" i="66"/>
  <c r="BB347" i="66"/>
  <c r="M347" i="66"/>
  <c r="P445" i="66"/>
  <c r="BJ445" i="66"/>
  <c r="AT445" i="66"/>
  <c r="AX299" i="66"/>
  <c r="AZ299" i="66" s="1"/>
  <c r="AY299" i="66" s="1"/>
  <c r="AX109" i="66"/>
  <c r="AZ109" i="66" s="1"/>
  <c r="AY109" i="66" s="1"/>
  <c r="P243" i="66"/>
  <c r="AT243" i="66"/>
  <c r="BJ243" i="66"/>
  <c r="M448" i="66"/>
  <c r="BB448" i="66"/>
  <c r="P451" i="66"/>
  <c r="AT451" i="66"/>
  <c r="BJ451" i="66"/>
  <c r="M264" i="66"/>
  <c r="BB264" i="66"/>
  <c r="BK432" i="66"/>
  <c r="Q432" i="66"/>
  <c r="BJ578" i="66"/>
  <c r="P578" i="66"/>
  <c r="AT578" i="66"/>
  <c r="BJ613" i="66"/>
  <c r="P613" i="66"/>
  <c r="M368" i="66"/>
  <c r="BB368" i="66"/>
  <c r="BK347" i="66"/>
  <c r="Q347" i="66"/>
  <c r="AX381" i="66"/>
  <c r="AZ381" i="66" s="1"/>
  <c r="AY381" i="66" s="1"/>
  <c r="P429" i="66"/>
  <c r="AT429" i="66"/>
  <c r="BJ429" i="66"/>
  <c r="BJ480" i="66"/>
  <c r="AT480" i="66"/>
  <c r="P480" i="66"/>
  <c r="BB552" i="66"/>
  <c r="M552" i="66"/>
  <c r="BJ682" i="66"/>
  <c r="P682" i="66"/>
  <c r="Q700" i="66"/>
  <c r="BK700" i="66"/>
  <c r="M372" i="66"/>
  <c r="BB372" i="66"/>
  <c r="M736" i="66"/>
  <c r="BB736" i="66"/>
  <c r="P212" i="66"/>
  <c r="BJ212" i="66"/>
  <c r="BJ677" i="66"/>
  <c r="P677" i="66"/>
  <c r="Q708" i="66"/>
  <c r="BK708" i="66"/>
  <c r="M470" i="66"/>
  <c r="BB470" i="66"/>
  <c r="AZ537" i="66"/>
  <c r="AY537" i="66" s="1"/>
  <c r="AX662" i="66"/>
  <c r="AZ662" i="66" s="1"/>
  <c r="AY662" i="66" s="1"/>
  <c r="P714" i="66"/>
  <c r="BJ714" i="66"/>
  <c r="Q767" i="66"/>
  <c r="BK767" i="66"/>
  <c r="M426" i="66"/>
  <c r="BB426" i="66"/>
  <c r="M616" i="66"/>
  <c r="BB616" i="66"/>
  <c r="BB639" i="66"/>
  <c r="M639" i="66"/>
  <c r="AZ889" i="66"/>
  <c r="AY889" i="66" s="1"/>
  <c r="P905" i="66"/>
  <c r="AT905" i="66"/>
  <c r="BJ905" i="66"/>
  <c r="M999" i="66"/>
  <c r="BB999" i="66"/>
  <c r="Q895" i="66"/>
  <c r="BK895" i="66"/>
  <c r="BJ496" i="66"/>
  <c r="P496" i="66"/>
  <c r="BJ742" i="66"/>
  <c r="P742" i="66"/>
  <c r="BJ765" i="66"/>
  <c r="P765" i="66"/>
  <c r="M883" i="66"/>
  <c r="BB883" i="66"/>
  <c r="BJ32" i="66"/>
  <c r="P32" i="66"/>
  <c r="Q111" i="66"/>
  <c r="BK111" i="66"/>
  <c r="AZ167" i="66"/>
  <c r="AY167" i="66" s="1"/>
  <c r="AX387" i="66"/>
  <c r="AZ387" i="66" s="1"/>
  <c r="AY387" i="66" s="1"/>
  <c r="BJ618" i="66"/>
  <c r="P618" i="66"/>
  <c r="Q681" i="66"/>
  <c r="BK681" i="66"/>
  <c r="BJ691" i="66"/>
  <c r="P691" i="66"/>
  <c r="BK283" i="66"/>
  <c r="Q283" i="66"/>
  <c r="M615" i="66"/>
  <c r="BB615" i="66"/>
  <c r="Q641" i="66"/>
  <c r="BK641" i="66"/>
  <c r="AX403" i="66"/>
  <c r="AZ403" i="66" s="1"/>
  <c r="AY403" i="66" s="1"/>
  <c r="BB549" i="66"/>
  <c r="M549" i="66"/>
  <c r="Q801" i="66"/>
  <c r="BK801" i="66"/>
  <c r="BK385" i="66"/>
  <c r="Q385" i="66"/>
  <c r="AZ433" i="66"/>
  <c r="AY433" i="66" s="1"/>
  <c r="BJ651" i="66"/>
  <c r="P651" i="66"/>
  <c r="AT677" i="66"/>
  <c r="Q776" i="66"/>
  <c r="BK776" i="66"/>
  <c r="BB609" i="66"/>
  <c r="M609" i="66"/>
  <c r="AT238" i="66"/>
  <c r="BJ238" i="66"/>
  <c r="P238" i="66"/>
  <c r="P785" i="66"/>
  <c r="BJ785" i="66"/>
  <c r="AX722" i="66"/>
  <c r="AZ722" i="66" s="1"/>
  <c r="AY722" i="66" s="1"/>
  <c r="BJ617" i="66"/>
  <c r="P617" i="66"/>
  <c r="M957" i="66"/>
  <c r="BB957" i="66"/>
  <c r="AX994" i="66"/>
  <c r="AZ994" i="66" s="1"/>
  <c r="AY994" i="66" s="1"/>
  <c r="M458" i="66"/>
  <c r="BB458" i="66"/>
  <c r="P777" i="66"/>
  <c r="BJ777" i="66"/>
  <c r="M214" i="66"/>
  <c r="BB214" i="66"/>
  <c r="M604" i="66"/>
  <c r="BB604" i="66"/>
  <c r="Q1001" i="66"/>
  <c r="BK1001" i="66"/>
  <c r="AX797" i="66"/>
  <c r="AZ797" i="66" s="1"/>
  <c r="AY797" i="66" s="1"/>
  <c r="BB807" i="66"/>
  <c r="M807" i="66"/>
  <c r="P792" i="66"/>
  <c r="BJ792" i="66"/>
  <c r="AX14" i="66"/>
  <c r="AZ14" i="66" s="1"/>
  <c r="AY14" i="66" s="1"/>
  <c r="P21" i="66"/>
  <c r="BJ21" i="66"/>
  <c r="AX56" i="66"/>
  <c r="M98" i="66"/>
  <c r="BB98" i="66"/>
  <c r="BJ131" i="66"/>
  <c r="P131" i="66"/>
  <c r="AT131" i="66"/>
  <c r="BB291" i="66"/>
  <c r="M291" i="66"/>
  <c r="M273" i="66"/>
  <c r="BB273" i="66"/>
  <c r="M249" i="66"/>
  <c r="BB249" i="66"/>
  <c r="AX232" i="66"/>
  <c r="AZ232" i="66" s="1"/>
  <c r="AY232" i="66" s="1"/>
  <c r="P260" i="66"/>
  <c r="BJ260" i="66"/>
  <c r="BB166" i="66"/>
  <c r="M166" i="66"/>
  <c r="AX220" i="66"/>
  <c r="AZ220" i="66" s="1"/>
  <c r="AY220" i="66" s="1"/>
  <c r="BB251" i="66"/>
  <c r="M251" i="66"/>
  <c r="M293" i="66"/>
  <c r="BB293" i="66"/>
  <c r="BB322" i="66"/>
  <c r="M322" i="66"/>
  <c r="Q79" i="66"/>
  <c r="BK79" i="66"/>
  <c r="BJ712" i="66"/>
  <c r="P712" i="66"/>
  <c r="P657" i="66"/>
  <c r="BJ657" i="66"/>
  <c r="AT479" i="66"/>
  <c r="BJ479" i="66"/>
  <c r="P479" i="66"/>
  <c r="BB761" i="66"/>
  <c r="M761" i="66"/>
  <c r="AX444" i="66"/>
  <c r="AZ444" i="66" s="1"/>
  <c r="AY444" i="66" s="1"/>
  <c r="AZ342" i="66"/>
  <c r="AY342" i="66" s="1"/>
  <c r="AZ920" i="66"/>
  <c r="AY920" i="66" s="1"/>
  <c r="Q943" i="66"/>
  <c r="BK943" i="66"/>
  <c r="AX990" i="66"/>
  <c r="AZ990" i="66" s="1"/>
  <c r="AY990" i="66" s="1"/>
  <c r="BB577" i="66"/>
  <c r="M577" i="66"/>
  <c r="BB911" i="66"/>
  <c r="M911" i="66"/>
  <c r="P815" i="66"/>
  <c r="AT815" i="66"/>
  <c r="BJ815" i="66"/>
  <c r="BK494" i="66"/>
  <c r="Q494" i="66"/>
  <c r="AT457" i="66"/>
  <c r="BJ457" i="66"/>
  <c r="P457" i="66"/>
  <c r="AX729" i="66"/>
  <c r="AZ729" i="66" s="1"/>
  <c r="AY729" i="66" s="1"/>
  <c r="P123" i="66"/>
  <c r="AT123" i="66"/>
  <c r="BJ123" i="66"/>
  <c r="P211" i="66"/>
  <c r="AT211" i="66"/>
  <c r="BJ211" i="66"/>
  <c r="M120" i="66"/>
  <c r="BB120" i="66"/>
  <c r="AX116" i="66"/>
  <c r="AZ116" i="66" s="1"/>
  <c r="AY116" i="66" s="1"/>
  <c r="BJ96" i="66"/>
  <c r="AT96" i="66"/>
  <c r="P96" i="66"/>
  <c r="AT167" i="66"/>
  <c r="BJ167" i="66"/>
  <c r="P167" i="66"/>
  <c r="AT274" i="66"/>
  <c r="BJ274" i="66"/>
  <c r="P274" i="66"/>
  <c r="BJ157" i="66"/>
  <c r="P157" i="66"/>
  <c r="AX263" i="66"/>
  <c r="AZ263" i="66" s="1"/>
  <c r="AY263" i="66" s="1"/>
  <c r="BJ326" i="66"/>
  <c r="AT326" i="66"/>
  <c r="P326" i="66"/>
  <c r="BB285" i="66"/>
  <c r="M285" i="66"/>
  <c r="AX288" i="66"/>
  <c r="AZ288" i="66" s="1"/>
  <c r="AY288" i="66" s="1"/>
  <c r="Q390" i="66"/>
  <c r="AX454" i="66"/>
  <c r="AZ454" i="66" s="1"/>
  <c r="AY454" i="66" s="1"/>
  <c r="P422" i="66"/>
  <c r="BJ422" i="66"/>
  <c r="AT422" i="66"/>
  <c r="AT582" i="66"/>
  <c r="P582" i="66"/>
  <c r="BJ582" i="66"/>
  <c r="M477" i="66"/>
  <c r="BB477" i="66"/>
  <c r="BB557" i="66"/>
  <c r="M557" i="66"/>
  <c r="BJ469" i="66"/>
  <c r="AT469" i="66"/>
  <c r="P469" i="66"/>
  <c r="AZ467" i="66"/>
  <c r="AY467" i="66" s="1"/>
  <c r="BJ548" i="66"/>
  <c r="P548" i="66"/>
  <c r="AT548" i="66"/>
  <c r="BK499" i="66"/>
  <c r="Q499" i="66"/>
  <c r="BB703" i="66"/>
  <c r="M703" i="66"/>
  <c r="M526" i="66"/>
  <c r="BB526" i="66"/>
  <c r="BK492" i="66"/>
  <c r="Q492" i="66"/>
  <c r="P599" i="66"/>
  <c r="BJ599" i="66"/>
  <c r="AT599" i="66"/>
  <c r="AT747" i="66"/>
  <c r="BJ747" i="66"/>
  <c r="P747" i="66"/>
  <c r="AX412" i="66"/>
  <c r="AZ412" i="66" s="1"/>
  <c r="AY412" i="66" s="1"/>
  <c r="P794" i="66"/>
  <c r="BJ794" i="66"/>
  <c r="BJ380" i="66"/>
  <c r="P380" i="66"/>
  <c r="AT380" i="66"/>
  <c r="AX891" i="66"/>
  <c r="AZ891" i="66" s="1"/>
  <c r="AY891" i="66" s="1"/>
  <c r="P937" i="66"/>
  <c r="AT937" i="66"/>
  <c r="BJ937" i="66"/>
  <c r="M312" i="66"/>
  <c r="BB312" i="66"/>
  <c r="M975" i="66"/>
  <c r="BB975" i="66"/>
  <c r="M635" i="66"/>
  <c r="BB635" i="66"/>
  <c r="BB766" i="66"/>
  <c r="M766" i="66"/>
  <c r="P874" i="66"/>
  <c r="AT874" i="66"/>
  <c r="BJ874" i="66"/>
  <c r="P442" i="66"/>
  <c r="AT442" i="66"/>
  <c r="BJ442" i="66"/>
  <c r="AT612" i="66"/>
  <c r="P612" i="66"/>
  <c r="BJ612" i="66"/>
  <c r="P817" i="66"/>
  <c r="AT817" i="66"/>
  <c r="BJ817" i="66"/>
  <c r="BB843" i="66"/>
  <c r="M843" i="66"/>
  <c r="P867" i="66"/>
  <c r="AT867" i="66"/>
  <c r="BJ867" i="66"/>
  <c r="BB955" i="66"/>
  <c r="M955" i="66"/>
  <c r="AX430" i="66"/>
  <c r="AZ430" i="66" s="1"/>
  <c r="AY430" i="66" s="1"/>
  <c r="BB39" i="66"/>
  <c r="M39" i="66"/>
  <c r="M61" i="66"/>
  <c r="BB61" i="66"/>
  <c r="AT93" i="66"/>
  <c r="BJ93" i="66"/>
  <c r="P93" i="66"/>
  <c r="P116" i="66"/>
  <c r="AT116" i="66"/>
  <c r="BJ116" i="66"/>
  <c r="P172" i="66"/>
  <c r="BJ172" i="66"/>
  <c r="AT172" i="66"/>
  <c r="BK263" i="66"/>
  <c r="Q263" i="66"/>
  <c r="AX324" i="66"/>
  <c r="AZ324" i="66" s="1"/>
  <c r="AY324" i="66" s="1"/>
  <c r="AZ359" i="66"/>
  <c r="AY359" i="66" s="1"/>
  <c r="M383" i="66"/>
  <c r="BB383" i="66"/>
  <c r="AX437" i="66"/>
  <c r="AZ437" i="66" s="1"/>
  <c r="AY437" i="66" s="1"/>
  <c r="BJ522" i="66"/>
  <c r="P522" i="66"/>
  <c r="AX270" i="66"/>
  <c r="AZ270" i="66" s="1"/>
  <c r="AY270" i="66" s="1"/>
  <c r="AZ655" i="66"/>
  <c r="AY655" i="66" s="1"/>
  <c r="P667" i="66"/>
  <c r="BJ667" i="66"/>
  <c r="P378" i="66"/>
  <c r="BJ378" i="66"/>
  <c r="BK490" i="66"/>
  <c r="Q490" i="66"/>
  <c r="BJ560" i="66"/>
  <c r="AT560" i="66"/>
  <c r="P560" i="66"/>
  <c r="AZ20" i="66"/>
  <c r="AY20" i="66" s="1"/>
  <c r="AZ64" i="66"/>
  <c r="AY64" i="66" s="1"/>
  <c r="M57" i="66"/>
  <c r="BB57" i="66"/>
  <c r="AX47" i="66"/>
  <c r="AZ47" i="66" s="1"/>
  <c r="AY47" i="66" s="1"/>
  <c r="AX18" i="66"/>
  <c r="AZ18" i="66" s="1"/>
  <c r="AY18" i="66" s="1"/>
  <c r="AX72" i="66"/>
  <c r="AZ72" i="66" s="1"/>
  <c r="AY72" i="66" s="1"/>
  <c r="M58" i="66"/>
  <c r="BB58" i="66"/>
  <c r="M97" i="66"/>
  <c r="BB97" i="66"/>
  <c r="BB73" i="66"/>
  <c r="M73" i="66"/>
  <c r="BB122" i="66"/>
  <c r="M122" i="66"/>
  <c r="BK44" i="66"/>
  <c r="Q44" i="66"/>
  <c r="BJ151" i="66"/>
  <c r="P151" i="66"/>
  <c r="AX101" i="66"/>
  <c r="AZ101" i="66" s="1"/>
  <c r="AY101" i="66" s="1"/>
  <c r="BB191" i="66"/>
  <c r="M191" i="66"/>
  <c r="M72" i="66"/>
  <c r="BB72" i="66"/>
  <c r="BJ143" i="66"/>
  <c r="P143" i="66"/>
  <c r="AT143" i="66"/>
  <c r="M94" i="66"/>
  <c r="BB94" i="66"/>
  <c r="BB110" i="66"/>
  <c r="M110" i="66"/>
  <c r="M121" i="66"/>
  <c r="BB121" i="66"/>
  <c r="P170" i="66"/>
  <c r="AT170" i="66"/>
  <c r="BJ170" i="66"/>
  <c r="BB124" i="66"/>
  <c r="M124" i="66"/>
  <c r="AX66" i="66"/>
  <c r="AZ66" i="66" s="1"/>
  <c r="AY66" i="66" s="1"/>
  <c r="AZ244" i="66"/>
  <c r="AY244" i="66" s="1"/>
  <c r="M117" i="66"/>
  <c r="BB117" i="66"/>
  <c r="P196" i="66"/>
  <c r="AT196" i="66"/>
  <c r="BJ196" i="66"/>
  <c r="AZ250" i="66"/>
  <c r="AY250" i="66" s="1"/>
  <c r="BK226" i="66"/>
  <c r="Q226" i="66"/>
  <c r="BB55" i="66"/>
  <c r="M55" i="66"/>
  <c r="BB96" i="66"/>
  <c r="M96" i="66"/>
  <c r="AT262" i="66"/>
  <c r="BJ262" i="66"/>
  <c r="P262" i="66"/>
  <c r="AX196" i="66"/>
  <c r="AZ196" i="66" s="1"/>
  <c r="AY196" i="66" s="1"/>
  <c r="BK241" i="66"/>
  <c r="Q241" i="66"/>
  <c r="AT304" i="66"/>
  <c r="BB127" i="66"/>
  <c r="M127" i="66"/>
  <c r="AX228" i="66"/>
  <c r="AZ228" i="66" s="1"/>
  <c r="AY228" i="66" s="1"/>
  <c r="M201" i="66"/>
  <c r="BB201" i="66"/>
  <c r="BJ292" i="66"/>
  <c r="P292" i="66"/>
  <c r="AX298" i="66"/>
  <c r="AZ298" i="66" s="1"/>
  <c r="AY298" i="66" s="1"/>
  <c r="AX110" i="66"/>
  <c r="AZ110" i="66" s="1"/>
  <c r="AY110" i="66" s="1"/>
  <c r="P206" i="66"/>
  <c r="AT206" i="66"/>
  <c r="BJ206" i="66"/>
  <c r="AX284" i="66"/>
  <c r="AZ284" i="66" s="1"/>
  <c r="AY284" i="66" s="1"/>
  <c r="BB173" i="66"/>
  <c r="M173" i="66"/>
  <c r="AT212" i="66"/>
  <c r="M185" i="66"/>
  <c r="BB185" i="66"/>
  <c r="BJ329" i="66"/>
  <c r="P329" i="66"/>
  <c r="AT329" i="66"/>
  <c r="P361" i="66"/>
  <c r="BJ361" i="66"/>
  <c r="BJ373" i="66"/>
  <c r="P373" i="66"/>
  <c r="AZ319" i="66"/>
  <c r="AY319" i="66" s="1"/>
  <c r="AX283" i="66"/>
  <c r="AZ283" i="66" s="1"/>
  <c r="AY283" i="66" s="1"/>
  <c r="P182" i="66"/>
  <c r="AT182" i="66"/>
  <c r="BJ182" i="66"/>
  <c r="BJ242" i="66"/>
  <c r="AT242" i="66"/>
  <c r="P242" i="66"/>
  <c r="BJ282" i="66"/>
  <c r="AT282" i="66"/>
  <c r="P282" i="66"/>
  <c r="AT373" i="66"/>
  <c r="P261" i="66"/>
  <c r="BJ261" i="66"/>
  <c r="AT261" i="66"/>
  <c r="AT239" i="66"/>
  <c r="AT359" i="66"/>
  <c r="BJ359" i="66"/>
  <c r="P359" i="66"/>
  <c r="AX376" i="66"/>
  <c r="AZ376" i="66" s="1"/>
  <c r="AY376" i="66" s="1"/>
  <c r="BJ325" i="66"/>
  <c r="P325" i="66"/>
  <c r="BK346" i="66"/>
  <c r="Q346" i="66"/>
  <c r="AZ446" i="66"/>
  <c r="AY446" i="66" s="1"/>
  <c r="AX234" i="66"/>
  <c r="AZ234" i="66" s="1"/>
  <c r="AY234" i="66" s="1"/>
  <c r="BB243" i="66"/>
  <c r="M243" i="66"/>
  <c r="BB302" i="66"/>
  <c r="M302" i="66"/>
  <c r="M263" i="66"/>
  <c r="BB263" i="66"/>
  <c r="M450" i="66"/>
  <c r="BB450" i="66"/>
  <c r="AZ364" i="66"/>
  <c r="AY364" i="66" s="1"/>
  <c r="BJ368" i="66"/>
  <c r="AT368" i="66"/>
  <c r="P368" i="66"/>
  <c r="AX425" i="66"/>
  <c r="AX490" i="66"/>
  <c r="AZ490" i="66" s="1"/>
  <c r="AY490" i="66" s="1"/>
  <c r="BB513" i="66"/>
  <c r="M513" i="66"/>
  <c r="M538" i="66"/>
  <c r="BB538" i="66"/>
  <c r="AZ636" i="66"/>
  <c r="AY636" i="66" s="1"/>
  <c r="M370" i="66"/>
  <c r="BB370" i="66"/>
  <c r="Q693" i="66"/>
  <c r="BK693" i="66"/>
  <c r="AX213" i="66"/>
  <c r="AZ213" i="66" s="1"/>
  <c r="AY213" i="66" s="1"/>
  <c r="AT360" i="66"/>
  <c r="P360" i="66"/>
  <c r="BJ360" i="66"/>
  <c r="AT367" i="66"/>
  <c r="BJ367" i="66"/>
  <c r="P367" i="66"/>
  <c r="P404" i="66"/>
  <c r="BJ404" i="66"/>
  <c r="AT404" i="66"/>
  <c r="BK465" i="66"/>
  <c r="Q465" i="66"/>
  <c r="P686" i="66"/>
  <c r="BJ686" i="66"/>
  <c r="P722" i="66"/>
  <c r="BJ722" i="66"/>
  <c r="BK463" i="66"/>
  <c r="Q463" i="66"/>
  <c r="Q627" i="66"/>
  <c r="BK627" i="66"/>
  <c r="AZ697" i="66"/>
  <c r="AY697" i="66" s="1"/>
  <c r="AZ721" i="66"/>
  <c r="AY721" i="66" s="1"/>
  <c r="AX638" i="66"/>
  <c r="AZ638" i="66" s="1"/>
  <c r="AY638" i="66" s="1"/>
  <c r="M484" i="66"/>
  <c r="BB484" i="66"/>
  <c r="BJ615" i="66"/>
  <c r="P615" i="66"/>
  <c r="P647" i="66"/>
  <c r="BJ647" i="66"/>
  <c r="AT355" i="66"/>
  <c r="BJ355" i="66"/>
  <c r="P355" i="66"/>
  <c r="P444" i="66"/>
  <c r="AT444" i="66"/>
  <c r="BJ444" i="66"/>
  <c r="M589" i="66"/>
  <c r="BB589" i="66"/>
  <c r="BJ372" i="66"/>
  <c r="P372" i="66"/>
  <c r="M381" i="66"/>
  <c r="BB381" i="66"/>
  <c r="P490" i="66"/>
  <c r="BJ490" i="66"/>
  <c r="AZ519" i="66"/>
  <c r="AY519" i="66" s="1"/>
  <c r="BJ528" i="66"/>
  <c r="AT528" i="66"/>
  <c r="P528" i="66"/>
  <c r="BJ498" i="66"/>
  <c r="AT498" i="66"/>
  <c r="P498" i="66"/>
  <c r="P614" i="66"/>
  <c r="AT614" i="66"/>
  <c r="BJ614" i="66"/>
  <c r="M670" i="66"/>
  <c r="BB670" i="66"/>
  <c r="M747" i="66"/>
  <c r="BB747" i="66"/>
  <c r="BB605" i="66"/>
  <c r="M605" i="66"/>
  <c r="AT266" i="66"/>
  <c r="BJ266" i="66"/>
  <c r="P266" i="66"/>
  <c r="P421" i="66"/>
  <c r="BJ421" i="66"/>
  <c r="AT421" i="66"/>
  <c r="BK456" i="66"/>
  <c r="Q456" i="66"/>
  <c r="M651" i="66"/>
  <c r="BB651" i="66"/>
  <c r="AX656" i="66"/>
  <c r="BB714" i="66"/>
  <c r="M714" i="66"/>
  <c r="M562" i="66"/>
  <c r="BB562" i="66"/>
  <c r="AX730" i="66"/>
  <c r="AZ730" i="66" s="1"/>
  <c r="AY730" i="66" s="1"/>
  <c r="AT657" i="66"/>
  <c r="AX795" i="66"/>
  <c r="AZ795" i="66" s="1"/>
  <c r="AY795" i="66" s="1"/>
  <c r="AZ1000" i="66"/>
  <c r="AY1000" i="66" s="1"/>
  <c r="AX753" i="66"/>
  <c r="AZ753" i="66" s="1"/>
  <c r="AY753" i="66" s="1"/>
  <c r="P961" i="66"/>
  <c r="AT961" i="66"/>
  <c r="BJ961" i="66"/>
  <c r="AX647" i="66"/>
  <c r="AZ647" i="66" s="1"/>
  <c r="AY647" i="66" s="1"/>
  <c r="BK936" i="66"/>
  <c r="Q936" i="66"/>
  <c r="BK563" i="66"/>
  <c r="Q563" i="66"/>
  <c r="P803" i="66"/>
  <c r="BJ803" i="66"/>
  <c r="BB680" i="66"/>
  <c r="M680" i="66"/>
  <c r="BJ706" i="66"/>
  <c r="P706" i="66"/>
  <c r="P769" i="66"/>
  <c r="AT769" i="66"/>
  <c r="BJ769" i="66"/>
  <c r="BB846" i="66"/>
  <c r="M846" i="66"/>
  <c r="AX968" i="66"/>
  <c r="AZ968" i="66" s="1"/>
  <c r="AY968" i="66" s="1"/>
  <c r="AX382" i="66"/>
  <c r="AZ382" i="66" s="1"/>
  <c r="AY382" i="66" s="1"/>
  <c r="M514" i="66"/>
  <c r="BB514" i="66"/>
  <c r="M811" i="66"/>
  <c r="BB811" i="66"/>
  <c r="AX392" i="66"/>
  <c r="AZ392" i="66" s="1"/>
  <c r="AY392" i="66" s="1"/>
  <c r="AX740" i="66"/>
  <c r="AZ740" i="66" s="1"/>
  <c r="AY740" i="66" s="1"/>
  <c r="BK550" i="66"/>
  <c r="Q550" i="66"/>
  <c r="AX769" i="66"/>
  <c r="AX792" i="66"/>
  <c r="AZ792" i="66" s="1"/>
  <c r="AY792" i="66" s="1"/>
  <c r="AX877" i="66"/>
  <c r="AZ877" i="66" s="1"/>
  <c r="AY877" i="66" s="1"/>
  <c r="M420" i="66"/>
  <c r="BB420" i="66"/>
  <c r="AX636" i="66"/>
  <c r="P882" i="66"/>
  <c r="AT882" i="66"/>
  <c r="BJ882" i="66"/>
  <c r="AX1002" i="66"/>
  <c r="AZ1002" i="66" s="1"/>
  <c r="AY1002" i="66" s="1"/>
  <c r="P412" i="66"/>
  <c r="AT412" i="66"/>
  <c r="BJ412" i="66"/>
  <c r="BB356" i="66"/>
  <c r="M356" i="66"/>
  <c r="AT493" i="66"/>
  <c r="BJ493" i="66"/>
  <c r="P493" i="66"/>
  <c r="AX735" i="66"/>
  <c r="BB845" i="66"/>
  <c r="M845" i="66"/>
  <c r="BB895" i="66"/>
  <c r="M895" i="66"/>
  <c r="M661" i="66"/>
  <c r="BB661" i="66"/>
  <c r="AX794" i="66"/>
  <c r="AZ794" i="66" s="1"/>
  <c r="AY794" i="66" s="1"/>
  <c r="AX764" i="66"/>
  <c r="AZ764" i="66" s="1"/>
  <c r="AY764" i="66" s="1"/>
  <c r="BK294" i="66"/>
  <c r="Q294" i="66"/>
  <c r="AX422" i="66"/>
  <c r="AZ422" i="66" s="1"/>
  <c r="AY422" i="66" s="1"/>
  <c r="P640" i="66"/>
  <c r="BJ640" i="66"/>
  <c r="P708" i="66"/>
  <c r="BJ708" i="66"/>
  <c r="BK605" i="66"/>
  <c r="Q605" i="66"/>
  <c r="AX691" i="66"/>
  <c r="AZ691" i="66" s="1"/>
  <c r="AY691" i="66" s="1"/>
  <c r="BB821" i="66"/>
  <c r="M821" i="66"/>
  <c r="P871" i="66"/>
  <c r="AT871" i="66"/>
  <c r="BJ871" i="66"/>
  <c r="P460" i="66"/>
  <c r="BJ460" i="66"/>
  <c r="AX836" i="66"/>
  <c r="AZ836" i="66" s="1"/>
  <c r="AY836" i="66" s="1"/>
  <c r="AZ924" i="66"/>
  <c r="AY924" i="66" s="1"/>
  <c r="AT592" i="66"/>
  <c r="BJ592" i="66"/>
  <c r="P592" i="66"/>
  <c r="BJ730" i="66"/>
  <c r="P730" i="66"/>
  <c r="BB784" i="66"/>
  <c r="M784" i="66"/>
  <c r="AX918" i="66"/>
  <c r="AZ918" i="66" s="1"/>
  <c r="AY918" i="66" s="1"/>
  <c r="P963" i="66"/>
  <c r="AT963" i="66"/>
  <c r="BJ963" i="66"/>
  <c r="M991" i="66"/>
  <c r="BB991" i="66"/>
  <c r="AX791" i="66"/>
  <c r="AZ791" i="66" s="1"/>
  <c r="AY791" i="66" s="1"/>
  <c r="BB982" i="66"/>
  <c r="M982" i="66"/>
  <c r="Q958" i="66"/>
  <c r="BK958" i="66"/>
  <c r="AX962" i="66"/>
  <c r="M972" i="66"/>
  <c r="BB972" i="66"/>
  <c r="BK760" i="66"/>
  <c r="Q760" i="66"/>
  <c r="BB820" i="66"/>
  <c r="M820" i="66"/>
  <c r="P869" i="66"/>
  <c r="AT869" i="66"/>
  <c r="BJ869" i="66"/>
  <c r="Q912" i="66"/>
  <c r="BK912" i="66"/>
  <c r="Q948" i="66"/>
  <c r="BK948" i="66"/>
  <c r="P949" i="66"/>
  <c r="AT949" i="66"/>
  <c r="BJ949" i="66"/>
  <c r="P914" i="66"/>
  <c r="AT914" i="66"/>
  <c r="BJ914" i="66"/>
  <c r="M468" i="66"/>
  <c r="BB468" i="66"/>
  <c r="AX919" i="66"/>
  <c r="AZ919" i="66" s="1"/>
  <c r="AY919" i="66" s="1"/>
  <c r="AZ981" i="66"/>
  <c r="AY981" i="66" s="1"/>
  <c r="P934" i="66"/>
  <c r="AT934" i="66"/>
  <c r="BJ934" i="66"/>
  <c r="P850" i="66"/>
  <c r="AT850" i="66"/>
  <c r="BJ850" i="66"/>
  <c r="P892" i="66"/>
  <c r="AT892" i="66"/>
  <c r="BJ892" i="66"/>
  <c r="P791" i="66"/>
  <c r="BJ791" i="66"/>
  <c r="P906" i="66"/>
  <c r="AT906" i="66"/>
  <c r="BJ906" i="66"/>
  <c r="P909" i="66"/>
  <c r="AT909" i="66"/>
  <c r="BJ909" i="66"/>
  <c r="AX938" i="66"/>
  <c r="AZ938" i="66" s="1"/>
  <c r="AY938" i="66" s="1"/>
  <c r="AX963" i="66"/>
  <c r="AX972" i="66"/>
  <c r="AZ972" i="66" s="1"/>
  <c r="AY972" i="66" s="1"/>
  <c r="M1001" i="66"/>
  <c r="BB1001" i="66"/>
  <c r="AX674" i="66"/>
  <c r="AZ674" i="66" s="1"/>
  <c r="AY674" i="66" s="1"/>
  <c r="AX992" i="66"/>
  <c r="AZ992" i="66" s="1"/>
  <c r="AY992" i="66" s="1"/>
  <c r="AX976" i="66"/>
  <c r="AZ976" i="66" s="1"/>
  <c r="AY976" i="66" s="1"/>
  <c r="BK994" i="66"/>
  <c r="Q994" i="66"/>
  <c r="P849" i="66"/>
  <c r="AT849" i="66"/>
  <c r="BJ849" i="66"/>
  <c r="BB489" i="66"/>
  <c r="M489" i="66"/>
  <c r="BJ90" i="66"/>
  <c r="P90" i="66"/>
  <c r="AT90" i="66"/>
  <c r="BK281" i="66"/>
  <c r="Q281" i="66"/>
  <c r="P300" i="66"/>
  <c r="BJ300" i="66"/>
  <c r="AZ428" i="66"/>
  <c r="AY428" i="66" s="1"/>
  <c r="AX445" i="66"/>
  <c r="AZ445" i="66" s="1"/>
  <c r="AY445" i="66" s="1"/>
  <c r="M385" i="66"/>
  <c r="BB385" i="66"/>
  <c r="M395" i="66"/>
  <c r="BB395" i="66"/>
  <c r="Q644" i="66"/>
  <c r="BK644" i="66"/>
  <c r="Q675" i="66"/>
  <c r="BK675" i="66"/>
  <c r="P721" i="66"/>
  <c r="BJ721" i="66"/>
  <c r="BK496" i="66"/>
  <c r="Q496" i="66"/>
  <c r="Q810" i="66"/>
  <c r="BK810" i="66"/>
  <c r="BB881" i="66"/>
  <c r="M881" i="66"/>
  <c r="P964" i="66"/>
  <c r="AT964" i="66"/>
  <c r="BJ964" i="66"/>
  <c r="P793" i="66"/>
  <c r="BJ793" i="66"/>
  <c r="AZ829" i="66"/>
  <c r="AY829" i="66" s="1"/>
  <c r="BB990" i="66"/>
  <c r="M990" i="66"/>
  <c r="P940" i="66"/>
  <c r="AT940" i="66"/>
  <c r="BJ940" i="66"/>
  <c r="AX391" i="66"/>
  <c r="AZ391" i="66" s="1"/>
  <c r="AY391" i="66" s="1"/>
  <c r="BK466" i="66"/>
  <c r="Q466" i="66"/>
  <c r="AZ608" i="66"/>
  <c r="AY608" i="66" s="1"/>
  <c r="M402" i="66"/>
  <c r="BB402" i="66"/>
  <c r="P649" i="66"/>
  <c r="BJ649" i="66"/>
  <c r="AZ825" i="66"/>
  <c r="AY825" i="66" s="1"/>
  <c r="P835" i="66"/>
  <c r="AT835" i="66"/>
  <c r="BJ835" i="66"/>
  <c r="BB854" i="66"/>
  <c r="M854" i="66"/>
  <c r="AZ741" i="66"/>
  <c r="AY741" i="66" s="1"/>
  <c r="AZ860" i="66"/>
  <c r="AY860" i="66" s="1"/>
  <c r="AZ56" i="66"/>
  <c r="AY56" i="66" s="1"/>
  <c r="M37" i="66"/>
  <c r="BB37" i="66"/>
  <c r="AX98" i="66"/>
  <c r="AZ98" i="66" s="1"/>
  <c r="AY98" i="66" s="1"/>
  <c r="BK107" i="66"/>
  <c r="Q107" i="66"/>
  <c r="BK89" i="66"/>
  <c r="Q89" i="66"/>
  <c r="M128" i="66"/>
  <c r="BB128" i="66"/>
  <c r="BB164" i="66"/>
  <c r="M164" i="66"/>
  <c r="BJ59" i="66"/>
  <c r="P59" i="66"/>
  <c r="M91" i="66"/>
  <c r="BB91" i="66"/>
  <c r="AX100" i="66"/>
  <c r="AZ100" i="66" s="1"/>
  <c r="AY100" i="66" s="1"/>
  <c r="BJ92" i="66"/>
  <c r="AT92" i="66"/>
  <c r="P92" i="66"/>
  <c r="BK138" i="66"/>
  <c r="Q138" i="66"/>
  <c r="AX230" i="66"/>
  <c r="AZ230" i="66" s="1"/>
  <c r="AY230" i="66" s="1"/>
  <c r="BB308" i="66"/>
  <c r="M308" i="66"/>
  <c r="BJ344" i="66"/>
  <c r="AT344" i="66"/>
  <c r="P344" i="66"/>
  <c r="AX237" i="66"/>
  <c r="AZ237" i="66" s="1"/>
  <c r="AY237" i="66" s="1"/>
  <c r="AX401" i="66"/>
  <c r="Q615" i="66"/>
  <c r="BK615" i="66"/>
  <c r="Q703" i="66"/>
  <c r="BK703" i="66"/>
  <c r="Q727" i="66"/>
  <c r="BK727" i="66"/>
  <c r="M392" i="66"/>
  <c r="BB392" i="66"/>
  <c r="P440" i="66"/>
  <c r="BJ440" i="66"/>
  <c r="AT440" i="66"/>
  <c r="BK570" i="66"/>
  <c r="Q570" i="66"/>
  <c r="AZ581" i="66"/>
  <c r="AY581" i="66" s="1"/>
  <c r="AZ623" i="66"/>
  <c r="AY623" i="66" s="1"/>
  <c r="Q701" i="66"/>
  <c r="BK701" i="66"/>
  <c r="M726" i="66"/>
  <c r="BB726" i="66"/>
  <c r="Q789" i="66"/>
  <c r="BK789" i="66"/>
  <c r="Q621" i="66"/>
  <c r="BK621" i="66"/>
  <c r="AX770" i="66"/>
  <c r="AZ770" i="66" s="1"/>
  <c r="AY770" i="66" s="1"/>
  <c r="BK151" i="66"/>
  <c r="Q151" i="66"/>
  <c r="M265" i="66"/>
  <c r="BB265" i="66"/>
  <c r="P443" i="66"/>
  <c r="AT443" i="66"/>
  <c r="BJ443" i="66"/>
  <c r="AX710" i="66"/>
  <c r="AZ710" i="66" s="1"/>
  <c r="AY710" i="66" s="1"/>
  <c r="AZ940" i="66"/>
  <c r="AY940" i="66" s="1"/>
  <c r="BJ312" i="66"/>
  <c r="AT312" i="66"/>
  <c r="P312" i="66"/>
  <c r="AX878" i="66"/>
  <c r="AZ878" i="66" s="1"/>
  <c r="AY878" i="66" s="1"/>
  <c r="BK920" i="66"/>
  <c r="Q920" i="66"/>
  <c r="BB938" i="66"/>
  <c r="M938" i="66"/>
  <c r="M640" i="66"/>
  <c r="BB640" i="66"/>
  <c r="BB708" i="66"/>
  <c r="M708" i="66"/>
  <c r="AZ815" i="66"/>
  <c r="AY815" i="66" s="1"/>
  <c r="P784" i="66"/>
  <c r="BJ784" i="66"/>
  <c r="AX943" i="66"/>
  <c r="AZ943" i="66" s="1"/>
  <c r="AY943" i="66" s="1"/>
  <c r="BB764" i="66"/>
  <c r="M764" i="66"/>
  <c r="P885" i="66"/>
  <c r="AT885" i="66"/>
  <c r="BJ885" i="66"/>
  <c r="P929" i="66"/>
  <c r="AT929" i="66"/>
  <c r="BJ929" i="66"/>
  <c r="Q932" i="66"/>
  <c r="BK932" i="66"/>
  <c r="AX613" i="66"/>
  <c r="AZ613" i="66" s="1"/>
  <c r="AY613" i="66" s="1"/>
  <c r="BJ989" i="66"/>
  <c r="P989" i="66"/>
  <c r="AX746" i="66"/>
  <c r="Q52" i="66"/>
  <c r="AX108" i="66"/>
  <c r="AZ108" i="66" s="1"/>
  <c r="AY108" i="66" s="1"/>
  <c r="P118" i="66"/>
  <c r="AT118" i="66"/>
  <c r="BJ118" i="66"/>
  <c r="AX23" i="66"/>
  <c r="AZ23" i="66" s="1"/>
  <c r="AY23" i="66" s="1"/>
  <c r="M59" i="66"/>
  <c r="BB59" i="66"/>
  <c r="BJ163" i="66"/>
  <c r="AT163" i="66"/>
  <c r="P163" i="66"/>
  <c r="BB160" i="66"/>
  <c r="M160" i="66"/>
  <c r="AX215" i="66"/>
  <c r="AZ215" i="66" s="1"/>
  <c r="AY215" i="66" s="1"/>
  <c r="BJ303" i="66"/>
  <c r="P303" i="66"/>
  <c r="AT303" i="66"/>
  <c r="AX243" i="66"/>
  <c r="AZ243" i="66" s="1"/>
  <c r="AY243" i="66" s="1"/>
  <c r="BJ264" i="66"/>
  <c r="P264" i="66"/>
  <c r="BB364" i="66"/>
  <c r="M364" i="66"/>
  <c r="BJ510" i="66"/>
  <c r="P510" i="66"/>
  <c r="AX657" i="66"/>
  <c r="AZ657" i="66" s="1"/>
  <c r="AY657" i="66" s="1"/>
  <c r="Q655" i="66"/>
  <c r="BK655" i="66"/>
  <c r="AX356" i="66"/>
  <c r="AZ356" i="66" s="1"/>
  <c r="AY356" i="66" s="1"/>
  <c r="P782" i="66"/>
  <c r="BJ782" i="66"/>
  <c r="P416" i="66"/>
  <c r="BJ416" i="66"/>
  <c r="AT416" i="66"/>
  <c r="P431" i="66"/>
  <c r="BJ431" i="66"/>
  <c r="AT431" i="66"/>
  <c r="AZ542" i="66"/>
  <c r="AY542" i="66" s="1"/>
  <c r="BK730" i="66"/>
  <c r="Q730" i="66"/>
  <c r="AX758" i="66"/>
  <c r="AZ758" i="66" s="1"/>
  <c r="AY758" i="66" s="1"/>
  <c r="M997" i="66"/>
  <c r="BB997" i="66"/>
  <c r="AX838" i="66"/>
  <c r="AZ838" i="66" s="1"/>
  <c r="AY838" i="66" s="1"/>
  <c r="M774" i="66"/>
  <c r="BB774" i="66"/>
  <c r="AX799" i="66"/>
  <c r="AZ799" i="66" s="1"/>
  <c r="AY799" i="66" s="1"/>
  <c r="AZ876" i="66"/>
  <c r="AY876" i="66" s="1"/>
  <c r="M898" i="66"/>
  <c r="BB898" i="66"/>
  <c r="M442" i="66"/>
  <c r="BB442" i="66"/>
  <c r="BB833" i="66"/>
  <c r="M833" i="66"/>
  <c r="AX923" i="66"/>
  <c r="AZ923" i="66" s="1"/>
  <c r="AY923" i="66" s="1"/>
  <c r="AX982" i="66"/>
  <c r="AZ982" i="66" s="1"/>
  <c r="AY982" i="66" s="1"/>
  <c r="BB460" i="66"/>
  <c r="M460" i="66"/>
  <c r="AX820" i="66"/>
  <c r="AZ820" i="66" s="1"/>
  <c r="AY820" i="66" s="1"/>
  <c r="BB435" i="66"/>
  <c r="M435" i="66"/>
  <c r="AX964" i="66"/>
  <c r="AZ964" i="66" s="1"/>
  <c r="AY964" i="66" s="1"/>
  <c r="AX986" i="66"/>
  <c r="AZ986" i="66" s="1"/>
  <c r="AY986" i="66" s="1"/>
  <c r="M986" i="66"/>
  <c r="BB986" i="66"/>
  <c r="P776" i="66"/>
  <c r="BJ776" i="66"/>
  <c r="P893" i="66"/>
  <c r="AT893" i="66"/>
  <c r="BJ893" i="66"/>
  <c r="AZ547" i="66"/>
  <c r="AY547" i="66" s="1"/>
  <c r="Q658" i="66"/>
  <c r="BK658" i="66"/>
  <c r="BB857" i="66"/>
  <c r="M857" i="66"/>
  <c r="AX917" i="66"/>
  <c r="AZ917" i="66" s="1"/>
  <c r="AY917" i="66" s="1"/>
  <c r="AX959" i="66"/>
  <c r="AZ959" i="66" s="1"/>
  <c r="AY959" i="66" s="1"/>
  <c r="Q689" i="66"/>
  <c r="BK689" i="66"/>
  <c r="M969" i="66"/>
  <c r="BB969" i="66"/>
  <c r="BB996" i="66"/>
  <c r="M996" i="66"/>
  <c r="P839" i="66"/>
  <c r="AT839" i="66"/>
  <c r="BJ839" i="66"/>
  <c r="BB665" i="66"/>
  <c r="M665" i="66"/>
  <c r="Q915" i="66"/>
  <c r="BK915" i="66"/>
  <c r="Q669" i="66"/>
  <c r="BK669" i="66"/>
  <c r="AX929" i="66"/>
  <c r="AZ929" i="66" s="1"/>
  <c r="AY929" i="66" s="1"/>
  <c r="M88" i="66"/>
  <c r="BB88" i="66"/>
  <c r="P37" i="66"/>
  <c r="AT37" i="66"/>
  <c r="BJ37" i="66"/>
  <c r="BJ45" i="66"/>
  <c r="AT45" i="66"/>
  <c r="P45" i="66"/>
  <c r="AX94" i="66"/>
  <c r="AZ94" i="66" s="1"/>
  <c r="AY94" i="66" s="1"/>
  <c r="AX152" i="66"/>
  <c r="AZ152" i="66" s="1"/>
  <c r="AY152" i="66" s="1"/>
  <c r="P204" i="66"/>
  <c r="AT204" i="66"/>
  <c r="BJ204" i="66"/>
  <c r="M99" i="66"/>
  <c r="BB99" i="66"/>
  <c r="P195" i="66"/>
  <c r="AT195" i="66"/>
  <c r="BJ195" i="66"/>
  <c r="P120" i="66"/>
  <c r="AT120" i="66"/>
  <c r="BJ120" i="66"/>
  <c r="M196" i="66"/>
  <c r="BB196" i="66"/>
  <c r="AX200" i="66"/>
  <c r="AZ200" i="66" s="1"/>
  <c r="AY200" i="66" s="1"/>
  <c r="Q289" i="66"/>
  <c r="BK289" i="66"/>
  <c r="AX112" i="66"/>
  <c r="AZ112" i="66" s="1"/>
  <c r="AY112" i="66" s="1"/>
  <c r="BJ268" i="66"/>
  <c r="P268" i="66"/>
  <c r="AT268" i="66"/>
  <c r="M137" i="66"/>
  <c r="BB137" i="66"/>
  <c r="AZ184" i="66"/>
  <c r="AY184" i="66" s="1"/>
  <c r="BJ255" i="66"/>
  <c r="P255" i="66"/>
  <c r="BK88" i="66"/>
  <c r="Q88" i="66"/>
  <c r="AX221" i="66"/>
  <c r="AZ221" i="66" s="1"/>
  <c r="AY221" i="66" s="1"/>
  <c r="AX201" i="66"/>
  <c r="AZ201" i="66" s="1"/>
  <c r="AY201" i="66" s="1"/>
  <c r="AX297" i="66"/>
  <c r="AZ297" i="66" s="1"/>
  <c r="AY297" i="66" s="1"/>
  <c r="AX206" i="66"/>
  <c r="AX380" i="66"/>
  <c r="AZ380" i="66" s="1"/>
  <c r="AY380" i="66" s="1"/>
  <c r="BK362" i="66"/>
  <c r="Q362" i="66"/>
  <c r="BK275" i="66"/>
  <c r="Q275" i="66"/>
  <c r="BB388" i="66"/>
  <c r="M388" i="66"/>
  <c r="AX241" i="66"/>
  <c r="AZ241" i="66" s="1"/>
  <c r="AY241" i="66" s="1"/>
  <c r="AT353" i="66"/>
  <c r="BK455" i="66"/>
  <c r="Q455" i="66"/>
  <c r="P448" i="66"/>
  <c r="BJ448" i="66"/>
  <c r="AT448" i="66"/>
  <c r="AX477" i="66"/>
  <c r="AZ477" i="66" s="1"/>
  <c r="AY477" i="66" s="1"/>
  <c r="BK774" i="66"/>
  <c r="Q774" i="66"/>
  <c r="Q659" i="66"/>
  <c r="BK659" i="66"/>
  <c r="AX702" i="66"/>
  <c r="AZ702" i="66" s="1"/>
  <c r="AY702" i="66" s="1"/>
  <c r="Q778" i="66"/>
  <c r="BK778" i="66"/>
  <c r="BJ470" i="66"/>
  <c r="P470" i="66"/>
  <c r="BJ625" i="66"/>
  <c r="P625" i="66"/>
  <c r="BJ483" i="66"/>
  <c r="P483" i="66"/>
  <c r="Q788" i="66"/>
  <c r="BK788" i="66"/>
  <c r="AT712" i="66"/>
  <c r="M572" i="66"/>
  <c r="BB572" i="66"/>
  <c r="BJ646" i="66"/>
  <c r="P646" i="66"/>
  <c r="P889" i="66"/>
  <c r="AT889" i="66"/>
  <c r="BJ889" i="66"/>
  <c r="P391" i="66"/>
  <c r="AT391" i="66"/>
  <c r="BJ391" i="66"/>
  <c r="BB627" i="66"/>
  <c r="M627" i="66"/>
  <c r="AX745" i="66"/>
  <c r="AZ745" i="66" s="1"/>
  <c r="AY745" i="66" s="1"/>
  <c r="AZ773" i="66"/>
  <c r="AY773" i="66" s="1"/>
  <c r="BJ482" i="66"/>
  <c r="AT482" i="66"/>
  <c r="P482" i="66"/>
  <c r="BK534" i="66"/>
  <c r="Q534" i="66"/>
  <c r="M872" i="66"/>
  <c r="BB872" i="66"/>
  <c r="P898" i="66"/>
  <c r="AT898" i="66"/>
  <c r="BJ898" i="66"/>
  <c r="Q803" i="66"/>
  <c r="BK803" i="66"/>
  <c r="AX1003" i="66"/>
  <c r="AZ1003" i="66" s="1"/>
  <c r="AY1003" i="66" s="1"/>
  <c r="P960" i="66"/>
  <c r="AT960" i="66"/>
  <c r="BJ960" i="66"/>
  <c r="BB22" i="66"/>
  <c r="M22" i="66"/>
  <c r="P10" i="66"/>
  <c r="BJ10" i="66"/>
  <c r="AT10" i="66"/>
  <c r="BB31" i="66"/>
  <c r="M31" i="66"/>
  <c r="BJ51" i="66"/>
  <c r="AT51" i="66"/>
  <c r="P51" i="66"/>
  <c r="BJ58" i="66"/>
  <c r="P58" i="66"/>
  <c r="AT58" i="66"/>
  <c r="BB69" i="66"/>
  <c r="M69" i="66"/>
  <c r="P95" i="66"/>
  <c r="BJ95" i="66"/>
  <c r="AX103" i="66"/>
  <c r="AZ103" i="66" s="1"/>
  <c r="AY103" i="66" s="1"/>
  <c r="BB118" i="66"/>
  <c r="M118" i="66"/>
  <c r="AX128" i="66"/>
  <c r="AZ128" i="66" s="1"/>
  <c r="AY128" i="66" s="1"/>
  <c r="P186" i="66"/>
  <c r="AT186" i="66"/>
  <c r="BJ186" i="66"/>
  <c r="Q114" i="66"/>
  <c r="BK114" i="66"/>
  <c r="AX111" i="66"/>
  <c r="AZ111" i="66" s="1"/>
  <c r="AY111" i="66" s="1"/>
  <c r="AX179" i="66"/>
  <c r="AZ179" i="66" s="1"/>
  <c r="AY179" i="66" s="1"/>
  <c r="AX99" i="66"/>
  <c r="AZ99" i="66" s="1"/>
  <c r="AY99" i="66" s="1"/>
  <c r="AZ170" i="66"/>
  <c r="AY170" i="66" s="1"/>
  <c r="M193" i="66"/>
  <c r="BB193" i="66"/>
  <c r="P101" i="66"/>
  <c r="AT101" i="66"/>
  <c r="BJ101" i="66"/>
  <c r="AX127" i="66"/>
  <c r="BB153" i="66"/>
  <c r="M153" i="66"/>
  <c r="AX224" i="66"/>
  <c r="AZ224" i="66" s="1"/>
  <c r="AY224" i="66" s="1"/>
  <c r="BB294" i="66"/>
  <c r="M294" i="66"/>
  <c r="AX290" i="66"/>
  <c r="AZ290" i="66" s="1"/>
  <c r="AY290" i="66" s="1"/>
  <c r="AX189" i="66"/>
  <c r="AZ189" i="66" s="1"/>
  <c r="AY189" i="66" s="1"/>
  <c r="AZ206" i="66"/>
  <c r="AY206" i="66" s="1"/>
  <c r="AX262" i="66"/>
  <c r="AZ262" i="66" s="1"/>
  <c r="AY262" i="66" s="1"/>
  <c r="M182" i="66"/>
  <c r="BB182" i="66"/>
  <c r="P570" i="66"/>
  <c r="BJ570" i="66"/>
  <c r="BJ594" i="66"/>
  <c r="P594" i="66"/>
  <c r="AT594" i="66"/>
  <c r="P606" i="66"/>
  <c r="BJ606" i="66"/>
  <c r="AT606" i="66"/>
  <c r="AX386" i="66"/>
  <c r="AZ386" i="66" s="1"/>
  <c r="AY386" i="66" s="1"/>
  <c r="AX601" i="66"/>
  <c r="AZ601" i="66" s="1"/>
  <c r="AY601" i="66" s="1"/>
  <c r="AT649" i="66"/>
  <c r="BB280" i="66"/>
  <c r="M280" i="66"/>
  <c r="AZ438" i="66"/>
  <c r="AY438" i="66" s="1"/>
  <c r="Q663" i="66"/>
  <c r="BK663" i="66"/>
  <c r="P637" i="66"/>
  <c r="BJ637" i="66"/>
  <c r="BJ704" i="66"/>
  <c r="P704" i="66"/>
  <c r="P439" i="66"/>
  <c r="BJ439" i="66"/>
  <c r="AT439" i="66"/>
  <c r="BB519" i="66"/>
  <c r="M519" i="66"/>
  <c r="P382" i="66"/>
  <c r="BJ382" i="66"/>
  <c r="AX238" i="66"/>
  <c r="AZ238" i="66" s="1"/>
  <c r="AY238" i="66" s="1"/>
  <c r="AT510" i="66"/>
  <c r="BB431" i="66"/>
  <c r="M431" i="66"/>
  <c r="BB701" i="66"/>
  <c r="M701" i="66"/>
  <c r="P659" i="66"/>
  <c r="BJ659" i="66"/>
  <c r="P786" i="66"/>
  <c r="BJ786" i="66"/>
  <c r="AX921" i="66"/>
  <c r="AZ921" i="66" s="1"/>
  <c r="AY921" i="66" s="1"/>
  <c r="AX927" i="66"/>
  <c r="AZ927" i="66" s="1"/>
  <c r="AY927" i="66" s="1"/>
  <c r="BB36" i="66"/>
  <c r="M36" i="66"/>
  <c r="AZ689" i="66"/>
  <c r="AY689" i="66" s="1"/>
  <c r="AX796" i="66"/>
  <c r="AZ796" i="66" s="1"/>
  <c r="AY796" i="66" s="1"/>
  <c r="BK904" i="66"/>
  <c r="Q904" i="66"/>
  <c r="AZ658" i="66"/>
  <c r="AY658" i="66" s="1"/>
  <c r="BK539" i="66"/>
  <c r="AX623" i="66"/>
  <c r="P819" i="66"/>
  <c r="AT819" i="66"/>
  <c r="BJ819" i="66"/>
  <c r="BB832" i="66"/>
  <c r="M832" i="66"/>
  <c r="M673" i="66"/>
  <c r="BB673" i="66"/>
  <c r="AZ884" i="66"/>
  <c r="AY884" i="66" s="1"/>
  <c r="M963" i="66"/>
  <c r="BB963" i="66"/>
  <c r="BJ991" i="66"/>
  <c r="AT991" i="66"/>
  <c r="P991" i="66"/>
  <c r="BB462" i="66"/>
  <c r="M462" i="66"/>
  <c r="M922" i="66"/>
  <c r="BB922" i="66"/>
  <c r="M942" i="66"/>
  <c r="BB942" i="66"/>
  <c r="BJ622" i="66"/>
  <c r="P622" i="66"/>
  <c r="Q977" i="66"/>
  <c r="BK977" i="66"/>
  <c r="M836" i="66"/>
  <c r="BB836" i="66"/>
  <c r="BB869" i="66"/>
  <c r="M869" i="66"/>
  <c r="BB925" i="66"/>
  <c r="M925" i="66"/>
  <c r="BK562" i="66"/>
  <c r="Q562" i="66"/>
  <c r="BB87" i="66"/>
  <c r="M87" i="66"/>
  <c r="M90" i="66"/>
  <c r="BB90" i="66"/>
  <c r="AX174" i="66"/>
  <c r="AZ174" i="66" s="1"/>
  <c r="AY174" i="66" s="1"/>
  <c r="P102" i="66"/>
  <c r="AT102" i="66"/>
  <c r="BJ102" i="66"/>
  <c r="P181" i="66"/>
  <c r="AT181" i="66"/>
  <c r="BJ181" i="66"/>
  <c r="BK86" i="66"/>
  <c r="Q86" i="66"/>
  <c r="AX63" i="66"/>
  <c r="AZ63" i="66" s="1"/>
  <c r="AY63" i="66" s="1"/>
  <c r="BB168" i="66"/>
  <c r="M168" i="66"/>
  <c r="BK278" i="66"/>
  <c r="Q278" i="66"/>
  <c r="M236" i="66"/>
  <c r="BB236" i="66"/>
  <c r="M260" i="66"/>
  <c r="BB260" i="66"/>
  <c r="AX295" i="66"/>
  <c r="AZ295" i="66" s="1"/>
  <c r="AY295" i="66" s="1"/>
  <c r="AX245" i="66"/>
  <c r="AZ245" i="66" s="1"/>
  <c r="AY245" i="66" s="1"/>
  <c r="BK136" i="66"/>
  <c r="BK288" i="66"/>
  <c r="Q288" i="66"/>
  <c r="M270" i="66"/>
  <c r="BB270" i="66"/>
  <c r="BJ317" i="66"/>
  <c r="P317" i="66"/>
  <c r="AT317" i="66"/>
  <c r="M109" i="66"/>
  <c r="BB109" i="66"/>
  <c r="AX203" i="66"/>
  <c r="AZ203" i="66" s="1"/>
  <c r="AY203" i="66" s="1"/>
  <c r="Q218" i="66"/>
  <c r="BK218" i="66"/>
  <c r="AX301" i="66"/>
  <c r="AZ301" i="66" s="1"/>
  <c r="AY301" i="66" s="1"/>
  <c r="BJ298" i="66"/>
  <c r="P298" i="66"/>
  <c r="BK339" i="66"/>
  <c r="Q339" i="66"/>
  <c r="AX310" i="66"/>
  <c r="AZ310" i="66" s="1"/>
  <c r="AY310" i="66" s="1"/>
  <c r="BJ285" i="66"/>
  <c r="P285" i="66"/>
  <c r="BB405" i="66"/>
  <c r="M405" i="66"/>
  <c r="AT470" i="66"/>
  <c r="M376" i="66"/>
  <c r="BB376" i="66"/>
  <c r="BK246" i="66"/>
  <c r="Q246" i="66"/>
  <c r="AX302" i="66"/>
  <c r="AZ302" i="66" s="1"/>
  <c r="AY302" i="66" s="1"/>
  <c r="AX388" i="66"/>
  <c r="AZ388" i="66" s="1"/>
  <c r="AY388" i="66" s="1"/>
  <c r="M345" i="66"/>
  <c r="BB345" i="66"/>
  <c r="Q718" i="66"/>
  <c r="BK718" i="66"/>
  <c r="AZ370" i="66"/>
  <c r="AY370" i="66" s="1"/>
  <c r="AX394" i="66"/>
  <c r="AZ394" i="66" s="1"/>
  <c r="AY394" i="66" s="1"/>
  <c r="AZ425" i="66"/>
  <c r="AY425" i="66" s="1"/>
  <c r="P473" i="66"/>
  <c r="AT473" i="66"/>
  <c r="BJ473" i="66"/>
  <c r="P681" i="66"/>
  <c r="BJ681" i="66"/>
  <c r="P709" i="66"/>
  <c r="BJ709" i="66"/>
  <c r="M581" i="66"/>
  <c r="BB581" i="66"/>
  <c r="P623" i="66"/>
  <c r="BJ623" i="66"/>
  <c r="AX931" i="66"/>
  <c r="AZ931" i="66" s="1"/>
  <c r="AY931" i="66" s="1"/>
  <c r="P823" i="66"/>
  <c r="AT823" i="66"/>
  <c r="BJ823" i="66"/>
  <c r="AZ843" i="66"/>
  <c r="AY843" i="66" s="1"/>
  <c r="BK916" i="66"/>
  <c r="Q916" i="66"/>
  <c r="AZ963" i="66"/>
  <c r="AY963" i="66" s="1"/>
  <c r="P788" i="66"/>
  <c r="BJ788" i="66"/>
  <c r="P942" i="66"/>
  <c r="AT942" i="66"/>
  <c r="BJ942" i="66"/>
  <c r="BB1003" i="66"/>
  <c r="M1003" i="66"/>
  <c r="BB960" i="66"/>
  <c r="M960" i="66"/>
  <c r="AX68" i="66"/>
  <c r="AZ68" i="66" s="1"/>
  <c r="AY68" i="66" s="1"/>
  <c r="M81" i="66"/>
  <c r="BB81" i="66"/>
  <c r="M89" i="66"/>
  <c r="BB89" i="66"/>
  <c r="BB114" i="66"/>
  <c r="M114" i="66"/>
  <c r="P210" i="66"/>
  <c r="BJ210" i="66"/>
  <c r="AT210" i="66"/>
  <c r="AZ132" i="66"/>
  <c r="AY132" i="66" s="1"/>
  <c r="AZ77" i="66"/>
  <c r="AY77" i="66" s="1"/>
  <c r="Q213" i="66"/>
  <c r="BK213" i="66"/>
  <c r="AX260" i="66"/>
  <c r="AZ260" i="66" s="1"/>
  <c r="AY260" i="66" s="1"/>
  <c r="AT352" i="66"/>
  <c r="P188" i="66"/>
  <c r="AT188" i="66"/>
  <c r="BJ188" i="66"/>
  <c r="M242" i="66"/>
  <c r="BB242" i="66"/>
  <c r="BK277" i="66"/>
  <c r="Q277" i="66"/>
  <c r="AZ338" i="66"/>
  <c r="AY338" i="66" s="1"/>
  <c r="BJ263" i="66"/>
  <c r="P263" i="66"/>
  <c r="BK484" i="66"/>
  <c r="Q484" i="66"/>
  <c r="BB422" i="66"/>
  <c r="M422" i="66"/>
  <c r="P370" i="66"/>
  <c r="AT370" i="66"/>
  <c r="BJ370" i="66"/>
  <c r="AZ473" i="66"/>
  <c r="AY473" i="66" s="1"/>
  <c r="P621" i="66"/>
  <c r="BJ621" i="66"/>
  <c r="AT691" i="66"/>
  <c r="AX427" i="66"/>
  <c r="AZ427" i="66" s="1"/>
  <c r="AY427" i="66" s="1"/>
  <c r="AZ548" i="66"/>
  <c r="AY548" i="66" s="1"/>
  <c r="AZ671" i="66"/>
  <c r="AY671" i="66" s="1"/>
  <c r="Q736" i="66"/>
  <c r="BK736" i="66"/>
  <c r="AT794" i="66"/>
  <c r="AX828" i="66"/>
  <c r="AZ828" i="66" s="1"/>
  <c r="AY828" i="66" s="1"/>
  <c r="AX844" i="66"/>
  <c r="AZ844" i="66" s="1"/>
  <c r="AY844" i="66" s="1"/>
  <c r="AZ36" i="66"/>
  <c r="AY36" i="66" s="1"/>
  <c r="AX973" i="66"/>
  <c r="AZ973" i="66" s="1"/>
  <c r="AY973" i="66" s="1"/>
  <c r="BB617" i="66"/>
  <c r="M617" i="66"/>
  <c r="AX645" i="66"/>
  <c r="AZ645" i="66" s="1"/>
  <c r="AY645" i="66" s="1"/>
  <c r="P804" i="66"/>
  <c r="BJ804" i="66"/>
  <c r="AX819" i="66"/>
  <c r="AZ819" i="66" s="1"/>
  <c r="AY819" i="66" s="1"/>
  <c r="AZ899" i="66"/>
  <c r="AY899" i="66" s="1"/>
  <c r="M1002" i="66"/>
  <c r="BB1002" i="66"/>
  <c r="AX654" i="66"/>
  <c r="AZ654" i="66" s="1"/>
  <c r="AY654" i="66" s="1"/>
  <c r="BB927" i="66"/>
  <c r="M927" i="66"/>
  <c r="AX453" i="66"/>
  <c r="AZ453" i="66" s="1"/>
  <c r="AY453" i="66" s="1"/>
  <c r="BB25" i="66"/>
  <c r="M25" i="66"/>
  <c r="M50" i="66"/>
  <c r="BB50" i="66"/>
  <c r="P26" i="66"/>
  <c r="BJ26" i="66"/>
  <c r="AX59" i="66"/>
  <c r="AZ59" i="66" s="1"/>
  <c r="AY59" i="66" s="1"/>
  <c r="AX79" i="66"/>
  <c r="AZ79" i="66" s="1"/>
  <c r="AY79" i="66" s="1"/>
  <c r="AZ54" i="66"/>
  <c r="AY54" i="66" s="1"/>
  <c r="AX97" i="66"/>
  <c r="AZ97" i="66" s="1"/>
  <c r="AY97" i="66" s="1"/>
  <c r="AX37" i="66"/>
  <c r="P128" i="66"/>
  <c r="BJ128" i="66"/>
  <c r="AT128" i="66"/>
  <c r="P125" i="66"/>
  <c r="AT125" i="66"/>
  <c r="BJ125" i="66"/>
  <c r="M105" i="66"/>
  <c r="BB105" i="66"/>
  <c r="AX38" i="66"/>
  <c r="AZ55" i="66"/>
  <c r="AY55" i="66" s="1"/>
  <c r="BJ232" i="66"/>
  <c r="P232" i="66"/>
  <c r="AT232" i="66"/>
  <c r="BJ141" i="66"/>
  <c r="P141" i="66"/>
  <c r="AT300" i="66"/>
  <c r="P77" i="66"/>
  <c r="AT77" i="66"/>
  <c r="BJ77" i="66"/>
  <c r="P192" i="66"/>
  <c r="AT192" i="66"/>
  <c r="BJ192" i="66"/>
  <c r="AX333" i="66"/>
  <c r="AZ333" i="66" s="1"/>
  <c r="AY333" i="66" s="1"/>
  <c r="BJ150" i="66"/>
  <c r="P150" i="66"/>
  <c r="AX419" i="66"/>
  <c r="AX259" i="66"/>
  <c r="AZ259" i="66" s="1"/>
  <c r="AY259" i="66" s="1"/>
  <c r="BJ320" i="66"/>
  <c r="AT320" i="66"/>
  <c r="P320" i="66"/>
  <c r="AX306" i="66"/>
  <c r="AZ306" i="66" s="1"/>
  <c r="AY306" i="66" s="1"/>
  <c r="AX405" i="66"/>
  <c r="AZ405" i="66" s="1"/>
  <c r="AY405" i="66" s="1"/>
  <c r="Q225" i="66"/>
  <c r="BK225" i="66"/>
  <c r="AX304" i="66"/>
  <c r="AT371" i="66"/>
  <c r="BJ371" i="66"/>
  <c r="P371" i="66"/>
  <c r="P394" i="66"/>
  <c r="AT394" i="66"/>
  <c r="BJ394" i="66"/>
  <c r="BJ492" i="66"/>
  <c r="P492" i="66"/>
  <c r="BJ534" i="66"/>
  <c r="P534" i="66"/>
  <c r="P574" i="66"/>
  <c r="BJ574" i="66"/>
  <c r="P586" i="66"/>
  <c r="BJ586" i="66"/>
  <c r="AT598" i="66"/>
  <c r="P598" i="66"/>
  <c r="BJ598" i="66"/>
  <c r="BJ610" i="66"/>
  <c r="AT610" i="66"/>
  <c r="P610" i="66"/>
  <c r="AX308" i="66"/>
  <c r="AZ308" i="66" s="1"/>
  <c r="AY308" i="66" s="1"/>
  <c r="BJ345" i="66"/>
  <c r="AT345" i="66"/>
  <c r="P345" i="66"/>
  <c r="AZ538" i="66"/>
  <c r="AY538" i="66" s="1"/>
  <c r="P648" i="66"/>
  <c r="BJ648" i="66"/>
  <c r="BJ684" i="66"/>
  <c r="P684" i="66"/>
  <c r="P700" i="66"/>
  <c r="BJ700" i="66"/>
  <c r="M187" i="66"/>
  <c r="BB187" i="66"/>
  <c r="BK450" i="66"/>
  <c r="Q450" i="66"/>
  <c r="P631" i="66"/>
  <c r="BJ631" i="66"/>
  <c r="AZ512" i="66"/>
  <c r="AY512" i="66" s="1"/>
  <c r="BK545" i="66"/>
  <c r="Q545" i="66"/>
  <c r="P638" i="66"/>
  <c r="BJ638" i="66"/>
  <c r="Q656" i="66"/>
  <c r="BK656" i="66"/>
  <c r="AX687" i="66"/>
  <c r="AZ687" i="66" s="1"/>
  <c r="AY687" i="66" s="1"/>
  <c r="AX723" i="66"/>
  <c r="AZ723" i="66" s="1"/>
  <c r="AY723" i="66" s="1"/>
  <c r="P645" i="66"/>
  <c r="BJ645" i="66"/>
  <c r="M398" i="66"/>
  <c r="BB398" i="66"/>
  <c r="AT514" i="66"/>
  <c r="BB691" i="66"/>
  <c r="M691" i="66"/>
  <c r="BJ692" i="66"/>
  <c r="P692" i="66"/>
  <c r="AX321" i="66"/>
  <c r="AZ321" i="66" s="1"/>
  <c r="AY321" i="66" s="1"/>
  <c r="P472" i="66"/>
  <c r="BJ472" i="66"/>
  <c r="AT619" i="66"/>
  <c r="P583" i="66"/>
  <c r="BJ583" i="66"/>
  <c r="AT583" i="66"/>
  <c r="AZ653" i="66"/>
  <c r="AY653" i="66" s="1"/>
  <c r="BJ331" i="66"/>
  <c r="P331" i="66"/>
  <c r="P354" i="66"/>
  <c r="BJ354" i="66"/>
  <c r="AZ523" i="66"/>
  <c r="AY523" i="66" s="1"/>
  <c r="AZ549" i="66"/>
  <c r="AY549" i="66" s="1"/>
  <c r="P630" i="66"/>
  <c r="BJ630" i="66"/>
  <c r="BJ656" i="66"/>
  <c r="P656" i="66"/>
  <c r="AZ754" i="66"/>
  <c r="AY754" i="66" s="1"/>
  <c r="BJ337" i="66"/>
  <c r="AT337" i="66"/>
  <c r="P337" i="66"/>
  <c r="BK388" i="66"/>
  <c r="Q388" i="66"/>
  <c r="AX435" i="66"/>
  <c r="AZ435" i="66" s="1"/>
  <c r="AY435" i="66" s="1"/>
  <c r="Q634" i="66"/>
  <c r="BK634" i="66"/>
  <c r="P683" i="66"/>
  <c r="BJ683" i="66"/>
  <c r="AX443" i="66"/>
  <c r="AZ443" i="66" s="1"/>
  <c r="AY443" i="66" s="1"/>
  <c r="AX498" i="66"/>
  <c r="AZ580" i="66"/>
  <c r="AY580" i="66" s="1"/>
  <c r="AX669" i="66"/>
  <c r="AZ669" i="66" s="1"/>
  <c r="AY669" i="66" s="1"/>
  <c r="AX731" i="66"/>
  <c r="AZ731" i="66" s="1"/>
  <c r="AY731" i="66" s="1"/>
  <c r="AX738" i="66"/>
  <c r="AZ738" i="66" s="1"/>
  <c r="AY738" i="66" s="1"/>
  <c r="AT483" i="66"/>
  <c r="BK738" i="66"/>
  <c r="Q738" i="66"/>
  <c r="M266" i="66"/>
  <c r="BB266" i="66"/>
  <c r="P399" i="66"/>
  <c r="AT399" i="66"/>
  <c r="BJ399" i="66"/>
  <c r="AT609" i="66"/>
  <c r="P609" i="66"/>
  <c r="BJ609" i="66"/>
  <c r="Q702" i="66"/>
  <c r="BK702" i="66"/>
  <c r="M749" i="66"/>
  <c r="BB749" i="66"/>
  <c r="AZ529" i="66"/>
  <c r="AY529" i="66" s="1"/>
  <c r="AX410" i="66"/>
  <c r="AZ410" i="66" s="1"/>
  <c r="AY410" i="66" s="1"/>
  <c r="BB646" i="66"/>
  <c r="M646" i="66"/>
  <c r="M743" i="66"/>
  <c r="BB743" i="66"/>
  <c r="P603" i="66"/>
  <c r="BJ603" i="66"/>
  <c r="P827" i="66"/>
  <c r="AT827" i="66"/>
  <c r="BJ827" i="66"/>
  <c r="P873" i="66"/>
  <c r="AT873" i="66"/>
  <c r="BJ873" i="66"/>
  <c r="AX343" i="66"/>
  <c r="AZ343" i="66" s="1"/>
  <c r="AY343" i="66" s="1"/>
  <c r="BJ716" i="66"/>
  <c r="P716" i="66"/>
  <c r="BB795" i="66"/>
  <c r="M795" i="66"/>
  <c r="BK491" i="66"/>
  <c r="AZ514" i="66"/>
  <c r="AY514" i="66" s="1"/>
  <c r="BJ504" i="66"/>
  <c r="P504" i="66"/>
  <c r="AT504" i="66"/>
  <c r="BJ689" i="66"/>
  <c r="P689" i="66"/>
  <c r="BK597" i="66"/>
  <c r="Q597" i="66"/>
  <c r="P877" i="66"/>
  <c r="AT877" i="66"/>
  <c r="BJ877" i="66"/>
  <c r="AX841" i="66"/>
  <c r="AZ841" i="66" s="1"/>
  <c r="AY841" i="66" s="1"/>
  <c r="BK984" i="66"/>
  <c r="Q984" i="66"/>
  <c r="AZ420" i="66"/>
  <c r="AY420" i="66" s="1"/>
  <c r="P453" i="66"/>
  <c r="AT453" i="66"/>
  <c r="BJ453" i="66"/>
  <c r="BJ597" i="66"/>
  <c r="P597" i="66"/>
  <c r="AX848" i="66"/>
  <c r="AZ848" i="66" s="1"/>
  <c r="AY848" i="66" s="1"/>
  <c r="P947" i="66"/>
  <c r="AT947" i="66"/>
  <c r="BJ947" i="66"/>
  <c r="BJ675" i="66"/>
  <c r="P675" i="66"/>
  <c r="P837" i="66"/>
  <c r="AT837" i="66"/>
  <c r="BJ837" i="66"/>
  <c r="BB412" i="66"/>
  <c r="M412" i="66"/>
  <c r="AX233" i="66"/>
  <c r="AZ233" i="66" s="1"/>
  <c r="AY233" i="66" s="1"/>
  <c r="AX694" i="66"/>
  <c r="AZ694" i="66" s="1"/>
  <c r="AY694" i="66" s="1"/>
  <c r="Q791" i="66"/>
  <c r="BK791" i="66"/>
  <c r="AX810" i="66"/>
  <c r="AZ810" i="66" s="1"/>
  <c r="AY810" i="66" s="1"/>
  <c r="P832" i="66"/>
  <c r="AT832" i="66"/>
  <c r="BJ832" i="66"/>
  <c r="P887" i="66"/>
  <c r="AT887" i="66"/>
  <c r="BJ887" i="66"/>
  <c r="M715" i="66"/>
  <c r="BB715" i="66"/>
  <c r="BB822" i="66"/>
  <c r="M822" i="66"/>
  <c r="P858" i="66"/>
  <c r="AT858" i="66"/>
  <c r="BJ858" i="66"/>
  <c r="AZ895" i="66"/>
  <c r="AY895" i="66" s="1"/>
  <c r="BB739" i="66"/>
  <c r="M739" i="66"/>
  <c r="P812" i="66"/>
  <c r="BJ812" i="66"/>
  <c r="AX882" i="66"/>
  <c r="AZ882" i="66" s="1"/>
  <c r="AY882" i="66" s="1"/>
  <c r="M384" i="66"/>
  <c r="BB384" i="66"/>
  <c r="AX593" i="66"/>
  <c r="AZ593" i="66" s="1"/>
  <c r="AY593" i="66" s="1"/>
  <c r="AX742" i="66"/>
  <c r="AZ742" i="66" s="1"/>
  <c r="AY742" i="66" s="1"/>
  <c r="AX649" i="66"/>
  <c r="AZ649" i="66" s="1"/>
  <c r="AY649" i="66" s="1"/>
  <c r="AX822" i="66"/>
  <c r="AZ822" i="66" s="1"/>
  <c r="AY822" i="66" s="1"/>
  <c r="P843" i="66"/>
  <c r="AT843" i="66"/>
  <c r="BJ843" i="66"/>
  <c r="Q962" i="66"/>
  <c r="BK962" i="66"/>
  <c r="AX999" i="66"/>
  <c r="AX402" i="66"/>
  <c r="AZ402" i="66" s="1"/>
  <c r="AY402" i="66" s="1"/>
  <c r="P413" i="66"/>
  <c r="AT413" i="66"/>
  <c r="BJ413" i="66"/>
  <c r="AX862" i="66"/>
  <c r="AZ862" i="66" s="1"/>
  <c r="AY862" i="66" s="1"/>
  <c r="AX903" i="66"/>
  <c r="AZ903" i="66" s="1"/>
  <c r="AY903" i="66" s="1"/>
  <c r="AZ460" i="66"/>
  <c r="AY460" i="66" s="1"/>
  <c r="AX633" i="66"/>
  <c r="AZ633" i="66" s="1"/>
  <c r="AY633" i="66" s="1"/>
  <c r="BB866" i="66"/>
  <c r="M866" i="66"/>
  <c r="AX914" i="66"/>
  <c r="AZ914" i="66" s="1"/>
  <c r="AY914" i="66" s="1"/>
  <c r="M573" i="66"/>
  <c r="BB573" i="66"/>
  <c r="P652" i="66"/>
  <c r="BJ652" i="66"/>
  <c r="AT764" i="66"/>
  <c r="BJ764" i="66"/>
  <c r="P764" i="66"/>
  <c r="M790" i="66"/>
  <c r="BB790" i="66"/>
  <c r="P957" i="66"/>
  <c r="AT957" i="66"/>
  <c r="BJ957" i="66"/>
  <c r="M885" i="66"/>
  <c r="BB885" i="66"/>
  <c r="AX782" i="66"/>
  <c r="AZ782" i="66" s="1"/>
  <c r="AY782" i="66" s="1"/>
  <c r="AX399" i="66"/>
  <c r="AZ399" i="66" s="1"/>
  <c r="AY399" i="66" s="1"/>
  <c r="AX834" i="66"/>
  <c r="AZ834" i="66" s="1"/>
  <c r="AY834" i="66" s="1"/>
  <c r="P859" i="66"/>
  <c r="AT859" i="66"/>
  <c r="BJ859" i="66"/>
  <c r="AX939" i="66"/>
  <c r="AZ939" i="66" s="1"/>
  <c r="AY939" i="66" s="1"/>
  <c r="AX991" i="66"/>
  <c r="AZ991" i="66" s="1"/>
  <c r="AY991" i="66" s="1"/>
  <c r="BB632" i="66"/>
  <c r="M632" i="66"/>
  <c r="AZ776" i="66"/>
  <c r="AY776" i="66" s="1"/>
  <c r="P853" i="66"/>
  <c r="AT853" i="66"/>
  <c r="BJ853" i="66"/>
  <c r="M835" i="66"/>
  <c r="BB835" i="66"/>
  <c r="AX599" i="66"/>
  <c r="AZ599" i="66" s="1"/>
  <c r="AY599" i="66" s="1"/>
  <c r="P908" i="66"/>
  <c r="AT908" i="66"/>
  <c r="BJ908" i="66"/>
  <c r="BB923" i="66"/>
  <c r="M923" i="66"/>
  <c r="BB890" i="66"/>
  <c r="M890" i="66"/>
  <c r="BJ974" i="66"/>
  <c r="AT974" i="66"/>
  <c r="P974" i="66"/>
  <c r="AX979" i="66"/>
  <c r="AZ979" i="66" s="1"/>
  <c r="AY979" i="66" s="1"/>
  <c r="AZ956" i="66"/>
  <c r="AY956" i="66" s="1"/>
  <c r="AX632" i="66"/>
  <c r="P984" i="66"/>
  <c r="BJ984" i="66"/>
  <c r="AX1000" i="66"/>
  <c r="BB998" i="66"/>
  <c r="M998" i="66"/>
  <c r="AT60" i="66"/>
  <c r="P60" i="66"/>
  <c r="BJ60" i="66"/>
  <c r="BJ70" i="66"/>
  <c r="P70" i="66"/>
  <c r="BJ27" i="66"/>
  <c r="P27" i="66"/>
  <c r="AT27" i="66"/>
  <c r="P194" i="66"/>
  <c r="AT194" i="66"/>
  <c r="BJ194" i="66"/>
  <c r="P189" i="66"/>
  <c r="AT189" i="66"/>
  <c r="BJ189" i="66"/>
  <c r="AZ190" i="66"/>
  <c r="AY190" i="66" s="1"/>
  <c r="M140" i="66"/>
  <c r="BB140" i="66"/>
  <c r="M208" i="66"/>
  <c r="BB208" i="66"/>
  <c r="BK245" i="66"/>
  <c r="Q245" i="66"/>
  <c r="P310" i="66"/>
  <c r="BJ310" i="66"/>
  <c r="AT310" i="66"/>
  <c r="BJ173" i="66"/>
  <c r="P173" i="66"/>
  <c r="M275" i="66"/>
  <c r="BB275" i="66"/>
  <c r="AX254" i="66"/>
  <c r="AZ254" i="66" s="1"/>
  <c r="AY254" i="66" s="1"/>
  <c r="P366" i="66"/>
  <c r="BJ366" i="66"/>
  <c r="BJ301" i="66"/>
  <c r="P301" i="66"/>
  <c r="BJ350" i="66"/>
  <c r="P350" i="66"/>
  <c r="AT350" i="66"/>
  <c r="P626" i="66"/>
  <c r="BJ626" i="66"/>
  <c r="P697" i="66"/>
  <c r="BJ697" i="66"/>
  <c r="M430" i="66"/>
  <c r="BB430" i="66"/>
  <c r="M467" i="66"/>
  <c r="BB467" i="66"/>
  <c r="Q713" i="66"/>
  <c r="BK713" i="66"/>
  <c r="Q967" i="66"/>
  <c r="BK967" i="66"/>
  <c r="AZ659" i="66"/>
  <c r="AY659" i="66" s="1"/>
  <c r="AZ735" i="66"/>
  <c r="AY735" i="66" s="1"/>
  <c r="P795" i="66"/>
  <c r="BJ795" i="66"/>
  <c r="M386" i="66"/>
  <c r="BB386" i="66"/>
  <c r="Q664" i="66"/>
  <c r="BK664" i="66"/>
  <c r="BJ717" i="66"/>
  <c r="P717" i="66"/>
  <c r="P822" i="66"/>
  <c r="AT822" i="66"/>
  <c r="BJ822" i="66"/>
  <c r="P800" i="66"/>
  <c r="BJ800" i="66"/>
  <c r="M815" i="66"/>
  <c r="BB815" i="66"/>
  <c r="P875" i="66"/>
  <c r="AT875" i="66"/>
  <c r="BJ875" i="66"/>
  <c r="BB742" i="66"/>
  <c r="M742" i="66"/>
  <c r="BJ668" i="66"/>
  <c r="P668" i="66"/>
  <c r="M44" i="66"/>
  <c r="BB44" i="66"/>
  <c r="BJ68" i="66"/>
  <c r="P68" i="66"/>
  <c r="P165" i="66"/>
  <c r="AT165" i="66"/>
  <c r="BJ165" i="66"/>
  <c r="AX191" i="66"/>
  <c r="AZ191" i="66" s="1"/>
  <c r="AY191" i="66" s="1"/>
  <c r="AX107" i="66"/>
  <c r="AZ107" i="66" s="1"/>
  <c r="AY107" i="66" s="1"/>
  <c r="BK144" i="66"/>
  <c r="Q144" i="66"/>
  <c r="BB199" i="66"/>
  <c r="M199" i="66"/>
  <c r="M258" i="66"/>
  <c r="BB258" i="66"/>
  <c r="P177" i="66"/>
  <c r="AT177" i="66"/>
  <c r="BJ177" i="66"/>
  <c r="AX312" i="66"/>
  <c r="AZ312" i="66" s="1"/>
  <c r="AY312" i="66" s="1"/>
  <c r="BJ138" i="66"/>
  <c r="P138" i="66"/>
  <c r="BK472" i="66"/>
  <c r="Q472" i="66"/>
  <c r="P590" i="66"/>
  <c r="BJ590" i="66"/>
  <c r="P676" i="66"/>
  <c r="BJ676" i="66"/>
  <c r="P409" i="66"/>
  <c r="AT409" i="66"/>
  <c r="BJ409" i="66"/>
  <c r="P414" i="66"/>
  <c r="AT414" i="66"/>
  <c r="BJ414" i="66"/>
  <c r="AT697" i="66"/>
  <c r="BK358" i="66"/>
  <c r="Q358" i="66"/>
  <c r="AX955" i="66"/>
  <c r="AZ955" i="66" s="1"/>
  <c r="AY955" i="66" s="1"/>
  <c r="BK586" i="66"/>
  <c r="Q586" i="66"/>
  <c r="BK474" i="66"/>
  <c r="Q474" i="66"/>
  <c r="Q695" i="66"/>
  <c r="BK695" i="66"/>
  <c r="AX725" i="66"/>
  <c r="AZ725" i="66" s="1"/>
  <c r="AY725" i="66" s="1"/>
  <c r="AZ769" i="66"/>
  <c r="AY769" i="66" s="1"/>
  <c r="AX818" i="66"/>
  <c r="AZ818" i="66" s="1"/>
  <c r="AY818" i="66" s="1"/>
  <c r="Q754" i="66"/>
  <c r="BK754" i="66"/>
  <c r="M695" i="66"/>
  <c r="BB695" i="66"/>
  <c r="M977" i="66"/>
  <c r="BB977" i="66"/>
  <c r="Q724" i="66"/>
  <c r="BK724" i="66"/>
  <c r="BK751" i="66"/>
  <c r="Q751" i="66"/>
  <c r="AX949" i="66"/>
  <c r="AZ949" i="66" s="1"/>
  <c r="AY949" i="66" s="1"/>
  <c r="AX967" i="66"/>
  <c r="AZ967" i="66" s="1"/>
  <c r="AY967" i="66" s="1"/>
  <c r="AX993" i="66"/>
  <c r="AZ993" i="66" s="1"/>
  <c r="AY993" i="66" s="1"/>
  <c r="AZ946" i="66"/>
  <c r="AY946" i="66" s="1"/>
  <c r="AX622" i="66"/>
  <c r="AZ622" i="66" s="1"/>
  <c r="AY622" i="66" s="1"/>
  <c r="P933" i="66"/>
  <c r="AT933" i="66"/>
  <c r="BJ933" i="66"/>
  <c r="BJ996" i="66"/>
  <c r="P996" i="66"/>
  <c r="M886" i="66"/>
  <c r="BB886" i="66"/>
  <c r="P890" i="66"/>
  <c r="AT890" i="66"/>
  <c r="BJ890" i="66"/>
  <c r="AX945" i="66"/>
  <c r="AZ945" i="66" s="1"/>
  <c r="AY945" i="66" s="1"/>
  <c r="M974" i="66"/>
  <c r="BB974" i="66"/>
  <c r="AX642" i="66"/>
  <c r="AZ642" i="66" s="1"/>
  <c r="AY642" i="66" s="1"/>
  <c r="AX629" i="66"/>
  <c r="AZ629" i="66" s="1"/>
  <c r="AY629" i="66" s="1"/>
  <c r="AX996" i="66"/>
  <c r="AZ996" i="66" s="1"/>
  <c r="AY996" i="66" s="1"/>
  <c r="BJ629" i="66"/>
  <c r="P629" i="66"/>
  <c r="P831" i="66"/>
  <c r="AT831" i="66"/>
  <c r="BJ831" i="66"/>
  <c r="AX117" i="66"/>
  <c r="AZ117" i="66" s="1"/>
  <c r="AY117" i="66" s="1"/>
  <c r="AX122" i="66"/>
  <c r="AZ122" i="66" s="1"/>
  <c r="AY122" i="66" s="1"/>
  <c r="BJ146" i="66"/>
  <c r="AT146" i="66"/>
  <c r="P146" i="66"/>
  <c r="BJ91" i="66"/>
  <c r="P91" i="66"/>
  <c r="AT91" i="66"/>
  <c r="P18" i="66"/>
  <c r="BJ18" i="66"/>
  <c r="AT18" i="66"/>
  <c r="P198" i="66"/>
  <c r="AT198" i="66"/>
  <c r="BJ198" i="66"/>
  <c r="AX216" i="66"/>
  <c r="AZ216" i="66" s="1"/>
  <c r="AY216" i="66" s="1"/>
  <c r="AX251" i="66"/>
  <c r="AZ251" i="66" s="1"/>
  <c r="AY251" i="66" s="1"/>
  <c r="AX226" i="66"/>
  <c r="BB184" i="66"/>
  <c r="M184" i="66"/>
  <c r="Q308" i="66"/>
  <c r="BK308" i="66"/>
  <c r="P179" i="66"/>
  <c r="AT179" i="66"/>
  <c r="BJ179" i="66"/>
  <c r="M305" i="66"/>
  <c r="BB305" i="66"/>
  <c r="BK387" i="66"/>
  <c r="Q387" i="66"/>
  <c r="AZ395" i="66"/>
  <c r="AY395" i="66" s="1"/>
  <c r="BB331" i="66"/>
  <c r="M331" i="66"/>
  <c r="P381" i="66"/>
  <c r="BJ381" i="66"/>
  <c r="AT742" i="66"/>
  <c r="AZ470" i="66"/>
  <c r="AY470" i="66" s="1"/>
  <c r="AT682" i="66"/>
  <c r="AX777" i="66"/>
  <c r="AZ777" i="66" s="1"/>
  <c r="AY777" i="66" s="1"/>
  <c r="BB948" i="66"/>
  <c r="M948" i="66"/>
  <c r="BJ715" i="66"/>
  <c r="P715" i="66"/>
  <c r="AX708" i="66"/>
  <c r="AZ708" i="66" s="1"/>
  <c r="AY708" i="66" s="1"/>
  <c r="AZ573" i="66"/>
  <c r="AY573" i="66" s="1"/>
  <c r="M592" i="66"/>
  <c r="BB592" i="66"/>
  <c r="M652" i="66"/>
  <c r="BB652" i="66"/>
  <c r="AX719" i="66"/>
  <c r="AZ719" i="66" s="1"/>
  <c r="AY719" i="66" s="1"/>
  <c r="BB449" i="66"/>
  <c r="M449" i="66"/>
  <c r="AX677" i="66"/>
  <c r="AZ677" i="66" s="1"/>
  <c r="AY677" i="66" s="1"/>
  <c r="AZ859" i="66"/>
  <c r="AY859" i="66" s="1"/>
  <c r="M870" i="66"/>
  <c r="BB870" i="66"/>
  <c r="BK372" i="66"/>
  <c r="Q372" i="66"/>
  <c r="P907" i="66"/>
  <c r="AT907" i="66"/>
  <c r="BJ907" i="66"/>
  <c r="AX11" i="66"/>
  <c r="AZ11" i="66" s="1"/>
  <c r="AY11" i="66" s="1"/>
  <c r="BK12" i="66"/>
  <c r="Q12" i="66"/>
  <c r="AX123" i="66"/>
  <c r="AZ123" i="66" s="1"/>
  <c r="AY123" i="66" s="1"/>
  <c r="BJ134" i="66"/>
  <c r="AT134" i="66"/>
  <c r="P134" i="66"/>
  <c r="AX151" i="66"/>
  <c r="AZ151" i="66" s="1"/>
  <c r="AY151" i="66" s="1"/>
  <c r="AX207" i="66"/>
  <c r="AZ207" i="66" s="1"/>
  <c r="AY207" i="66" s="1"/>
  <c r="M346" i="66"/>
  <c r="BB346" i="66"/>
  <c r="BJ279" i="66"/>
  <c r="P279" i="66"/>
  <c r="AT279" i="66"/>
  <c r="P436" i="66"/>
  <c r="AT436" i="66"/>
  <c r="BJ436" i="66"/>
  <c r="AX240" i="66"/>
  <c r="AZ240" i="66" s="1"/>
  <c r="AY240" i="66" s="1"/>
  <c r="P424" i="66"/>
  <c r="BJ424" i="66"/>
  <c r="AT424" i="66"/>
  <c r="AT501" i="66"/>
  <c r="BJ501" i="66"/>
  <c r="P501" i="66"/>
  <c r="Q642" i="66"/>
  <c r="BK642" i="66"/>
  <c r="Q678" i="66"/>
  <c r="BK678" i="66"/>
  <c r="AX360" i="66"/>
  <c r="AZ360" i="66" s="1"/>
  <c r="AY360" i="66" s="1"/>
  <c r="AX502" i="66"/>
  <c r="AZ502" i="66" s="1"/>
  <c r="AY502" i="66" s="1"/>
  <c r="Q625" i="66"/>
  <c r="BK625" i="66"/>
  <c r="Q639" i="66"/>
  <c r="BK639" i="66"/>
  <c r="AZ485" i="66"/>
  <c r="AY485" i="66" s="1"/>
  <c r="AZ552" i="66"/>
  <c r="AY552" i="66" s="1"/>
  <c r="BJ321" i="66"/>
  <c r="AT321" i="66"/>
  <c r="P321" i="66"/>
  <c r="P397" i="66"/>
  <c r="AT397" i="66"/>
  <c r="BJ397" i="66"/>
  <c r="M439" i="66"/>
  <c r="BB439" i="66"/>
  <c r="BJ386" i="66"/>
  <c r="P386" i="66"/>
  <c r="M658" i="66"/>
  <c r="BB658" i="66"/>
  <c r="P796" i="66"/>
  <c r="BJ796" i="66"/>
  <c r="AX867" i="66"/>
  <c r="AZ867" i="66" s="1"/>
  <c r="AY867" i="66" s="1"/>
  <c r="M823" i="66"/>
  <c r="BB823" i="66"/>
  <c r="M897" i="66"/>
  <c r="BB897" i="66"/>
  <c r="P805" i="66"/>
  <c r="BJ805" i="66"/>
  <c r="BK537" i="66"/>
  <c r="Q537" i="66"/>
  <c r="AX168" i="66"/>
  <c r="AZ168" i="66" s="1"/>
  <c r="AY168" i="66" s="1"/>
  <c r="AX219" i="66"/>
  <c r="AZ219" i="66" s="1"/>
  <c r="AY219" i="66" s="1"/>
  <c r="AX194" i="66"/>
  <c r="AZ194" i="66" s="1"/>
  <c r="AY194" i="66" s="1"/>
  <c r="P233" i="66"/>
  <c r="BJ233" i="66"/>
  <c r="AZ141" i="66"/>
  <c r="AY141" i="66" s="1"/>
  <c r="P199" i="66"/>
  <c r="AT199" i="66"/>
  <c r="BJ199" i="66"/>
  <c r="BB400" i="66"/>
  <c r="M400" i="66"/>
  <c r="BK460" i="66"/>
  <c r="Q460" i="66"/>
  <c r="AX183" i="66"/>
  <c r="AZ183" i="66" s="1"/>
  <c r="AY183" i="66" s="1"/>
  <c r="AX465" i="66"/>
  <c r="AZ465" i="66" s="1"/>
  <c r="AY465" i="66" s="1"/>
  <c r="BB478" i="66"/>
  <c r="M478" i="66"/>
  <c r="AZ631" i="66"/>
  <c r="AY631" i="66" s="1"/>
  <c r="P643" i="66"/>
  <c r="BJ643" i="66"/>
  <c r="AX367" i="66"/>
  <c r="AZ367" i="66" s="1"/>
  <c r="AY367" i="66" s="1"/>
  <c r="P698" i="66"/>
  <c r="BJ698" i="66"/>
  <c r="AX406" i="66"/>
  <c r="AZ331" i="66"/>
  <c r="AY331" i="66" s="1"/>
  <c r="AT365" i="66"/>
  <c r="BJ519" i="66"/>
  <c r="P519" i="66"/>
  <c r="AT519" i="66"/>
  <c r="AZ656" i="66"/>
  <c r="AY656" i="66" s="1"/>
  <c r="M498" i="66"/>
  <c r="BB498" i="66"/>
  <c r="AZ162" i="66"/>
  <c r="AY162" i="66" s="1"/>
  <c r="BB443" i="66"/>
  <c r="M443" i="66"/>
  <c r="AX678" i="66"/>
  <c r="AZ678" i="66" s="1"/>
  <c r="AY678" i="66" s="1"/>
  <c r="AT745" i="66"/>
  <c r="BJ745" i="66"/>
  <c r="P745" i="66"/>
  <c r="AT787" i="66"/>
  <c r="P410" i="66"/>
  <c r="AT410" i="66"/>
  <c r="BJ410" i="66"/>
  <c r="BJ36" i="66"/>
  <c r="P36" i="66"/>
  <c r="M620" i="66"/>
  <c r="BB620" i="66"/>
  <c r="P783" i="66"/>
  <c r="BJ783" i="66"/>
  <c r="BB248" i="66"/>
  <c r="M248" i="66"/>
  <c r="Q690" i="66"/>
  <c r="BK690" i="66"/>
  <c r="AX868" i="66"/>
  <c r="AZ868" i="66" s="1"/>
  <c r="AY868" i="66" s="1"/>
  <c r="BJ728" i="66"/>
  <c r="P728" i="66"/>
  <c r="P842" i="66"/>
  <c r="AT842" i="66"/>
  <c r="BJ842" i="66"/>
  <c r="AX948" i="66"/>
  <c r="AZ948" i="66" s="1"/>
  <c r="AY948" i="66" s="1"/>
  <c r="BJ516" i="66"/>
  <c r="AT516" i="66"/>
  <c r="P516" i="66"/>
  <c r="P778" i="66"/>
  <c r="BJ778" i="66"/>
  <c r="P781" i="66"/>
  <c r="BJ781" i="66"/>
  <c r="AX375" i="66"/>
  <c r="AZ375" i="66" s="1"/>
  <c r="AY375" i="66" s="1"/>
  <c r="Q928" i="66"/>
  <c r="BK928" i="66"/>
  <c r="AZ524" i="66"/>
  <c r="AY524" i="66" s="1"/>
  <c r="AX789" i="66"/>
  <c r="AZ789" i="66" s="1"/>
  <c r="AY789" i="66" s="1"/>
  <c r="AX1001" i="66"/>
  <c r="AZ1001" i="66" s="1"/>
  <c r="AY1001" i="66" s="1"/>
  <c r="Q938" i="66"/>
  <c r="BK938" i="66"/>
  <c r="M24" i="66"/>
  <c r="BB24" i="66"/>
  <c r="AZ62" i="66"/>
  <c r="AY62" i="66" s="1"/>
  <c r="AX27" i="66"/>
  <c r="AZ27" i="66" s="1"/>
  <c r="AY27" i="66" s="1"/>
  <c r="M27" i="66"/>
  <c r="BB27" i="66"/>
  <c r="AT71" i="66"/>
  <c r="BJ71" i="66"/>
  <c r="P71" i="66"/>
  <c r="AZ73" i="66"/>
  <c r="AY73" i="66" s="1"/>
  <c r="BB28" i="66"/>
  <c r="M28" i="66"/>
  <c r="AX163" i="66"/>
  <c r="AZ163" i="66" s="1"/>
  <c r="AY163" i="66" s="1"/>
  <c r="BK152" i="66"/>
  <c r="AT301" i="66"/>
  <c r="P200" i="66"/>
  <c r="AT200" i="66"/>
  <c r="BJ200" i="66"/>
  <c r="M77" i="66"/>
  <c r="BB77" i="66"/>
  <c r="AX119" i="66"/>
  <c r="AZ119" i="66" s="1"/>
  <c r="AY119" i="66" s="1"/>
  <c r="AX267" i="66"/>
  <c r="AZ267" i="66" s="1"/>
  <c r="AY267" i="66" s="1"/>
  <c r="AX273" i="66"/>
  <c r="AZ273" i="66" s="1"/>
  <c r="AY273" i="66" s="1"/>
  <c r="BB306" i="66"/>
  <c r="M306" i="66"/>
  <c r="BB298" i="66"/>
  <c r="M298" i="66"/>
  <c r="BJ334" i="66"/>
  <c r="P334" i="66"/>
  <c r="BB303" i="66"/>
  <c r="M303" i="66"/>
  <c r="BB358" i="66"/>
  <c r="M358" i="66"/>
  <c r="P660" i="66"/>
  <c r="BJ660" i="66"/>
  <c r="AX404" i="66"/>
  <c r="AZ404" i="66" s="1"/>
  <c r="AY404" i="66" s="1"/>
  <c r="BB425" i="66"/>
  <c r="M425" i="66"/>
  <c r="BB393" i="66"/>
  <c r="M393" i="66"/>
  <c r="AX699" i="66"/>
  <c r="AZ699" i="66" s="1"/>
  <c r="AY699" i="66" s="1"/>
  <c r="BK502" i="66"/>
  <c r="Q502" i="66"/>
  <c r="Q307" i="66"/>
  <c r="BK307" i="66"/>
  <c r="AT626" i="66"/>
  <c r="AZ663" i="66"/>
  <c r="AY663" i="66" s="1"/>
  <c r="AX724" i="66"/>
  <c r="AZ724" i="66" s="1"/>
  <c r="AY724" i="66" s="1"/>
  <c r="BJ690" i="66"/>
  <c r="P690" i="66"/>
  <c r="BK154" i="66"/>
  <c r="Q154" i="66"/>
  <c r="AX575" i="66"/>
  <c r="AZ575" i="66" s="1"/>
  <c r="AY575" i="66" s="1"/>
  <c r="BB702" i="66"/>
  <c r="M702" i="66"/>
  <c r="P433" i="66"/>
  <c r="AT433" i="66"/>
  <c r="BJ433" i="66"/>
  <c r="AX577" i="66"/>
  <c r="AZ577" i="66" s="1"/>
  <c r="AY577" i="66" s="1"/>
  <c r="BJ705" i="66"/>
  <c r="P705" i="66"/>
  <c r="AT800" i="66"/>
  <c r="Q628" i="66"/>
  <c r="BK628" i="66"/>
  <c r="Q683" i="66"/>
  <c r="BK683" i="66"/>
  <c r="M727" i="66"/>
  <c r="BB727" i="66"/>
  <c r="AZ751" i="66"/>
  <c r="AY751" i="66" s="1"/>
  <c r="BB238" i="66"/>
  <c r="M238" i="66"/>
  <c r="BB418" i="66"/>
  <c r="M418" i="66"/>
  <c r="Q684" i="66"/>
  <c r="BK684" i="66"/>
  <c r="BJ500" i="66"/>
  <c r="P500" i="66"/>
  <c r="Q731" i="66"/>
  <c r="BK731" i="66"/>
  <c r="P797" i="66"/>
  <c r="BJ797" i="66"/>
  <c r="Q804" i="66"/>
  <c r="BK804" i="66"/>
  <c r="BJ641" i="66"/>
  <c r="P641" i="66"/>
  <c r="M668" i="66"/>
  <c r="BB668" i="66"/>
  <c r="M850" i="66"/>
  <c r="BB850" i="66"/>
  <c r="AZ665" i="66"/>
  <c r="AY665" i="66" s="1"/>
  <c r="P923" i="66"/>
  <c r="AT923" i="66"/>
  <c r="BJ923" i="66"/>
  <c r="AX732" i="66"/>
  <c r="AZ732" i="66" s="1"/>
  <c r="AY732" i="66" s="1"/>
  <c r="AX675" i="66"/>
  <c r="AZ675" i="66" s="1"/>
  <c r="AY675" i="66" s="1"/>
  <c r="Q968" i="66"/>
  <c r="P860" i="66"/>
  <c r="AT860" i="66"/>
  <c r="BJ860" i="66"/>
  <c r="AX998" i="66"/>
  <c r="AZ998" i="66" s="1"/>
  <c r="AY998" i="66" s="1"/>
  <c r="AX784" i="66"/>
  <c r="AZ784" i="66" s="1"/>
  <c r="AY784" i="66" s="1"/>
  <c r="AT998" i="66"/>
  <c r="BJ998" i="66"/>
  <c r="P998" i="66"/>
  <c r="AX223" i="66"/>
  <c r="AZ223" i="66" s="1"/>
  <c r="AY223" i="66" s="1"/>
  <c r="AZ137" i="66"/>
  <c r="AY137" i="66" s="1"/>
  <c r="BJ559" i="66"/>
  <c r="P559" i="66"/>
  <c r="AT559" i="66"/>
  <c r="AT584" i="66"/>
  <c r="BJ584" i="66"/>
  <c r="P584" i="66"/>
  <c r="Q620" i="66"/>
  <c r="BK620" i="66"/>
  <c r="P650" i="66"/>
  <c r="BJ650" i="66"/>
  <c r="AT668" i="66"/>
  <c r="AZ768" i="66"/>
  <c r="AY768" i="66" s="1"/>
  <c r="P280" i="66"/>
  <c r="BJ280" i="66"/>
  <c r="M335" i="66"/>
  <c r="BB335" i="66"/>
  <c r="AZ666" i="66"/>
  <c r="AY666" i="66" s="1"/>
  <c r="M725" i="66"/>
  <c r="BB725" i="66"/>
  <c r="M379" i="66"/>
  <c r="BB379" i="66"/>
  <c r="AZ628" i="66"/>
  <c r="AY628" i="66" s="1"/>
  <c r="AZ759" i="66"/>
  <c r="AY759" i="66" s="1"/>
  <c r="AZ703" i="66"/>
  <c r="AY703" i="66" s="1"/>
  <c r="BK503" i="66"/>
  <c r="Q503" i="66"/>
  <c r="M212" i="66"/>
  <c r="BB212" i="66"/>
  <c r="AZ401" i="66"/>
  <c r="AY401" i="66" s="1"/>
  <c r="BB417" i="66"/>
  <c r="M417" i="66"/>
  <c r="M599" i="66"/>
  <c r="BB599" i="66"/>
  <c r="AZ614" i="66"/>
  <c r="AY614" i="66" s="1"/>
  <c r="BB677" i="66"/>
  <c r="M677" i="66"/>
  <c r="AZ718" i="66"/>
  <c r="AY718" i="66" s="1"/>
  <c r="M537" i="66"/>
  <c r="BB537" i="66"/>
  <c r="AX617" i="66"/>
  <c r="AZ617" i="66" s="1"/>
  <c r="AY617" i="66" s="1"/>
  <c r="AT643" i="66"/>
  <c r="AX705" i="66"/>
  <c r="AZ705" i="66" s="1"/>
  <c r="AY705" i="66" s="1"/>
  <c r="Q635" i="66"/>
  <c r="BK635" i="66"/>
  <c r="AZ707" i="66"/>
  <c r="AY707" i="66" s="1"/>
  <c r="M713" i="66"/>
  <c r="BB713" i="66"/>
  <c r="Q812" i="66"/>
  <c r="BK812" i="66"/>
  <c r="AT572" i="66"/>
  <c r="BJ572" i="66"/>
  <c r="P572" i="66"/>
  <c r="M767" i="66"/>
  <c r="BB767" i="66"/>
  <c r="AX827" i="66"/>
  <c r="AZ827" i="66" s="1"/>
  <c r="AY827" i="66" s="1"/>
  <c r="BB943" i="66"/>
  <c r="M943" i="66"/>
  <c r="BB967" i="66"/>
  <c r="M967" i="66"/>
  <c r="BB899" i="66"/>
  <c r="M899" i="66"/>
  <c r="AZ915" i="66"/>
  <c r="AY915" i="66" s="1"/>
  <c r="AX703" i="66"/>
  <c r="Q686" i="66"/>
  <c r="BK686" i="66"/>
  <c r="BJ766" i="66"/>
  <c r="P766" i="66"/>
  <c r="BJ774" i="66"/>
  <c r="P774" i="66"/>
  <c r="P801" i="66"/>
  <c r="BJ801" i="66"/>
  <c r="Q665" i="66"/>
  <c r="BK665" i="66"/>
  <c r="AX787" i="66"/>
  <c r="AZ787" i="66" s="1"/>
  <c r="AY787" i="66" s="1"/>
  <c r="M15" i="66"/>
  <c r="BB15" i="66"/>
  <c r="AT11" i="66"/>
  <c r="P11" i="66"/>
  <c r="BJ11" i="66"/>
  <c r="M17" i="66"/>
  <c r="BB17" i="66"/>
  <c r="BJ29" i="66"/>
  <c r="P29" i="66"/>
  <c r="BJ84" i="66"/>
  <c r="AT84" i="66"/>
  <c r="P84" i="66"/>
  <c r="P124" i="66"/>
  <c r="BJ124" i="66"/>
  <c r="AT124" i="66"/>
  <c r="P205" i="66"/>
  <c r="BJ205" i="66"/>
  <c r="AT205" i="66"/>
  <c r="BK141" i="66"/>
  <c r="Q141" i="66"/>
  <c r="P180" i="66"/>
  <c r="AT180" i="66"/>
  <c r="BJ180" i="66"/>
  <c r="AX218" i="66"/>
  <c r="AZ218" i="66" s="1"/>
  <c r="AY218" i="66" s="1"/>
  <c r="BK85" i="66"/>
  <c r="Q85" i="66"/>
  <c r="AZ165" i="66"/>
  <c r="AY165" i="66" s="1"/>
  <c r="BK224" i="66"/>
  <c r="Q224" i="66"/>
  <c r="AX253" i="66"/>
  <c r="AZ253" i="66" s="1"/>
  <c r="AY253" i="66" s="1"/>
  <c r="BJ137" i="66"/>
  <c r="AT137" i="66"/>
  <c r="P137" i="66"/>
  <c r="P127" i="66"/>
  <c r="AT127" i="66"/>
  <c r="BJ127" i="66"/>
  <c r="AX268" i="66"/>
  <c r="AZ268" i="66" s="1"/>
  <c r="AY268" i="66" s="1"/>
  <c r="AT267" i="66"/>
  <c r="BJ267" i="66"/>
  <c r="P267" i="66"/>
  <c r="P184" i="66"/>
  <c r="AT184" i="66"/>
  <c r="BJ184" i="66"/>
  <c r="BK290" i="66"/>
  <c r="Q290" i="66"/>
  <c r="AX264" i="66"/>
  <c r="AZ264" i="66" s="1"/>
  <c r="AY264" i="66" s="1"/>
  <c r="BJ295" i="66"/>
  <c r="P295" i="66"/>
  <c r="AX279" i="66"/>
  <c r="AZ279" i="66" s="1"/>
  <c r="AY279" i="66" s="1"/>
  <c r="BJ166" i="66"/>
  <c r="P166" i="66"/>
  <c r="BB328" i="66"/>
  <c r="M328" i="66"/>
  <c r="AX277" i="66"/>
  <c r="AZ277" i="66" s="1"/>
  <c r="AY277" i="66" s="1"/>
  <c r="Q296" i="66"/>
  <c r="BK296" i="66"/>
  <c r="Q630" i="66"/>
  <c r="BK630" i="66"/>
  <c r="Q666" i="66"/>
  <c r="BK666" i="66"/>
  <c r="P342" i="66"/>
  <c r="AT342" i="66"/>
  <c r="BJ342" i="66"/>
  <c r="AX580" i="66"/>
  <c r="AX696" i="66"/>
  <c r="AZ696" i="66" s="1"/>
  <c r="AY696" i="66" s="1"/>
  <c r="BJ639" i="66"/>
  <c r="P639" i="66"/>
  <c r="AZ24" i="66"/>
  <c r="AY24" i="66" s="1"/>
  <c r="AX52" i="66"/>
  <c r="AZ52" i="66" s="1"/>
  <c r="AY52" i="66" s="1"/>
  <c r="BB78" i="66"/>
  <c r="M78" i="66"/>
  <c r="AZ65" i="66"/>
  <c r="AY65" i="66" s="1"/>
  <c r="AX177" i="66"/>
  <c r="AZ177" i="66" s="1"/>
  <c r="AY177" i="66" s="1"/>
  <c r="P197" i="66"/>
  <c r="AT197" i="66"/>
  <c r="BJ197" i="66"/>
  <c r="BB213" i="66"/>
  <c r="M213" i="66"/>
  <c r="M101" i="66"/>
  <c r="BB101" i="66"/>
  <c r="BB135" i="66"/>
  <c r="M135" i="66"/>
  <c r="BB152" i="66"/>
  <c r="M152" i="66"/>
  <c r="BK228" i="66"/>
  <c r="Q228" i="66"/>
  <c r="BB157" i="66"/>
  <c r="M157" i="66"/>
  <c r="M209" i="66"/>
  <c r="BB209" i="66"/>
  <c r="AX249" i="66"/>
  <c r="AZ249" i="66" s="1"/>
  <c r="AY249" i="66" s="1"/>
  <c r="AX274" i="66"/>
  <c r="AZ274" i="66" s="1"/>
  <c r="AY274" i="66" s="1"/>
  <c r="AT366" i="66"/>
  <c r="BK98" i="66"/>
  <c r="Q98" i="66"/>
  <c r="BB332" i="66"/>
  <c r="M332" i="66"/>
  <c r="BB437" i="66"/>
  <c r="M437" i="66"/>
  <c r="M19" i="66"/>
  <c r="BB19" i="66"/>
  <c r="AX49" i="66"/>
  <c r="AZ49" i="66" s="1"/>
  <c r="AY49" i="66" s="1"/>
  <c r="P34" i="66"/>
  <c r="BJ34" i="66"/>
  <c r="AT34" i="66"/>
  <c r="M23" i="66"/>
  <c r="BB23" i="66"/>
  <c r="AT32" i="66"/>
  <c r="BK15" i="66"/>
  <c r="Q15" i="66"/>
  <c r="M26" i="66"/>
  <c r="BB26" i="66"/>
  <c r="BJ41" i="66"/>
  <c r="AT41" i="66"/>
  <c r="P41" i="66"/>
  <c r="AX69" i="66"/>
  <c r="AX60" i="66"/>
  <c r="AZ60" i="66" s="1"/>
  <c r="AY60" i="66" s="1"/>
  <c r="AZ82" i="66"/>
  <c r="AY82" i="66" s="1"/>
  <c r="BJ161" i="66"/>
  <c r="P161" i="66"/>
  <c r="AX114" i="66"/>
  <c r="AZ114" i="66" s="1"/>
  <c r="AY114" i="66" s="1"/>
  <c r="P100" i="66"/>
  <c r="BJ100" i="66"/>
  <c r="AT100" i="66"/>
  <c r="M92" i="66"/>
  <c r="BB92" i="66"/>
  <c r="P121" i="66"/>
  <c r="AT121" i="66"/>
  <c r="BJ121" i="66"/>
  <c r="M18" i="66"/>
  <c r="BB18" i="66"/>
  <c r="AX19" i="66"/>
  <c r="AX172" i="66"/>
  <c r="AZ172" i="66" s="1"/>
  <c r="AY172" i="66" s="1"/>
  <c r="BK169" i="66"/>
  <c r="Q169" i="66"/>
  <c r="P193" i="66"/>
  <c r="AT193" i="66"/>
  <c r="BJ193" i="66"/>
  <c r="AZ217" i="66"/>
  <c r="AY217" i="66" s="1"/>
  <c r="BK99" i="66"/>
  <c r="Q99" i="66"/>
  <c r="AX222" i="66"/>
  <c r="AZ222" i="66" s="1"/>
  <c r="AY222" i="66" s="1"/>
  <c r="BK230" i="66"/>
  <c r="Q230" i="66"/>
  <c r="Q61" i="66"/>
  <c r="BK61" i="66"/>
  <c r="Q110" i="66"/>
  <c r="BK110" i="66"/>
  <c r="BK276" i="66"/>
  <c r="Q276" i="66"/>
  <c r="BJ276" i="66"/>
  <c r="P276" i="66"/>
  <c r="BK129" i="66"/>
  <c r="Q129" i="66"/>
  <c r="AX182" i="66"/>
  <c r="AZ182" i="66" s="1"/>
  <c r="AY182" i="66" s="1"/>
  <c r="AX227" i="66"/>
  <c r="AZ227" i="66" s="1"/>
  <c r="AY227" i="66" s="1"/>
  <c r="BB254" i="66"/>
  <c r="M254" i="66"/>
  <c r="P269" i="66"/>
  <c r="BJ269" i="66"/>
  <c r="AT269" i="66"/>
  <c r="AX275" i="66"/>
  <c r="AZ275" i="66" s="1"/>
  <c r="AY275" i="66" s="1"/>
  <c r="BB287" i="66"/>
  <c r="M287" i="66"/>
  <c r="P175" i="66"/>
  <c r="BJ175" i="66"/>
  <c r="Q215" i="66"/>
  <c r="BK215" i="66"/>
  <c r="AX255" i="66"/>
  <c r="AZ255" i="66" s="1"/>
  <c r="AY255" i="66" s="1"/>
  <c r="BK216" i="66"/>
  <c r="Q216" i="66"/>
  <c r="BB307" i="66"/>
  <c r="M307" i="66"/>
  <c r="AX256" i="66"/>
  <c r="AZ256" i="66" s="1"/>
  <c r="AY256" i="66" s="1"/>
  <c r="AX330" i="66"/>
  <c r="AZ330" i="66" s="1"/>
  <c r="AY330" i="66" s="1"/>
  <c r="P341" i="66"/>
  <c r="BJ341" i="66"/>
  <c r="BB207" i="66"/>
  <c r="M207" i="66"/>
  <c r="AT325" i="66"/>
  <c r="AX271" i="66"/>
  <c r="AZ271" i="66" s="1"/>
  <c r="AY271" i="66" s="1"/>
  <c r="AT386" i="66"/>
  <c r="AZ285" i="66"/>
  <c r="AY285" i="66" s="1"/>
  <c r="AX229" i="66"/>
  <c r="AZ229" i="66" s="1"/>
  <c r="AY229" i="66" s="1"/>
  <c r="M300" i="66"/>
  <c r="BB300" i="66"/>
  <c r="BB325" i="66"/>
  <c r="M325" i="66"/>
  <c r="AX400" i="66"/>
  <c r="AZ400" i="66" s="1"/>
  <c r="AY400" i="66" s="1"/>
  <c r="AZ320" i="66"/>
  <c r="AY320" i="66" s="1"/>
  <c r="AX439" i="66"/>
  <c r="AZ439" i="66" s="1"/>
  <c r="AY439" i="66" s="1"/>
  <c r="P302" i="66"/>
  <c r="BJ302" i="66"/>
  <c r="AT459" i="66"/>
  <c r="AX316" i="66"/>
  <c r="AZ316" i="66" s="1"/>
  <c r="AY316" i="66" s="1"/>
  <c r="BB394" i="66"/>
  <c r="M394" i="66"/>
  <c r="P348" i="66"/>
  <c r="BJ348" i="66"/>
  <c r="AT348" i="66"/>
  <c r="BB362" i="66"/>
  <c r="M362" i="66"/>
  <c r="AT526" i="66"/>
  <c r="AT637" i="66"/>
  <c r="AT361" i="66"/>
  <c r="AX440" i="66"/>
  <c r="AZ440" i="66" s="1"/>
  <c r="AY440" i="66" s="1"/>
  <c r="AZ466" i="66"/>
  <c r="AY466" i="66" s="1"/>
  <c r="AT651" i="66"/>
  <c r="P434" i="66"/>
  <c r="AT434" i="66"/>
  <c r="BJ434" i="66"/>
  <c r="M569" i="66"/>
  <c r="BB569" i="66"/>
  <c r="M340" i="66"/>
  <c r="BB340" i="66"/>
  <c r="AT379" i="66"/>
  <c r="BJ379" i="66"/>
  <c r="P379" i="66"/>
  <c r="AZ472" i="66"/>
  <c r="AY472" i="66" s="1"/>
  <c r="Q652" i="66"/>
  <c r="BK652" i="66"/>
  <c r="BJ663" i="66"/>
  <c r="P663" i="66"/>
  <c r="AX436" i="66"/>
  <c r="AZ436" i="66" s="1"/>
  <c r="AY436" i="66" s="1"/>
  <c r="BJ507" i="66"/>
  <c r="P507" i="66"/>
  <c r="AT507" i="66"/>
  <c r="AZ535" i="66"/>
  <c r="AY535" i="66" s="1"/>
  <c r="M583" i="66"/>
  <c r="BB583" i="66"/>
  <c r="BJ693" i="66"/>
  <c r="P693" i="66"/>
  <c r="BJ703" i="66"/>
  <c r="P703" i="66"/>
  <c r="AX421" i="66"/>
  <c r="AZ421" i="66" s="1"/>
  <c r="AY421" i="66" s="1"/>
  <c r="BJ523" i="66"/>
  <c r="P523" i="66"/>
  <c r="AT523" i="66"/>
  <c r="AT341" i="66"/>
  <c r="BK567" i="66"/>
  <c r="Q567" i="66"/>
  <c r="AZ670" i="66"/>
  <c r="AY670" i="66" s="1"/>
  <c r="BJ702" i="66"/>
  <c r="P702" i="66"/>
  <c r="BJ718" i="66"/>
  <c r="P718" i="66"/>
  <c r="AX434" i="66"/>
  <c r="AZ434" i="66" s="1"/>
  <c r="AY434" i="66" s="1"/>
  <c r="BJ537" i="66"/>
  <c r="P537" i="66"/>
  <c r="M625" i="66"/>
  <c r="BB625" i="66"/>
  <c r="AT786" i="66"/>
  <c r="AX411" i="66"/>
  <c r="AZ411" i="66" s="1"/>
  <c r="AY411" i="66" s="1"/>
  <c r="M588" i="66"/>
  <c r="BB588" i="66"/>
  <c r="AX630" i="66"/>
  <c r="AZ630" i="66" s="1"/>
  <c r="AY630" i="66" s="1"/>
  <c r="AX695" i="66"/>
  <c r="AZ695" i="66" s="1"/>
  <c r="AY695" i="66" s="1"/>
  <c r="P806" i="66"/>
  <c r="BJ806" i="66"/>
  <c r="BJ162" i="66"/>
  <c r="P162" i="66"/>
  <c r="AX693" i="66"/>
  <c r="AZ693" i="66" s="1"/>
  <c r="AY693" i="66" s="1"/>
  <c r="P707" i="66"/>
  <c r="BJ707" i="66"/>
  <c r="BB738" i="66"/>
  <c r="M738" i="66"/>
  <c r="AT574" i="66"/>
  <c r="AX637" i="66"/>
  <c r="AZ637" i="66" s="1"/>
  <c r="AY637" i="66" s="1"/>
  <c r="BJ727" i="66"/>
  <c r="P727" i="66"/>
  <c r="AZ749" i="66"/>
  <c r="AY749" i="66" s="1"/>
  <c r="P426" i="66"/>
  <c r="AT426" i="66"/>
  <c r="BJ426" i="66"/>
  <c r="P701" i="66"/>
  <c r="BJ701" i="66"/>
  <c r="AX752" i="66"/>
  <c r="AZ752" i="66" s="1"/>
  <c r="AY752" i="66" s="1"/>
  <c r="AX863" i="66"/>
  <c r="AZ863" i="66" s="1"/>
  <c r="AY863" i="66" s="1"/>
  <c r="AX775" i="66"/>
  <c r="AZ775" i="66" s="1"/>
  <c r="AY775" i="66" s="1"/>
  <c r="BJ343" i="66"/>
  <c r="P343" i="66"/>
  <c r="AT343" i="66"/>
  <c r="AX627" i="66"/>
  <c r="AZ627" i="66" s="1"/>
  <c r="AY627" i="66" s="1"/>
  <c r="AT809" i="66"/>
  <c r="BK536" i="66"/>
  <c r="Q536" i="66"/>
  <c r="AZ587" i="66"/>
  <c r="AY587" i="66" s="1"/>
  <c r="AX648" i="66"/>
  <c r="AZ648" i="66" s="1"/>
  <c r="AY648" i="66" s="1"/>
  <c r="AT784" i="66"/>
  <c r="AX937" i="66"/>
  <c r="AZ937" i="66" s="1"/>
  <c r="AY937" i="66" s="1"/>
  <c r="BB971" i="66"/>
  <c r="M971" i="66"/>
  <c r="AX954" i="66"/>
  <c r="AZ954" i="66" s="1"/>
  <c r="AY954" i="66" s="1"/>
  <c r="BJ627" i="66"/>
  <c r="P627" i="66"/>
  <c r="BB785" i="66"/>
  <c r="M785" i="66"/>
  <c r="P894" i="66"/>
  <c r="AT894" i="66"/>
  <c r="BJ894" i="66"/>
  <c r="BJ658" i="66"/>
  <c r="P658" i="66"/>
  <c r="BB796" i="66"/>
  <c r="M796" i="66"/>
  <c r="P848" i="66"/>
  <c r="AT848" i="66"/>
  <c r="BJ848" i="66"/>
  <c r="M641" i="66"/>
  <c r="BB641" i="66"/>
  <c r="AX748" i="66"/>
  <c r="AZ748" i="66" s="1"/>
  <c r="AY748" i="66" s="1"/>
  <c r="AX965" i="66"/>
  <c r="AZ965" i="66" s="1"/>
  <c r="AY965" i="66" s="1"/>
  <c r="AZ597" i="66"/>
  <c r="AY597" i="66" s="1"/>
  <c r="AX910" i="66"/>
  <c r="AZ910" i="66" s="1"/>
  <c r="AY910" i="66" s="1"/>
  <c r="AX626" i="66"/>
  <c r="AZ626" i="66" s="1"/>
  <c r="AY626" i="66" s="1"/>
  <c r="AT797" i="66"/>
  <c r="P826" i="66"/>
  <c r="AT826" i="66"/>
  <c r="BJ826" i="66"/>
  <c r="P855" i="66"/>
  <c r="AT855" i="66"/>
  <c r="BJ855" i="66"/>
  <c r="BB868" i="66"/>
  <c r="M868" i="66"/>
  <c r="M973" i="66"/>
  <c r="BB973" i="66"/>
  <c r="P828" i="66"/>
  <c r="AT828" i="66"/>
  <c r="BJ828" i="66"/>
  <c r="AX978" i="66"/>
  <c r="AZ978" i="66" s="1"/>
  <c r="AY978" i="66" s="1"/>
  <c r="AZ661" i="66"/>
  <c r="AY661" i="66" s="1"/>
  <c r="AZ739" i="66"/>
  <c r="AY739" i="66" s="1"/>
  <c r="M789" i="66"/>
  <c r="BB789" i="66"/>
  <c r="M798" i="66"/>
  <c r="BB798" i="66"/>
  <c r="BB856" i="66"/>
  <c r="M856" i="66"/>
  <c r="P872" i="66"/>
  <c r="AT872" i="66"/>
  <c r="BJ872" i="66"/>
  <c r="AZ912" i="66"/>
  <c r="AY912" i="66" s="1"/>
  <c r="BK579" i="66"/>
  <c r="P884" i="66"/>
  <c r="AT884" i="66"/>
  <c r="BJ884" i="66"/>
  <c r="P959" i="66"/>
  <c r="AT959" i="66"/>
  <c r="BJ959" i="66"/>
  <c r="M457" i="66"/>
  <c r="BB457" i="66"/>
  <c r="AX933" i="66"/>
  <c r="AZ933" i="66" s="1"/>
  <c r="AY933" i="66" s="1"/>
  <c r="M622" i="66"/>
  <c r="BB622" i="66"/>
  <c r="AX885" i="66"/>
  <c r="AZ885" i="66" s="1"/>
  <c r="AY885" i="66" s="1"/>
  <c r="P814" i="66"/>
  <c r="AT814" i="66"/>
  <c r="BJ814" i="66"/>
  <c r="P939" i="66"/>
  <c r="BJ939" i="66"/>
  <c r="M945" i="66"/>
  <c r="BB945" i="66"/>
  <c r="AZ893" i="66"/>
  <c r="AY893" i="66" s="1"/>
  <c r="BJ468" i="66"/>
  <c r="AT468" i="66"/>
  <c r="P468" i="66"/>
  <c r="P952" i="66"/>
  <c r="AT952" i="66"/>
  <c r="BJ952" i="66"/>
  <c r="Q965" i="66"/>
  <c r="BK965" i="66"/>
  <c r="BK749" i="66"/>
  <c r="Q749" i="66"/>
  <c r="AX849" i="66"/>
  <c r="AZ849" i="66" s="1"/>
  <c r="AY849" i="66" s="1"/>
  <c r="AX975" i="66"/>
  <c r="AZ975" i="66" s="1"/>
  <c r="AY975" i="66" s="1"/>
  <c r="BJ665" i="66"/>
  <c r="P665" i="66"/>
  <c r="M775" i="66"/>
  <c r="BB775" i="66"/>
  <c r="AX670" i="66"/>
  <c r="P830" i="66"/>
  <c r="AT830" i="66"/>
  <c r="BJ830" i="66"/>
  <c r="P880" i="66"/>
  <c r="AT880" i="66"/>
  <c r="BJ880" i="66"/>
  <c r="AZ890" i="66"/>
  <c r="AY890" i="66" s="1"/>
  <c r="P935" i="66"/>
  <c r="AT935" i="66"/>
  <c r="BJ935" i="66"/>
  <c r="M993" i="66"/>
  <c r="BB993" i="66"/>
  <c r="M396" i="66"/>
  <c r="BB396" i="66"/>
  <c r="P840" i="66"/>
  <c r="AT840" i="66"/>
  <c r="BJ840" i="66"/>
  <c r="AX902" i="66"/>
  <c r="AZ902" i="66" s="1"/>
  <c r="AY902" i="66" s="1"/>
  <c r="P14" i="66"/>
  <c r="BJ14" i="66"/>
  <c r="AT14" i="66"/>
  <c r="BJ48" i="66"/>
  <c r="AT48" i="66"/>
  <c r="P48" i="66"/>
  <c r="M32" i="66"/>
  <c r="BB32" i="66"/>
  <c r="BJ149" i="66"/>
  <c r="P149" i="66"/>
  <c r="P209" i="66"/>
  <c r="AT209" i="66"/>
  <c r="BJ209" i="66"/>
  <c r="BJ251" i="66"/>
  <c r="P251" i="66"/>
  <c r="AT251" i="66"/>
  <c r="Q661" i="66"/>
  <c r="BK661" i="66"/>
  <c r="P393" i="66"/>
  <c r="AT393" i="66"/>
  <c r="BJ393" i="66"/>
  <c r="M494" i="66"/>
  <c r="BB494" i="66"/>
  <c r="M550" i="66"/>
  <c r="BB550" i="66"/>
  <c r="P674" i="66"/>
  <c r="BJ674" i="66"/>
  <c r="P710" i="66"/>
  <c r="BJ710" i="66"/>
  <c r="BK236" i="66"/>
  <c r="Q236" i="66"/>
  <c r="AZ447" i="66"/>
  <c r="AY447" i="66" s="1"/>
  <c r="P757" i="66"/>
  <c r="BJ757" i="66"/>
  <c r="AT757" i="66"/>
  <c r="M690" i="66"/>
  <c r="BB690" i="66"/>
  <c r="BK478" i="66"/>
  <c r="Q478" i="66"/>
  <c r="BB490" i="66"/>
  <c r="M490" i="66"/>
  <c r="P696" i="66"/>
  <c r="BJ696" i="66"/>
  <c r="P417" i="66"/>
  <c r="AT417" i="66"/>
  <c r="BJ417" i="66"/>
  <c r="Q647" i="66"/>
  <c r="BK647" i="66"/>
  <c r="Q722" i="66"/>
  <c r="BK722" i="66"/>
  <c r="Q676" i="66"/>
  <c r="BK676" i="66"/>
  <c r="M342" i="66"/>
  <c r="BB342" i="66"/>
  <c r="BK462" i="66"/>
  <c r="Q462" i="66"/>
  <c r="M733" i="66"/>
  <c r="BB733" i="66"/>
  <c r="M576" i="66"/>
  <c r="BB576" i="66"/>
  <c r="BJ671" i="66"/>
  <c r="P671" i="66"/>
  <c r="P750" i="66"/>
  <c r="AT750" i="66"/>
  <c r="BJ750" i="66"/>
  <c r="Q765" i="66"/>
  <c r="BK765" i="66"/>
  <c r="BJ542" i="66"/>
  <c r="P542" i="66"/>
  <c r="AT542" i="66"/>
  <c r="P863" i="66"/>
  <c r="AT863" i="66"/>
  <c r="BJ863" i="66"/>
  <c r="Q807" i="66"/>
  <c r="BK807" i="66"/>
  <c r="P878" i="66"/>
  <c r="AT878" i="66"/>
  <c r="BJ878" i="66"/>
  <c r="M861" i="66"/>
  <c r="BB861" i="66"/>
  <c r="M664" i="66"/>
  <c r="BB664" i="66"/>
  <c r="P820" i="66"/>
  <c r="AT820" i="66"/>
  <c r="BJ820" i="66"/>
  <c r="BB893" i="66"/>
  <c r="M893" i="66"/>
  <c r="P918" i="66"/>
  <c r="AT918" i="66"/>
  <c r="BJ918" i="66"/>
  <c r="P966" i="66"/>
  <c r="AT966" i="66"/>
  <c r="BJ966" i="66"/>
  <c r="AZ419" i="66"/>
  <c r="AY419" i="66" s="1"/>
  <c r="M30" i="66"/>
  <c r="BB30" i="66"/>
  <c r="P203" i="66"/>
  <c r="AT203" i="66"/>
  <c r="BJ203" i="66"/>
  <c r="AZ195" i="66"/>
  <c r="AY195" i="66" s="1"/>
  <c r="AZ226" i="66"/>
  <c r="AY226" i="66" s="1"/>
  <c r="AX106" i="66"/>
  <c r="AZ106" i="66" s="1"/>
  <c r="AY106" i="66" s="1"/>
  <c r="AX126" i="66"/>
  <c r="AZ126" i="66" s="1"/>
  <c r="AY126" i="66" s="1"/>
  <c r="AT272" i="66"/>
  <c r="P245" i="66"/>
  <c r="BJ245" i="66"/>
  <c r="AX91" i="66"/>
  <c r="AZ91" i="66" s="1"/>
  <c r="AY91" i="66" s="1"/>
  <c r="Q259" i="66"/>
  <c r="BK259" i="66"/>
  <c r="P602" i="66"/>
  <c r="BJ602" i="66"/>
  <c r="AT602" i="66"/>
  <c r="BJ636" i="66"/>
  <c r="P636" i="66"/>
  <c r="BJ672" i="66"/>
  <c r="P672" i="66"/>
  <c r="P187" i="66"/>
  <c r="AT187" i="66"/>
  <c r="BJ187" i="66"/>
  <c r="P395" i="66"/>
  <c r="AT395" i="66"/>
  <c r="BJ395" i="66"/>
  <c r="AZ667" i="66"/>
  <c r="AY667" i="66" s="1"/>
  <c r="P679" i="66"/>
  <c r="BJ679" i="66"/>
  <c r="P699" i="66"/>
  <c r="BJ699" i="66"/>
  <c r="BJ723" i="66"/>
  <c r="P723" i="66"/>
  <c r="BJ477" i="66"/>
  <c r="P477" i="66"/>
  <c r="M525" i="66"/>
  <c r="BB525" i="66"/>
  <c r="AX431" i="66"/>
  <c r="AZ431" i="66" s="1"/>
  <c r="AY431" i="66" s="1"/>
  <c r="AX728" i="66"/>
  <c r="AZ728" i="66" s="1"/>
  <c r="AY728" i="66" s="1"/>
  <c r="BB783" i="66"/>
  <c r="M783" i="66"/>
  <c r="BJ248" i="66"/>
  <c r="P248" i="66"/>
  <c r="AT248" i="66"/>
  <c r="AX983" i="66"/>
  <c r="AZ983" i="66" s="1"/>
  <c r="AY983" i="66" s="1"/>
  <c r="AX947" i="66"/>
  <c r="AZ947" i="66" s="1"/>
  <c r="AY947" i="66" s="1"/>
  <c r="AX482" i="66"/>
  <c r="AZ482" i="66" s="1"/>
  <c r="AY482" i="66" s="1"/>
  <c r="AX659" i="66"/>
  <c r="P888" i="66"/>
  <c r="AT888" i="66"/>
  <c r="BJ888" i="66"/>
  <c r="AX646" i="66"/>
  <c r="AZ646" i="66" s="1"/>
  <c r="AY646" i="66" s="1"/>
  <c r="P798" i="66"/>
  <c r="BJ798" i="66"/>
  <c r="P866" i="66"/>
  <c r="AT866" i="66"/>
  <c r="BJ866" i="66"/>
  <c r="P901" i="66"/>
  <c r="AT901" i="66"/>
  <c r="BJ901" i="66"/>
  <c r="AZ913" i="66"/>
  <c r="AY913" i="66" s="1"/>
  <c r="P802" i="66"/>
  <c r="BJ802" i="66"/>
  <c r="P775" i="66"/>
  <c r="BJ775" i="66"/>
  <c r="M642" i="66"/>
  <c r="BB642" i="66"/>
  <c r="BB720" i="66"/>
  <c r="M720" i="66"/>
  <c r="P62" i="66"/>
  <c r="AT62" i="66"/>
  <c r="BJ62" i="66"/>
  <c r="M41" i="66"/>
  <c r="BB41" i="66"/>
  <c r="AX46" i="66"/>
  <c r="AZ46" i="66" s="1"/>
  <c r="AY46" i="66" s="1"/>
  <c r="Q40" i="66"/>
  <c r="BK40" i="66"/>
  <c r="AX29" i="66"/>
  <c r="AZ29" i="66" s="1"/>
  <c r="AY29" i="66" s="1"/>
  <c r="BB83" i="66"/>
  <c r="M83" i="66"/>
  <c r="M63" i="66"/>
  <c r="BB63" i="66"/>
  <c r="P72" i="66"/>
  <c r="AT72" i="66"/>
  <c r="BJ72" i="66"/>
  <c r="BB106" i="66"/>
  <c r="M106" i="66"/>
  <c r="AX208" i="66"/>
  <c r="AZ208" i="66" s="1"/>
  <c r="AY208" i="66" s="1"/>
  <c r="BJ140" i="66"/>
  <c r="P140" i="66"/>
  <c r="AT140" i="66"/>
  <c r="P208" i="66"/>
  <c r="BJ208" i="66"/>
  <c r="AT208" i="66"/>
  <c r="BK285" i="66"/>
  <c r="Q285" i="66"/>
  <c r="BK292" i="66"/>
  <c r="Q292" i="66"/>
  <c r="BB259" i="66"/>
  <c r="M259" i="66"/>
  <c r="AX282" i="66"/>
  <c r="AZ282" i="66" s="1"/>
  <c r="AY282" i="66" s="1"/>
  <c r="AX258" i="66"/>
  <c r="AZ258" i="66" s="1"/>
  <c r="AY258" i="66" s="1"/>
  <c r="AX362" i="66"/>
  <c r="AZ362" i="66" s="1"/>
  <c r="AY362" i="66" s="1"/>
  <c r="AT497" i="66"/>
  <c r="BJ497" i="66"/>
  <c r="P497" i="66"/>
  <c r="BJ688" i="66"/>
  <c r="P688" i="66"/>
  <c r="P633" i="66"/>
  <c r="BJ633" i="66"/>
  <c r="AZ709" i="66"/>
  <c r="AY709" i="66" s="1"/>
  <c r="P392" i="66"/>
  <c r="AT392" i="66"/>
  <c r="BJ392" i="66"/>
  <c r="P430" i="66"/>
  <c r="BJ430" i="66"/>
  <c r="AT430" i="66"/>
  <c r="BB434" i="66"/>
  <c r="M434" i="66"/>
  <c r="P485" i="66"/>
  <c r="BJ485" i="66"/>
  <c r="AT485" i="66"/>
  <c r="Q622" i="66"/>
  <c r="BK622" i="66"/>
  <c r="BJ653" i="66"/>
  <c r="P653" i="66"/>
  <c r="AZ685" i="66"/>
  <c r="AY685" i="66" s="1"/>
  <c r="AX650" i="66"/>
  <c r="AZ650" i="66" s="1"/>
  <c r="AY650" i="66" s="1"/>
  <c r="BB553" i="66"/>
  <c r="M553" i="66"/>
  <c r="AX621" i="66"/>
  <c r="AZ621" i="66" s="1"/>
  <c r="AY621" i="66" s="1"/>
  <c r="M403" i="66"/>
  <c r="BB403" i="66"/>
  <c r="AZ416" i="66"/>
  <c r="AY416" i="66" s="1"/>
  <c r="AZ572" i="66"/>
  <c r="AY572" i="66" s="1"/>
  <c r="AZ639" i="66"/>
  <c r="AY639" i="66" s="1"/>
  <c r="BJ743" i="66"/>
  <c r="P743" i="66"/>
  <c r="P780" i="66"/>
  <c r="BJ780" i="66"/>
  <c r="BB797" i="66"/>
  <c r="M797" i="66"/>
  <c r="P816" i="66"/>
  <c r="AT816" i="66"/>
  <c r="BJ816" i="66"/>
  <c r="P779" i="66"/>
  <c r="BJ779" i="66"/>
  <c r="BK591" i="66"/>
  <c r="Q591" i="66"/>
  <c r="M716" i="66"/>
  <c r="BB716" i="66"/>
  <c r="M786" i="66"/>
  <c r="BB786" i="66"/>
  <c r="P810" i="66"/>
  <c r="BJ810" i="66"/>
  <c r="M983" i="66"/>
  <c r="BB983" i="66"/>
  <c r="BK972" i="66"/>
  <c r="Q972" i="66"/>
  <c r="BK509" i="66"/>
  <c r="Q509" i="66"/>
  <c r="P921" i="66"/>
  <c r="AT921" i="66"/>
  <c r="BJ921" i="66"/>
  <c r="AT596" i="66"/>
  <c r="BJ596" i="66"/>
  <c r="P596" i="66"/>
  <c r="Q782" i="66"/>
  <c r="BK782" i="66"/>
  <c r="AZ999" i="66"/>
  <c r="AY999" i="66" s="1"/>
  <c r="AX96" i="66"/>
  <c r="AZ96" i="66" s="1"/>
  <c r="AY96" i="66" s="1"/>
  <c r="BK541" i="66"/>
  <c r="Q541" i="66"/>
  <c r="Q646" i="66"/>
  <c r="BK646" i="66"/>
  <c r="AX700" i="66"/>
  <c r="AZ700" i="66" s="1"/>
  <c r="AY700" i="66" s="1"/>
  <c r="AX846" i="66"/>
  <c r="AZ846" i="66" s="1"/>
  <c r="AY846" i="66" s="1"/>
  <c r="AX881" i="66"/>
  <c r="AZ881" i="66" s="1"/>
  <c r="AY881" i="66" s="1"/>
  <c r="P856" i="66"/>
  <c r="AT856" i="66"/>
  <c r="BJ856" i="66"/>
  <c r="M612" i="66"/>
  <c r="BB612" i="66"/>
  <c r="AX652" i="66"/>
  <c r="AZ652" i="66" s="1"/>
  <c r="AY652" i="66" s="1"/>
  <c r="P799" i="66"/>
  <c r="BJ799" i="66"/>
  <c r="M979" i="66"/>
  <c r="BB979" i="66"/>
  <c r="M825" i="66"/>
  <c r="BB825" i="66"/>
  <c r="AT740" i="66"/>
  <c r="BJ740" i="66"/>
  <c r="P740" i="66"/>
  <c r="AT779" i="66"/>
  <c r="M928" i="66"/>
  <c r="BB928" i="66"/>
  <c r="BJ981" i="66"/>
  <c r="AT981" i="66"/>
  <c r="P981" i="66"/>
  <c r="AT714" i="66"/>
  <c r="AX715" i="66"/>
  <c r="AZ715" i="66" s="1"/>
  <c r="AY715" i="66" s="1"/>
  <c r="AT593" i="66"/>
  <c r="BJ593" i="66"/>
  <c r="P593" i="66"/>
  <c r="AZ720" i="66"/>
  <c r="AY720" i="66" s="1"/>
  <c r="AX879" i="66"/>
  <c r="AZ879" i="66" s="1"/>
  <c r="AY879" i="66" s="1"/>
  <c r="P919" i="66"/>
  <c r="AT919" i="66"/>
  <c r="BJ919" i="66"/>
  <c r="BB935" i="66"/>
  <c r="M935" i="66"/>
  <c r="AX980" i="66"/>
  <c r="AZ980" i="66" s="1"/>
  <c r="AY980" i="66" s="1"/>
  <c r="P818" i="66"/>
  <c r="AT818" i="66"/>
  <c r="BJ818" i="66"/>
  <c r="AX426" i="66"/>
  <c r="AZ426" i="66" s="1"/>
  <c r="AY426" i="66" s="1"/>
  <c r="M60" i="66"/>
  <c r="BB60" i="66"/>
  <c r="BB66" i="66"/>
  <c r="M66" i="66"/>
  <c r="AX124" i="66"/>
  <c r="AZ124" i="66" s="1"/>
  <c r="AY124" i="66" s="1"/>
  <c r="M100" i="66"/>
  <c r="BB100" i="66"/>
  <c r="Q133" i="66"/>
  <c r="BK157" i="66"/>
  <c r="Q157" i="66"/>
  <c r="P178" i="66"/>
  <c r="AT178" i="66"/>
  <c r="BJ178" i="66"/>
  <c r="P112" i="66"/>
  <c r="BJ112" i="66"/>
  <c r="AT112" i="66"/>
  <c r="BK148" i="66"/>
  <c r="Q148" i="66"/>
  <c r="BB165" i="66"/>
  <c r="M165" i="66"/>
  <c r="P190" i="66"/>
  <c r="AT190" i="66"/>
  <c r="BJ190" i="66"/>
  <c r="AX247" i="66"/>
  <c r="AZ247" i="66" s="1"/>
  <c r="AY247" i="66" s="1"/>
  <c r="BK156" i="66"/>
  <c r="Q156" i="66"/>
  <c r="P168" i="66"/>
  <c r="BJ168" i="66"/>
  <c r="AT55" i="66"/>
  <c r="P55" i="66"/>
  <c r="BJ55" i="66"/>
  <c r="AZ291" i="66"/>
  <c r="AY291" i="66" s="1"/>
  <c r="M167" i="66"/>
  <c r="BB167" i="66"/>
  <c r="BK260" i="66"/>
  <c r="Q260" i="66"/>
  <c r="AZ127" i="66"/>
  <c r="AY127" i="66" s="1"/>
  <c r="AX289" i="66"/>
  <c r="AZ289" i="66" s="1"/>
  <c r="AY289" i="66" s="1"/>
  <c r="AX185" i="66"/>
  <c r="AZ185" i="66" s="1"/>
  <c r="AY185" i="66" s="1"/>
  <c r="AX176" i="66"/>
  <c r="AZ176" i="66" s="1"/>
  <c r="AY176" i="66" s="1"/>
  <c r="AZ334" i="66"/>
  <c r="AY334" i="66" s="1"/>
  <c r="BK323" i="66"/>
  <c r="Q323" i="66"/>
  <c r="AZ188" i="66"/>
  <c r="AY188" i="66" s="1"/>
  <c r="BK382" i="66"/>
  <c r="Q382" i="66"/>
  <c r="AZ513" i="66"/>
  <c r="AY513" i="66" s="1"/>
  <c r="AT613" i="66"/>
  <c r="Q632" i="66"/>
  <c r="BK632" i="66"/>
  <c r="P662" i="66"/>
  <c r="BJ662" i="66"/>
  <c r="Q680" i="66"/>
  <c r="BK680" i="66"/>
  <c r="Q716" i="66"/>
  <c r="BK716" i="66"/>
  <c r="M466" i="66"/>
  <c r="BB466" i="66"/>
  <c r="AT590" i="66"/>
  <c r="AX624" i="66"/>
  <c r="AZ624" i="66" s="1"/>
  <c r="AY624" i="66" s="1"/>
  <c r="BB318" i="66"/>
  <c r="M318" i="66"/>
  <c r="P571" i="66"/>
  <c r="BJ571" i="66"/>
  <c r="P607" i="66"/>
  <c r="BJ607" i="66"/>
  <c r="BB988" i="66"/>
  <c r="M988" i="66"/>
  <c r="AT672" i="66"/>
  <c r="P881" i="66"/>
  <c r="AT881" i="66"/>
  <c r="BJ881" i="66"/>
  <c r="AX337" i="66"/>
  <c r="AZ337" i="66" s="1"/>
  <c r="AY337" i="66" s="1"/>
  <c r="M410" i="66"/>
  <c r="BB410" i="66"/>
  <c r="AX641" i="66"/>
  <c r="AZ641" i="66" s="1"/>
  <c r="AY641" i="66" s="1"/>
  <c r="BJ680" i="66"/>
  <c r="P680" i="66"/>
  <c r="AX750" i="66"/>
  <c r="AZ750" i="66" s="1"/>
  <c r="AY750" i="66" s="1"/>
  <c r="AX811" i="66"/>
  <c r="AZ811" i="66" s="1"/>
  <c r="AY811" i="66" s="1"/>
  <c r="P829" i="66"/>
  <c r="AT829" i="66"/>
  <c r="BJ829" i="66"/>
  <c r="M597" i="66"/>
  <c r="BB597" i="66"/>
  <c r="BJ773" i="66"/>
  <c r="P773" i="66"/>
  <c r="BB992" i="66"/>
  <c r="M992" i="66"/>
  <c r="M482" i="66"/>
  <c r="BB482" i="66"/>
  <c r="BB675" i="66"/>
  <c r="M675" i="66"/>
  <c r="P356" i="66"/>
  <c r="BJ356" i="66"/>
  <c r="BB809" i="66"/>
  <c r="M809" i="66"/>
  <c r="P862" i="66"/>
  <c r="AT862" i="66"/>
  <c r="BJ862" i="66"/>
  <c r="AX398" i="66"/>
  <c r="AZ398" i="66" s="1"/>
  <c r="AY398" i="66" s="1"/>
  <c r="BJ661" i="66"/>
  <c r="P661" i="66"/>
  <c r="P402" i="66"/>
  <c r="AT402" i="66"/>
  <c r="BJ402" i="66"/>
  <c r="P917" i="66"/>
  <c r="AT917" i="66"/>
  <c r="BJ917" i="66"/>
  <c r="BK467" i="66"/>
  <c r="Q467" i="66"/>
  <c r="BJ573" i="66"/>
  <c r="P573" i="66"/>
  <c r="AT573" i="66"/>
  <c r="AZ592" i="66"/>
  <c r="AY592" i="66" s="1"/>
  <c r="AX660" i="66"/>
  <c r="AZ660" i="66" s="1"/>
  <c r="AY660" i="66" s="1"/>
  <c r="BB851" i="66"/>
  <c r="M851" i="66"/>
  <c r="P913" i="66"/>
  <c r="AT913" i="66"/>
  <c r="BJ913" i="66"/>
  <c r="M989" i="66"/>
  <c r="BB989" i="66"/>
  <c r="M902" i="66"/>
  <c r="BB902" i="66"/>
  <c r="AX10" i="66"/>
  <c r="AZ10" i="66" s="1"/>
  <c r="AY10" i="66" s="1"/>
  <c r="AT21" i="66"/>
  <c r="AX30" i="66"/>
  <c r="AZ30" i="66" s="1"/>
  <c r="AY30" i="66" s="1"/>
  <c r="BK24" i="66"/>
  <c r="Q24" i="66"/>
  <c r="M62" i="66"/>
  <c r="BB62" i="66"/>
  <c r="P159" i="66"/>
  <c r="AT159" i="66"/>
  <c r="BJ159" i="66"/>
  <c r="AX235" i="66"/>
  <c r="AZ235" i="66" s="1"/>
  <c r="AY235" i="66" s="1"/>
  <c r="P273" i="66"/>
  <c r="BJ273" i="66"/>
  <c r="P249" i="66"/>
  <c r="BJ249" i="66"/>
  <c r="BJ271" i="66"/>
  <c r="P271" i="66"/>
  <c r="AX166" i="66"/>
  <c r="AZ166" i="66" s="1"/>
  <c r="AY166" i="66" s="1"/>
  <c r="M245" i="66"/>
  <c r="BB245" i="66"/>
  <c r="AX187" i="66"/>
  <c r="AZ187" i="66" s="1"/>
  <c r="AY187" i="66" s="1"/>
  <c r="AX239" i="66"/>
  <c r="AZ239" i="66" s="1"/>
  <c r="AY239" i="66" s="1"/>
  <c r="M296" i="66"/>
  <c r="BB296" i="66"/>
  <c r="BJ357" i="66"/>
  <c r="AT357" i="66"/>
  <c r="P357" i="66"/>
  <c r="Q219" i="66"/>
  <c r="BK219" i="66"/>
  <c r="AX335" i="66"/>
  <c r="AZ335" i="66" s="1"/>
  <c r="AY335" i="66" s="1"/>
  <c r="BK471" i="66"/>
  <c r="Q471" i="66"/>
  <c r="AZ564" i="66"/>
  <c r="AY564" i="66" s="1"/>
  <c r="M663" i="66"/>
  <c r="BB663" i="66"/>
  <c r="AX414" i="66"/>
  <c r="AZ414" i="66" s="1"/>
  <c r="AY414" i="66" s="1"/>
  <c r="BK441" i="66"/>
  <c r="Q441" i="66"/>
  <c r="BJ481" i="66"/>
  <c r="AT481" i="66"/>
  <c r="P481" i="66"/>
  <c r="M634" i="66"/>
  <c r="BB634" i="66"/>
  <c r="AT670" i="66"/>
  <c r="M337" i="66"/>
  <c r="BB337" i="66"/>
  <c r="AX713" i="66"/>
  <c r="AZ713" i="66" s="1"/>
  <c r="AY713" i="66" s="1"/>
  <c r="BB689" i="66"/>
  <c r="M689" i="66"/>
  <c r="AX704" i="66"/>
  <c r="AZ704" i="66" s="1"/>
  <c r="AY704" i="66" s="1"/>
  <c r="M847" i="66"/>
  <c r="BB847" i="66"/>
  <c r="P739" i="66"/>
  <c r="BJ739" i="66"/>
  <c r="P384" i="66"/>
  <c r="BJ384" i="66"/>
  <c r="AT384" i="66"/>
  <c r="P789" i="66"/>
  <c r="BJ789" i="66"/>
  <c r="AX496" i="66"/>
  <c r="AZ496" i="66" s="1"/>
  <c r="AY496" i="66" s="1"/>
  <c r="AX681" i="66"/>
  <c r="AZ681" i="66" s="1"/>
  <c r="AY681" i="66" s="1"/>
  <c r="AZ821" i="66"/>
  <c r="AY821" i="66" s="1"/>
  <c r="AX684" i="66"/>
  <c r="AZ684" i="66" s="1"/>
  <c r="AY684" i="66" s="1"/>
  <c r="AX798" i="66"/>
  <c r="AZ798" i="66" s="1"/>
  <c r="AY798" i="66" s="1"/>
  <c r="AT989" i="66"/>
  <c r="M834" i="66"/>
  <c r="BB834" i="66"/>
  <c r="P883" i="66"/>
  <c r="AT883" i="66"/>
  <c r="BJ883" i="66"/>
  <c r="AX875" i="66"/>
  <c r="AZ875" i="66" s="1"/>
  <c r="AY875" i="66" s="1"/>
  <c r="BJ632" i="66"/>
  <c r="P632" i="66"/>
  <c r="AX442" i="66"/>
  <c r="AZ442" i="66" s="1"/>
  <c r="AY442" i="66" s="1"/>
  <c r="BJ547" i="66"/>
  <c r="AT547" i="66"/>
  <c r="P547" i="66"/>
  <c r="Q927" i="66"/>
  <c r="BK927" i="66"/>
  <c r="P897" i="66"/>
  <c r="AT897" i="66"/>
  <c r="BJ897" i="66"/>
  <c r="AZ214" i="66"/>
  <c r="AY214" i="66" s="1"/>
  <c r="AT604" i="66"/>
  <c r="BJ604" i="66"/>
  <c r="P604" i="66"/>
  <c r="Q17" i="66"/>
  <c r="BK17" i="66"/>
  <c r="Q49" i="66"/>
  <c r="BK49" i="66"/>
  <c r="AT293" i="66"/>
  <c r="M175" i="66"/>
  <c r="BB175" i="66"/>
  <c r="M279" i="66"/>
  <c r="BB279" i="66"/>
  <c r="AX352" i="66"/>
  <c r="AZ352" i="66" s="1"/>
  <c r="AY352" i="66" s="1"/>
  <c r="P427" i="66"/>
  <c r="AT427" i="66"/>
  <c r="BJ427" i="66"/>
  <c r="AX501" i="66"/>
  <c r="AZ501" i="66" s="1"/>
  <c r="AY501" i="66" s="1"/>
  <c r="P349" i="66"/>
  <c r="AT349" i="66"/>
  <c r="BJ349" i="66"/>
  <c r="BB465" i="66"/>
  <c r="M465" i="66"/>
  <c r="BK533" i="66"/>
  <c r="Q533" i="66"/>
  <c r="BJ624" i="66"/>
  <c r="P624" i="66"/>
  <c r="AZ459" i="66"/>
  <c r="AY459" i="66" s="1"/>
  <c r="Q648" i="66"/>
  <c r="BK648" i="66"/>
  <c r="AZ692" i="66"/>
  <c r="AY692" i="66" s="1"/>
  <c r="AX672" i="66"/>
  <c r="AZ672" i="66" s="1"/>
  <c r="AY672" i="66" s="1"/>
  <c r="M759" i="66"/>
  <c r="BB759" i="66"/>
  <c r="BB411" i="66"/>
  <c r="M411" i="66"/>
  <c r="P486" i="66"/>
  <c r="AT486" i="66"/>
  <c r="BJ486" i="66"/>
  <c r="P678" i="66"/>
  <c r="BJ678" i="66"/>
  <c r="BJ318" i="66"/>
  <c r="P318" i="66"/>
  <c r="AZ553" i="66"/>
  <c r="AY553" i="66" s="1"/>
  <c r="BJ729" i="66"/>
  <c r="P729" i="66"/>
  <c r="AT790" i="66"/>
  <c r="BB601" i="66"/>
  <c r="M601" i="66"/>
  <c r="AX785" i="66"/>
  <c r="AZ785" i="66" s="1"/>
  <c r="AY785" i="66" s="1"/>
  <c r="AX997" i="66"/>
  <c r="AZ997" i="66" s="1"/>
  <c r="AY997" i="66" s="1"/>
  <c r="P841" i="66"/>
  <c r="AT841" i="66"/>
  <c r="BJ841" i="66"/>
  <c r="AX832" i="66"/>
  <c r="AZ832" i="66" s="1"/>
  <c r="AY832" i="66" s="1"/>
  <c r="BB915" i="66"/>
  <c r="M915" i="66"/>
  <c r="BB931" i="66"/>
  <c r="M931" i="66"/>
  <c r="BB978" i="66"/>
  <c r="M978" i="66"/>
  <c r="BK587" i="66"/>
  <c r="Q587" i="66"/>
  <c r="M882" i="66"/>
  <c r="BB882" i="66"/>
  <c r="M493" i="66"/>
  <c r="BB493" i="66"/>
  <c r="M654" i="66"/>
  <c r="BB654" i="66"/>
  <c r="AX680" i="66"/>
  <c r="AZ680" i="66" s="1"/>
  <c r="AY680" i="66" s="1"/>
  <c r="AX74" i="66"/>
  <c r="AZ74" i="66" s="1"/>
  <c r="AY74" i="66" s="1"/>
  <c r="Q753" i="66"/>
  <c r="BK753" i="66"/>
  <c r="M871" i="66"/>
  <c r="BB871" i="66"/>
  <c r="P861" i="66"/>
  <c r="AT861" i="66"/>
  <c r="BJ861" i="66"/>
  <c r="AX814" i="66"/>
  <c r="AZ814" i="66" s="1"/>
  <c r="AY814" i="66" s="1"/>
  <c r="P870" i="66"/>
  <c r="AT870" i="66"/>
  <c r="BJ870" i="66"/>
  <c r="AZ835" i="66"/>
  <c r="AY835" i="66" s="1"/>
  <c r="Q616" i="66"/>
  <c r="BK616" i="66"/>
  <c r="AZ458" i="66"/>
  <c r="AY458" i="66" s="1"/>
  <c r="BB791" i="66"/>
  <c r="M791" i="66"/>
  <c r="AX957" i="66"/>
  <c r="AZ957" i="66" s="1"/>
  <c r="AY957" i="66" s="1"/>
  <c r="P396" i="66"/>
  <c r="AT396" i="66"/>
  <c r="BJ396" i="66"/>
  <c r="AZ22" i="66"/>
  <c r="AY22" i="66" s="1"/>
  <c r="BB33" i="66"/>
  <c r="M33" i="66"/>
  <c r="AZ19" i="66"/>
  <c r="AY19" i="66" s="1"/>
  <c r="P17" i="66"/>
  <c r="BJ17" i="66"/>
  <c r="BB38" i="66"/>
  <c r="M38" i="66"/>
  <c r="AT36" i="66"/>
  <c r="BB74" i="66"/>
  <c r="M74" i="66"/>
  <c r="BB79" i="66"/>
  <c r="M79" i="66"/>
  <c r="AZ28" i="66"/>
  <c r="AY28" i="66" s="1"/>
  <c r="BK150" i="66"/>
  <c r="Q150" i="66"/>
  <c r="BB174" i="66"/>
  <c r="M174" i="66"/>
  <c r="AX25" i="66"/>
  <c r="AZ25" i="66" s="1"/>
  <c r="AY25" i="66" s="1"/>
  <c r="AX173" i="66"/>
  <c r="AZ173" i="66" s="1"/>
  <c r="AY173" i="66" s="1"/>
  <c r="AZ175" i="66"/>
  <c r="AY175" i="66" s="1"/>
  <c r="AX688" i="66"/>
  <c r="AZ688" i="66" s="1"/>
  <c r="AY688" i="66" s="1"/>
  <c r="AX716" i="66"/>
  <c r="AZ716" i="66" s="1"/>
  <c r="AY716" i="66" s="1"/>
  <c r="P726" i="66"/>
  <c r="BJ726" i="66"/>
  <c r="AZ733" i="66"/>
  <c r="AY733" i="66" s="1"/>
  <c r="M421" i="66"/>
  <c r="BB421" i="66"/>
  <c r="BK585" i="66"/>
  <c r="Q585" i="66"/>
  <c r="AX603" i="66"/>
  <c r="AZ603" i="66" s="1"/>
  <c r="AY603" i="66" s="1"/>
  <c r="AX706" i="66"/>
  <c r="AZ706" i="66" s="1"/>
  <c r="AY706" i="66" s="1"/>
  <c r="BK527" i="66"/>
  <c r="Q527" i="66"/>
  <c r="M858" i="66"/>
  <c r="BB858" i="66"/>
  <c r="M649" i="66"/>
  <c r="BB649" i="66"/>
  <c r="P833" i="66"/>
  <c r="AT833" i="66"/>
  <c r="BJ833" i="66"/>
  <c r="BB765" i="66"/>
  <c r="M765" i="66"/>
  <c r="AZ673" i="66"/>
  <c r="AY673" i="66" s="1"/>
  <c r="AZ38" i="66"/>
  <c r="AY38" i="66" s="1"/>
  <c r="AX15" i="66"/>
  <c r="AZ15" i="66" s="1"/>
  <c r="AY15" i="66" s="1"/>
  <c r="BK43" i="66"/>
  <c r="Q43" i="66"/>
  <c r="P65" i="66"/>
  <c r="BJ65" i="66"/>
  <c r="BJ69" i="66"/>
  <c r="P69" i="66"/>
  <c r="AT69" i="66"/>
  <c r="AT29" i="66"/>
  <c r="AZ80" i="66"/>
  <c r="AY80" i="66" s="1"/>
  <c r="BK132" i="66"/>
  <c r="Q132" i="66"/>
  <c r="AX113" i="66"/>
  <c r="AZ113" i="66" s="1"/>
  <c r="AY113" i="66" s="1"/>
  <c r="AX209" i="66"/>
  <c r="AZ209" i="66" s="1"/>
  <c r="AY209" i="66" s="1"/>
  <c r="AX225" i="66"/>
  <c r="AZ225" i="66" s="1"/>
  <c r="AY225" i="66" s="1"/>
  <c r="AT168" i="66"/>
  <c r="BJ323" i="66"/>
  <c r="P323" i="66"/>
  <c r="P339" i="66"/>
  <c r="BJ339" i="66"/>
  <c r="BB446" i="66"/>
  <c r="M446" i="66"/>
  <c r="Q673" i="66"/>
  <c r="BK673" i="66"/>
  <c r="P687" i="66"/>
  <c r="BJ687" i="66"/>
  <c r="P711" i="66"/>
  <c r="BJ711" i="66"/>
  <c r="AX257" i="66"/>
  <c r="AZ257" i="66" s="1"/>
  <c r="AY257" i="66" s="1"/>
  <c r="BJ314" i="66"/>
  <c r="AT314" i="66"/>
  <c r="P314" i="66"/>
  <c r="M404" i="66"/>
  <c r="BB404" i="66"/>
  <c r="AT704" i="66"/>
  <c r="P438" i="66"/>
  <c r="AT438" i="66"/>
  <c r="BJ438" i="66"/>
  <c r="AT715" i="66"/>
  <c r="BK425" i="66"/>
  <c r="Q425" i="66"/>
  <c r="BK603" i="66"/>
  <c r="Q603" i="66"/>
  <c r="AT674" i="66"/>
  <c r="AX305" i="66"/>
  <c r="AZ305" i="66" s="1"/>
  <c r="AY305" i="66" s="1"/>
  <c r="M409" i="66"/>
  <c r="BB409" i="66"/>
  <c r="M653" i="66"/>
  <c r="BB653" i="66"/>
  <c r="P685" i="66"/>
  <c r="BJ685" i="66"/>
  <c r="AT719" i="66"/>
  <c r="AZ372" i="66"/>
  <c r="AY372" i="66" s="1"/>
  <c r="AX413" i="66"/>
  <c r="AZ413" i="66" s="1"/>
  <c r="AY413" i="66" s="1"/>
  <c r="M414" i="66"/>
  <c r="BB414" i="66"/>
  <c r="AZ528" i="66"/>
  <c r="AY528" i="66" s="1"/>
  <c r="M692" i="66"/>
  <c r="BB692" i="66"/>
  <c r="BB382" i="66"/>
  <c r="M382" i="66"/>
  <c r="AX315" i="66"/>
  <c r="AZ315" i="66" s="1"/>
  <c r="AY315" i="66" s="1"/>
  <c r="AT636" i="66"/>
  <c r="BB762" i="66"/>
  <c r="M762" i="66"/>
  <c r="BJ529" i="66"/>
  <c r="P529" i="66"/>
  <c r="AT529" i="66"/>
  <c r="P616" i="66"/>
  <c r="BJ616" i="66"/>
  <c r="AX747" i="66"/>
  <c r="AZ747" i="66" s="1"/>
  <c r="AY747" i="66" s="1"/>
  <c r="BB1000" i="66"/>
  <c r="M1000" i="66"/>
  <c r="AX783" i="66"/>
  <c r="AZ783" i="66" s="1"/>
  <c r="AY783" i="66" s="1"/>
  <c r="AT735" i="66"/>
  <c r="P735" i="66"/>
  <c r="BJ735" i="66"/>
  <c r="M504" i="66"/>
  <c r="BB504" i="66"/>
  <c r="P910" i="66"/>
  <c r="AT910" i="66"/>
  <c r="BJ910" i="66"/>
  <c r="BK135" i="66"/>
  <c r="Q135" i="66"/>
  <c r="BJ158" i="66"/>
  <c r="P158" i="66"/>
  <c r="P106" i="66"/>
  <c r="AT106" i="66"/>
  <c r="BJ106" i="66"/>
  <c r="BK252" i="66"/>
  <c r="Q252" i="66"/>
  <c r="BJ236" i="66"/>
  <c r="P236" i="66"/>
  <c r="Q253" i="66"/>
  <c r="BK253" i="66"/>
  <c r="Q297" i="66"/>
  <c r="BK297" i="66"/>
  <c r="AX178" i="66"/>
  <c r="AZ178" i="66" s="1"/>
  <c r="AY178" i="66" s="1"/>
  <c r="AX246" i="66"/>
  <c r="AZ246" i="66" s="1"/>
  <c r="AY246" i="66" s="1"/>
  <c r="P290" i="66"/>
  <c r="BJ290" i="66"/>
  <c r="AX311" i="66"/>
  <c r="AZ311" i="66" s="1"/>
  <c r="AY311" i="66" s="1"/>
  <c r="Q257" i="66"/>
  <c r="BK257" i="66"/>
  <c r="P270" i="66"/>
  <c r="BJ270" i="66"/>
  <c r="AT270" i="66"/>
  <c r="P336" i="66"/>
  <c r="BJ336" i="66"/>
  <c r="P109" i="66"/>
  <c r="AT109" i="66"/>
  <c r="BJ109" i="66"/>
  <c r="M177" i="66"/>
  <c r="BB177" i="66"/>
  <c r="AX102" i="66"/>
  <c r="AZ102" i="66" s="1"/>
  <c r="AY102" i="66" s="1"/>
  <c r="AT378" i="66"/>
  <c r="AX17" i="66"/>
  <c r="AZ17" i="66" s="1"/>
  <c r="AY17" i="66" s="1"/>
  <c r="AT26" i="66"/>
  <c r="M11" i="66"/>
  <c r="BB11" i="66"/>
  <c r="P23" i="66"/>
  <c r="AT23" i="66"/>
  <c r="BJ23" i="66"/>
  <c r="BB53" i="66"/>
  <c r="M53" i="66"/>
  <c r="AX50" i="66"/>
  <c r="AZ50" i="66" s="1"/>
  <c r="AY50" i="66" s="1"/>
  <c r="Q73" i="66"/>
  <c r="BK73" i="66"/>
  <c r="BJ54" i="66"/>
  <c r="P54" i="66"/>
  <c r="AT54" i="66"/>
  <c r="BK82" i="66"/>
  <c r="Q82" i="66"/>
  <c r="AZ37" i="66"/>
  <c r="AY37" i="66" s="1"/>
  <c r="AZ45" i="66"/>
  <c r="AY45" i="66" s="1"/>
  <c r="AZ69" i="66"/>
  <c r="AY69" i="66" s="1"/>
  <c r="P80" i="66"/>
  <c r="BJ80" i="66"/>
  <c r="P113" i="66"/>
  <c r="AT113" i="66"/>
  <c r="BJ113" i="66"/>
  <c r="BJ82" i="66"/>
  <c r="P82" i="66"/>
  <c r="AX84" i="66"/>
  <c r="AZ84" i="66" s="1"/>
  <c r="AY84" i="66" s="1"/>
  <c r="AX118" i="66"/>
  <c r="AZ118" i="66" s="1"/>
  <c r="AY118" i="66" s="1"/>
  <c r="BK162" i="66"/>
  <c r="Q162" i="66"/>
  <c r="P75" i="66"/>
  <c r="AT75" i="66"/>
  <c r="BJ75" i="66"/>
  <c r="P191" i="66"/>
  <c r="AT191" i="66"/>
  <c r="BJ191" i="66"/>
  <c r="AX125" i="66"/>
  <c r="AZ125" i="66" s="1"/>
  <c r="AY125" i="66" s="1"/>
  <c r="BB102" i="66"/>
  <c r="M102" i="66"/>
  <c r="P213" i="66"/>
  <c r="BJ213" i="66"/>
  <c r="BJ135" i="66"/>
  <c r="P135" i="66"/>
  <c r="P67" i="66"/>
  <c r="AT67" i="66"/>
  <c r="BJ67" i="66"/>
  <c r="P117" i="66"/>
  <c r="AT117" i="66"/>
  <c r="BJ117" i="66"/>
  <c r="AZ153" i="66"/>
  <c r="AY153" i="66" s="1"/>
  <c r="BB190" i="66"/>
  <c r="M190" i="66"/>
  <c r="BB198" i="66"/>
  <c r="M198" i="66"/>
  <c r="AX193" i="66"/>
  <c r="AZ193" i="66" s="1"/>
  <c r="AY193" i="66" s="1"/>
  <c r="M262" i="66"/>
  <c r="BB262" i="66"/>
  <c r="BK174" i="66"/>
  <c r="Q174" i="66"/>
  <c r="BJ252" i="66"/>
  <c r="P252" i="66"/>
  <c r="AT158" i="66"/>
  <c r="AT173" i="66"/>
  <c r="P201" i="66"/>
  <c r="AT201" i="66"/>
  <c r="BJ201" i="66"/>
  <c r="P259" i="66"/>
  <c r="BJ259" i="66"/>
  <c r="BB141" i="66"/>
  <c r="M141" i="66"/>
  <c r="AZ292" i="66"/>
  <c r="AY292" i="66" s="1"/>
  <c r="M179" i="66"/>
  <c r="BB179" i="66"/>
  <c r="AX202" i="66"/>
  <c r="AZ202" i="66" s="1"/>
  <c r="AY202" i="66" s="1"/>
  <c r="M277" i="66"/>
  <c r="BB277" i="66"/>
  <c r="AX121" i="66"/>
  <c r="AZ121" i="66" s="1"/>
  <c r="AY121" i="66" s="1"/>
  <c r="AX266" i="66"/>
  <c r="AZ266" i="66" s="1"/>
  <c r="AY266" i="66" s="1"/>
  <c r="AT298" i="66"/>
  <c r="AT249" i="66"/>
  <c r="AX199" i="66"/>
  <c r="AZ199" i="66" s="1"/>
  <c r="AY199" i="66" s="1"/>
  <c r="BK302" i="66"/>
  <c r="Q302" i="66"/>
  <c r="BB316" i="66"/>
  <c r="M316" i="66"/>
  <c r="P185" i="66"/>
  <c r="AT185" i="66"/>
  <c r="BJ185" i="66"/>
  <c r="AX303" i="66"/>
  <c r="AZ303" i="66" s="1"/>
  <c r="AY303" i="66" s="1"/>
  <c r="AX278" i="66"/>
  <c r="AZ278" i="66" s="1"/>
  <c r="AY278" i="66" s="1"/>
  <c r="AX341" i="66"/>
  <c r="AZ341" i="66" s="1"/>
  <c r="AY341" i="66" s="1"/>
  <c r="AX192" i="66"/>
  <c r="AZ192" i="66" s="1"/>
  <c r="AY192" i="66" s="1"/>
  <c r="AX188" i="66"/>
  <c r="AX269" i="66"/>
  <c r="AZ269" i="66" s="1"/>
  <c r="AY269" i="66" s="1"/>
  <c r="P313" i="66"/>
  <c r="BJ313" i="66"/>
  <c r="AT161" i="66"/>
  <c r="BB239" i="66"/>
  <c r="M239" i="66"/>
  <c r="BB282" i="66"/>
  <c r="M282" i="66"/>
  <c r="M338" i="66"/>
  <c r="BB338" i="66"/>
  <c r="BB452" i="66"/>
  <c r="M452" i="66"/>
  <c r="AT318" i="66"/>
  <c r="M374" i="66"/>
  <c r="BB374" i="66"/>
  <c r="BB406" i="66"/>
  <c r="M406" i="66"/>
  <c r="M261" i="66"/>
  <c r="BB261" i="66"/>
  <c r="BJ332" i="66"/>
  <c r="AT332" i="66"/>
  <c r="P332" i="66"/>
  <c r="P383" i="66"/>
  <c r="AT383" i="66"/>
  <c r="BJ383" i="66"/>
  <c r="AT271" i="66"/>
  <c r="P288" i="66"/>
  <c r="BJ288" i="66"/>
  <c r="M339" i="66"/>
  <c r="BB339" i="66"/>
  <c r="BB428" i="66"/>
  <c r="M428" i="66"/>
  <c r="P454" i="66"/>
  <c r="AT454" i="66"/>
  <c r="BJ454" i="66"/>
  <c r="BK327" i="66"/>
  <c r="Q327" i="66"/>
  <c r="AT381" i="66"/>
  <c r="AX448" i="66"/>
  <c r="AZ448" i="66" s="1"/>
  <c r="AY448" i="66" s="1"/>
  <c r="AX366" i="66"/>
  <c r="AZ366" i="66" s="1"/>
  <c r="AY366" i="66" s="1"/>
  <c r="P183" i="66"/>
  <c r="AT183" i="66"/>
  <c r="BJ183" i="66"/>
  <c r="AT500" i="66"/>
  <c r="BB502" i="66"/>
  <c r="M502" i="66"/>
  <c r="M301" i="66"/>
  <c r="BB301" i="66"/>
  <c r="AX350" i="66"/>
  <c r="AZ350" i="66" s="1"/>
  <c r="AY350" i="66" s="1"/>
  <c r="AX314" i="66"/>
  <c r="AZ314" i="66" s="1"/>
  <c r="AY314" i="66" s="1"/>
  <c r="AT618" i="66"/>
  <c r="Q654" i="66"/>
  <c r="BK654" i="66"/>
  <c r="Q706" i="66"/>
  <c r="BK706" i="66"/>
  <c r="BJ724" i="66"/>
  <c r="P724" i="66"/>
  <c r="M348" i="66"/>
  <c r="BB348" i="66"/>
  <c r="P362" i="66"/>
  <c r="BJ362" i="66"/>
  <c r="BK423" i="66"/>
  <c r="Q423" i="66"/>
  <c r="P655" i="66"/>
  <c r="BJ655" i="66"/>
  <c r="AT600" i="66"/>
  <c r="BJ600" i="66"/>
  <c r="P600" i="66"/>
  <c r="AX643" i="66"/>
  <c r="AZ643" i="66" s="1"/>
  <c r="AY643" i="66" s="1"/>
  <c r="AT692" i="66"/>
  <c r="AT728" i="66"/>
  <c r="M289" i="66"/>
  <c r="BB289" i="66"/>
  <c r="AX393" i="66"/>
  <c r="AZ393" i="66" s="1"/>
  <c r="AY393" i="66" s="1"/>
  <c r="BJ471" i="66"/>
  <c r="P471" i="66"/>
  <c r="BJ511" i="66"/>
  <c r="P511" i="66"/>
  <c r="AT511" i="66"/>
  <c r="P669" i="66"/>
  <c r="BJ669" i="66"/>
  <c r="P398" i="66"/>
  <c r="BJ398" i="66"/>
  <c r="AT398" i="66"/>
  <c r="M479" i="66"/>
  <c r="BB479" i="66"/>
  <c r="BJ666" i="66"/>
  <c r="P666" i="66"/>
  <c r="Q707" i="66"/>
  <c r="BK707" i="66"/>
  <c r="P725" i="66"/>
  <c r="BJ725" i="66"/>
  <c r="AT623" i="66"/>
  <c r="P628" i="66"/>
  <c r="BJ628" i="66"/>
  <c r="AT667" i="66"/>
  <c r="AZ771" i="66"/>
  <c r="AY771" i="66" s="1"/>
  <c r="AX397" i="66"/>
  <c r="AZ397" i="66" s="1"/>
  <c r="AY397" i="66" s="1"/>
  <c r="AZ409" i="66"/>
  <c r="AY409" i="66" s="1"/>
  <c r="M444" i="66"/>
  <c r="BB444" i="66"/>
  <c r="BJ535" i="66"/>
  <c r="AT535" i="66"/>
  <c r="P535" i="66"/>
  <c r="BJ634" i="66"/>
  <c r="P634" i="66"/>
  <c r="AX690" i="66"/>
  <c r="AZ690" i="66" s="1"/>
  <c r="AY690" i="66" s="1"/>
  <c r="AX698" i="66"/>
  <c r="AZ698" i="66" s="1"/>
  <c r="AY698" i="66" s="1"/>
  <c r="P731" i="66"/>
  <c r="BJ731" i="66"/>
  <c r="P755" i="66"/>
  <c r="BJ755" i="66"/>
  <c r="AT755" i="66"/>
  <c r="AZ354" i="66"/>
  <c r="AY354" i="66" s="1"/>
  <c r="AT645" i="66"/>
  <c r="AT660" i="66"/>
  <c r="AZ498" i="66"/>
  <c r="AY498" i="66" s="1"/>
  <c r="AX607" i="66"/>
  <c r="AZ607" i="66" s="1"/>
  <c r="AY607" i="66" s="1"/>
  <c r="AZ625" i="66"/>
  <c r="AY625" i="66" s="1"/>
  <c r="AT580" i="66"/>
  <c r="BJ580" i="66"/>
  <c r="P580" i="66"/>
  <c r="P748" i="66"/>
  <c r="BJ748" i="66"/>
  <c r="AT773" i="66"/>
  <c r="P265" i="66"/>
  <c r="BJ265" i="66"/>
  <c r="P713" i="66"/>
  <c r="BJ713" i="66"/>
  <c r="AX762" i="66"/>
  <c r="AZ762" i="66" s="1"/>
  <c r="AY762" i="66" s="1"/>
  <c r="AT709" i="66"/>
  <c r="BK734" i="66"/>
  <c r="Q734" i="66"/>
  <c r="P879" i="66"/>
  <c r="AT879" i="66"/>
  <c r="BJ879" i="66"/>
  <c r="P418" i="66"/>
  <c r="BJ418" i="66"/>
  <c r="AT418" i="66"/>
  <c r="AT607" i="66"/>
  <c r="BJ767" i="66"/>
  <c r="P767" i="66"/>
  <c r="AX864" i="66"/>
  <c r="AZ864" i="66" s="1"/>
  <c r="AY864" i="66" s="1"/>
  <c r="BB976" i="66"/>
  <c r="M976" i="66"/>
  <c r="AZ962" i="66"/>
  <c r="AY962" i="66" s="1"/>
  <c r="AT577" i="66"/>
  <c r="P577" i="66"/>
  <c r="BJ577" i="66"/>
  <c r="M343" i="66"/>
  <c r="BB343" i="66"/>
  <c r="P587" i="66"/>
  <c r="BJ587" i="66"/>
  <c r="BJ694" i="66"/>
  <c r="P694" i="66"/>
  <c r="AX712" i="66"/>
  <c r="AZ712" i="66" s="1"/>
  <c r="AY712" i="66" s="1"/>
  <c r="M735" i="66"/>
  <c r="BB735" i="66"/>
  <c r="BB810" i="66"/>
  <c r="M810" i="66"/>
  <c r="P846" i="66"/>
  <c r="AT846" i="66"/>
  <c r="BJ846" i="66"/>
  <c r="AX905" i="66"/>
  <c r="AZ905" i="66" s="1"/>
  <c r="AY905" i="66" s="1"/>
  <c r="BK939" i="66"/>
  <c r="Q939" i="66"/>
  <c r="BB985" i="66"/>
  <c r="M985" i="66"/>
  <c r="M391" i="66"/>
  <c r="BB391" i="66"/>
  <c r="P811" i="66"/>
  <c r="BJ811" i="66"/>
  <c r="AX874" i="66"/>
  <c r="AZ874" i="66" s="1"/>
  <c r="AY874" i="66" s="1"/>
  <c r="BJ620" i="66"/>
  <c r="P620" i="66"/>
  <c r="AX809" i="66"/>
  <c r="AZ809" i="66" s="1"/>
  <c r="AY809" i="66" s="1"/>
  <c r="AX845" i="66"/>
  <c r="AZ845" i="66" s="1"/>
  <c r="AY845" i="66" s="1"/>
  <c r="P420" i="66"/>
  <c r="AT420" i="66"/>
  <c r="BJ420" i="66"/>
  <c r="AX717" i="66"/>
  <c r="AZ717" i="66" s="1"/>
  <c r="AY717" i="66" s="1"/>
  <c r="AX911" i="66"/>
  <c r="AZ911" i="66" s="1"/>
  <c r="AY911" i="66" s="1"/>
  <c r="M980" i="66"/>
  <c r="BB980" i="66"/>
  <c r="AX596" i="66"/>
  <c r="AZ596" i="66" s="1"/>
  <c r="AY596" i="66" s="1"/>
  <c r="Q762" i="66"/>
  <c r="BK762" i="66"/>
  <c r="P954" i="66"/>
  <c r="AT954" i="66"/>
  <c r="BJ954" i="66"/>
  <c r="AZ540" i="66"/>
  <c r="AY540" i="66" s="1"/>
  <c r="P654" i="66"/>
  <c r="BJ654" i="66"/>
  <c r="BB770" i="66"/>
  <c r="M770" i="66"/>
  <c r="AX837" i="66"/>
  <c r="AZ837" i="66" s="1"/>
  <c r="AY837" i="66" s="1"/>
  <c r="P845" i="66"/>
  <c r="AT845" i="66"/>
  <c r="BJ845" i="66"/>
  <c r="AT617" i="66"/>
  <c r="BB763" i="66"/>
  <c r="M763" i="66"/>
  <c r="M987" i="66"/>
  <c r="BB987" i="66"/>
  <c r="BK512" i="66"/>
  <c r="Q512" i="66"/>
  <c r="P635" i="66"/>
  <c r="BJ635" i="66"/>
  <c r="AT699" i="66"/>
  <c r="AX823" i="66"/>
  <c r="AZ823" i="66" s="1"/>
  <c r="AY823" i="66" s="1"/>
  <c r="M799" i="66"/>
  <c r="BB799" i="66"/>
  <c r="AT979" i="66"/>
  <c r="BJ979" i="66"/>
  <c r="P979" i="66"/>
  <c r="M994" i="66"/>
  <c r="BB994" i="66"/>
  <c r="AT785" i="66"/>
  <c r="P813" i="66"/>
  <c r="BJ813" i="66"/>
  <c r="P821" i="66"/>
  <c r="AT821" i="66"/>
  <c r="BJ821" i="66"/>
  <c r="AX974" i="66"/>
  <c r="AZ974" i="66" s="1"/>
  <c r="AY974" i="66" s="1"/>
  <c r="BJ673" i="66"/>
  <c r="P673" i="66"/>
  <c r="BB730" i="66"/>
  <c r="M730" i="66"/>
  <c r="P449" i="66"/>
  <c r="AT449" i="66"/>
  <c r="BJ449" i="66"/>
  <c r="P808" i="66"/>
  <c r="BJ808" i="66"/>
  <c r="M787" i="66"/>
  <c r="BB787" i="66"/>
  <c r="AX802" i="66"/>
  <c r="AZ802" i="66" s="1"/>
  <c r="AY802" i="66" s="1"/>
  <c r="AT783" i="66"/>
  <c r="BJ977" i="66"/>
  <c r="P977" i="66"/>
  <c r="P824" i="66"/>
  <c r="AT824" i="66"/>
  <c r="BJ824" i="66"/>
  <c r="AX856" i="66"/>
  <c r="AZ856" i="66" s="1"/>
  <c r="AY856" i="66" s="1"/>
  <c r="AT662" i="66"/>
  <c r="BJ986" i="66"/>
  <c r="AT986" i="66"/>
  <c r="P986" i="66"/>
  <c r="P836" i="66"/>
  <c r="AT836" i="66"/>
  <c r="BJ836" i="66"/>
  <c r="AZ632" i="66"/>
  <c r="AY632" i="66" s="1"/>
  <c r="AX853" i="66"/>
  <c r="AZ853" i="66" s="1"/>
  <c r="AY853" i="66" s="1"/>
  <c r="BK900" i="66"/>
  <c r="M918" i="66"/>
  <c r="BB918" i="66"/>
  <c r="AX953" i="66"/>
  <c r="AZ953" i="66" s="1"/>
  <c r="AY953" i="66" s="1"/>
  <c r="BJ524" i="66"/>
  <c r="P524" i="66"/>
  <c r="AT524" i="66"/>
  <c r="AX870" i="66"/>
  <c r="AZ870" i="66" s="1"/>
  <c r="AY870" i="66" s="1"/>
  <c r="P946" i="66"/>
  <c r="AT946" i="66"/>
  <c r="BJ946" i="66"/>
  <c r="AX898" i="66"/>
  <c r="AZ898" i="66" s="1"/>
  <c r="AY898" i="66" s="1"/>
  <c r="AX987" i="66"/>
  <c r="AZ987" i="66" s="1"/>
  <c r="AY987" i="66" s="1"/>
  <c r="AT522" i="66"/>
  <c r="BB741" i="66"/>
  <c r="M741" i="66"/>
  <c r="AT650" i="66"/>
  <c r="P844" i="66"/>
  <c r="AT844" i="66"/>
  <c r="BJ844" i="66"/>
  <c r="M966" i="66"/>
  <c r="BB966" i="66"/>
  <c r="BB950" i="66"/>
  <c r="M950" i="66"/>
  <c r="BB903" i="66"/>
  <c r="M903" i="66"/>
  <c r="P956" i="66"/>
  <c r="AT956" i="66"/>
  <c r="BJ956" i="66"/>
  <c r="M984" i="66"/>
  <c r="BB984" i="66"/>
  <c r="AS3" i="66"/>
  <c r="AO3" i="66"/>
  <c r="AS8" i="66"/>
  <c r="K9" i="66"/>
  <c r="BG9" i="66"/>
  <c r="BD9" i="66"/>
  <c r="AL9" i="66"/>
  <c r="BF8" i="66"/>
  <c r="AL7" i="66"/>
  <c r="K7" i="66"/>
  <c r="BC7" i="66"/>
  <c r="BD8" i="66"/>
  <c r="BC8" i="66"/>
  <c r="AL8" i="66"/>
  <c r="BD7" i="66"/>
  <c r="AT19" i="68"/>
  <c r="AT20" i="68"/>
  <c r="AT9" i="68"/>
  <c r="AT27" i="68"/>
  <c r="AT31" i="68"/>
  <c r="AT32" i="68"/>
  <c r="AT25" i="68"/>
  <c r="AT33" i="68"/>
  <c r="AT40" i="68"/>
  <c r="AT52" i="68"/>
  <c r="AT11" i="68"/>
  <c r="AT14" i="68"/>
  <c r="AT17" i="68"/>
  <c r="AT29" i="68"/>
  <c r="AT41" i="68"/>
  <c r="AT53" i="68"/>
  <c r="AT24" i="68"/>
  <c r="AT13" i="68"/>
  <c r="AT21" i="68"/>
  <c r="AT22" i="68"/>
  <c r="AT38" i="68"/>
  <c r="AT48" i="68"/>
  <c r="AT58" i="68"/>
  <c r="AT35" i="68"/>
  <c r="AT60" i="68"/>
  <c r="AT12" i="68"/>
  <c r="AT34" i="68"/>
  <c r="AT36" i="68"/>
  <c r="AT46" i="68"/>
  <c r="AT56" i="68"/>
  <c r="AT61" i="68"/>
  <c r="AT10" i="68"/>
  <c r="AT45" i="68"/>
  <c r="AT47" i="68"/>
  <c r="AT42" i="68"/>
  <c r="AT51" i="68"/>
  <c r="AT66" i="68"/>
  <c r="AT73" i="68"/>
  <c r="AT54" i="68"/>
  <c r="AT74" i="68"/>
  <c r="AT16" i="68"/>
  <c r="AT49" i="68"/>
  <c r="AT55" i="68"/>
  <c r="AT67" i="68"/>
  <c r="AT76" i="68"/>
  <c r="AT64" i="68"/>
  <c r="AT75" i="68"/>
  <c r="AT96" i="68"/>
  <c r="AT108" i="68"/>
  <c r="AT26" i="68"/>
  <c r="AT77" i="68"/>
  <c r="AT85" i="68"/>
  <c r="AT97" i="68"/>
  <c r="AT109" i="68"/>
  <c r="AT57" i="68"/>
  <c r="AT79" i="68"/>
  <c r="AT84" i="68"/>
  <c r="AT87" i="68"/>
  <c r="AT99" i="68"/>
  <c r="AT111" i="68"/>
  <c r="AT23" i="68"/>
  <c r="AT92" i="68"/>
  <c r="AT107" i="68"/>
  <c r="AT83" i="68"/>
  <c r="AT112" i="68"/>
  <c r="AT28" i="68"/>
  <c r="AT70" i="68"/>
  <c r="AT93" i="68"/>
  <c r="AT110" i="68"/>
  <c r="AT39" i="68"/>
  <c r="AT62" i="68"/>
  <c r="AT94" i="68"/>
  <c r="AT15" i="68"/>
  <c r="AT71" i="68"/>
  <c r="AT81" i="68"/>
  <c r="AT95" i="68"/>
  <c r="AT113" i="68"/>
  <c r="AT44" i="68"/>
  <c r="AT50" i="68"/>
  <c r="AT78" i="68"/>
  <c r="AT98" i="68"/>
  <c r="AT114" i="68"/>
  <c r="AT37" i="68"/>
  <c r="AT101" i="68"/>
  <c r="AT90" i="68"/>
  <c r="AT105" i="68"/>
  <c r="AT63" i="68"/>
  <c r="AT86" i="68"/>
  <c r="AT88" i="68"/>
  <c r="AT100" i="68"/>
  <c r="AT106" i="68"/>
  <c r="AT72" i="68"/>
  <c r="AT18" i="68"/>
  <c r="AT68" i="68"/>
  <c r="AT89" i="68"/>
  <c r="AT103" i="68"/>
  <c r="AT69" i="68"/>
  <c r="AT43" i="68"/>
  <c r="AT59" i="68"/>
  <c r="AT80" i="68"/>
  <c r="AT91" i="68"/>
  <c r="AT82" i="68"/>
  <c r="AT65" i="68"/>
  <c r="AT102" i="68"/>
  <c r="AT104" i="68"/>
  <c r="AT30" i="68"/>
  <c r="BD6" i="66"/>
  <c r="K6" i="66"/>
  <c r="AL6" i="66"/>
  <c r="BC6" i="66"/>
  <c r="P7" i="66"/>
  <c r="BJ7" i="66"/>
  <c r="BK7" i="66"/>
  <c r="BJ9" i="66"/>
  <c r="P9" i="66"/>
  <c r="M8" i="66"/>
  <c r="M9" i="66"/>
  <c r="BB9" i="66"/>
  <c r="M7" i="66"/>
  <c r="M6" i="66"/>
  <c r="AP3" i="66"/>
  <c r="N3" i="66" s="1"/>
  <c r="AP4" i="66"/>
  <c r="L3" i="66"/>
  <c r="AT8" i="68"/>
  <c r="AT7" i="68"/>
  <c r="BA6" i="66"/>
  <c r="AL3" i="66"/>
  <c r="BA3" i="66"/>
  <c r="AM4" i="66"/>
  <c r="AM5" i="66"/>
  <c r="K5" i="66" s="1"/>
  <c r="BE3" i="66"/>
  <c r="BH3" i="66"/>
  <c r="AU6" i="68"/>
  <c r="BA6" i="68"/>
  <c r="BC6" i="68"/>
  <c r="AW6" i="68"/>
  <c r="BB6" i="68"/>
  <c r="BD6" i="68"/>
  <c r="AZ6" i="68"/>
  <c r="AV6" i="68"/>
  <c r="AY6" i="68"/>
  <c r="AX6" i="68"/>
  <c r="BK561" i="66" l="1"/>
  <c r="Q155" i="66"/>
  <c r="Q756" i="66"/>
  <c r="Q408" i="66"/>
  <c r="BK475" i="66"/>
  <c r="Q975" i="66"/>
  <c r="Q305" i="66"/>
  <c r="BK147" i="66"/>
  <c r="Q997" i="66"/>
  <c r="Q351" i="66"/>
  <c r="Q732" i="66"/>
  <c r="Q971" i="66"/>
  <c r="Q319" i="66"/>
  <c r="Q555" i="66"/>
  <c r="BK931" i="66"/>
  <c r="Q532" i="66"/>
  <c r="Q46" i="66"/>
  <c r="Q160" i="66"/>
  <c r="Q953" i="66"/>
  <c r="Q951" i="66"/>
  <c r="Q374" i="66"/>
  <c r="Q400" i="66"/>
  <c r="BK941" i="66"/>
  <c r="Q244" i="66"/>
  <c r="BK244" i="66"/>
  <c r="BK315" i="66"/>
  <c r="Q315" i="66"/>
  <c r="Q74" i="66"/>
  <c r="BK74" i="66"/>
  <c r="Q234" i="66"/>
  <c r="BK234" i="66"/>
  <c r="BK452" i="66"/>
  <c r="BK217" i="66"/>
  <c r="Q217" i="66"/>
  <c r="BK565" i="66"/>
  <c r="Q565" i="66"/>
  <c r="Q221" i="66"/>
  <c r="BK221" i="66"/>
  <c r="BK771" i="66"/>
  <c r="Q771" i="66"/>
  <c r="Q517" i="66"/>
  <c r="BK517" i="66"/>
  <c r="BK464" i="66"/>
  <c r="Q464" i="66"/>
  <c r="Q35" i="66"/>
  <c r="BK220" i="66"/>
  <c r="BK566" i="66"/>
  <c r="Q566" i="66"/>
  <c r="Q911" i="66"/>
  <c r="Q980" i="66"/>
  <c r="BK980" i="66"/>
  <c r="Q737" i="66"/>
  <c r="BK737" i="66"/>
  <c r="BK164" i="66"/>
  <c r="Q164" i="66"/>
  <c r="BK513" i="66"/>
  <c r="Q513" i="66"/>
  <c r="BK521" i="66"/>
  <c r="Q521" i="66"/>
  <c r="BK316" i="66"/>
  <c r="Q316" i="66"/>
  <c r="BK543" i="66"/>
  <c r="Q543" i="66"/>
  <c r="Q322" i="66"/>
  <c r="Q330" i="66"/>
  <c r="BK330" i="66"/>
  <c r="Q983" i="66"/>
  <c r="BK983" i="66"/>
  <c r="Q992" i="66"/>
  <c r="BK992" i="66"/>
  <c r="BK76" i="66"/>
  <c r="Q76" i="66"/>
  <c r="Q139" i="66"/>
  <c r="BK139" i="66"/>
  <c r="Q250" i="66"/>
  <c r="BK250" i="66"/>
  <c r="Q108" i="66"/>
  <c r="BK108" i="66"/>
  <c r="Q744" i="66"/>
  <c r="BK744" i="66"/>
  <c r="BK20" i="66"/>
  <c r="Q20" i="66"/>
  <c r="BK769" i="66"/>
  <c r="Q769" i="66"/>
  <c r="BK359" i="66"/>
  <c r="Q359" i="66"/>
  <c r="BK377" i="66"/>
  <c r="Q377" i="66"/>
  <c r="BK522" i="66"/>
  <c r="Q522" i="66"/>
  <c r="Q692" i="66"/>
  <c r="BK692" i="66"/>
  <c r="BK989" i="66"/>
  <c r="Q989" i="66"/>
  <c r="Q913" i="66"/>
  <c r="BK913" i="66"/>
  <c r="Q921" i="66"/>
  <c r="BK921" i="66"/>
  <c r="Q880" i="66"/>
  <c r="BK880" i="66"/>
  <c r="Q197" i="66"/>
  <c r="BK197" i="66"/>
  <c r="BK337" i="66"/>
  <c r="Q337" i="66"/>
  <c r="BK991" i="66"/>
  <c r="Q991" i="66"/>
  <c r="BK528" i="66"/>
  <c r="Q528" i="66"/>
  <c r="BK239" i="66"/>
  <c r="Q239" i="66"/>
  <c r="BK435" i="66"/>
  <c r="Q435" i="66"/>
  <c r="Q202" i="66"/>
  <c r="BK202" i="66"/>
  <c r="BK363" i="66"/>
  <c r="Q363" i="66"/>
  <c r="BK930" i="66"/>
  <c r="Q930" i="66"/>
  <c r="BK94" i="66"/>
  <c r="Q94" i="66"/>
  <c r="Q650" i="66"/>
  <c r="BK650" i="66"/>
  <c r="Q699" i="66"/>
  <c r="BK699" i="66"/>
  <c r="BK396" i="66"/>
  <c r="Q396" i="66"/>
  <c r="Q883" i="66"/>
  <c r="BK883" i="66"/>
  <c r="BK453" i="66"/>
  <c r="Q453" i="66"/>
  <c r="Q649" i="66"/>
  <c r="BK649" i="66"/>
  <c r="BK914" i="66"/>
  <c r="Q914" i="66"/>
  <c r="BK524" i="66"/>
  <c r="Q524" i="66"/>
  <c r="BK270" i="66"/>
  <c r="Q270" i="66"/>
  <c r="BK764" i="66"/>
  <c r="Q764" i="66"/>
  <c r="Q274" i="66"/>
  <c r="BK274" i="66"/>
  <c r="Q211" i="66"/>
  <c r="BK211" i="66"/>
  <c r="Q832" i="66"/>
  <c r="BK832" i="66"/>
  <c r="BK979" i="66"/>
  <c r="Q979" i="66"/>
  <c r="Q862" i="66"/>
  <c r="BK862" i="66"/>
  <c r="BK773" i="66"/>
  <c r="Q773" i="66"/>
  <c r="BK427" i="66"/>
  <c r="Q427" i="66"/>
  <c r="Q55" i="66"/>
  <c r="BK55" i="66"/>
  <c r="Q843" i="66"/>
  <c r="BK843" i="66"/>
  <c r="BK344" i="66"/>
  <c r="Q344" i="66"/>
  <c r="Q869" i="66"/>
  <c r="BK869" i="66"/>
  <c r="Q800" i="66"/>
  <c r="BK800" i="66"/>
  <c r="BK357" i="66"/>
  <c r="Q357" i="66"/>
  <c r="Q127" i="66"/>
  <c r="BK127" i="66"/>
  <c r="BK424" i="66"/>
  <c r="Q424" i="66"/>
  <c r="Q728" i="66"/>
  <c r="BK728" i="66"/>
  <c r="Q674" i="66"/>
  <c r="BK674" i="66"/>
  <c r="Q861" i="66"/>
  <c r="BK861" i="66"/>
  <c r="BK547" i="66"/>
  <c r="Q547" i="66"/>
  <c r="BK919" i="66"/>
  <c r="Q919" i="66"/>
  <c r="BK580" i="66"/>
  <c r="Q580" i="66"/>
  <c r="Q185" i="66"/>
  <c r="BK185" i="66"/>
  <c r="Q191" i="66"/>
  <c r="BK191" i="66"/>
  <c r="BK168" i="66"/>
  <c r="Q168" i="66"/>
  <c r="BK112" i="66"/>
  <c r="Q112" i="66"/>
  <c r="Q310" i="66"/>
  <c r="BK310" i="66"/>
  <c r="BK908" i="66"/>
  <c r="Q908" i="66"/>
  <c r="BK454" i="66"/>
  <c r="Q454" i="66"/>
  <c r="Q72" i="66"/>
  <c r="BK72" i="66"/>
  <c r="BK574" i="66"/>
  <c r="Q574" i="66"/>
  <c r="Q637" i="66"/>
  <c r="BK637" i="66"/>
  <c r="BK459" i="66"/>
  <c r="Q459" i="66"/>
  <c r="Q42" i="66"/>
  <c r="BK42" i="66"/>
  <c r="BK438" i="66"/>
  <c r="Q438" i="66"/>
  <c r="BK384" i="66"/>
  <c r="Q384" i="66"/>
  <c r="BK497" i="66"/>
  <c r="Q497" i="66"/>
  <c r="BK526" i="66"/>
  <c r="Q526" i="66"/>
  <c r="BK501" i="66"/>
  <c r="Q501" i="66"/>
  <c r="Q682" i="66"/>
  <c r="BK682" i="66"/>
  <c r="Q243" i="66"/>
  <c r="BK243" i="66"/>
  <c r="Q783" i="66"/>
  <c r="BK783" i="66"/>
  <c r="BK137" i="66"/>
  <c r="Q137" i="66"/>
  <c r="BK572" i="66"/>
  <c r="Q572" i="66"/>
  <c r="Q643" i="66"/>
  <c r="BK643" i="66"/>
  <c r="Q917" i="66"/>
  <c r="BK917" i="66"/>
  <c r="BK592" i="66"/>
  <c r="Q592" i="66"/>
  <c r="Q857" i="66"/>
  <c r="BK857" i="66"/>
  <c r="BK418" i="66"/>
  <c r="Q418" i="66"/>
  <c r="BK381" i="66"/>
  <c r="Q381" i="66"/>
  <c r="BK161" i="66"/>
  <c r="Q161" i="66"/>
  <c r="BK23" i="66"/>
  <c r="Q23" i="66"/>
  <c r="Q719" i="66"/>
  <c r="BK719" i="66"/>
  <c r="BK349" i="66"/>
  <c r="Q349" i="66"/>
  <c r="Q293" i="66"/>
  <c r="BK293" i="66"/>
  <c r="BK481" i="66"/>
  <c r="Q481" i="66"/>
  <c r="Q779" i="66"/>
  <c r="BK779" i="66"/>
  <c r="Q830" i="66"/>
  <c r="BK830" i="66"/>
  <c r="BK894" i="66"/>
  <c r="Q894" i="66"/>
  <c r="Q193" i="66"/>
  <c r="BK193" i="66"/>
  <c r="Q184" i="66"/>
  <c r="BK184" i="66"/>
  <c r="Q180" i="66"/>
  <c r="BK180" i="66"/>
  <c r="Q787" i="66"/>
  <c r="BK787" i="66"/>
  <c r="BK519" i="66"/>
  <c r="Q519" i="66"/>
  <c r="Q189" i="66"/>
  <c r="BK189" i="66"/>
  <c r="Q196" i="66"/>
  <c r="BK196" i="66"/>
  <c r="Q867" i="66"/>
  <c r="BK867" i="66"/>
  <c r="BK442" i="66"/>
  <c r="Q442" i="66"/>
  <c r="Q925" i="66"/>
  <c r="BK925" i="66"/>
  <c r="BK447" i="66"/>
  <c r="Q447" i="66"/>
  <c r="BK311" i="66"/>
  <c r="Q311" i="66"/>
  <c r="BK613" i="66"/>
  <c r="Q613" i="66"/>
  <c r="Q10" i="66"/>
  <c r="BK10" i="66"/>
  <c r="Q118" i="66"/>
  <c r="BK118" i="66"/>
  <c r="BK907" i="66"/>
  <c r="Q907" i="66"/>
  <c r="BK403" i="66"/>
  <c r="Q403" i="66"/>
  <c r="Q845" i="66"/>
  <c r="BK845" i="66"/>
  <c r="BK36" i="66"/>
  <c r="Q36" i="66"/>
  <c r="BK598" i="66"/>
  <c r="Q598" i="66"/>
  <c r="Q836" i="66"/>
  <c r="BK836" i="66"/>
  <c r="Q618" i="66"/>
  <c r="BK618" i="66"/>
  <c r="BK529" i="66"/>
  <c r="Q529" i="66"/>
  <c r="BK69" i="66"/>
  <c r="Q69" i="66"/>
  <c r="Q670" i="66"/>
  <c r="BK670" i="66"/>
  <c r="BK607" i="66"/>
  <c r="Q607" i="66"/>
  <c r="Q816" i="66"/>
  <c r="BK816" i="66"/>
  <c r="BK445" i="66"/>
  <c r="Q445" i="66"/>
  <c r="Q922" i="66"/>
  <c r="BK922" i="66"/>
  <c r="BK340" i="66"/>
  <c r="Q340" i="66"/>
  <c r="BK577" i="66"/>
  <c r="Q577" i="66"/>
  <c r="BK600" i="66"/>
  <c r="Q600" i="66"/>
  <c r="Q271" i="66"/>
  <c r="BK271" i="66"/>
  <c r="BK54" i="66"/>
  <c r="Q54" i="66"/>
  <c r="Q109" i="66"/>
  <c r="BK109" i="66"/>
  <c r="Q636" i="66"/>
  <c r="BK636" i="66"/>
  <c r="BK486" i="66"/>
  <c r="Q486" i="66"/>
  <c r="Q897" i="66"/>
  <c r="BK897" i="66"/>
  <c r="Q21" i="66"/>
  <c r="BK21" i="66"/>
  <c r="Q881" i="66"/>
  <c r="BK881" i="66"/>
  <c r="BK393" i="66"/>
  <c r="Q393" i="66"/>
  <c r="BK507" i="66"/>
  <c r="Q507" i="66"/>
  <c r="BK379" i="66"/>
  <c r="Q379" i="66"/>
  <c r="Q200" i="66"/>
  <c r="BK200" i="66"/>
  <c r="BK71" i="66"/>
  <c r="Q71" i="66"/>
  <c r="Q60" i="66"/>
  <c r="BK60" i="66"/>
  <c r="Q192" i="66"/>
  <c r="BK192" i="66"/>
  <c r="Q188" i="66"/>
  <c r="BK188" i="66"/>
  <c r="Q909" i="66"/>
  <c r="BK909" i="66"/>
  <c r="BK963" i="66"/>
  <c r="Q963" i="66"/>
  <c r="BK412" i="66"/>
  <c r="Q412" i="66"/>
  <c r="BK614" i="66"/>
  <c r="Q614" i="66"/>
  <c r="BK540" i="66"/>
  <c r="Q540" i="66"/>
  <c r="Q235" i="66"/>
  <c r="BK235" i="66"/>
  <c r="Q105" i="66"/>
  <c r="BK105" i="66"/>
  <c r="BK950" i="66"/>
  <c r="Q950" i="66"/>
  <c r="Q204" i="66"/>
  <c r="BK204" i="66"/>
  <c r="Q839" i="66"/>
  <c r="BK839" i="66"/>
  <c r="BK421" i="66"/>
  <c r="Q421" i="66"/>
  <c r="BK612" i="66"/>
  <c r="Q612" i="66"/>
  <c r="BK369" i="66"/>
  <c r="Q369" i="66"/>
  <c r="BK902" i="66"/>
  <c r="Q902" i="66"/>
  <c r="Q833" i="66"/>
  <c r="BK833" i="66"/>
  <c r="BK485" i="66"/>
  <c r="Q485" i="66"/>
  <c r="Q947" i="66"/>
  <c r="BK947" i="66"/>
  <c r="Q662" i="66"/>
  <c r="BK662" i="66"/>
  <c r="Q623" i="66"/>
  <c r="BK623" i="66"/>
  <c r="Q201" i="66"/>
  <c r="BK201" i="66"/>
  <c r="Q113" i="66"/>
  <c r="BK113" i="66"/>
  <c r="BK314" i="66"/>
  <c r="Q314" i="66"/>
  <c r="BK402" i="66"/>
  <c r="Q402" i="66"/>
  <c r="Q829" i="66"/>
  <c r="BK829" i="66"/>
  <c r="Q818" i="66"/>
  <c r="BK818" i="66"/>
  <c r="BK523" i="66"/>
  <c r="Q523" i="66"/>
  <c r="Q822" i="66"/>
  <c r="BK822" i="66"/>
  <c r="BK120" i="66"/>
  <c r="Q120" i="66"/>
  <c r="Q212" i="66"/>
  <c r="BK212" i="66"/>
  <c r="Q262" i="66"/>
  <c r="BK262" i="66"/>
  <c r="Q838" i="66"/>
  <c r="BK838" i="66"/>
  <c r="Q825" i="66"/>
  <c r="BK825" i="66"/>
  <c r="Q847" i="66"/>
  <c r="BK847" i="66"/>
  <c r="Q868" i="66"/>
  <c r="BK868" i="66"/>
  <c r="Q827" i="66"/>
  <c r="BK827" i="66"/>
  <c r="BK422" i="66"/>
  <c r="Q422" i="66"/>
  <c r="Q835" i="66"/>
  <c r="BK835" i="66"/>
  <c r="BK429" i="66"/>
  <c r="Q429" i="66"/>
  <c r="Q62" i="66"/>
  <c r="BK62" i="66"/>
  <c r="Q863" i="66"/>
  <c r="BK863" i="66"/>
  <c r="Q797" i="66"/>
  <c r="BK797" i="66"/>
  <c r="Q809" i="66"/>
  <c r="BK809" i="66"/>
  <c r="BK416" i="66"/>
  <c r="Q416" i="66"/>
  <c r="BK940" i="66"/>
  <c r="Q940" i="66"/>
  <c r="BK242" i="66"/>
  <c r="Q242" i="66"/>
  <c r="BK304" i="66"/>
  <c r="Q304" i="66"/>
  <c r="BK559" i="66"/>
  <c r="Q559" i="66"/>
  <c r="Q858" i="66"/>
  <c r="BK858" i="66"/>
  <c r="BK58" i="66"/>
  <c r="Q58" i="66"/>
  <c r="BK735" i="66"/>
  <c r="Q735" i="66"/>
  <c r="BK604" i="66"/>
  <c r="Q604" i="66"/>
  <c r="BK134" i="66"/>
  <c r="Q134" i="66"/>
  <c r="BK146" i="66"/>
  <c r="Q146" i="66"/>
  <c r="BK504" i="66"/>
  <c r="Q504" i="66"/>
  <c r="BK470" i="66"/>
  <c r="Q470" i="66"/>
  <c r="Q929" i="66"/>
  <c r="BK929" i="66"/>
  <c r="BK986" i="66"/>
  <c r="Q986" i="66"/>
  <c r="Q667" i="66"/>
  <c r="BK667" i="66"/>
  <c r="BK121" i="66"/>
  <c r="Q121" i="66"/>
  <c r="BK124" i="66"/>
  <c r="Q124" i="66"/>
  <c r="BK974" i="66"/>
  <c r="Q974" i="66"/>
  <c r="Q660" i="66"/>
  <c r="BK660" i="66"/>
  <c r="Q844" i="66"/>
  <c r="BK844" i="66"/>
  <c r="BK946" i="66"/>
  <c r="Q946" i="66"/>
  <c r="BK449" i="66"/>
  <c r="Q449" i="66"/>
  <c r="Q785" i="66"/>
  <c r="BK785" i="66"/>
  <c r="Q617" i="66"/>
  <c r="BK617" i="66"/>
  <c r="BK420" i="66"/>
  <c r="Q420" i="66"/>
  <c r="Q645" i="66"/>
  <c r="BK645" i="66"/>
  <c r="BK318" i="66"/>
  <c r="Q318" i="66"/>
  <c r="Q75" i="66"/>
  <c r="BK75" i="66"/>
  <c r="Q910" i="66"/>
  <c r="BK910" i="66"/>
  <c r="BK159" i="66"/>
  <c r="Q159" i="66"/>
  <c r="Q672" i="66"/>
  <c r="BK672" i="66"/>
  <c r="BK590" i="66"/>
  <c r="Q590" i="66"/>
  <c r="Q190" i="66"/>
  <c r="BK190" i="66"/>
  <c r="Q820" i="66"/>
  <c r="BK820" i="66"/>
  <c r="BK361" i="66"/>
  <c r="Q361" i="66"/>
  <c r="BK998" i="66"/>
  <c r="Q998" i="66"/>
  <c r="Q923" i="66"/>
  <c r="BK923" i="66"/>
  <c r="BK365" i="66"/>
  <c r="Q365" i="66"/>
  <c r="BK610" i="66"/>
  <c r="Q610" i="66"/>
  <c r="Q889" i="66"/>
  <c r="BK889" i="66"/>
  <c r="BK282" i="66"/>
  <c r="Q282" i="66"/>
  <c r="BK457" i="66"/>
  <c r="Q457" i="66"/>
  <c r="BK419" i="66"/>
  <c r="Q419" i="66"/>
  <c r="BK375" i="66"/>
  <c r="Q375" i="66"/>
  <c r="BK335" i="66"/>
  <c r="Q335" i="66"/>
  <c r="Q66" i="66"/>
  <c r="BK66" i="66"/>
  <c r="BK500" i="66"/>
  <c r="Q500" i="66"/>
  <c r="BK158" i="66"/>
  <c r="Q158" i="66"/>
  <c r="BK750" i="66"/>
  <c r="Q750" i="66"/>
  <c r="Q864" i="66"/>
  <c r="BK864" i="66"/>
  <c r="Q865" i="66"/>
  <c r="BK865" i="66"/>
  <c r="Q755" i="66"/>
  <c r="BK755" i="66"/>
  <c r="Q249" i="66"/>
  <c r="BK249" i="66"/>
  <c r="Q106" i="66"/>
  <c r="BK106" i="66"/>
  <c r="BK91" i="66"/>
  <c r="Q91" i="66"/>
  <c r="Q831" i="66"/>
  <c r="BK831" i="66"/>
  <c r="BK165" i="66"/>
  <c r="Q165" i="66"/>
  <c r="Q837" i="66"/>
  <c r="BK837" i="66"/>
  <c r="Q300" i="66"/>
  <c r="BK300" i="66"/>
  <c r="BK125" i="66"/>
  <c r="Q125" i="66"/>
  <c r="BK238" i="66"/>
  <c r="Q238" i="66"/>
  <c r="BK332" i="66"/>
  <c r="Q332" i="66"/>
  <c r="BK298" i="66"/>
  <c r="Q298" i="66"/>
  <c r="BK378" i="66"/>
  <c r="Q378" i="66"/>
  <c r="BK29" i="66"/>
  <c r="Q29" i="66"/>
  <c r="Q208" i="66"/>
  <c r="BK208" i="66"/>
  <c r="BK602" i="66"/>
  <c r="Q602" i="66"/>
  <c r="Q966" i="66"/>
  <c r="BK966" i="66"/>
  <c r="Q828" i="66"/>
  <c r="BK828" i="66"/>
  <c r="BK321" i="66"/>
  <c r="Q321" i="66"/>
  <c r="Q890" i="66"/>
  <c r="BK890" i="66"/>
  <c r="BK414" i="66"/>
  <c r="Q414" i="66"/>
  <c r="Q875" i="66"/>
  <c r="BK875" i="66"/>
  <c r="Q183" i="66"/>
  <c r="BK183" i="66"/>
  <c r="BK117" i="66"/>
  <c r="Q117" i="66"/>
  <c r="Q704" i="66"/>
  <c r="BK704" i="66"/>
  <c r="BK981" i="66"/>
  <c r="Q981" i="66"/>
  <c r="BK392" i="66"/>
  <c r="Q392" i="66"/>
  <c r="Q884" i="66"/>
  <c r="BK884" i="66"/>
  <c r="Q205" i="66"/>
  <c r="BK205" i="66"/>
  <c r="Q742" i="66"/>
  <c r="BK742" i="66"/>
  <c r="Q819" i="66"/>
  <c r="BK819" i="66"/>
  <c r="BK606" i="66"/>
  <c r="Q606" i="66"/>
  <c r="BK101" i="66"/>
  <c r="Q101" i="66"/>
  <c r="BK898" i="66"/>
  <c r="Q898" i="66"/>
  <c r="Q846" i="66"/>
  <c r="BK846" i="66"/>
  <c r="Q709" i="66"/>
  <c r="BK709" i="66"/>
  <c r="Q841" i="66"/>
  <c r="BK841" i="66"/>
  <c r="Q209" i="66"/>
  <c r="BK209" i="66"/>
  <c r="Q657" i="66"/>
  <c r="BK657" i="66"/>
  <c r="BK116" i="66"/>
  <c r="Q116" i="66"/>
  <c r="BK576" i="66"/>
  <c r="Q576" i="66"/>
  <c r="Q886" i="66"/>
  <c r="BK886" i="66"/>
  <c r="Q821" i="66"/>
  <c r="BK821" i="66"/>
  <c r="BK511" i="66"/>
  <c r="Q511" i="66"/>
  <c r="BK67" i="66"/>
  <c r="Q67" i="66"/>
  <c r="BK468" i="66"/>
  <c r="Q468" i="66"/>
  <c r="Q956" i="66"/>
  <c r="BK956" i="66"/>
  <c r="Q824" i="66"/>
  <c r="BK824" i="66"/>
  <c r="Q954" i="66"/>
  <c r="BK954" i="66"/>
  <c r="Q879" i="66"/>
  <c r="BK879" i="66"/>
  <c r="BK535" i="66"/>
  <c r="Q535" i="66"/>
  <c r="BK398" i="66"/>
  <c r="Q398" i="66"/>
  <c r="BK383" i="66"/>
  <c r="Q383" i="66"/>
  <c r="BK173" i="66"/>
  <c r="Q173" i="66"/>
  <c r="Q26" i="66"/>
  <c r="BK26" i="66"/>
  <c r="Q715" i="66"/>
  <c r="BK715" i="66"/>
  <c r="Q870" i="66"/>
  <c r="BK870" i="66"/>
  <c r="Q790" i="66"/>
  <c r="BK790" i="66"/>
  <c r="BK573" i="66"/>
  <c r="Q573" i="66"/>
  <c r="Q178" i="66"/>
  <c r="BK178" i="66"/>
  <c r="Q272" i="66"/>
  <c r="BK272" i="66"/>
  <c r="BK32" i="66"/>
  <c r="Q32" i="66"/>
  <c r="BK516" i="66"/>
  <c r="Q516" i="66"/>
  <c r="Q697" i="66"/>
  <c r="BK697" i="66"/>
  <c r="Q194" i="66"/>
  <c r="BK194" i="66"/>
  <c r="BK609" i="66"/>
  <c r="Q609" i="66"/>
  <c r="Q77" i="66"/>
  <c r="BK77" i="66"/>
  <c r="Q794" i="66"/>
  <c r="BK794" i="66"/>
  <c r="BK439" i="66"/>
  <c r="Q439" i="66"/>
  <c r="BK482" i="66"/>
  <c r="Q482" i="66"/>
  <c r="BK353" i="66"/>
  <c r="Q353" i="66"/>
  <c r="BK92" i="66"/>
  <c r="Q92" i="66"/>
  <c r="BK964" i="66"/>
  <c r="Q964" i="66"/>
  <c r="BK90" i="66"/>
  <c r="Q90" i="66"/>
  <c r="Q906" i="66"/>
  <c r="BK906" i="66"/>
  <c r="BK892" i="66"/>
  <c r="Q892" i="66"/>
  <c r="BK368" i="66"/>
  <c r="Q368" i="66"/>
  <c r="BK582" i="66"/>
  <c r="Q582" i="66"/>
  <c r="BK326" i="66"/>
  <c r="Q326" i="66"/>
  <c r="BK479" i="66"/>
  <c r="Q479" i="66"/>
  <c r="BK763" i="66"/>
  <c r="Q763" i="66"/>
  <c r="Q888" i="66"/>
  <c r="BK888" i="66"/>
  <c r="BK417" i="66"/>
  <c r="Q417" i="66"/>
  <c r="Q14" i="66"/>
  <c r="BK14" i="66"/>
  <c r="BK343" i="66"/>
  <c r="Q343" i="66"/>
  <c r="BK584" i="66"/>
  <c r="Q584" i="66"/>
  <c r="Q860" i="66"/>
  <c r="BK860" i="66"/>
  <c r="BK301" i="66"/>
  <c r="Q301" i="66"/>
  <c r="BK745" i="66"/>
  <c r="Q745" i="66"/>
  <c r="Q199" i="66"/>
  <c r="BK199" i="66"/>
  <c r="BK413" i="66"/>
  <c r="Q413" i="66"/>
  <c r="BK399" i="66"/>
  <c r="Q399" i="66"/>
  <c r="BK394" i="66"/>
  <c r="Q394" i="66"/>
  <c r="BK320" i="66"/>
  <c r="Q320" i="66"/>
  <c r="BK370" i="66"/>
  <c r="Q370" i="66"/>
  <c r="BK352" i="66"/>
  <c r="Q352" i="66"/>
  <c r="Q942" i="66"/>
  <c r="BK942" i="66"/>
  <c r="BK444" i="66"/>
  <c r="Q444" i="66"/>
  <c r="BK367" i="66"/>
  <c r="Q367" i="66"/>
  <c r="BK469" i="66"/>
  <c r="Q469" i="66"/>
  <c r="Q905" i="66"/>
  <c r="BK905" i="66"/>
  <c r="BK401" i="66"/>
  <c r="Q401" i="66"/>
  <c r="BK546" i="66"/>
  <c r="Q546" i="66"/>
  <c r="Q834" i="66"/>
  <c r="BK834" i="66"/>
  <c r="BK926" i="66"/>
  <c r="Q926" i="66"/>
  <c r="Q891" i="66"/>
  <c r="BK891" i="66"/>
  <c r="BK733" i="66"/>
  <c r="Q733" i="66"/>
  <c r="Q854" i="66"/>
  <c r="BK854" i="66"/>
  <c r="BK415" i="66"/>
  <c r="Q415" i="66"/>
  <c r="Q901" i="66"/>
  <c r="BK901" i="66"/>
  <c r="Q757" i="66"/>
  <c r="BK757" i="66"/>
  <c r="Q48" i="66"/>
  <c r="BK48" i="66"/>
  <c r="Q784" i="66"/>
  <c r="BK784" i="66"/>
  <c r="BK426" i="66"/>
  <c r="Q426" i="66"/>
  <c r="Q786" i="66"/>
  <c r="BK786" i="66"/>
  <c r="BK386" i="66"/>
  <c r="Q386" i="66"/>
  <c r="BK11" i="66"/>
  <c r="Q11" i="66"/>
  <c r="BK436" i="66"/>
  <c r="Q436" i="66"/>
  <c r="BK957" i="66"/>
  <c r="Q957" i="66"/>
  <c r="BK583" i="66"/>
  <c r="Q583" i="66"/>
  <c r="BK128" i="66"/>
  <c r="Q128" i="66"/>
  <c r="Q823" i="66"/>
  <c r="BK823" i="66"/>
  <c r="Q181" i="66"/>
  <c r="BK181" i="66"/>
  <c r="BK510" i="66"/>
  <c r="Q510" i="66"/>
  <c r="Q186" i="66"/>
  <c r="BK186" i="66"/>
  <c r="BK268" i="66"/>
  <c r="Q268" i="66"/>
  <c r="BK163" i="66"/>
  <c r="Q163" i="66"/>
  <c r="BK443" i="66"/>
  <c r="Q443" i="66"/>
  <c r="BK440" i="66"/>
  <c r="Q440" i="66"/>
  <c r="Q871" i="66"/>
  <c r="BK871" i="66"/>
  <c r="BK360" i="66"/>
  <c r="Q360" i="66"/>
  <c r="BK261" i="66"/>
  <c r="Q261" i="66"/>
  <c r="BK329" i="66"/>
  <c r="Q329" i="66"/>
  <c r="Q206" i="66"/>
  <c r="BK206" i="66"/>
  <c r="BK560" i="66"/>
  <c r="Q560" i="66"/>
  <c r="BK93" i="66"/>
  <c r="Q93" i="66"/>
  <c r="Q937" i="66"/>
  <c r="BK937" i="66"/>
  <c r="BK747" i="66"/>
  <c r="Q747" i="66"/>
  <c r="Q677" i="66"/>
  <c r="BK677" i="66"/>
  <c r="BK993" i="66"/>
  <c r="Q993" i="66"/>
  <c r="BK489" i="66"/>
  <c r="Q489" i="66"/>
  <c r="BK593" i="66"/>
  <c r="Q593" i="66"/>
  <c r="BK740" i="66"/>
  <c r="Q740" i="66"/>
  <c r="BK140" i="66"/>
  <c r="Q140" i="66"/>
  <c r="BK395" i="66"/>
  <c r="Q395" i="66"/>
  <c r="BK918" i="66"/>
  <c r="Q918" i="66"/>
  <c r="Q878" i="66"/>
  <c r="BK878" i="66"/>
  <c r="BK251" i="66"/>
  <c r="Q251" i="66"/>
  <c r="BK935" i="66"/>
  <c r="Q935" i="66"/>
  <c r="Q855" i="66"/>
  <c r="BK855" i="66"/>
  <c r="BK434" i="66"/>
  <c r="Q434" i="66"/>
  <c r="Q269" i="66"/>
  <c r="BK269" i="66"/>
  <c r="Q100" i="66"/>
  <c r="BK100" i="66"/>
  <c r="Q668" i="66"/>
  <c r="BK668" i="66"/>
  <c r="Q179" i="66"/>
  <c r="BK179" i="66"/>
  <c r="Q198" i="66"/>
  <c r="BK198" i="66"/>
  <c r="BK409" i="66"/>
  <c r="Q409" i="66"/>
  <c r="Q27" i="66"/>
  <c r="BK27" i="66"/>
  <c r="Q859" i="66"/>
  <c r="BK859" i="66"/>
  <c r="BK371" i="66"/>
  <c r="Q371" i="66"/>
  <c r="BK232" i="66"/>
  <c r="Q232" i="66"/>
  <c r="BK45" i="66"/>
  <c r="Q45" i="66"/>
  <c r="Q893" i="66"/>
  <c r="BK893" i="66"/>
  <c r="Q850" i="66"/>
  <c r="BK850" i="66"/>
  <c r="Q882" i="66"/>
  <c r="BK882" i="66"/>
  <c r="Q266" i="66"/>
  <c r="BK266" i="66"/>
  <c r="BK355" i="66"/>
  <c r="Q355" i="66"/>
  <c r="BK172" i="66"/>
  <c r="Q172" i="66"/>
  <c r="Q874" i="66"/>
  <c r="BK874" i="66"/>
  <c r="BK599" i="66"/>
  <c r="Q599" i="66"/>
  <c r="BK167" i="66"/>
  <c r="Q167" i="66"/>
  <c r="BK451" i="66"/>
  <c r="Q451" i="66"/>
  <c r="Q851" i="66"/>
  <c r="BK851" i="66"/>
  <c r="BK970" i="66"/>
  <c r="Q970" i="66"/>
  <c r="BK458" i="66"/>
  <c r="Q458" i="66"/>
  <c r="Q203" i="66"/>
  <c r="BK203" i="66"/>
  <c r="Q959" i="66"/>
  <c r="BK959" i="66"/>
  <c r="BK348" i="66"/>
  <c r="Q348" i="66"/>
  <c r="Q34" i="66"/>
  <c r="BK34" i="66"/>
  <c r="BK267" i="66"/>
  <c r="Q267" i="66"/>
  <c r="BK433" i="66"/>
  <c r="Q433" i="66"/>
  <c r="Q842" i="66"/>
  <c r="BK842" i="66"/>
  <c r="BK410" i="66"/>
  <c r="Q410" i="66"/>
  <c r="BK279" i="66"/>
  <c r="Q279" i="66"/>
  <c r="Q853" i="66"/>
  <c r="BK853" i="66"/>
  <c r="BK514" i="66"/>
  <c r="Q514" i="66"/>
  <c r="BK594" i="66"/>
  <c r="Q594" i="66"/>
  <c r="Q712" i="66"/>
  <c r="BK712" i="66"/>
  <c r="Q195" i="66"/>
  <c r="BK195" i="66"/>
  <c r="BK431" i="66"/>
  <c r="Q431" i="66"/>
  <c r="Q949" i="66"/>
  <c r="BK949" i="66"/>
  <c r="Q961" i="66"/>
  <c r="BK961" i="66"/>
  <c r="BK498" i="66"/>
  <c r="Q498" i="66"/>
  <c r="Q182" i="66"/>
  <c r="BK182" i="66"/>
  <c r="BK143" i="66"/>
  <c r="Q143" i="66"/>
  <c r="BK123" i="66"/>
  <c r="Q123" i="66"/>
  <c r="Q815" i="66"/>
  <c r="BK815" i="66"/>
  <c r="BK480" i="66"/>
  <c r="Q480" i="66"/>
  <c r="BK588" i="66"/>
  <c r="Q588" i="66"/>
  <c r="BK903" i="66"/>
  <c r="Q903" i="66"/>
  <c r="Q63" i="66"/>
  <c r="BK63" i="66"/>
  <c r="Q852" i="66"/>
  <c r="BK852" i="66"/>
  <c r="Q856" i="66"/>
  <c r="BK856" i="66"/>
  <c r="BK596" i="66"/>
  <c r="Q596" i="66"/>
  <c r="Q866" i="66"/>
  <c r="BK866" i="66"/>
  <c r="Q248" i="66"/>
  <c r="BK248" i="66"/>
  <c r="BK542" i="66"/>
  <c r="Q542" i="66"/>
  <c r="Q872" i="66"/>
  <c r="BK872" i="66"/>
  <c r="BK341" i="66"/>
  <c r="Q341" i="66"/>
  <c r="BK325" i="66"/>
  <c r="Q325" i="66"/>
  <c r="Q41" i="66"/>
  <c r="BK41" i="66"/>
  <c r="BK366" i="66"/>
  <c r="Q366" i="66"/>
  <c r="BK342" i="66"/>
  <c r="Q342" i="66"/>
  <c r="BK84" i="66"/>
  <c r="Q84" i="66"/>
  <c r="Q626" i="66"/>
  <c r="BK626" i="66"/>
  <c r="Q18" i="66"/>
  <c r="BK18" i="66"/>
  <c r="Q933" i="66"/>
  <c r="BK933" i="66"/>
  <c r="Q873" i="66"/>
  <c r="BK873" i="66"/>
  <c r="BK345" i="66"/>
  <c r="Q345" i="66"/>
  <c r="BK102" i="66"/>
  <c r="Q102" i="66"/>
  <c r="BK51" i="66"/>
  <c r="Q51" i="66"/>
  <c r="Q960" i="66"/>
  <c r="BK960" i="66"/>
  <c r="BK303" i="66"/>
  <c r="Q303" i="66"/>
  <c r="Q885" i="66"/>
  <c r="BK885" i="66"/>
  <c r="Q312" i="66"/>
  <c r="BK312" i="66"/>
  <c r="Q817" i="66"/>
  <c r="BK817" i="66"/>
  <c r="BK96" i="66"/>
  <c r="Q96" i="66"/>
  <c r="Q299" i="66"/>
  <c r="BK299" i="66"/>
  <c r="BK338" i="66"/>
  <c r="Q338" i="66"/>
  <c r="Q207" i="66"/>
  <c r="BK207" i="66"/>
  <c r="Q714" i="66"/>
  <c r="BK714" i="66"/>
  <c r="BK430" i="66"/>
  <c r="Q430" i="66"/>
  <c r="Q187" i="66"/>
  <c r="BK187" i="66"/>
  <c r="Q840" i="66"/>
  <c r="BK840" i="66"/>
  <c r="Q952" i="66"/>
  <c r="BK952" i="66"/>
  <c r="Q814" i="66"/>
  <c r="BK814" i="66"/>
  <c r="Q826" i="66"/>
  <c r="BK826" i="66"/>
  <c r="Q848" i="66"/>
  <c r="BK848" i="66"/>
  <c r="Q651" i="66"/>
  <c r="BK651" i="66"/>
  <c r="BK397" i="66"/>
  <c r="Q397" i="66"/>
  <c r="Q177" i="66"/>
  <c r="BK177" i="66"/>
  <c r="BK350" i="66"/>
  <c r="Q350" i="66"/>
  <c r="Q887" i="66"/>
  <c r="BK887" i="66"/>
  <c r="Q877" i="66"/>
  <c r="BK877" i="66"/>
  <c r="BK483" i="66"/>
  <c r="Q483" i="66"/>
  <c r="Q619" i="66"/>
  <c r="BK619" i="66"/>
  <c r="Q691" i="66"/>
  <c r="BK691" i="66"/>
  <c r="Q210" i="66"/>
  <c r="BK210" i="66"/>
  <c r="BK473" i="66"/>
  <c r="Q473" i="66"/>
  <c r="BK317" i="66"/>
  <c r="Q317" i="66"/>
  <c r="BK391" i="66"/>
  <c r="Q391" i="66"/>
  <c r="BK448" i="66"/>
  <c r="Q448" i="66"/>
  <c r="Q37" i="66"/>
  <c r="BK37" i="66"/>
  <c r="Q849" i="66"/>
  <c r="BK849" i="66"/>
  <c r="BK934" i="66"/>
  <c r="Q934" i="66"/>
  <c r="BK493" i="66"/>
  <c r="Q493" i="66"/>
  <c r="BK404" i="66"/>
  <c r="Q404" i="66"/>
  <c r="BK373" i="66"/>
  <c r="Q373" i="66"/>
  <c r="BK170" i="66"/>
  <c r="Q170" i="66"/>
  <c r="BK380" i="66"/>
  <c r="Q380" i="66"/>
  <c r="BK548" i="66"/>
  <c r="Q548" i="66"/>
  <c r="BK131" i="66"/>
  <c r="Q131" i="66"/>
  <c r="BK578" i="66"/>
  <c r="Q578" i="66"/>
  <c r="BK411" i="66"/>
  <c r="Q411" i="66"/>
  <c r="BK924" i="66"/>
  <c r="Q924" i="66"/>
  <c r="Q876" i="66"/>
  <c r="BK876" i="66"/>
  <c r="BK1003" i="66"/>
  <c r="Q1003" i="66"/>
  <c r="BK608" i="66"/>
  <c r="Q608" i="66"/>
  <c r="AS4" i="66"/>
  <c r="AT4" i="66" s="1"/>
  <c r="Q4" i="66" s="1"/>
  <c r="P8" i="66"/>
  <c r="BJ8" i="66"/>
  <c r="AT8" i="66"/>
  <c r="AV8" i="66" s="1"/>
  <c r="U8" i="66" s="1"/>
  <c r="T8" i="66" s="1"/>
  <c r="BE6" i="66"/>
  <c r="BA12" i="68"/>
  <c r="BA24" i="68"/>
  <c r="BA13" i="68"/>
  <c r="BA25" i="68"/>
  <c r="BA14" i="68"/>
  <c r="BA15" i="68"/>
  <c r="BA26" i="68"/>
  <c r="BA16" i="68"/>
  <c r="BA21" i="68"/>
  <c r="BA17" i="68"/>
  <c r="BA9" i="68"/>
  <c r="BA45" i="68"/>
  <c r="BA57" i="68"/>
  <c r="BA34" i="68"/>
  <c r="BA46" i="68"/>
  <c r="BA58" i="68"/>
  <c r="BA37" i="68"/>
  <c r="BA47" i="68"/>
  <c r="BA64" i="68"/>
  <c r="BA10" i="68"/>
  <c r="BA42" i="68"/>
  <c r="BA52" i="68"/>
  <c r="BA65" i="68"/>
  <c r="BA30" i="68"/>
  <c r="BA22" i="68"/>
  <c r="BA31" i="68"/>
  <c r="BA35" i="68"/>
  <c r="BA50" i="68"/>
  <c r="BA61" i="68"/>
  <c r="BA39" i="68"/>
  <c r="BA27" i="68"/>
  <c r="BA43" i="68"/>
  <c r="BA29" i="68"/>
  <c r="BA78" i="68"/>
  <c r="BA28" i="68"/>
  <c r="BA79" i="68"/>
  <c r="BA18" i="68"/>
  <c r="BA20" i="68"/>
  <c r="BA40" i="68"/>
  <c r="BA41" i="68"/>
  <c r="BA63" i="68"/>
  <c r="BA68" i="68"/>
  <c r="BA69" i="68"/>
  <c r="BA81" i="68"/>
  <c r="BA56" i="68"/>
  <c r="BA89" i="68"/>
  <c r="BA101" i="68"/>
  <c r="BA113" i="68"/>
  <c r="BA51" i="68"/>
  <c r="BA53" i="68"/>
  <c r="BA70" i="68"/>
  <c r="BA90" i="68"/>
  <c r="BA102" i="68"/>
  <c r="BA114" i="68"/>
  <c r="BA44" i="68"/>
  <c r="BA72" i="68"/>
  <c r="BA83" i="68"/>
  <c r="BA92" i="68"/>
  <c r="BA104" i="68"/>
  <c r="BA49" i="68"/>
  <c r="BA55" i="68"/>
  <c r="BA54" i="68"/>
  <c r="BA84" i="68"/>
  <c r="BA85" i="68"/>
  <c r="BA100" i="68"/>
  <c r="BA73" i="68"/>
  <c r="BA76" i="68"/>
  <c r="BA105" i="68"/>
  <c r="BA11" i="68"/>
  <c r="BA86" i="68"/>
  <c r="BA103" i="68"/>
  <c r="BA23" i="68"/>
  <c r="BA87" i="68"/>
  <c r="BA62" i="68"/>
  <c r="BA93" i="68"/>
  <c r="BA19" i="68"/>
  <c r="BA38" i="68"/>
  <c r="BA88" i="68"/>
  <c r="BA106" i="68"/>
  <c r="BA80" i="68"/>
  <c r="BA91" i="68"/>
  <c r="BA107" i="68"/>
  <c r="BA77" i="68"/>
  <c r="BA71" i="68"/>
  <c r="BA95" i="68"/>
  <c r="BA98" i="68"/>
  <c r="BA112" i="68"/>
  <c r="BA111" i="68"/>
  <c r="BA97" i="68"/>
  <c r="BA75" i="68"/>
  <c r="BA109" i="68"/>
  <c r="BA110" i="68"/>
  <c r="BA66" i="68"/>
  <c r="BA48" i="68"/>
  <c r="BA60" i="68"/>
  <c r="BA82" i="68"/>
  <c r="BA94" i="68"/>
  <c r="BA59" i="68"/>
  <c r="BA74" i="68"/>
  <c r="BA36" i="68"/>
  <c r="BA33" i="68"/>
  <c r="BA67" i="68"/>
  <c r="BA96" i="68"/>
  <c r="BA99" i="68"/>
  <c r="BA108" i="68"/>
  <c r="BA32" i="68"/>
  <c r="AX15" i="68"/>
  <c r="AX27" i="68"/>
  <c r="AX16" i="68"/>
  <c r="AX28" i="68"/>
  <c r="AX17" i="68"/>
  <c r="AX18" i="68"/>
  <c r="AX19" i="68"/>
  <c r="AX24" i="68"/>
  <c r="AX29" i="68"/>
  <c r="AX25" i="68"/>
  <c r="AX36" i="68"/>
  <c r="AX48" i="68"/>
  <c r="AX10" i="68"/>
  <c r="AX13" i="68"/>
  <c r="AX37" i="68"/>
  <c r="AX49" i="68"/>
  <c r="AX22" i="68"/>
  <c r="AX40" i="68"/>
  <c r="AX50" i="68"/>
  <c r="AX67" i="68"/>
  <c r="AX32" i="68"/>
  <c r="AX45" i="68"/>
  <c r="AX55" i="68"/>
  <c r="AX68" i="68"/>
  <c r="AX23" i="68"/>
  <c r="AX38" i="68"/>
  <c r="AX20" i="68"/>
  <c r="AX43" i="68"/>
  <c r="AX59" i="68"/>
  <c r="AX66" i="68"/>
  <c r="AX52" i="68"/>
  <c r="AX64" i="68"/>
  <c r="AX69" i="68"/>
  <c r="AX81" i="68"/>
  <c r="AX42" i="68"/>
  <c r="AX53" i="68"/>
  <c r="AX63" i="68"/>
  <c r="AX70" i="68"/>
  <c r="AX82" i="68"/>
  <c r="AX34" i="68"/>
  <c r="AX54" i="68"/>
  <c r="AX62" i="68"/>
  <c r="AX72" i="68"/>
  <c r="AX84" i="68"/>
  <c r="AX46" i="68"/>
  <c r="AX51" i="68"/>
  <c r="AX58" i="68"/>
  <c r="AX71" i="68"/>
  <c r="AX92" i="68"/>
  <c r="AX104" i="68"/>
  <c r="AX44" i="68"/>
  <c r="AX21" i="68"/>
  <c r="AX73" i="68"/>
  <c r="AX83" i="68"/>
  <c r="AX93" i="68"/>
  <c r="AX105" i="68"/>
  <c r="AX9" i="68"/>
  <c r="AX35" i="68"/>
  <c r="AX75" i="68"/>
  <c r="AX95" i="68"/>
  <c r="AX107" i="68"/>
  <c r="AX88" i="68"/>
  <c r="AX103" i="68"/>
  <c r="AX108" i="68"/>
  <c r="AX65" i="68"/>
  <c r="AX89" i="68"/>
  <c r="AX106" i="68"/>
  <c r="AX90" i="68"/>
  <c r="AX12" i="68"/>
  <c r="AX14" i="68"/>
  <c r="AX31" i="68"/>
  <c r="AX39" i="68"/>
  <c r="AX77" i="68"/>
  <c r="AX80" i="68"/>
  <c r="AX91" i="68"/>
  <c r="AX109" i="68"/>
  <c r="AX74" i="68"/>
  <c r="AX94" i="68"/>
  <c r="AX110" i="68"/>
  <c r="AX96" i="68"/>
  <c r="AX111" i="68"/>
  <c r="AX11" i="68"/>
  <c r="AX47" i="68"/>
  <c r="AX86" i="68"/>
  <c r="AX78" i="68"/>
  <c r="AX97" i="68"/>
  <c r="AX56" i="68"/>
  <c r="AX60" i="68"/>
  <c r="AX102" i="68"/>
  <c r="AX101" i="68"/>
  <c r="AX79" i="68"/>
  <c r="AX113" i="68"/>
  <c r="AX33" i="68"/>
  <c r="AX57" i="68"/>
  <c r="AX85" i="68"/>
  <c r="AX30" i="68"/>
  <c r="AX26" i="68"/>
  <c r="AX114" i="68"/>
  <c r="AX41" i="68"/>
  <c r="AX76" i="68"/>
  <c r="AX98" i="68"/>
  <c r="AX99" i="68"/>
  <c r="AX100" i="68"/>
  <c r="AX87" i="68"/>
  <c r="AX61" i="68"/>
  <c r="AX112" i="68"/>
  <c r="AY14" i="68"/>
  <c r="AY26" i="68"/>
  <c r="AY15" i="68"/>
  <c r="AY27" i="68"/>
  <c r="AY16" i="68"/>
  <c r="AY17" i="68"/>
  <c r="AY18" i="68"/>
  <c r="AY19" i="68"/>
  <c r="AY24" i="68"/>
  <c r="AY23" i="68"/>
  <c r="AY47" i="68"/>
  <c r="AY59" i="68"/>
  <c r="AY25" i="68"/>
  <c r="AY36" i="68"/>
  <c r="AY48" i="68"/>
  <c r="AY20" i="68"/>
  <c r="AY29" i="68"/>
  <c r="AY10" i="68"/>
  <c r="AY30" i="68"/>
  <c r="AY57" i="68"/>
  <c r="AY66" i="68"/>
  <c r="AY22" i="68"/>
  <c r="AY40" i="68"/>
  <c r="AY50" i="68"/>
  <c r="AY67" i="68"/>
  <c r="AY32" i="68"/>
  <c r="AY45" i="68"/>
  <c r="AY55" i="68"/>
  <c r="AY13" i="68"/>
  <c r="AY41" i="68"/>
  <c r="AY63" i="68"/>
  <c r="AY43" i="68"/>
  <c r="AY38" i="68"/>
  <c r="AY44" i="68"/>
  <c r="AY80" i="68"/>
  <c r="AY64" i="68"/>
  <c r="AY68" i="68"/>
  <c r="AY69" i="68"/>
  <c r="AY81" i="68"/>
  <c r="AY51" i="68"/>
  <c r="AY52" i="68"/>
  <c r="AY65" i="68"/>
  <c r="AY71" i="68"/>
  <c r="AY83" i="68"/>
  <c r="AY33" i="68"/>
  <c r="AY53" i="68"/>
  <c r="AY70" i="68"/>
  <c r="AY91" i="68"/>
  <c r="AY103" i="68"/>
  <c r="AY21" i="68"/>
  <c r="AY49" i="68"/>
  <c r="AY34" i="68"/>
  <c r="AY37" i="68"/>
  <c r="AY46" i="68"/>
  <c r="AY58" i="68"/>
  <c r="AY72" i="68"/>
  <c r="AY92" i="68"/>
  <c r="AY104" i="68"/>
  <c r="AY42" i="68"/>
  <c r="AY74" i="68"/>
  <c r="AY94" i="68"/>
  <c r="AY106" i="68"/>
  <c r="AY9" i="68"/>
  <c r="AY35" i="68"/>
  <c r="AY61" i="68"/>
  <c r="AY76" i="68"/>
  <c r="AY79" i="68"/>
  <c r="AY87" i="68"/>
  <c r="AY102" i="68"/>
  <c r="AY73" i="68"/>
  <c r="AY88" i="68"/>
  <c r="AY105" i="68"/>
  <c r="AY89" i="68"/>
  <c r="AY107" i="68"/>
  <c r="AY90" i="68"/>
  <c r="AY108" i="68"/>
  <c r="AY12" i="68"/>
  <c r="AY31" i="68"/>
  <c r="AY39" i="68"/>
  <c r="AY62" i="68"/>
  <c r="AY77" i="68"/>
  <c r="AY93" i="68"/>
  <c r="AY109" i="68"/>
  <c r="AY95" i="68"/>
  <c r="AY60" i="68"/>
  <c r="AY54" i="68"/>
  <c r="AY111" i="68"/>
  <c r="AY110" i="68"/>
  <c r="AY56" i="68"/>
  <c r="AY28" i="68"/>
  <c r="AY78" i="68"/>
  <c r="AY97" i="68"/>
  <c r="AY84" i="68"/>
  <c r="AY11" i="68"/>
  <c r="AY114" i="68"/>
  <c r="AY101" i="68"/>
  <c r="AY96" i="68"/>
  <c r="AY86" i="68"/>
  <c r="AY99" i="68"/>
  <c r="AY82" i="68"/>
  <c r="AY98" i="68"/>
  <c r="AY100" i="68"/>
  <c r="AY75" i="68"/>
  <c r="AY85" i="68"/>
  <c r="AY112" i="68"/>
  <c r="AY113" i="68"/>
  <c r="BB11" i="68"/>
  <c r="BB23" i="68"/>
  <c r="BB12" i="68"/>
  <c r="BB24" i="68"/>
  <c r="BB13" i="68"/>
  <c r="BB14" i="68"/>
  <c r="BB35" i="68"/>
  <c r="BB15" i="68"/>
  <c r="BB26" i="68"/>
  <c r="BB16" i="68"/>
  <c r="BB21" i="68"/>
  <c r="BB44" i="68"/>
  <c r="BB56" i="68"/>
  <c r="BB9" i="68"/>
  <c r="BB45" i="68"/>
  <c r="BB57" i="68"/>
  <c r="BB17" i="68"/>
  <c r="BB27" i="68"/>
  <c r="BB25" i="68"/>
  <c r="BB33" i="68"/>
  <c r="BB54" i="68"/>
  <c r="BB63" i="68"/>
  <c r="BB37" i="68"/>
  <c r="BB47" i="68"/>
  <c r="BB64" i="68"/>
  <c r="BB10" i="68"/>
  <c r="BB42" i="68"/>
  <c r="BB52" i="68"/>
  <c r="BB30" i="68"/>
  <c r="BB48" i="68"/>
  <c r="BB60" i="68"/>
  <c r="BB22" i="68"/>
  <c r="BB31" i="68"/>
  <c r="BB50" i="68"/>
  <c r="BB20" i="68"/>
  <c r="BB29" i="68"/>
  <c r="BB41" i="68"/>
  <c r="BB77" i="68"/>
  <c r="BB43" i="68"/>
  <c r="BB78" i="68"/>
  <c r="BB59" i="68"/>
  <c r="BB80" i="68"/>
  <c r="BB28" i="68"/>
  <c r="BB39" i="68"/>
  <c r="BB62" i="68"/>
  <c r="BB88" i="68"/>
  <c r="BB100" i="68"/>
  <c r="BB112" i="68"/>
  <c r="BB34" i="68"/>
  <c r="BB46" i="68"/>
  <c r="BB53" i="68"/>
  <c r="BB58" i="68"/>
  <c r="BB68" i="68"/>
  <c r="BB69" i="68"/>
  <c r="BB89" i="68"/>
  <c r="BB101" i="68"/>
  <c r="BB113" i="68"/>
  <c r="BB51" i="68"/>
  <c r="BB71" i="68"/>
  <c r="BB91" i="68"/>
  <c r="BB103" i="68"/>
  <c r="BB40" i="68"/>
  <c r="BB32" i="68"/>
  <c r="BB66" i="68"/>
  <c r="BB82" i="68"/>
  <c r="BB99" i="68"/>
  <c r="BB61" i="68"/>
  <c r="BB86" i="68"/>
  <c r="BB104" i="68"/>
  <c r="BB92" i="68"/>
  <c r="BB79" i="68"/>
  <c r="BB84" i="68"/>
  <c r="BB85" i="68"/>
  <c r="BB102" i="68"/>
  <c r="BB65" i="68"/>
  <c r="BB73" i="68"/>
  <c r="BB76" i="68"/>
  <c r="BB87" i="68"/>
  <c r="BB105" i="68"/>
  <c r="BB19" i="68"/>
  <c r="BB38" i="68"/>
  <c r="BB70" i="68"/>
  <c r="BB90" i="68"/>
  <c r="BB106" i="68"/>
  <c r="BB83" i="68"/>
  <c r="BB93" i="68"/>
  <c r="BB107" i="68"/>
  <c r="BB111" i="68"/>
  <c r="BB49" i="68"/>
  <c r="BB95" i="68"/>
  <c r="BB98" i="68"/>
  <c r="BB94" i="68"/>
  <c r="BB55" i="68"/>
  <c r="BB74" i="68"/>
  <c r="BB109" i="68"/>
  <c r="BB18" i="68"/>
  <c r="BB114" i="68"/>
  <c r="BB96" i="68"/>
  <c r="BB81" i="68"/>
  <c r="BB75" i="68"/>
  <c r="BB108" i="68"/>
  <c r="BB110" i="68"/>
  <c r="BB36" i="68"/>
  <c r="BB97" i="68"/>
  <c r="BB67" i="68"/>
  <c r="BB72" i="68"/>
  <c r="AZ13" i="68"/>
  <c r="AZ25" i="68"/>
  <c r="AZ14" i="68"/>
  <c r="AZ26" i="68"/>
  <c r="AZ15" i="68"/>
  <c r="AZ16" i="68"/>
  <c r="AZ21" i="68"/>
  <c r="AZ17" i="68"/>
  <c r="AZ18" i="68"/>
  <c r="AZ34" i="68"/>
  <c r="AZ46" i="68"/>
  <c r="AZ58" i="68"/>
  <c r="AZ23" i="68"/>
  <c r="AZ27" i="68"/>
  <c r="AZ47" i="68"/>
  <c r="AZ59" i="68"/>
  <c r="AZ10" i="68"/>
  <c r="AZ24" i="68"/>
  <c r="AZ42" i="68"/>
  <c r="AZ52" i="68"/>
  <c r="AZ65" i="68"/>
  <c r="AZ30" i="68"/>
  <c r="AZ57" i="68"/>
  <c r="AZ66" i="68"/>
  <c r="AZ22" i="68"/>
  <c r="AZ40" i="68"/>
  <c r="AZ50" i="68"/>
  <c r="AZ39" i="68"/>
  <c r="AZ62" i="68"/>
  <c r="AZ20" i="68"/>
  <c r="AZ29" i="68"/>
  <c r="AZ41" i="68"/>
  <c r="AZ36" i="68"/>
  <c r="AZ45" i="68"/>
  <c r="AZ28" i="68"/>
  <c r="AZ43" i="68"/>
  <c r="AZ79" i="68"/>
  <c r="AZ44" i="68"/>
  <c r="AZ80" i="68"/>
  <c r="AZ19" i="68"/>
  <c r="AZ32" i="68"/>
  <c r="AZ53" i="68"/>
  <c r="AZ70" i="68"/>
  <c r="AZ82" i="68"/>
  <c r="AZ63" i="68"/>
  <c r="AZ68" i="68"/>
  <c r="AZ69" i="68"/>
  <c r="AZ90" i="68"/>
  <c r="AZ102" i="68"/>
  <c r="AZ114" i="68"/>
  <c r="AZ37" i="68"/>
  <c r="AZ33" i="68"/>
  <c r="AZ51" i="68"/>
  <c r="AZ71" i="68"/>
  <c r="AZ91" i="68"/>
  <c r="AZ103" i="68"/>
  <c r="AZ49" i="68"/>
  <c r="AZ55" i="68"/>
  <c r="AZ64" i="68"/>
  <c r="AZ73" i="68"/>
  <c r="AZ93" i="68"/>
  <c r="AZ105" i="68"/>
  <c r="AZ38" i="68"/>
  <c r="AZ9" i="68"/>
  <c r="AZ11" i="68"/>
  <c r="AZ86" i="68"/>
  <c r="AZ101" i="68"/>
  <c r="AZ88" i="68"/>
  <c r="AZ31" i="68"/>
  <c r="AZ77" i="68"/>
  <c r="AZ94" i="68"/>
  <c r="AZ61" i="68"/>
  <c r="AZ76" i="68"/>
  <c r="AZ87" i="68"/>
  <c r="AZ104" i="68"/>
  <c r="AZ106" i="68"/>
  <c r="AZ89" i="68"/>
  <c r="AZ107" i="68"/>
  <c r="AZ83" i="68"/>
  <c r="AZ92" i="68"/>
  <c r="AZ108" i="68"/>
  <c r="AZ12" i="68"/>
  <c r="AZ74" i="68"/>
  <c r="AZ95" i="68"/>
  <c r="AZ98" i="68"/>
  <c r="AZ112" i="68"/>
  <c r="AZ72" i="68"/>
  <c r="AZ60" i="68"/>
  <c r="AZ110" i="68"/>
  <c r="AZ111" i="68"/>
  <c r="AZ78" i="68"/>
  <c r="AZ97" i="68"/>
  <c r="AZ84" i="68"/>
  <c r="AZ48" i="68"/>
  <c r="AZ113" i="68"/>
  <c r="AZ67" i="68"/>
  <c r="AZ35" i="68"/>
  <c r="AZ109" i="68"/>
  <c r="AZ85" i="68"/>
  <c r="AZ56" i="68"/>
  <c r="AZ54" i="68"/>
  <c r="AZ96" i="68"/>
  <c r="AZ81" i="68"/>
  <c r="AZ99" i="68"/>
  <c r="AZ100" i="68"/>
  <c r="AZ75" i="68"/>
  <c r="AW16" i="68"/>
  <c r="AW28" i="68"/>
  <c r="AW17" i="68"/>
  <c r="AW18" i="68"/>
  <c r="AW19" i="68"/>
  <c r="AW24" i="68"/>
  <c r="AW29" i="68"/>
  <c r="AW22" i="68"/>
  <c r="AW30" i="68"/>
  <c r="AW10" i="68"/>
  <c r="AW13" i="68"/>
  <c r="AW27" i="68"/>
  <c r="AW37" i="68"/>
  <c r="AW49" i="68"/>
  <c r="AW20" i="68"/>
  <c r="AW38" i="68"/>
  <c r="AW50" i="68"/>
  <c r="AW32" i="68"/>
  <c r="AW45" i="68"/>
  <c r="AW55" i="68"/>
  <c r="AW23" i="68"/>
  <c r="AW9" i="68"/>
  <c r="AW35" i="68"/>
  <c r="AW43" i="68"/>
  <c r="AW53" i="68"/>
  <c r="AW52" i="68"/>
  <c r="AW54" i="68"/>
  <c r="AW42" i="68"/>
  <c r="AW63" i="68"/>
  <c r="AW68" i="68"/>
  <c r="AW70" i="68"/>
  <c r="AW82" i="68"/>
  <c r="AW41" i="68"/>
  <c r="AW51" i="68"/>
  <c r="AW59" i="68"/>
  <c r="AW65" i="68"/>
  <c r="AW71" i="68"/>
  <c r="AW21" i="68"/>
  <c r="AW39" i="68"/>
  <c r="AW66" i="68"/>
  <c r="AW73" i="68"/>
  <c r="AW34" i="68"/>
  <c r="AW72" i="68"/>
  <c r="AW83" i="68"/>
  <c r="AW93" i="68"/>
  <c r="AW105" i="68"/>
  <c r="AW44" i="68"/>
  <c r="AW74" i="68"/>
  <c r="AW94" i="68"/>
  <c r="AW106" i="68"/>
  <c r="AW40" i="68"/>
  <c r="AW67" i="68"/>
  <c r="AW76" i="68"/>
  <c r="AW96" i="68"/>
  <c r="AW108" i="68"/>
  <c r="AW26" i="68"/>
  <c r="AW47" i="68"/>
  <c r="AW25" i="68"/>
  <c r="AW69" i="68"/>
  <c r="AW89" i="68"/>
  <c r="AW104" i="68"/>
  <c r="AW14" i="68"/>
  <c r="AW31" i="68"/>
  <c r="AW46" i="68"/>
  <c r="AW80" i="68"/>
  <c r="AW90" i="68"/>
  <c r="AW107" i="68"/>
  <c r="AW12" i="68"/>
  <c r="AW77" i="68"/>
  <c r="AW91" i="68"/>
  <c r="AW109" i="68"/>
  <c r="AW62" i="68"/>
  <c r="AW92" i="68"/>
  <c r="AW110" i="68"/>
  <c r="AW64" i="68"/>
  <c r="AW95" i="68"/>
  <c r="AW111" i="68"/>
  <c r="AW78" i="68"/>
  <c r="AW97" i="68"/>
  <c r="AW79" i="68"/>
  <c r="AW15" i="68"/>
  <c r="AW60" i="68"/>
  <c r="AW102" i="68"/>
  <c r="AW84" i="68"/>
  <c r="AW86" i="68"/>
  <c r="AW101" i="68"/>
  <c r="AW56" i="68"/>
  <c r="AW58" i="68"/>
  <c r="AW11" i="68"/>
  <c r="AW33" i="68"/>
  <c r="AW57" i="68"/>
  <c r="AW88" i="68"/>
  <c r="AW81" i="68"/>
  <c r="AW87" i="68"/>
  <c r="AW113" i="68"/>
  <c r="AW114" i="68"/>
  <c r="AW98" i="68"/>
  <c r="AW99" i="68"/>
  <c r="AW100" i="68"/>
  <c r="AW75" i="68"/>
  <c r="AW61" i="68"/>
  <c r="AW85" i="68"/>
  <c r="AW103" i="68"/>
  <c r="AW36" i="68"/>
  <c r="AW112" i="68"/>
  <c r="AW48" i="68"/>
  <c r="AV17" i="68"/>
  <c r="AV18" i="68"/>
  <c r="AV19" i="68"/>
  <c r="AV29" i="68"/>
  <c r="AV22" i="68"/>
  <c r="AV30" i="68"/>
  <c r="AV27" i="68"/>
  <c r="AV31" i="68"/>
  <c r="AV20" i="68"/>
  <c r="AV38" i="68"/>
  <c r="AV50" i="68"/>
  <c r="AV35" i="68"/>
  <c r="AV39" i="68"/>
  <c r="AV51" i="68"/>
  <c r="AV11" i="68"/>
  <c r="AV14" i="68"/>
  <c r="AV23" i="68"/>
  <c r="AV9" i="68"/>
  <c r="AV43" i="68"/>
  <c r="AV53" i="68"/>
  <c r="AV13" i="68"/>
  <c r="AV21" i="68"/>
  <c r="AV48" i="68"/>
  <c r="AV58" i="68"/>
  <c r="AV54" i="68"/>
  <c r="AV64" i="68"/>
  <c r="AV36" i="68"/>
  <c r="AV56" i="68"/>
  <c r="AV47" i="68"/>
  <c r="AV41" i="68"/>
  <c r="AV59" i="68"/>
  <c r="AV65" i="68"/>
  <c r="AV71" i="68"/>
  <c r="AV83" i="68"/>
  <c r="AV34" i="68"/>
  <c r="AV40" i="68"/>
  <c r="AV62" i="68"/>
  <c r="AV72" i="68"/>
  <c r="AV61" i="68"/>
  <c r="AV74" i="68"/>
  <c r="AV10" i="68"/>
  <c r="AV37" i="68"/>
  <c r="AV44" i="68"/>
  <c r="AV73" i="68"/>
  <c r="AV94" i="68"/>
  <c r="AV106" i="68"/>
  <c r="AV42" i="68"/>
  <c r="AV55" i="68"/>
  <c r="AV49" i="68"/>
  <c r="AV75" i="68"/>
  <c r="AV95" i="68"/>
  <c r="AV107" i="68"/>
  <c r="AV26" i="68"/>
  <c r="AV77" i="68"/>
  <c r="AV85" i="68"/>
  <c r="AV97" i="68"/>
  <c r="AV109" i="68"/>
  <c r="AV12" i="68"/>
  <c r="AV25" i="68"/>
  <c r="AV52" i="68"/>
  <c r="AV90" i="68"/>
  <c r="AV105" i="68"/>
  <c r="AV45" i="68"/>
  <c r="AV110" i="68"/>
  <c r="AV33" i="68"/>
  <c r="AV81" i="68"/>
  <c r="AV46" i="68"/>
  <c r="AV80" i="68"/>
  <c r="AV91" i="68"/>
  <c r="AV108" i="68"/>
  <c r="AV92" i="68"/>
  <c r="AV70" i="68"/>
  <c r="AV93" i="68"/>
  <c r="AV111" i="68"/>
  <c r="AV96" i="68"/>
  <c r="AV112" i="68"/>
  <c r="AV78" i="68"/>
  <c r="AV15" i="68"/>
  <c r="AV60" i="68"/>
  <c r="AV102" i="68"/>
  <c r="AV63" i="68"/>
  <c r="AV28" i="68"/>
  <c r="AV32" i="68"/>
  <c r="AV24" i="68"/>
  <c r="AV84" i="68"/>
  <c r="AV86" i="68"/>
  <c r="AV101" i="68"/>
  <c r="AV79" i="68"/>
  <c r="AV88" i="68"/>
  <c r="AV100" i="68"/>
  <c r="AV67" i="68"/>
  <c r="AV98" i="68"/>
  <c r="AV99" i="68"/>
  <c r="AV113" i="68"/>
  <c r="AV68" i="68"/>
  <c r="AV114" i="68"/>
  <c r="AV57" i="68"/>
  <c r="AV76" i="68"/>
  <c r="AV82" i="68"/>
  <c r="AV89" i="68"/>
  <c r="AV16" i="68"/>
  <c r="AV66" i="68"/>
  <c r="AV87" i="68"/>
  <c r="AV103" i="68"/>
  <c r="AV104" i="68"/>
  <c r="AV69" i="68"/>
  <c r="AU18" i="68"/>
  <c r="AU19" i="68"/>
  <c r="AU22" i="68"/>
  <c r="AU30" i="68"/>
  <c r="AU27" i="68"/>
  <c r="AU31" i="68"/>
  <c r="AU20" i="68"/>
  <c r="AU32" i="68"/>
  <c r="AU35" i="68"/>
  <c r="AU39" i="68"/>
  <c r="AU51" i="68"/>
  <c r="AU40" i="68"/>
  <c r="AU52" i="68"/>
  <c r="AU9" i="68"/>
  <c r="AU17" i="68"/>
  <c r="AU43" i="68"/>
  <c r="AU53" i="68"/>
  <c r="AU13" i="68"/>
  <c r="AU21" i="68"/>
  <c r="AU38" i="68"/>
  <c r="AU48" i="68"/>
  <c r="AU58" i="68"/>
  <c r="AU41" i="68"/>
  <c r="AU60" i="68"/>
  <c r="AU29" i="68"/>
  <c r="AU36" i="68"/>
  <c r="AU56" i="68"/>
  <c r="AU10" i="68"/>
  <c r="AU45" i="68"/>
  <c r="AU11" i="68"/>
  <c r="AU14" i="68"/>
  <c r="AU25" i="68"/>
  <c r="AU49" i="68"/>
  <c r="AU34" i="68"/>
  <c r="AU62" i="68"/>
  <c r="AU72" i="68"/>
  <c r="AU84" i="68"/>
  <c r="AU66" i="68"/>
  <c r="AU73" i="68"/>
  <c r="AU12" i="68"/>
  <c r="AU15" i="68"/>
  <c r="AU75" i="68"/>
  <c r="AU74" i="68"/>
  <c r="AU95" i="68"/>
  <c r="AU107" i="68"/>
  <c r="AU26" i="68"/>
  <c r="AU42" i="68"/>
  <c r="AU55" i="68"/>
  <c r="AU64" i="68"/>
  <c r="AU67" i="68"/>
  <c r="AU76" i="68"/>
  <c r="AU96" i="68"/>
  <c r="AU108" i="68"/>
  <c r="AU47" i="68"/>
  <c r="AU78" i="68"/>
  <c r="AU86" i="68"/>
  <c r="AU98" i="68"/>
  <c r="AU110" i="68"/>
  <c r="AU16" i="68"/>
  <c r="AU57" i="68"/>
  <c r="AU46" i="68"/>
  <c r="AU65" i="68"/>
  <c r="AU80" i="68"/>
  <c r="AU91" i="68"/>
  <c r="AU106" i="68"/>
  <c r="AU93" i="68"/>
  <c r="AU44" i="68"/>
  <c r="AU23" i="68"/>
  <c r="AU77" i="68"/>
  <c r="AU92" i="68"/>
  <c r="AU109" i="68"/>
  <c r="AU70" i="68"/>
  <c r="AU111" i="68"/>
  <c r="AU50" i="68"/>
  <c r="AU83" i="68"/>
  <c r="AU94" i="68"/>
  <c r="AU112" i="68"/>
  <c r="AU33" i="68"/>
  <c r="AU81" i="68"/>
  <c r="AU97" i="68"/>
  <c r="AU113" i="68"/>
  <c r="AU28" i="68"/>
  <c r="AU71" i="68"/>
  <c r="AU88" i="68"/>
  <c r="AU24" i="68"/>
  <c r="AU37" i="68"/>
  <c r="AU101" i="68"/>
  <c r="AU54" i="68"/>
  <c r="AU100" i="68"/>
  <c r="AU63" i="68"/>
  <c r="AU79" i="68"/>
  <c r="AU114" i="68"/>
  <c r="AU82" i="68"/>
  <c r="AU89" i="68"/>
  <c r="AU103" i="68"/>
  <c r="AU87" i="68"/>
  <c r="AU85" i="68"/>
  <c r="AU102" i="68"/>
  <c r="AU104" i="68"/>
  <c r="AU105" i="68"/>
  <c r="AU59" i="68"/>
  <c r="AU68" i="68"/>
  <c r="AU90" i="68"/>
  <c r="AU99" i="68"/>
  <c r="AU61" i="68"/>
  <c r="AU69" i="68"/>
  <c r="BD9" i="68"/>
  <c r="BD21" i="68"/>
  <c r="BD10" i="68"/>
  <c r="BD22" i="68"/>
  <c r="BD11" i="68"/>
  <c r="BD12" i="68"/>
  <c r="BD23" i="68"/>
  <c r="BD33" i="68"/>
  <c r="BD13" i="68"/>
  <c r="BD28" i="68"/>
  <c r="BD34" i="68"/>
  <c r="BD14" i="68"/>
  <c r="BD42" i="68"/>
  <c r="BD54" i="68"/>
  <c r="BD16" i="68"/>
  <c r="BD19" i="68"/>
  <c r="BD43" i="68"/>
  <c r="BD55" i="68"/>
  <c r="BD18" i="68"/>
  <c r="BD26" i="68"/>
  <c r="BD31" i="68"/>
  <c r="BD44" i="68"/>
  <c r="BD61" i="68"/>
  <c r="BD25" i="68"/>
  <c r="BD39" i="68"/>
  <c r="BD49" i="68"/>
  <c r="BD59" i="68"/>
  <c r="BD62" i="68"/>
  <c r="BD17" i="68"/>
  <c r="BD24" i="68"/>
  <c r="BD63" i="68"/>
  <c r="BD37" i="68"/>
  <c r="BD53" i="68"/>
  <c r="BD57" i="68"/>
  <c r="BD32" i="68"/>
  <c r="BD35" i="68"/>
  <c r="BD46" i="68"/>
  <c r="BD50" i="68"/>
  <c r="BD60" i="68"/>
  <c r="BD75" i="68"/>
  <c r="BD58" i="68"/>
  <c r="BD76" i="68"/>
  <c r="BD78" i="68"/>
  <c r="BD48" i="68"/>
  <c r="BD81" i="68"/>
  <c r="BD86" i="68"/>
  <c r="BD98" i="68"/>
  <c r="BD110" i="68"/>
  <c r="BD27" i="68"/>
  <c r="BD56" i="68"/>
  <c r="BD66" i="68"/>
  <c r="BD82" i="68"/>
  <c r="BD87" i="68"/>
  <c r="BD99" i="68"/>
  <c r="BD111" i="68"/>
  <c r="BD68" i="68"/>
  <c r="BD69" i="68"/>
  <c r="BD89" i="68"/>
  <c r="BD101" i="68"/>
  <c r="BD113" i="68"/>
  <c r="BD67" i="68"/>
  <c r="BD97" i="68"/>
  <c r="BD79" i="68"/>
  <c r="BD102" i="68"/>
  <c r="BD29" i="68"/>
  <c r="BD40" i="68"/>
  <c r="BD41" i="68"/>
  <c r="BD52" i="68"/>
  <c r="BD72" i="68"/>
  <c r="BD100" i="68"/>
  <c r="BD64" i="68"/>
  <c r="BD70" i="68"/>
  <c r="BD90" i="68"/>
  <c r="BD84" i="68"/>
  <c r="BD85" i="68"/>
  <c r="BD103" i="68"/>
  <c r="BD45" i="68"/>
  <c r="BD51" i="68"/>
  <c r="BD65" i="68"/>
  <c r="BD88" i="68"/>
  <c r="BD104" i="68"/>
  <c r="BD73" i="68"/>
  <c r="BD91" i="68"/>
  <c r="BD108" i="68"/>
  <c r="BD77" i="68"/>
  <c r="BD83" i="68"/>
  <c r="BD106" i="68"/>
  <c r="BD15" i="68"/>
  <c r="BD20" i="68"/>
  <c r="BD93" i="68"/>
  <c r="BD107" i="68"/>
  <c r="BD112" i="68"/>
  <c r="BD71" i="68"/>
  <c r="BD95" i="68"/>
  <c r="BD36" i="68"/>
  <c r="BD94" i="68"/>
  <c r="BD96" i="68"/>
  <c r="BD74" i="68"/>
  <c r="BD38" i="68"/>
  <c r="BD114" i="68"/>
  <c r="BD47" i="68"/>
  <c r="BD105" i="68"/>
  <c r="BD30" i="68"/>
  <c r="BD80" i="68"/>
  <c r="BD92" i="68"/>
  <c r="BD109" i="68"/>
  <c r="BC10" i="68"/>
  <c r="BC22" i="68"/>
  <c r="BC11" i="68"/>
  <c r="BC23" i="68"/>
  <c r="BC12" i="68"/>
  <c r="BC13" i="68"/>
  <c r="BC28" i="68"/>
  <c r="BC34" i="68"/>
  <c r="BC14" i="68"/>
  <c r="BC35" i="68"/>
  <c r="BC15" i="68"/>
  <c r="BC26" i="68"/>
  <c r="BC16" i="68"/>
  <c r="BC19" i="68"/>
  <c r="BC21" i="68"/>
  <c r="BC43" i="68"/>
  <c r="BC55" i="68"/>
  <c r="BC44" i="68"/>
  <c r="BC56" i="68"/>
  <c r="BC25" i="68"/>
  <c r="BC39" i="68"/>
  <c r="BC49" i="68"/>
  <c r="BC59" i="68"/>
  <c r="BC62" i="68"/>
  <c r="BC17" i="68"/>
  <c r="BC24" i="68"/>
  <c r="BC33" i="68"/>
  <c r="BC54" i="68"/>
  <c r="BC63" i="68"/>
  <c r="BC37" i="68"/>
  <c r="BC47" i="68"/>
  <c r="BC57" i="68"/>
  <c r="BC9" i="68"/>
  <c r="BC32" i="68"/>
  <c r="BC46" i="68"/>
  <c r="BC30" i="68"/>
  <c r="BC48" i="68"/>
  <c r="BC52" i="68"/>
  <c r="BC31" i="68"/>
  <c r="BC58" i="68"/>
  <c r="BC76" i="68"/>
  <c r="BC29" i="68"/>
  <c r="BC77" i="68"/>
  <c r="BC42" i="68"/>
  <c r="BC64" i="68"/>
  <c r="BC79" i="68"/>
  <c r="BC61" i="68"/>
  <c r="BC66" i="68"/>
  <c r="BC82" i="68"/>
  <c r="BC87" i="68"/>
  <c r="BC99" i="68"/>
  <c r="BC111" i="68"/>
  <c r="BC27" i="68"/>
  <c r="BC88" i="68"/>
  <c r="BC100" i="68"/>
  <c r="BC112" i="68"/>
  <c r="BC53" i="68"/>
  <c r="BC70" i="68"/>
  <c r="BC90" i="68"/>
  <c r="BC102" i="68"/>
  <c r="BC114" i="68"/>
  <c r="BC20" i="68"/>
  <c r="BC51" i="68"/>
  <c r="BC18" i="68"/>
  <c r="BC40" i="68"/>
  <c r="BC41" i="68"/>
  <c r="BC60" i="68"/>
  <c r="BC72" i="68"/>
  <c r="BC75" i="68"/>
  <c r="BC98" i="68"/>
  <c r="BC84" i="68"/>
  <c r="BC85" i="68"/>
  <c r="BC103" i="68"/>
  <c r="BC69" i="68"/>
  <c r="BC101" i="68"/>
  <c r="BC80" i="68"/>
  <c r="BC91" i="68"/>
  <c r="BC45" i="68"/>
  <c r="BC65" i="68"/>
  <c r="BC86" i="68"/>
  <c r="BC104" i="68"/>
  <c r="BC73" i="68"/>
  <c r="BC89" i="68"/>
  <c r="BC105" i="68"/>
  <c r="BC38" i="68"/>
  <c r="BC83" i="68"/>
  <c r="BC106" i="68"/>
  <c r="BC78" i="68"/>
  <c r="BC93" i="68"/>
  <c r="BC107" i="68"/>
  <c r="BC95" i="68"/>
  <c r="BC71" i="68"/>
  <c r="BC113" i="68"/>
  <c r="BC97" i="68"/>
  <c r="BC96" i="68"/>
  <c r="BC92" i="68"/>
  <c r="BC74" i="68"/>
  <c r="BC108" i="68"/>
  <c r="BC109" i="68"/>
  <c r="BC110" i="68"/>
  <c r="BC50" i="68"/>
  <c r="BC67" i="68"/>
  <c r="BC94" i="68"/>
  <c r="BC68" i="68"/>
  <c r="BC36" i="68"/>
  <c r="BC81" i="68"/>
  <c r="AT3" i="66"/>
  <c r="Q3" i="66" s="1"/>
  <c r="AT6" i="66"/>
  <c r="AV6" i="66" s="1"/>
  <c r="U6" i="66" s="1"/>
  <c r="T6" i="66" s="1"/>
  <c r="P6" i="66"/>
  <c r="BJ6" i="66"/>
  <c r="K4" i="66"/>
  <c r="Q7" i="66"/>
  <c r="BK9" i="66"/>
  <c r="Q9" i="66"/>
  <c r="BG3" i="66"/>
  <c r="AP5" i="66"/>
  <c r="L5" i="66"/>
  <c r="L4" i="66"/>
  <c r="N4" i="66"/>
  <c r="BF3" i="66"/>
  <c r="M3" i="66"/>
  <c r="BB3" i="66"/>
  <c r="AU8" i="68"/>
  <c r="BD8" i="68"/>
  <c r="BC8" i="68"/>
  <c r="BB8" i="68"/>
  <c r="BA8" i="68"/>
  <c r="AZ8" i="68"/>
  <c r="AY8" i="68"/>
  <c r="AW8" i="68"/>
  <c r="AV8" i="68"/>
  <c r="AX8" i="68"/>
  <c r="BD7" i="68"/>
  <c r="BC7" i="68"/>
  <c r="BB7" i="68"/>
  <c r="BA7" i="68"/>
  <c r="AZ7" i="68"/>
  <c r="AY7" i="68"/>
  <c r="AW7" i="68"/>
  <c r="AV7" i="68"/>
  <c r="AX7" i="68"/>
  <c r="AU7" i="68"/>
  <c r="AL5" i="66"/>
  <c r="BD5" i="66"/>
  <c r="BC5" i="66"/>
  <c r="AV9" i="66" l="1"/>
  <c r="U9" i="66" s="1"/>
  <c r="T9" i="66" s="1"/>
  <c r="N5" i="66"/>
  <c r="BG7" i="66"/>
  <c r="BG8" i="66"/>
  <c r="Q8" i="66"/>
  <c r="BK8" i="66"/>
  <c r="AV7" i="66"/>
  <c r="U7" i="66" s="1"/>
  <c r="T7" i="66" s="1"/>
  <c r="M5" i="66"/>
  <c r="BB6" i="66"/>
  <c r="BF6" i="66"/>
  <c r="BG6" i="66"/>
  <c r="AT5" i="66"/>
  <c r="Q5" i="66" s="1"/>
  <c r="BK6" i="66"/>
  <c r="Q6" i="66"/>
  <c r="BJ5" i="66"/>
  <c r="M4" i="66"/>
  <c r="BB4" i="66"/>
  <c r="BB5" i="66"/>
  <c r="AV5" i="66"/>
  <c r="P5" i="66"/>
  <c r="BC3" i="66"/>
  <c r="BJ3" i="66"/>
  <c r="BC4" i="66"/>
  <c r="BJ4" i="66"/>
  <c r="BD3" i="66"/>
  <c r="BD4" i="66"/>
  <c r="BB7" i="66" l="1"/>
  <c r="BK5" i="66"/>
  <c r="AX3" i="66"/>
  <c r="P4" i="66"/>
  <c r="P3" i="66"/>
  <c r="AV3" i="66"/>
  <c r="BA4" i="66"/>
  <c r="Z401" i="66" l="1"/>
  <c r="Z561" i="66"/>
  <c r="Z176" i="66"/>
  <c r="Z873" i="66"/>
  <c r="Z382" i="66"/>
  <c r="Z769" i="66"/>
  <c r="Z900" i="66"/>
  <c r="Z891" i="66"/>
  <c r="Z51" i="66"/>
  <c r="Z616" i="66"/>
  <c r="Z335" i="66"/>
  <c r="Z423" i="66"/>
  <c r="Z376" i="66"/>
  <c r="Z430" i="66"/>
  <c r="Z624" i="66"/>
  <c r="Z78" i="66"/>
  <c r="Z263" i="66"/>
  <c r="Z892" i="66"/>
  <c r="Z966" i="66"/>
  <c r="Z79" i="66"/>
  <c r="Z122" i="66"/>
  <c r="Z471" i="66"/>
  <c r="Z894" i="66"/>
  <c r="Z443" i="66"/>
  <c r="Z428" i="66"/>
  <c r="Z835" i="66"/>
  <c r="Z39" i="66"/>
  <c r="Z300" i="66"/>
  <c r="Z958" i="66"/>
  <c r="Z544" i="66"/>
  <c r="Z318" i="66"/>
  <c r="Z541" i="66"/>
  <c r="Z345" i="66"/>
  <c r="Z163" i="66"/>
  <c r="Z592" i="66"/>
  <c r="Z381" i="66"/>
  <c r="Z893" i="66"/>
  <c r="Z833" i="66"/>
  <c r="Z988" i="66"/>
  <c r="Z276" i="66"/>
  <c r="Z971" i="66"/>
  <c r="Z238" i="66"/>
  <c r="Z81" i="66"/>
  <c r="Z623" i="66"/>
  <c r="Z336" i="66"/>
  <c r="Z82" i="66"/>
  <c r="Z58" i="66"/>
  <c r="Z465" i="66"/>
  <c r="Z959" i="66"/>
  <c r="Z660" i="66"/>
  <c r="Z676" i="66"/>
  <c r="Z938" i="66"/>
  <c r="Z251" i="66"/>
  <c r="Z619" i="66"/>
  <c r="Z302" i="66"/>
  <c r="Z74" i="66"/>
  <c r="Z375" i="66"/>
  <c r="Z154" i="66"/>
  <c r="Z809" i="66"/>
  <c r="Z656" i="66"/>
  <c r="Z858" i="66"/>
  <c r="Z826" i="66"/>
  <c r="Z629" i="66"/>
  <c r="Z69" i="66"/>
  <c r="Z46" i="66"/>
  <c r="Z371" i="66"/>
  <c r="Z94" i="66"/>
  <c r="Z535" i="66"/>
  <c r="Z792" i="66"/>
  <c r="Z766" i="66"/>
  <c r="Z320" i="66"/>
  <c r="Z643" i="66"/>
  <c r="Z422" i="66"/>
  <c r="Z995" i="66"/>
  <c r="Z951" i="66"/>
  <c r="Z536" i="66"/>
  <c r="Z89" i="66"/>
  <c r="Z462" i="66"/>
  <c r="Z934" i="66"/>
  <c r="Z791" i="66"/>
  <c r="Z599" i="66"/>
  <c r="Z258" i="66"/>
  <c r="Z31" i="66"/>
  <c r="Z104" i="66"/>
  <c r="Z825" i="66"/>
  <c r="Z735" i="66"/>
  <c r="Z93" i="66"/>
  <c r="Z515" i="66"/>
  <c r="Z132" i="66"/>
  <c r="Z607" i="66"/>
  <c r="Z54" i="66"/>
  <c r="Z682" i="66"/>
  <c r="Z846" i="66"/>
  <c r="Z890" i="66"/>
  <c r="Z40" i="66"/>
  <c r="Z65" i="66"/>
  <c r="Z185" i="66"/>
  <c r="Z767" i="66"/>
  <c r="Z511" i="66"/>
  <c r="Z347" i="66"/>
  <c r="Z384" i="66"/>
  <c r="Z356" i="66"/>
  <c r="Z417" i="66"/>
  <c r="Z953" i="66"/>
  <c r="Z136" i="66"/>
  <c r="Z13" i="66"/>
  <c r="Z848" i="66"/>
  <c r="Z484" i="66"/>
  <c r="Z920" i="66"/>
  <c r="Z20" i="66"/>
  <c r="Z783" i="66"/>
  <c r="Z760" i="66"/>
  <c r="Z740" i="66"/>
  <c r="Z438" i="66"/>
  <c r="Z706" i="66"/>
  <c r="Z993" i="66"/>
  <c r="Z583" i="66"/>
  <c r="Z757" i="66"/>
  <c r="Z691" i="66"/>
  <c r="Z231" i="66"/>
  <c r="Z927" i="66"/>
  <c r="Z575" i="66"/>
  <c r="Z786" i="66"/>
  <c r="Z943" i="66"/>
  <c r="Z747" i="66"/>
  <c r="Z799" i="66"/>
  <c r="Z385" i="66"/>
  <c r="Z804" i="66"/>
  <c r="Z790" i="66"/>
  <c r="Z170" i="66"/>
  <c r="Z530" i="66"/>
  <c r="Z312" i="66"/>
  <c r="Z808" i="66"/>
  <c r="Z243" i="66"/>
  <c r="Z429" i="66"/>
  <c r="Z853" i="66"/>
  <c r="Z280" i="66"/>
  <c r="Z60" i="66"/>
  <c r="Z135" i="66"/>
  <c r="Z229" i="66"/>
  <c r="Z940" i="66"/>
  <c r="Z687" i="66"/>
  <c r="Z736" i="66"/>
  <c r="Z714" i="66"/>
  <c r="Z598" i="66"/>
  <c r="Z829" i="66"/>
  <c r="Z159" i="66"/>
  <c r="Z420" i="66"/>
  <c r="Z895" i="66"/>
  <c r="Z281" i="66"/>
  <c r="Z190" i="66"/>
  <c r="Z499" i="66"/>
  <c r="Z134" i="66"/>
  <c r="Z642" i="66"/>
  <c r="Z717" i="66"/>
  <c r="Z812" i="66"/>
  <c r="Z923" i="66"/>
  <c r="Z164" i="66"/>
  <c r="Z765" i="66"/>
  <c r="Z707" i="66"/>
  <c r="Z567" i="66"/>
  <c r="Z62" i="66"/>
  <c r="Z140" i="66"/>
  <c r="Z954" i="66"/>
  <c r="Z261" i="66"/>
  <c r="Z806" i="66"/>
  <c r="Z734" i="66"/>
  <c r="Z390" i="66"/>
  <c r="Z145" i="66"/>
  <c r="Z49" i="66"/>
  <c r="Z473" i="66"/>
  <c r="Z609" i="66"/>
  <c r="Z594" i="66"/>
  <c r="Z348" i="66"/>
  <c r="Z718" i="66"/>
  <c r="Z332" i="66"/>
  <c r="Z416" i="66"/>
  <c r="Z277" i="66"/>
  <c r="Z850" i="66"/>
  <c r="Z627" i="66"/>
  <c r="Z904" i="66"/>
  <c r="Z168" i="66"/>
  <c r="Z455" i="66"/>
  <c r="Z842" i="66"/>
  <c r="Z309" i="66"/>
  <c r="Z275" i="66"/>
  <c r="Z596" i="66"/>
  <c r="Z856" i="66"/>
  <c r="Z274" i="66"/>
  <c r="Z880" i="66"/>
  <c r="Z323" i="66"/>
  <c r="Z823" i="66"/>
  <c r="Z696" i="66"/>
  <c r="Z531" i="66"/>
  <c r="Z217" i="66"/>
  <c r="Z406" i="66"/>
  <c r="Z73" i="66"/>
  <c r="Z771" i="66"/>
  <c r="Z187" i="66"/>
  <c r="Z761" i="66"/>
  <c r="Z99" i="66"/>
  <c r="Z602" i="66"/>
  <c r="Z230" i="66"/>
  <c r="Z393" i="66"/>
  <c r="Z363" i="66"/>
  <c r="Z514" i="66"/>
  <c r="Z647" i="66"/>
  <c r="Z350" i="66"/>
  <c r="Z631" i="66"/>
  <c r="Z304" i="66"/>
  <c r="Z796" i="66"/>
  <c r="Z15" i="66"/>
  <c r="Z664" i="66"/>
  <c r="Z41" i="66"/>
  <c r="Z488" i="66"/>
  <c r="Z50" i="66"/>
  <c r="Z221" i="66"/>
  <c r="Z749" i="66"/>
  <c r="Z565" i="66"/>
  <c r="Z600" i="66"/>
  <c r="Z351" i="66"/>
  <c r="Z194" i="66"/>
  <c r="Z271" i="66"/>
  <c r="Z997" i="66"/>
  <c r="Z517" i="66"/>
  <c r="Z979" i="66"/>
  <c r="Z289" i="66"/>
  <c r="Z964" i="66"/>
  <c r="Z677" i="66"/>
  <c r="Z103" i="66"/>
  <c r="Z800" i="66"/>
  <c r="Z652" i="66"/>
  <c r="Z299" i="66"/>
  <c r="Z362" i="66"/>
  <c r="Z33" i="66"/>
  <c r="Z487" i="66"/>
  <c r="Z116" i="66"/>
  <c r="Z497" i="66"/>
  <c r="Z288" i="66"/>
  <c r="Z576" i="66"/>
  <c r="Z364" i="66"/>
  <c r="Z692" i="66"/>
  <c r="Z781" i="66"/>
  <c r="Z77" i="66"/>
  <c r="Z534" i="66"/>
  <c r="Z897" i="66"/>
  <c r="Z160" i="66"/>
  <c r="Z458" i="66"/>
  <c r="Z295" i="66"/>
  <c r="Z451" i="66"/>
  <c r="Z294" i="66"/>
  <c r="Z411" i="66"/>
  <c r="Z197" i="66"/>
  <c r="Z326" i="66"/>
  <c r="Z884" i="66"/>
  <c r="Z1003" i="66"/>
  <c r="Z182" i="66"/>
  <c r="Z862" i="66"/>
  <c r="Z615" i="66"/>
  <c r="Z905" i="66"/>
  <c r="Z975" i="66"/>
  <c r="Z491" i="66"/>
  <c r="Z970" i="66"/>
  <c r="Z59" i="66"/>
  <c r="Z118" i="66"/>
  <c r="Z10" i="66"/>
  <c r="Z713" i="66"/>
  <c r="Z527" i="66"/>
  <c r="Z999" i="66"/>
  <c r="Z435" i="66"/>
  <c r="Z720" i="66"/>
  <c r="Z937" i="66"/>
  <c r="Z752" i="66"/>
  <c r="Z88" i="66"/>
  <c r="Z560" i="66"/>
  <c r="Z181" i="66"/>
  <c r="Z55" i="66"/>
  <c r="Z215" i="66"/>
  <c r="Z386" i="66"/>
  <c r="Z111" i="66"/>
  <c r="Z45" i="66"/>
  <c r="Z142" i="66"/>
  <c r="Z419" i="66"/>
  <c r="Z75" i="66"/>
  <c r="Z305" i="66"/>
  <c r="Z155" i="66"/>
  <c r="Z662" i="66"/>
  <c r="Z987" i="66"/>
  <c r="Z183" i="66"/>
  <c r="Z723" i="66"/>
  <c r="Z724" i="66"/>
  <c r="Z172" i="66"/>
  <c r="Z144" i="66"/>
  <c r="Z695" i="66"/>
  <c r="Z245" i="66"/>
  <c r="Z14" i="66"/>
  <c r="Z310" i="66"/>
  <c r="Z196" i="66"/>
  <c r="Z553" i="66"/>
  <c r="Z307" i="66"/>
  <c r="Z577" i="66"/>
  <c r="Z845" i="66"/>
  <c r="Z100" i="66"/>
  <c r="Z762" i="66"/>
  <c r="Z699" i="66"/>
  <c r="Z705" i="66"/>
  <c r="Z542" i="66"/>
  <c r="Z597" i="66"/>
  <c r="Z366" i="66"/>
  <c r="Z828" i="66"/>
  <c r="Z704" i="66"/>
  <c r="Z34" i="66"/>
  <c r="Z807" i="66"/>
  <c r="Z803" i="66"/>
  <c r="Z83" i="66"/>
  <c r="Z985" i="66"/>
  <c r="Z212" i="66"/>
  <c r="Z962" i="66"/>
  <c r="Z207" i="66"/>
  <c r="Z448" i="66"/>
  <c r="Z139" i="66"/>
  <c r="Z486" i="66"/>
  <c r="Z470" i="66"/>
  <c r="Z564" i="66"/>
  <c r="Z679" i="66"/>
  <c r="Z764" i="66"/>
  <c r="Z754" i="66"/>
  <c r="Z876" i="66"/>
  <c r="Z467" i="66"/>
  <c r="Z945" i="66"/>
  <c r="Z640" i="66"/>
  <c r="Z690" i="66"/>
  <c r="Z543" i="66"/>
  <c r="Z758" i="66"/>
  <c r="Z126" i="66"/>
  <c r="Z303" i="66"/>
  <c r="Z68" i="66"/>
  <c r="Z922" i="66"/>
  <c r="Z482" i="66"/>
  <c r="Z763" i="66"/>
  <c r="Z143" i="66"/>
  <c r="Z479" i="66"/>
  <c r="Z399" i="66"/>
  <c r="Z685" i="66"/>
  <c r="Z149" i="66"/>
  <c r="Z377" i="66"/>
  <c r="Z881" i="66"/>
  <c r="Z854" i="66"/>
  <c r="Z746" i="66"/>
  <c r="Z684" i="66"/>
  <c r="Z1001" i="66"/>
  <c r="Z630" i="66"/>
  <c r="Z963" i="66"/>
  <c r="Z518" i="66"/>
  <c r="Z896" i="66"/>
  <c r="Z242" i="66"/>
  <c r="Z403" i="66"/>
  <c r="Z226" i="66"/>
  <c r="Z540" i="66"/>
  <c r="Z818" i="66"/>
  <c r="Z402" i="66"/>
  <c r="Z23" i="66"/>
  <c r="Z235" i="66"/>
  <c r="Z883" i="66"/>
  <c r="Z651" i="66"/>
  <c r="Z86" i="66"/>
  <c r="Z463" i="66"/>
  <c r="Z815" i="66"/>
  <c r="Z702" i="66"/>
  <c r="Z339" i="66"/>
  <c r="Z327" i="66"/>
  <c r="Z549" i="66"/>
  <c r="Z990" i="66"/>
  <c r="Z738" i="66"/>
  <c r="Z817" i="66"/>
  <c r="Z572" i="66"/>
  <c r="Z557" i="66"/>
  <c r="Z516" i="66"/>
  <c r="Z709" i="66"/>
  <c r="Z158" i="66"/>
  <c r="Z16" i="66"/>
  <c r="Z95" i="66"/>
  <c r="Z477" i="66"/>
  <c r="Z824" i="66"/>
  <c r="Z843" i="66"/>
  <c r="Z360" i="66"/>
  <c r="Z554" i="66"/>
  <c r="Z450" i="66"/>
  <c r="Z941" i="66"/>
  <c r="Z353" i="66"/>
  <c r="Z180" i="66"/>
  <c r="Z240" i="66"/>
  <c r="Z92" i="66"/>
  <c r="Z184" i="66"/>
  <c r="Z513" i="66"/>
  <c r="Z548" i="66"/>
  <c r="Z426" i="66"/>
  <c r="Z537" i="66"/>
  <c r="Z279" i="66"/>
  <c r="Z778" i="66"/>
  <c r="Z464" i="66"/>
  <c r="Z287" i="66"/>
  <c r="Z621" i="66"/>
  <c r="Z956" i="66"/>
  <c r="Z770" i="66"/>
  <c r="Z67" i="66"/>
  <c r="Z701" i="66"/>
  <c r="Z523" i="66"/>
  <c r="Z689" i="66"/>
  <c r="Z282" i="66"/>
  <c r="Z886" i="66"/>
  <c r="Z225" i="66"/>
  <c r="Z585" i="66"/>
  <c r="Z321" i="66"/>
  <c r="Z784" i="66"/>
  <c r="Z569" i="66"/>
  <c r="Z965" i="66"/>
  <c r="Z526" i="66"/>
  <c r="Z331" i="66"/>
  <c r="Z3" i="66"/>
  <c r="BB8" i="66"/>
  <c r="BK4" i="66"/>
  <c r="AV4" i="66"/>
  <c r="AZ3" i="66"/>
  <c r="BA5" i="66"/>
  <c r="AL4" i="66"/>
  <c r="BH4" i="66"/>
  <c r="BG4" i="66"/>
  <c r="BF4" i="66"/>
  <c r="BH5" i="66"/>
  <c r="BG5" i="66"/>
  <c r="BF5" i="66"/>
  <c r="BE4" i="66"/>
  <c r="BE5" i="66"/>
  <c r="BK3" i="66"/>
  <c r="AA548" i="66" l="1"/>
  <c r="AB548" i="66"/>
  <c r="AB518" i="66"/>
  <c r="AA518" i="66"/>
  <c r="AB962" i="66"/>
  <c r="AA962" i="66"/>
  <c r="AA142" i="66"/>
  <c r="AB142" i="66"/>
  <c r="AA897" i="66"/>
  <c r="AB897" i="66"/>
  <c r="AB304" i="66"/>
  <c r="AA304" i="66"/>
  <c r="W227" i="66"/>
  <c r="X227" i="66" s="1"/>
  <c r="W824" i="66"/>
  <c r="X824" i="66" s="1"/>
  <c r="W821" i="66"/>
  <c r="X821" i="66" s="1"/>
  <c r="AA812" i="66"/>
  <c r="AB812" i="66"/>
  <c r="AB438" i="66"/>
  <c r="AA438" i="66"/>
  <c r="AA769" i="66"/>
  <c r="AB769" i="66"/>
  <c r="AA941" i="66"/>
  <c r="AB941" i="66"/>
  <c r="AA540" i="66"/>
  <c r="AB540" i="66"/>
  <c r="AB704" i="66"/>
  <c r="AA704" i="66"/>
  <c r="AA662" i="66"/>
  <c r="AB662" i="66"/>
  <c r="AA182" i="66"/>
  <c r="AB182" i="66"/>
  <c r="AA289" i="66"/>
  <c r="AB289" i="66"/>
  <c r="AB230" i="66"/>
  <c r="AA230" i="66"/>
  <c r="W43" i="66"/>
  <c r="X43" i="66" s="1"/>
  <c r="W362" i="66"/>
  <c r="X362" i="66" s="1"/>
  <c r="W773" i="66"/>
  <c r="X773" i="66" s="1"/>
  <c r="W490" i="66"/>
  <c r="X490" i="66" s="1"/>
  <c r="AB850" i="66"/>
  <c r="AA850" i="66"/>
  <c r="AB567" i="66"/>
  <c r="AA567" i="66"/>
  <c r="AA280" i="66"/>
  <c r="AB280" i="66"/>
  <c r="AA740" i="66"/>
  <c r="AB740" i="66"/>
  <c r="AA132" i="66"/>
  <c r="AB132" i="66"/>
  <c r="AA251" i="66"/>
  <c r="AB251" i="66"/>
  <c r="AB382" i="66"/>
  <c r="AA382" i="66"/>
  <c r="AA184" i="66"/>
  <c r="AB184" i="66"/>
  <c r="AA339" i="66"/>
  <c r="AB339" i="66"/>
  <c r="AA763" i="66"/>
  <c r="AB763" i="66"/>
  <c r="AA985" i="66"/>
  <c r="AB985" i="66"/>
  <c r="AA172" i="66"/>
  <c r="AB172" i="66"/>
  <c r="AA527" i="66"/>
  <c r="AB527" i="66"/>
  <c r="AB77" i="66"/>
  <c r="AA77" i="66"/>
  <c r="AB600" i="66"/>
  <c r="AA600" i="66"/>
  <c r="AB406" i="66"/>
  <c r="AA406" i="66"/>
  <c r="W855" i="66"/>
  <c r="X855" i="66" s="1"/>
  <c r="W584" i="66"/>
  <c r="X584" i="66" s="1"/>
  <c r="W323" i="66"/>
  <c r="X323" i="66" s="1"/>
  <c r="AA842" i="66"/>
  <c r="AB842" i="66"/>
  <c r="AA707" i="66"/>
  <c r="AB707" i="66"/>
  <c r="AA420" i="66"/>
  <c r="AB420" i="66"/>
  <c r="AA943" i="66"/>
  <c r="AB943" i="66"/>
  <c r="AB757" i="66"/>
  <c r="AA757" i="66"/>
  <c r="AA13" i="66"/>
  <c r="AB13" i="66"/>
  <c r="AB347" i="66"/>
  <c r="AA347" i="66"/>
  <c r="AA890" i="66"/>
  <c r="AB890" i="66"/>
  <c r="AA515" i="66"/>
  <c r="AB515" i="66"/>
  <c r="AA258" i="66"/>
  <c r="AB258" i="66"/>
  <c r="AA536" i="66"/>
  <c r="AB536" i="66"/>
  <c r="AA766" i="66"/>
  <c r="AB766" i="66"/>
  <c r="AB69" i="66"/>
  <c r="AA69" i="66"/>
  <c r="AB154" i="66"/>
  <c r="AA154" i="66"/>
  <c r="AA938" i="66"/>
  <c r="AB938" i="66"/>
  <c r="AB82" i="66"/>
  <c r="AA82" i="66"/>
  <c r="AA276" i="66"/>
  <c r="AB276" i="66"/>
  <c r="AA471" i="66"/>
  <c r="AB471" i="66"/>
  <c r="AA616" i="66"/>
  <c r="AB616" i="66"/>
  <c r="AB873" i="66"/>
  <c r="AA873" i="66"/>
  <c r="AB321" i="66"/>
  <c r="AA321" i="66"/>
  <c r="AA701" i="66"/>
  <c r="AB701" i="66"/>
  <c r="AA778" i="66"/>
  <c r="AB778" i="66"/>
  <c r="AA92" i="66"/>
  <c r="AB92" i="66"/>
  <c r="AA554" i="66"/>
  <c r="AB554" i="66"/>
  <c r="AA16" i="66"/>
  <c r="AB16" i="66"/>
  <c r="AB817" i="66"/>
  <c r="AA817" i="66"/>
  <c r="AA702" i="66"/>
  <c r="AB702" i="66"/>
  <c r="AA235" i="66"/>
  <c r="AB235" i="66"/>
  <c r="AA403" i="66"/>
  <c r="AB403" i="66"/>
  <c r="AA1001" i="66"/>
  <c r="AB1001" i="66"/>
  <c r="AA149" i="66"/>
  <c r="AB149" i="66"/>
  <c r="AA482" i="66"/>
  <c r="AB482" i="66"/>
  <c r="AA543" i="66"/>
  <c r="AB543" i="66"/>
  <c r="AB754" i="66"/>
  <c r="AA754" i="66"/>
  <c r="AB139" i="66"/>
  <c r="AA139" i="66"/>
  <c r="AA83" i="66"/>
  <c r="AB83" i="66"/>
  <c r="AA366" i="66"/>
  <c r="AB366" i="66"/>
  <c r="AB100" i="66"/>
  <c r="AA100" i="66"/>
  <c r="AB310" i="66"/>
  <c r="AA310" i="66"/>
  <c r="AA724" i="66"/>
  <c r="AB724" i="66"/>
  <c r="AA305" i="66"/>
  <c r="AB305" i="66"/>
  <c r="AB386" i="66"/>
  <c r="AA386" i="66"/>
  <c r="AA752" i="66"/>
  <c r="AB752" i="66"/>
  <c r="AA713" i="66"/>
  <c r="AB713" i="66"/>
  <c r="AA975" i="66"/>
  <c r="AB975" i="66"/>
  <c r="AA884" i="66"/>
  <c r="AB884" i="66"/>
  <c r="AA295" i="66"/>
  <c r="AB295" i="66"/>
  <c r="AA781" i="66"/>
  <c r="AB781" i="66"/>
  <c r="AA116" i="66"/>
  <c r="AB116" i="66"/>
  <c r="AA800" i="66"/>
  <c r="AB800" i="66"/>
  <c r="AA517" i="66"/>
  <c r="AB517" i="66"/>
  <c r="AA565" i="66"/>
  <c r="AB565" i="66"/>
  <c r="AA664" i="66"/>
  <c r="AB664" i="66"/>
  <c r="AA647" i="66"/>
  <c r="AB647" i="66"/>
  <c r="AB99" i="66"/>
  <c r="AA99" i="66"/>
  <c r="AA217" i="66"/>
  <c r="AB217" i="66"/>
  <c r="AA274" i="66"/>
  <c r="AB274" i="66"/>
  <c r="W322" i="66"/>
  <c r="X322" i="66" s="1"/>
  <c r="W56" i="66"/>
  <c r="X56" i="66" s="1"/>
  <c r="W988" i="66"/>
  <c r="X988" i="66" s="1"/>
  <c r="W652" i="66"/>
  <c r="X652" i="66" s="1"/>
  <c r="W477" i="66"/>
  <c r="X477" i="66" s="1"/>
  <c r="W89" i="66"/>
  <c r="X89" i="66" s="1"/>
  <c r="W833" i="66"/>
  <c r="X833" i="66" s="1"/>
  <c r="W332" i="66"/>
  <c r="X332" i="66" s="1"/>
  <c r="W502" i="66"/>
  <c r="X502" i="66" s="1"/>
  <c r="W537" i="66"/>
  <c r="X537" i="66" s="1"/>
  <c r="W186" i="66"/>
  <c r="X186" i="66" s="1"/>
  <c r="W371" i="66"/>
  <c r="X371" i="66" s="1"/>
  <c r="W339" i="66"/>
  <c r="X339" i="66" s="1"/>
  <c r="W81" i="66"/>
  <c r="X81" i="66" s="1"/>
  <c r="W691" i="66"/>
  <c r="X691" i="66" s="1"/>
  <c r="W553" i="66"/>
  <c r="X553" i="66" s="1"/>
  <c r="W762" i="66"/>
  <c r="X762" i="66" s="1"/>
  <c r="W442" i="66"/>
  <c r="X442" i="66" s="1"/>
  <c r="W316" i="66"/>
  <c r="X316" i="66" s="1"/>
  <c r="W376" i="66"/>
  <c r="X376" i="66" s="1"/>
  <c r="W50" i="66"/>
  <c r="X50" i="66" s="1"/>
  <c r="AA455" i="66"/>
  <c r="AB455" i="66"/>
  <c r="AB416" i="66"/>
  <c r="AA416" i="66"/>
  <c r="AA473" i="66"/>
  <c r="AB473" i="66"/>
  <c r="AB261" i="66"/>
  <c r="AA261" i="66"/>
  <c r="AB765" i="66"/>
  <c r="AA765" i="66"/>
  <c r="AA134" i="66"/>
  <c r="AB134" i="66"/>
  <c r="AB159" i="66"/>
  <c r="AA159" i="66"/>
  <c r="AA940" i="66"/>
  <c r="AB940" i="66"/>
  <c r="AA429" i="66"/>
  <c r="AB429" i="66"/>
  <c r="AA790" i="66"/>
  <c r="AB790" i="66"/>
  <c r="AA786" i="66"/>
  <c r="AB786" i="66"/>
  <c r="AB583" i="66"/>
  <c r="AA583" i="66"/>
  <c r="AB783" i="66"/>
  <c r="AA783" i="66"/>
  <c r="AB136" i="66"/>
  <c r="AA136" i="66"/>
  <c r="AA511" i="66"/>
  <c r="AB511" i="66"/>
  <c r="AA846" i="66"/>
  <c r="AB846" i="66"/>
  <c r="AB93" i="66"/>
  <c r="AA93" i="66"/>
  <c r="AB599" i="66"/>
  <c r="AA599" i="66"/>
  <c r="AA951" i="66"/>
  <c r="AB951" i="66"/>
  <c r="AB792" i="66"/>
  <c r="AA792" i="66"/>
  <c r="AB629" i="66"/>
  <c r="AA629" i="66"/>
  <c r="AA375" i="66"/>
  <c r="AB375" i="66"/>
  <c r="AA676" i="66"/>
  <c r="AB676" i="66"/>
  <c r="AA336" i="66"/>
  <c r="AB336" i="66"/>
  <c r="AA988" i="66"/>
  <c r="AB988" i="66"/>
  <c r="AA345" i="66"/>
  <c r="AB345" i="66"/>
  <c r="AB39" i="66"/>
  <c r="AA39" i="66"/>
  <c r="AA122" i="66"/>
  <c r="AB122" i="66"/>
  <c r="AB624" i="66"/>
  <c r="AA624" i="66"/>
  <c r="AB51" i="66"/>
  <c r="AA51" i="66"/>
  <c r="AB176" i="66"/>
  <c r="AA176" i="66"/>
  <c r="Z29" i="66"/>
  <c r="Z919" i="66"/>
  <c r="Z546" i="66"/>
  <c r="Z378" i="66"/>
  <c r="Z521" i="66"/>
  <c r="Z620" i="66"/>
  <c r="Z936" i="66"/>
  <c r="Z244" i="66"/>
  <c r="Z903" i="66"/>
  <c r="Z571" i="66"/>
  <c r="Z130" i="66"/>
  <c r="Z444" i="66"/>
  <c r="Z908" i="66"/>
  <c r="Z63" i="66"/>
  <c r="Z659" i="66"/>
  <c r="Z918" i="66"/>
  <c r="Z349" i="66"/>
  <c r="Z260" i="66"/>
  <c r="Z899" i="66"/>
  <c r="Z52" i="66"/>
  <c r="Z254" i="66"/>
  <c r="Z586" i="66"/>
  <c r="Z165" i="66"/>
  <c r="Z355" i="66"/>
  <c r="Z698" i="66"/>
  <c r="Z774" i="66"/>
  <c r="Z794" i="66"/>
  <c r="Z106" i="66"/>
  <c r="Z674" i="66"/>
  <c r="Z392" i="66"/>
  <c r="Z694" i="66"/>
  <c r="Z887" i="66"/>
  <c r="Z582" i="66"/>
  <c r="Z648" i="66"/>
  <c r="Z982" i="66"/>
  <c r="Z785" i="66"/>
  <c r="Z976" i="66"/>
  <c r="Z872" i="66"/>
  <c r="Z501" i="66"/>
  <c r="Z574" i="66"/>
  <c r="Z285" i="66"/>
  <c r="Z474" i="66"/>
  <c r="Z946" i="66"/>
  <c r="Z816" i="66"/>
  <c r="Z161" i="66"/>
  <c r="Z550" i="66"/>
  <c r="Z398" i="66"/>
  <c r="Z831" i="66"/>
  <c r="Z688" i="66"/>
  <c r="Z432" i="66"/>
  <c r="Z239" i="66"/>
  <c r="Z413" i="66"/>
  <c r="Z109" i="66"/>
  <c r="Z481" i="66"/>
  <c r="Z247" i="66"/>
  <c r="Z570" i="66"/>
  <c r="Z667" i="66"/>
  <c r="Z201" i="66"/>
  <c r="Z408" i="66"/>
  <c r="Z415" i="66"/>
  <c r="Z888" i="66"/>
  <c r="Z469" i="66"/>
  <c r="Z370" i="66"/>
  <c r="Z955" i="66"/>
  <c r="Z128" i="66"/>
  <c r="Z38" i="66"/>
  <c r="Z216" i="66"/>
  <c r="Z296" i="66"/>
  <c r="Z725" i="66"/>
  <c r="Z442" i="66"/>
  <c r="Z708" i="66"/>
  <c r="Z218" i="66"/>
  <c r="Z968" i="66"/>
  <c r="Z924" i="66"/>
  <c r="Z173" i="66"/>
  <c r="Z533" i="66"/>
  <c r="Z266" i="66"/>
  <c r="Z748" i="66"/>
  <c r="Z241" i="66"/>
  <c r="Z61" i="66"/>
  <c r="Z588" i="66"/>
  <c r="Z524" i="66"/>
  <c r="Z909" i="66"/>
  <c r="Z42" i="66"/>
  <c r="Z604" i="66"/>
  <c r="Z608" i="66"/>
  <c r="Z942" i="66"/>
  <c r="Z932" i="66"/>
  <c r="Z879" i="66"/>
  <c r="Z492" i="66"/>
  <c r="Z810" i="66"/>
  <c r="Z433" i="66"/>
  <c r="Z188" i="66"/>
  <c r="Z711" i="66"/>
  <c r="Z663" i="66"/>
  <c r="Z192" i="66"/>
  <c r="Z827" i="66"/>
  <c r="Z177" i="66"/>
  <c r="Z112" i="66"/>
  <c r="Z733" i="66"/>
  <c r="Z555" i="66"/>
  <c r="Z697" i="66"/>
  <c r="Z622" i="66"/>
  <c r="Z56" i="66"/>
  <c r="Z668" i="66"/>
  <c r="Z935" i="66"/>
  <c r="Z388" i="66"/>
  <c r="Z877" i="66"/>
  <c r="Z169" i="66"/>
  <c r="Z232" i="66"/>
  <c r="Z440" i="66"/>
  <c r="Z973" i="66"/>
  <c r="Z123" i="66"/>
  <c r="Z512" i="66"/>
  <c r="Z613" i="66"/>
  <c r="Z898" i="66"/>
  <c r="Z249" i="66"/>
  <c r="Z333" i="66"/>
  <c r="Z85" i="66"/>
  <c r="Z867" i="66"/>
  <c r="Z972" i="66"/>
  <c r="Z223" i="66"/>
  <c r="Z290" i="66"/>
  <c r="Z911" i="66"/>
  <c r="Z25" i="66"/>
  <c r="Z460" i="66"/>
  <c r="Z539" i="66"/>
  <c r="Z793" i="66"/>
  <c r="Z716" i="66"/>
  <c r="Z653" i="66"/>
  <c r="Z405" i="66"/>
  <c r="Z270" i="66"/>
  <c r="Z267" i="66"/>
  <c r="Z686" i="66"/>
  <c r="Z98" i="66"/>
  <c r="Z994" i="66"/>
  <c r="Z797" i="66"/>
  <c r="Z495" i="66"/>
  <c r="Z683" i="66"/>
  <c r="Z606" i="66"/>
  <c r="Z614" i="66"/>
  <c r="Z330" i="66"/>
  <c r="Z220" i="66"/>
  <c r="Z204" i="66"/>
  <c r="Z532" i="66"/>
  <c r="Z214" i="66"/>
  <c r="Z489" i="66"/>
  <c r="Z820" i="66"/>
  <c r="Z319" i="66"/>
  <c r="Z618" i="66"/>
  <c r="Z509" i="66"/>
  <c r="Z834" i="66"/>
  <c r="Z957" i="66"/>
  <c r="Z727" i="66"/>
  <c r="Z635" i="66"/>
  <c r="Z948" i="66"/>
  <c r="Z805" i="66"/>
  <c r="Z722" i="66"/>
  <c r="Z681" i="66"/>
  <c r="Z917" i="66"/>
  <c r="Z841" i="66"/>
  <c r="Z703" i="66"/>
  <c r="Z878" i="66"/>
  <c r="Z865" i="66"/>
  <c r="Z278" i="66"/>
  <c r="Z200" i="66"/>
  <c r="Z939" i="66"/>
  <c r="Z610" i="66"/>
  <c r="Z671" i="66"/>
  <c r="Z874" i="66"/>
  <c r="Z675" i="66"/>
  <c r="Z248" i="66"/>
  <c r="Z743" i="66"/>
  <c r="Z712" i="66"/>
  <c r="Z369" i="66"/>
  <c r="Z12" i="66"/>
  <c r="Z90" i="66"/>
  <c r="Z32" i="66"/>
  <c r="Z35" i="66"/>
  <c r="Z272" i="66"/>
  <c r="Z208" i="66"/>
  <c r="Z814" i="66"/>
  <c r="Z503" i="66"/>
  <c r="Z380" i="66"/>
  <c r="Z906" i="66"/>
  <c r="Z838" i="66"/>
  <c r="Z529" i="66"/>
  <c r="Z617" i="66"/>
  <c r="Z96" i="66"/>
  <c r="Z11" i="66"/>
  <c r="Z821" i="66"/>
  <c r="Z741" i="66"/>
  <c r="Z156" i="66"/>
  <c r="Z984" i="66"/>
  <c r="Z337" i="66"/>
  <c r="Z750" i="66"/>
  <c r="W640" i="66"/>
  <c r="X640" i="66" s="1"/>
  <c r="W801" i="66"/>
  <c r="X801" i="66" s="1"/>
  <c r="W297" i="66"/>
  <c r="X297" i="66" s="1"/>
  <c r="W627" i="66"/>
  <c r="X627" i="66" s="1"/>
  <c r="W230" i="66"/>
  <c r="X230" i="66" s="1"/>
  <c r="W194" i="66"/>
  <c r="X194" i="66" s="1"/>
  <c r="W14" i="66"/>
  <c r="X14" i="66" s="1"/>
  <c r="W53" i="66"/>
  <c r="X53" i="66" s="1"/>
  <c r="W658" i="66"/>
  <c r="X658" i="66" s="1"/>
  <c r="W570" i="66"/>
  <c r="X570" i="66" s="1"/>
  <c r="W153" i="66"/>
  <c r="X153" i="66" s="1"/>
  <c r="W513" i="66"/>
  <c r="X513" i="66" s="1"/>
  <c r="W404" i="66"/>
  <c r="X404" i="66" s="1"/>
  <c r="W64" i="66"/>
  <c r="X64" i="66" s="1"/>
  <c r="W649" i="66"/>
  <c r="X649" i="66" s="1"/>
  <c r="W518" i="66"/>
  <c r="X518" i="66" s="1"/>
  <c r="W554" i="66"/>
  <c r="X554" i="66" s="1"/>
  <c r="W718" i="66"/>
  <c r="X718" i="66" s="1"/>
  <c r="W262" i="66"/>
  <c r="X262" i="66" s="1"/>
  <c r="W49" i="66"/>
  <c r="X49" i="66" s="1"/>
  <c r="W391" i="66"/>
  <c r="X391" i="66" s="1"/>
  <c r="Z645" i="66"/>
  <c r="Z871" i="66"/>
  <c r="Z449" i="66"/>
  <c r="Z670" i="66"/>
  <c r="Z468" i="66"/>
  <c r="Z325" i="66"/>
  <c r="Z186" i="66"/>
  <c r="Z24" i="66"/>
  <c r="Z552" i="66"/>
  <c r="Z343" i="66"/>
  <c r="Z869" i="66"/>
  <c r="Z97" i="66"/>
  <c r="Z246" i="66"/>
  <c r="Z840" i="66"/>
  <c r="Z737" i="66"/>
  <c r="Z851" i="66"/>
  <c r="Z1000" i="66"/>
  <c r="Z921" i="66"/>
  <c r="Z634" i="66"/>
  <c r="Z286" i="66"/>
  <c r="Z102" i="66"/>
  <c r="Z439" i="66"/>
  <c r="Z901" i="66"/>
  <c r="Z71" i="66"/>
  <c r="Z306" i="66"/>
  <c r="Z612" i="66"/>
  <c r="Z916" i="66"/>
  <c r="Z578" i="66"/>
  <c r="Z811" i="66"/>
  <c r="Z313" i="66"/>
  <c r="Z409" i="66"/>
  <c r="AB353" i="66"/>
  <c r="AA353" i="66"/>
  <c r="AA818" i="66"/>
  <c r="AB818" i="66"/>
  <c r="AA564" i="66"/>
  <c r="AB564" i="66"/>
  <c r="AA987" i="66"/>
  <c r="AB987" i="66"/>
  <c r="AA411" i="66"/>
  <c r="AB411" i="66"/>
  <c r="AA50" i="66"/>
  <c r="AB50" i="66"/>
  <c r="W393" i="66"/>
  <c r="X393" i="66" s="1"/>
  <c r="W283" i="66"/>
  <c r="X283" i="66" s="1"/>
  <c r="W204" i="66"/>
  <c r="X204" i="66" s="1"/>
  <c r="AB275" i="66"/>
  <c r="AA275" i="66"/>
  <c r="AB281" i="66"/>
  <c r="AA281" i="66"/>
  <c r="AB231" i="66"/>
  <c r="AA231" i="66"/>
  <c r="AB607" i="66"/>
  <c r="AA607" i="66"/>
  <c r="AB643" i="66"/>
  <c r="AA643" i="66"/>
  <c r="AA619" i="66"/>
  <c r="AB619" i="66"/>
  <c r="AA238" i="66"/>
  <c r="AB238" i="66"/>
  <c r="AB892" i="66"/>
  <c r="AA892" i="66"/>
  <c r="AA513" i="66"/>
  <c r="AB513" i="66"/>
  <c r="AA557" i="66"/>
  <c r="AB557" i="66"/>
  <c r="AA963" i="66"/>
  <c r="AB963" i="66"/>
  <c r="AB126" i="66"/>
  <c r="AA126" i="66"/>
  <c r="AA553" i="66"/>
  <c r="AB553" i="66"/>
  <c r="AA999" i="66"/>
  <c r="AB999" i="66"/>
  <c r="AA534" i="66"/>
  <c r="AB534" i="66"/>
  <c r="AA488" i="66"/>
  <c r="AB488" i="66"/>
  <c r="W732" i="66"/>
  <c r="X732" i="66" s="1"/>
  <c r="W814" i="66"/>
  <c r="X814" i="66" s="1"/>
  <c r="W198" i="66"/>
  <c r="X198" i="66" s="1"/>
  <c r="AA895" i="66"/>
  <c r="AB895" i="66"/>
  <c r="AA747" i="66"/>
  <c r="AB747" i="66"/>
  <c r="AA384" i="66"/>
  <c r="AB384" i="66"/>
  <c r="AB89" i="66"/>
  <c r="AA89" i="66"/>
  <c r="AA46" i="66"/>
  <c r="AB46" i="66"/>
  <c r="AB971" i="66"/>
  <c r="AA971" i="66"/>
  <c r="AA263" i="66"/>
  <c r="AB263" i="66"/>
  <c r="AA784" i="66"/>
  <c r="AB784" i="66"/>
  <c r="AB450" i="66"/>
  <c r="AA450" i="66"/>
  <c r="AA226" i="66"/>
  <c r="AB226" i="66"/>
  <c r="AA758" i="66"/>
  <c r="AB758" i="66"/>
  <c r="AA828" i="66"/>
  <c r="AB828" i="66"/>
  <c r="AB155" i="66"/>
  <c r="AA155" i="66"/>
  <c r="AB491" i="66"/>
  <c r="AA491" i="66"/>
  <c r="AA497" i="66"/>
  <c r="AB497" i="66"/>
  <c r="AA41" i="66"/>
  <c r="AB41" i="66"/>
  <c r="AA880" i="66"/>
  <c r="AB880" i="66"/>
  <c r="W808" i="66"/>
  <c r="X808" i="66" s="1"/>
  <c r="W429" i="66"/>
  <c r="X429" i="66" s="1"/>
  <c r="W738" i="66"/>
  <c r="X738" i="66" s="1"/>
  <c r="W1003" i="66"/>
  <c r="X1003" i="66" s="1"/>
  <c r="W296" i="66"/>
  <c r="X296" i="66" s="1"/>
  <c r="W224" i="66"/>
  <c r="X224" i="66" s="1"/>
  <c r="AA806" i="66"/>
  <c r="AB806" i="66"/>
  <c r="AA170" i="66"/>
  <c r="AB170" i="66"/>
  <c r="AB300" i="66"/>
  <c r="AA300" i="66"/>
  <c r="AA67" i="66"/>
  <c r="AB67" i="66"/>
  <c r="AA360" i="66"/>
  <c r="AB360" i="66"/>
  <c r="AA815" i="66"/>
  <c r="AB815" i="66"/>
  <c r="AA684" i="66"/>
  <c r="AB684" i="66"/>
  <c r="AA690" i="66"/>
  <c r="AB690" i="66"/>
  <c r="AA597" i="66"/>
  <c r="AB597" i="66"/>
  <c r="AB723" i="66"/>
  <c r="AA723" i="66"/>
  <c r="AA937" i="66"/>
  <c r="AB937" i="66"/>
  <c r="AB326" i="66"/>
  <c r="AA326" i="66"/>
  <c r="AA15" i="66"/>
  <c r="AB15" i="66"/>
  <c r="W17" i="66"/>
  <c r="X17" i="66" s="1"/>
  <c r="W361" i="66"/>
  <c r="X361" i="66" s="1"/>
  <c r="W672" i="66"/>
  <c r="X672" i="66" s="1"/>
  <c r="W868" i="66"/>
  <c r="X868" i="66" s="1"/>
  <c r="W95" i="66"/>
  <c r="X95" i="66" s="1"/>
  <c r="W178" i="66"/>
  <c r="X178" i="66" s="1"/>
  <c r="W466" i="66"/>
  <c r="X466" i="66" s="1"/>
  <c r="W1000" i="66"/>
  <c r="X1000" i="66" s="1"/>
  <c r="W218" i="66"/>
  <c r="X218" i="66" s="1"/>
  <c r="AA332" i="66"/>
  <c r="AB332" i="66"/>
  <c r="AA164" i="66"/>
  <c r="AB164" i="66"/>
  <c r="AA623" i="66"/>
  <c r="AB623" i="66"/>
  <c r="AB990" i="66"/>
  <c r="AA990" i="66"/>
  <c r="AB399" i="66"/>
  <c r="AA399" i="66"/>
  <c r="AA807" i="66"/>
  <c r="AB807" i="66"/>
  <c r="AB419" i="66"/>
  <c r="AA419" i="66"/>
  <c r="AA118" i="66"/>
  <c r="AB118" i="66"/>
  <c r="AA364" i="66"/>
  <c r="AB364" i="66"/>
  <c r="AA271" i="66"/>
  <c r="AB271" i="66"/>
  <c r="AB363" i="66"/>
  <c r="AA363" i="66"/>
  <c r="W206" i="66"/>
  <c r="X206" i="66" s="1"/>
  <c r="W413" i="66"/>
  <c r="X413" i="66" s="1"/>
  <c r="W690" i="66"/>
  <c r="X690" i="66" s="1"/>
  <c r="W848" i="66"/>
  <c r="X848" i="66" s="1"/>
  <c r="W927" i="66"/>
  <c r="X927" i="66" s="1"/>
  <c r="AA923" i="66"/>
  <c r="AB923" i="66"/>
  <c r="AB385" i="66"/>
  <c r="AA385" i="66"/>
  <c r="AA417" i="66"/>
  <c r="AB417" i="66"/>
  <c r="AA422" i="66"/>
  <c r="AB422" i="66"/>
  <c r="AB81" i="66"/>
  <c r="AA81" i="66"/>
  <c r="AA893" i="66"/>
  <c r="AB893" i="66"/>
  <c r="AB900" i="66"/>
  <c r="AA900" i="66"/>
  <c r="AB401" i="66"/>
  <c r="AA401" i="66"/>
  <c r="Z344" i="66"/>
  <c r="Z998" i="66"/>
  <c r="Z283" i="66"/>
  <c r="Z777" i="66"/>
  <c r="Z732" i="66"/>
  <c r="Z665" i="66"/>
  <c r="Z700" i="66"/>
  <c r="Z989" i="66"/>
  <c r="Z528" i="66"/>
  <c r="Z480" i="66"/>
  <c r="Z64" i="66"/>
  <c r="Z847" i="66"/>
  <c r="Z822" i="66"/>
  <c r="Z902" i="66"/>
  <c r="Z236" i="66"/>
  <c r="Z483" i="66"/>
  <c r="Z137" i="66"/>
  <c r="Z461" i="66"/>
  <c r="Z657" i="66"/>
  <c r="Z338" i="66"/>
  <c r="Z753" i="66"/>
  <c r="Z131" i="66"/>
  <c r="Z563" i="66"/>
  <c r="Z672" i="66"/>
  <c r="Z780" i="66"/>
  <c r="Z837" i="66"/>
  <c r="Z929" i="66"/>
  <c r="Z87" i="66"/>
  <c r="Z507" i="66"/>
  <c r="Z72" i="66"/>
  <c r="Z978" i="66"/>
  <c r="Z441" i="66"/>
  <c r="Z436" i="66"/>
  <c r="Z830" i="66"/>
  <c r="Z649" i="66"/>
  <c r="Z590" i="66"/>
  <c r="Z861" i="66"/>
  <c r="Z589" i="66"/>
  <c r="Z262" i="66"/>
  <c r="W121" i="66"/>
  <c r="X121" i="66" s="1"/>
  <c r="W295" i="66"/>
  <c r="X295" i="66" s="1"/>
  <c r="W298" i="66"/>
  <c r="X298" i="66" s="1"/>
  <c r="W683" i="66"/>
  <c r="X683" i="66" s="1"/>
  <c r="W673" i="66"/>
  <c r="X673" i="66" s="1"/>
  <c r="W334" i="66"/>
  <c r="X334" i="66" s="1"/>
  <c r="W985" i="66"/>
  <c r="X985" i="66" s="1"/>
  <c r="W343" i="66"/>
  <c r="X343" i="66" s="1"/>
  <c r="W134" i="66"/>
  <c r="X134" i="66" s="1"/>
  <c r="W842" i="66"/>
  <c r="X842" i="66" s="1"/>
  <c r="W556" i="66"/>
  <c r="X556" i="66" s="1"/>
  <c r="W989" i="66"/>
  <c r="X989" i="66" s="1"/>
  <c r="W460" i="66"/>
  <c r="X460" i="66" s="1"/>
  <c r="W481" i="66"/>
  <c r="X481" i="66" s="1"/>
  <c r="W874" i="66"/>
  <c r="X874" i="66" s="1"/>
  <c r="W462" i="66"/>
  <c r="X462" i="66" s="1"/>
  <c r="W897" i="66"/>
  <c r="X897" i="66" s="1"/>
  <c r="W993" i="66"/>
  <c r="X993" i="66" s="1"/>
  <c r="W986" i="66"/>
  <c r="X986" i="66" s="1"/>
  <c r="W794" i="66"/>
  <c r="X794" i="66" s="1"/>
  <c r="Z224" i="66"/>
  <c r="Z120" i="66"/>
  <c r="Z328" i="66"/>
  <c r="Z476" i="66"/>
  <c r="Z498" i="66"/>
  <c r="Z813" i="66"/>
  <c r="Z678" i="66"/>
  <c r="Z636" i="66"/>
  <c r="Z121" i="66"/>
  <c r="Z178" i="66"/>
  <c r="Z655" i="66"/>
  <c r="Z219" i="66"/>
  <c r="Z157" i="66"/>
  <c r="Z506" i="66"/>
  <c r="Z193" i="66"/>
  <c r="Z125" i="66"/>
  <c r="Z66" i="66"/>
  <c r="Z26" i="66"/>
  <c r="Z930" i="66"/>
  <c r="Z910" i="66"/>
  <c r="Z44" i="66"/>
  <c r="Z573" i="66"/>
  <c r="Z772" i="66"/>
  <c r="Z494" i="66"/>
  <c r="Z354" i="66"/>
  <c r="Z129" i="66"/>
  <c r="Z198" i="66"/>
  <c r="Z658" i="66"/>
  <c r="Z625" i="66"/>
  <c r="Z731" i="66"/>
  <c r="Z638" i="66"/>
  <c r="Z407" i="66"/>
  <c r="AA965" i="66"/>
  <c r="AB965" i="66"/>
  <c r="AA516" i="66"/>
  <c r="AB516" i="66"/>
  <c r="AA479" i="66"/>
  <c r="AB479" i="66"/>
  <c r="AA705" i="66"/>
  <c r="AB705" i="66"/>
  <c r="AA435" i="66"/>
  <c r="AB435" i="66"/>
  <c r="AA576" i="66"/>
  <c r="AB576" i="66"/>
  <c r="AA393" i="66"/>
  <c r="AB393" i="66"/>
  <c r="W962" i="66"/>
  <c r="X962" i="66" s="1"/>
  <c r="W246" i="66"/>
  <c r="X246" i="66" s="1"/>
  <c r="W818" i="66"/>
  <c r="X818" i="66" s="1"/>
  <c r="AB627" i="66"/>
  <c r="AA627" i="66"/>
  <c r="AA714" i="66"/>
  <c r="AB714" i="66"/>
  <c r="AB65" i="66"/>
  <c r="AA65" i="66"/>
  <c r="AA443" i="66"/>
  <c r="AB443" i="66"/>
  <c r="AA569" i="66"/>
  <c r="AB569" i="66"/>
  <c r="AA651" i="66"/>
  <c r="AB651" i="66"/>
  <c r="AA470" i="66"/>
  <c r="AB470" i="66"/>
  <c r="AA560" i="66"/>
  <c r="AB560" i="66"/>
  <c r="AA299" i="66"/>
  <c r="AB299" i="66"/>
  <c r="AB323" i="66"/>
  <c r="AA323" i="66"/>
  <c r="W832" i="66"/>
  <c r="X832" i="66" s="1"/>
  <c r="W621" i="66"/>
  <c r="X621" i="66" s="1"/>
  <c r="W669" i="66"/>
  <c r="X669" i="66" s="1"/>
  <c r="AA594" i="66"/>
  <c r="AB594" i="66"/>
  <c r="AB958" i="66"/>
  <c r="AA958" i="66"/>
  <c r="AB541" i="66"/>
  <c r="AA541" i="66"/>
  <c r="AB835" i="66"/>
  <c r="AA835" i="66"/>
  <c r="AB79" i="66"/>
  <c r="AA79" i="66"/>
  <c r="AA561" i="66"/>
  <c r="AB561" i="66"/>
  <c r="AB225" i="66"/>
  <c r="AA225" i="66"/>
  <c r="AA180" i="66"/>
  <c r="AB180" i="66"/>
  <c r="AA402" i="66"/>
  <c r="AB402" i="66"/>
  <c r="AA640" i="66"/>
  <c r="AB640" i="66"/>
  <c r="AA577" i="66"/>
  <c r="AB577" i="66"/>
  <c r="AA904" i="66"/>
  <c r="AB904" i="66"/>
  <c r="AB190" i="66"/>
  <c r="AA190" i="66"/>
  <c r="AA706" i="66"/>
  <c r="AB706" i="66"/>
  <c r="AA825" i="66"/>
  <c r="AB825" i="66"/>
  <c r="AA858" i="66"/>
  <c r="AB858" i="66"/>
  <c r="AB318" i="66"/>
  <c r="AA318" i="66"/>
  <c r="AA956" i="66"/>
  <c r="AB956" i="66"/>
  <c r="Z453" i="66"/>
  <c r="Z864" i="66"/>
  <c r="Z961" i="66"/>
  <c r="Z611" i="66"/>
  <c r="Z726" i="66"/>
  <c r="Z650" i="66"/>
  <c r="Z114" i="66"/>
  <c r="Z579" i="66"/>
  <c r="Z562" i="66"/>
  <c r="Z593" i="66"/>
  <c r="Z952" i="66"/>
  <c r="Z776" i="66"/>
  <c r="Z661" i="66"/>
  <c r="Z257" i="66"/>
  <c r="Z268" i="66"/>
  <c r="Z322" i="66"/>
  <c r="Z447" i="66"/>
  <c r="Z505" i="66"/>
  <c r="Z400" i="66"/>
  <c r="Z293" i="66"/>
  <c r="Z889" i="66"/>
  <c r="Z47" i="66"/>
  <c r="Z1002" i="66"/>
  <c r="Z57" i="66"/>
  <c r="Z452" i="66"/>
  <c r="Z301" i="66"/>
  <c r="Z367" i="66"/>
  <c r="Z490" i="66"/>
  <c r="Z457" i="66"/>
  <c r="Z926" i="66"/>
  <c r="Z291" i="66"/>
  <c r="Z789" i="66"/>
  <c r="Z334" i="66"/>
  <c r="Z558" i="66"/>
  <c r="Z209" i="66"/>
  <c r="W977" i="66"/>
  <c r="X977" i="66" s="1"/>
  <c r="W92" i="66"/>
  <c r="X92" i="66" s="1"/>
  <c r="W310" i="66"/>
  <c r="X310" i="66" s="1"/>
  <c r="W174" i="66"/>
  <c r="X174" i="66" s="1"/>
  <c r="W105" i="66"/>
  <c r="X105" i="66" s="1"/>
  <c r="W599" i="66"/>
  <c r="X599" i="66" s="1"/>
  <c r="W625" i="66"/>
  <c r="X625" i="66" s="1"/>
  <c r="W309" i="66"/>
  <c r="X309" i="66" s="1"/>
  <c r="W613" i="66"/>
  <c r="X613" i="66" s="1"/>
  <c r="W861" i="66"/>
  <c r="X861" i="66" s="1"/>
  <c r="W955" i="66"/>
  <c r="X955" i="66" s="1"/>
  <c r="W509" i="66"/>
  <c r="X509" i="66" s="1"/>
  <c r="W123" i="66"/>
  <c r="X123" i="66" s="1"/>
  <c r="W670" i="66"/>
  <c r="X670" i="66" s="1"/>
  <c r="W423" i="66"/>
  <c r="X423" i="66" s="1"/>
  <c r="W328" i="66"/>
  <c r="X328" i="66" s="1"/>
  <c r="W643" i="66"/>
  <c r="X643" i="66" s="1"/>
  <c r="W151" i="66"/>
  <c r="X151" i="66" s="1"/>
  <c r="W634" i="66"/>
  <c r="X634" i="66" s="1"/>
  <c r="W903" i="66"/>
  <c r="X903" i="66" s="1"/>
  <c r="W587" i="66"/>
  <c r="X587" i="66" s="1"/>
  <c r="Z466" i="66"/>
  <c r="Z27" i="66"/>
  <c r="Z551" i="66"/>
  <c r="Z680" i="66"/>
  <c r="Z255" i="66"/>
  <c r="Z434" i="66"/>
  <c r="Z637" i="66"/>
  <c r="Z545" i="66"/>
  <c r="Z418" i="66"/>
  <c r="Z773" i="66"/>
  <c r="Z991" i="66"/>
  <c r="Z115" i="66"/>
  <c r="Z801" i="66"/>
  <c r="Z234" i="66"/>
  <c r="Z297" i="66"/>
  <c r="Z475" i="66"/>
  <c r="Z519" i="66"/>
  <c r="Z446" i="66"/>
  <c r="Z504" i="66"/>
  <c r="Z21" i="66"/>
  <c r="Z493" i="66"/>
  <c r="Z17" i="66"/>
  <c r="Z147" i="66"/>
  <c r="Z179" i="66"/>
  <c r="Z913" i="66"/>
  <c r="Z259" i="66"/>
  <c r="Z715" i="66"/>
  <c r="Z992" i="66"/>
  <c r="Z855" i="66"/>
  <c r="Z759" i="66"/>
  <c r="Z644" i="66"/>
  <c r="Z361" i="66"/>
  <c r="AB824" i="66"/>
  <c r="AA824" i="66"/>
  <c r="AA854" i="66"/>
  <c r="AB854" i="66"/>
  <c r="AA34" i="66"/>
  <c r="AB34" i="66"/>
  <c r="AA181" i="66"/>
  <c r="AB181" i="66"/>
  <c r="AB362" i="66"/>
  <c r="AA362" i="66"/>
  <c r="AA771" i="66"/>
  <c r="AB771" i="66"/>
  <c r="W775" i="66"/>
  <c r="X775" i="66" s="1"/>
  <c r="W185" i="66"/>
  <c r="X185" i="66" s="1"/>
  <c r="W845" i="66"/>
  <c r="X845" i="66" s="1"/>
  <c r="AB348" i="66"/>
  <c r="AA348" i="66"/>
  <c r="AA60" i="66"/>
  <c r="AB60" i="66"/>
  <c r="AB484" i="66"/>
  <c r="AA484" i="66"/>
  <c r="AB462" i="66"/>
  <c r="AA462" i="66"/>
  <c r="AA656" i="66"/>
  <c r="AB656" i="66"/>
  <c r="AB423" i="66"/>
  <c r="AA423" i="66"/>
  <c r="AB689" i="66"/>
  <c r="AA689" i="66"/>
  <c r="AB327" i="66"/>
  <c r="AA327" i="66"/>
  <c r="AB143" i="66"/>
  <c r="AA143" i="66"/>
  <c r="AA699" i="66"/>
  <c r="AB699" i="66"/>
  <c r="AB45" i="66"/>
  <c r="AA45" i="66"/>
  <c r="AA294" i="66"/>
  <c r="AB294" i="66"/>
  <c r="AA351" i="66"/>
  <c r="AB351" i="66"/>
  <c r="AB73" i="66"/>
  <c r="AA73" i="66"/>
  <c r="W367" i="66"/>
  <c r="X367" i="66" s="1"/>
  <c r="W937" i="66"/>
  <c r="X937" i="66" s="1"/>
  <c r="W779" i="66"/>
  <c r="X779" i="66" s="1"/>
  <c r="W856" i="66"/>
  <c r="X856" i="66" s="1"/>
  <c r="W717" i="66"/>
  <c r="X717" i="66" s="1"/>
  <c r="AB734" i="66"/>
  <c r="AA734" i="66"/>
  <c r="AB736" i="66"/>
  <c r="AA736" i="66"/>
  <c r="AA691" i="66"/>
  <c r="AB691" i="66"/>
  <c r="AB40" i="66"/>
  <c r="AA40" i="66"/>
  <c r="AA320" i="66"/>
  <c r="AB320" i="66"/>
  <c r="AA58" i="66"/>
  <c r="AB58" i="66"/>
  <c r="AB592" i="66"/>
  <c r="AA592" i="66"/>
  <c r="AA335" i="66"/>
  <c r="AB335" i="66"/>
  <c r="AA523" i="66"/>
  <c r="AB523" i="66"/>
  <c r="AA572" i="66"/>
  <c r="AB572" i="66"/>
  <c r="AA377" i="66"/>
  <c r="AB377" i="66"/>
  <c r="AB486" i="66"/>
  <c r="AA486" i="66"/>
  <c r="AA196" i="66"/>
  <c r="AB196" i="66"/>
  <c r="AA111" i="66"/>
  <c r="AB111" i="66"/>
  <c r="AA1003" i="66"/>
  <c r="AB1003" i="66"/>
  <c r="AA652" i="66"/>
  <c r="AB652" i="66"/>
  <c r="AB350" i="66"/>
  <c r="AA350" i="66"/>
  <c r="W426" i="66"/>
  <c r="X426" i="66" s="1"/>
  <c r="W908" i="66"/>
  <c r="X908" i="66" s="1"/>
  <c r="W285" i="66"/>
  <c r="X285" i="66" s="1"/>
  <c r="W561" i="66"/>
  <c r="X561" i="66" s="1"/>
  <c r="W305" i="66"/>
  <c r="X305" i="66" s="1"/>
  <c r="W607" i="66"/>
  <c r="X607" i="66" s="1"/>
  <c r="AB277" i="66"/>
  <c r="AA277" i="66"/>
  <c r="AA642" i="66"/>
  <c r="AB642" i="66"/>
  <c r="AB853" i="66"/>
  <c r="AA853" i="66"/>
  <c r="AA760" i="66"/>
  <c r="AB760" i="66"/>
  <c r="AB78" i="66"/>
  <c r="AA78" i="66"/>
  <c r="AA585" i="66"/>
  <c r="AB585" i="66"/>
  <c r="AB240" i="66"/>
  <c r="AA240" i="66"/>
  <c r="AA738" i="66"/>
  <c r="AB738" i="66"/>
  <c r="AB242" i="66"/>
  <c r="AA242" i="66"/>
  <c r="AA922" i="66"/>
  <c r="AB922" i="66"/>
  <c r="AB764" i="66"/>
  <c r="AA764" i="66"/>
  <c r="AA803" i="66"/>
  <c r="AB803" i="66"/>
  <c r="AB14" i="66"/>
  <c r="AA14" i="66"/>
  <c r="AB215" i="66"/>
  <c r="AA215" i="66"/>
  <c r="AB905" i="66"/>
  <c r="AA905" i="66"/>
  <c r="AB692" i="66"/>
  <c r="AA692" i="66"/>
  <c r="AA103" i="66"/>
  <c r="AB103" i="66"/>
  <c r="AA749" i="66"/>
  <c r="AB749" i="66"/>
  <c r="AB514" i="66"/>
  <c r="AA514" i="66"/>
  <c r="AB531" i="66"/>
  <c r="AA531" i="66"/>
  <c r="W269" i="66"/>
  <c r="X269" i="66" s="1"/>
  <c r="W917" i="66"/>
  <c r="X917" i="66" s="1"/>
  <c r="W117" i="66"/>
  <c r="X117" i="66" s="1"/>
  <c r="W945" i="66"/>
  <c r="X945" i="66" s="1"/>
  <c r="W751" i="66"/>
  <c r="X751" i="66" s="1"/>
  <c r="W458" i="66"/>
  <c r="X458" i="66" s="1"/>
  <c r="W809" i="66"/>
  <c r="X809" i="66" s="1"/>
  <c r="AA168" i="66"/>
  <c r="AB168" i="66"/>
  <c r="AA49" i="66"/>
  <c r="AB49" i="66"/>
  <c r="AA954" i="66"/>
  <c r="AB954" i="66"/>
  <c r="AB829" i="66"/>
  <c r="AA829" i="66"/>
  <c r="AA229" i="66"/>
  <c r="AB229" i="66"/>
  <c r="AA243" i="66"/>
  <c r="AB243" i="66"/>
  <c r="AB804" i="66"/>
  <c r="AA804" i="66"/>
  <c r="AA575" i="66"/>
  <c r="AB575" i="66"/>
  <c r="AB993" i="66"/>
  <c r="AA993" i="66"/>
  <c r="AB20" i="66"/>
  <c r="AA20" i="66"/>
  <c r="AA953" i="66"/>
  <c r="AB953" i="66"/>
  <c r="AA767" i="66"/>
  <c r="AB767" i="66"/>
  <c r="AB682" i="66"/>
  <c r="AA682" i="66"/>
  <c r="AA735" i="66"/>
  <c r="AB735" i="66"/>
  <c r="AB791" i="66"/>
  <c r="AA791" i="66"/>
  <c r="AB995" i="66"/>
  <c r="AA995" i="66"/>
  <c r="AA535" i="66"/>
  <c r="AB535" i="66"/>
  <c r="AA826" i="66"/>
  <c r="AB826" i="66"/>
  <c r="AA74" i="66"/>
  <c r="AB74" i="66"/>
  <c r="AA660" i="66"/>
  <c r="AB660" i="66"/>
  <c r="AA833" i="66"/>
  <c r="AB833" i="66"/>
  <c r="AB709" i="66"/>
  <c r="AA709" i="66"/>
  <c r="AA746" i="66"/>
  <c r="AB746" i="66"/>
  <c r="AA207" i="66"/>
  <c r="AB207" i="66"/>
  <c r="AA245" i="66"/>
  <c r="AB245" i="66"/>
  <c r="AB720" i="66"/>
  <c r="AA720" i="66"/>
  <c r="AA197" i="66"/>
  <c r="AB197" i="66"/>
  <c r="AA677" i="66"/>
  <c r="AB677" i="66"/>
  <c r="AA796" i="66"/>
  <c r="AB796" i="66"/>
  <c r="AA187" i="66"/>
  <c r="AB187" i="66"/>
  <c r="W793" i="66"/>
  <c r="X793" i="66" s="1"/>
  <c r="W465" i="66"/>
  <c r="X465" i="66" s="1"/>
  <c r="W707" i="66"/>
  <c r="X707" i="66" s="1"/>
  <c r="AA145" i="66"/>
  <c r="AB145" i="66"/>
  <c r="AA135" i="66"/>
  <c r="AB135" i="66"/>
  <c r="AA920" i="66"/>
  <c r="AB920" i="66"/>
  <c r="AA934" i="66"/>
  <c r="AB934" i="66"/>
  <c r="AA959" i="66"/>
  <c r="AB959" i="66"/>
  <c r="AA376" i="66"/>
  <c r="AB376" i="66"/>
  <c r="AA526" i="66"/>
  <c r="AB526" i="66"/>
  <c r="Z152" i="66"/>
  <c r="Z595" i="66"/>
  <c r="Z107" i="66"/>
  <c r="Z928" i="66"/>
  <c r="Z311" i="66"/>
  <c r="Z949" i="66"/>
  <c r="Z298" i="66"/>
  <c r="Z124" i="66"/>
  <c r="Z379" i="66"/>
  <c r="Z960" i="66"/>
  <c r="Z755" i="66"/>
  <c r="Z605" i="66"/>
  <c r="Z199" i="66"/>
  <c r="Z233" i="66"/>
  <c r="Z907" i="66"/>
  <c r="Z836" i="66"/>
  <c r="Z91" i="66"/>
  <c r="Z520" i="66"/>
  <c r="Z110" i="66"/>
  <c r="Z105" i="66"/>
  <c r="Z478" i="66"/>
  <c r="Z996" i="66"/>
  <c r="Z174" i="66"/>
  <c r="Z559" i="66"/>
  <c r="Z191" i="66"/>
  <c r="Z373" i="66"/>
  <c r="Z666" i="66"/>
  <c r="Z431" i="66"/>
  <c r="Z508" i="66"/>
  <c r="Z601" i="66"/>
  <c r="Z751" i="66"/>
  <c r="Z779" i="66"/>
  <c r="Z641" i="66"/>
  <c r="Z153" i="66"/>
  <c r="Z359" i="66"/>
  <c r="Z730" i="66"/>
  <c r="Z410" i="66"/>
  <c r="Z346" i="66"/>
  <c r="W802" i="66"/>
  <c r="X802" i="66" s="1"/>
  <c r="W812" i="66"/>
  <c r="X812" i="66" s="1"/>
  <c r="W852" i="66"/>
  <c r="X852" i="66" s="1"/>
  <c r="W405" i="66"/>
  <c r="X405" i="66" s="1"/>
  <c r="W965" i="66"/>
  <c r="X965" i="66" s="1"/>
  <c r="W470" i="66"/>
  <c r="X470" i="66" s="1"/>
  <c r="W294" i="66"/>
  <c r="X294" i="66" s="1"/>
  <c r="W236" i="66"/>
  <c r="X236" i="66" s="1"/>
  <c r="W91" i="66"/>
  <c r="X91" i="66" s="1"/>
  <c r="W356" i="66"/>
  <c r="X356" i="66" s="1"/>
  <c r="W668" i="66"/>
  <c r="X668" i="66" s="1"/>
  <c r="W116" i="66"/>
  <c r="X116" i="66" s="1"/>
  <c r="W971" i="66"/>
  <c r="X971" i="66" s="1"/>
  <c r="W388" i="66"/>
  <c r="X388" i="66" s="1"/>
  <c r="W16" i="66"/>
  <c r="X16" i="66" s="1"/>
  <c r="W378" i="66"/>
  <c r="X378" i="66" s="1"/>
  <c r="W894" i="66"/>
  <c r="X894" i="66" s="1"/>
  <c r="W847" i="66"/>
  <c r="X847" i="66" s="1"/>
  <c r="W377" i="66"/>
  <c r="X377" i="66" s="1"/>
  <c r="W620" i="66"/>
  <c r="X620" i="66" s="1"/>
  <c r="Z744" i="66"/>
  <c r="Z933" i="66"/>
  <c r="Z472" i="66"/>
  <c r="Z148" i="66"/>
  <c r="Z374" i="66"/>
  <c r="Z866" i="66"/>
  <c r="Z768" i="66"/>
  <c r="Z581" i="66"/>
  <c r="Z859" i="66"/>
  <c r="Z944" i="66"/>
  <c r="Z211" i="66"/>
  <c r="Z445" i="66"/>
  <c r="Z580" i="66"/>
  <c r="Z654" i="66"/>
  <c r="Z358" i="66"/>
  <c r="Z316" i="66"/>
  <c r="Z983" i="66"/>
  <c r="Z284" i="66"/>
  <c r="Z745" i="66"/>
  <c r="Z885" i="66"/>
  <c r="Z728" i="66"/>
  <c r="Z950" i="66"/>
  <c r="Z113" i="66"/>
  <c r="Z556" i="66"/>
  <c r="Z396" i="66"/>
  <c r="Z404" i="66"/>
  <c r="Z868" i="66"/>
  <c r="Z977" i="66"/>
  <c r="Z456" i="66"/>
  <c r="Z925" i="66"/>
  <c r="Z459" i="66"/>
  <c r="Z368" i="66"/>
  <c r="AA621" i="66"/>
  <c r="AB621" i="66"/>
  <c r="AB86" i="66"/>
  <c r="AA86" i="66"/>
  <c r="AB945" i="66"/>
  <c r="AA945" i="66"/>
  <c r="AA695" i="66"/>
  <c r="AB695" i="66"/>
  <c r="AB862" i="66"/>
  <c r="AA862" i="66"/>
  <c r="AA194" i="66"/>
  <c r="AB194" i="66"/>
  <c r="W987" i="66"/>
  <c r="X987" i="66" s="1"/>
  <c r="W486" i="66"/>
  <c r="X486" i="66" s="1"/>
  <c r="W657" i="66"/>
  <c r="X657" i="66" s="1"/>
  <c r="AA62" i="66"/>
  <c r="AB62" i="66"/>
  <c r="AB799" i="66"/>
  <c r="AA799" i="66"/>
  <c r="AA104" i="66"/>
  <c r="AB104" i="66"/>
  <c r="AB381" i="66"/>
  <c r="AA381" i="66"/>
  <c r="AB287" i="66"/>
  <c r="AA287" i="66"/>
  <c r="AA467" i="66"/>
  <c r="AB467" i="66"/>
  <c r="AB883" i="66"/>
  <c r="AA883" i="66"/>
  <c r="AB430" i="66"/>
  <c r="AA430" i="66"/>
  <c r="AA891" i="66"/>
  <c r="AB891" i="66"/>
  <c r="AB770" i="66"/>
  <c r="AA770" i="66"/>
  <c r="AA843" i="66"/>
  <c r="AB843" i="66"/>
  <c r="AB896" i="66"/>
  <c r="AA896" i="66"/>
  <c r="AB679" i="66"/>
  <c r="AA679" i="66"/>
  <c r="AB183" i="66"/>
  <c r="AA183" i="66"/>
  <c r="AB33" i="66"/>
  <c r="AA33" i="66"/>
  <c r="AB596" i="66"/>
  <c r="AA596" i="66"/>
  <c r="W682" i="66"/>
  <c r="X682" i="66" s="1"/>
  <c r="W872" i="66"/>
  <c r="X872" i="66" s="1"/>
  <c r="W348" i="66"/>
  <c r="X348" i="66" s="1"/>
  <c r="AA718" i="66"/>
  <c r="AB718" i="66"/>
  <c r="AB598" i="66"/>
  <c r="AA598" i="66"/>
  <c r="AA927" i="66"/>
  <c r="AB927" i="66"/>
  <c r="AB54" i="66"/>
  <c r="AA54" i="66"/>
  <c r="AB302" i="66"/>
  <c r="AA302" i="66"/>
  <c r="AB428" i="66"/>
  <c r="AA428" i="66"/>
  <c r="AA886" i="66"/>
  <c r="AB886" i="66"/>
  <c r="Z721" i="66"/>
  <c r="Z849" i="66"/>
  <c r="Z639" i="66"/>
  <c r="Z421" i="66"/>
  <c r="Z425" i="66"/>
  <c r="Z108" i="66"/>
  <c r="Z210" i="66"/>
  <c r="Z195" i="66"/>
  <c r="Z84" i="66"/>
  <c r="Z802" i="66"/>
  <c r="Z739" i="66"/>
  <c r="Z756" i="66"/>
  <c r="Z352" i="66"/>
  <c r="Z788" i="66"/>
  <c r="Z133" i="66"/>
  <c r="Z397" i="66"/>
  <c r="Z202" i="66"/>
  <c r="Z372" i="66"/>
  <c r="Z844" i="66"/>
  <c r="Z986" i="66"/>
  <c r="Z329" i="66"/>
  <c r="Z915" i="66"/>
  <c r="Z819" i="66"/>
  <c r="Z315" i="66"/>
  <c r="Z387" i="66"/>
  <c r="Z795" i="66"/>
  <c r="W252" i="66"/>
  <c r="X252" i="66" s="1"/>
  <c r="W80" i="66"/>
  <c r="X80" i="66" s="1"/>
  <c r="W797" i="66"/>
  <c r="X797" i="66" s="1"/>
  <c r="W94" i="66"/>
  <c r="X94" i="66" s="1"/>
  <c r="W695" i="66"/>
  <c r="X695" i="66" s="1"/>
  <c r="W944" i="66"/>
  <c r="X944" i="66" s="1"/>
  <c r="W96" i="66"/>
  <c r="X96" i="66" s="1"/>
  <c r="W904" i="66"/>
  <c r="X904" i="66" s="1"/>
  <c r="W44" i="66"/>
  <c r="X44" i="66" s="1"/>
  <c r="W603" i="66"/>
  <c r="X603" i="66" s="1"/>
  <c r="W48" i="66"/>
  <c r="X48" i="66" s="1"/>
  <c r="W512" i="66"/>
  <c r="X512" i="66" s="1"/>
  <c r="W907" i="66"/>
  <c r="X907" i="66" s="1"/>
  <c r="W301" i="66"/>
  <c r="X301" i="66" s="1"/>
  <c r="W919" i="66"/>
  <c r="X919" i="66" s="1"/>
  <c r="W157" i="66"/>
  <c r="X157" i="66" s="1"/>
  <c r="W892" i="66"/>
  <c r="X892" i="66" s="1"/>
  <c r="W84" i="66"/>
  <c r="X84" i="66" s="1"/>
  <c r="W327" i="66"/>
  <c r="X327" i="66" s="1"/>
  <c r="W981" i="66"/>
  <c r="X981" i="66" s="1"/>
  <c r="W517" i="66"/>
  <c r="X517" i="66" s="1"/>
  <c r="Z203" i="66"/>
  <c r="Z863" i="66"/>
  <c r="Z80" i="66"/>
  <c r="Z141" i="66"/>
  <c r="Z256" i="66"/>
  <c r="Z340" i="66"/>
  <c r="Z591" i="66"/>
  <c r="Z250" i="66"/>
  <c r="Z775" i="66"/>
  <c r="Z525" i="66"/>
  <c r="Z603" i="66"/>
  <c r="Z860" i="66"/>
  <c r="Z967" i="66"/>
  <c r="Z510" i="66"/>
  <c r="Z146" i="66"/>
  <c r="Z357" i="66"/>
  <c r="Z798" i="66"/>
  <c r="Z522" i="66"/>
  <c r="Z974" i="66"/>
  <c r="Z264" i="66"/>
  <c r="Z28" i="66"/>
  <c r="Z166" i="66"/>
  <c r="Z341" i="66"/>
  <c r="Z566" i="66"/>
  <c r="Z693" i="66"/>
  <c r="Z729" i="66"/>
  <c r="Z587" i="66"/>
  <c r="Z882" i="66"/>
  <c r="Z269" i="66"/>
  <c r="Z151" i="66"/>
  <c r="Z265" i="66"/>
  <c r="Z914" i="66"/>
  <c r="AA282" i="66"/>
  <c r="AB282" i="66"/>
  <c r="AB549" i="66"/>
  <c r="AA549" i="66"/>
  <c r="AA303" i="66"/>
  <c r="AB303" i="66"/>
  <c r="AB307" i="66"/>
  <c r="AA307" i="66"/>
  <c r="AA59" i="66"/>
  <c r="AB59" i="66"/>
  <c r="AB964" i="66"/>
  <c r="AA964" i="66"/>
  <c r="AB823" i="66"/>
  <c r="AA823" i="66"/>
  <c r="W768" i="66"/>
  <c r="X768" i="66" s="1"/>
  <c r="W720" i="66"/>
  <c r="X720" i="66" s="1"/>
  <c r="W572" i="66"/>
  <c r="X572" i="66" s="1"/>
  <c r="AB390" i="66"/>
  <c r="AA390" i="66"/>
  <c r="AB312" i="66"/>
  <c r="AA312" i="66"/>
  <c r="AA356" i="66"/>
  <c r="AB356" i="66"/>
  <c r="AB371" i="66"/>
  <c r="AA371" i="66"/>
  <c r="AA465" i="66"/>
  <c r="AB465" i="66"/>
  <c r="AA544" i="66"/>
  <c r="AB544" i="66"/>
  <c r="AA477" i="66"/>
  <c r="AB477" i="66"/>
  <c r="AA881" i="66"/>
  <c r="AB881" i="66"/>
  <c r="AB212" i="66"/>
  <c r="AA212" i="66"/>
  <c r="AA144" i="66"/>
  <c r="AB144" i="66"/>
  <c r="AB970" i="66"/>
  <c r="AA970" i="66"/>
  <c r="AB288" i="66"/>
  <c r="AA288" i="66"/>
  <c r="AA631" i="66"/>
  <c r="AB631" i="66"/>
  <c r="W964" i="66"/>
  <c r="X964" i="66" s="1"/>
  <c r="W935" i="66"/>
  <c r="X935" i="66" s="1"/>
  <c r="W483" i="66"/>
  <c r="X483" i="66" s="1"/>
  <c r="W52" i="66"/>
  <c r="X52" i="66" s="1"/>
  <c r="W615" i="66"/>
  <c r="X615" i="66" s="1"/>
  <c r="W431" i="66"/>
  <c r="X431" i="66" s="1"/>
  <c r="AA309" i="66"/>
  <c r="AB309" i="66"/>
  <c r="AA717" i="66"/>
  <c r="AB717" i="66"/>
  <c r="AA530" i="66"/>
  <c r="AB530" i="66"/>
  <c r="AA848" i="66"/>
  <c r="AB848" i="66"/>
  <c r="AA31" i="66"/>
  <c r="AB31" i="66"/>
  <c r="AA809" i="66"/>
  <c r="AB809" i="66"/>
  <c r="AB894" i="66"/>
  <c r="AA894" i="66"/>
  <c r="AA464" i="66"/>
  <c r="AB464" i="66"/>
  <c r="AA95" i="66"/>
  <c r="AB95" i="66"/>
  <c r="AA630" i="66"/>
  <c r="AB630" i="66"/>
  <c r="AA876" i="66"/>
  <c r="AB876" i="66"/>
  <c r="AB762" i="66"/>
  <c r="AA762" i="66"/>
  <c r="AB88" i="66"/>
  <c r="AA88" i="66"/>
  <c r="AA451" i="66"/>
  <c r="AB451" i="66"/>
  <c r="AA979" i="66"/>
  <c r="AB979" i="66"/>
  <c r="AA602" i="66"/>
  <c r="AB602" i="66"/>
  <c r="W890" i="66"/>
  <c r="X890" i="66" s="1"/>
  <c r="W614" i="66"/>
  <c r="X614" i="66" s="1"/>
  <c r="W197" i="66"/>
  <c r="X197" i="66" s="1"/>
  <c r="W990" i="66"/>
  <c r="X990" i="66" s="1"/>
  <c r="W906" i="66"/>
  <c r="X906" i="66" s="1"/>
  <c r="W375" i="66"/>
  <c r="X375" i="66" s="1"/>
  <c r="AB609" i="66"/>
  <c r="AA609" i="66"/>
  <c r="AA687" i="66"/>
  <c r="AB687" i="66"/>
  <c r="AB163" i="66"/>
  <c r="AA163" i="66"/>
  <c r="AB279" i="66"/>
  <c r="AA279" i="66"/>
  <c r="AB158" i="66"/>
  <c r="AA158" i="66"/>
  <c r="AB23" i="66"/>
  <c r="AA23" i="66"/>
  <c r="AB685" i="66"/>
  <c r="AA685" i="66"/>
  <c r="AA448" i="66"/>
  <c r="AB448" i="66"/>
  <c r="AA845" i="66"/>
  <c r="AB845" i="66"/>
  <c r="AB75" i="66"/>
  <c r="AA75" i="66"/>
  <c r="AB10" i="66"/>
  <c r="AA10" i="66"/>
  <c r="AB458" i="66"/>
  <c r="AA458" i="66"/>
  <c r="AB487" i="66"/>
  <c r="AA487" i="66"/>
  <c r="AB997" i="66"/>
  <c r="AA997" i="66"/>
  <c r="AA761" i="66"/>
  <c r="AB761" i="66"/>
  <c r="AA856" i="66"/>
  <c r="AB856" i="66"/>
  <c r="W924" i="66"/>
  <c r="X924" i="66" s="1"/>
  <c r="W480" i="66"/>
  <c r="X480" i="66" s="1"/>
  <c r="W911" i="66"/>
  <c r="X911" i="66" s="1"/>
  <c r="AA499" i="66"/>
  <c r="AB499" i="66"/>
  <c r="AB331" i="66"/>
  <c r="AA331" i="66"/>
  <c r="AB537" i="66"/>
  <c r="AA537" i="66"/>
  <c r="AB463" i="66"/>
  <c r="AA463" i="66"/>
  <c r="AA68" i="66"/>
  <c r="AB68" i="66"/>
  <c r="AB542" i="66"/>
  <c r="AA542" i="66"/>
  <c r="AB55" i="66"/>
  <c r="AA55" i="66"/>
  <c r="AA615" i="66"/>
  <c r="AB615" i="66"/>
  <c r="AA160" i="66"/>
  <c r="AB160" i="66"/>
  <c r="AB221" i="66"/>
  <c r="AA221" i="66"/>
  <c r="AA696" i="66"/>
  <c r="AB696" i="66"/>
  <c r="W792" i="66"/>
  <c r="X792" i="66" s="1"/>
  <c r="W862" i="66"/>
  <c r="X862" i="66" s="1"/>
  <c r="W114" i="66"/>
  <c r="X114" i="66" s="1"/>
  <c r="W978" i="66"/>
  <c r="X978" i="66" s="1"/>
  <c r="W560" i="66"/>
  <c r="X560" i="66" s="1"/>
  <c r="W113" i="66"/>
  <c r="X113" i="66" s="1"/>
  <c r="W244" i="66"/>
  <c r="X244" i="66" s="1"/>
  <c r="W126" i="66"/>
  <c r="X126" i="66" s="1"/>
  <c r="W34" i="66"/>
  <c r="X34" i="66" s="1"/>
  <c r="W803" i="66"/>
  <c r="X803" i="66" s="1"/>
  <c r="W311" i="66"/>
  <c r="X311" i="66" s="1"/>
  <c r="AB140" i="66"/>
  <c r="AA140" i="66"/>
  <c r="AB808" i="66"/>
  <c r="AA808" i="66"/>
  <c r="AB185" i="66"/>
  <c r="AA185" i="66"/>
  <c r="AA94" i="66"/>
  <c r="AB94" i="66"/>
  <c r="AB966" i="66"/>
  <c r="AA966" i="66"/>
  <c r="AA426" i="66"/>
  <c r="AB426" i="66"/>
  <c r="Z912" i="66"/>
  <c r="Z394" i="66"/>
  <c r="Z213" i="66"/>
  <c r="Z719" i="66"/>
  <c r="Z485" i="66"/>
  <c r="Z395" i="66"/>
  <c r="Z117" i="66"/>
  <c r="Z628" i="66"/>
  <c r="Z22" i="66"/>
  <c r="Z981" i="66"/>
  <c r="Z222" i="66"/>
  <c r="Z584" i="66"/>
  <c r="AU290" i="66"/>
  <c r="R290" i="66" s="1"/>
  <c r="AU466" i="66"/>
  <c r="R466" i="66" s="1"/>
  <c r="AU309" i="66"/>
  <c r="R309" i="66" s="1"/>
  <c r="AU246" i="66"/>
  <c r="R246" i="66" s="1"/>
  <c r="AU581" i="66"/>
  <c r="R581" i="66" s="1"/>
  <c r="AU151" i="66"/>
  <c r="R151" i="66" s="1"/>
  <c r="AU724" i="66"/>
  <c r="R724" i="66" s="1"/>
  <c r="AU532" i="66"/>
  <c r="R532" i="66" s="1"/>
  <c r="AU237" i="66"/>
  <c r="R237" i="66" s="1"/>
  <c r="AU81" i="66"/>
  <c r="R81" i="66" s="1"/>
  <c r="AU145" i="66"/>
  <c r="R145" i="66" s="1"/>
  <c r="AU556" i="66"/>
  <c r="R556" i="66" s="1"/>
  <c r="AU132" i="66"/>
  <c r="R132" i="66" s="1"/>
  <c r="AU688" i="66"/>
  <c r="R688" i="66" s="1"/>
  <c r="AU701" i="66"/>
  <c r="R701" i="66" s="1"/>
  <c r="AU12" i="66"/>
  <c r="R12" i="66" s="1"/>
  <c r="AU707" i="66"/>
  <c r="R707" i="66" s="1"/>
  <c r="AU705" i="66"/>
  <c r="R705" i="66" s="1"/>
  <c r="AU149" i="66"/>
  <c r="R149" i="66" s="1"/>
  <c r="AU19" i="66"/>
  <c r="R19" i="66" s="1"/>
  <c r="AU895" i="66"/>
  <c r="R895" i="66" s="1"/>
  <c r="AU736" i="66"/>
  <c r="R736" i="66" s="1"/>
  <c r="AU642" i="66"/>
  <c r="R642" i="66" s="1"/>
  <c r="AU374" i="66"/>
  <c r="R374" i="66" s="1"/>
  <c r="AU512" i="66"/>
  <c r="R512" i="66" s="1"/>
  <c r="AU499" i="66"/>
  <c r="R499" i="66" s="1"/>
  <c r="AU24" i="66"/>
  <c r="R24" i="66" s="1"/>
  <c r="AU936" i="66"/>
  <c r="R936" i="66" s="1"/>
  <c r="AU475" i="66"/>
  <c r="R475" i="66" s="1"/>
  <c r="AU85" i="66"/>
  <c r="R85" i="66" s="1"/>
  <c r="AU292" i="66"/>
  <c r="R292" i="66" s="1"/>
  <c r="AU564" i="66"/>
  <c r="R564" i="66" s="1"/>
  <c r="AU652" i="66"/>
  <c r="R652" i="66" s="1"/>
  <c r="AU527" i="66"/>
  <c r="R527" i="66" s="1"/>
  <c r="AU680" i="66"/>
  <c r="R680" i="66" s="1"/>
  <c r="AU978" i="66"/>
  <c r="R978" i="66" s="1"/>
  <c r="AU339" i="66"/>
  <c r="R339" i="66" s="1"/>
  <c r="AU567" i="66"/>
  <c r="R567" i="66" s="1"/>
  <c r="AU999" i="66"/>
  <c r="R999" i="66" s="1"/>
  <c r="AU569" i="66"/>
  <c r="R569" i="66" s="1"/>
  <c r="AU133" i="66"/>
  <c r="R133" i="66" s="1"/>
  <c r="AU533" i="66"/>
  <c r="R533" i="66" s="1"/>
  <c r="AU252" i="66"/>
  <c r="R252" i="66" s="1"/>
  <c r="AU40" i="66"/>
  <c r="R40" i="66" s="1"/>
  <c r="AU491" i="66"/>
  <c r="R491" i="66" s="1"/>
  <c r="AU531" i="66"/>
  <c r="R531" i="66" s="1"/>
  <c r="AU669" i="66"/>
  <c r="R669" i="66" s="1"/>
  <c r="AU362" i="66"/>
  <c r="R362" i="66" s="1"/>
  <c r="AU364" i="66"/>
  <c r="R364" i="66" s="1"/>
  <c r="AU551" i="66"/>
  <c r="R551" i="66" s="1"/>
  <c r="AU104" i="66"/>
  <c r="R104" i="66" s="1"/>
  <c r="AU987" i="66"/>
  <c r="R987" i="66" s="1"/>
  <c r="AU549" i="66"/>
  <c r="R549" i="66" s="1"/>
  <c r="AU700" i="66"/>
  <c r="R700" i="66" s="1"/>
  <c r="AU980" i="66"/>
  <c r="R980" i="66" s="1"/>
  <c r="AU720" i="66"/>
  <c r="R720" i="66" s="1"/>
  <c r="AU760" i="66"/>
  <c r="R760" i="66" s="1"/>
  <c r="AU686" i="66"/>
  <c r="R686" i="66" s="1"/>
  <c r="AU103" i="66"/>
  <c r="R103" i="66" s="1"/>
  <c r="AU225" i="66"/>
  <c r="R225" i="66" s="1"/>
  <c r="AU1002" i="66"/>
  <c r="R1002" i="66" s="1"/>
  <c r="AU164" i="66"/>
  <c r="R164" i="66" s="1"/>
  <c r="AU695" i="66"/>
  <c r="R695" i="66" s="1"/>
  <c r="AU648" i="66"/>
  <c r="R648" i="66" s="1"/>
  <c r="AU506" i="66"/>
  <c r="R506" i="66" s="1"/>
  <c r="AU654" i="66"/>
  <c r="R654" i="66" s="1"/>
  <c r="AU98" i="66"/>
  <c r="R98" i="66" s="1"/>
  <c r="AU517" i="66"/>
  <c r="R517" i="66" s="1"/>
  <c r="AU425" i="66"/>
  <c r="R425" i="66" s="1"/>
  <c r="AU702" i="66"/>
  <c r="R702" i="66" s="1"/>
  <c r="AU390" i="66"/>
  <c r="R390" i="66" s="1"/>
  <c r="AU696" i="66"/>
  <c r="R696" i="66" s="1"/>
  <c r="AU351" i="66"/>
  <c r="R351" i="66" s="1"/>
  <c r="AU59" i="66"/>
  <c r="R59" i="66" s="1"/>
  <c r="AU561" i="66"/>
  <c r="R561" i="66" s="1"/>
  <c r="AU726" i="66"/>
  <c r="R726" i="66" s="1"/>
  <c r="AU15" i="66"/>
  <c r="R15" i="66" s="1"/>
  <c r="AU78" i="66"/>
  <c r="R78" i="66" s="1"/>
  <c r="AU900" i="66"/>
  <c r="R900" i="66" s="1"/>
  <c r="AU278" i="66"/>
  <c r="R278" i="66" s="1"/>
  <c r="AU634" i="66"/>
  <c r="R634" i="66" s="1"/>
  <c r="AU111" i="66"/>
  <c r="R111" i="66" s="1"/>
  <c r="AU508" i="66"/>
  <c r="R508" i="66" s="1"/>
  <c r="AU89" i="66"/>
  <c r="R89" i="66" s="1"/>
  <c r="AU781" i="66"/>
  <c r="R781" i="66" s="1"/>
  <c r="AU22" i="66"/>
  <c r="R22" i="66" s="1"/>
  <c r="AU734" i="66"/>
  <c r="R734" i="66" s="1"/>
  <c r="AU476" i="66"/>
  <c r="R476" i="66" s="1"/>
  <c r="AU640" i="66"/>
  <c r="R640" i="66" s="1"/>
  <c r="AU376" i="66"/>
  <c r="R376" i="66" s="1"/>
  <c r="AU558" i="66"/>
  <c r="R558" i="66" s="1"/>
  <c r="AU446" i="66"/>
  <c r="R446" i="66" s="1"/>
  <c r="AU215" i="66"/>
  <c r="R215" i="66" s="1"/>
  <c r="AU240" i="66"/>
  <c r="R240" i="66" s="1"/>
  <c r="AU627" i="66"/>
  <c r="R627" i="66" s="1"/>
  <c r="AU916" i="66"/>
  <c r="R916" i="66" s="1"/>
  <c r="AU622" i="66"/>
  <c r="R622" i="66" s="1"/>
  <c r="AU288" i="66"/>
  <c r="R288" i="66" s="1"/>
  <c r="AU331" i="66"/>
  <c r="R331" i="66" s="1"/>
  <c r="AU406" i="66"/>
  <c r="R406" i="66" s="1"/>
  <c r="AU746" i="66"/>
  <c r="R746" i="66" s="1"/>
  <c r="AU76" i="66"/>
  <c r="R76" i="66" s="1"/>
  <c r="AU219" i="66"/>
  <c r="R219" i="66" s="1"/>
  <c r="AU969" i="66"/>
  <c r="R969" i="66" s="1"/>
  <c r="AU725" i="66"/>
  <c r="R725" i="66" s="1"/>
  <c r="AU47" i="66"/>
  <c r="R47" i="66" s="1"/>
  <c r="AU56" i="66"/>
  <c r="R56" i="66" s="1"/>
  <c r="AU731" i="66"/>
  <c r="R731" i="66" s="1"/>
  <c r="AU68" i="66"/>
  <c r="R68" i="66" s="1"/>
  <c r="AU308" i="66"/>
  <c r="R308" i="66" s="1"/>
  <c r="AU557" i="66"/>
  <c r="R557" i="66" s="1"/>
  <c r="AU899" i="66"/>
  <c r="R899" i="66" s="1"/>
  <c r="AU224" i="66"/>
  <c r="R224" i="66" s="1"/>
  <c r="AU673" i="66"/>
  <c r="R673" i="66" s="1"/>
  <c r="AU801" i="66"/>
  <c r="R801" i="66" s="1"/>
  <c r="AU789" i="66"/>
  <c r="R789" i="66" s="1"/>
  <c r="AU13" i="66"/>
  <c r="R13" i="66" s="1"/>
  <c r="AU289" i="66"/>
  <c r="R289" i="66" s="1"/>
  <c r="AU638" i="66"/>
  <c r="R638" i="66" s="1"/>
  <c r="AU53" i="66"/>
  <c r="R53" i="66" s="1"/>
  <c r="AU659" i="66"/>
  <c r="R659" i="66" s="1"/>
  <c r="AU221" i="66"/>
  <c r="R221" i="66" s="1"/>
  <c r="AU632" i="66"/>
  <c r="R632" i="66" s="1"/>
  <c r="AU236" i="66"/>
  <c r="R236" i="66" s="1"/>
  <c r="AU635" i="66"/>
  <c r="R635" i="66" s="1"/>
  <c r="AU694" i="66"/>
  <c r="R694" i="66" s="1"/>
  <c r="AU716" i="66"/>
  <c r="R716" i="66" s="1"/>
  <c r="AU114" i="66"/>
  <c r="R114" i="66" s="1"/>
  <c r="AU265" i="66"/>
  <c r="R265" i="66" s="1"/>
  <c r="AU544" i="66"/>
  <c r="R544" i="66" s="1"/>
  <c r="AU307" i="66"/>
  <c r="R307" i="66" s="1"/>
  <c r="AU285" i="66"/>
  <c r="R285" i="66" s="1"/>
  <c r="AU30" i="66"/>
  <c r="R30" i="66" s="1"/>
  <c r="AU805" i="66"/>
  <c r="R805" i="66" s="1"/>
  <c r="AU951" i="66"/>
  <c r="R951" i="66" s="1"/>
  <c r="AU984" i="66"/>
  <c r="R984" i="66" s="1"/>
  <c r="AU43" i="66"/>
  <c r="R43" i="66" s="1"/>
  <c r="AU214" i="66"/>
  <c r="R214" i="66" s="1"/>
  <c r="AU997" i="66"/>
  <c r="R997" i="66" s="1"/>
  <c r="AU944" i="66"/>
  <c r="R944" i="66" s="1"/>
  <c r="AU769" i="66"/>
  <c r="R769" i="66" s="1"/>
  <c r="AU748" i="66"/>
  <c r="R748" i="66" s="1"/>
  <c r="AU156" i="66"/>
  <c r="R156" i="66" s="1"/>
  <c r="AU382" i="66"/>
  <c r="R382" i="66" s="1"/>
  <c r="AU676" i="66"/>
  <c r="R676" i="66" s="1"/>
  <c r="AU597" i="66"/>
  <c r="R597" i="66" s="1"/>
  <c r="AU153" i="66"/>
  <c r="R153" i="66" s="1"/>
  <c r="AU710" i="66"/>
  <c r="R710" i="66" s="1"/>
  <c r="AU620" i="66"/>
  <c r="R620" i="66" s="1"/>
  <c r="AU441" i="66"/>
  <c r="R441" i="66" s="1"/>
  <c r="AU432" i="66"/>
  <c r="R432" i="66" s="1"/>
  <c r="AU810" i="66"/>
  <c r="R810" i="66" s="1"/>
  <c r="AU462" i="66"/>
  <c r="R462" i="66" s="1"/>
  <c r="AU615" i="66"/>
  <c r="R615" i="66" s="1"/>
  <c r="AU571" i="66"/>
  <c r="R571" i="66" s="1"/>
  <c r="AU171" i="66"/>
  <c r="R171" i="66" s="1"/>
  <c r="AU915" i="66"/>
  <c r="R915" i="66" s="1"/>
  <c r="AU521" i="66"/>
  <c r="R521" i="66" s="1"/>
  <c r="AU478" i="66"/>
  <c r="R478" i="66" s="1"/>
  <c r="AU231" i="66"/>
  <c r="R231" i="66" s="1"/>
  <c r="AU495" i="66"/>
  <c r="R495" i="66" s="1"/>
  <c r="AU20" i="66"/>
  <c r="R20" i="66" s="1"/>
  <c r="AU260" i="66"/>
  <c r="R260" i="66" s="1"/>
  <c r="AU968" i="66"/>
  <c r="R968" i="66" s="1"/>
  <c r="AU756" i="66"/>
  <c r="R756" i="66" s="1"/>
  <c r="AU967" i="66"/>
  <c r="R967" i="66" s="1"/>
  <c r="AU796" i="66"/>
  <c r="R796" i="66" s="1"/>
  <c r="AU452" i="66"/>
  <c r="R452" i="66" s="1"/>
  <c r="AU169" i="66"/>
  <c r="R169" i="66" s="1"/>
  <c r="AU515" i="66"/>
  <c r="R515" i="66" s="1"/>
  <c r="AU229" i="66"/>
  <c r="R229" i="66" s="1"/>
  <c r="AU647" i="66"/>
  <c r="R647" i="66" s="1"/>
  <c r="AU281" i="66"/>
  <c r="R281" i="66" s="1"/>
  <c r="AU354" i="66"/>
  <c r="R354" i="66" s="1"/>
  <c r="AU323" i="66"/>
  <c r="R323" i="66" s="1"/>
  <c r="AU107" i="66"/>
  <c r="R107" i="66" s="1"/>
  <c r="AU932" i="66"/>
  <c r="R932" i="66" s="1"/>
  <c r="AU50" i="66"/>
  <c r="R50" i="66" s="1"/>
  <c r="AU803" i="66"/>
  <c r="R803" i="66" s="1"/>
  <c r="AU754" i="66"/>
  <c r="R754" i="66" s="1"/>
  <c r="AU729" i="66"/>
  <c r="R729" i="66" s="1"/>
  <c r="AU259" i="66"/>
  <c r="R259" i="66" s="1"/>
  <c r="AU88" i="66"/>
  <c r="R88" i="66" s="1"/>
  <c r="AU25" i="66"/>
  <c r="R25" i="66" s="1"/>
  <c r="AU566" i="66"/>
  <c r="R566" i="66" s="1"/>
  <c r="AU333" i="66"/>
  <c r="R333" i="66" s="1"/>
  <c r="AU973" i="66"/>
  <c r="R973" i="66" s="1"/>
  <c r="AU388" i="66"/>
  <c r="R388" i="66" s="1"/>
  <c r="AU216" i="66"/>
  <c r="R216" i="66" s="1"/>
  <c r="AU911" i="66"/>
  <c r="R911" i="66" s="1"/>
  <c r="AU86" i="66"/>
  <c r="R86" i="66" s="1"/>
  <c r="AU222" i="66"/>
  <c r="R222" i="66" s="1"/>
  <c r="AU808" i="66"/>
  <c r="R808" i="66" s="1"/>
  <c r="AU625" i="66"/>
  <c r="R625" i="66" s="1"/>
  <c r="AU46" i="66"/>
  <c r="R46" i="66" s="1"/>
  <c r="AU1000" i="66"/>
  <c r="R1000" i="66" s="1"/>
  <c r="AU492" i="66"/>
  <c r="R492" i="66" s="1"/>
  <c r="AU965" i="66"/>
  <c r="R965" i="66" s="1"/>
  <c r="AU220" i="66"/>
  <c r="R220" i="66" s="1"/>
  <c r="AU743" i="66"/>
  <c r="R743" i="66" s="1"/>
  <c r="AU683" i="66"/>
  <c r="R683" i="66" s="1"/>
  <c r="AU494" i="66"/>
  <c r="R494" i="66" s="1"/>
  <c r="AU621" i="66"/>
  <c r="R621" i="66" s="1"/>
  <c r="AU115" i="66"/>
  <c r="R115" i="66" s="1"/>
  <c r="AU693" i="66"/>
  <c r="R693" i="66" s="1"/>
  <c r="AU791" i="66"/>
  <c r="R791" i="66" s="1"/>
  <c r="AU328" i="66"/>
  <c r="R328" i="66" s="1"/>
  <c r="AU807" i="66"/>
  <c r="R807" i="66" s="1"/>
  <c r="AU138" i="66"/>
  <c r="R138" i="66" s="1"/>
  <c r="AU812" i="66"/>
  <c r="R812" i="66" s="1"/>
  <c r="AU792" i="66"/>
  <c r="R792" i="66" s="1"/>
  <c r="AU405" i="66"/>
  <c r="R405" i="66" s="1"/>
  <c r="AU943" i="66"/>
  <c r="R943" i="66" s="1"/>
  <c r="AU655" i="66"/>
  <c r="R655" i="66" s="1"/>
  <c r="AU689" i="66"/>
  <c r="R689" i="66" s="1"/>
  <c r="AU277" i="66"/>
  <c r="R277" i="66" s="1"/>
  <c r="AU330" i="66"/>
  <c r="R330" i="66" s="1"/>
  <c r="AU155" i="66"/>
  <c r="R155" i="66" s="1"/>
  <c r="AU653" i="66"/>
  <c r="R653" i="66" s="1"/>
  <c r="AU461" i="66"/>
  <c r="R461" i="66" s="1"/>
  <c r="AU154" i="66"/>
  <c r="R154" i="66" s="1"/>
  <c r="AU129" i="66"/>
  <c r="R129" i="66" s="1"/>
  <c r="AU595" i="66"/>
  <c r="R595" i="66" s="1"/>
  <c r="AU144" i="66"/>
  <c r="R144" i="66" s="1"/>
  <c r="AU806" i="66"/>
  <c r="R806" i="66" s="1"/>
  <c r="AU302" i="66"/>
  <c r="R302" i="66" s="1"/>
  <c r="AU990" i="66"/>
  <c r="R990" i="66" s="1"/>
  <c r="AU684" i="66"/>
  <c r="R684" i="66" s="1"/>
  <c r="AU247" i="66"/>
  <c r="R247" i="66" s="1"/>
  <c r="AU732" i="66"/>
  <c r="R732" i="66" s="1"/>
  <c r="AU1001" i="66"/>
  <c r="R1001" i="66" s="1"/>
  <c r="AU586" i="66"/>
  <c r="R586" i="66" s="1"/>
  <c r="AU545" i="66"/>
  <c r="R545" i="66" s="1"/>
  <c r="AU554" i="66"/>
  <c r="R554" i="66" s="1"/>
  <c r="AU377" i="66"/>
  <c r="R377" i="66" s="1"/>
  <c r="AU913" i="66"/>
  <c r="R913" i="66" s="1"/>
  <c r="AU862" i="66"/>
  <c r="R862" i="66" s="1"/>
  <c r="AU843" i="66"/>
  <c r="R843" i="66" s="1"/>
  <c r="AU674" i="66"/>
  <c r="R674" i="66" s="1"/>
  <c r="AU112" i="66"/>
  <c r="R112" i="66" s="1"/>
  <c r="AU592" i="66"/>
  <c r="R592" i="66" s="1"/>
  <c r="AU193" i="66"/>
  <c r="R193" i="66" s="1"/>
  <c r="AU403" i="66"/>
  <c r="R403" i="66" s="1"/>
  <c r="AU109" i="66"/>
  <c r="R109" i="66" s="1"/>
  <c r="AU21" i="66"/>
  <c r="R21" i="66" s="1"/>
  <c r="AU393" i="66"/>
  <c r="R393" i="66" s="1"/>
  <c r="AU909" i="66"/>
  <c r="R909" i="66" s="1"/>
  <c r="AU540" i="66"/>
  <c r="R540" i="66" s="1"/>
  <c r="AU639" i="66"/>
  <c r="R639" i="66" s="1"/>
  <c r="AU83" i="66"/>
  <c r="R83" i="66" s="1"/>
  <c r="AU985" i="66"/>
  <c r="R985" i="66" s="1"/>
  <c r="AU681" i="66"/>
  <c r="R681" i="66" s="1"/>
  <c r="AU727" i="66"/>
  <c r="R727" i="66" s="1"/>
  <c r="AU703" i="66"/>
  <c r="R703" i="66" s="1"/>
  <c r="AU256" i="66"/>
  <c r="R256" i="66" s="1"/>
  <c r="AU38" i="66"/>
  <c r="R38" i="66" s="1"/>
  <c r="AU296" i="66"/>
  <c r="R296" i="66" s="1"/>
  <c r="AU477" i="66"/>
  <c r="R477" i="66" s="1"/>
  <c r="AU80" i="66"/>
  <c r="R80" i="66" s="1"/>
  <c r="AU472" i="66"/>
  <c r="R472" i="66" s="1"/>
  <c r="AU16" i="66"/>
  <c r="R16" i="66" s="1"/>
  <c r="AU543" i="66"/>
  <c r="R543" i="66" s="1"/>
  <c r="AU738" i="66"/>
  <c r="R738" i="66" s="1"/>
  <c r="AU775" i="66"/>
  <c r="R775" i="66" s="1"/>
  <c r="AU995" i="66"/>
  <c r="R995" i="66" s="1"/>
  <c r="AU766" i="66"/>
  <c r="R766" i="66" s="1"/>
  <c r="AU663" i="66"/>
  <c r="R663" i="66" s="1"/>
  <c r="AU513" i="66"/>
  <c r="R513" i="66" s="1"/>
  <c r="AU589" i="66"/>
  <c r="R589" i="66" s="1"/>
  <c r="AU631" i="66"/>
  <c r="R631" i="66" s="1"/>
  <c r="AU57" i="66"/>
  <c r="R57" i="66" s="1"/>
  <c r="AU904" i="66"/>
  <c r="R904" i="66" s="1"/>
  <c r="AU33" i="66"/>
  <c r="R33" i="66" s="1"/>
  <c r="AU239" i="66"/>
  <c r="R239" i="66" s="1"/>
  <c r="AU764" i="66"/>
  <c r="R764" i="66" s="1"/>
  <c r="AU310" i="66"/>
  <c r="R310" i="66" s="1"/>
  <c r="AU637" i="66"/>
  <c r="R637" i="66" s="1"/>
  <c r="AU384" i="66"/>
  <c r="R384" i="66" s="1"/>
  <c r="AU497" i="66"/>
  <c r="R497" i="66" s="1"/>
  <c r="AU161" i="66"/>
  <c r="R161" i="66" s="1"/>
  <c r="AU293" i="66"/>
  <c r="R293" i="66" s="1"/>
  <c r="AU118" i="66"/>
  <c r="R118" i="66" s="1"/>
  <c r="AU529" i="66"/>
  <c r="R529" i="66" s="1"/>
  <c r="AU816" i="66"/>
  <c r="R816" i="66" s="1"/>
  <c r="AU577" i="66"/>
  <c r="R577" i="66" s="1"/>
  <c r="AU71" i="66"/>
  <c r="R71" i="66" s="1"/>
  <c r="AU204" i="66"/>
  <c r="R204" i="66" s="1"/>
  <c r="AU369" i="66"/>
  <c r="R369" i="66" s="1"/>
  <c r="AU662" i="66"/>
  <c r="R662" i="66" s="1"/>
  <c r="AU402" i="66"/>
  <c r="R402" i="66" s="1"/>
  <c r="AU818" i="66"/>
  <c r="R818" i="66" s="1"/>
  <c r="AU212" i="66"/>
  <c r="R212" i="66" s="1"/>
  <c r="AU488" i="66"/>
  <c r="R488" i="66" s="1"/>
  <c r="AU793" i="66"/>
  <c r="R793" i="66" s="1"/>
  <c r="AU230" i="66"/>
  <c r="R230" i="66" s="1"/>
  <c r="AU538" i="66"/>
  <c r="R538" i="66" s="1"/>
  <c r="AU294" i="66"/>
  <c r="R294" i="66" s="1"/>
  <c r="AU565" i="66"/>
  <c r="R565" i="66" s="1"/>
  <c r="AU316" i="66"/>
  <c r="R316" i="66" s="1"/>
  <c r="AU611" i="66"/>
  <c r="R611" i="66" s="1"/>
  <c r="AU372" i="66"/>
  <c r="R372" i="66" s="1"/>
  <c r="AU795" i="66"/>
  <c r="R795" i="66" s="1"/>
  <c r="AU811" i="66"/>
  <c r="R811" i="66" s="1"/>
  <c r="AU484" i="66"/>
  <c r="R484" i="66" s="1"/>
  <c r="AU928" i="66"/>
  <c r="R928" i="66" s="1"/>
  <c r="AU82" i="66"/>
  <c r="R82" i="66" s="1"/>
  <c r="AU778" i="66"/>
  <c r="R778" i="66" s="1"/>
  <c r="AU295" i="66"/>
  <c r="R295" i="66" s="1"/>
  <c r="AU972" i="66"/>
  <c r="R972" i="66" s="1"/>
  <c r="AU706" i="66"/>
  <c r="R706" i="66" s="1"/>
  <c r="AU217" i="66"/>
  <c r="R217" i="66" s="1"/>
  <c r="AU759" i="66"/>
  <c r="R759" i="66" s="1"/>
  <c r="AU708" i="66"/>
  <c r="R708" i="66" s="1"/>
  <c r="AU334" i="66"/>
  <c r="R334" i="66" s="1"/>
  <c r="AU79" i="66"/>
  <c r="R79" i="66" s="1"/>
  <c r="AU761" i="66"/>
  <c r="R761" i="66" s="1"/>
  <c r="AU945" i="66"/>
  <c r="R945" i="66" s="1"/>
  <c r="AU197" i="66"/>
  <c r="R197" i="66" s="1"/>
  <c r="AU930" i="66"/>
  <c r="R930" i="66" s="1"/>
  <c r="AU396" i="66"/>
  <c r="R396" i="66" s="1"/>
  <c r="AU524" i="66"/>
  <c r="R524" i="66" s="1"/>
  <c r="AU580" i="66"/>
  <c r="R580" i="66" s="1"/>
  <c r="AU908" i="66"/>
  <c r="R908" i="66" s="1"/>
  <c r="AU917" i="66"/>
  <c r="R917" i="66" s="1"/>
  <c r="AU779" i="66"/>
  <c r="R779" i="66" s="1"/>
  <c r="AU184" i="66"/>
  <c r="R184" i="66" s="1"/>
  <c r="AU189" i="66"/>
  <c r="R189" i="66" s="1"/>
  <c r="AU925" i="66"/>
  <c r="R925" i="66" s="1"/>
  <c r="AU60" i="66"/>
  <c r="R60" i="66" s="1"/>
  <c r="AU847" i="66"/>
  <c r="R847" i="66" s="1"/>
  <c r="AU273" i="66"/>
  <c r="R273" i="66" s="1"/>
  <c r="AU671" i="66"/>
  <c r="R671" i="66" s="1"/>
  <c r="AU322" i="66"/>
  <c r="R322" i="66" s="1"/>
  <c r="AU175" i="66"/>
  <c r="R175" i="66" s="1"/>
  <c r="AU530" i="66"/>
  <c r="R530" i="66" s="1"/>
  <c r="AU664" i="66"/>
  <c r="R664" i="66" s="1"/>
  <c r="AU629" i="66"/>
  <c r="R629" i="66" s="1"/>
  <c r="AU518" i="66"/>
  <c r="R518" i="66" s="1"/>
  <c r="AU539" i="66"/>
  <c r="R539" i="66" s="1"/>
  <c r="AU136" i="66"/>
  <c r="R136" i="66" s="1"/>
  <c r="AU257" i="66"/>
  <c r="R257" i="66" s="1"/>
  <c r="AU994" i="66"/>
  <c r="R994" i="66" s="1"/>
  <c r="AU356" i="66"/>
  <c r="R356" i="66" s="1"/>
  <c r="AU97" i="66"/>
  <c r="R97" i="66" s="1"/>
  <c r="AU130" i="66"/>
  <c r="R130" i="66" s="1"/>
  <c r="AU948" i="66"/>
  <c r="R948" i="66" s="1"/>
  <c r="AU423" i="66"/>
  <c r="R423" i="66" s="1"/>
  <c r="AU174" i="66"/>
  <c r="R174" i="66" s="1"/>
  <c r="AU70" i="66"/>
  <c r="R70" i="66" s="1"/>
  <c r="AU971" i="66"/>
  <c r="R971" i="66" s="1"/>
  <c r="AU275" i="66"/>
  <c r="R275" i="66" s="1"/>
  <c r="AU799" i="66"/>
  <c r="R799" i="66" s="1"/>
  <c r="AU270" i="66"/>
  <c r="R270" i="66" s="1"/>
  <c r="AU344" i="66"/>
  <c r="R344" i="66" s="1"/>
  <c r="AU127" i="66"/>
  <c r="R127" i="66" s="1"/>
  <c r="AU526" i="66"/>
  <c r="R526" i="66" s="1"/>
  <c r="AU857" i="66"/>
  <c r="R857" i="66" s="1"/>
  <c r="AU23" i="66"/>
  <c r="R23" i="66" s="1"/>
  <c r="AU481" i="66"/>
  <c r="R481" i="66" s="1"/>
  <c r="AU845" i="66"/>
  <c r="R845" i="66" s="1"/>
  <c r="AU598" i="66"/>
  <c r="R598" i="66" s="1"/>
  <c r="AU445" i="66"/>
  <c r="R445" i="66" s="1"/>
  <c r="AU600" i="66"/>
  <c r="R600" i="66" s="1"/>
  <c r="AU636" i="66"/>
  <c r="R636" i="66" s="1"/>
  <c r="AU507" i="66"/>
  <c r="R507" i="66" s="1"/>
  <c r="AU963" i="66"/>
  <c r="R963" i="66" s="1"/>
  <c r="AU235" i="66"/>
  <c r="R235" i="66" s="1"/>
  <c r="AU839" i="66"/>
  <c r="R839" i="66" s="1"/>
  <c r="AU827" i="66"/>
  <c r="R827" i="66" s="1"/>
  <c r="AU687" i="66"/>
  <c r="R687" i="66" s="1"/>
  <c r="AU87" i="66"/>
  <c r="R87" i="66" s="1"/>
  <c r="AU641" i="66"/>
  <c r="R641" i="66" s="1"/>
  <c r="AU768" i="66"/>
  <c r="R768" i="66" s="1"/>
  <c r="AU437" i="66"/>
  <c r="R437" i="66" s="1"/>
  <c r="AU713" i="66"/>
  <c r="R713" i="66" s="1"/>
  <c r="AU601" i="66"/>
  <c r="R601" i="66" s="1"/>
  <c r="AU616" i="66"/>
  <c r="R616" i="66" s="1"/>
  <c r="AU465" i="66"/>
  <c r="R465" i="66" s="1"/>
  <c r="AU52" i="66"/>
  <c r="R52" i="66" s="1"/>
  <c r="AU135" i="66"/>
  <c r="R135" i="66" s="1"/>
  <c r="AU912" i="66"/>
  <c r="R912" i="66" s="1"/>
  <c r="AU255" i="66"/>
  <c r="R255" i="66" s="1"/>
  <c r="AU752" i="66"/>
  <c r="R752" i="66" s="1"/>
  <c r="AU147" i="66"/>
  <c r="R147" i="66" s="1"/>
  <c r="AU263" i="66"/>
  <c r="R263" i="66" s="1"/>
  <c r="AU297" i="66"/>
  <c r="R297" i="66" s="1"/>
  <c r="AU603" i="66"/>
  <c r="R603" i="66" s="1"/>
  <c r="AU253" i="66"/>
  <c r="R253" i="66" s="1"/>
  <c r="AU762" i="66"/>
  <c r="R762" i="66" s="1"/>
  <c r="AU496" i="66"/>
  <c r="R496" i="66" s="1"/>
  <c r="AU313" i="66"/>
  <c r="R313" i="66" s="1"/>
  <c r="AU522" i="66"/>
  <c r="R522" i="66" s="1"/>
  <c r="AU453" i="66"/>
  <c r="R453" i="66" s="1"/>
  <c r="AU274" i="66"/>
  <c r="R274" i="66" s="1"/>
  <c r="AU800" i="66"/>
  <c r="R800" i="66" s="1"/>
  <c r="AU861" i="66"/>
  <c r="R861" i="66" s="1"/>
  <c r="AU185" i="66"/>
  <c r="R185" i="66" s="1"/>
  <c r="AU459" i="66"/>
  <c r="R459" i="66" s="1"/>
  <c r="AU69" i="66"/>
  <c r="R69" i="66" s="1"/>
  <c r="AU881" i="66"/>
  <c r="R881" i="66" s="1"/>
  <c r="AU902" i="66"/>
  <c r="R902" i="66" s="1"/>
  <c r="AU623" i="66"/>
  <c r="R623" i="66" s="1"/>
  <c r="AU829" i="66"/>
  <c r="R829" i="66" s="1"/>
  <c r="AU262" i="66"/>
  <c r="R262" i="66" s="1"/>
  <c r="AU319" i="66"/>
  <c r="R319" i="66" s="1"/>
  <c r="AU744" i="66"/>
  <c r="R744" i="66" s="1"/>
  <c r="AU346" i="66"/>
  <c r="R346" i="66" s="1"/>
  <c r="AU150" i="66"/>
  <c r="R150" i="66" s="1"/>
  <c r="AU656" i="66"/>
  <c r="R656" i="66" s="1"/>
  <c r="AU464" i="66"/>
  <c r="R464" i="66" s="1"/>
  <c r="AU776" i="66"/>
  <c r="R776" i="66" s="1"/>
  <c r="AU28" i="66"/>
  <c r="R28" i="66" s="1"/>
  <c r="AU264" i="66"/>
  <c r="R264" i="66" s="1"/>
  <c r="AU306" i="66"/>
  <c r="R306" i="66" s="1"/>
  <c r="AU160" i="66"/>
  <c r="R160" i="66" s="1"/>
  <c r="AU35" i="66"/>
  <c r="R35" i="66" s="1"/>
  <c r="AU44" i="66"/>
  <c r="R44" i="66" s="1"/>
  <c r="AU992" i="66"/>
  <c r="R992" i="66" s="1"/>
  <c r="AU227" i="66"/>
  <c r="R227" i="66" s="1"/>
  <c r="AU305" i="66"/>
  <c r="R305" i="66" s="1"/>
  <c r="AU291" i="66"/>
  <c r="R291" i="66" s="1"/>
  <c r="AU142" i="66"/>
  <c r="R142" i="66" s="1"/>
  <c r="AU400" i="66"/>
  <c r="R400" i="66" s="1"/>
  <c r="AU772" i="66"/>
  <c r="R772" i="66" s="1"/>
  <c r="AU148" i="66"/>
  <c r="R148" i="66" s="1"/>
  <c r="AU456" i="66"/>
  <c r="R456" i="66" s="1"/>
  <c r="AU624" i="66"/>
  <c r="R624" i="66" s="1"/>
  <c r="AU921" i="66"/>
  <c r="R921" i="66" s="1"/>
  <c r="AU991" i="66"/>
  <c r="R991" i="66" s="1"/>
  <c r="AU202" i="66"/>
  <c r="R202" i="66" s="1"/>
  <c r="AU650" i="66"/>
  <c r="R650" i="66" s="1"/>
  <c r="AU649" i="66"/>
  <c r="R649" i="66" s="1"/>
  <c r="AU211" i="66"/>
  <c r="R211" i="66" s="1"/>
  <c r="AU357" i="66"/>
  <c r="R357" i="66" s="1"/>
  <c r="AU547" i="66"/>
  <c r="R547" i="66" s="1"/>
  <c r="AU454" i="66"/>
  <c r="R454" i="66" s="1"/>
  <c r="AU72" i="66"/>
  <c r="R72" i="66" s="1"/>
  <c r="AU418" i="66"/>
  <c r="R418" i="66" s="1"/>
  <c r="AU907" i="66"/>
  <c r="R907" i="66" s="1"/>
  <c r="AU836" i="66"/>
  <c r="R836" i="66" s="1"/>
  <c r="AU486" i="66"/>
  <c r="R486" i="66" s="1"/>
  <c r="AU379" i="66"/>
  <c r="R379" i="66" s="1"/>
  <c r="AU421" i="66"/>
  <c r="R421" i="66" s="1"/>
  <c r="AU485" i="66"/>
  <c r="R485" i="66" s="1"/>
  <c r="AU201" i="66"/>
  <c r="R201" i="66" s="1"/>
  <c r="AU422" i="66"/>
  <c r="R422" i="66" s="1"/>
  <c r="AU646" i="66"/>
  <c r="R646" i="66" s="1"/>
  <c r="AU962" i="66"/>
  <c r="R962" i="66" s="1"/>
  <c r="AU455" i="66"/>
  <c r="R455" i="66" s="1"/>
  <c r="AU141" i="66"/>
  <c r="R141" i="66" s="1"/>
  <c r="AU463" i="66"/>
  <c r="R463" i="66" s="1"/>
  <c r="AU983" i="66"/>
  <c r="R983" i="66" s="1"/>
  <c r="AU408" i="66"/>
  <c r="R408" i="66" s="1"/>
  <c r="AU550" i="66"/>
  <c r="R550" i="66" s="1"/>
  <c r="AU690" i="66"/>
  <c r="R690" i="66" s="1"/>
  <c r="AU758" i="66"/>
  <c r="R758" i="66" s="1"/>
  <c r="AU110" i="66"/>
  <c r="R110" i="66" s="1"/>
  <c r="AU939" i="66"/>
  <c r="R939" i="66" s="1"/>
  <c r="AU711" i="66"/>
  <c r="R711" i="66" s="1"/>
  <c r="AU94" i="66"/>
  <c r="R94" i="66" s="1"/>
  <c r="AU243" i="66"/>
  <c r="R243" i="66" s="1"/>
  <c r="AU612" i="66"/>
  <c r="R612" i="66" s="1"/>
  <c r="AU809" i="66"/>
  <c r="R809" i="66" s="1"/>
  <c r="AU785" i="66"/>
  <c r="R785" i="66" s="1"/>
  <c r="AU318" i="66"/>
  <c r="R318" i="66" s="1"/>
  <c r="AU923" i="66"/>
  <c r="R923" i="66" s="1"/>
  <c r="AU282" i="66"/>
  <c r="R282" i="66" s="1"/>
  <c r="AU106" i="66"/>
  <c r="R106" i="66" s="1"/>
  <c r="AU183" i="66"/>
  <c r="R183" i="66" s="1"/>
  <c r="AU101" i="66"/>
  <c r="R101" i="66" s="1"/>
  <c r="AU209" i="66"/>
  <c r="R209" i="66" s="1"/>
  <c r="AU439" i="66"/>
  <c r="R439" i="66" s="1"/>
  <c r="AU964" i="66"/>
  <c r="R964" i="66" s="1"/>
  <c r="AU368" i="66"/>
  <c r="R368" i="66" s="1"/>
  <c r="AU763" i="66"/>
  <c r="R763" i="66" s="1"/>
  <c r="AU901" i="66"/>
  <c r="R901" i="66" s="1"/>
  <c r="AU206" i="66"/>
  <c r="R206" i="66" s="1"/>
  <c r="AU988" i="66"/>
  <c r="R988" i="66" s="1"/>
  <c r="AU941" i="66"/>
  <c r="R941" i="66" s="1"/>
  <c r="AU474" i="66"/>
  <c r="R474" i="66" s="1"/>
  <c r="AU234" i="66"/>
  <c r="R234" i="66" s="1"/>
  <c r="AU428" i="66"/>
  <c r="R428" i="66" s="1"/>
  <c r="AU254" i="66"/>
  <c r="R254" i="66" s="1"/>
  <c r="AU563" i="66"/>
  <c r="R563" i="66" s="1"/>
  <c r="AU387" i="66"/>
  <c r="R387" i="66" s="1"/>
  <c r="AU955" i="66"/>
  <c r="R955" i="66" s="1"/>
  <c r="AU460" i="66"/>
  <c r="R460" i="66" s="1"/>
  <c r="AU467" i="66"/>
  <c r="R467" i="66" s="1"/>
  <c r="AU166" i="66"/>
  <c r="R166" i="66" s="1"/>
  <c r="AU424" i="66"/>
  <c r="R424" i="66" s="1"/>
  <c r="AU719" i="66"/>
  <c r="R719" i="66" s="1"/>
  <c r="AU340" i="66"/>
  <c r="R340" i="66" s="1"/>
  <c r="AU412" i="66"/>
  <c r="R412" i="66" s="1"/>
  <c r="AU950" i="66"/>
  <c r="R950" i="66" s="1"/>
  <c r="AU113" i="66"/>
  <c r="R113" i="66" s="1"/>
  <c r="AU868" i="66"/>
  <c r="R868" i="66" s="1"/>
  <c r="AU929" i="66"/>
  <c r="R929" i="66" s="1"/>
  <c r="AU121" i="66"/>
  <c r="R121" i="66" s="1"/>
  <c r="AU335" i="66"/>
  <c r="R335" i="66" s="1"/>
  <c r="AU831" i="66"/>
  <c r="R831" i="66" s="1"/>
  <c r="AU125" i="66"/>
  <c r="R125" i="66" s="1"/>
  <c r="AU378" i="66"/>
  <c r="R378" i="66" s="1"/>
  <c r="AU208" i="66"/>
  <c r="R208" i="66" s="1"/>
  <c r="AU321" i="66"/>
  <c r="R321" i="66" s="1"/>
  <c r="AU886" i="66"/>
  <c r="R886" i="66" s="1"/>
  <c r="AU178" i="66"/>
  <c r="R178" i="66" s="1"/>
  <c r="AU90" i="66"/>
  <c r="R90" i="66" s="1"/>
  <c r="AU584" i="66"/>
  <c r="R584" i="66" s="1"/>
  <c r="AU401" i="66"/>
  <c r="R401" i="66" s="1"/>
  <c r="AU891" i="66"/>
  <c r="R891" i="66" s="1"/>
  <c r="AU426" i="66"/>
  <c r="R426" i="66" s="1"/>
  <c r="AU436" i="66"/>
  <c r="R436" i="66" s="1"/>
  <c r="AU213" i="66"/>
  <c r="R213" i="66" s="1"/>
  <c r="AU685" i="66"/>
  <c r="R685" i="66" s="1"/>
  <c r="AU718" i="66"/>
  <c r="R718" i="66" s="1"/>
  <c r="AU283" i="66"/>
  <c r="R283" i="66" s="1"/>
  <c r="AU717" i="66"/>
  <c r="R717" i="66" s="1"/>
  <c r="AU767" i="66"/>
  <c r="R767" i="66" s="1"/>
  <c r="AU490" i="66"/>
  <c r="R490" i="66" s="1"/>
  <c r="AU975" i="66"/>
  <c r="R975" i="66" s="1"/>
  <c r="AU336" i="66"/>
  <c r="R336" i="66" s="1"/>
  <c r="AU450" i="66"/>
  <c r="R450" i="66" s="1"/>
  <c r="AU509" i="66"/>
  <c r="R509" i="66" s="1"/>
  <c r="AU250" i="66"/>
  <c r="R250" i="66" s="1"/>
  <c r="AU435" i="66"/>
  <c r="R435" i="66" s="1"/>
  <c r="AU773" i="66"/>
  <c r="R773" i="66" s="1"/>
  <c r="AU682" i="66"/>
  <c r="R682" i="66" s="1"/>
  <c r="AU643" i="66"/>
  <c r="R643" i="66" s="1"/>
  <c r="AU62" i="66"/>
  <c r="R62" i="66" s="1"/>
  <c r="AU134" i="66"/>
  <c r="R134" i="66" s="1"/>
  <c r="AU617" i="66"/>
  <c r="R617" i="66" s="1"/>
  <c r="AU75" i="66"/>
  <c r="R75" i="66" s="1"/>
  <c r="AU864" i="66"/>
  <c r="R864" i="66" s="1"/>
  <c r="AU117" i="66"/>
  <c r="R117" i="66" s="1"/>
  <c r="AU205" i="66"/>
  <c r="R205" i="66" s="1"/>
  <c r="AU841" i="66"/>
  <c r="R841" i="66" s="1"/>
  <c r="AU824" i="66"/>
  <c r="R824" i="66" s="1"/>
  <c r="AU398" i="66"/>
  <c r="R398" i="66" s="1"/>
  <c r="AU715" i="66"/>
  <c r="R715" i="66" s="1"/>
  <c r="AU482" i="66"/>
  <c r="R482" i="66" s="1"/>
  <c r="AU582" i="66"/>
  <c r="R582" i="66" s="1"/>
  <c r="AU888" i="66"/>
  <c r="R888" i="66" s="1"/>
  <c r="AU199" i="66"/>
  <c r="R199" i="66" s="1"/>
  <c r="AU320" i="66"/>
  <c r="R320" i="66" s="1"/>
  <c r="AU444" i="66"/>
  <c r="R444" i="66" s="1"/>
  <c r="AU434" i="66"/>
  <c r="R434" i="66" s="1"/>
  <c r="AU893" i="66"/>
  <c r="R893" i="66" s="1"/>
  <c r="AU355" i="66"/>
  <c r="R355" i="66" s="1"/>
  <c r="AU167" i="66"/>
  <c r="R167" i="66" s="1"/>
  <c r="AU458" i="66"/>
  <c r="R458" i="66" s="1"/>
  <c r="AU594" i="66"/>
  <c r="R594" i="66" s="1"/>
  <c r="AU143" i="66"/>
  <c r="R143" i="66" s="1"/>
  <c r="AU341" i="66"/>
  <c r="R341" i="66" s="1"/>
  <c r="AU771" i="66"/>
  <c r="R771" i="66" s="1"/>
  <c r="AU977" i="66"/>
  <c r="R977" i="66" s="1"/>
  <c r="AU233" i="66"/>
  <c r="R233" i="66" s="1"/>
  <c r="AU774" i="66"/>
  <c r="R774" i="66" s="1"/>
  <c r="AU347" i="66"/>
  <c r="R347" i="66" s="1"/>
  <c r="AU721" i="66"/>
  <c r="R721" i="66" s="1"/>
  <c r="AU280" i="66"/>
  <c r="R280" i="66" s="1"/>
  <c r="AU505" i="66"/>
  <c r="R505" i="66" s="1"/>
  <c r="AU777" i="66"/>
  <c r="R777" i="66" s="1"/>
  <c r="AU996" i="66"/>
  <c r="R996" i="66" s="1"/>
  <c r="AU218" i="66"/>
  <c r="R218" i="66" s="1"/>
  <c r="AU99" i="66"/>
  <c r="R99" i="66" s="1"/>
  <c r="AU10" i="66"/>
  <c r="R10" i="66" s="1"/>
  <c r="AU192" i="66"/>
  <c r="R192" i="66" s="1"/>
  <c r="AU416" i="66"/>
  <c r="R416" i="66" s="1"/>
  <c r="AU559" i="66"/>
  <c r="R559" i="66" s="1"/>
  <c r="AU604" i="66"/>
  <c r="R604" i="66" s="1"/>
  <c r="AU844" i="66"/>
  <c r="R844" i="66" s="1"/>
  <c r="AU590" i="66"/>
  <c r="R590" i="66" s="1"/>
  <c r="AU238" i="66"/>
  <c r="R238" i="66" s="1"/>
  <c r="AU890" i="66"/>
  <c r="R890" i="66" s="1"/>
  <c r="AU742" i="66"/>
  <c r="R742" i="66" s="1"/>
  <c r="AU657" i="66"/>
  <c r="R657" i="66" s="1"/>
  <c r="AU821" i="66"/>
  <c r="R821" i="66" s="1"/>
  <c r="AU32" i="66"/>
  <c r="R32" i="66" s="1"/>
  <c r="AU609" i="66"/>
  <c r="R609" i="66" s="1"/>
  <c r="AU957" i="66"/>
  <c r="R957" i="66" s="1"/>
  <c r="AU788" i="66"/>
  <c r="R788" i="66" s="1"/>
  <c r="AU287" i="66"/>
  <c r="R287" i="66" s="1"/>
  <c r="AU570" i="66"/>
  <c r="R570" i="66" s="1"/>
  <c r="AU982" i="66"/>
  <c r="R982" i="66" s="1"/>
  <c r="AU65" i="66"/>
  <c r="R65" i="66" s="1"/>
  <c r="AU976" i="66"/>
  <c r="R976" i="66" s="1"/>
  <c r="AU553" i="66"/>
  <c r="R553" i="66" s="1"/>
  <c r="AU741" i="66"/>
  <c r="R741" i="66" s="1"/>
  <c r="AU780" i="66"/>
  <c r="R780" i="66" s="1"/>
  <c r="AU920" i="66"/>
  <c r="R920" i="66" s="1"/>
  <c r="AU665" i="66"/>
  <c r="R665" i="66" s="1"/>
  <c r="AU337" i="66"/>
  <c r="R337" i="66" s="1"/>
  <c r="AU728" i="66"/>
  <c r="R728" i="66" s="1"/>
  <c r="AU191" i="66"/>
  <c r="R191" i="66" s="1"/>
  <c r="AU438" i="66"/>
  <c r="R438" i="66" s="1"/>
  <c r="AU783" i="66"/>
  <c r="R783" i="66" s="1"/>
  <c r="AU447" i="66"/>
  <c r="R447" i="66" s="1"/>
  <c r="AU618" i="66"/>
  <c r="R618" i="66" s="1"/>
  <c r="AU947" i="66"/>
  <c r="R947" i="66" s="1"/>
  <c r="AU523" i="66"/>
  <c r="R523" i="66" s="1"/>
  <c r="AU146" i="66"/>
  <c r="R146" i="66" s="1"/>
  <c r="AU986" i="66"/>
  <c r="R986" i="66" s="1"/>
  <c r="AU124" i="66"/>
  <c r="R124" i="66" s="1"/>
  <c r="AU910" i="66"/>
  <c r="R910" i="66" s="1"/>
  <c r="AU820" i="66"/>
  <c r="R820" i="66" s="1"/>
  <c r="AU602" i="66"/>
  <c r="R602" i="66" s="1"/>
  <c r="AU898" i="66"/>
  <c r="R898" i="66" s="1"/>
  <c r="AU954" i="66"/>
  <c r="R954" i="66" s="1"/>
  <c r="AU870" i="66"/>
  <c r="R870" i="66" s="1"/>
  <c r="AU906" i="66"/>
  <c r="R906" i="66" s="1"/>
  <c r="AU417" i="66"/>
  <c r="R417" i="66" s="1"/>
  <c r="AU413" i="66"/>
  <c r="R413" i="66" s="1"/>
  <c r="AU370" i="66"/>
  <c r="R370" i="66" s="1"/>
  <c r="AU367" i="66"/>
  <c r="R367" i="66" s="1"/>
  <c r="AU757" i="66"/>
  <c r="R757" i="66" s="1"/>
  <c r="AU786" i="66"/>
  <c r="R786" i="66" s="1"/>
  <c r="AU181" i="66"/>
  <c r="R181" i="66" s="1"/>
  <c r="AU163" i="66"/>
  <c r="R163" i="66" s="1"/>
  <c r="AU360" i="66"/>
  <c r="R360" i="66" s="1"/>
  <c r="AU560" i="66"/>
  <c r="R560" i="66" s="1"/>
  <c r="AU95" i="66"/>
  <c r="R95" i="66" s="1"/>
  <c r="AU244" i="66"/>
  <c r="R244" i="66" s="1"/>
  <c r="AU258" i="66"/>
  <c r="R258" i="66" s="1"/>
  <c r="AU358" i="66"/>
  <c r="R358" i="66" s="1"/>
  <c r="AU525" i="66"/>
  <c r="R525" i="66" s="1"/>
  <c r="AU568" i="66"/>
  <c r="R568" i="66" s="1"/>
  <c r="AU931" i="66"/>
  <c r="R931" i="66" s="1"/>
  <c r="AU749" i="66"/>
  <c r="R749" i="66" s="1"/>
  <c r="AU782" i="66"/>
  <c r="R782" i="66" s="1"/>
  <c r="AU802" i="66"/>
  <c r="R802" i="66" s="1"/>
  <c r="AU605" i="66"/>
  <c r="R605" i="66" s="1"/>
  <c r="AU953" i="66"/>
  <c r="R953" i="66" s="1"/>
  <c r="AU157" i="66"/>
  <c r="R157" i="66" s="1"/>
  <c r="AU958" i="66"/>
  <c r="R958" i="66" s="1"/>
  <c r="AU832" i="66"/>
  <c r="R832" i="66" s="1"/>
  <c r="AU55" i="66"/>
  <c r="R55" i="66" s="1"/>
  <c r="AU381" i="66"/>
  <c r="R381" i="66" s="1"/>
  <c r="AU830" i="66"/>
  <c r="R830" i="66" s="1"/>
  <c r="AU867" i="66"/>
  <c r="R867" i="66" s="1"/>
  <c r="AU314" i="66"/>
  <c r="R314" i="66" s="1"/>
  <c r="AU822" i="66"/>
  <c r="R822" i="66" s="1"/>
  <c r="AU58" i="66"/>
  <c r="R58" i="66" s="1"/>
  <c r="AU667" i="66"/>
  <c r="R667" i="66" s="1"/>
  <c r="AU361" i="66"/>
  <c r="R361" i="66" s="1"/>
  <c r="AU610" i="66"/>
  <c r="R610" i="66" s="1"/>
  <c r="AU419" i="66"/>
  <c r="R419" i="66" s="1"/>
  <c r="AU500" i="66"/>
  <c r="R500" i="66" s="1"/>
  <c r="AU755" i="66"/>
  <c r="R755" i="66" s="1"/>
  <c r="AU414" i="66"/>
  <c r="R414" i="66" s="1"/>
  <c r="AU392" i="66"/>
  <c r="R392" i="66" s="1"/>
  <c r="AU511" i="66"/>
  <c r="R511" i="66" s="1"/>
  <c r="AU468" i="66"/>
  <c r="R468" i="66" s="1"/>
  <c r="AU879" i="66"/>
  <c r="R879" i="66" s="1"/>
  <c r="AU92" i="66"/>
  <c r="R92" i="66" s="1"/>
  <c r="AU892" i="66"/>
  <c r="R892" i="66" s="1"/>
  <c r="AU301" i="66"/>
  <c r="R301" i="66" s="1"/>
  <c r="AU469" i="66"/>
  <c r="R469" i="66" s="1"/>
  <c r="AU834" i="66"/>
  <c r="R834" i="66" s="1"/>
  <c r="AU854" i="66"/>
  <c r="R854" i="66" s="1"/>
  <c r="AU386" i="66"/>
  <c r="R386" i="66" s="1"/>
  <c r="AU510" i="66"/>
  <c r="R510" i="66" s="1"/>
  <c r="AU100" i="66"/>
  <c r="R100" i="66" s="1"/>
  <c r="AU959" i="66"/>
  <c r="R959" i="66" s="1"/>
  <c r="AU433" i="66"/>
  <c r="R433" i="66" s="1"/>
  <c r="AU853" i="66"/>
  <c r="R853" i="66" s="1"/>
  <c r="AU498" i="66"/>
  <c r="R498" i="66" s="1"/>
  <c r="AU815" i="66"/>
  <c r="R815" i="66" s="1"/>
  <c r="AU856" i="66"/>
  <c r="R856" i="66" s="1"/>
  <c r="AU730" i="66"/>
  <c r="R730" i="66" s="1"/>
  <c r="AU575" i="66"/>
  <c r="R575" i="66" s="1"/>
  <c r="AU804" i="66"/>
  <c r="R804" i="66" s="1"/>
  <c r="AU896" i="66"/>
  <c r="R896" i="66" s="1"/>
  <c r="AU679" i="66"/>
  <c r="R679" i="66" s="1"/>
  <c r="AU678" i="66"/>
  <c r="R678" i="66" s="1"/>
  <c r="AU359" i="66"/>
  <c r="R359" i="66" s="1"/>
  <c r="AU880" i="66"/>
  <c r="R880" i="66" s="1"/>
  <c r="AU188" i="66"/>
  <c r="R188" i="66" s="1"/>
  <c r="AU838" i="66"/>
  <c r="R838" i="66" s="1"/>
  <c r="AU835" i="66"/>
  <c r="R835" i="66" s="1"/>
  <c r="AU457" i="66"/>
  <c r="R457" i="66" s="1"/>
  <c r="AU300" i="66"/>
  <c r="R300" i="66" s="1"/>
  <c r="AU298" i="66"/>
  <c r="R298" i="66" s="1"/>
  <c r="AU383" i="66"/>
  <c r="R383" i="66" s="1"/>
  <c r="AU14" i="66"/>
  <c r="R14" i="66" s="1"/>
  <c r="AU394" i="66"/>
  <c r="R394" i="66" s="1"/>
  <c r="AU186" i="66"/>
  <c r="R186" i="66" s="1"/>
  <c r="AU409" i="66"/>
  <c r="R409" i="66" s="1"/>
  <c r="AU232" i="66"/>
  <c r="R232" i="66" s="1"/>
  <c r="AU599" i="66"/>
  <c r="R599" i="66" s="1"/>
  <c r="AU480" i="66"/>
  <c r="R480" i="66" s="1"/>
  <c r="AU84" i="66"/>
  <c r="R84" i="66" s="1"/>
  <c r="AU840" i="66"/>
  <c r="R840" i="66" s="1"/>
  <c r="AU619" i="66"/>
  <c r="R619" i="66" s="1"/>
  <c r="AU373" i="66"/>
  <c r="R373" i="66" s="1"/>
  <c r="AU876" i="66"/>
  <c r="R876" i="66" s="1"/>
  <c r="AU607" i="66"/>
  <c r="R607" i="66" s="1"/>
  <c r="AU516" i="66"/>
  <c r="R516" i="66" s="1"/>
  <c r="AU210" i="66"/>
  <c r="R210" i="66" s="1"/>
  <c r="AU17" i="66"/>
  <c r="R17" i="66" s="1"/>
  <c r="AU737" i="66"/>
  <c r="R737" i="66" s="1"/>
  <c r="AU889" i="66"/>
  <c r="R889" i="66" s="1"/>
  <c r="AU905" i="66"/>
  <c r="R905" i="66" s="1"/>
  <c r="AU102" i="66"/>
  <c r="R102" i="66" s="1"/>
  <c r="AU430" i="66"/>
  <c r="R430" i="66" s="1"/>
  <c r="AU938" i="66"/>
  <c r="R938" i="66" s="1"/>
  <c r="AU326" i="66"/>
  <c r="R326" i="66" s="1"/>
  <c r="AU73" i="66"/>
  <c r="R73" i="66" s="1"/>
  <c r="AU242" i="66"/>
  <c r="R242" i="66" s="1"/>
  <c r="AU966" i="66"/>
  <c r="R966" i="66" s="1"/>
  <c r="AU956" i="66"/>
  <c r="R956" i="66" s="1"/>
  <c r="AU666" i="66"/>
  <c r="R666" i="66" s="1"/>
  <c r="AU324" i="66"/>
  <c r="R324" i="66" s="1"/>
  <c r="AU552" i="66"/>
  <c r="R552" i="66" s="1"/>
  <c r="AU698" i="66"/>
  <c r="R698" i="66" s="1"/>
  <c r="AU753" i="66"/>
  <c r="R753" i="66" s="1"/>
  <c r="AU108" i="66"/>
  <c r="R108" i="66" s="1"/>
  <c r="AU504" i="66"/>
  <c r="R504" i="66" s="1"/>
  <c r="AU91" i="66"/>
  <c r="R91" i="66" s="1"/>
  <c r="AU828" i="66"/>
  <c r="R828" i="66" s="1"/>
  <c r="AU116" i="66"/>
  <c r="R116" i="66" s="1"/>
  <c r="AU790" i="66"/>
  <c r="R790" i="66" s="1"/>
  <c r="AU745" i="66"/>
  <c r="R745" i="66" s="1"/>
  <c r="AU546" i="66"/>
  <c r="R546" i="66" s="1"/>
  <c r="AU268" i="66"/>
  <c r="R268" i="66" s="1"/>
  <c r="AU677" i="66"/>
  <c r="R677" i="66" s="1"/>
  <c r="AU395" i="66"/>
  <c r="R395" i="66" s="1"/>
  <c r="AU935" i="66"/>
  <c r="R935" i="66" s="1"/>
  <c r="AU27" i="66"/>
  <c r="R27" i="66" s="1"/>
  <c r="AU203" i="66"/>
  <c r="R203" i="66" s="1"/>
  <c r="AU195" i="66"/>
  <c r="R195" i="66" s="1"/>
  <c r="AU852" i="66"/>
  <c r="R852" i="66" s="1"/>
  <c r="AU960" i="66"/>
  <c r="R960" i="66" s="1"/>
  <c r="AU817" i="66"/>
  <c r="R817" i="66" s="1"/>
  <c r="AU207" i="66"/>
  <c r="R207" i="66" s="1"/>
  <c r="AU848" i="66"/>
  <c r="R848" i="66" s="1"/>
  <c r="AU350" i="66"/>
  <c r="R350" i="66" s="1"/>
  <c r="AU317" i="66"/>
  <c r="R317" i="66" s="1"/>
  <c r="AU849" i="66"/>
  <c r="R849" i="66" s="1"/>
  <c r="AU131" i="66"/>
  <c r="R131" i="66" s="1"/>
  <c r="AU859" i="66"/>
  <c r="R859" i="66" s="1"/>
  <c r="AU949" i="66"/>
  <c r="R949" i="66" s="1"/>
  <c r="AU18" i="66"/>
  <c r="R18" i="66" s="1"/>
  <c r="AU520" i="66"/>
  <c r="R520" i="66" s="1"/>
  <c r="AU937" i="66"/>
  <c r="R937" i="66" s="1"/>
  <c r="AU172" i="66"/>
  <c r="R172" i="66" s="1"/>
  <c r="AU814" i="66"/>
  <c r="R814" i="66" s="1"/>
  <c r="AU541" i="66"/>
  <c r="R541" i="66" s="1"/>
  <c r="AU787" i="66"/>
  <c r="R787" i="66" s="1"/>
  <c r="AU878" i="66"/>
  <c r="R878" i="66" s="1"/>
  <c r="AU851" i="66"/>
  <c r="R851" i="66" s="1"/>
  <c r="AU410" i="66"/>
  <c r="R410" i="66" s="1"/>
  <c r="AU555" i="66"/>
  <c r="R555" i="66" s="1"/>
  <c r="AU883" i="66"/>
  <c r="R883" i="66" s="1"/>
  <c r="AU747" i="66"/>
  <c r="R747" i="66" s="1"/>
  <c r="AU658" i="66"/>
  <c r="R658" i="66" s="1"/>
  <c r="AU739" i="66"/>
  <c r="R739" i="66" s="1"/>
  <c r="AU122" i="66"/>
  <c r="R122" i="66" s="1"/>
  <c r="AU31" i="66"/>
  <c r="R31" i="66" s="1"/>
  <c r="AU223" i="66"/>
  <c r="R223" i="66" s="1"/>
  <c r="AU226" i="66"/>
  <c r="R226" i="66" s="1"/>
  <c r="AU168" i="66"/>
  <c r="R168" i="66" s="1"/>
  <c r="AU42" i="66"/>
  <c r="R42" i="66" s="1"/>
  <c r="AU572" i="66"/>
  <c r="R572" i="66" s="1"/>
  <c r="AU271" i="66"/>
  <c r="R271" i="66" s="1"/>
  <c r="AU897" i="66"/>
  <c r="R897" i="66" s="1"/>
  <c r="AU420" i="66"/>
  <c r="R420" i="66" s="1"/>
  <c r="AU159" i="66"/>
  <c r="R159" i="66" s="1"/>
  <c r="AU365" i="66"/>
  <c r="R365" i="66" s="1"/>
  <c r="AU158" i="66"/>
  <c r="R158" i="66" s="1"/>
  <c r="AU865" i="66"/>
  <c r="R865" i="66" s="1"/>
  <c r="AU48" i="66"/>
  <c r="R48" i="66" s="1"/>
  <c r="AU128" i="66"/>
  <c r="R128" i="66" s="1"/>
  <c r="AU871" i="66"/>
  <c r="R871" i="66" s="1"/>
  <c r="AU668" i="66"/>
  <c r="R668" i="66" s="1"/>
  <c r="AU45" i="66"/>
  <c r="R45" i="66" s="1"/>
  <c r="AU266" i="66"/>
  <c r="R266" i="66" s="1"/>
  <c r="AU182" i="66"/>
  <c r="R182" i="66" s="1"/>
  <c r="AU325" i="66"/>
  <c r="R325" i="66" s="1"/>
  <c r="AU873" i="66"/>
  <c r="R873" i="66" s="1"/>
  <c r="AU952" i="66"/>
  <c r="R952" i="66" s="1"/>
  <c r="AU1003" i="66"/>
  <c r="R1003" i="66" s="1"/>
  <c r="AU449" i="66"/>
  <c r="R449" i="66" s="1"/>
  <c r="AU981" i="66"/>
  <c r="R981" i="66" s="1"/>
  <c r="AU842" i="66"/>
  <c r="R842" i="66" s="1"/>
  <c r="AU927" i="66"/>
  <c r="R927" i="66" s="1"/>
  <c r="AU863" i="66"/>
  <c r="R863" i="66" s="1"/>
  <c r="AU750" i="66"/>
  <c r="R750" i="66" s="1"/>
  <c r="AU535" i="66"/>
  <c r="R535" i="66" s="1"/>
  <c r="AU794" i="66"/>
  <c r="R794" i="66" s="1"/>
  <c r="AU123" i="66"/>
  <c r="R123" i="66" s="1"/>
  <c r="AU877" i="66"/>
  <c r="R877" i="66" s="1"/>
  <c r="AU380" i="66"/>
  <c r="R380" i="66" s="1"/>
  <c r="AU587" i="66"/>
  <c r="R587" i="66" s="1"/>
  <c r="AU697" i="66"/>
  <c r="R697" i="66" s="1"/>
  <c r="AU489" i="66"/>
  <c r="R489" i="66" s="1"/>
  <c r="AU276" i="66"/>
  <c r="R276" i="66" s="1"/>
  <c r="AU989" i="66"/>
  <c r="R989" i="66" s="1"/>
  <c r="AU442" i="66"/>
  <c r="R442" i="66" s="1"/>
  <c r="AU332" i="66"/>
  <c r="R332" i="66" s="1"/>
  <c r="AU198" i="66"/>
  <c r="R198" i="66" s="1"/>
  <c r="AU872" i="66"/>
  <c r="R872" i="66" s="1"/>
  <c r="AU471" i="66"/>
  <c r="R471" i="66" s="1"/>
  <c r="AU407" i="66"/>
  <c r="R407" i="66" s="1"/>
  <c r="AU798" i="66"/>
  <c r="R798" i="66" s="1"/>
  <c r="AU49" i="66"/>
  <c r="R49" i="66" s="1"/>
  <c r="AU119" i="66"/>
  <c r="R119" i="66" s="1"/>
  <c r="AU628" i="66"/>
  <c r="R628" i="66" s="1"/>
  <c r="AU64" i="66"/>
  <c r="R64" i="66" s="1"/>
  <c r="AU869" i="66"/>
  <c r="R869" i="66" s="1"/>
  <c r="AU200" i="66"/>
  <c r="R200" i="66" s="1"/>
  <c r="AU120" i="66"/>
  <c r="R120" i="66" s="1"/>
  <c r="AU825" i="66"/>
  <c r="R825" i="66" s="1"/>
  <c r="AU429" i="66"/>
  <c r="R429" i="66" s="1"/>
  <c r="AU735" i="66"/>
  <c r="R735" i="66" s="1"/>
  <c r="AU470" i="66"/>
  <c r="R470" i="66" s="1"/>
  <c r="AU946" i="66"/>
  <c r="R946" i="66" s="1"/>
  <c r="AU67" i="66"/>
  <c r="R67" i="66" s="1"/>
  <c r="AU173" i="66"/>
  <c r="R173" i="66" s="1"/>
  <c r="AU353" i="66"/>
  <c r="R353" i="66" s="1"/>
  <c r="AU11" i="66"/>
  <c r="R11" i="66" s="1"/>
  <c r="AU93" i="66"/>
  <c r="R93" i="66" s="1"/>
  <c r="AU588" i="66"/>
  <c r="R588" i="66" s="1"/>
  <c r="AU248" i="66"/>
  <c r="R248" i="66" s="1"/>
  <c r="AU303" i="66"/>
  <c r="R303" i="66" s="1"/>
  <c r="AU651" i="66"/>
  <c r="R651" i="66" s="1"/>
  <c r="AU887" i="66"/>
  <c r="R887" i="66" s="1"/>
  <c r="AU585" i="66"/>
  <c r="R585" i="66" s="1"/>
  <c r="AU633" i="66"/>
  <c r="R633" i="66" s="1"/>
  <c r="AU813" i="66"/>
  <c r="R813" i="66" s="1"/>
  <c r="AU692" i="66"/>
  <c r="R692" i="66" s="1"/>
  <c r="AU363" i="66"/>
  <c r="R363" i="66" s="1"/>
  <c r="AU180" i="66"/>
  <c r="R180" i="66" s="1"/>
  <c r="AU709" i="66"/>
  <c r="R709" i="66" s="1"/>
  <c r="AU740" i="66"/>
  <c r="R740" i="66" s="1"/>
  <c r="AU348" i="66"/>
  <c r="R348" i="66" s="1"/>
  <c r="AU608" i="66"/>
  <c r="R608" i="66" s="1"/>
  <c r="AU765" i="66"/>
  <c r="R765" i="66" s="1"/>
  <c r="AU165" i="66"/>
  <c r="R165" i="66" s="1"/>
  <c r="AU352" i="66"/>
  <c r="R352" i="66" s="1"/>
  <c r="AU850" i="66"/>
  <c r="R850" i="66" s="1"/>
  <c r="AU885" i="66"/>
  <c r="R885" i="66" s="1"/>
  <c r="AU228" i="66"/>
  <c r="R228" i="66" s="1"/>
  <c r="AU670" i="66"/>
  <c r="R670" i="66" s="1"/>
  <c r="AU875" i="66"/>
  <c r="R875" i="66" s="1"/>
  <c r="AU961" i="66"/>
  <c r="R961" i="66" s="1"/>
  <c r="AU241" i="66"/>
  <c r="R241" i="66" s="1"/>
  <c r="AU126" i="66"/>
  <c r="R126" i="66" s="1"/>
  <c r="AU661" i="66"/>
  <c r="R661" i="66" s="1"/>
  <c r="AU286" i="66"/>
  <c r="R286" i="66" s="1"/>
  <c r="AU502" i="66"/>
  <c r="R502" i="66" s="1"/>
  <c r="AU284" i="66"/>
  <c r="R284" i="66" s="1"/>
  <c r="AU699" i="66"/>
  <c r="R699" i="66" s="1"/>
  <c r="AU914" i="66"/>
  <c r="R914" i="66" s="1"/>
  <c r="AU311" i="66"/>
  <c r="R311" i="66" s="1"/>
  <c r="AU922" i="66"/>
  <c r="R922" i="66" s="1"/>
  <c r="AU105" i="66"/>
  <c r="R105" i="66" s="1"/>
  <c r="AU645" i="66"/>
  <c r="R645" i="66" s="1"/>
  <c r="AU672" i="66"/>
  <c r="R672" i="66" s="1"/>
  <c r="AU704" i="66"/>
  <c r="R704" i="66" s="1"/>
  <c r="AU846" i="66"/>
  <c r="R846" i="66" s="1"/>
  <c r="AU573" i="66"/>
  <c r="R573" i="66" s="1"/>
  <c r="AU77" i="66"/>
  <c r="R77" i="66" s="1"/>
  <c r="AU926" i="66"/>
  <c r="R926" i="66" s="1"/>
  <c r="AU415" i="66"/>
  <c r="R415" i="66" s="1"/>
  <c r="AU993" i="66"/>
  <c r="R993" i="66" s="1"/>
  <c r="AU918" i="66"/>
  <c r="R918" i="66" s="1"/>
  <c r="AU514" i="66"/>
  <c r="R514" i="66" s="1"/>
  <c r="AU431" i="66"/>
  <c r="R431" i="66" s="1"/>
  <c r="AU41" i="66"/>
  <c r="R41" i="66" s="1"/>
  <c r="AU626" i="66"/>
  <c r="R626" i="66" s="1"/>
  <c r="AU96" i="66"/>
  <c r="R96" i="66" s="1"/>
  <c r="AU714" i="66"/>
  <c r="R714" i="66" s="1"/>
  <c r="AU691" i="66"/>
  <c r="R691" i="66" s="1"/>
  <c r="AU391" i="66"/>
  <c r="R391" i="66" s="1"/>
  <c r="AU934" i="66"/>
  <c r="R934" i="66" s="1"/>
  <c r="AU170" i="66"/>
  <c r="R170" i="66" s="1"/>
  <c r="AU578" i="66"/>
  <c r="R578" i="66" s="1"/>
  <c r="AU74" i="66"/>
  <c r="R74" i="66" s="1"/>
  <c r="AU784" i="66"/>
  <c r="R784" i="66" s="1"/>
  <c r="AU903" i="66"/>
  <c r="R903" i="66" s="1"/>
  <c r="AU448" i="66"/>
  <c r="R448" i="66" s="1"/>
  <c r="AU723" i="66"/>
  <c r="R723" i="66" s="1"/>
  <c r="AU675" i="66"/>
  <c r="R675" i="66" s="1"/>
  <c r="AU501" i="66"/>
  <c r="R501" i="66" s="1"/>
  <c r="AU613" i="66"/>
  <c r="R613" i="66" s="1"/>
  <c r="AU974" i="66"/>
  <c r="R974" i="66" s="1"/>
  <c r="AU998" i="66"/>
  <c r="R998" i="66" s="1"/>
  <c r="AU366" i="66"/>
  <c r="R366" i="66" s="1"/>
  <c r="AU397" i="66"/>
  <c r="R397" i="66" s="1"/>
  <c r="AU327" i="66"/>
  <c r="R327" i="66" s="1"/>
  <c r="AU162" i="66"/>
  <c r="R162" i="66" s="1"/>
  <c r="AU371" i="66"/>
  <c r="R371" i="66" s="1"/>
  <c r="AU924" i="66"/>
  <c r="R924" i="66" s="1"/>
  <c r="AU591" i="66"/>
  <c r="R591" i="66" s="1"/>
  <c r="AU574" i="66"/>
  <c r="R574" i="66" s="1"/>
  <c r="AU833" i="66"/>
  <c r="R833" i="66" s="1"/>
  <c r="AU606" i="66"/>
  <c r="R606" i="66" s="1"/>
  <c r="AU251" i="66"/>
  <c r="R251" i="66" s="1"/>
  <c r="AU34" i="66"/>
  <c r="R34" i="66" s="1"/>
  <c r="AU534" i="66"/>
  <c r="R534" i="66" s="1"/>
  <c r="AU61" i="66"/>
  <c r="R61" i="66" s="1"/>
  <c r="AU536" i="66"/>
  <c r="R536" i="66" s="1"/>
  <c r="AU176" i="66"/>
  <c r="R176" i="66" s="1"/>
  <c r="AU152" i="66"/>
  <c r="R152" i="66" s="1"/>
  <c r="AU39" i="66"/>
  <c r="R39" i="66" s="1"/>
  <c r="AU427" i="66"/>
  <c r="R427" i="66" s="1"/>
  <c r="AU919" i="66"/>
  <c r="R919" i="66" s="1"/>
  <c r="AU196" i="66"/>
  <c r="R196" i="66" s="1"/>
  <c r="AU36" i="66"/>
  <c r="R36" i="66" s="1"/>
  <c r="AU54" i="66"/>
  <c r="R54" i="66" s="1"/>
  <c r="AU940" i="66"/>
  <c r="R940" i="66" s="1"/>
  <c r="AU375" i="66"/>
  <c r="R375" i="66" s="1"/>
  <c r="AU249" i="66"/>
  <c r="R249" i="66" s="1"/>
  <c r="AU29" i="66"/>
  <c r="R29" i="66" s="1"/>
  <c r="AU576" i="66"/>
  <c r="R576" i="66" s="1"/>
  <c r="AU26" i="66"/>
  <c r="R26" i="66" s="1"/>
  <c r="AU343" i="66"/>
  <c r="R343" i="66" s="1"/>
  <c r="AU823" i="66"/>
  <c r="R823" i="66" s="1"/>
  <c r="AU261" i="66"/>
  <c r="R261" i="66" s="1"/>
  <c r="AU593" i="66"/>
  <c r="R593" i="66" s="1"/>
  <c r="AU855" i="66"/>
  <c r="R855" i="66" s="1"/>
  <c r="AU451" i="66"/>
  <c r="R451" i="66" s="1"/>
  <c r="AU542" i="66"/>
  <c r="R542" i="66" s="1"/>
  <c r="AU345" i="66"/>
  <c r="R345" i="66" s="1"/>
  <c r="AU562" i="66"/>
  <c r="R562" i="66" s="1"/>
  <c r="AU315" i="66"/>
  <c r="R315" i="66" s="1"/>
  <c r="AU644" i="66"/>
  <c r="R644" i="66" s="1"/>
  <c r="AU819" i="66"/>
  <c r="R819" i="66" s="1"/>
  <c r="AU179" i="66"/>
  <c r="R179" i="66" s="1"/>
  <c r="AU411" i="66"/>
  <c r="R411" i="66" s="1"/>
  <c r="AU443" i="66"/>
  <c r="R443" i="66" s="1"/>
  <c r="AU299" i="66"/>
  <c r="R299" i="66" s="1"/>
  <c r="AU493" i="66"/>
  <c r="R493" i="66" s="1"/>
  <c r="AU269" i="66"/>
  <c r="R269" i="66" s="1"/>
  <c r="AU487" i="66"/>
  <c r="R487" i="66" s="1"/>
  <c r="AU979" i="66"/>
  <c r="R979" i="66" s="1"/>
  <c r="AU596" i="66"/>
  <c r="R596" i="66" s="1"/>
  <c r="AU503" i="66"/>
  <c r="R503" i="66" s="1"/>
  <c r="AU137" i="66"/>
  <c r="R137" i="66" s="1"/>
  <c r="AU140" i="66"/>
  <c r="R140" i="66" s="1"/>
  <c r="AU279" i="66"/>
  <c r="R279" i="66" s="1"/>
  <c r="AU866" i="66"/>
  <c r="R866" i="66" s="1"/>
  <c r="AU884" i="66"/>
  <c r="R884" i="66" s="1"/>
  <c r="AU177" i="66"/>
  <c r="R177" i="66" s="1"/>
  <c r="AU519" i="66"/>
  <c r="R519" i="66" s="1"/>
  <c r="AU194" i="66"/>
  <c r="R194" i="66" s="1"/>
  <c r="AU733" i="66"/>
  <c r="R733" i="66" s="1"/>
  <c r="AU37" i="66"/>
  <c r="R37" i="66" s="1"/>
  <c r="AU349" i="66"/>
  <c r="R349" i="66" s="1"/>
  <c r="AU894" i="66"/>
  <c r="R894" i="66" s="1"/>
  <c r="AU329" i="66"/>
  <c r="R329" i="66" s="1"/>
  <c r="AU63" i="66"/>
  <c r="R63" i="66" s="1"/>
  <c r="AU933" i="66"/>
  <c r="R933" i="66" s="1"/>
  <c r="AU826" i="66"/>
  <c r="R826" i="66" s="1"/>
  <c r="AU722" i="66"/>
  <c r="R722" i="66" s="1"/>
  <c r="AU660" i="66"/>
  <c r="R660" i="66" s="1"/>
  <c r="AU272" i="66"/>
  <c r="R272" i="66" s="1"/>
  <c r="AU942" i="66"/>
  <c r="R942" i="66" s="1"/>
  <c r="AU970" i="66"/>
  <c r="R970" i="66" s="1"/>
  <c r="AU267" i="66"/>
  <c r="R267" i="66" s="1"/>
  <c r="AU528" i="66"/>
  <c r="R528" i="66" s="1"/>
  <c r="AU483" i="66"/>
  <c r="R483" i="66" s="1"/>
  <c r="AU751" i="66"/>
  <c r="R751" i="66" s="1"/>
  <c r="AU304" i="66"/>
  <c r="R304" i="66" s="1"/>
  <c r="AU479" i="66"/>
  <c r="R479" i="66" s="1"/>
  <c r="AU389" i="66"/>
  <c r="R389" i="66" s="1"/>
  <c r="AU190" i="66"/>
  <c r="R190" i="66" s="1"/>
  <c r="AU51" i="66"/>
  <c r="R51" i="66" s="1"/>
  <c r="AU245" i="66"/>
  <c r="R245" i="66" s="1"/>
  <c r="AU770" i="66"/>
  <c r="R770" i="66" s="1"/>
  <c r="AU858" i="66"/>
  <c r="R858" i="66" s="1"/>
  <c r="AU473" i="66"/>
  <c r="R473" i="66" s="1"/>
  <c r="AU860" i="66"/>
  <c r="R860" i="66" s="1"/>
  <c r="AU338" i="66"/>
  <c r="R338" i="66" s="1"/>
  <c r="AU537" i="66"/>
  <c r="R537" i="66" s="1"/>
  <c r="AU882" i="66"/>
  <c r="R882" i="66" s="1"/>
  <c r="AU548" i="66"/>
  <c r="R548" i="66" s="1"/>
  <c r="AU797" i="66"/>
  <c r="R797" i="66" s="1"/>
  <c r="AU579" i="66"/>
  <c r="R579" i="66" s="1"/>
  <c r="AU614" i="66"/>
  <c r="R614" i="66" s="1"/>
  <c r="AU837" i="66"/>
  <c r="R837" i="66" s="1"/>
  <c r="AU139" i="66"/>
  <c r="R139" i="66" s="1"/>
  <c r="AU712" i="66"/>
  <c r="R712" i="66" s="1"/>
  <c r="AU630" i="66"/>
  <c r="R630" i="66" s="1"/>
  <c r="AU66" i="66"/>
  <c r="R66" i="66" s="1"/>
  <c r="AU399" i="66"/>
  <c r="R399" i="66" s="1"/>
  <c r="AU440" i="66"/>
  <c r="R440" i="66" s="1"/>
  <c r="AU874" i="66"/>
  <c r="R874" i="66" s="1"/>
  <c r="AU187" i="66"/>
  <c r="R187" i="66" s="1"/>
  <c r="AU385" i="66"/>
  <c r="R385" i="66" s="1"/>
  <c r="AU342" i="66"/>
  <c r="R342" i="66" s="1"/>
  <c r="AU312" i="66"/>
  <c r="R312" i="66" s="1"/>
  <c r="AU583" i="66"/>
  <c r="R583" i="66" s="1"/>
  <c r="AU404" i="66"/>
  <c r="R404" i="66" s="1"/>
  <c r="Z150" i="66"/>
  <c r="Z30" i="66"/>
  <c r="Z292" i="66"/>
  <c r="Z633" i="66"/>
  <c r="Z119" i="66"/>
  <c r="Z742" i="66"/>
  <c r="Z138" i="66"/>
  <c r="Z931" i="66"/>
  <c r="Z424" i="66"/>
  <c r="Z189" i="66"/>
  <c r="Z787" i="66"/>
  <c r="Z37" i="66"/>
  <c r="Z205" i="66"/>
  <c r="Z852" i="66"/>
  <c r="Z391" i="66"/>
  <c r="Z857" i="66"/>
  <c r="Z36" i="66"/>
  <c r="Z48" i="66"/>
  <c r="Z710" i="66"/>
  <c r="Z206" i="66"/>
  <c r="Z500" i="66"/>
  <c r="Z228" i="66"/>
  <c r="Z383" i="66"/>
  <c r="Z308" i="66"/>
  <c r="Z171" i="66"/>
  <c r="Z76" i="66"/>
  <c r="Z414" i="66"/>
  <c r="Z839" i="66"/>
  <c r="Z538" i="66"/>
  <c r="Z980" i="66"/>
  <c r="Z875" i="66"/>
  <c r="Z19" i="66"/>
  <c r="Z53" i="66"/>
  <c r="Z870" i="66"/>
  <c r="Z502" i="66"/>
  <c r="Z427" i="66"/>
  <c r="Z237" i="66"/>
  <c r="Z43" i="66"/>
  <c r="W436" i="66"/>
  <c r="X436" i="66" s="1"/>
  <c r="W954" i="66"/>
  <c r="X954" i="66" s="1"/>
  <c r="W382" i="66"/>
  <c r="X382" i="66" s="1"/>
  <c r="W251" i="66"/>
  <c r="X251" i="66" s="1"/>
  <c r="W637" i="66"/>
  <c r="X637" i="66" s="1"/>
  <c r="W23" i="66"/>
  <c r="X23" i="66" s="1"/>
  <c r="W15" i="66"/>
  <c r="X15" i="66" s="1"/>
  <c r="W358" i="66"/>
  <c r="X358" i="66" s="1"/>
  <c r="W524" i="66"/>
  <c r="X524" i="66" s="1"/>
  <c r="W585" i="66"/>
  <c r="X585" i="66" s="1"/>
  <c r="W419" i="66"/>
  <c r="X419" i="66" s="1"/>
  <c r="W784" i="66"/>
  <c r="X784" i="66" s="1"/>
  <c r="W401" i="66"/>
  <c r="X401" i="66" s="1"/>
  <c r="W74" i="66"/>
  <c r="X74" i="66" s="1"/>
  <c r="W960" i="66"/>
  <c r="X960" i="66" s="1"/>
  <c r="W612" i="66"/>
  <c r="X612" i="66" s="1"/>
  <c r="W493" i="66"/>
  <c r="X493" i="66" s="1"/>
  <c r="W932" i="66"/>
  <c r="X932" i="66" s="1"/>
  <c r="W618" i="66"/>
  <c r="X618" i="66" s="1"/>
  <c r="W582" i="66"/>
  <c r="X582" i="66" s="1"/>
  <c r="Z342" i="66"/>
  <c r="Z365" i="66"/>
  <c r="Z324" i="66"/>
  <c r="Z646" i="66"/>
  <c r="Z317" i="66"/>
  <c r="Z175" i="66"/>
  <c r="Z632" i="66"/>
  <c r="Z389" i="66"/>
  <c r="Z314" i="66"/>
  <c r="Z454" i="66"/>
  <c r="Z496" i="66"/>
  <c r="Z568" i="66"/>
  <c r="Z673" i="66"/>
  <c r="Z227" i="66"/>
  <c r="Z101" i="66"/>
  <c r="Z437" i="66"/>
  <c r="Z18" i="66"/>
  <c r="Z253" i="66"/>
  <c r="Z127" i="66"/>
  <c r="Z669" i="66"/>
  <c r="Z832" i="66"/>
  <c r="Z547" i="66"/>
  <c r="Z167" i="66"/>
  <c r="Z252" i="66"/>
  <c r="Z782" i="66"/>
  <c r="Z626" i="66"/>
  <c r="Z969" i="66"/>
  <c r="Z70" i="66"/>
  <c r="Z412" i="66"/>
  <c r="Z947" i="66"/>
  <c r="Z162" i="66"/>
  <c r="Z273" i="66"/>
  <c r="AB3" i="66"/>
  <c r="AA3" i="66"/>
  <c r="Z4" i="66"/>
  <c r="BA8" i="66"/>
  <c r="W6" i="66" s="1"/>
  <c r="X6" i="66" s="1"/>
  <c r="Z5" i="66"/>
  <c r="AB5" i="66" s="1"/>
  <c r="Z8" i="66"/>
  <c r="AB8" i="66" s="1"/>
  <c r="Z6" i="66"/>
  <c r="AB6" i="66" s="1"/>
  <c r="Z9" i="66"/>
  <c r="AB9" i="66" s="1"/>
  <c r="Z7" i="66"/>
  <c r="AB7" i="66" s="1"/>
  <c r="AU9" i="66"/>
  <c r="R9" i="66" s="1"/>
  <c r="AU8" i="66"/>
  <c r="R8" i="66" s="1"/>
  <c r="AU6" i="66"/>
  <c r="R6" i="66" s="1"/>
  <c r="AU7" i="66"/>
  <c r="R7" i="66" s="1"/>
  <c r="AX4" i="66"/>
  <c r="AB969" i="66" l="1"/>
  <c r="AA969" i="66"/>
  <c r="AA324" i="66"/>
  <c r="AB324" i="66"/>
  <c r="AB292" i="66"/>
  <c r="AA292" i="66"/>
  <c r="AA844" i="66"/>
  <c r="AB844" i="66"/>
  <c r="AA457" i="66"/>
  <c r="AB457" i="66"/>
  <c r="AA447" i="66"/>
  <c r="AB447" i="66"/>
  <c r="AB726" i="66"/>
  <c r="AA726" i="66"/>
  <c r="AB101" i="66"/>
  <c r="AA101" i="66"/>
  <c r="AA391" i="66"/>
  <c r="AB391" i="66"/>
  <c r="AB414" i="66"/>
  <c r="AA414" i="66"/>
  <c r="AB151" i="66"/>
  <c r="AA151" i="66"/>
  <c r="AB340" i="66"/>
  <c r="AA340" i="66"/>
  <c r="AA396" i="66"/>
  <c r="AB396" i="66"/>
  <c r="AB580" i="66"/>
  <c r="AA580" i="66"/>
  <c r="AA744" i="66"/>
  <c r="AB744" i="66"/>
  <c r="AA346" i="66"/>
  <c r="AB346" i="66"/>
  <c r="AA373" i="66"/>
  <c r="AB373" i="66"/>
  <c r="AB233" i="66"/>
  <c r="AA233" i="66"/>
  <c r="AB595" i="66"/>
  <c r="AA595" i="66"/>
  <c r="AB125" i="66"/>
  <c r="AA125" i="66"/>
  <c r="AA1000" i="66"/>
  <c r="AB1000" i="66"/>
  <c r="AB365" i="66"/>
  <c r="AA365" i="66"/>
  <c r="AA76" i="66"/>
  <c r="AB76" i="66"/>
  <c r="AB30" i="66"/>
  <c r="AA30" i="66"/>
  <c r="AA256" i="66"/>
  <c r="AB256" i="66"/>
  <c r="AA113" i="66"/>
  <c r="AB113" i="66"/>
  <c r="AB211" i="66"/>
  <c r="AA211" i="66"/>
  <c r="AA712" i="66"/>
  <c r="AB712" i="66"/>
  <c r="AA618" i="66"/>
  <c r="AB618" i="66"/>
  <c r="AA460" i="66"/>
  <c r="AB460" i="66"/>
  <c r="AB697" i="66"/>
  <c r="AA697" i="66"/>
  <c r="AA748" i="66"/>
  <c r="AB748" i="66"/>
  <c r="AA481" i="66"/>
  <c r="AB481" i="66"/>
  <c r="AB392" i="66"/>
  <c r="AA392" i="66"/>
  <c r="AA620" i="66"/>
  <c r="AB620" i="66"/>
  <c r="AA252" i="66"/>
  <c r="AB252" i="66"/>
  <c r="W60" i="66"/>
  <c r="X60" i="66" s="1"/>
  <c r="W914" i="66"/>
  <c r="X914" i="66" s="1"/>
  <c r="W168" i="66"/>
  <c r="X168" i="66" s="1"/>
  <c r="AA981" i="66"/>
  <c r="AB981" i="66"/>
  <c r="AA906" i="66"/>
  <c r="AB906" i="66"/>
  <c r="AA743" i="66"/>
  <c r="AB743" i="66"/>
  <c r="AB841" i="66"/>
  <c r="AA841" i="66"/>
  <c r="AA319" i="66"/>
  <c r="AB319" i="66"/>
  <c r="AA797" i="66"/>
  <c r="AB797" i="66"/>
  <c r="AA25" i="66"/>
  <c r="AB25" i="66"/>
  <c r="AB123" i="66"/>
  <c r="AA123" i="66"/>
  <c r="AA555" i="66"/>
  <c r="AB555" i="66"/>
  <c r="AA879" i="66"/>
  <c r="AB879" i="66"/>
  <c r="AA266" i="66"/>
  <c r="AB266" i="66"/>
  <c r="AB128" i="66"/>
  <c r="AA128" i="66"/>
  <c r="AA109" i="66"/>
  <c r="AB109" i="66"/>
  <c r="AB285" i="66"/>
  <c r="AA285" i="66"/>
  <c r="AA674" i="66"/>
  <c r="AB674" i="66"/>
  <c r="AB349" i="66"/>
  <c r="AA349" i="66"/>
  <c r="AB521" i="66"/>
  <c r="AA521" i="66"/>
  <c r="W222" i="66"/>
  <c r="X222" i="66" s="1"/>
  <c r="W828" i="66"/>
  <c r="X828" i="66" s="1"/>
  <c r="W704" i="66"/>
  <c r="X704" i="66" s="1"/>
  <c r="W592" i="66"/>
  <c r="X592" i="66" s="1"/>
  <c r="W152" i="66"/>
  <c r="X152" i="66" s="1"/>
  <c r="W716" i="66"/>
  <c r="X716" i="66" s="1"/>
  <c r="W11" i="66"/>
  <c r="X11" i="66" s="1"/>
  <c r="W899" i="66"/>
  <c r="X899" i="66" s="1"/>
  <c r="W70" i="66"/>
  <c r="X70" i="66" s="1"/>
  <c r="W245" i="66"/>
  <c r="X245" i="66" s="1"/>
  <c r="AA496" i="66"/>
  <c r="AB496" i="66"/>
  <c r="W676" i="66"/>
  <c r="X676" i="66" s="1"/>
  <c r="W885" i="66"/>
  <c r="X885" i="66" s="1"/>
  <c r="W76" i="66"/>
  <c r="X76" i="66" s="1"/>
  <c r="W350" i="66"/>
  <c r="X350" i="66" s="1"/>
  <c r="W173" i="66"/>
  <c r="X173" i="66" s="1"/>
  <c r="W390" i="66"/>
  <c r="X390" i="66" s="1"/>
  <c r="W13" i="66"/>
  <c r="X13" i="66" s="1"/>
  <c r="AA502" i="66"/>
  <c r="AB502" i="66"/>
  <c r="AA383" i="66"/>
  <c r="AB383" i="66"/>
  <c r="AA787" i="66"/>
  <c r="AB787" i="66"/>
  <c r="AA22" i="66"/>
  <c r="AB22" i="66"/>
  <c r="W139" i="66"/>
  <c r="X139" i="66" s="1"/>
  <c r="W902" i="66"/>
  <c r="X902" i="66" s="1"/>
  <c r="W321" i="66"/>
  <c r="X321" i="66" s="1"/>
  <c r="W804" i="66"/>
  <c r="X804" i="66" s="1"/>
  <c r="W122" i="66"/>
  <c r="X122" i="66" s="1"/>
  <c r="W781" i="66"/>
  <c r="X781" i="66" s="1"/>
  <c r="W108" i="66"/>
  <c r="X108" i="66" s="1"/>
  <c r="W127" i="66"/>
  <c r="X127" i="66" s="1"/>
  <c r="W136" i="66"/>
  <c r="X136" i="66" s="1"/>
  <c r="AA729" i="66"/>
  <c r="AB729" i="66"/>
  <c r="AA510" i="66"/>
  <c r="AB510" i="66"/>
  <c r="AA863" i="66"/>
  <c r="AB863" i="66"/>
  <c r="W366" i="66"/>
  <c r="X366" i="66" s="1"/>
  <c r="W498" i="66"/>
  <c r="X498" i="66" s="1"/>
  <c r="W474" i="66"/>
  <c r="X474" i="66" s="1"/>
  <c r="W883" i="66"/>
  <c r="X883" i="66" s="1"/>
  <c r="W307" i="66"/>
  <c r="X307" i="66" s="1"/>
  <c r="W876" i="66"/>
  <c r="X876" i="66" s="1"/>
  <c r="W994" i="66"/>
  <c r="X994" i="66" s="1"/>
  <c r="AA133" i="66"/>
  <c r="AB133" i="66"/>
  <c r="AA639" i="66"/>
  <c r="AB639" i="66"/>
  <c r="W666" i="66"/>
  <c r="X666" i="66" s="1"/>
  <c r="W608" i="66"/>
  <c r="X608" i="66" s="1"/>
  <c r="W555" i="66"/>
  <c r="X555" i="66" s="1"/>
  <c r="AA728" i="66"/>
  <c r="AB728" i="66"/>
  <c r="AA859" i="66"/>
  <c r="AB859" i="66"/>
  <c r="W452" i="66"/>
  <c r="X452" i="66" s="1"/>
  <c r="W764" i="66"/>
  <c r="X764" i="66" s="1"/>
  <c r="W982" i="66"/>
  <c r="X982" i="66" s="1"/>
  <c r="W967" i="66"/>
  <c r="X967" i="66" s="1"/>
  <c r="W485" i="66"/>
  <c r="X485" i="66" s="1"/>
  <c r="W799" i="66"/>
  <c r="X799" i="66" s="1"/>
  <c r="W579" i="66"/>
  <c r="X579" i="66" s="1"/>
  <c r="AB153" i="66"/>
  <c r="AA153" i="66"/>
  <c r="AB996" i="66"/>
  <c r="AA996" i="66"/>
  <c r="AA960" i="66"/>
  <c r="AB960" i="66"/>
  <c r="W769" i="66"/>
  <c r="X769" i="66" s="1"/>
  <c r="W722" i="66"/>
  <c r="X722" i="66" s="1"/>
  <c r="W880" i="66"/>
  <c r="X880" i="66" s="1"/>
  <c r="W131" i="66"/>
  <c r="X131" i="66" s="1"/>
  <c r="W468" i="66"/>
  <c r="X468" i="66" s="1"/>
  <c r="W415" i="66"/>
  <c r="X415" i="66" s="1"/>
  <c r="W963" i="66"/>
  <c r="X963" i="66" s="1"/>
  <c r="W698" i="66"/>
  <c r="X698" i="66" s="1"/>
  <c r="AA992" i="66"/>
  <c r="AB992" i="66"/>
  <c r="AA475" i="66"/>
  <c r="AB475" i="66"/>
  <c r="AA680" i="66"/>
  <c r="AB680" i="66"/>
  <c r="W600" i="66"/>
  <c r="X600" i="66" s="1"/>
  <c r="W635" i="66"/>
  <c r="X635" i="66" s="1"/>
  <c r="W418" i="66"/>
  <c r="X418" i="66" s="1"/>
  <c r="W175" i="66"/>
  <c r="X175" i="66" s="1"/>
  <c r="W61" i="66"/>
  <c r="X61" i="66" s="1"/>
  <c r="W501" i="66"/>
  <c r="X501" i="66" s="1"/>
  <c r="W369" i="66"/>
  <c r="X369" i="66" s="1"/>
  <c r="AA452" i="66"/>
  <c r="AB452" i="66"/>
  <c r="AA661" i="66"/>
  <c r="AB661" i="66"/>
  <c r="AB453" i="66"/>
  <c r="AA453" i="66"/>
  <c r="W757" i="66"/>
  <c r="X757" i="66" s="1"/>
  <c r="W410" i="66"/>
  <c r="X410" i="66" s="1"/>
  <c r="W216" i="66"/>
  <c r="X216" i="66" s="1"/>
  <c r="AA494" i="66"/>
  <c r="AB494" i="66"/>
  <c r="AA219" i="66"/>
  <c r="AB219" i="66"/>
  <c r="W190" i="66"/>
  <c r="X190" i="66" s="1"/>
  <c r="W972" i="66"/>
  <c r="X972" i="66" s="1"/>
  <c r="W692" i="66"/>
  <c r="X692" i="66" s="1"/>
  <c r="W913" i="66"/>
  <c r="X913" i="66" s="1"/>
  <c r="W813" i="66"/>
  <c r="X813" i="66" s="1"/>
  <c r="W154" i="66"/>
  <c r="X154" i="66" s="1"/>
  <c r="W923" i="66"/>
  <c r="X923" i="66" s="1"/>
  <c r="AA861" i="66"/>
  <c r="AB861" i="66"/>
  <c r="AA780" i="66"/>
  <c r="AB780" i="66"/>
  <c r="AA822" i="66"/>
  <c r="AB822" i="66"/>
  <c r="AB344" i="66"/>
  <c r="AA344" i="66"/>
  <c r="W767" i="66"/>
  <c r="X767" i="66" s="1"/>
  <c r="W161" i="66"/>
  <c r="X161" i="66" s="1"/>
  <c r="W143" i="66"/>
  <c r="X143" i="66" s="1"/>
  <c r="W557" i="66"/>
  <c r="X557" i="66" s="1"/>
  <c r="W250" i="66"/>
  <c r="X250" i="66" s="1"/>
  <c r="W203" i="66"/>
  <c r="X203" i="66" s="1"/>
  <c r="W969" i="66"/>
  <c r="X969" i="66" s="1"/>
  <c r="W548" i="66"/>
  <c r="X548" i="66" s="1"/>
  <c r="AA306" i="66"/>
  <c r="AB306" i="66"/>
  <c r="AA246" i="66"/>
  <c r="AB246" i="66"/>
  <c r="AB645" i="66"/>
  <c r="AA645" i="66"/>
  <c r="W10" i="66"/>
  <c r="X10" i="66" s="1"/>
  <c r="W268" i="66"/>
  <c r="X268" i="66" s="1"/>
  <c r="W685" i="66"/>
  <c r="X685" i="66" s="1"/>
  <c r="W701" i="66"/>
  <c r="X701" i="66" s="1"/>
  <c r="W826" i="66"/>
  <c r="X826" i="66" s="1"/>
  <c r="W956" i="66"/>
  <c r="X956" i="66" s="1"/>
  <c r="AA750" i="66"/>
  <c r="AB750" i="66"/>
  <c r="AA380" i="66"/>
  <c r="AB380" i="66"/>
  <c r="AA248" i="66"/>
  <c r="AB248" i="66"/>
  <c r="AB917" i="66"/>
  <c r="AA917" i="66"/>
  <c r="AB820" i="66"/>
  <c r="AA820" i="66"/>
  <c r="AA994" i="66"/>
  <c r="AB994" i="66"/>
  <c r="AA911" i="66"/>
  <c r="AB911" i="66"/>
  <c r="AA973" i="66"/>
  <c r="AB973" i="66"/>
  <c r="AB733" i="66"/>
  <c r="AA733" i="66"/>
  <c r="AB932" i="66"/>
  <c r="AA932" i="66"/>
  <c r="AA533" i="66"/>
  <c r="AB533" i="66"/>
  <c r="AA955" i="66"/>
  <c r="AB955" i="66"/>
  <c r="AA413" i="66"/>
  <c r="AB413" i="66"/>
  <c r="AA574" i="66"/>
  <c r="AB574" i="66"/>
  <c r="AA106" i="66"/>
  <c r="AB106" i="66"/>
  <c r="AB918" i="66"/>
  <c r="AA918" i="66"/>
  <c r="AB378" i="66"/>
  <c r="AA378" i="66"/>
  <c r="W596" i="66"/>
  <c r="X596" i="66" s="1"/>
  <c r="W342" i="66"/>
  <c r="X342" i="66" s="1"/>
  <c r="W730" i="66"/>
  <c r="X730" i="66" s="1"/>
  <c r="W398" i="66"/>
  <c r="X398" i="66" s="1"/>
  <c r="W403" i="66"/>
  <c r="X403" i="66" s="1"/>
  <c r="W83" i="66"/>
  <c r="X83" i="66" s="1"/>
  <c r="W232" i="66"/>
  <c r="X232" i="66" s="1"/>
  <c r="W522" i="66"/>
  <c r="X522" i="66" s="1"/>
  <c r="W106" i="66"/>
  <c r="X106" i="66" s="1"/>
  <c r="W879" i="66"/>
  <c r="X879" i="66" s="1"/>
  <c r="AA210" i="66"/>
  <c r="AB210" i="66"/>
  <c r="AA658" i="66"/>
  <c r="AB658" i="66"/>
  <c r="AB507" i="66"/>
  <c r="AA507" i="66"/>
  <c r="AB137" i="66"/>
  <c r="AA137" i="66"/>
  <c r="AB732" i="66"/>
  <c r="AA732" i="66"/>
  <c r="AA613" i="66"/>
  <c r="AB613" i="66"/>
  <c r="AA936" i="66"/>
  <c r="AB936" i="66"/>
  <c r="AB150" i="66"/>
  <c r="AA150" i="66"/>
  <c r="AB222" i="66"/>
  <c r="AA222" i="66"/>
  <c r="AA950" i="66"/>
  <c r="AB950" i="66"/>
  <c r="W406" i="66"/>
  <c r="X406" i="66" s="1"/>
  <c r="AA359" i="66"/>
  <c r="AB359" i="66"/>
  <c r="W324" i="66"/>
  <c r="X324" i="66" s="1"/>
  <c r="W188" i="66"/>
  <c r="X188" i="66" s="1"/>
  <c r="AA871" i="66"/>
  <c r="AB871" i="66"/>
  <c r="W591" i="66"/>
  <c r="X591" i="66" s="1"/>
  <c r="W559" i="66"/>
  <c r="X559" i="66" s="1"/>
  <c r="AB547" i="66"/>
  <c r="AA547" i="66"/>
  <c r="W78" i="66"/>
  <c r="X78" i="66" s="1"/>
  <c r="W811" i="66"/>
  <c r="X811" i="66" s="1"/>
  <c r="AA228" i="66"/>
  <c r="AB228" i="66"/>
  <c r="W737" i="66"/>
  <c r="X737" i="66" s="1"/>
  <c r="AA368" i="66"/>
  <c r="AB368" i="66"/>
  <c r="AA885" i="66"/>
  <c r="AB885" i="66"/>
  <c r="AA581" i="66"/>
  <c r="AB581" i="66"/>
  <c r="W939" i="66"/>
  <c r="X939" i="66" s="1"/>
  <c r="W163" i="66"/>
  <c r="X163" i="66" s="1"/>
  <c r="W733" i="66"/>
  <c r="X733" i="66" s="1"/>
  <c r="W319" i="66"/>
  <c r="X319" i="66" s="1"/>
  <c r="W176" i="66"/>
  <c r="X176" i="66" s="1"/>
  <c r="W547" i="66"/>
  <c r="X547" i="66" s="1"/>
  <c r="W699" i="66"/>
  <c r="X699" i="66" s="1"/>
  <c r="AA641" i="66"/>
  <c r="AB641" i="66"/>
  <c r="AA478" i="66"/>
  <c r="AB478" i="66"/>
  <c r="AA379" i="66"/>
  <c r="AB379" i="66"/>
  <c r="W569" i="66"/>
  <c r="X569" i="66" s="1"/>
  <c r="W795" i="66"/>
  <c r="X795" i="66" s="1"/>
  <c r="W233" i="66"/>
  <c r="X233" i="66" s="1"/>
  <c r="AA655" i="66"/>
  <c r="AB655" i="66"/>
  <c r="W949" i="66"/>
  <c r="X949" i="66" s="1"/>
  <c r="W372" i="66"/>
  <c r="X372" i="66" s="1"/>
  <c r="W73" i="66"/>
  <c r="X73" i="66" s="1"/>
  <c r="W915" i="66"/>
  <c r="X915" i="66" s="1"/>
  <c r="AA672" i="66"/>
  <c r="AB672" i="66"/>
  <c r="W156" i="66"/>
  <c r="X156" i="66" s="1"/>
  <c r="AB314" i="66"/>
  <c r="AA314" i="66"/>
  <c r="AB117" i="66"/>
  <c r="AA117" i="66"/>
  <c r="W523" i="66"/>
  <c r="X523" i="66" s="1"/>
  <c r="AA814" i="66"/>
  <c r="AB814" i="66"/>
  <c r="AA874" i="66"/>
  <c r="AB874" i="66"/>
  <c r="AA722" i="66"/>
  <c r="AB722" i="66"/>
  <c r="AA214" i="66"/>
  <c r="AB214" i="66"/>
  <c r="AB686" i="66"/>
  <c r="AA686" i="66"/>
  <c r="AA223" i="66"/>
  <c r="AB223" i="66"/>
  <c r="AA232" i="66"/>
  <c r="AB232" i="66"/>
  <c r="AB177" i="66"/>
  <c r="AA177" i="66"/>
  <c r="AB608" i="66"/>
  <c r="AA608" i="66"/>
  <c r="AB924" i="66"/>
  <c r="AA924" i="66"/>
  <c r="AA469" i="66"/>
  <c r="AB469" i="66"/>
  <c r="AB432" i="66"/>
  <c r="AA432" i="66"/>
  <c r="AA872" i="66"/>
  <c r="AB872" i="66"/>
  <c r="AA774" i="66"/>
  <c r="AB774" i="66"/>
  <c r="AA63" i="66"/>
  <c r="AB63" i="66"/>
  <c r="AA919" i="66"/>
  <c r="AB919" i="66"/>
  <c r="W368" i="66"/>
  <c r="X368" i="66" s="1"/>
  <c r="W724" i="66"/>
  <c r="X724" i="66" s="1"/>
  <c r="W257" i="66"/>
  <c r="X257" i="66" s="1"/>
  <c r="W130" i="66"/>
  <c r="X130" i="66" s="1"/>
  <c r="W278" i="66"/>
  <c r="X278" i="66" s="1"/>
  <c r="W394" i="66"/>
  <c r="X394" i="66" s="1"/>
  <c r="W291" i="66"/>
  <c r="X291" i="66" s="1"/>
  <c r="W761" i="66"/>
  <c r="X761" i="66" s="1"/>
  <c r="W400" i="66"/>
  <c r="X400" i="66" s="1"/>
  <c r="W660" i="66"/>
  <c r="X660" i="66" s="1"/>
  <c r="W346" i="66"/>
  <c r="X346" i="66" s="1"/>
  <c r="W57" i="66"/>
  <c r="X57" i="66" s="1"/>
  <c r="AB925" i="66"/>
  <c r="AA925" i="66"/>
  <c r="AA284" i="66"/>
  <c r="AB284" i="66"/>
  <c r="AB866" i="66"/>
  <c r="AA866" i="66"/>
  <c r="W739" i="66"/>
  <c r="X739" i="66" s="1"/>
  <c r="W211" i="66"/>
  <c r="X211" i="66" s="1"/>
  <c r="W408" i="66"/>
  <c r="X408" i="66" s="1"/>
  <c r="W867" i="66"/>
  <c r="X867" i="66" s="1"/>
  <c r="W357" i="66"/>
  <c r="X357" i="66" s="1"/>
  <c r="W37" i="66"/>
  <c r="X37" i="66" s="1"/>
  <c r="W810" i="66"/>
  <c r="X810" i="66" s="1"/>
  <c r="AB751" i="66"/>
  <c r="AA751" i="66"/>
  <c r="AA110" i="66"/>
  <c r="AB110" i="66"/>
  <c r="AB298" i="66"/>
  <c r="AA298" i="66"/>
  <c r="W725" i="66"/>
  <c r="X725" i="66" s="1"/>
  <c r="W129" i="66"/>
  <c r="X129" i="66" s="1"/>
  <c r="W576" i="66"/>
  <c r="X576" i="66" s="1"/>
  <c r="W195" i="66"/>
  <c r="X195" i="66" s="1"/>
  <c r="W484" i="66"/>
  <c r="X484" i="66" s="1"/>
  <c r="W55" i="66"/>
  <c r="X55" i="66" s="1"/>
  <c r="W694" i="66"/>
  <c r="X694" i="66" s="1"/>
  <c r="W315" i="66"/>
  <c r="X315" i="66" s="1"/>
  <c r="AA913" i="66"/>
  <c r="AB913" i="66"/>
  <c r="AA801" i="66"/>
  <c r="AB801" i="66"/>
  <c r="AA466" i="66"/>
  <c r="AB466" i="66"/>
  <c r="W835" i="66"/>
  <c r="X835" i="66" s="1"/>
  <c r="W997" i="66"/>
  <c r="X997" i="66" s="1"/>
  <c r="W270" i="66"/>
  <c r="X270" i="66" s="1"/>
  <c r="W147" i="66"/>
  <c r="X147" i="66" s="1"/>
  <c r="W999" i="66"/>
  <c r="X999" i="66" s="1"/>
  <c r="W274" i="66"/>
  <c r="X274" i="66" s="1"/>
  <c r="AB558" i="66"/>
  <c r="AA558" i="66"/>
  <c r="AB47" i="66"/>
  <c r="AA47" i="66"/>
  <c r="AA593" i="66"/>
  <c r="AB593" i="66"/>
  <c r="W46" i="66"/>
  <c r="X46" i="66" s="1"/>
  <c r="W947" i="66"/>
  <c r="X947" i="66" s="1"/>
  <c r="W655" i="66"/>
  <c r="X655" i="66" s="1"/>
  <c r="W503" i="66"/>
  <c r="X503" i="66" s="1"/>
  <c r="AB44" i="66"/>
  <c r="AA44" i="66"/>
  <c r="AB121" i="66"/>
  <c r="AA121" i="66"/>
  <c r="W882" i="66"/>
  <c r="X882" i="66" s="1"/>
  <c r="W777" i="66"/>
  <c r="X777" i="66" s="1"/>
  <c r="W201" i="66"/>
  <c r="X201" i="66" s="1"/>
  <c r="W158" i="66"/>
  <c r="X158" i="66" s="1"/>
  <c r="W333" i="66"/>
  <c r="X333" i="66" s="1"/>
  <c r="W32" i="66"/>
  <c r="X32" i="66" s="1"/>
  <c r="W229" i="66"/>
  <c r="X229" i="66" s="1"/>
  <c r="AA830" i="66"/>
  <c r="AB830" i="66"/>
  <c r="AA131" i="66"/>
  <c r="AB131" i="66"/>
  <c r="AB480" i="66"/>
  <c r="AA480" i="66"/>
  <c r="W51" i="66"/>
  <c r="X51" i="66" s="1"/>
  <c r="W217" i="66"/>
  <c r="X217" i="66" s="1"/>
  <c r="W72" i="66"/>
  <c r="X72" i="66" s="1"/>
  <c r="W727" i="66"/>
  <c r="X727" i="66" s="1"/>
  <c r="W243" i="66"/>
  <c r="X243" i="66" s="1"/>
  <c r="W840" i="66"/>
  <c r="X840" i="66" s="1"/>
  <c r="W514" i="66"/>
  <c r="X514" i="66" s="1"/>
  <c r="W928" i="66"/>
  <c r="X928" i="66" s="1"/>
  <c r="W665" i="66"/>
  <c r="X665" i="66" s="1"/>
  <c r="AA439" i="66"/>
  <c r="AB439" i="66"/>
  <c r="AA343" i="66"/>
  <c r="AB343" i="66"/>
  <c r="W948" i="66"/>
  <c r="X948" i="66" s="1"/>
  <c r="W450" i="66"/>
  <c r="X450" i="66" s="1"/>
  <c r="W602" i="66"/>
  <c r="X602" i="66" s="1"/>
  <c r="W77" i="66"/>
  <c r="X77" i="66" s="1"/>
  <c r="W330" i="66"/>
  <c r="X330" i="66" s="1"/>
  <c r="W850" i="66"/>
  <c r="X850" i="66" s="1"/>
  <c r="W59" i="66"/>
  <c r="X59" i="66" s="1"/>
  <c r="AB156" i="66"/>
  <c r="AA156" i="66"/>
  <c r="AB208" i="66"/>
  <c r="AA208" i="66"/>
  <c r="AA671" i="66"/>
  <c r="AB671" i="66"/>
  <c r="AB805" i="66"/>
  <c r="AA805" i="66"/>
  <c r="AB532" i="66"/>
  <c r="AA532" i="66"/>
  <c r="AA267" i="66"/>
  <c r="AB267" i="66"/>
  <c r="AA972" i="66"/>
  <c r="AB972" i="66"/>
  <c r="AA169" i="66"/>
  <c r="AB169" i="66"/>
  <c r="AB827" i="66"/>
  <c r="AA827" i="66"/>
  <c r="AA604" i="66"/>
  <c r="AB604" i="66"/>
  <c r="AB968" i="66"/>
  <c r="AA968" i="66"/>
  <c r="AB888" i="66"/>
  <c r="AA888" i="66"/>
  <c r="AA688" i="66"/>
  <c r="AB688" i="66"/>
  <c r="AA976" i="66"/>
  <c r="AB976" i="66"/>
  <c r="AB698" i="66"/>
  <c r="AA698" i="66"/>
  <c r="AB908" i="66"/>
  <c r="AA908" i="66"/>
  <c r="AB29" i="66"/>
  <c r="AA29" i="66"/>
  <c r="W551" i="66"/>
  <c r="X551" i="66" s="1"/>
  <c r="W604" i="66"/>
  <c r="X604" i="66" s="1"/>
  <c r="W750" i="66"/>
  <c r="X750" i="66" s="1"/>
  <c r="W265" i="66"/>
  <c r="X265" i="66" s="1"/>
  <c r="W359" i="66"/>
  <c r="X359" i="66" s="1"/>
  <c r="W942" i="66"/>
  <c r="X942" i="66" s="1"/>
  <c r="W571" i="66"/>
  <c r="X571" i="66" s="1"/>
  <c r="W389" i="66"/>
  <c r="X389" i="66" s="1"/>
  <c r="W160" i="66"/>
  <c r="X160" i="66" s="1"/>
  <c r="W884" i="66"/>
  <c r="X884" i="66" s="1"/>
  <c r="W934" i="66"/>
  <c r="X934" i="66" s="1"/>
  <c r="AA811" i="66"/>
  <c r="AB811" i="66"/>
  <c r="AB191" i="66"/>
  <c r="AA191" i="66"/>
  <c r="AA152" i="66"/>
  <c r="AB152" i="66"/>
  <c r="AA644" i="66"/>
  <c r="AB644" i="66"/>
  <c r="AB504" i="66"/>
  <c r="AA504" i="66"/>
  <c r="AB637" i="66"/>
  <c r="AA637" i="66"/>
  <c r="AA237" i="66"/>
  <c r="AB237" i="66"/>
  <c r="AB171" i="66"/>
  <c r="AA171" i="66"/>
  <c r="AB205" i="66"/>
  <c r="AA205" i="66"/>
  <c r="AB882" i="66"/>
  <c r="AA882" i="66"/>
  <c r="AB357" i="66"/>
  <c r="AA357" i="66"/>
  <c r="AB141" i="66"/>
  <c r="AA141" i="66"/>
  <c r="AA425" i="66"/>
  <c r="AB425" i="66"/>
  <c r="AA146" i="66"/>
  <c r="AB146" i="66"/>
  <c r="W428" i="66"/>
  <c r="X428" i="66" s="1"/>
  <c r="W179" i="66"/>
  <c r="X179" i="66" s="1"/>
  <c r="W558" i="66"/>
  <c r="X558" i="66" s="1"/>
  <c r="W286" i="66"/>
  <c r="X286" i="66" s="1"/>
  <c r="W409" i="66"/>
  <c r="X409" i="66" s="1"/>
  <c r="AA174" i="66"/>
  <c r="AB174" i="66"/>
  <c r="W756" i="66"/>
  <c r="X756" i="66" s="1"/>
  <c r="AA855" i="66"/>
  <c r="AB855" i="66"/>
  <c r="AB255" i="66"/>
  <c r="AA255" i="66"/>
  <c r="W693" i="66"/>
  <c r="X693" i="66" s="1"/>
  <c r="W631" i="66"/>
  <c r="X631" i="66" s="1"/>
  <c r="W383" i="66"/>
  <c r="X383" i="66" s="1"/>
  <c r="W966" i="66"/>
  <c r="X966" i="66" s="1"/>
  <c r="AB301" i="66"/>
  <c r="AA301" i="66"/>
  <c r="AA864" i="66"/>
  <c r="AB864" i="66"/>
  <c r="AA224" i="66"/>
  <c r="AB224" i="66"/>
  <c r="W435" i="66"/>
  <c r="X435" i="66" s="1"/>
  <c r="W495" i="66"/>
  <c r="X495" i="66" s="1"/>
  <c r="AA589" i="66"/>
  <c r="AB589" i="66"/>
  <c r="AB998" i="66"/>
  <c r="AA998" i="66"/>
  <c r="W40" i="66"/>
  <c r="X40" i="66" s="1"/>
  <c r="W912" i="66"/>
  <c r="X912" i="66" s="1"/>
  <c r="AA840" i="66"/>
  <c r="AB840" i="66"/>
  <c r="W588" i="66"/>
  <c r="X588" i="66" s="1"/>
  <c r="AA167" i="66"/>
  <c r="AB167" i="66"/>
  <c r="AB454" i="66"/>
  <c r="AA454" i="66"/>
  <c r="W760" i="66"/>
  <c r="X760" i="66" s="1"/>
  <c r="W162" i="66"/>
  <c r="X162" i="66" s="1"/>
  <c r="W27" i="66"/>
  <c r="X27" i="66" s="1"/>
  <c r="W679" i="66"/>
  <c r="X679" i="66" s="1"/>
  <c r="AA870" i="66"/>
  <c r="AB870" i="66"/>
  <c r="AA189" i="66"/>
  <c r="AB189" i="66"/>
  <c r="W857" i="66"/>
  <c r="X857" i="66" s="1"/>
  <c r="AA297" i="66"/>
  <c r="AB297" i="66"/>
  <c r="W763" i="66"/>
  <c r="X763" i="66" s="1"/>
  <c r="W111" i="66"/>
  <c r="X111" i="66" s="1"/>
  <c r="W312" i="66"/>
  <c r="X312" i="66" s="1"/>
  <c r="W463" i="66"/>
  <c r="X463" i="66" s="1"/>
  <c r="AA776" i="66"/>
  <c r="AB776" i="66"/>
  <c r="W148" i="66"/>
  <c r="X148" i="66" s="1"/>
  <c r="W280" i="66"/>
  <c r="X280" i="66" s="1"/>
  <c r="W995" i="66"/>
  <c r="X995" i="66" s="1"/>
  <c r="W253" i="66"/>
  <c r="X253" i="66" s="1"/>
  <c r="AB503" i="66"/>
  <c r="AA503" i="66"/>
  <c r="AA489" i="66"/>
  <c r="AB489" i="66"/>
  <c r="AA290" i="66"/>
  <c r="AB290" i="66"/>
  <c r="AB112" i="66"/>
  <c r="AA112" i="66"/>
  <c r="AA173" i="66"/>
  <c r="AB173" i="66"/>
  <c r="AB501" i="66"/>
  <c r="AA501" i="66"/>
  <c r="AA659" i="66"/>
  <c r="AB659" i="66"/>
  <c r="AB546" i="66"/>
  <c r="AA546" i="66"/>
  <c r="W165" i="66"/>
  <c r="X165" i="66" s="1"/>
  <c r="W961" i="66"/>
  <c r="X961" i="66" s="1"/>
  <c r="W863" i="66"/>
  <c r="X863" i="66" s="1"/>
  <c r="W439" i="66"/>
  <c r="X439" i="66" s="1"/>
  <c r="W728" i="66"/>
  <c r="X728" i="66" s="1"/>
  <c r="W491" i="66"/>
  <c r="X491" i="66" s="1"/>
  <c r="W71" i="66"/>
  <c r="X71" i="66" s="1"/>
  <c r="W212" i="66"/>
  <c r="X212" i="66" s="1"/>
  <c r="W510" i="66"/>
  <c r="X510" i="66" s="1"/>
  <c r="W875" i="66"/>
  <c r="X875" i="66" s="1"/>
  <c r="W770" i="66"/>
  <c r="X770" i="66" s="1"/>
  <c r="W180" i="66"/>
  <c r="X180" i="66" s="1"/>
  <c r="W721" i="66"/>
  <c r="X721" i="66" s="1"/>
  <c r="W226" i="66"/>
  <c r="X226" i="66" s="1"/>
  <c r="AA566" i="66"/>
  <c r="AB566" i="66"/>
  <c r="W825" i="66"/>
  <c r="X825" i="66" s="1"/>
  <c r="W290" i="66"/>
  <c r="X290" i="66" s="1"/>
  <c r="W970" i="66"/>
  <c r="X970" i="66" s="1"/>
  <c r="W841" i="66"/>
  <c r="X841" i="66" s="1"/>
  <c r="AA352" i="66"/>
  <c r="AB352" i="66"/>
  <c r="W853" i="66"/>
  <c r="X853" i="66" s="1"/>
  <c r="W735" i="66"/>
  <c r="X735" i="66" s="1"/>
  <c r="W494" i="66"/>
  <c r="X494" i="66" s="1"/>
  <c r="W689" i="66"/>
  <c r="X689" i="66" s="1"/>
  <c r="AA259" i="66"/>
  <c r="AB259" i="66"/>
  <c r="AB234" i="66"/>
  <c r="AA234" i="66"/>
  <c r="AB27" i="66"/>
  <c r="AA27" i="66"/>
  <c r="W747" i="66"/>
  <c r="X747" i="66" s="1"/>
  <c r="W998" i="66"/>
  <c r="X998" i="66" s="1"/>
  <c r="W752" i="66"/>
  <c r="X752" i="66" s="1"/>
  <c r="W688" i="66"/>
  <c r="X688" i="66" s="1"/>
  <c r="W719" i="66"/>
  <c r="X719" i="66" s="1"/>
  <c r="W544" i="66"/>
  <c r="X544" i="66" s="1"/>
  <c r="AB209" i="66"/>
  <c r="AA209" i="66"/>
  <c r="AB1002" i="66"/>
  <c r="AA1002" i="66"/>
  <c r="AA952" i="66"/>
  <c r="AB952" i="66"/>
  <c r="W581" i="66"/>
  <c r="X581" i="66" s="1"/>
  <c r="W583" i="66"/>
  <c r="X583" i="66" s="1"/>
  <c r="W360" i="66"/>
  <c r="X360" i="66" s="1"/>
  <c r="AA901" i="66"/>
  <c r="AB901" i="66"/>
  <c r="W447" i="66"/>
  <c r="X447" i="66" s="1"/>
  <c r="W112" i="66"/>
  <c r="X112" i="66" s="1"/>
  <c r="AB984" i="66"/>
  <c r="AA984" i="66"/>
  <c r="AA273" i="66"/>
  <c r="AB273" i="66"/>
  <c r="AA389" i="66"/>
  <c r="AB389" i="66"/>
  <c r="W202" i="66"/>
  <c r="X202" i="66" s="1"/>
  <c r="W953" i="66"/>
  <c r="X953" i="66" s="1"/>
  <c r="W277" i="66"/>
  <c r="X277" i="66" s="1"/>
  <c r="W19" i="66"/>
  <c r="X19" i="66" s="1"/>
  <c r="W205" i="66"/>
  <c r="X205" i="66" s="1"/>
  <c r="W703" i="66"/>
  <c r="X703" i="66" s="1"/>
  <c r="W507" i="66"/>
  <c r="X507" i="66" s="1"/>
  <c r="W417" i="66"/>
  <c r="X417" i="66" s="1"/>
  <c r="W593" i="66"/>
  <c r="X593" i="66" s="1"/>
  <c r="AA341" i="66"/>
  <c r="AB341" i="66"/>
  <c r="AA603" i="66"/>
  <c r="AB603" i="66"/>
  <c r="W282" i="66"/>
  <c r="X282" i="66" s="1"/>
  <c r="W753" i="66"/>
  <c r="X753" i="66" s="1"/>
  <c r="W464" i="66"/>
  <c r="X464" i="66" s="1"/>
  <c r="W109" i="66"/>
  <c r="X109" i="66" s="1"/>
  <c r="W616" i="66"/>
  <c r="X616" i="66" s="1"/>
  <c r="W545" i="66"/>
  <c r="X545" i="66" s="1"/>
  <c r="W284" i="66"/>
  <c r="X284" i="66" s="1"/>
  <c r="AB315" i="66"/>
  <c r="AA315" i="66"/>
  <c r="AA756" i="66"/>
  <c r="AB756" i="66"/>
  <c r="AA162" i="66"/>
  <c r="AB162" i="66"/>
  <c r="AA127" i="66"/>
  <c r="AB127" i="66"/>
  <c r="AA632" i="66"/>
  <c r="AB632" i="66"/>
  <c r="W303" i="66"/>
  <c r="X303" i="66" s="1"/>
  <c r="W746" i="66"/>
  <c r="X746" i="66" s="1"/>
  <c r="W399" i="66"/>
  <c r="X399" i="66" s="1"/>
  <c r="W118" i="66"/>
  <c r="X118" i="66" s="1"/>
  <c r="W577" i="66"/>
  <c r="X577" i="66" s="1"/>
  <c r="W454" i="66"/>
  <c r="X454" i="66" s="1"/>
  <c r="W597" i="66"/>
  <c r="X597" i="66" s="1"/>
  <c r="AB875" i="66"/>
  <c r="AA875" i="66"/>
  <c r="AA710" i="66"/>
  <c r="AB710" i="66"/>
  <c r="AA138" i="66"/>
  <c r="AB138" i="66"/>
  <c r="AB485" i="66"/>
  <c r="AA485" i="66"/>
  <c r="W100" i="66"/>
  <c r="X100" i="66" s="1"/>
  <c r="W337" i="66"/>
  <c r="X337" i="66" s="1"/>
  <c r="W430" i="66"/>
  <c r="X430" i="66" s="1"/>
  <c r="W511" i="66"/>
  <c r="X511" i="66" s="1"/>
  <c r="W325" i="66"/>
  <c r="X325" i="66" s="1"/>
  <c r="W744" i="66"/>
  <c r="X744" i="66" s="1"/>
  <c r="W766" i="66"/>
  <c r="X766" i="66" s="1"/>
  <c r="W624" i="66"/>
  <c r="X624" i="66" s="1"/>
  <c r="W586" i="66"/>
  <c r="X586" i="66" s="1"/>
  <c r="AB166" i="66"/>
  <c r="AA166" i="66"/>
  <c r="AA525" i="66"/>
  <c r="AB525" i="66"/>
  <c r="W950" i="66"/>
  <c r="X950" i="66" s="1"/>
  <c r="W66" i="66"/>
  <c r="X66" i="66" s="1"/>
  <c r="W302" i="66"/>
  <c r="X302" i="66" s="1"/>
  <c r="W515" i="66"/>
  <c r="X515" i="66" s="1"/>
  <c r="W533" i="66"/>
  <c r="X533" i="66" s="1"/>
  <c r="W207" i="66"/>
  <c r="X207" i="66" s="1"/>
  <c r="W886" i="66"/>
  <c r="X886" i="66" s="1"/>
  <c r="AA819" i="66"/>
  <c r="AB819" i="66"/>
  <c r="AA739" i="66"/>
  <c r="AB739" i="66"/>
  <c r="W86" i="66"/>
  <c r="X86" i="66" s="1"/>
  <c r="AB456" i="66"/>
  <c r="AA456" i="66"/>
  <c r="AA983" i="66"/>
  <c r="AB983" i="66"/>
  <c r="AB374" i="66"/>
  <c r="AA374" i="66"/>
  <c r="W860" i="66"/>
  <c r="X860" i="66" s="1"/>
  <c r="W983" i="66"/>
  <c r="X983" i="66" s="1"/>
  <c r="W606" i="66"/>
  <c r="X606" i="66" s="1"/>
  <c r="W889" i="66"/>
  <c r="X889" i="66" s="1"/>
  <c r="W24" i="66"/>
  <c r="X24" i="66" s="1"/>
  <c r="W938" i="66"/>
  <c r="X938" i="66" s="1"/>
  <c r="W47" i="66"/>
  <c r="X47" i="66" s="1"/>
  <c r="AA601" i="66"/>
  <c r="AB601" i="66"/>
  <c r="AB520" i="66"/>
  <c r="AA520" i="66"/>
  <c r="AA949" i="66"/>
  <c r="AB949" i="66"/>
  <c r="W45" i="66"/>
  <c r="X45" i="66" s="1"/>
  <c r="W326" i="66"/>
  <c r="X326" i="66" s="1"/>
  <c r="W623" i="66"/>
  <c r="X623" i="66" s="1"/>
  <c r="W877" i="66"/>
  <c r="X877" i="66" s="1"/>
  <c r="W565" i="66"/>
  <c r="X565" i="66" s="1"/>
  <c r="W645" i="66"/>
  <c r="X645" i="66" s="1"/>
  <c r="W263" i="66"/>
  <c r="X263" i="66" s="1"/>
  <c r="W952" i="66"/>
  <c r="X952" i="66" s="1"/>
  <c r="AA179" i="66"/>
  <c r="AB179" i="66"/>
  <c r="AA115" i="66"/>
  <c r="AB115" i="66"/>
  <c r="W107" i="66"/>
  <c r="X107" i="66" s="1"/>
  <c r="W849" i="66"/>
  <c r="X849" i="66" s="1"/>
  <c r="W392" i="66"/>
  <c r="X392" i="66" s="1"/>
  <c r="W905" i="66"/>
  <c r="X905" i="66" s="1"/>
  <c r="W18" i="66"/>
  <c r="X18" i="66" s="1"/>
  <c r="W530" i="66"/>
  <c r="X530" i="66" s="1"/>
  <c r="W97" i="66"/>
  <c r="X97" i="66" s="1"/>
  <c r="AA334" i="66"/>
  <c r="AB334" i="66"/>
  <c r="AA889" i="66"/>
  <c r="AB889" i="66"/>
  <c r="AB562" i="66"/>
  <c r="AA562" i="66"/>
  <c r="W798" i="66"/>
  <c r="X798" i="66" s="1"/>
  <c r="W85" i="66"/>
  <c r="X85" i="66" s="1"/>
  <c r="W492" i="66"/>
  <c r="X492" i="66" s="1"/>
  <c r="AB407" i="66"/>
  <c r="AA407" i="66"/>
  <c r="AB910" i="66"/>
  <c r="AA910" i="66"/>
  <c r="AB636" i="66"/>
  <c r="AA636" i="66"/>
  <c r="W663" i="66"/>
  <c r="X663" i="66" s="1"/>
  <c r="W240" i="66"/>
  <c r="X240" i="66" s="1"/>
  <c r="W138" i="66"/>
  <c r="X138" i="66" s="1"/>
  <c r="W677" i="66"/>
  <c r="X677" i="66" s="1"/>
  <c r="W837" i="66"/>
  <c r="X837" i="66" s="1"/>
  <c r="W31" i="66"/>
  <c r="X31" i="66" s="1"/>
  <c r="W279" i="66"/>
  <c r="X279" i="66" s="1"/>
  <c r="AB436" i="66"/>
  <c r="AA436" i="66"/>
  <c r="AA753" i="66"/>
  <c r="AB753" i="66"/>
  <c r="AA528" i="66"/>
  <c r="AB528" i="66"/>
  <c r="W1001" i="66"/>
  <c r="X1001" i="66" s="1"/>
  <c r="W299" i="66"/>
  <c r="X299" i="66" s="1"/>
  <c r="W819" i="66"/>
  <c r="X819" i="66" s="1"/>
  <c r="W922" i="66"/>
  <c r="X922" i="66" s="1"/>
  <c r="W806" i="66"/>
  <c r="X806" i="66" s="1"/>
  <c r="W82" i="66"/>
  <c r="X82" i="66" s="1"/>
  <c r="W796" i="66"/>
  <c r="X796" i="66" s="1"/>
  <c r="W354" i="66"/>
  <c r="X354" i="66" s="1"/>
  <c r="AA102" i="66"/>
  <c r="AB102" i="66"/>
  <c r="AB552" i="66"/>
  <c r="AA552" i="66"/>
  <c r="W574" i="66"/>
  <c r="X574" i="66" s="1"/>
  <c r="W836" i="66"/>
  <c r="X836" i="66" s="1"/>
  <c r="W220" i="66"/>
  <c r="X220" i="66" s="1"/>
  <c r="W451" i="66"/>
  <c r="X451" i="66" s="1"/>
  <c r="W145" i="66"/>
  <c r="X145" i="66" s="1"/>
  <c r="W759" i="66"/>
  <c r="X759" i="66" s="1"/>
  <c r="W219" i="66"/>
  <c r="X219" i="66" s="1"/>
  <c r="AA741" i="66"/>
  <c r="AB741" i="66"/>
  <c r="AA272" i="66"/>
  <c r="AB272" i="66"/>
  <c r="AB610" i="66"/>
  <c r="AA610" i="66"/>
  <c r="AB948" i="66"/>
  <c r="AA948" i="66"/>
  <c r="AA204" i="66"/>
  <c r="AB204" i="66"/>
  <c r="AB270" i="66"/>
  <c r="AA270" i="66"/>
  <c r="AA867" i="66"/>
  <c r="AB867" i="66"/>
  <c r="AB877" i="66"/>
  <c r="AA877" i="66"/>
  <c r="AA192" i="66"/>
  <c r="AB192" i="66"/>
  <c r="AA42" i="66"/>
  <c r="AB42" i="66"/>
  <c r="AA218" i="66"/>
  <c r="AB218" i="66"/>
  <c r="AB415" i="66"/>
  <c r="AA415" i="66"/>
  <c r="AA831" i="66"/>
  <c r="AB831" i="66"/>
  <c r="AA785" i="66"/>
  <c r="AB785" i="66"/>
  <c r="AB355" i="66"/>
  <c r="AA355" i="66"/>
  <c r="AB444" i="66"/>
  <c r="AA444" i="66"/>
  <c r="W193" i="66"/>
  <c r="X193" i="66" s="1"/>
  <c r="W234" i="66"/>
  <c r="X234" i="66" s="1"/>
  <c r="W617" i="66"/>
  <c r="X617" i="66" s="1"/>
  <c r="W133" i="66"/>
  <c r="X133" i="66" s="1"/>
  <c r="W749" i="66"/>
  <c r="X749" i="66" s="1"/>
  <c r="W281" i="66"/>
  <c r="X281" i="66" s="1"/>
  <c r="W475" i="66"/>
  <c r="X475" i="66" s="1"/>
  <c r="W414" i="66"/>
  <c r="X414" i="66" s="1"/>
  <c r="W780" i="66"/>
  <c r="X780" i="66" s="1"/>
  <c r="W289" i="66"/>
  <c r="X289" i="66" s="1"/>
  <c r="W340" i="66"/>
  <c r="X340" i="66" s="1"/>
  <c r="W189" i="66"/>
  <c r="X189" i="66" s="1"/>
  <c r="AB912" i="66"/>
  <c r="AA912" i="66"/>
  <c r="AA522" i="66"/>
  <c r="AB522" i="66"/>
  <c r="AA361" i="66"/>
  <c r="AB361" i="66"/>
  <c r="AB21" i="66"/>
  <c r="AA21" i="66"/>
  <c r="AB545" i="66"/>
  <c r="AA545" i="66"/>
  <c r="AA476" i="66"/>
  <c r="AB476" i="66"/>
  <c r="AB468" i="66"/>
  <c r="AA468" i="66"/>
  <c r="AA626" i="66"/>
  <c r="AB626" i="66"/>
  <c r="AA227" i="66"/>
  <c r="AB227" i="66"/>
  <c r="AA43" i="66"/>
  <c r="AB43" i="66"/>
  <c r="AA852" i="66"/>
  <c r="AB852" i="66"/>
  <c r="AB584" i="66"/>
  <c r="AA584" i="66"/>
  <c r="AA269" i="66"/>
  <c r="AB269" i="66"/>
  <c r="AA798" i="66"/>
  <c r="AB798" i="66"/>
  <c r="AA198" i="66"/>
  <c r="AB198" i="66"/>
  <c r="AA193" i="66"/>
  <c r="AB193" i="66"/>
  <c r="AA328" i="66"/>
  <c r="AB328" i="66"/>
  <c r="AA578" i="66"/>
  <c r="AB578" i="66"/>
  <c r="AA851" i="66"/>
  <c r="AB851" i="66"/>
  <c r="AA670" i="66"/>
  <c r="AB670" i="66"/>
  <c r="AA730" i="66"/>
  <c r="AB730" i="66"/>
  <c r="AA559" i="66"/>
  <c r="AB559" i="66"/>
  <c r="AA605" i="66"/>
  <c r="AB605" i="66"/>
  <c r="AB367" i="66"/>
  <c r="AA367" i="66"/>
  <c r="AA268" i="66"/>
  <c r="AB268" i="66"/>
  <c r="AA961" i="66"/>
  <c r="AB961" i="66"/>
  <c r="AB916" i="66"/>
  <c r="AA916" i="66"/>
  <c r="AB737" i="66"/>
  <c r="AA737" i="66"/>
  <c r="AA449" i="66"/>
  <c r="AB449" i="66"/>
  <c r="AA838" i="66"/>
  <c r="AB838" i="66"/>
  <c r="AA703" i="66"/>
  <c r="AB703" i="66"/>
  <c r="AA495" i="66"/>
  <c r="AB495" i="66"/>
  <c r="AA512" i="66"/>
  <c r="AB512" i="66"/>
  <c r="AB492" i="66"/>
  <c r="AA492" i="66"/>
  <c r="AB38" i="66"/>
  <c r="AA38" i="66"/>
  <c r="AB474" i="66"/>
  <c r="AA474" i="66"/>
  <c r="AA260" i="66"/>
  <c r="AB260" i="66"/>
  <c r="AB568" i="66"/>
  <c r="AA568" i="66"/>
  <c r="W164" i="66"/>
  <c r="X164" i="66" s="1"/>
  <c r="W664" i="66"/>
  <c r="X664" i="66" s="1"/>
  <c r="W786" i="66"/>
  <c r="X786" i="66" s="1"/>
  <c r="AB427" i="66"/>
  <c r="AA427" i="66"/>
  <c r="AA308" i="66"/>
  <c r="AB308" i="66"/>
  <c r="AB37" i="66"/>
  <c r="AA37" i="66"/>
  <c r="W39" i="66"/>
  <c r="X39" i="66" s="1"/>
  <c r="W472" i="66"/>
  <c r="X472" i="66" s="1"/>
  <c r="W772" i="66"/>
  <c r="X772" i="66" s="1"/>
  <c r="W30" i="66"/>
  <c r="X30" i="66" s="1"/>
  <c r="W959" i="66"/>
  <c r="X959" i="66" s="1"/>
  <c r="W471" i="66"/>
  <c r="X471" i="66" s="1"/>
  <c r="W159" i="66"/>
  <c r="X159" i="66" s="1"/>
  <c r="W713" i="66"/>
  <c r="X713" i="66" s="1"/>
  <c r="AA354" i="66"/>
  <c r="AB354" i="66"/>
  <c r="W21" i="66"/>
  <c r="X21" i="66" s="1"/>
  <c r="W33" i="66"/>
  <c r="X33" i="66" s="1"/>
  <c r="AA837" i="66"/>
  <c r="AB837" i="66"/>
  <c r="W12" i="66"/>
  <c r="X12" i="66" s="1"/>
  <c r="W529" i="66"/>
  <c r="X529" i="66" s="1"/>
  <c r="W941" i="66"/>
  <c r="X941" i="66" s="1"/>
  <c r="AB628" i="66"/>
  <c r="AA628" i="66"/>
  <c r="W639" i="66"/>
  <c r="X639" i="66" s="1"/>
  <c r="W536" i="66"/>
  <c r="X536" i="66" s="1"/>
  <c r="W702" i="66"/>
  <c r="X702" i="66" s="1"/>
  <c r="W187" i="66"/>
  <c r="X187" i="66" s="1"/>
  <c r="AA693" i="66"/>
  <c r="AB693" i="66"/>
  <c r="AB203" i="66"/>
  <c r="AA203" i="66"/>
  <c r="W748" i="66"/>
  <c r="X748" i="66" s="1"/>
  <c r="W785" i="66"/>
  <c r="X785" i="66" s="1"/>
  <c r="W678" i="66"/>
  <c r="X678" i="66" s="1"/>
  <c r="W344" i="66"/>
  <c r="X344" i="66" s="1"/>
  <c r="W642" i="66"/>
  <c r="X642" i="66" s="1"/>
  <c r="AA795" i="66"/>
  <c r="AB795" i="66"/>
  <c r="AA788" i="66"/>
  <c r="AB788" i="66"/>
  <c r="W644" i="66"/>
  <c r="X644" i="66" s="1"/>
  <c r="W446" i="66"/>
  <c r="X446" i="66" s="1"/>
  <c r="W373" i="66"/>
  <c r="X373" i="66" s="1"/>
  <c r="W951" i="66"/>
  <c r="X951" i="66" s="1"/>
  <c r="W320" i="66"/>
  <c r="X320" i="66" s="1"/>
  <c r="W141" i="66"/>
  <c r="X141" i="66" s="1"/>
  <c r="AB71" i="66"/>
  <c r="AA71" i="66"/>
  <c r="W272" i="66"/>
  <c r="X272" i="66" s="1"/>
  <c r="W869" i="66"/>
  <c r="X869" i="66" s="1"/>
  <c r="AB675" i="66"/>
  <c r="AA675" i="66"/>
  <c r="AB239" i="66"/>
  <c r="AA239" i="66"/>
  <c r="W659" i="66"/>
  <c r="X659" i="66" s="1"/>
  <c r="W651" i="66"/>
  <c r="X651" i="66" s="1"/>
  <c r="W726" i="66"/>
  <c r="X726" i="66" s="1"/>
  <c r="W936" i="66"/>
  <c r="X936" i="66" s="1"/>
  <c r="W674" i="66"/>
  <c r="X674" i="66" s="1"/>
  <c r="W638" i="66"/>
  <c r="X638" i="66" s="1"/>
  <c r="AA53" i="66"/>
  <c r="AB53" i="66"/>
  <c r="AB500" i="66"/>
  <c r="AA500" i="66"/>
  <c r="AB424" i="66"/>
  <c r="AA424" i="66"/>
  <c r="W249" i="66"/>
  <c r="X249" i="66" s="1"/>
  <c r="AA768" i="66"/>
  <c r="AB768" i="66"/>
  <c r="W542" i="66"/>
  <c r="X542" i="66" s="1"/>
  <c r="W497" i="66"/>
  <c r="X497" i="66" s="1"/>
  <c r="W256" i="66"/>
  <c r="X256" i="66" s="1"/>
  <c r="AA105" i="66"/>
  <c r="AB105" i="66"/>
  <c r="W563" i="66"/>
  <c r="X563" i="66" s="1"/>
  <c r="W345" i="66"/>
  <c r="X345" i="66" s="1"/>
  <c r="W709" i="66"/>
  <c r="X709" i="66" s="1"/>
  <c r="W142" i="66"/>
  <c r="X142" i="66" s="1"/>
  <c r="W155" i="66"/>
  <c r="X155" i="66" s="1"/>
  <c r="AA253" i="66"/>
  <c r="AB253" i="66"/>
  <c r="AB719" i="66"/>
  <c r="AA719" i="66"/>
  <c r="W925" i="66"/>
  <c r="X925" i="66" s="1"/>
  <c r="W525" i="66"/>
  <c r="X525" i="66" s="1"/>
  <c r="W839" i="66"/>
  <c r="X839" i="66" s="1"/>
  <c r="W499" i="66"/>
  <c r="X499" i="66" s="1"/>
  <c r="W181" i="66"/>
  <c r="X181" i="66" s="1"/>
  <c r="W237" i="66"/>
  <c r="X237" i="66" s="1"/>
  <c r="W976" i="66"/>
  <c r="X976" i="66" s="1"/>
  <c r="W355" i="66"/>
  <c r="X355" i="66" s="1"/>
  <c r="W36" i="66"/>
  <c r="X36" i="66" s="1"/>
  <c r="AA28" i="66"/>
  <c r="AB28" i="66"/>
  <c r="AB775" i="66"/>
  <c r="AA775" i="66"/>
  <c r="W228" i="66"/>
  <c r="X228" i="66" s="1"/>
  <c r="W552" i="66"/>
  <c r="X552" i="66" s="1"/>
  <c r="W940" i="66"/>
  <c r="X940" i="66" s="1"/>
  <c r="W807" i="66"/>
  <c r="X807" i="66" s="1"/>
  <c r="W482" i="66"/>
  <c r="X482" i="66" s="1"/>
  <c r="W598" i="66"/>
  <c r="X598" i="66" s="1"/>
  <c r="W573" i="66"/>
  <c r="X573" i="66" s="1"/>
  <c r="AB915" i="66"/>
  <c r="AA915" i="66"/>
  <c r="AA802" i="66"/>
  <c r="AB802" i="66"/>
  <c r="W99" i="66"/>
  <c r="X99" i="66" s="1"/>
  <c r="W209" i="66"/>
  <c r="X209" i="66" s="1"/>
  <c r="AA977" i="66"/>
  <c r="AB977" i="66"/>
  <c r="AB316" i="66"/>
  <c r="AA316" i="66"/>
  <c r="AA148" i="66"/>
  <c r="AB148" i="66"/>
  <c r="W457" i="66"/>
  <c r="X457" i="66" s="1"/>
  <c r="W473" i="66"/>
  <c r="X473" i="66" s="1"/>
  <c r="W135" i="66"/>
  <c r="X135" i="66" s="1"/>
  <c r="W980" i="66"/>
  <c r="X980" i="66" s="1"/>
  <c r="W696" i="66"/>
  <c r="X696" i="66" s="1"/>
  <c r="W829" i="66"/>
  <c r="X829" i="66" s="1"/>
  <c r="W119" i="66"/>
  <c r="X119" i="66" s="1"/>
  <c r="AA508" i="66"/>
  <c r="AB508" i="66"/>
  <c r="AA91" i="66"/>
  <c r="AB91" i="66"/>
  <c r="AB311" i="66"/>
  <c r="AA311" i="66"/>
  <c r="W223" i="66"/>
  <c r="X223" i="66" s="1"/>
  <c r="W893" i="66"/>
  <c r="X893" i="66" s="1"/>
  <c r="W831" i="66"/>
  <c r="X831" i="66" s="1"/>
  <c r="W28" i="66"/>
  <c r="X28" i="66" s="1"/>
  <c r="W712" i="66"/>
  <c r="X712" i="66" s="1"/>
  <c r="W535" i="66"/>
  <c r="X535" i="66" s="1"/>
  <c r="W255" i="66"/>
  <c r="X255" i="66" s="1"/>
  <c r="W225" i="66"/>
  <c r="X225" i="66" s="1"/>
  <c r="AA147" i="66"/>
  <c r="AB147" i="66"/>
  <c r="AA991" i="66"/>
  <c r="AB991" i="66"/>
  <c r="W432" i="66"/>
  <c r="X432" i="66" s="1"/>
  <c r="W859" i="66"/>
  <c r="X859" i="66" s="1"/>
  <c r="W411" i="66"/>
  <c r="X411" i="66" s="1"/>
  <c r="W731" i="66"/>
  <c r="X731" i="66" s="1"/>
  <c r="W568" i="66"/>
  <c r="X568" i="66" s="1"/>
  <c r="W589" i="66"/>
  <c r="X589" i="66" s="1"/>
  <c r="W292" i="66"/>
  <c r="X292" i="66" s="1"/>
  <c r="AB789" i="66"/>
  <c r="AA789" i="66"/>
  <c r="AB293" i="66"/>
  <c r="AA293" i="66"/>
  <c r="AB579" i="66"/>
  <c r="AA579" i="66"/>
  <c r="W974" i="66"/>
  <c r="X974" i="66" s="1"/>
  <c r="W697" i="66"/>
  <c r="X697" i="66" s="1"/>
  <c r="AA638" i="66"/>
  <c r="AB638" i="66"/>
  <c r="AA930" i="66"/>
  <c r="AB930" i="66"/>
  <c r="AA678" i="66"/>
  <c r="AB678" i="66"/>
  <c r="W834" i="66"/>
  <c r="X834" i="66" s="1"/>
  <c r="W782" i="66"/>
  <c r="X782" i="66" s="1"/>
  <c r="W838" i="66"/>
  <c r="X838" i="66" s="1"/>
  <c r="W370" i="66"/>
  <c r="X370" i="66" s="1"/>
  <c r="W706" i="66"/>
  <c r="X706" i="66" s="1"/>
  <c r="W456" i="66"/>
  <c r="X456" i="66" s="1"/>
  <c r="W25" i="66"/>
  <c r="X25" i="66" s="1"/>
  <c r="AB441" i="66"/>
  <c r="AA441" i="66"/>
  <c r="AB338" i="66"/>
  <c r="AA338" i="66"/>
  <c r="AB989" i="66"/>
  <c r="AA989" i="66"/>
  <c r="W103" i="66"/>
  <c r="X103" i="66" s="1"/>
  <c r="W787" i="66"/>
  <c r="X787" i="66" s="1"/>
  <c r="W169" i="66"/>
  <c r="X169" i="66" s="1"/>
  <c r="W654" i="66"/>
  <c r="X654" i="66" s="1"/>
  <c r="W120" i="66"/>
  <c r="X120" i="66" s="1"/>
  <c r="W566" i="66"/>
  <c r="X566" i="66" s="1"/>
  <c r="W646" i="66"/>
  <c r="X646" i="66" s="1"/>
  <c r="W734" i="66"/>
  <c r="X734" i="66" s="1"/>
  <c r="W22" i="66"/>
  <c r="X22" i="66" s="1"/>
  <c r="AB286" i="66"/>
  <c r="AA286" i="66"/>
  <c r="AB24" i="66"/>
  <c r="AA24" i="66"/>
  <c r="W170" i="66"/>
  <c r="X170" i="66" s="1"/>
  <c r="W273" i="66"/>
  <c r="X273" i="66" s="1"/>
  <c r="W755" i="66"/>
  <c r="X755" i="66" s="1"/>
  <c r="W182" i="66"/>
  <c r="X182" i="66" s="1"/>
  <c r="W866" i="66"/>
  <c r="X866" i="66" s="1"/>
  <c r="W805" i="66"/>
  <c r="X805" i="66" s="1"/>
  <c r="W745" i="66"/>
  <c r="X745" i="66" s="1"/>
  <c r="AA821" i="66"/>
  <c r="AB821" i="66"/>
  <c r="AA35" i="66"/>
  <c r="AB35" i="66"/>
  <c r="AB939" i="66"/>
  <c r="AA939" i="66"/>
  <c r="AA635" i="66"/>
  <c r="AB635" i="66"/>
  <c r="AA220" i="66"/>
  <c r="AB220" i="66"/>
  <c r="AB405" i="66"/>
  <c r="AA405" i="66"/>
  <c r="AB85" i="66"/>
  <c r="AA85" i="66"/>
  <c r="AA388" i="66"/>
  <c r="AB388" i="66"/>
  <c r="AA663" i="66"/>
  <c r="AB663" i="66"/>
  <c r="AA909" i="66"/>
  <c r="AB909" i="66"/>
  <c r="AB708" i="66"/>
  <c r="AA708" i="66"/>
  <c r="AB408" i="66"/>
  <c r="AA408" i="66"/>
  <c r="AA398" i="66"/>
  <c r="AB398" i="66"/>
  <c r="AA982" i="66"/>
  <c r="AB982" i="66"/>
  <c r="AA165" i="66"/>
  <c r="AB165" i="66"/>
  <c r="AA130" i="66"/>
  <c r="AB130" i="66"/>
  <c r="W235" i="66"/>
  <c r="X235" i="66" s="1"/>
  <c r="W434" i="66"/>
  <c r="X434" i="66" s="1"/>
  <c r="W901" i="66"/>
  <c r="X901" i="66" s="1"/>
  <c r="W661" i="66"/>
  <c r="X661" i="66" s="1"/>
  <c r="W69" i="66"/>
  <c r="X69" i="66" s="1"/>
  <c r="W184" i="66"/>
  <c r="X184" i="66" s="1"/>
  <c r="W774" i="66"/>
  <c r="X774" i="66" s="1"/>
  <c r="W968" i="66"/>
  <c r="X968" i="66" s="1"/>
  <c r="W575" i="66"/>
  <c r="X575" i="66" s="1"/>
  <c r="W261" i="66"/>
  <c r="X261" i="66" s="1"/>
  <c r="W441" i="66"/>
  <c r="X441" i="66" s="1"/>
  <c r="W567" i="66"/>
  <c r="X567" i="66" s="1"/>
  <c r="AA617" i="66"/>
  <c r="AB617" i="66"/>
  <c r="AA12" i="66"/>
  <c r="AB12" i="66"/>
  <c r="AA865" i="66"/>
  <c r="AB865" i="66"/>
  <c r="AB834" i="66"/>
  <c r="AA834" i="66"/>
  <c r="AA606" i="66"/>
  <c r="AB606" i="66"/>
  <c r="AB793" i="66"/>
  <c r="AA793" i="66"/>
  <c r="AA898" i="66"/>
  <c r="AB898" i="66"/>
  <c r="AB56" i="66"/>
  <c r="AA56" i="66"/>
  <c r="AB433" i="66"/>
  <c r="AA433" i="66"/>
  <c r="AA61" i="66"/>
  <c r="AB61" i="66"/>
  <c r="AB296" i="66"/>
  <c r="AA296" i="66"/>
  <c r="AB570" i="66"/>
  <c r="AA570" i="66"/>
  <c r="AA816" i="66"/>
  <c r="AB816" i="66"/>
  <c r="AB887" i="66"/>
  <c r="AA887" i="66"/>
  <c r="AA52" i="66"/>
  <c r="AB52" i="66"/>
  <c r="AA244" i="66"/>
  <c r="AB244" i="66"/>
  <c r="AA490" i="66"/>
  <c r="AB490" i="66"/>
  <c r="AA322" i="66"/>
  <c r="AB322" i="66"/>
  <c r="AA611" i="66"/>
  <c r="AB611" i="66"/>
  <c r="AA529" i="66"/>
  <c r="AB529" i="66"/>
  <c r="AA369" i="66"/>
  <c r="AB369" i="66"/>
  <c r="AA878" i="66"/>
  <c r="AB878" i="66"/>
  <c r="AB509" i="66"/>
  <c r="AA509" i="66"/>
  <c r="AA683" i="66"/>
  <c r="AB683" i="66"/>
  <c r="AA539" i="66"/>
  <c r="AB539" i="66"/>
  <c r="AA622" i="66"/>
  <c r="AB622" i="66"/>
  <c r="AA810" i="66"/>
  <c r="AB810" i="66"/>
  <c r="AA241" i="66"/>
  <c r="AB241" i="66"/>
  <c r="AB216" i="66"/>
  <c r="AA216" i="66"/>
  <c r="AB247" i="66"/>
  <c r="AA247" i="66"/>
  <c r="AA946" i="66"/>
  <c r="AB946" i="66"/>
  <c r="AA694" i="66"/>
  <c r="AB694" i="66"/>
  <c r="AA899" i="66"/>
  <c r="AB899" i="66"/>
  <c r="AA782" i="66"/>
  <c r="AB782" i="66"/>
  <c r="AA673" i="66"/>
  <c r="AB673" i="66"/>
  <c r="AA342" i="66"/>
  <c r="AB342" i="66"/>
  <c r="AA446" i="66"/>
  <c r="AB446" i="66"/>
  <c r="W710" i="66"/>
  <c r="X710" i="66" s="1"/>
  <c r="W313" i="66"/>
  <c r="X313" i="66" s="1"/>
  <c r="AA80" i="66"/>
  <c r="AB80" i="66"/>
  <c r="W331" i="66"/>
  <c r="X331" i="66" s="1"/>
  <c r="AB421" i="66"/>
  <c r="AA421" i="66"/>
  <c r="W870" i="66"/>
  <c r="X870" i="66" s="1"/>
  <c r="AB944" i="66"/>
  <c r="AA944" i="66"/>
  <c r="W58" i="66"/>
  <c r="X58" i="66" s="1"/>
  <c r="W191" i="66"/>
  <c r="X191" i="66" s="1"/>
  <c r="W790" i="66"/>
  <c r="X790" i="66" s="1"/>
  <c r="W675" i="66"/>
  <c r="X675" i="66" s="1"/>
  <c r="W822" i="66"/>
  <c r="X822" i="66" s="1"/>
  <c r="AA157" i="66"/>
  <c r="AB157" i="66"/>
  <c r="W380" i="66"/>
  <c r="X380" i="66" s="1"/>
  <c r="W910" i="66"/>
  <c r="X910" i="66" s="1"/>
  <c r="AB902" i="66"/>
  <c r="AA902" i="66"/>
  <c r="W973" i="66"/>
  <c r="X973" i="66" s="1"/>
  <c r="W930" i="66"/>
  <c r="X930" i="66" s="1"/>
  <c r="W239" i="66"/>
  <c r="X239" i="66" s="1"/>
  <c r="AA612" i="66"/>
  <c r="AB612" i="66"/>
  <c r="W150" i="66"/>
  <c r="X150" i="66" s="1"/>
  <c r="W199" i="66"/>
  <c r="X199" i="66" s="1"/>
  <c r="W686" i="66"/>
  <c r="X686" i="66" s="1"/>
  <c r="W830" i="66"/>
  <c r="X830" i="66" s="1"/>
  <c r="W527" i="66"/>
  <c r="X527" i="66" s="1"/>
  <c r="W385" i="66"/>
  <c r="X385" i="66" s="1"/>
  <c r="AA772" i="66"/>
  <c r="AB772" i="66"/>
  <c r="W740" i="66"/>
  <c r="X740" i="66" s="1"/>
  <c r="W87" i="66"/>
  <c r="X87" i="66" s="1"/>
  <c r="W916" i="66"/>
  <c r="X916" i="66" s="1"/>
  <c r="AA590" i="66"/>
  <c r="AB590" i="66"/>
  <c r="AA847" i="66"/>
  <c r="AB847" i="66"/>
  <c r="W306" i="66"/>
  <c r="X306" i="66" s="1"/>
  <c r="W459" i="66"/>
  <c r="X459" i="66" s="1"/>
  <c r="W611" i="66"/>
  <c r="X611" i="66" s="1"/>
  <c r="W858" i="66"/>
  <c r="X858" i="66" s="1"/>
  <c r="W564" i="66"/>
  <c r="X564" i="66" s="1"/>
  <c r="W264" i="66"/>
  <c r="X264" i="66" s="1"/>
  <c r="AA459" i="66"/>
  <c r="AB459" i="66"/>
  <c r="AA745" i="66"/>
  <c r="AB745" i="66"/>
  <c r="W416" i="66"/>
  <c r="X416" i="66" s="1"/>
  <c r="W594" i="66"/>
  <c r="X594" i="66" s="1"/>
  <c r="W341" i="66"/>
  <c r="X341" i="66" s="1"/>
  <c r="W242" i="66"/>
  <c r="X242" i="66" s="1"/>
  <c r="AA779" i="66"/>
  <c r="AB779" i="66"/>
  <c r="AA124" i="66"/>
  <c r="AB124" i="66"/>
  <c r="W540" i="66"/>
  <c r="X540" i="66" s="1"/>
  <c r="W427" i="66"/>
  <c r="X427" i="66" s="1"/>
  <c r="W20" i="66"/>
  <c r="X20" i="66" s="1"/>
  <c r="W895" i="66"/>
  <c r="X895" i="66" s="1"/>
  <c r="W816" i="66"/>
  <c r="X816" i="66" s="1"/>
  <c r="AB573" i="66"/>
  <c r="AA573" i="66"/>
  <c r="AA178" i="66"/>
  <c r="AB178" i="66"/>
  <c r="W166" i="66"/>
  <c r="X166" i="66" s="1"/>
  <c r="W386" i="66"/>
  <c r="X386" i="66" s="1"/>
  <c r="W758" i="66"/>
  <c r="X758" i="66" s="1"/>
  <c r="W538" i="66"/>
  <c r="X538" i="66" s="1"/>
  <c r="W926" i="66"/>
  <c r="X926" i="66" s="1"/>
  <c r="W562" i="66"/>
  <c r="X562" i="66" s="1"/>
  <c r="W93" i="66"/>
  <c r="X93" i="66" s="1"/>
  <c r="AA649" i="66"/>
  <c r="AB649" i="66"/>
  <c r="AB563" i="66"/>
  <c r="AA563" i="66"/>
  <c r="AA64" i="66"/>
  <c r="AB64" i="66"/>
  <c r="W448" i="66"/>
  <c r="X448" i="66" s="1"/>
  <c r="W467" i="66"/>
  <c r="X467" i="66" s="1"/>
  <c r="W508" i="66"/>
  <c r="X508" i="66" s="1"/>
  <c r="W172" i="66"/>
  <c r="X172" i="66" s="1"/>
  <c r="W881" i="66"/>
  <c r="X881" i="66" s="1"/>
  <c r="W888" i="66"/>
  <c r="X888" i="66" s="1"/>
  <c r="W992" i="66"/>
  <c r="X992" i="66" s="1"/>
  <c r="AA395" i="66"/>
  <c r="AB395" i="66"/>
  <c r="W125" i="66"/>
  <c r="X125" i="66" s="1"/>
  <c r="W851" i="66"/>
  <c r="X851" i="66" s="1"/>
  <c r="AA213" i="66"/>
  <c r="AB213" i="66"/>
  <c r="W800" i="66"/>
  <c r="X800" i="66" s="1"/>
  <c r="W532" i="66"/>
  <c r="X532" i="66" s="1"/>
  <c r="W534" i="66"/>
  <c r="X534" i="66" s="1"/>
  <c r="W741" i="66"/>
  <c r="X741" i="66" s="1"/>
  <c r="W90" i="66"/>
  <c r="X90" i="66" s="1"/>
  <c r="W647" i="66"/>
  <c r="X647" i="66" s="1"/>
  <c r="W102" i="66"/>
  <c r="X102" i="66" s="1"/>
  <c r="W247" i="66"/>
  <c r="X247" i="66" s="1"/>
  <c r="W900" i="66"/>
  <c r="X900" i="66" s="1"/>
  <c r="AA914" i="66"/>
  <c r="AB914" i="66"/>
  <c r="AA264" i="66"/>
  <c r="AB264" i="66"/>
  <c r="AB250" i="66"/>
  <c r="AA250" i="66"/>
  <c r="W771" i="66"/>
  <c r="X771" i="66" s="1"/>
  <c r="W871" i="66"/>
  <c r="X871" i="66" s="1"/>
  <c r="W248" i="66"/>
  <c r="X248" i="66" s="1"/>
  <c r="W132" i="66"/>
  <c r="X132" i="66" s="1"/>
  <c r="W171" i="66"/>
  <c r="X171" i="66" s="1"/>
  <c r="W128" i="66"/>
  <c r="X128" i="66" s="1"/>
  <c r="W687" i="66"/>
  <c r="X687" i="66" s="1"/>
  <c r="AA329" i="66"/>
  <c r="AB329" i="66"/>
  <c r="AB84" i="66"/>
  <c r="AA84" i="66"/>
  <c r="W715" i="66"/>
  <c r="X715" i="66" s="1"/>
  <c r="W653" i="66"/>
  <c r="X653" i="66" s="1"/>
  <c r="AA868" i="66"/>
  <c r="AB868" i="66"/>
  <c r="AA358" i="66"/>
  <c r="AB358" i="66"/>
  <c r="AA472" i="66"/>
  <c r="AB472" i="66"/>
  <c r="W478" i="66"/>
  <c r="X478" i="66" s="1"/>
  <c r="W700" i="66"/>
  <c r="X700" i="66" s="1"/>
  <c r="W541" i="66"/>
  <c r="X541" i="66" s="1"/>
  <c r="W521" i="66"/>
  <c r="X521" i="66" s="1"/>
  <c r="W601" i="66"/>
  <c r="X601" i="66" s="1"/>
  <c r="W705" i="66"/>
  <c r="X705" i="66" s="1"/>
  <c r="W260" i="66"/>
  <c r="X260" i="66" s="1"/>
  <c r="AB431" i="66"/>
  <c r="AA431" i="66"/>
  <c r="AA836" i="66"/>
  <c r="AB836" i="66"/>
  <c r="AA928" i="66"/>
  <c r="AB928" i="66"/>
  <c r="W531" i="66"/>
  <c r="X531" i="66" s="1"/>
  <c r="W67" i="66"/>
  <c r="X67" i="66" s="1"/>
  <c r="W873" i="66"/>
  <c r="X873" i="66" s="1"/>
  <c r="W29" i="66"/>
  <c r="X29" i="66" s="1"/>
  <c r="W891" i="66"/>
  <c r="X891" i="66" s="1"/>
  <c r="W520" i="66"/>
  <c r="X520" i="66" s="1"/>
  <c r="W636" i="66"/>
  <c r="X636" i="66" s="1"/>
  <c r="W878" i="66"/>
  <c r="X878" i="66" s="1"/>
  <c r="AA17" i="66"/>
  <c r="AB17" i="66"/>
  <c r="AA773" i="66"/>
  <c r="AB773" i="66"/>
  <c r="W63" i="66"/>
  <c r="X63" i="66" s="1"/>
  <c r="W374" i="66"/>
  <c r="X374" i="66" s="1"/>
  <c r="W433" i="66"/>
  <c r="X433" i="66" s="1"/>
  <c r="W864" i="66"/>
  <c r="X864" i="66" s="1"/>
  <c r="W920" i="66"/>
  <c r="X920" i="66" s="1"/>
  <c r="W496" i="66"/>
  <c r="X496" i="66" s="1"/>
  <c r="W476" i="66"/>
  <c r="X476" i="66" s="1"/>
  <c r="AA291" i="66"/>
  <c r="AB291" i="66"/>
  <c r="AB400" i="66"/>
  <c r="AA400" i="66"/>
  <c r="AB114" i="66"/>
  <c r="AA114" i="66"/>
  <c r="W412" i="66"/>
  <c r="X412" i="66" s="1"/>
  <c r="W921" i="66"/>
  <c r="X921" i="66" s="1"/>
  <c r="AA731" i="66"/>
  <c r="AB731" i="66"/>
  <c r="AB26" i="66"/>
  <c r="AA26" i="66"/>
  <c r="AA813" i="66"/>
  <c r="AB813" i="66"/>
  <c r="W943" i="66"/>
  <c r="X943" i="66" s="1"/>
  <c r="W425" i="66"/>
  <c r="X425" i="66" s="1"/>
  <c r="W231" i="66"/>
  <c r="X231" i="66" s="1"/>
  <c r="W62" i="66"/>
  <c r="X62" i="66" s="1"/>
  <c r="W680" i="66"/>
  <c r="X680" i="66" s="1"/>
  <c r="W488" i="66"/>
  <c r="X488" i="66" s="1"/>
  <c r="W743" i="66"/>
  <c r="X743" i="66" s="1"/>
  <c r="AA978" i="66"/>
  <c r="AB978" i="66"/>
  <c r="AA657" i="66"/>
  <c r="AB657" i="66"/>
  <c r="AB700" i="66"/>
  <c r="AA700" i="66"/>
  <c r="W351" i="66"/>
  <c r="X351" i="66" s="1"/>
  <c r="W887" i="66"/>
  <c r="X887" i="66" s="1"/>
  <c r="W984" i="66"/>
  <c r="X984" i="66" s="1"/>
  <c r="W455" i="66"/>
  <c r="X455" i="66" s="1"/>
  <c r="W641" i="66"/>
  <c r="X641" i="66" s="1"/>
  <c r="W667" i="66"/>
  <c r="X667" i="66" s="1"/>
  <c r="W742" i="66"/>
  <c r="X742" i="66" s="1"/>
  <c r="W778" i="66"/>
  <c r="X778" i="66" s="1"/>
  <c r="W681" i="66"/>
  <c r="X681" i="66" s="1"/>
  <c r="AA409" i="66"/>
  <c r="AB409" i="66"/>
  <c r="AA634" i="66"/>
  <c r="AB634" i="66"/>
  <c r="AA186" i="66"/>
  <c r="AB186" i="66"/>
  <c r="W75" i="66"/>
  <c r="X75" i="66" s="1"/>
  <c r="W622" i="66"/>
  <c r="X622" i="66" s="1"/>
  <c r="W124" i="66"/>
  <c r="X124" i="66" s="1"/>
  <c r="W918" i="66"/>
  <c r="X918" i="66" s="1"/>
  <c r="W271" i="66"/>
  <c r="X271" i="66" s="1"/>
  <c r="W684" i="66"/>
  <c r="X684" i="66" s="1"/>
  <c r="W353" i="66"/>
  <c r="X353" i="66" s="1"/>
  <c r="AA11" i="66"/>
  <c r="AB11" i="66"/>
  <c r="AA32" i="66"/>
  <c r="AB32" i="66"/>
  <c r="AB200" i="66"/>
  <c r="AA200" i="66"/>
  <c r="AB727" i="66"/>
  <c r="AA727" i="66"/>
  <c r="AB330" i="66"/>
  <c r="AA330" i="66"/>
  <c r="AB653" i="66"/>
  <c r="AA653" i="66"/>
  <c r="AA333" i="66"/>
  <c r="AB333" i="66"/>
  <c r="AB935" i="66"/>
  <c r="AA935" i="66"/>
  <c r="AA711" i="66"/>
  <c r="AB711" i="66"/>
  <c r="AA524" i="66"/>
  <c r="AB524" i="66"/>
  <c r="AA442" i="66"/>
  <c r="AB442" i="66"/>
  <c r="AA201" i="66"/>
  <c r="AB201" i="66"/>
  <c r="AA550" i="66"/>
  <c r="AB550" i="66"/>
  <c r="AB648" i="66"/>
  <c r="AA648" i="66"/>
  <c r="AB586" i="66"/>
  <c r="AA586" i="66"/>
  <c r="AB571" i="66"/>
  <c r="AA571" i="66"/>
  <c r="W506" i="66"/>
  <c r="X506" i="66" s="1"/>
  <c r="W338" i="66"/>
  <c r="X338" i="66" s="1"/>
  <c r="W101" i="66"/>
  <c r="X101" i="66" s="1"/>
  <c r="W909" i="66"/>
  <c r="X909" i="66" s="1"/>
  <c r="W590" i="66"/>
  <c r="X590" i="66" s="1"/>
  <c r="W365" i="66"/>
  <c r="X365" i="66" s="1"/>
  <c r="W420" i="66"/>
  <c r="X420" i="66" s="1"/>
  <c r="W276" i="66"/>
  <c r="X276" i="66" s="1"/>
  <c r="W549" i="66"/>
  <c r="X549" i="66" s="1"/>
  <c r="W421" i="66"/>
  <c r="X421" i="66" s="1"/>
  <c r="W711" i="66"/>
  <c r="X711" i="66" s="1"/>
  <c r="W633" i="66"/>
  <c r="X633" i="66" s="1"/>
  <c r="W629" i="66"/>
  <c r="X629" i="66" s="1"/>
  <c r="AA372" i="66"/>
  <c r="AB372" i="66"/>
  <c r="AA108" i="66"/>
  <c r="AB108" i="66"/>
  <c r="AA556" i="66"/>
  <c r="AB556" i="66"/>
  <c r="AB445" i="66"/>
  <c r="AA445" i="66"/>
  <c r="AA410" i="66"/>
  <c r="AB410" i="66"/>
  <c r="AB199" i="66"/>
  <c r="AA199" i="66"/>
  <c r="AA87" i="66"/>
  <c r="AB87" i="66"/>
  <c r="AA483" i="66"/>
  <c r="AB483" i="66"/>
  <c r="AA777" i="66"/>
  <c r="AB777" i="66"/>
  <c r="AA202" i="66"/>
  <c r="AB202" i="66"/>
  <c r="AA759" i="66"/>
  <c r="AB759" i="66"/>
  <c r="AA434" i="66"/>
  <c r="AB434" i="66"/>
  <c r="AA129" i="66"/>
  <c r="AB129" i="66"/>
  <c r="AB506" i="66"/>
  <c r="AA506" i="66"/>
  <c r="AA120" i="66"/>
  <c r="AB120" i="66"/>
  <c r="AA262" i="66"/>
  <c r="AB262" i="66"/>
  <c r="AB929" i="66"/>
  <c r="AA929" i="66"/>
  <c r="AA236" i="66"/>
  <c r="AB236" i="66"/>
  <c r="AA283" i="66"/>
  <c r="AB283" i="66"/>
  <c r="W336" i="66"/>
  <c r="X336" i="66" s="1"/>
  <c r="W422" i="66"/>
  <c r="X422" i="66" s="1"/>
  <c r="W776" i="66"/>
  <c r="X776" i="66" s="1"/>
  <c r="AB587" i="66"/>
  <c r="AA587" i="66"/>
  <c r="W149" i="66"/>
  <c r="X149" i="66" s="1"/>
  <c r="W449" i="66"/>
  <c r="X449" i="66" s="1"/>
  <c r="AA397" i="66"/>
  <c r="AB397" i="66"/>
  <c r="W177" i="66"/>
  <c r="X177" i="66" s="1"/>
  <c r="W946" i="66"/>
  <c r="X946" i="66" s="1"/>
  <c r="W929" i="66"/>
  <c r="X929" i="66" s="1"/>
  <c r="W505" i="66"/>
  <c r="X505" i="66" s="1"/>
  <c r="AB755" i="66"/>
  <c r="AA755" i="66"/>
  <c r="W104" i="66"/>
  <c r="X104" i="66" s="1"/>
  <c r="W241" i="66"/>
  <c r="X241" i="66" s="1"/>
  <c r="W526" i="66"/>
  <c r="X526" i="66" s="1"/>
  <c r="W258" i="66"/>
  <c r="X258" i="66" s="1"/>
  <c r="AB519" i="66"/>
  <c r="AA519" i="66"/>
  <c r="W489" i="66"/>
  <c r="X489" i="66" s="1"/>
  <c r="AA257" i="66"/>
  <c r="AB257" i="66"/>
  <c r="W384" i="66"/>
  <c r="X384" i="66" s="1"/>
  <c r="W632" i="66"/>
  <c r="X632" i="66" s="1"/>
  <c r="W317" i="66"/>
  <c r="X317" i="66" s="1"/>
  <c r="W115" i="66"/>
  <c r="X115" i="66" s="1"/>
  <c r="AB967" i="66"/>
  <c r="AA967" i="66"/>
  <c r="W444" i="66"/>
  <c r="X444" i="66" s="1"/>
  <c r="AA849" i="66"/>
  <c r="AB849" i="66"/>
  <c r="W844" i="66"/>
  <c r="X844" i="66" s="1"/>
  <c r="AA715" i="66"/>
  <c r="AB715" i="66"/>
  <c r="AB551" i="66"/>
  <c r="AA551" i="66"/>
  <c r="W671" i="66"/>
  <c r="X671" i="66" s="1"/>
  <c r="W648" i="66"/>
  <c r="X648" i="66" s="1"/>
  <c r="W167" i="66"/>
  <c r="X167" i="66" s="1"/>
  <c r="AB57" i="66"/>
  <c r="AA57" i="66"/>
  <c r="W546" i="66"/>
  <c r="X546" i="66" s="1"/>
  <c r="W528" i="66"/>
  <c r="X528" i="66" s="1"/>
  <c r="W288" i="66"/>
  <c r="X288" i="66" s="1"/>
  <c r="W192" i="66"/>
  <c r="X192" i="66" s="1"/>
  <c r="W35" i="66"/>
  <c r="X35" i="66" s="1"/>
  <c r="AB97" i="66"/>
  <c r="AA97" i="66"/>
  <c r="W266" i="66"/>
  <c r="X266" i="66" s="1"/>
  <c r="W996" i="66"/>
  <c r="X996" i="66" s="1"/>
  <c r="AB337" i="66"/>
  <c r="AA337" i="66"/>
  <c r="AB681" i="66"/>
  <c r="AA681" i="66"/>
  <c r="AA98" i="66"/>
  <c r="AB98" i="66"/>
  <c r="AB440" i="66"/>
  <c r="AA440" i="66"/>
  <c r="AB942" i="66"/>
  <c r="AA942" i="66"/>
  <c r="AB370" i="66"/>
  <c r="AA370" i="66"/>
  <c r="AA794" i="66"/>
  <c r="AB794" i="66"/>
  <c r="W656" i="66"/>
  <c r="X656" i="66" s="1"/>
  <c r="AA832" i="66"/>
  <c r="AB832" i="66"/>
  <c r="AB860" i="66"/>
  <c r="AA860" i="66"/>
  <c r="W402" i="66"/>
  <c r="X402" i="66" s="1"/>
  <c r="W580" i="66"/>
  <c r="X580" i="66" s="1"/>
  <c r="W461" i="66"/>
  <c r="X461" i="66" s="1"/>
  <c r="AA387" i="66"/>
  <c r="AB387" i="66"/>
  <c r="AA721" i="66"/>
  <c r="AB721" i="66"/>
  <c r="AA869" i="66"/>
  <c r="AB869" i="66"/>
  <c r="W221" i="66"/>
  <c r="X221" i="66" s="1"/>
  <c r="W287" i="66"/>
  <c r="X287" i="66" s="1"/>
  <c r="W267" i="66"/>
  <c r="X267" i="66" s="1"/>
  <c r="AA669" i="66"/>
  <c r="AB669" i="66"/>
  <c r="W304" i="66"/>
  <c r="X304" i="66" s="1"/>
  <c r="W238" i="66"/>
  <c r="X238" i="66" s="1"/>
  <c r="W387" i="66"/>
  <c r="X387" i="66" s="1"/>
  <c r="W605" i="66"/>
  <c r="X605" i="66" s="1"/>
  <c r="W650" i="66"/>
  <c r="X650" i="66" s="1"/>
  <c r="AA19" i="66"/>
  <c r="AB19" i="66"/>
  <c r="AB206" i="66"/>
  <c r="AA206" i="66"/>
  <c r="AA931" i="66"/>
  <c r="AB931" i="66"/>
  <c r="W110" i="66"/>
  <c r="X110" i="66" s="1"/>
  <c r="AB947" i="66"/>
  <c r="AA947" i="66"/>
  <c r="AA175" i="66"/>
  <c r="AB175" i="66"/>
  <c r="W783" i="66"/>
  <c r="X783" i="66" s="1"/>
  <c r="W578" i="66"/>
  <c r="X578" i="66" s="1"/>
  <c r="W254" i="66"/>
  <c r="X254" i="66" s="1"/>
  <c r="W395" i="66"/>
  <c r="X395" i="66" s="1"/>
  <c r="W708" i="66"/>
  <c r="X708" i="66" s="1"/>
  <c r="W424" i="66"/>
  <c r="X424" i="66" s="1"/>
  <c r="W54" i="66"/>
  <c r="X54" i="66" s="1"/>
  <c r="AA980" i="66"/>
  <c r="AB980" i="66"/>
  <c r="AA48" i="66"/>
  <c r="AB48" i="66"/>
  <c r="AB742" i="66"/>
  <c r="AA742" i="66"/>
  <c r="AA412" i="66"/>
  <c r="AB412" i="66"/>
  <c r="AA18" i="66"/>
  <c r="AB18" i="66"/>
  <c r="AA317" i="66"/>
  <c r="AB317" i="66"/>
  <c r="W98" i="66"/>
  <c r="X98" i="66" s="1"/>
  <c r="W381" i="66"/>
  <c r="X381" i="66" s="1"/>
  <c r="W958" i="66"/>
  <c r="X958" i="66" s="1"/>
  <c r="W827" i="66"/>
  <c r="X827" i="66" s="1"/>
  <c r="W817" i="66"/>
  <c r="X817" i="66" s="1"/>
  <c r="W820" i="66"/>
  <c r="X820" i="66" s="1"/>
  <c r="AA538" i="66"/>
  <c r="AB538" i="66"/>
  <c r="AA36" i="66"/>
  <c r="AB36" i="66"/>
  <c r="AA119" i="66"/>
  <c r="AB119" i="66"/>
  <c r="AB70" i="66"/>
  <c r="AA70" i="66"/>
  <c r="AA437" i="66"/>
  <c r="AB437" i="66"/>
  <c r="AA646" i="66"/>
  <c r="AB646" i="66"/>
  <c r="W991" i="66"/>
  <c r="X991" i="66" s="1"/>
  <c r="W65" i="66"/>
  <c r="X65" i="66" s="1"/>
  <c r="W300" i="66"/>
  <c r="X300" i="66" s="1"/>
  <c r="W144" i="66"/>
  <c r="X144" i="66" s="1"/>
  <c r="W363" i="66"/>
  <c r="X363" i="66" s="1"/>
  <c r="W407" i="66"/>
  <c r="X407" i="66" s="1"/>
  <c r="W215" i="66"/>
  <c r="X215" i="66" s="1"/>
  <c r="AB839" i="66"/>
  <c r="AA839" i="66"/>
  <c r="AB857" i="66"/>
  <c r="AA857" i="66"/>
  <c r="AB633" i="66"/>
  <c r="AA633" i="66"/>
  <c r="AA394" i="66"/>
  <c r="AB394" i="66"/>
  <c r="W208" i="66"/>
  <c r="X208" i="66" s="1"/>
  <c r="W504" i="66"/>
  <c r="X504" i="66" s="1"/>
  <c r="W487" i="66"/>
  <c r="X487" i="66" s="1"/>
  <c r="W453" i="66"/>
  <c r="X453" i="66" s="1"/>
  <c r="W550" i="66"/>
  <c r="X550" i="66" s="1"/>
  <c r="W210" i="66"/>
  <c r="X210" i="66" s="1"/>
  <c r="W539" i="66"/>
  <c r="X539" i="66" s="1"/>
  <c r="W543" i="66"/>
  <c r="X543" i="66" s="1"/>
  <c r="W88" i="66"/>
  <c r="X88" i="66" s="1"/>
  <c r="AB265" i="66"/>
  <c r="AA265" i="66"/>
  <c r="AB974" i="66"/>
  <c r="AA974" i="66"/>
  <c r="AA591" i="66"/>
  <c r="AB591" i="66"/>
  <c r="W765" i="66"/>
  <c r="X765" i="66" s="1"/>
  <c r="W213" i="66"/>
  <c r="X213" i="66" s="1"/>
  <c r="W440" i="66"/>
  <c r="X440" i="66" s="1"/>
  <c r="W843" i="66"/>
  <c r="X843" i="66" s="1"/>
  <c r="W41" i="66"/>
  <c r="X41" i="66" s="1"/>
  <c r="W754" i="66"/>
  <c r="X754" i="66" s="1"/>
  <c r="W662" i="66"/>
  <c r="X662" i="66" s="1"/>
  <c r="AA986" i="66"/>
  <c r="AB986" i="66"/>
  <c r="AB195" i="66"/>
  <c r="AA195" i="66"/>
  <c r="W200" i="66"/>
  <c r="X200" i="66" s="1"/>
  <c r="W854" i="66"/>
  <c r="X854" i="66" s="1"/>
  <c r="AB404" i="66"/>
  <c r="AA404" i="66"/>
  <c r="AA654" i="66"/>
  <c r="AB654" i="66"/>
  <c r="AA933" i="66"/>
  <c r="AB933" i="66"/>
  <c r="W609" i="66"/>
  <c r="X609" i="66" s="1"/>
  <c r="W896" i="66"/>
  <c r="X896" i="66" s="1"/>
  <c r="W630" i="66"/>
  <c r="X630" i="66" s="1"/>
  <c r="W979" i="66"/>
  <c r="X979" i="66" s="1"/>
  <c r="W736" i="66"/>
  <c r="X736" i="66" s="1"/>
  <c r="W626" i="66"/>
  <c r="X626" i="66" s="1"/>
  <c r="W723" i="66"/>
  <c r="X723" i="66" s="1"/>
  <c r="AA666" i="66"/>
  <c r="AB666" i="66"/>
  <c r="AB907" i="66"/>
  <c r="AA907" i="66"/>
  <c r="AA107" i="66"/>
  <c r="AB107" i="66"/>
  <c r="W183" i="66"/>
  <c r="X183" i="66" s="1"/>
  <c r="W137" i="66"/>
  <c r="X137" i="66" s="1"/>
  <c r="W214" i="66"/>
  <c r="X214" i="66" s="1"/>
  <c r="W318" i="66"/>
  <c r="X318" i="66" s="1"/>
  <c r="W815" i="66"/>
  <c r="X815" i="66" s="1"/>
  <c r="W437" i="66"/>
  <c r="X437" i="66" s="1"/>
  <c r="W789" i="66"/>
  <c r="X789" i="66" s="1"/>
  <c r="W898" i="66"/>
  <c r="X898" i="66" s="1"/>
  <c r="W364" i="66"/>
  <c r="X364" i="66" s="1"/>
  <c r="AA493" i="66"/>
  <c r="AB493" i="66"/>
  <c r="AA418" i="66"/>
  <c r="AB418" i="66"/>
  <c r="W500" i="66"/>
  <c r="X500" i="66" s="1"/>
  <c r="W729" i="66"/>
  <c r="X729" i="66" s="1"/>
  <c r="W79" i="66"/>
  <c r="X79" i="66" s="1"/>
  <c r="W788" i="66"/>
  <c r="X788" i="66" s="1"/>
  <c r="W146" i="66"/>
  <c r="X146" i="66" s="1"/>
  <c r="W352" i="66"/>
  <c r="X352" i="66" s="1"/>
  <c r="W196" i="66"/>
  <c r="X196" i="66" s="1"/>
  <c r="AA926" i="66"/>
  <c r="AB926" i="66"/>
  <c r="AB505" i="66"/>
  <c r="AA505" i="66"/>
  <c r="AA650" i="66"/>
  <c r="AB650" i="66"/>
  <c r="W610" i="66"/>
  <c r="X610" i="66" s="1"/>
  <c r="W791" i="66"/>
  <c r="X791" i="66" s="1"/>
  <c r="AA625" i="66"/>
  <c r="AB625" i="66"/>
  <c r="AA66" i="66"/>
  <c r="AB66" i="66"/>
  <c r="AB498" i="66"/>
  <c r="AA498" i="66"/>
  <c r="W619" i="66"/>
  <c r="X619" i="66" s="1"/>
  <c r="W68" i="66"/>
  <c r="X68" i="66" s="1"/>
  <c r="W931" i="66"/>
  <c r="X931" i="66" s="1"/>
  <c r="W26" i="66"/>
  <c r="X26" i="66" s="1"/>
  <c r="W823" i="66"/>
  <c r="X823" i="66" s="1"/>
  <c r="W259" i="66"/>
  <c r="X259" i="66" s="1"/>
  <c r="W38" i="66"/>
  <c r="X38" i="66" s="1"/>
  <c r="AA72" i="66"/>
  <c r="AB72" i="66"/>
  <c r="AB461" i="66"/>
  <c r="AA461" i="66"/>
  <c r="AB665" i="66"/>
  <c r="AA665" i="66"/>
  <c r="W975" i="66"/>
  <c r="X975" i="66" s="1"/>
  <c r="W1002" i="66"/>
  <c r="X1002" i="66" s="1"/>
  <c r="W379" i="66"/>
  <c r="X379" i="66" s="1"/>
  <c r="W595" i="66"/>
  <c r="X595" i="66" s="1"/>
  <c r="W308" i="66"/>
  <c r="X308" i="66" s="1"/>
  <c r="W519" i="66"/>
  <c r="X519" i="66" s="1"/>
  <c r="W469" i="66"/>
  <c r="X469" i="66" s="1"/>
  <c r="W347" i="66"/>
  <c r="X347" i="66" s="1"/>
  <c r="W314" i="66"/>
  <c r="X314" i="66" s="1"/>
  <c r="AB313" i="66"/>
  <c r="AA313" i="66"/>
  <c r="AA921" i="66"/>
  <c r="AB921" i="66"/>
  <c r="AB325" i="66"/>
  <c r="AA325" i="66"/>
  <c r="W516" i="66"/>
  <c r="X516" i="66" s="1"/>
  <c r="W140" i="66"/>
  <c r="X140" i="66" s="1"/>
  <c r="W293" i="66"/>
  <c r="X293" i="66" s="1"/>
  <c r="W397" i="66"/>
  <c r="X397" i="66" s="1"/>
  <c r="W42" i="66"/>
  <c r="X42" i="66" s="1"/>
  <c r="W479" i="66"/>
  <c r="X479" i="66" s="1"/>
  <c r="W865" i="66"/>
  <c r="X865" i="66" s="1"/>
  <c r="AA96" i="66"/>
  <c r="AB96" i="66"/>
  <c r="AA90" i="66"/>
  <c r="AB90" i="66"/>
  <c r="AA278" i="66"/>
  <c r="AB278" i="66"/>
  <c r="AB957" i="66"/>
  <c r="AA957" i="66"/>
  <c r="AB614" i="66"/>
  <c r="AA614" i="66"/>
  <c r="AA716" i="66"/>
  <c r="AB716" i="66"/>
  <c r="AA249" i="66"/>
  <c r="AB249" i="66"/>
  <c r="AA668" i="66"/>
  <c r="AB668" i="66"/>
  <c r="AB188" i="66"/>
  <c r="AA188" i="66"/>
  <c r="AB588" i="66"/>
  <c r="AA588" i="66"/>
  <c r="AB725" i="66"/>
  <c r="AA725" i="66"/>
  <c r="AB667" i="66"/>
  <c r="AA667" i="66"/>
  <c r="AB161" i="66"/>
  <c r="AA161" i="66"/>
  <c r="AB582" i="66"/>
  <c r="AA582" i="66"/>
  <c r="AB254" i="66"/>
  <c r="AA254" i="66"/>
  <c r="AA903" i="66"/>
  <c r="AB903" i="66"/>
  <c r="W628" i="66"/>
  <c r="X628" i="66" s="1"/>
  <c r="W275" i="66"/>
  <c r="X275" i="66" s="1"/>
  <c r="W443" i="66"/>
  <c r="X443" i="66" s="1"/>
  <c r="W349" i="66"/>
  <c r="X349" i="66" s="1"/>
  <c r="W329" i="66"/>
  <c r="X329" i="66" s="1"/>
  <c r="W445" i="66"/>
  <c r="X445" i="66" s="1"/>
  <c r="W933" i="66"/>
  <c r="X933" i="66" s="1"/>
  <c r="W396" i="66"/>
  <c r="X396" i="66" s="1"/>
  <c r="W957" i="66"/>
  <c r="X957" i="66" s="1"/>
  <c r="W714" i="66"/>
  <c r="X714" i="66" s="1"/>
  <c r="W438" i="66"/>
  <c r="X438" i="66" s="1"/>
  <c r="W846" i="66"/>
  <c r="X846" i="66" s="1"/>
  <c r="W335" i="66"/>
  <c r="X335" i="66" s="1"/>
  <c r="AB4" i="66"/>
  <c r="AA4" i="66"/>
  <c r="AA6" i="66"/>
  <c r="AA5" i="66"/>
  <c r="AA7" i="66"/>
  <c r="AA8" i="66"/>
  <c r="AA9" i="66"/>
  <c r="W7" i="66"/>
  <c r="X7" i="66" s="1"/>
  <c r="W8" i="66"/>
  <c r="X8" i="66" s="1"/>
  <c r="W9" i="66"/>
  <c r="X9" i="66" s="1"/>
  <c r="AU5" i="66"/>
  <c r="R5" i="66" s="1"/>
  <c r="AZ4" i="66"/>
  <c r="AX5" i="66"/>
  <c r="AX6" i="66" s="1"/>
  <c r="AZ6" i="66" s="1"/>
  <c r="U4" i="66"/>
  <c r="T4" i="66" s="1"/>
  <c r="U3" i="66"/>
  <c r="T3" i="66" s="1"/>
  <c r="U5" i="66"/>
  <c r="T5" i="66" s="1"/>
  <c r="AX7" i="66" l="1"/>
  <c r="AZ7" i="66" s="1"/>
  <c r="AZ5" i="66"/>
  <c r="AU3" i="66"/>
  <c r="R3" i="66" s="1"/>
  <c r="AX8" i="66" l="1"/>
  <c r="AX9" i="66" s="1"/>
  <c r="AZ9" i="66" s="1"/>
  <c r="W3" i="66"/>
  <c r="X3" i="66" s="1"/>
  <c r="W5" i="66"/>
  <c r="X5" i="66" s="1"/>
  <c r="W4" i="66"/>
  <c r="X4" i="66" s="1"/>
  <c r="AZ8" i="66" l="1"/>
  <c r="AY9" i="66"/>
  <c r="AU4" i="66"/>
  <c r="R4" i="66" s="1"/>
  <c r="AY7" i="66" l="1"/>
  <c r="AY8" i="66"/>
  <c r="BM1" i="66"/>
  <c r="AY4" i="66"/>
  <c r="AY5" i="66"/>
  <c r="AY3" i="66"/>
  <c r="AY6" i="66" l="1"/>
  <c r="BM3" i="66"/>
  <c r="BM4" i="66" s="1"/>
  <c r="BX4" i="66" l="1"/>
  <c r="BV3" i="66"/>
  <c r="BT3" i="66"/>
  <c r="BR3" i="66"/>
  <c r="BO3" i="66"/>
  <c r="BX3" i="66"/>
  <c r="BN3" i="66"/>
  <c r="BT4" i="66"/>
  <c r="BM5" i="66"/>
  <c r="BR5" i="66" s="1"/>
  <c r="BO4" i="66"/>
  <c r="BS3" i="66"/>
  <c r="BP4" i="66"/>
  <c r="BU3" i="66"/>
  <c r="BS4" i="66"/>
  <c r="BQ3" i="66"/>
  <c r="BW4" i="66"/>
  <c r="BP3" i="66"/>
  <c r="BV4" i="66"/>
  <c r="BQ4" i="66"/>
  <c r="BU4" i="66"/>
  <c r="BN4" i="66"/>
  <c r="BR4" i="66"/>
  <c r="BW3" i="66"/>
  <c r="AC9" i="68"/>
  <c r="AF7" i="68"/>
  <c r="Y8" i="68"/>
  <c r="AB8" i="68"/>
  <c r="Z8" i="68"/>
  <c r="AH8" i="68"/>
  <c r="AC7" i="68"/>
  <c r="AM7" i="68"/>
  <c r="AB7" i="68"/>
  <c r="AD8" i="68"/>
  <c r="AC8" i="68"/>
  <c r="AM8" i="68"/>
  <c r="Z7" i="68"/>
  <c r="AE7" i="68"/>
  <c r="AA7" i="68"/>
  <c r="AH7" i="68"/>
  <c r="AF8" i="68"/>
  <c r="AG8" i="68"/>
  <c r="AG7" i="68"/>
  <c r="AA8" i="68"/>
  <c r="AE8" i="68"/>
  <c r="AD7" i="68"/>
  <c r="Y7" i="68"/>
  <c r="BM6" i="66" l="1"/>
  <c r="BV5" i="66"/>
  <c r="L7" i="68"/>
  <c r="BQ5" i="66"/>
  <c r="BP5" i="66"/>
  <c r="BX5" i="66"/>
  <c r="BS5" i="66"/>
  <c r="K7" i="68"/>
  <c r="H7" i="68"/>
  <c r="J8" i="68"/>
  <c r="AJ7" i="68"/>
  <c r="L8" i="68"/>
  <c r="H8" i="68"/>
  <c r="I8" i="68"/>
  <c r="G7" i="68"/>
  <c r="AR7" i="68"/>
  <c r="AR8" i="68" s="1"/>
  <c r="AR9" i="68" s="1"/>
  <c r="AN7" i="68"/>
  <c r="AQ7" i="68"/>
  <c r="AK7" i="68"/>
  <c r="AK8" i="68" s="1"/>
  <c r="J7" i="68"/>
  <c r="BU5" i="66"/>
  <c r="BN5" i="66"/>
  <c r="BW5" i="66"/>
  <c r="BT5" i="66"/>
  <c r="BO5" i="66"/>
  <c r="AN8" i="68"/>
  <c r="K8" i="68"/>
  <c r="AJ8" i="68"/>
  <c r="I7" i="68"/>
  <c r="G8" i="68"/>
  <c r="G9" i="68"/>
  <c r="BM7" i="66"/>
  <c r="BN6" i="66"/>
  <c r="BO6" i="66"/>
  <c r="BP6" i="66"/>
  <c r="BT6" i="66"/>
  <c r="BX6" i="66"/>
  <c r="BR6" i="66"/>
  <c r="BU6" i="66"/>
  <c r="BV6" i="66"/>
  <c r="BW6" i="66"/>
  <c r="BQ6" i="66"/>
  <c r="BS6" i="66"/>
  <c r="AB9" i="68"/>
  <c r="AD10" i="68"/>
  <c r="AH9" i="68"/>
  <c r="AA10" i="68"/>
  <c r="AF9" i="68"/>
  <c r="AG9" i="68"/>
  <c r="AG10" i="68"/>
  <c r="AB10" i="68"/>
  <c r="AA9" i="68"/>
  <c r="Z9" i="68"/>
  <c r="AM10" i="68"/>
  <c r="AE9" i="68"/>
  <c r="AC10" i="68"/>
  <c r="AD9" i="68"/>
  <c r="Y10" i="68"/>
  <c r="AM9" i="68"/>
  <c r="Z10" i="68"/>
  <c r="Y9" i="68"/>
  <c r="AE10" i="68"/>
  <c r="AF10" i="68"/>
  <c r="AH10" i="68"/>
  <c r="L9" i="68" l="1"/>
  <c r="BM8" i="66"/>
  <c r="AQ8" i="68"/>
  <c r="AQ9" i="68" s="1"/>
  <c r="AQ10" i="68" s="1"/>
  <c r="AL7" i="68"/>
  <c r="H9" i="68"/>
  <c r="AN9" i="68"/>
  <c r="AK9" i="68"/>
  <c r="AK10" i="68" s="1"/>
  <c r="J9" i="68"/>
  <c r="I9" i="68"/>
  <c r="K9" i="68"/>
  <c r="AJ9" i="68"/>
  <c r="AL8" i="68"/>
  <c r="L10" i="68"/>
  <c r="J10" i="68"/>
  <c r="AR10" i="68"/>
  <c r="G10" i="68"/>
  <c r="AJ10" i="68"/>
  <c r="H10" i="68"/>
  <c r="AN10" i="68"/>
  <c r="K10" i="68"/>
  <c r="I10" i="68"/>
  <c r="BR7" i="66"/>
  <c r="BQ7" i="66"/>
  <c r="BX7" i="66"/>
  <c r="BW7" i="66"/>
  <c r="BV7" i="66"/>
  <c r="BU7" i="66"/>
  <c r="BP7" i="66"/>
  <c r="BO7" i="66"/>
  <c r="BN7" i="66"/>
  <c r="BT7" i="66"/>
  <c r="BS7" i="66"/>
  <c r="AD11" i="68"/>
  <c r="AE11" i="68"/>
  <c r="Z11" i="68"/>
  <c r="AF11" i="68"/>
  <c r="AH11" i="68"/>
  <c r="AA11" i="68"/>
  <c r="AC11" i="68"/>
  <c r="Y11" i="68"/>
  <c r="AG11" i="68"/>
  <c r="AM11" i="68"/>
  <c r="AB11" i="68"/>
  <c r="BQ8" i="66" l="1"/>
  <c r="BM9" i="66"/>
  <c r="BV8" i="66"/>
  <c r="BT8" i="66"/>
  <c r="BS8" i="66"/>
  <c r="BR8" i="66"/>
  <c r="BP8" i="66"/>
  <c r="BN8" i="66"/>
  <c r="BX8" i="66"/>
  <c r="BO8" i="66"/>
  <c r="BW8" i="66"/>
  <c r="BU8" i="66"/>
  <c r="AL9" i="68"/>
  <c r="AO7" i="68"/>
  <c r="AO8" i="68"/>
  <c r="I11" i="68"/>
  <c r="AJ11" i="68"/>
  <c r="H11" i="68"/>
  <c r="J11" i="68"/>
  <c r="L11" i="68"/>
  <c r="AN11" i="68"/>
  <c r="AQ11" i="68"/>
  <c r="AK11" i="68"/>
  <c r="AR11" i="68"/>
  <c r="G11" i="68"/>
  <c r="K11" i="68"/>
  <c r="AL10" i="68"/>
  <c r="BV9" i="66"/>
  <c r="BU9" i="66"/>
  <c r="BN9" i="66"/>
  <c r="BW9" i="66"/>
  <c r="BS9" i="66"/>
  <c r="AH13" i="68"/>
  <c r="Y12" i="68"/>
  <c r="AG13" i="68"/>
  <c r="Z12" i="68"/>
  <c r="AC12" i="68"/>
  <c r="AD12" i="68"/>
  <c r="AE12" i="68"/>
  <c r="AF13" i="68"/>
  <c r="AH12" i="68"/>
  <c r="AA12" i="68"/>
  <c r="AD13" i="68"/>
  <c r="AG12" i="68"/>
  <c r="AM12" i="68"/>
  <c r="AB12" i="68"/>
  <c r="Y13" i="68"/>
  <c r="AF12" i="68"/>
  <c r="AN12" i="68" l="1"/>
  <c r="BQ9" i="66"/>
  <c r="AK12" i="68"/>
  <c r="BX9" i="66"/>
  <c r="BR9" i="66"/>
  <c r="BT9" i="66"/>
  <c r="BP9" i="66"/>
  <c r="BO9" i="66"/>
  <c r="AQ12" i="68"/>
  <c r="BM10" i="66"/>
  <c r="J12" i="68"/>
  <c r="L12" i="68"/>
  <c r="AJ12" i="68"/>
  <c r="AL12" i="68" s="1"/>
  <c r="G12" i="68"/>
  <c r="K12" i="68"/>
  <c r="I12" i="68"/>
  <c r="H12" i="68"/>
  <c r="AR12" i="68"/>
  <c r="AO9" i="68"/>
  <c r="H13" i="68"/>
  <c r="L13" i="68"/>
  <c r="K13" i="68"/>
  <c r="I13" i="68"/>
  <c r="AO10" i="68"/>
  <c r="AL11" i="68"/>
  <c r="AC13" i="68"/>
  <c r="AM13" i="68"/>
  <c r="AA13" i="68"/>
  <c r="AB13" i="68"/>
  <c r="AE13" i="68"/>
  <c r="Z13" i="68"/>
  <c r="AQ13" i="68" l="1"/>
  <c r="AN13" i="68"/>
  <c r="AK13" i="68"/>
  <c r="AJ13" i="68"/>
  <c r="J13" i="68"/>
  <c r="G13" i="68"/>
  <c r="AR13" i="68"/>
  <c r="BP10" i="66"/>
  <c r="BV10" i="66"/>
  <c r="BW10" i="66"/>
  <c r="BU10" i="66"/>
  <c r="BX10" i="66"/>
  <c r="BN10" i="66"/>
  <c r="BO10" i="66"/>
  <c r="BS10" i="66"/>
  <c r="BT10" i="66"/>
  <c r="BQ10" i="66"/>
  <c r="BR10" i="66"/>
  <c r="BM11" i="66"/>
  <c r="AO12" i="68"/>
  <c r="AO11" i="68"/>
  <c r="AL13" i="68"/>
  <c r="AE14" i="68"/>
  <c r="AB14" i="68"/>
  <c r="AF14" i="68"/>
  <c r="AG14" i="68"/>
  <c r="AA14" i="68"/>
  <c r="AC14" i="68"/>
  <c r="AH14" i="68"/>
  <c r="AM14" i="68"/>
  <c r="Z14" i="68"/>
  <c r="Y14" i="68"/>
  <c r="AD14" i="68"/>
  <c r="L14" i="68" l="1"/>
  <c r="G14" i="68"/>
  <c r="AR14" i="68"/>
  <c r="K14" i="68"/>
  <c r="I14" i="68"/>
  <c r="AK14" i="68"/>
  <c r="AQ14" i="68"/>
  <c r="AN14" i="68"/>
  <c r="J14" i="68"/>
  <c r="H14" i="68"/>
  <c r="AJ14" i="68"/>
  <c r="AL14" i="68" s="1"/>
  <c r="BP11" i="66"/>
  <c r="BS11" i="66"/>
  <c r="BT11" i="66"/>
  <c r="BV11" i="66"/>
  <c r="BW11" i="66"/>
  <c r="BU11" i="66"/>
  <c r="BX11" i="66"/>
  <c r="BO11" i="66"/>
  <c r="BQ11" i="66"/>
  <c r="BR11" i="66"/>
  <c r="BN11" i="66"/>
  <c r="BM12" i="66"/>
  <c r="AO13" i="68"/>
  <c r="AD15" i="68"/>
  <c r="AE15" i="68"/>
  <c r="AH15" i="68"/>
  <c r="AF15" i="68"/>
  <c r="Z15" i="68"/>
  <c r="AB15" i="68"/>
  <c r="AC15" i="68"/>
  <c r="Y15" i="68"/>
  <c r="AA15" i="68"/>
  <c r="AG15" i="68"/>
  <c r="AM15" i="68"/>
  <c r="I15" i="68" l="1"/>
  <c r="L15" i="68"/>
  <c r="AJ15" i="68"/>
  <c r="AL15" i="68" s="1"/>
  <c r="AR15" i="68"/>
  <c r="G15" i="68"/>
  <c r="AK15" i="68"/>
  <c r="AQ15" i="68"/>
  <c r="AN15" i="68"/>
  <c r="K15" i="68"/>
  <c r="J15" i="68"/>
  <c r="H15" i="68"/>
  <c r="BP12" i="66"/>
  <c r="BO12" i="66"/>
  <c r="BQ12" i="66"/>
  <c r="BS12" i="66"/>
  <c r="BT12" i="66"/>
  <c r="BN12" i="66"/>
  <c r="BR12" i="66"/>
  <c r="BW12" i="66"/>
  <c r="BX12" i="66"/>
  <c r="BU12" i="66"/>
  <c r="BV12" i="66"/>
  <c r="BM13" i="66"/>
  <c r="AO14" i="68"/>
  <c r="Z16" i="68"/>
  <c r="AE16" i="68"/>
  <c r="AB16" i="68"/>
  <c r="AG16" i="68"/>
  <c r="AF16" i="68"/>
  <c r="AM16" i="68"/>
  <c r="AC16" i="68"/>
  <c r="Y16" i="68"/>
  <c r="AA16" i="68"/>
  <c r="AD16" i="68"/>
  <c r="AH16" i="68"/>
  <c r="I16" i="68" l="1"/>
  <c r="K16" i="68"/>
  <c r="AR16" i="68"/>
  <c r="G16" i="68"/>
  <c r="AJ16" i="68"/>
  <c r="AL16" i="68" s="1"/>
  <c r="AI16" i="68" s="1"/>
  <c r="M16" i="68" s="1"/>
  <c r="H16" i="68"/>
  <c r="L16" i="68"/>
  <c r="J16" i="68"/>
  <c r="AQ16" i="68"/>
  <c r="AN16" i="68"/>
  <c r="AK16" i="68"/>
  <c r="BP13" i="66"/>
  <c r="BO13" i="66"/>
  <c r="BQ13" i="66"/>
  <c r="BN13" i="66"/>
  <c r="BS13" i="66"/>
  <c r="BT13" i="66"/>
  <c r="BU13" i="66"/>
  <c r="BV13" i="66"/>
  <c r="BR13" i="66"/>
  <c r="BW13" i="66"/>
  <c r="BX13" i="66"/>
  <c r="BM14" i="66"/>
  <c r="AI15" i="68"/>
  <c r="M15" i="68" s="1"/>
  <c r="AO15" i="68"/>
  <c r="Z17" i="68"/>
  <c r="AC17" i="68"/>
  <c r="AD17" i="68"/>
  <c r="AA17" i="68"/>
  <c r="AE17" i="68"/>
  <c r="AG17" i="68"/>
  <c r="AM17" i="68"/>
  <c r="AF17" i="68"/>
  <c r="AB17" i="68"/>
  <c r="Y17" i="68"/>
  <c r="AH17" i="68"/>
  <c r="J17" i="68" l="1"/>
  <c r="H17" i="68"/>
  <c r="G17" i="68"/>
  <c r="AR17" i="68"/>
  <c r="L17" i="68"/>
  <c r="K17" i="68"/>
  <c r="AJ17" i="68"/>
  <c r="AL17" i="68" s="1"/>
  <c r="I17" i="68"/>
  <c r="AQ17" i="68"/>
  <c r="AN17" i="68"/>
  <c r="AK17" i="68"/>
  <c r="BP14" i="66"/>
  <c r="BV14" i="66"/>
  <c r="BW14" i="66"/>
  <c r="BU14" i="66"/>
  <c r="BX14" i="66"/>
  <c r="BN14" i="66"/>
  <c r="BT14" i="66"/>
  <c r="BR14" i="66"/>
  <c r="BS14" i="66"/>
  <c r="BO14" i="66"/>
  <c r="BQ14" i="66"/>
  <c r="BM15" i="66"/>
  <c r="AO16" i="68"/>
  <c r="AG18" i="68"/>
  <c r="AB18" i="68"/>
  <c r="Y18" i="68"/>
  <c r="AD18" i="68"/>
  <c r="AA18" i="68"/>
  <c r="AF18" i="68"/>
  <c r="AE18" i="68"/>
  <c r="AH18" i="68"/>
  <c r="AC18" i="68"/>
  <c r="Z18" i="68"/>
  <c r="AM18" i="68"/>
  <c r="AK18" i="68" l="1"/>
  <c r="AQ18" i="68"/>
  <c r="AN18" i="68"/>
  <c r="J18" i="68"/>
  <c r="G18" i="68"/>
  <c r="AR18" i="68"/>
  <c r="I18" i="68"/>
  <c r="H18" i="68"/>
  <c r="AJ18" i="68"/>
  <c r="AL18" i="68" s="1"/>
  <c r="AO18" i="68" s="1"/>
  <c r="K18" i="68"/>
  <c r="L18" i="68"/>
  <c r="BP15" i="66"/>
  <c r="BS15" i="66"/>
  <c r="BT15" i="66"/>
  <c r="BV15" i="66"/>
  <c r="BO15" i="66"/>
  <c r="BQ15" i="66"/>
  <c r="BR15" i="66"/>
  <c r="BN15" i="66"/>
  <c r="BU15" i="66"/>
  <c r="BW15" i="66"/>
  <c r="BX15" i="66"/>
  <c r="BM16" i="66"/>
  <c r="AI17" i="68"/>
  <c r="M17" i="68" s="1"/>
  <c r="AO17" i="68"/>
  <c r="AE19" i="68"/>
  <c r="Z19" i="68"/>
  <c r="AB19" i="68"/>
  <c r="AM19" i="68"/>
  <c r="AC19" i="68"/>
  <c r="AH19" i="68"/>
  <c r="AF19" i="68"/>
  <c r="AD19" i="68"/>
  <c r="Y19" i="68"/>
  <c r="AA19" i="68"/>
  <c r="AG19" i="68"/>
  <c r="AI18" i="68" l="1"/>
  <c r="M18" i="68" s="1"/>
  <c r="I19" i="68"/>
  <c r="K19" i="68"/>
  <c r="AR19" i="68"/>
  <c r="G19" i="68"/>
  <c r="AJ19" i="68"/>
  <c r="AL19" i="68" s="1"/>
  <c r="AI19" i="68" s="1"/>
  <c r="M19" i="68" s="1"/>
  <c r="L19" i="68"/>
  <c r="AK19" i="68"/>
  <c r="AN19" i="68"/>
  <c r="AQ19" i="68"/>
  <c r="J19" i="68"/>
  <c r="H19" i="68"/>
  <c r="BP16" i="66"/>
  <c r="BO16" i="66"/>
  <c r="BQ16" i="66"/>
  <c r="BS16" i="66"/>
  <c r="BX16" i="66"/>
  <c r="BN16" i="66"/>
  <c r="BT16" i="66"/>
  <c r="BU16" i="66"/>
  <c r="BR16" i="66"/>
  <c r="BV16" i="66"/>
  <c r="BW16" i="66"/>
  <c r="BM17" i="66"/>
  <c r="Z20" i="68"/>
  <c r="AC20" i="68"/>
  <c r="AG20" i="68"/>
  <c r="AB20" i="68"/>
  <c r="AD20" i="68"/>
  <c r="AM20" i="68"/>
  <c r="Y20" i="68"/>
  <c r="AF20" i="68"/>
  <c r="AE20" i="68"/>
  <c r="AH20" i="68"/>
  <c r="AA20" i="68"/>
  <c r="AO19" i="68" l="1"/>
  <c r="L20" i="68"/>
  <c r="AR20" i="68"/>
  <c r="G20" i="68"/>
  <c r="K20" i="68"/>
  <c r="AJ20" i="68"/>
  <c r="AL20" i="68" s="1"/>
  <c r="AI20" i="68" s="1"/>
  <c r="M20" i="68" s="1"/>
  <c r="H20" i="68"/>
  <c r="I20" i="68"/>
  <c r="J20" i="68"/>
  <c r="AQ20" i="68"/>
  <c r="AK20" i="68"/>
  <c r="AN20" i="68"/>
  <c r="BP17" i="66"/>
  <c r="BO17" i="66"/>
  <c r="BR17" i="66"/>
  <c r="BS17" i="66"/>
  <c r="BT17" i="66"/>
  <c r="BN17" i="66"/>
  <c r="BQ17" i="66"/>
  <c r="BU17" i="66"/>
  <c r="BX17" i="66"/>
  <c r="BV17" i="66"/>
  <c r="BW17" i="66"/>
  <c r="BM18" i="66"/>
  <c r="Z21" i="68"/>
  <c r="AH21" i="68"/>
  <c r="AB21" i="68"/>
  <c r="AD21" i="68"/>
  <c r="AE21" i="68"/>
  <c r="AM21" i="68"/>
  <c r="Y21" i="68"/>
  <c r="AC21" i="68"/>
  <c r="AG21" i="68"/>
  <c r="AF21" i="68"/>
  <c r="AA21" i="68"/>
  <c r="AO20" i="68" l="1"/>
  <c r="K21" i="68"/>
  <c r="AQ21" i="68"/>
  <c r="AK21" i="68"/>
  <c r="AN21" i="68"/>
  <c r="H21" i="68"/>
  <c r="AR21" i="68"/>
  <c r="G21" i="68"/>
  <c r="I21" i="68"/>
  <c r="L21" i="68"/>
  <c r="AJ21" i="68"/>
  <c r="AL21" i="68" s="1"/>
  <c r="AI21" i="68" s="1"/>
  <c r="M21" i="68" s="1"/>
  <c r="J21" i="68"/>
  <c r="BP18" i="66"/>
  <c r="BV18" i="66"/>
  <c r="BW18" i="66"/>
  <c r="BS18" i="66"/>
  <c r="BT18" i="66"/>
  <c r="BU18" i="66"/>
  <c r="BX18" i="66"/>
  <c r="BO18" i="66"/>
  <c r="BQ18" i="66"/>
  <c r="BR18" i="66"/>
  <c r="BN18" i="66"/>
  <c r="BM19" i="66"/>
  <c r="AG22" i="68"/>
  <c r="AE22" i="68"/>
  <c r="AD22" i="68"/>
  <c r="AB22" i="68"/>
  <c r="AC22" i="68"/>
  <c r="Y22" i="68"/>
  <c r="AM22" i="68"/>
  <c r="AA22" i="68"/>
  <c r="Z22" i="68"/>
  <c r="AH22" i="68"/>
  <c r="AF22" i="68"/>
  <c r="AO21" i="68" l="1"/>
  <c r="K22" i="68"/>
  <c r="J22" i="68"/>
  <c r="AJ22" i="68"/>
  <c r="AL22" i="68" s="1"/>
  <c r="AI22" i="68" s="1"/>
  <c r="M22" i="68" s="1"/>
  <c r="G22" i="68"/>
  <c r="AR22" i="68"/>
  <c r="AN22" i="68"/>
  <c r="AQ22" i="68"/>
  <c r="AK22" i="68"/>
  <c r="H22" i="68"/>
  <c r="I22" i="68"/>
  <c r="L22" i="68"/>
  <c r="BP19" i="66"/>
  <c r="BS19" i="66"/>
  <c r="BT19" i="66"/>
  <c r="BV19" i="66"/>
  <c r="BR19" i="66"/>
  <c r="BU19" i="66"/>
  <c r="BW19" i="66"/>
  <c r="BQ19" i="66"/>
  <c r="BX19" i="66"/>
  <c r="BN19" i="66"/>
  <c r="BO19" i="66"/>
  <c r="BM20" i="66"/>
  <c r="AD23" i="68"/>
  <c r="AE23" i="68"/>
  <c r="AB23" i="68"/>
  <c r="AC23" i="68"/>
  <c r="AA23" i="68"/>
  <c r="AF23" i="68"/>
  <c r="AH23" i="68"/>
  <c r="AM23" i="68"/>
  <c r="Y23" i="68"/>
  <c r="Z23" i="68"/>
  <c r="AG23" i="68"/>
  <c r="AO22" i="68" l="1"/>
  <c r="AJ23" i="68"/>
  <c r="AL23" i="68" s="1"/>
  <c r="AI23" i="68" s="1"/>
  <c r="M23" i="68" s="1"/>
  <c r="L23" i="68"/>
  <c r="AQ23" i="68"/>
  <c r="AN23" i="68"/>
  <c r="AK23" i="68"/>
  <c r="I23" i="68"/>
  <c r="K23" i="68"/>
  <c r="J23" i="68"/>
  <c r="AR23" i="68"/>
  <c r="G23" i="68"/>
  <c r="H23" i="68"/>
  <c r="BP20" i="66"/>
  <c r="BO20" i="66"/>
  <c r="BQ20" i="66"/>
  <c r="BS20" i="66"/>
  <c r="BR20" i="66"/>
  <c r="BT20" i="66"/>
  <c r="BU20" i="66"/>
  <c r="BV20" i="66"/>
  <c r="BN20" i="66"/>
  <c r="BW20" i="66"/>
  <c r="BX20" i="66"/>
  <c r="BM21" i="66"/>
  <c r="Z24" i="68"/>
  <c r="AG24" i="68"/>
  <c r="AC24" i="68"/>
  <c r="Y24" i="68"/>
  <c r="AM24" i="68"/>
  <c r="AH24" i="68"/>
  <c r="AA24" i="68"/>
  <c r="AD24" i="68"/>
  <c r="AF24" i="68"/>
  <c r="AE24" i="68"/>
  <c r="AB24" i="68"/>
  <c r="AO23" i="68" l="1"/>
  <c r="I24" i="68"/>
  <c r="J24" i="68"/>
  <c r="AJ24" i="68"/>
  <c r="AL24" i="68" s="1"/>
  <c r="AI24" i="68" s="1"/>
  <c r="M24" i="68" s="1"/>
  <c r="L24" i="68"/>
  <c r="AR24" i="68"/>
  <c r="G24" i="68"/>
  <c r="K24" i="68"/>
  <c r="H24" i="68"/>
  <c r="AK24" i="68"/>
  <c r="AQ24" i="68"/>
  <c r="AN24" i="68"/>
  <c r="BU21" i="66"/>
  <c r="BV21" i="66"/>
  <c r="BX21" i="66"/>
  <c r="BP21" i="66"/>
  <c r="BQ21" i="66"/>
  <c r="BR21" i="66"/>
  <c r="BO21" i="66"/>
  <c r="BS21" i="66"/>
  <c r="BT21" i="66"/>
  <c r="BW21" i="66"/>
  <c r="BN21" i="66"/>
  <c r="BM22" i="66"/>
  <c r="AO24" i="68"/>
  <c r="AG25" i="68"/>
  <c r="Z25" i="68"/>
  <c r="Y25" i="68"/>
  <c r="AF25" i="68"/>
  <c r="AM25" i="68"/>
  <c r="AE25" i="68"/>
  <c r="AH25" i="68"/>
  <c r="AC25" i="68"/>
  <c r="AB25" i="68"/>
  <c r="AD25" i="68"/>
  <c r="AA25" i="68"/>
  <c r="I25" i="68" l="1"/>
  <c r="H25" i="68"/>
  <c r="K25" i="68"/>
  <c r="AJ25" i="68"/>
  <c r="AL25" i="68" s="1"/>
  <c r="AO25" i="68" s="1"/>
  <c r="J25" i="68"/>
  <c r="G25" i="68"/>
  <c r="AR25" i="68"/>
  <c r="AQ25" i="68"/>
  <c r="AN25" i="68"/>
  <c r="AK25" i="68"/>
  <c r="L25" i="68"/>
  <c r="BN22" i="66"/>
  <c r="BO22" i="66"/>
  <c r="BQ22" i="66"/>
  <c r="BW22" i="66"/>
  <c r="BX22" i="66"/>
  <c r="BR22" i="66"/>
  <c r="BS22" i="66"/>
  <c r="BT22" i="66"/>
  <c r="BU22" i="66"/>
  <c r="BV22" i="66"/>
  <c r="BP22" i="66"/>
  <c r="BM23" i="66"/>
  <c r="AH26" i="68"/>
  <c r="AE26" i="68"/>
  <c r="Z26" i="68"/>
  <c r="AB26" i="68"/>
  <c r="AD26" i="68"/>
  <c r="AF26" i="68"/>
  <c r="AA26" i="68"/>
  <c r="AM26" i="68"/>
  <c r="AG26" i="68"/>
  <c r="Y26" i="68"/>
  <c r="AC26" i="68"/>
  <c r="AI25" i="68" l="1"/>
  <c r="M25" i="68" s="1"/>
  <c r="L26" i="68"/>
  <c r="K26" i="68"/>
  <c r="J26" i="68"/>
  <c r="H26" i="68"/>
  <c r="G26" i="68"/>
  <c r="AR26" i="68"/>
  <c r="AJ26" i="68"/>
  <c r="AL26" i="68" s="1"/>
  <c r="AO26" i="68" s="1"/>
  <c r="I26" i="68"/>
  <c r="AN26" i="68"/>
  <c r="AK26" i="68"/>
  <c r="AQ26" i="68"/>
  <c r="BS23" i="66"/>
  <c r="BT23" i="66"/>
  <c r="BV23" i="66"/>
  <c r="BN23" i="66"/>
  <c r="BO23" i="66"/>
  <c r="BP23" i="66"/>
  <c r="BQ23" i="66"/>
  <c r="BR23" i="66"/>
  <c r="BU23" i="66"/>
  <c r="BW23" i="66"/>
  <c r="BX23" i="66"/>
  <c r="BM24" i="66"/>
  <c r="AE27" i="68"/>
  <c r="AA27" i="68"/>
  <c r="Y27" i="68"/>
  <c r="AC27" i="68"/>
  <c r="AD27" i="68"/>
  <c r="AB27" i="68"/>
  <c r="AG27" i="68"/>
  <c r="AM27" i="68"/>
  <c r="Z27" i="68"/>
  <c r="AH27" i="68"/>
  <c r="AF27" i="68"/>
  <c r="AI26" i="68" l="1"/>
  <c r="M26" i="68" s="1"/>
  <c r="I27" i="68"/>
  <c r="K27" i="68"/>
  <c r="H27" i="68"/>
  <c r="G27" i="68"/>
  <c r="AR27" i="68"/>
  <c r="AJ27" i="68"/>
  <c r="AL27" i="68" s="1"/>
  <c r="AI27" i="68" s="1"/>
  <c r="M27" i="68" s="1"/>
  <c r="AK27" i="68"/>
  <c r="AQ27" i="68"/>
  <c r="AN27" i="68"/>
  <c r="L27" i="68"/>
  <c r="J27" i="68"/>
  <c r="BX24" i="66"/>
  <c r="BO24" i="66"/>
  <c r="BP24" i="66"/>
  <c r="BQ24" i="66"/>
  <c r="BR24" i="66"/>
  <c r="BN24" i="66"/>
  <c r="BS24" i="66"/>
  <c r="BW24" i="66"/>
  <c r="BU24" i="66"/>
  <c r="BV24" i="66"/>
  <c r="BT24" i="66"/>
  <c r="BM25" i="66"/>
  <c r="Z28" i="68"/>
  <c r="AA28" i="68"/>
  <c r="AF28" i="68"/>
  <c r="AG28" i="68"/>
  <c r="AD28" i="68"/>
  <c r="AH28" i="68"/>
  <c r="AE28" i="68"/>
  <c r="AB28" i="68"/>
  <c r="AC28" i="68"/>
  <c r="Y28" i="68"/>
  <c r="AM28" i="68"/>
  <c r="AO27" i="68" l="1"/>
  <c r="J28" i="68"/>
  <c r="I28" i="68"/>
  <c r="L28" i="68"/>
  <c r="K28" i="68"/>
  <c r="H28" i="68"/>
  <c r="AJ28" i="68"/>
  <c r="AL28" i="68" s="1"/>
  <c r="AO28" i="68" s="1"/>
  <c r="G28" i="68"/>
  <c r="AR28" i="68"/>
  <c r="AN28" i="68"/>
  <c r="AQ28" i="68"/>
  <c r="AK28" i="68"/>
  <c r="BQ25" i="66"/>
  <c r="BR25" i="66"/>
  <c r="BT25" i="66"/>
  <c r="BV25" i="66"/>
  <c r="BW25" i="66"/>
  <c r="BX25" i="66"/>
  <c r="BN25" i="66"/>
  <c r="BU25" i="66"/>
  <c r="BS25" i="66"/>
  <c r="BP25" i="66"/>
  <c r="BO25" i="66"/>
  <c r="BM26" i="66"/>
  <c r="AC29" i="68"/>
  <c r="AB29" i="68"/>
  <c r="AF29" i="68"/>
  <c r="Y29" i="68"/>
  <c r="Z29" i="68"/>
  <c r="AE29" i="68"/>
  <c r="AG29" i="68"/>
  <c r="AD29" i="68"/>
  <c r="AM29" i="68"/>
  <c r="AH29" i="68"/>
  <c r="AA29" i="68"/>
  <c r="AI28" i="68" l="1"/>
  <c r="M28" i="68" s="1"/>
  <c r="H29" i="68"/>
  <c r="I29" i="68"/>
  <c r="AK29" i="68"/>
  <c r="AN29" i="68"/>
  <c r="AQ29" i="68"/>
  <c r="AJ29" i="68"/>
  <c r="AL29" i="68" s="1"/>
  <c r="AO29" i="68" s="1"/>
  <c r="K29" i="68"/>
  <c r="L29" i="68"/>
  <c r="J29" i="68"/>
  <c r="G29" i="68"/>
  <c r="AR29" i="68"/>
  <c r="BV26" i="66"/>
  <c r="BW26" i="66"/>
  <c r="BN26" i="66"/>
  <c r="BQ26" i="66"/>
  <c r="BR26" i="66"/>
  <c r="BS26" i="66"/>
  <c r="BT26" i="66"/>
  <c r="BO26" i="66"/>
  <c r="BP26" i="66"/>
  <c r="BU26" i="66"/>
  <c r="BX26" i="66"/>
  <c r="BM27" i="66"/>
  <c r="AH30" i="68"/>
  <c r="AG30" i="68"/>
  <c r="AM30" i="68"/>
  <c r="AB30" i="68"/>
  <c r="AC30" i="68"/>
  <c r="Z30" i="68"/>
  <c r="AA30" i="68"/>
  <c r="AD30" i="68"/>
  <c r="Y30" i="68"/>
  <c r="AE30" i="68"/>
  <c r="AF30" i="68"/>
  <c r="AI29" i="68" l="1"/>
  <c r="M29" i="68" s="1"/>
  <c r="K30" i="68"/>
  <c r="AR30" i="68"/>
  <c r="G30" i="68"/>
  <c r="J30" i="68"/>
  <c r="AK30" i="68"/>
  <c r="AQ30" i="68"/>
  <c r="AN30" i="68"/>
  <c r="L30" i="68"/>
  <c r="AJ30" i="68"/>
  <c r="AL30" i="68" s="1"/>
  <c r="AO30" i="68" s="1"/>
  <c r="H30" i="68"/>
  <c r="I30" i="68"/>
  <c r="BV27" i="66"/>
  <c r="BW27" i="66"/>
  <c r="BS27" i="66"/>
  <c r="BT27" i="66"/>
  <c r="BU27" i="66"/>
  <c r="BP27" i="66"/>
  <c r="BQ27" i="66"/>
  <c r="BR27" i="66"/>
  <c r="BX27" i="66"/>
  <c r="BN27" i="66"/>
  <c r="BO27" i="66"/>
  <c r="BM28" i="66"/>
  <c r="AH31" i="68"/>
  <c r="AF31" i="68"/>
  <c r="Z31" i="68"/>
  <c r="AD31" i="68"/>
  <c r="AB31" i="68"/>
  <c r="AA31" i="68"/>
  <c r="Y31" i="68"/>
  <c r="AE31" i="68"/>
  <c r="AM31" i="68"/>
  <c r="AC31" i="68"/>
  <c r="AG31" i="68"/>
  <c r="AI30" i="68" l="1"/>
  <c r="M30" i="68" s="1"/>
  <c r="AR31" i="68"/>
  <c r="G31" i="68"/>
  <c r="AN31" i="68"/>
  <c r="AQ31" i="68"/>
  <c r="AK31" i="68"/>
  <c r="L31" i="68"/>
  <c r="K31" i="68"/>
  <c r="J31" i="68"/>
  <c r="H31" i="68"/>
  <c r="AJ31" i="68"/>
  <c r="AL31" i="68" s="1"/>
  <c r="AO31" i="68" s="1"/>
  <c r="I31" i="68"/>
  <c r="BV28" i="66"/>
  <c r="BW28" i="66"/>
  <c r="BO28" i="66"/>
  <c r="BP28" i="66"/>
  <c r="BQ28" i="66"/>
  <c r="BT28" i="66"/>
  <c r="BN28" i="66"/>
  <c r="BR28" i="66"/>
  <c r="BS28" i="66"/>
  <c r="BU28" i="66"/>
  <c r="BX28" i="66"/>
  <c r="BM29" i="66"/>
  <c r="AD32" i="68"/>
  <c r="AA32" i="68"/>
  <c r="AC32" i="68"/>
  <c r="AB32" i="68"/>
  <c r="AH32" i="68"/>
  <c r="Z32" i="68"/>
  <c r="Y32" i="68"/>
  <c r="AF32" i="68"/>
  <c r="AM32" i="68"/>
  <c r="AE32" i="68"/>
  <c r="AG32" i="68"/>
  <c r="AI31" i="68" l="1"/>
  <c r="M31" i="68" s="1"/>
  <c r="L32" i="68"/>
  <c r="K32" i="68"/>
  <c r="H32" i="68"/>
  <c r="AR32" i="68"/>
  <c r="G32" i="68"/>
  <c r="J32" i="68"/>
  <c r="AK32" i="68"/>
  <c r="AQ32" i="68"/>
  <c r="AN32" i="68"/>
  <c r="AJ32" i="68"/>
  <c r="AL32" i="68" s="1"/>
  <c r="AO32" i="68" s="1"/>
  <c r="I32" i="68"/>
  <c r="BV29" i="66"/>
  <c r="BW29" i="66"/>
  <c r="BR29" i="66"/>
  <c r="BS29" i="66"/>
  <c r="BT29" i="66"/>
  <c r="BP29" i="66"/>
  <c r="BN29" i="66"/>
  <c r="BO29" i="66"/>
  <c r="BQ29" i="66"/>
  <c r="BU29" i="66"/>
  <c r="BX29" i="66"/>
  <c r="BM30" i="66"/>
  <c r="AH33" i="68"/>
  <c r="AD33" i="68"/>
  <c r="AG33" i="68"/>
  <c r="AE33" i="68"/>
  <c r="Y33" i="68"/>
  <c r="AM33" i="68"/>
  <c r="AF33" i="68"/>
  <c r="AC33" i="68"/>
  <c r="AA33" i="68"/>
  <c r="AB33" i="68"/>
  <c r="Z33" i="68"/>
  <c r="AI32" i="68" l="1"/>
  <c r="M32" i="68" s="1"/>
  <c r="AQ33" i="68"/>
  <c r="AN33" i="68"/>
  <c r="AK33" i="68"/>
  <c r="L33" i="68"/>
  <c r="K33" i="68"/>
  <c r="AJ33" i="68"/>
  <c r="AL33" i="68" s="1"/>
  <c r="AO33" i="68" s="1"/>
  <c r="J33" i="68"/>
  <c r="H33" i="68"/>
  <c r="AR33" i="68"/>
  <c r="G33" i="68"/>
  <c r="I33" i="68"/>
  <c r="BV30" i="66"/>
  <c r="BW30" i="66"/>
  <c r="BS30" i="66"/>
  <c r="BT30" i="66"/>
  <c r="BU30" i="66"/>
  <c r="BP30" i="66"/>
  <c r="BQ30" i="66"/>
  <c r="BN30" i="66"/>
  <c r="BO30" i="66"/>
  <c r="BR30" i="66"/>
  <c r="BX30" i="66"/>
  <c r="BM31" i="66"/>
  <c r="AE34" i="68"/>
  <c r="AC34" i="68"/>
  <c r="AB34" i="68"/>
  <c r="AH34" i="68"/>
  <c r="AD34" i="68"/>
  <c r="AG34" i="68"/>
  <c r="Y34" i="68"/>
  <c r="AF34" i="68"/>
  <c r="Z34" i="68"/>
  <c r="AA34" i="68"/>
  <c r="AM34" i="68"/>
  <c r="AI33" i="68" l="1"/>
  <c r="M33" i="68" s="1"/>
  <c r="L34" i="68"/>
  <c r="G34" i="68"/>
  <c r="AR34" i="68"/>
  <c r="K34" i="68"/>
  <c r="J34" i="68"/>
  <c r="AJ34" i="68"/>
  <c r="AL34" i="68" s="1"/>
  <c r="AO34" i="68" s="1"/>
  <c r="AN34" i="68"/>
  <c r="AQ34" i="68"/>
  <c r="AK34" i="68"/>
  <c r="H34" i="68"/>
  <c r="I34" i="68"/>
  <c r="BV31" i="66"/>
  <c r="BW31" i="66"/>
  <c r="BO31" i="66"/>
  <c r="BP31" i="66"/>
  <c r="BQ31" i="66"/>
  <c r="BT31" i="66"/>
  <c r="BU31" i="66"/>
  <c r="BX31" i="66"/>
  <c r="BS31" i="66"/>
  <c r="BR31" i="66"/>
  <c r="BN31" i="66"/>
  <c r="BM32" i="66"/>
  <c r="AH35" i="68"/>
  <c r="AM35" i="68"/>
  <c r="AA35" i="68"/>
  <c r="AG35" i="68"/>
  <c r="AD35" i="68"/>
  <c r="AE35" i="68"/>
  <c r="Z35" i="68"/>
  <c r="AF35" i="68"/>
  <c r="AB35" i="68"/>
  <c r="AC35" i="68"/>
  <c r="Y35" i="68"/>
  <c r="AI34" i="68" l="1"/>
  <c r="M34" i="68" s="1"/>
  <c r="L35" i="68"/>
  <c r="G35" i="68"/>
  <c r="AR35" i="68"/>
  <c r="AN35" i="68"/>
  <c r="AQ35" i="68"/>
  <c r="AK35" i="68"/>
  <c r="H35" i="68"/>
  <c r="K35" i="68"/>
  <c r="AJ35" i="68"/>
  <c r="AL35" i="68" s="1"/>
  <c r="AO35" i="68" s="1"/>
  <c r="J35" i="68"/>
  <c r="I35" i="68"/>
  <c r="BV32" i="66"/>
  <c r="BX32" i="66"/>
  <c r="BN32" i="66"/>
  <c r="BO32" i="66"/>
  <c r="BP32" i="66"/>
  <c r="BR32" i="66"/>
  <c r="BU32" i="66"/>
  <c r="BW32" i="66"/>
  <c r="BS32" i="66"/>
  <c r="BT32" i="66"/>
  <c r="BQ32" i="66"/>
  <c r="BM33" i="66"/>
  <c r="AM36" i="68"/>
  <c r="AA36" i="68"/>
  <c r="AH36" i="68"/>
  <c r="AF36" i="68"/>
  <c r="AC36" i="68"/>
  <c r="Y36" i="68"/>
  <c r="AD36" i="68"/>
  <c r="AG36" i="68"/>
  <c r="Z36" i="68"/>
  <c r="AE36" i="68"/>
  <c r="AB36" i="68"/>
  <c r="AI35" i="68" l="1"/>
  <c r="M35" i="68" s="1"/>
  <c r="AN36" i="68"/>
  <c r="AQ36" i="68"/>
  <c r="AK36" i="68"/>
  <c r="K36" i="68"/>
  <c r="J36" i="68"/>
  <c r="I36" i="68"/>
  <c r="H36" i="68"/>
  <c r="AJ36" i="68"/>
  <c r="AL36" i="68" s="1"/>
  <c r="AO36" i="68" s="1"/>
  <c r="L36" i="68"/>
  <c r="G36" i="68"/>
  <c r="AR36" i="68"/>
  <c r="BV33" i="66"/>
  <c r="BO33" i="66"/>
  <c r="BP33" i="66"/>
  <c r="BQ33" i="66"/>
  <c r="BR33" i="66"/>
  <c r="BS33" i="66"/>
  <c r="BT33" i="66"/>
  <c r="BN33" i="66"/>
  <c r="BX33" i="66"/>
  <c r="BW33" i="66"/>
  <c r="BU33" i="66"/>
  <c r="BM34" i="66"/>
  <c r="Z37" i="68"/>
  <c r="AC37" i="68"/>
  <c r="AE37" i="68"/>
  <c r="AH37" i="68"/>
  <c r="AA37" i="68"/>
  <c r="AB37" i="68"/>
  <c r="Y37" i="68"/>
  <c r="AM37" i="68"/>
  <c r="AF37" i="68"/>
  <c r="AG37" i="68"/>
  <c r="AD37" i="68"/>
  <c r="AI36" i="68" l="1"/>
  <c r="M36" i="68" s="1"/>
  <c r="K37" i="68"/>
  <c r="I37" i="68"/>
  <c r="AJ37" i="68"/>
  <c r="AL37" i="68" s="1"/>
  <c r="AO37" i="68" s="1"/>
  <c r="J37" i="68"/>
  <c r="L37" i="68"/>
  <c r="H37" i="68"/>
  <c r="AR37" i="68"/>
  <c r="G37" i="68"/>
  <c r="AK37" i="68"/>
  <c r="AQ37" i="68"/>
  <c r="AN37" i="68"/>
  <c r="BV34" i="66"/>
  <c r="BS34" i="66"/>
  <c r="BT34" i="66"/>
  <c r="BU34" i="66"/>
  <c r="BQ34" i="66"/>
  <c r="BR34" i="66"/>
  <c r="BW34" i="66"/>
  <c r="BP34" i="66"/>
  <c r="BX34" i="66"/>
  <c r="BN34" i="66"/>
  <c r="BO34" i="66"/>
  <c r="BM35" i="66"/>
  <c r="AF38" i="68"/>
  <c r="Y38" i="68"/>
  <c r="AE38" i="68"/>
  <c r="AH38" i="68"/>
  <c r="AA38" i="68"/>
  <c r="AG38" i="68"/>
  <c r="AM38" i="68"/>
  <c r="AC38" i="68"/>
  <c r="AD38" i="68"/>
  <c r="Z38" i="68"/>
  <c r="AB38" i="68"/>
  <c r="AI37" i="68" l="1"/>
  <c r="M37" i="68" s="1"/>
  <c r="L38" i="68"/>
  <c r="I38" i="68"/>
  <c r="AQ38" i="68"/>
  <c r="AN38" i="68"/>
  <c r="AK38" i="68"/>
  <c r="AJ38" i="68"/>
  <c r="AL38" i="68" s="1"/>
  <c r="AO38" i="68" s="1"/>
  <c r="G38" i="68"/>
  <c r="AR38" i="68"/>
  <c r="K38" i="68"/>
  <c r="J38" i="68"/>
  <c r="H38" i="68"/>
  <c r="BV35" i="66"/>
  <c r="BX35" i="66"/>
  <c r="BU35" i="66"/>
  <c r="BW35" i="66"/>
  <c r="BR35" i="66"/>
  <c r="BS35" i="66"/>
  <c r="BT35" i="66"/>
  <c r="BQ35" i="66"/>
  <c r="BN35" i="66"/>
  <c r="BO35" i="66"/>
  <c r="BP35" i="66"/>
  <c r="BM36" i="66"/>
  <c r="AM39" i="68"/>
  <c r="Z39" i="68"/>
  <c r="AA39" i="68"/>
  <c r="AH39" i="68"/>
  <c r="AC39" i="68"/>
  <c r="AE39" i="68"/>
  <c r="AG39" i="68"/>
  <c r="AB39" i="68"/>
  <c r="Y39" i="68"/>
  <c r="AF39" i="68"/>
  <c r="AD39" i="68"/>
  <c r="AI38" i="68" l="1"/>
  <c r="M38" i="68" s="1"/>
  <c r="L39" i="68"/>
  <c r="H39" i="68"/>
  <c r="AR39" i="68"/>
  <c r="G39" i="68"/>
  <c r="I39" i="68"/>
  <c r="K39" i="68"/>
  <c r="AJ39" i="68"/>
  <c r="AL39" i="68" s="1"/>
  <c r="AO39" i="68" s="1"/>
  <c r="AK39" i="68"/>
  <c r="AN39" i="68"/>
  <c r="AQ39" i="68"/>
  <c r="J39" i="68"/>
  <c r="BV36" i="66"/>
  <c r="BO36" i="66"/>
  <c r="BP36" i="66"/>
  <c r="BQ36" i="66"/>
  <c r="BT36" i="66"/>
  <c r="BU36" i="66"/>
  <c r="BW36" i="66"/>
  <c r="BX36" i="66"/>
  <c r="BN36" i="66"/>
  <c r="BR36" i="66"/>
  <c r="BS36" i="66"/>
  <c r="BM37" i="66"/>
  <c r="Y40" i="68"/>
  <c r="AF40" i="68"/>
  <c r="AC40" i="68"/>
  <c r="AA40" i="68"/>
  <c r="AD40" i="68"/>
  <c r="AG40" i="68"/>
  <c r="AM40" i="68"/>
  <c r="AH40" i="68"/>
  <c r="Z40" i="68"/>
  <c r="AB40" i="68"/>
  <c r="AE40" i="68"/>
  <c r="AI39" i="68" l="1"/>
  <c r="M39" i="68" s="1"/>
  <c r="J40" i="68"/>
  <c r="L40" i="68"/>
  <c r="H40" i="68"/>
  <c r="AQ40" i="68"/>
  <c r="AN40" i="68"/>
  <c r="AK40" i="68"/>
  <c r="I40" i="68"/>
  <c r="G40" i="68"/>
  <c r="AR40" i="68"/>
  <c r="AJ40" i="68"/>
  <c r="AL40" i="68" s="1"/>
  <c r="AO40" i="68" s="1"/>
  <c r="K40" i="68"/>
  <c r="BV37" i="66"/>
  <c r="BS37" i="66"/>
  <c r="BT37" i="66"/>
  <c r="BU37" i="66"/>
  <c r="BN37" i="66"/>
  <c r="BO37" i="66"/>
  <c r="BP37" i="66"/>
  <c r="BQ37" i="66"/>
  <c r="BR37" i="66"/>
  <c r="BW37" i="66"/>
  <c r="BX37" i="66"/>
  <c r="BM38" i="66"/>
  <c r="Y41" i="68"/>
  <c r="AH41" i="68"/>
  <c r="AE41" i="68"/>
  <c r="Z41" i="68"/>
  <c r="AA41" i="68"/>
  <c r="AB41" i="68"/>
  <c r="AM41" i="68"/>
  <c r="AF41" i="68"/>
  <c r="AG41" i="68"/>
  <c r="AD41" i="68"/>
  <c r="AC41" i="68"/>
  <c r="AI40" i="68" l="1"/>
  <c r="M40" i="68" s="1"/>
  <c r="I41" i="68"/>
  <c r="G41" i="68"/>
  <c r="AR41" i="68"/>
  <c r="AQ41" i="68"/>
  <c r="AN41" i="68"/>
  <c r="AK41" i="68"/>
  <c r="AJ41" i="68"/>
  <c r="AL41" i="68" s="1"/>
  <c r="AO41" i="68" s="1"/>
  <c r="K41" i="68"/>
  <c r="L41" i="68"/>
  <c r="J41" i="68"/>
  <c r="H41" i="68"/>
  <c r="BV38" i="66"/>
  <c r="BW38" i="66"/>
  <c r="BX38" i="66"/>
  <c r="BP38" i="66"/>
  <c r="BQ38" i="66"/>
  <c r="BR38" i="66"/>
  <c r="BN38" i="66"/>
  <c r="BO38" i="66"/>
  <c r="BS38" i="66"/>
  <c r="BT38" i="66"/>
  <c r="BU38" i="66"/>
  <c r="BM39" i="66"/>
  <c r="AG42" i="68"/>
  <c r="AA42" i="68"/>
  <c r="AE42" i="68"/>
  <c r="AH42" i="68"/>
  <c r="AM42" i="68"/>
  <c r="AC42" i="68"/>
  <c r="AD42" i="68"/>
  <c r="AF42" i="68"/>
  <c r="AB42" i="68"/>
  <c r="Y42" i="68"/>
  <c r="Z42" i="68"/>
  <c r="AI41" i="68" l="1"/>
  <c r="M41" i="68" s="1"/>
  <c r="K42" i="68"/>
  <c r="J42" i="68"/>
  <c r="H42" i="68"/>
  <c r="L42" i="68"/>
  <c r="AJ42" i="68"/>
  <c r="AL42" i="68" s="1"/>
  <c r="AO42" i="68" s="1"/>
  <c r="G42" i="68"/>
  <c r="AR42" i="68"/>
  <c r="AK42" i="68"/>
  <c r="AN42" i="68"/>
  <c r="AQ42" i="68"/>
  <c r="I42" i="68"/>
  <c r="BV39" i="66"/>
  <c r="BW39" i="66"/>
  <c r="BX39" i="66"/>
  <c r="BQ39" i="66"/>
  <c r="BR39" i="66"/>
  <c r="BS39" i="66"/>
  <c r="BO39" i="66"/>
  <c r="BP39" i="66"/>
  <c r="BN39" i="66"/>
  <c r="BT39" i="66"/>
  <c r="BU39" i="66"/>
  <c r="BM40" i="66"/>
  <c r="AC43" i="68"/>
  <c r="AE43" i="68"/>
  <c r="AF43" i="68"/>
  <c r="Z43" i="68"/>
  <c r="AD43" i="68"/>
  <c r="Y43" i="68"/>
  <c r="AH43" i="68"/>
  <c r="AB43" i="68"/>
  <c r="AG43" i="68"/>
  <c r="AM43" i="68"/>
  <c r="AA43" i="68"/>
  <c r="AI42" i="68" l="1"/>
  <c r="M42" i="68" s="1"/>
  <c r="K43" i="68"/>
  <c r="L43" i="68"/>
  <c r="J43" i="68"/>
  <c r="AJ43" i="68"/>
  <c r="AL43" i="68" s="1"/>
  <c r="AO43" i="68" s="1"/>
  <c r="G43" i="68"/>
  <c r="AR43" i="68"/>
  <c r="AK43" i="68"/>
  <c r="AN43" i="68"/>
  <c r="AQ43" i="68"/>
  <c r="H43" i="68"/>
  <c r="I43" i="68"/>
  <c r="BV40" i="66"/>
  <c r="BW40" i="66"/>
  <c r="BQ40" i="66"/>
  <c r="BR40" i="66"/>
  <c r="BS40" i="66"/>
  <c r="BT40" i="66"/>
  <c r="BU40" i="66"/>
  <c r="BX40" i="66"/>
  <c r="BN40" i="66"/>
  <c r="BO40" i="66"/>
  <c r="BP40" i="66"/>
  <c r="BM41" i="66"/>
  <c r="AM44" i="68"/>
  <c r="AD44" i="68"/>
  <c r="Z44" i="68"/>
  <c r="AF44" i="68"/>
  <c r="AE44" i="68"/>
  <c r="AH44" i="68"/>
  <c r="AC44" i="68"/>
  <c r="AG44" i="68"/>
  <c r="AB44" i="68"/>
  <c r="AA44" i="68"/>
  <c r="Y44" i="68"/>
  <c r="AI43" i="68" l="1"/>
  <c r="M43" i="68" s="1"/>
  <c r="L44" i="68"/>
  <c r="AJ44" i="68"/>
  <c r="AL44" i="68" s="1"/>
  <c r="AO44" i="68" s="1"/>
  <c r="J44" i="68"/>
  <c r="K44" i="68"/>
  <c r="H44" i="68"/>
  <c r="G44" i="68"/>
  <c r="AR44" i="68"/>
  <c r="AN44" i="68"/>
  <c r="AQ44" i="68"/>
  <c r="AK44" i="68"/>
  <c r="I44" i="68"/>
  <c r="BV41" i="66"/>
  <c r="BW41" i="66"/>
  <c r="BN41" i="66"/>
  <c r="BO41" i="66"/>
  <c r="BP41" i="66"/>
  <c r="BU41" i="66"/>
  <c r="BX41" i="66"/>
  <c r="BR41" i="66"/>
  <c r="BS41" i="66"/>
  <c r="BT41" i="66"/>
  <c r="BQ41" i="66"/>
  <c r="BM42" i="66"/>
  <c r="AI44" i="68"/>
  <c r="M44" i="68" s="1"/>
  <c r="Z45" i="68"/>
  <c r="AB45" i="68"/>
  <c r="AH45" i="68"/>
  <c r="Y45" i="68"/>
  <c r="AA45" i="68"/>
  <c r="AD45" i="68"/>
  <c r="AM45" i="68"/>
  <c r="AE45" i="68"/>
  <c r="AF45" i="68"/>
  <c r="AG45" i="68"/>
  <c r="AC45" i="68"/>
  <c r="K45" i="68" l="1"/>
  <c r="AQ45" i="68"/>
  <c r="AK45" i="68"/>
  <c r="AN45" i="68"/>
  <c r="H45" i="68"/>
  <c r="G45" i="68"/>
  <c r="AR45" i="68"/>
  <c r="AJ45" i="68"/>
  <c r="AL45" i="68" s="1"/>
  <c r="AO45" i="68" s="1"/>
  <c r="L45" i="68"/>
  <c r="J45" i="68"/>
  <c r="I45" i="68"/>
  <c r="BV42" i="66"/>
  <c r="BW42" i="66"/>
  <c r="BU42" i="66"/>
  <c r="BX42" i="66"/>
  <c r="BO42" i="66"/>
  <c r="BP42" i="66"/>
  <c r="BQ42" i="66"/>
  <c r="BR42" i="66"/>
  <c r="BN42" i="66"/>
  <c r="BS42" i="66"/>
  <c r="BT42" i="66"/>
  <c r="BM43" i="66"/>
  <c r="AI45" i="68"/>
  <c r="M45" i="68" s="1"/>
  <c r="AH46" i="68"/>
  <c r="Z46" i="68"/>
  <c r="AF46" i="68"/>
  <c r="AM46" i="68"/>
  <c r="Y46" i="68"/>
  <c r="AG46" i="68"/>
  <c r="AB46" i="68"/>
  <c r="AC46" i="68"/>
  <c r="AA46" i="68"/>
  <c r="AD46" i="68"/>
  <c r="AE46" i="68"/>
  <c r="H46" i="68" l="1"/>
  <c r="J46" i="68"/>
  <c r="AQ46" i="68"/>
  <c r="AK46" i="68"/>
  <c r="AN46" i="68"/>
  <c r="L46" i="68"/>
  <c r="AJ46" i="68"/>
  <c r="AL46" i="68" s="1"/>
  <c r="AO46" i="68" s="1"/>
  <c r="G46" i="68"/>
  <c r="AR46" i="68"/>
  <c r="K46" i="68"/>
  <c r="I46" i="68"/>
  <c r="BV43" i="66"/>
  <c r="BW43" i="66"/>
  <c r="BR43" i="66"/>
  <c r="BS43" i="66"/>
  <c r="BU43" i="66"/>
  <c r="BX43" i="66"/>
  <c r="BQ43" i="66"/>
  <c r="BT43" i="66"/>
  <c r="BP43" i="66"/>
  <c r="BO43" i="66"/>
  <c r="BN43" i="66"/>
  <c r="BM44" i="66"/>
  <c r="AI46" i="68"/>
  <c r="M46" i="68" s="1"/>
  <c r="AH47" i="68"/>
  <c r="AC47" i="68"/>
  <c r="AF47" i="68"/>
  <c r="AE47" i="68"/>
  <c r="AB47" i="68"/>
  <c r="Z47" i="68"/>
  <c r="AA47" i="68"/>
  <c r="AD47" i="68"/>
  <c r="AM47" i="68"/>
  <c r="Y47" i="68"/>
  <c r="AG47" i="68"/>
  <c r="AJ47" i="68" l="1"/>
  <c r="AL47" i="68" s="1"/>
  <c r="AQ47" i="68"/>
  <c r="AK47" i="68"/>
  <c r="AN47" i="68"/>
  <c r="K47" i="68"/>
  <c r="H47" i="68"/>
  <c r="AR47" i="68"/>
  <c r="G47" i="68"/>
  <c r="L47" i="68"/>
  <c r="J47" i="68"/>
  <c r="I47" i="68"/>
  <c r="BV44" i="66"/>
  <c r="BW44" i="66"/>
  <c r="BN44" i="66"/>
  <c r="BO44" i="66"/>
  <c r="BT44" i="66"/>
  <c r="BU44" i="66"/>
  <c r="BR44" i="66"/>
  <c r="BS44" i="66"/>
  <c r="BX44" i="66"/>
  <c r="BP44" i="66"/>
  <c r="BQ44" i="66"/>
  <c r="BM45" i="66"/>
  <c r="AI47" i="68"/>
  <c r="M47" i="68" s="1"/>
  <c r="AO47" i="68"/>
  <c r="AA48" i="68"/>
  <c r="AG48" i="68"/>
  <c r="AC48" i="68"/>
  <c r="AF48" i="68"/>
  <c r="Z48" i="68"/>
  <c r="AH48" i="68"/>
  <c r="AE48" i="68"/>
  <c r="AM48" i="68"/>
  <c r="AD48" i="68"/>
  <c r="AB48" i="68"/>
  <c r="Y48" i="68"/>
  <c r="H48" i="68" l="1"/>
  <c r="K48" i="68"/>
  <c r="J48" i="68"/>
  <c r="AR48" i="68"/>
  <c r="G48" i="68"/>
  <c r="L48" i="68"/>
  <c r="AJ48" i="68"/>
  <c r="AL48" i="68" s="1"/>
  <c r="AO48" i="68" s="1"/>
  <c r="AQ48" i="68"/>
  <c r="AK48" i="68"/>
  <c r="AN48" i="68"/>
  <c r="I48" i="68"/>
  <c r="BV45" i="66"/>
  <c r="BW45" i="66"/>
  <c r="BX45" i="66"/>
  <c r="BN45" i="66"/>
  <c r="BQ45" i="66"/>
  <c r="BR45" i="66"/>
  <c r="BU45" i="66"/>
  <c r="BO45" i="66"/>
  <c r="BP45" i="66"/>
  <c r="BS45" i="66"/>
  <c r="BT45" i="66"/>
  <c r="BM46" i="66"/>
  <c r="AM49" i="68"/>
  <c r="AE49" i="68"/>
  <c r="Z49" i="68"/>
  <c r="Y49" i="68"/>
  <c r="AD49" i="68"/>
  <c r="AB49" i="68"/>
  <c r="AC49" i="68"/>
  <c r="AG49" i="68"/>
  <c r="AF49" i="68"/>
  <c r="AA49" i="68"/>
  <c r="AH49" i="68"/>
  <c r="AI48" i="68" l="1"/>
  <c r="M48" i="68" s="1"/>
  <c r="G49" i="68"/>
  <c r="AR49" i="68"/>
  <c r="AN49" i="68"/>
  <c r="AK49" i="68"/>
  <c r="AQ49" i="68"/>
  <c r="H49" i="68"/>
  <c r="AJ49" i="68"/>
  <c r="AL49" i="68" s="1"/>
  <c r="AO49" i="68" s="1"/>
  <c r="L49" i="68"/>
  <c r="J49" i="68"/>
  <c r="K49" i="68"/>
  <c r="I49" i="68"/>
  <c r="BV46" i="66"/>
  <c r="BW46" i="66"/>
  <c r="BR46" i="66"/>
  <c r="BS46" i="66"/>
  <c r="BN46" i="66"/>
  <c r="BO46" i="66"/>
  <c r="BP46" i="66"/>
  <c r="BQ46" i="66"/>
  <c r="BT46" i="66"/>
  <c r="BU46" i="66"/>
  <c r="BX46" i="66"/>
  <c r="BM47" i="66"/>
  <c r="AD50" i="68"/>
  <c r="AH50" i="68"/>
  <c r="Z50" i="68"/>
  <c r="AA50" i="68"/>
  <c r="AF50" i="68"/>
  <c r="Y50" i="68"/>
  <c r="AG50" i="68"/>
  <c r="AC50" i="68"/>
  <c r="AB50" i="68"/>
  <c r="AE50" i="68"/>
  <c r="AM50" i="68"/>
  <c r="AI49" i="68" l="1"/>
  <c r="M49" i="68" s="1"/>
  <c r="L50" i="68"/>
  <c r="AJ50" i="68"/>
  <c r="AL50" i="68" s="1"/>
  <c r="AO50" i="68" s="1"/>
  <c r="K50" i="68"/>
  <c r="J50" i="68"/>
  <c r="AK50" i="68"/>
  <c r="AN50" i="68"/>
  <c r="AQ50" i="68"/>
  <c r="H50" i="68"/>
  <c r="AR50" i="68"/>
  <c r="G50" i="68"/>
  <c r="I50" i="68"/>
  <c r="BV47" i="66"/>
  <c r="BW47" i="66"/>
  <c r="BN47" i="66"/>
  <c r="BO47" i="66"/>
  <c r="BQ47" i="66"/>
  <c r="BR47" i="66"/>
  <c r="BS47" i="66"/>
  <c r="BT47" i="66"/>
  <c r="BU47" i="66"/>
  <c r="BX47" i="66"/>
  <c r="BP47" i="66"/>
  <c r="BM48" i="66"/>
  <c r="AG51" i="68"/>
  <c r="Z51" i="68"/>
  <c r="AE51" i="68"/>
  <c r="AM51" i="68"/>
  <c r="AF51" i="68"/>
  <c r="AD51" i="68"/>
  <c r="AA51" i="68"/>
  <c r="Y51" i="68"/>
  <c r="AB51" i="68"/>
  <c r="AC51" i="68"/>
  <c r="AH51" i="68"/>
  <c r="AI50" i="68" l="1"/>
  <c r="M50" i="68" s="1"/>
  <c r="H51" i="68"/>
  <c r="K51" i="68"/>
  <c r="J51" i="68"/>
  <c r="G51" i="68"/>
  <c r="AR51" i="68"/>
  <c r="AK51" i="68"/>
  <c r="AN51" i="68"/>
  <c r="AQ51" i="68"/>
  <c r="AJ51" i="68"/>
  <c r="AL51" i="68" s="1"/>
  <c r="AI51" i="68" s="1"/>
  <c r="M51" i="68" s="1"/>
  <c r="L51" i="68"/>
  <c r="I51" i="68"/>
  <c r="BV48" i="66"/>
  <c r="BW48" i="66"/>
  <c r="BX48" i="66"/>
  <c r="BQ48" i="66"/>
  <c r="BR48" i="66"/>
  <c r="BS48" i="66"/>
  <c r="BT48" i="66"/>
  <c r="BU48" i="66"/>
  <c r="BN48" i="66"/>
  <c r="BO48" i="66"/>
  <c r="BP48" i="66"/>
  <c r="BM49" i="66"/>
  <c r="AH52" i="68"/>
  <c r="AE52" i="68"/>
  <c r="Y52" i="68"/>
  <c r="AM52" i="68"/>
  <c r="AG52" i="68"/>
  <c r="AD52" i="68"/>
  <c r="AF52" i="68"/>
  <c r="Z52" i="68"/>
  <c r="AA52" i="68"/>
  <c r="AB52" i="68"/>
  <c r="AC52" i="68"/>
  <c r="AO51" i="68" l="1"/>
  <c r="L52" i="68"/>
  <c r="AJ52" i="68"/>
  <c r="AL52" i="68" s="1"/>
  <c r="AO52" i="68" s="1"/>
  <c r="J52" i="68"/>
  <c r="H52" i="68"/>
  <c r="G52" i="68"/>
  <c r="AR52" i="68"/>
  <c r="AN52" i="68"/>
  <c r="AK52" i="68"/>
  <c r="AQ52" i="68"/>
  <c r="K52" i="68"/>
  <c r="I52" i="68"/>
  <c r="BV49" i="66"/>
  <c r="BW49" i="66"/>
  <c r="BR49" i="66"/>
  <c r="BS49" i="66"/>
  <c r="BU49" i="66"/>
  <c r="BX49" i="66"/>
  <c r="BN49" i="66"/>
  <c r="BO49" i="66"/>
  <c r="BQ49" i="66"/>
  <c r="BT49" i="66"/>
  <c r="BP49" i="66"/>
  <c r="BM50" i="66"/>
  <c r="Z53" i="68"/>
  <c r="AE53" i="68"/>
  <c r="AH53" i="68"/>
  <c r="AC53" i="68"/>
  <c r="AF53" i="68"/>
  <c r="AB53" i="68"/>
  <c r="AM53" i="68"/>
  <c r="AA53" i="68"/>
  <c r="Y53" i="68"/>
  <c r="AG53" i="68"/>
  <c r="AD53" i="68"/>
  <c r="AI52" i="68" l="1"/>
  <c r="M52" i="68" s="1"/>
  <c r="L53" i="68"/>
  <c r="J53" i="68"/>
  <c r="AQ53" i="68"/>
  <c r="AN53" i="68"/>
  <c r="AK53" i="68"/>
  <c r="H53" i="68"/>
  <c r="AJ53" i="68"/>
  <c r="AL53" i="68" s="1"/>
  <c r="AO53" i="68" s="1"/>
  <c r="K53" i="68"/>
  <c r="AR53" i="68"/>
  <c r="G53" i="68"/>
  <c r="I53" i="68"/>
  <c r="BV50" i="66"/>
  <c r="BW50" i="66"/>
  <c r="BN50" i="66"/>
  <c r="BO50" i="66"/>
  <c r="BQ50" i="66"/>
  <c r="BR50" i="66"/>
  <c r="BP50" i="66"/>
  <c r="BS50" i="66"/>
  <c r="BT50" i="66"/>
  <c r="BU50" i="66"/>
  <c r="BX50" i="66"/>
  <c r="BM51" i="66"/>
  <c r="AG54" i="68"/>
  <c r="Y54" i="68"/>
  <c r="AM54" i="68"/>
  <c r="AH54" i="68"/>
  <c r="AC54" i="68"/>
  <c r="Z54" i="68"/>
  <c r="AE54" i="68"/>
  <c r="AA54" i="68"/>
  <c r="AB54" i="68"/>
  <c r="AD54" i="68"/>
  <c r="AF54" i="68"/>
  <c r="AI53" i="68" l="1"/>
  <c r="M53" i="68" s="1"/>
  <c r="J54" i="68"/>
  <c r="AQ54" i="68"/>
  <c r="AN54" i="68"/>
  <c r="AK54" i="68"/>
  <c r="H54" i="68"/>
  <c r="AJ54" i="68"/>
  <c r="AL54" i="68" s="1"/>
  <c r="AO54" i="68" s="1"/>
  <c r="L54" i="68"/>
  <c r="K54" i="68"/>
  <c r="AR54" i="68"/>
  <c r="G54" i="68"/>
  <c r="I54" i="68"/>
  <c r="BV51" i="66"/>
  <c r="BW51" i="66"/>
  <c r="BX51" i="66"/>
  <c r="BN51" i="66"/>
  <c r="BO51" i="66"/>
  <c r="BU51" i="66"/>
  <c r="BT51" i="66"/>
  <c r="BP51" i="66"/>
  <c r="BQ51" i="66"/>
  <c r="BR51" i="66"/>
  <c r="BS51" i="66"/>
  <c r="BM52" i="66"/>
  <c r="AB55" i="68"/>
  <c r="Z55" i="68"/>
  <c r="AD55" i="68"/>
  <c r="AH55" i="68"/>
  <c r="AM55" i="68"/>
  <c r="Y55" i="68"/>
  <c r="AE55" i="68"/>
  <c r="AC55" i="68"/>
  <c r="AA55" i="68"/>
  <c r="AG55" i="68"/>
  <c r="AF55" i="68"/>
  <c r="AI54" i="68" l="1"/>
  <c r="M54" i="68" s="1"/>
  <c r="L55" i="68"/>
  <c r="H55" i="68"/>
  <c r="AR55" i="68"/>
  <c r="G55" i="68"/>
  <c r="J55" i="68"/>
  <c r="AK55" i="68"/>
  <c r="AQ55" i="68"/>
  <c r="AN55" i="68"/>
  <c r="AJ55" i="68"/>
  <c r="AL55" i="68" s="1"/>
  <c r="AO55" i="68" s="1"/>
  <c r="K55" i="68"/>
  <c r="I55" i="68"/>
  <c r="BV52" i="66"/>
  <c r="BW52" i="66"/>
  <c r="BR52" i="66"/>
  <c r="BS52" i="66"/>
  <c r="BN52" i="66"/>
  <c r="BO52" i="66"/>
  <c r="BP52" i="66"/>
  <c r="BX52" i="66"/>
  <c r="BQ52" i="66"/>
  <c r="BU52" i="66"/>
  <c r="BT52" i="66"/>
  <c r="BM53" i="66"/>
  <c r="AF56" i="68"/>
  <c r="AM56" i="68"/>
  <c r="AE56" i="68"/>
  <c r="AH56" i="68"/>
  <c r="Z56" i="68"/>
  <c r="Y56" i="68"/>
  <c r="AG56" i="68"/>
  <c r="AA56" i="68"/>
  <c r="AB56" i="68"/>
  <c r="AC56" i="68"/>
  <c r="AD56" i="68"/>
  <c r="AI55" i="68" l="1"/>
  <c r="M55" i="68" s="1"/>
  <c r="J56" i="68"/>
  <c r="L56" i="68"/>
  <c r="H56" i="68"/>
  <c r="K56" i="68"/>
  <c r="AK56" i="68"/>
  <c r="AN56" i="68"/>
  <c r="AQ56" i="68"/>
  <c r="G56" i="68"/>
  <c r="AR56" i="68"/>
  <c r="AJ56" i="68"/>
  <c r="AL56" i="68" s="1"/>
  <c r="AO56" i="68" s="1"/>
  <c r="I56" i="68"/>
  <c r="BV53" i="66"/>
  <c r="BW53" i="66"/>
  <c r="BN53" i="66"/>
  <c r="BO53" i="66"/>
  <c r="BQ53" i="66"/>
  <c r="BR53" i="66"/>
  <c r="BS53" i="66"/>
  <c r="BT53" i="66"/>
  <c r="BX53" i="66"/>
  <c r="BP53" i="66"/>
  <c r="BU53" i="66"/>
  <c r="BM54" i="66"/>
  <c r="AM57" i="68"/>
  <c r="AG57" i="68"/>
  <c r="AH57" i="68"/>
  <c r="AA57" i="68"/>
  <c r="AF57" i="68"/>
  <c r="AB57" i="68"/>
  <c r="AC57" i="68"/>
  <c r="AD57" i="68"/>
  <c r="Z57" i="68"/>
  <c r="AE57" i="68"/>
  <c r="Y57" i="68"/>
  <c r="AI56" i="68" l="1"/>
  <c r="M56" i="68" s="1"/>
  <c r="L57" i="68"/>
  <c r="J57" i="68"/>
  <c r="K57" i="68"/>
  <c r="AJ57" i="68"/>
  <c r="AL57" i="68" s="1"/>
  <c r="AI57" i="68" s="1"/>
  <c r="M57" i="68" s="1"/>
  <c r="H57" i="68"/>
  <c r="AR57" i="68"/>
  <c r="G57" i="68"/>
  <c r="AN57" i="68"/>
  <c r="AQ57" i="68"/>
  <c r="AK57" i="68"/>
  <c r="I57" i="68"/>
  <c r="BV54" i="66"/>
  <c r="BW54" i="66"/>
  <c r="BX54" i="66"/>
  <c r="BQ54" i="66"/>
  <c r="BR54" i="66"/>
  <c r="BS54" i="66"/>
  <c r="BT54" i="66"/>
  <c r="BN54" i="66"/>
  <c r="BO54" i="66"/>
  <c r="BP54" i="66"/>
  <c r="BU54" i="66"/>
  <c r="BM55" i="66"/>
  <c r="AF58" i="68"/>
  <c r="AE58" i="68"/>
  <c r="AH58" i="68"/>
  <c r="AG58" i="68"/>
  <c r="Y58" i="68"/>
  <c r="Z58" i="68"/>
  <c r="AA58" i="68"/>
  <c r="AM58" i="68"/>
  <c r="AD58" i="68"/>
  <c r="AB58" i="68"/>
  <c r="AC58" i="68"/>
  <c r="AO57" i="68" l="1"/>
  <c r="L58" i="68"/>
  <c r="J58" i="68"/>
  <c r="AR58" i="68"/>
  <c r="G58" i="68"/>
  <c r="AK58" i="68"/>
  <c r="AN58" i="68"/>
  <c r="AQ58" i="68"/>
  <c r="H58" i="68"/>
  <c r="K58" i="68"/>
  <c r="AJ58" i="68"/>
  <c r="AL58" i="68" s="1"/>
  <c r="AO58" i="68" s="1"/>
  <c r="I58" i="68"/>
  <c r="BN55" i="66"/>
  <c r="BO55" i="66"/>
  <c r="BS55" i="66"/>
  <c r="BT55" i="66"/>
  <c r="BU55" i="66"/>
  <c r="BV55" i="66"/>
  <c r="BP55" i="66"/>
  <c r="BQ55" i="66"/>
  <c r="BR55" i="66"/>
  <c r="BW55" i="66"/>
  <c r="BX55" i="66"/>
  <c r="BM56" i="66"/>
  <c r="AM59" i="68"/>
  <c r="AE59" i="68"/>
  <c r="AB59" i="68"/>
  <c r="AD59" i="68"/>
  <c r="AF59" i="68"/>
  <c r="AG59" i="68"/>
  <c r="AA59" i="68"/>
  <c r="AH59" i="68"/>
  <c r="Y59" i="68"/>
  <c r="AC59" i="68"/>
  <c r="Z59" i="68"/>
  <c r="AI58" i="68" l="1"/>
  <c r="M58" i="68" s="1"/>
  <c r="AQ59" i="68"/>
  <c r="AN59" i="68"/>
  <c r="AK59" i="68"/>
  <c r="AJ59" i="68"/>
  <c r="AL59" i="68" s="1"/>
  <c r="AO59" i="68" s="1"/>
  <c r="I59" i="68"/>
  <c r="G59" i="68"/>
  <c r="AR59" i="68"/>
  <c r="L59" i="68"/>
  <c r="K59" i="68"/>
  <c r="J59" i="68"/>
  <c r="H59" i="68"/>
  <c r="BN56" i="66"/>
  <c r="BO56" i="66"/>
  <c r="BQ56" i="66"/>
  <c r="BR56" i="66"/>
  <c r="BS56" i="66"/>
  <c r="BT56" i="66"/>
  <c r="BW56" i="66"/>
  <c r="BX56" i="66"/>
  <c r="BV56" i="66"/>
  <c r="BP56" i="66"/>
  <c r="BU56" i="66"/>
  <c r="BM57" i="66"/>
  <c r="Z60" i="68"/>
  <c r="AA60" i="68"/>
  <c r="AE60" i="68"/>
  <c r="AF60" i="68"/>
  <c r="AB60" i="68"/>
  <c r="Y60" i="68"/>
  <c r="AC60" i="68"/>
  <c r="AD60" i="68"/>
  <c r="AH60" i="68"/>
  <c r="AG60" i="68"/>
  <c r="AM60" i="68"/>
  <c r="AI59" i="68" l="1"/>
  <c r="M59" i="68" s="1"/>
  <c r="AJ60" i="68"/>
  <c r="AL60" i="68" s="1"/>
  <c r="L60" i="68"/>
  <c r="H60" i="68"/>
  <c r="AR60" i="68"/>
  <c r="G60" i="68"/>
  <c r="I60" i="68"/>
  <c r="AK60" i="68"/>
  <c r="AQ60" i="68"/>
  <c r="AN60" i="68"/>
  <c r="K60" i="68"/>
  <c r="J60" i="68"/>
  <c r="BN57" i="66"/>
  <c r="BO57" i="66"/>
  <c r="BP57" i="66"/>
  <c r="BQ57" i="66"/>
  <c r="BR57" i="66"/>
  <c r="BX57" i="66"/>
  <c r="BS57" i="66"/>
  <c r="BV57" i="66"/>
  <c r="BW57" i="66"/>
  <c r="BT57" i="66"/>
  <c r="BU57" i="66"/>
  <c r="BM58" i="66"/>
  <c r="AI60" i="68"/>
  <c r="M60" i="68" s="1"/>
  <c r="AO60" i="68"/>
  <c r="AB61" i="68"/>
  <c r="AA61" i="68"/>
  <c r="AH61" i="68"/>
  <c r="AC61" i="68"/>
  <c r="AD61" i="68"/>
  <c r="AG61" i="68"/>
  <c r="AF61" i="68"/>
  <c r="AM61" i="68"/>
  <c r="AE61" i="68"/>
  <c r="Z61" i="68"/>
  <c r="Y61" i="68"/>
  <c r="K61" i="68" l="1"/>
  <c r="L61" i="68"/>
  <c r="H61" i="68"/>
  <c r="AJ61" i="68"/>
  <c r="AL61" i="68" s="1"/>
  <c r="AO61" i="68" s="1"/>
  <c r="J61" i="68"/>
  <c r="AR61" i="68"/>
  <c r="G61" i="68"/>
  <c r="AQ61" i="68"/>
  <c r="AK61" i="68"/>
  <c r="AN61" i="68"/>
  <c r="I61" i="68"/>
  <c r="BN58" i="66"/>
  <c r="BO58" i="66"/>
  <c r="BU58" i="66"/>
  <c r="BR58" i="66"/>
  <c r="BS58" i="66"/>
  <c r="BT58" i="66"/>
  <c r="BV58" i="66"/>
  <c r="BX58" i="66"/>
  <c r="BQ58" i="66"/>
  <c r="BW58" i="66"/>
  <c r="BP58" i="66"/>
  <c r="BM59" i="66"/>
  <c r="AI61" i="68"/>
  <c r="M61" i="68" s="1"/>
  <c r="Z62" i="68"/>
  <c r="AM62" i="68"/>
  <c r="Y62" i="68"/>
  <c r="AC62" i="68"/>
  <c r="AB62" i="68"/>
  <c r="AF62" i="68"/>
  <c r="AG62" i="68"/>
  <c r="AE62" i="68"/>
  <c r="AH62" i="68"/>
  <c r="AA62" i="68"/>
  <c r="AD62" i="68"/>
  <c r="L62" i="68" l="1"/>
  <c r="I62" i="68"/>
  <c r="G62" i="68"/>
  <c r="AR62" i="68"/>
  <c r="AJ62" i="68"/>
  <c r="AL62" i="68" s="1"/>
  <c r="AO62" i="68" s="1"/>
  <c r="AN62" i="68"/>
  <c r="AK62" i="68"/>
  <c r="AQ62" i="68"/>
  <c r="H62" i="68"/>
  <c r="J62" i="68"/>
  <c r="K62" i="68"/>
  <c r="BN59" i="66"/>
  <c r="BO59" i="66"/>
  <c r="BW59" i="66"/>
  <c r="BX59" i="66"/>
  <c r="BU59" i="66"/>
  <c r="BV59" i="66"/>
  <c r="BP59" i="66"/>
  <c r="BS59" i="66"/>
  <c r="BT59" i="66"/>
  <c r="BQ59" i="66"/>
  <c r="BR59" i="66"/>
  <c r="BM60" i="66"/>
  <c r="AI62" i="68"/>
  <c r="M62" i="68" s="1"/>
  <c r="Z63" i="68"/>
  <c r="AM63" i="68"/>
  <c r="AB63" i="68"/>
  <c r="AC63" i="68"/>
  <c r="AD63" i="68"/>
  <c r="AA63" i="68"/>
  <c r="AE63" i="68"/>
  <c r="AH63" i="68"/>
  <c r="AG63" i="68"/>
  <c r="AF63" i="68"/>
  <c r="Y63" i="68"/>
  <c r="AJ63" i="68" l="1"/>
  <c r="AL63" i="68" s="1"/>
  <c r="H63" i="68"/>
  <c r="L63" i="68"/>
  <c r="K63" i="68"/>
  <c r="I63" i="68"/>
  <c r="AR63" i="68"/>
  <c r="G63" i="68"/>
  <c r="AK63" i="68"/>
  <c r="AQ63" i="68"/>
  <c r="AN63" i="68"/>
  <c r="J63" i="68"/>
  <c r="BN60" i="66"/>
  <c r="BO60" i="66"/>
  <c r="BU60" i="66"/>
  <c r="BV60" i="66"/>
  <c r="BW60" i="66"/>
  <c r="BP60" i="66"/>
  <c r="BQ60" i="66"/>
  <c r="BR60" i="66"/>
  <c r="BS60" i="66"/>
  <c r="BT60" i="66"/>
  <c r="BX60" i="66"/>
  <c r="BM61" i="66"/>
  <c r="AI63" i="68"/>
  <c r="M63" i="68" s="1"/>
  <c r="AO63" i="68"/>
  <c r="AA64" i="68"/>
  <c r="Y64" i="68"/>
  <c r="AM64" i="68"/>
  <c r="AF64" i="68"/>
  <c r="AG64" i="68"/>
  <c r="AD64" i="68"/>
  <c r="AH64" i="68"/>
  <c r="AC64" i="68"/>
  <c r="AB64" i="68"/>
  <c r="AE64" i="68"/>
  <c r="Z64" i="68"/>
  <c r="AJ64" i="68" l="1"/>
  <c r="AL64" i="68" s="1"/>
  <c r="J64" i="68"/>
  <c r="H64" i="68"/>
  <c r="G64" i="68"/>
  <c r="AR64" i="68"/>
  <c r="AQ64" i="68"/>
  <c r="AK64" i="68"/>
  <c r="AN64" i="68"/>
  <c r="L64" i="68"/>
  <c r="K64" i="68"/>
  <c r="I64" i="68"/>
  <c r="BN61" i="66"/>
  <c r="BO61" i="66"/>
  <c r="BT61" i="66"/>
  <c r="BV61" i="66"/>
  <c r="BW61" i="66"/>
  <c r="BP61" i="66"/>
  <c r="BQ61" i="66"/>
  <c r="BR61" i="66"/>
  <c r="BX61" i="66"/>
  <c r="BS61" i="66"/>
  <c r="BU61" i="66"/>
  <c r="BM62" i="66"/>
  <c r="AI64" i="68"/>
  <c r="M64" i="68" s="1"/>
  <c r="AO64" i="68"/>
  <c r="AB65" i="68"/>
  <c r="AF65" i="68"/>
  <c r="AA65" i="68"/>
  <c r="AD65" i="68"/>
  <c r="AG65" i="68"/>
  <c r="AH65" i="68"/>
  <c r="Z65" i="68"/>
  <c r="AC65" i="68"/>
  <c r="Y65" i="68"/>
  <c r="AE65" i="68"/>
  <c r="AM65" i="68"/>
  <c r="K65" i="68" l="1"/>
  <c r="AJ65" i="68"/>
  <c r="AL65" i="68" s="1"/>
  <c r="AO65" i="68" s="1"/>
  <c r="G65" i="68"/>
  <c r="AR65" i="68"/>
  <c r="AN65" i="68"/>
  <c r="AQ65" i="68"/>
  <c r="AK65" i="68"/>
  <c r="I65" i="68"/>
  <c r="L65" i="68"/>
  <c r="H65" i="68"/>
  <c r="J65" i="68"/>
  <c r="BN62" i="66"/>
  <c r="BP62" i="66"/>
  <c r="BV62" i="66"/>
  <c r="BW62" i="66"/>
  <c r="BQ62" i="66"/>
  <c r="BX62" i="66"/>
  <c r="BO62" i="66"/>
  <c r="BR62" i="66"/>
  <c r="BS62" i="66"/>
  <c r="BT62" i="66"/>
  <c r="BU62" i="66"/>
  <c r="BM63" i="66"/>
  <c r="AI65" i="68"/>
  <c r="M65" i="68" s="1"/>
  <c r="AA66" i="68"/>
  <c r="AH66" i="68"/>
  <c r="AC66" i="68"/>
  <c r="AE66" i="68"/>
  <c r="AF66" i="68"/>
  <c r="AB66" i="68"/>
  <c r="AM66" i="68"/>
  <c r="AG66" i="68"/>
  <c r="Z66" i="68"/>
  <c r="Y66" i="68"/>
  <c r="AD66" i="68"/>
  <c r="H66" i="68" l="1"/>
  <c r="AJ66" i="68"/>
  <c r="AL66" i="68" s="1"/>
  <c r="AO66" i="68" s="1"/>
  <c r="AK66" i="68"/>
  <c r="AN66" i="68"/>
  <c r="AQ66" i="68"/>
  <c r="L66" i="68"/>
  <c r="K66" i="68"/>
  <c r="J66" i="68"/>
  <c r="G66" i="68"/>
  <c r="AR66" i="68"/>
  <c r="I66" i="68"/>
  <c r="BN63" i="66"/>
  <c r="BU63" i="66"/>
  <c r="BR63" i="66"/>
  <c r="BS63" i="66"/>
  <c r="BQ63" i="66"/>
  <c r="BT63" i="66"/>
  <c r="BV63" i="66"/>
  <c r="BW63" i="66"/>
  <c r="BX63" i="66"/>
  <c r="BP63" i="66"/>
  <c r="BO63" i="66"/>
  <c r="BM64" i="66"/>
  <c r="AI66" i="68"/>
  <c r="M66" i="68" s="1"/>
  <c r="AF67" i="68"/>
  <c r="AA67" i="68"/>
  <c r="AE67" i="68"/>
  <c r="Y67" i="68"/>
  <c r="AH67" i="68"/>
  <c r="Z67" i="68"/>
  <c r="AB67" i="68"/>
  <c r="AM67" i="68"/>
  <c r="AD67" i="68"/>
  <c r="AC67" i="68"/>
  <c r="AG67" i="68"/>
  <c r="L67" i="68" l="1"/>
  <c r="I67" i="68"/>
  <c r="H67" i="68"/>
  <c r="G67" i="68"/>
  <c r="AR67" i="68"/>
  <c r="AJ67" i="68"/>
  <c r="AL67" i="68" s="1"/>
  <c r="AO67" i="68" s="1"/>
  <c r="J67" i="68"/>
  <c r="AN67" i="68"/>
  <c r="AK67" i="68"/>
  <c r="AQ67" i="68"/>
  <c r="K67" i="68"/>
  <c r="BN64" i="66"/>
  <c r="BO64" i="66"/>
  <c r="BP64" i="66"/>
  <c r="BV64" i="66"/>
  <c r="BX64" i="66"/>
  <c r="BT64" i="66"/>
  <c r="BU64" i="66"/>
  <c r="BW64" i="66"/>
  <c r="BR64" i="66"/>
  <c r="BS64" i="66"/>
  <c r="BQ64" i="66"/>
  <c r="BM65" i="66"/>
  <c r="Z68" i="68"/>
  <c r="AE68" i="68"/>
  <c r="AG68" i="68"/>
  <c r="AF68" i="68"/>
  <c r="AB68" i="68"/>
  <c r="AA68" i="68"/>
  <c r="AH68" i="68"/>
  <c r="AD68" i="68"/>
  <c r="AM68" i="68"/>
  <c r="AC68" i="68"/>
  <c r="Y68" i="68"/>
  <c r="AI67" i="68" l="1"/>
  <c r="M67" i="68" s="1"/>
  <c r="AJ68" i="68"/>
  <c r="AL68" i="68" s="1"/>
  <c r="AI68" i="68" s="1"/>
  <c r="M68" i="68" s="1"/>
  <c r="AQ68" i="68"/>
  <c r="AK68" i="68"/>
  <c r="AN68" i="68"/>
  <c r="H68" i="68"/>
  <c r="G68" i="68"/>
  <c r="AR68" i="68"/>
  <c r="I68" i="68"/>
  <c r="K68" i="68"/>
  <c r="L68" i="68"/>
  <c r="J68" i="68"/>
  <c r="BN65" i="66"/>
  <c r="BS65" i="66"/>
  <c r="BW65" i="66"/>
  <c r="BX65" i="66"/>
  <c r="BQ65" i="66"/>
  <c r="BP65" i="66"/>
  <c r="BR65" i="66"/>
  <c r="BT65" i="66"/>
  <c r="BU65" i="66"/>
  <c r="BO65" i="66"/>
  <c r="BV65" i="66"/>
  <c r="BM66" i="66"/>
  <c r="AO68" i="68"/>
  <c r="AF69" i="68"/>
  <c r="AE69" i="68"/>
  <c r="Y69" i="68"/>
  <c r="AH69" i="68"/>
  <c r="AA69" i="68"/>
  <c r="AM69" i="68"/>
  <c r="AG69" i="68"/>
  <c r="AD69" i="68"/>
  <c r="AC69" i="68"/>
  <c r="Z69" i="68"/>
  <c r="AB69" i="68"/>
  <c r="AJ69" i="68" l="1"/>
  <c r="AL69" i="68" s="1"/>
  <c r="K69" i="68"/>
  <c r="J69" i="68"/>
  <c r="G69" i="68"/>
  <c r="AR69" i="68"/>
  <c r="L69" i="68"/>
  <c r="AK69" i="68"/>
  <c r="AQ69" i="68"/>
  <c r="AN69" i="68"/>
  <c r="I69" i="68"/>
  <c r="H69" i="68"/>
  <c r="BN66" i="66"/>
  <c r="BX66" i="66"/>
  <c r="BS66" i="66"/>
  <c r="BT66" i="66"/>
  <c r="BO66" i="66"/>
  <c r="BP66" i="66"/>
  <c r="BR66" i="66"/>
  <c r="BU66" i="66"/>
  <c r="BV66" i="66"/>
  <c r="BW66" i="66"/>
  <c r="BQ66" i="66"/>
  <c r="BM67" i="66"/>
  <c r="AI69" i="68"/>
  <c r="M69" i="68" s="1"/>
  <c r="AO69" i="68"/>
  <c r="AB70" i="68"/>
  <c r="AC70" i="68"/>
  <c r="AD70" i="68"/>
  <c r="Z70" i="68"/>
  <c r="Y70" i="68"/>
  <c r="AF70" i="68"/>
  <c r="AA70" i="68"/>
  <c r="AM70" i="68"/>
  <c r="AE70" i="68"/>
  <c r="AH70" i="68"/>
  <c r="AG70" i="68"/>
  <c r="AN70" i="68" l="1"/>
  <c r="AQ70" i="68"/>
  <c r="AK70" i="68"/>
  <c r="I70" i="68"/>
  <c r="L70" i="68"/>
  <c r="K70" i="68"/>
  <c r="H70" i="68"/>
  <c r="AJ70" i="68"/>
  <c r="AL70" i="68" s="1"/>
  <c r="AO70" i="68" s="1"/>
  <c r="G70" i="68"/>
  <c r="AR70" i="68"/>
  <c r="J70" i="68"/>
  <c r="BX67" i="66"/>
  <c r="BS67" i="66"/>
  <c r="BP67" i="66"/>
  <c r="BQ67" i="66"/>
  <c r="BR67" i="66"/>
  <c r="BT67" i="66"/>
  <c r="BU67" i="66"/>
  <c r="BV67" i="66"/>
  <c r="BW67" i="66"/>
  <c r="BN67" i="66"/>
  <c r="BO67" i="66"/>
  <c r="BM68" i="66"/>
  <c r="AI70" i="68"/>
  <c r="M70" i="68" s="1"/>
  <c r="AD71" i="68"/>
  <c r="AB71" i="68"/>
  <c r="AC71" i="68"/>
  <c r="AE71" i="68"/>
  <c r="AH71" i="68"/>
  <c r="AF71" i="68"/>
  <c r="AG71" i="68"/>
  <c r="Y71" i="68"/>
  <c r="Z71" i="68"/>
  <c r="AM71" i="68"/>
  <c r="AA71" i="68"/>
  <c r="AJ71" i="68" l="1"/>
  <c r="AL71" i="68" s="1"/>
  <c r="AI71" i="68" s="1"/>
  <c r="M71" i="68" s="1"/>
  <c r="L71" i="68"/>
  <c r="K71" i="68"/>
  <c r="I71" i="68"/>
  <c r="AQ71" i="68"/>
  <c r="AK71" i="68"/>
  <c r="AN71" i="68"/>
  <c r="J71" i="68"/>
  <c r="AR71" i="68"/>
  <c r="G71" i="68"/>
  <c r="H71" i="68"/>
  <c r="BX68" i="66"/>
  <c r="BS68" i="66"/>
  <c r="BR68" i="66"/>
  <c r="BT68" i="66"/>
  <c r="BU68" i="66"/>
  <c r="BV68" i="66"/>
  <c r="BQ68" i="66"/>
  <c r="BW68" i="66"/>
  <c r="BP68" i="66"/>
  <c r="BO68" i="66"/>
  <c r="BN68" i="66"/>
  <c r="BM69" i="66"/>
  <c r="AE72" i="68"/>
  <c r="AA72" i="68"/>
  <c r="AC72" i="68"/>
  <c r="AD72" i="68"/>
  <c r="AF72" i="68"/>
  <c r="Z72" i="68"/>
  <c r="Y72" i="68"/>
  <c r="AB72" i="68"/>
  <c r="AH72" i="68"/>
  <c r="AM72" i="68"/>
  <c r="AG72" i="68"/>
  <c r="AO71" i="68" l="1"/>
  <c r="I72" i="68"/>
  <c r="AK72" i="68"/>
  <c r="AN72" i="68"/>
  <c r="AQ72" i="68"/>
  <c r="L72" i="68"/>
  <c r="AJ72" i="68"/>
  <c r="AL72" i="68" s="1"/>
  <c r="AO72" i="68" s="1"/>
  <c r="K72" i="68"/>
  <c r="AR72" i="68"/>
  <c r="G72" i="68"/>
  <c r="J72" i="68"/>
  <c r="H72" i="68"/>
  <c r="BX69" i="66"/>
  <c r="BS69" i="66"/>
  <c r="BU69" i="66"/>
  <c r="BV69" i="66"/>
  <c r="BW69" i="66"/>
  <c r="BN69" i="66"/>
  <c r="BR69" i="66"/>
  <c r="BT69" i="66"/>
  <c r="BP69" i="66"/>
  <c r="BQ69" i="66"/>
  <c r="BO69" i="66"/>
  <c r="BM70" i="66"/>
  <c r="AF73" i="68"/>
  <c r="Y73" i="68"/>
  <c r="AG73" i="68"/>
  <c r="AD73" i="68"/>
  <c r="AB73" i="68"/>
  <c r="AA73" i="68"/>
  <c r="AM73" i="68"/>
  <c r="Z73" i="68"/>
  <c r="AH73" i="68"/>
  <c r="AC73" i="68"/>
  <c r="AE73" i="68"/>
  <c r="AI72" i="68" l="1"/>
  <c r="M72" i="68" s="1"/>
  <c r="G73" i="68"/>
  <c r="AR73" i="68"/>
  <c r="AJ73" i="68"/>
  <c r="AL73" i="68" s="1"/>
  <c r="AO73" i="68" s="1"/>
  <c r="J73" i="68"/>
  <c r="I73" i="68"/>
  <c r="L73" i="68"/>
  <c r="K73" i="68"/>
  <c r="AK73" i="68"/>
  <c r="AN73" i="68"/>
  <c r="AQ73" i="68"/>
  <c r="H73" i="68"/>
  <c r="BX70" i="66"/>
  <c r="BS70" i="66"/>
  <c r="BW70" i="66"/>
  <c r="BN70" i="66"/>
  <c r="BR70" i="66"/>
  <c r="BT70" i="66"/>
  <c r="BU70" i="66"/>
  <c r="BV70" i="66"/>
  <c r="BO70" i="66"/>
  <c r="BP70" i="66"/>
  <c r="BQ70" i="66"/>
  <c r="BM71" i="66"/>
  <c r="AM74" i="68"/>
  <c r="Z74" i="68"/>
  <c r="AH74" i="68"/>
  <c r="AD74" i="68"/>
  <c r="Y74" i="68"/>
  <c r="AF74" i="68"/>
  <c r="AG74" i="68"/>
  <c r="AB74" i="68"/>
  <c r="AC74" i="68"/>
  <c r="AA74" i="68"/>
  <c r="AE74" i="68"/>
  <c r="AI73" i="68" l="1"/>
  <c r="M73" i="68" s="1"/>
  <c r="J74" i="68"/>
  <c r="AK74" i="68"/>
  <c r="AQ74" i="68"/>
  <c r="AN74" i="68"/>
  <c r="I74" i="68"/>
  <c r="L74" i="68"/>
  <c r="K74" i="68"/>
  <c r="AR74" i="68"/>
  <c r="G74" i="68"/>
  <c r="AJ74" i="68"/>
  <c r="AL74" i="68" s="1"/>
  <c r="AO74" i="68" s="1"/>
  <c r="H74" i="68"/>
  <c r="BX71" i="66"/>
  <c r="BN71" i="66"/>
  <c r="BO71" i="66"/>
  <c r="BW71" i="66"/>
  <c r="BP71" i="66"/>
  <c r="BQ71" i="66"/>
  <c r="BU71" i="66"/>
  <c r="BV71" i="66"/>
  <c r="BR71" i="66"/>
  <c r="BT71" i="66"/>
  <c r="BS71" i="66"/>
  <c r="BM72" i="66"/>
  <c r="Y75" i="68"/>
  <c r="Z75" i="68"/>
  <c r="AH75" i="68"/>
  <c r="AC75" i="68"/>
  <c r="AA75" i="68"/>
  <c r="AB75" i="68"/>
  <c r="AE75" i="68"/>
  <c r="AF75" i="68"/>
  <c r="AM75" i="68"/>
  <c r="AG75" i="68"/>
  <c r="AD75" i="68"/>
  <c r="AI74" i="68" l="1"/>
  <c r="M74" i="68" s="1"/>
  <c r="AR75" i="68"/>
  <c r="G75" i="68"/>
  <c r="K75" i="68"/>
  <c r="H75" i="68"/>
  <c r="J75" i="68"/>
  <c r="L75" i="68"/>
  <c r="AQ75" i="68"/>
  <c r="AN75" i="68"/>
  <c r="AK75" i="68"/>
  <c r="I75" i="68"/>
  <c r="AJ75" i="68"/>
  <c r="AL75" i="68" s="1"/>
  <c r="AO75" i="68" s="1"/>
  <c r="BQ72" i="66"/>
  <c r="BR72" i="66"/>
  <c r="BS72" i="66"/>
  <c r="BT72" i="66"/>
  <c r="BP72" i="66"/>
  <c r="BU72" i="66"/>
  <c r="BV72" i="66"/>
  <c r="BW72" i="66"/>
  <c r="BN72" i="66"/>
  <c r="BO72" i="66"/>
  <c r="BX72" i="66"/>
  <c r="BM73" i="66"/>
  <c r="AA76" i="68"/>
  <c r="Z76" i="68"/>
  <c r="AG76" i="68"/>
  <c r="AH76" i="68"/>
  <c r="AB76" i="68"/>
  <c r="AD76" i="68"/>
  <c r="AF76" i="68"/>
  <c r="AM76" i="68"/>
  <c r="Y76" i="68"/>
  <c r="AC76" i="68"/>
  <c r="AE76" i="68"/>
  <c r="AI75" i="68" l="1"/>
  <c r="M75" i="68" s="1"/>
  <c r="AQ76" i="68"/>
  <c r="AK76" i="68"/>
  <c r="AN76" i="68"/>
  <c r="I76" i="68"/>
  <c r="K76" i="68"/>
  <c r="H76" i="68"/>
  <c r="AJ76" i="68"/>
  <c r="AL76" i="68" s="1"/>
  <c r="AO76" i="68" s="1"/>
  <c r="L76" i="68"/>
  <c r="J76" i="68"/>
  <c r="G76" i="68"/>
  <c r="AR76" i="68"/>
  <c r="BV73" i="66"/>
  <c r="BW73" i="66"/>
  <c r="BX73" i="66"/>
  <c r="BN73" i="66"/>
  <c r="BO73" i="66"/>
  <c r="BP73" i="66"/>
  <c r="BS73" i="66"/>
  <c r="BT73" i="66"/>
  <c r="BU73" i="66"/>
  <c r="BQ73" i="66"/>
  <c r="BR73" i="66"/>
  <c r="BM74" i="66"/>
  <c r="AD77" i="68"/>
  <c r="AH77" i="68"/>
  <c r="Z77" i="68"/>
  <c r="AM77" i="68"/>
  <c r="AE77" i="68"/>
  <c r="AA77" i="68"/>
  <c r="Y77" i="68"/>
  <c r="AB77" i="68"/>
  <c r="AC77" i="68"/>
  <c r="AG77" i="68"/>
  <c r="AF77" i="68"/>
  <c r="AI76" i="68" l="1"/>
  <c r="M76" i="68" s="1"/>
  <c r="AR77" i="68"/>
  <c r="G77" i="68"/>
  <c r="AK77" i="68"/>
  <c r="AN77" i="68"/>
  <c r="AQ77" i="68"/>
  <c r="K77" i="68"/>
  <c r="J77" i="68"/>
  <c r="H77" i="68"/>
  <c r="L77" i="68"/>
  <c r="AJ77" i="68"/>
  <c r="AL77" i="68" s="1"/>
  <c r="AO77" i="68" s="1"/>
  <c r="I77" i="68"/>
  <c r="BO74" i="66"/>
  <c r="BP74" i="66"/>
  <c r="BQ74" i="66"/>
  <c r="BR74" i="66"/>
  <c r="BT74" i="66"/>
  <c r="BU74" i="66"/>
  <c r="BV74" i="66"/>
  <c r="BW74" i="66"/>
  <c r="BN74" i="66"/>
  <c r="BS74" i="66"/>
  <c r="BX74" i="66"/>
  <c r="BM75" i="66"/>
  <c r="AA78" i="68"/>
  <c r="AM78" i="68"/>
  <c r="AH78" i="68"/>
  <c r="Y78" i="68"/>
  <c r="AB78" i="68"/>
  <c r="AE78" i="68"/>
  <c r="Z78" i="68"/>
  <c r="AF78" i="68"/>
  <c r="AG78" i="68"/>
  <c r="AD78" i="68"/>
  <c r="AC78" i="68"/>
  <c r="AI77" i="68" l="1"/>
  <c r="M77" i="68" s="1"/>
  <c r="H78" i="68"/>
  <c r="G78" i="68"/>
  <c r="AR78" i="68"/>
  <c r="J78" i="68"/>
  <c r="AQ78" i="68"/>
  <c r="AK78" i="68"/>
  <c r="AN78" i="68"/>
  <c r="AJ78" i="68"/>
  <c r="AL78" i="68" s="1"/>
  <c r="AO78" i="68" s="1"/>
  <c r="I78" i="68"/>
  <c r="L78" i="68"/>
  <c r="K78" i="68"/>
  <c r="BT75" i="66"/>
  <c r="BU75" i="66"/>
  <c r="BV75" i="66"/>
  <c r="BW75" i="66"/>
  <c r="BP75" i="66"/>
  <c r="BQ75" i="66"/>
  <c r="BR75" i="66"/>
  <c r="BS75" i="66"/>
  <c r="BN75" i="66"/>
  <c r="BO75" i="66"/>
  <c r="BX75" i="66"/>
  <c r="BM76" i="66"/>
  <c r="AD79" i="68"/>
  <c r="AE79" i="68"/>
  <c r="AF79" i="68"/>
  <c r="AG79" i="68"/>
  <c r="Z79" i="68"/>
  <c r="AB79" i="68"/>
  <c r="AC79" i="68"/>
  <c r="Y79" i="68"/>
  <c r="AA79" i="68"/>
  <c r="AM79" i="68"/>
  <c r="AH79" i="68"/>
  <c r="AI78" i="68" l="1"/>
  <c r="M78" i="68" s="1"/>
  <c r="AJ79" i="68"/>
  <c r="AL79" i="68" s="1"/>
  <c r="AR79" i="68"/>
  <c r="G79" i="68"/>
  <c r="AK79" i="68"/>
  <c r="AQ79" i="68"/>
  <c r="AN79" i="68"/>
  <c r="J79" i="68"/>
  <c r="H79" i="68"/>
  <c r="I79" i="68"/>
  <c r="L79" i="68"/>
  <c r="K79" i="68"/>
  <c r="BN76" i="66"/>
  <c r="BO76" i="66"/>
  <c r="BP76" i="66"/>
  <c r="BX76" i="66"/>
  <c r="BS76" i="66"/>
  <c r="BT76" i="66"/>
  <c r="BU76" i="66"/>
  <c r="BV76" i="66"/>
  <c r="BQ76" i="66"/>
  <c r="BW76" i="66"/>
  <c r="BR76" i="66"/>
  <c r="BM77" i="66"/>
  <c r="AI79" i="68"/>
  <c r="M79" i="68" s="1"/>
  <c r="AO79" i="68"/>
  <c r="Y80" i="68"/>
  <c r="AG80" i="68"/>
  <c r="AD80" i="68"/>
  <c r="AF80" i="68"/>
  <c r="AE80" i="68"/>
  <c r="Z80" i="68"/>
  <c r="AA80" i="68"/>
  <c r="AH80" i="68"/>
  <c r="AC80" i="68"/>
  <c r="AM80" i="68"/>
  <c r="AB80" i="68"/>
  <c r="L80" i="68" l="1"/>
  <c r="K80" i="68"/>
  <c r="AJ80" i="68"/>
  <c r="AL80" i="68" s="1"/>
  <c r="AO80" i="68" s="1"/>
  <c r="J80" i="68"/>
  <c r="H80" i="68"/>
  <c r="G80" i="68"/>
  <c r="AR80" i="68"/>
  <c r="I80" i="68"/>
  <c r="AQ80" i="68"/>
  <c r="AK80" i="68"/>
  <c r="AN80" i="68"/>
  <c r="BR77" i="66"/>
  <c r="BS77" i="66"/>
  <c r="BT77" i="66"/>
  <c r="BU77" i="66"/>
  <c r="BP77" i="66"/>
  <c r="BQ77" i="66"/>
  <c r="BV77" i="66"/>
  <c r="BW77" i="66"/>
  <c r="BN77" i="66"/>
  <c r="BO77" i="66"/>
  <c r="BX77" i="66"/>
  <c r="BM78" i="66"/>
  <c r="AI80" i="68"/>
  <c r="M80" i="68" s="1"/>
  <c r="AD81" i="68"/>
  <c r="AH81" i="68"/>
  <c r="AC81" i="68"/>
  <c r="AG81" i="68"/>
  <c r="AB81" i="68"/>
  <c r="Y81" i="68"/>
  <c r="Z81" i="68"/>
  <c r="AF81" i="68"/>
  <c r="AA81" i="68"/>
  <c r="AM81" i="68"/>
  <c r="AE81" i="68"/>
  <c r="L81" i="68" l="1"/>
  <c r="AJ81" i="68"/>
  <c r="AL81" i="68" s="1"/>
  <c r="AO81" i="68" s="1"/>
  <c r="K81" i="68"/>
  <c r="J81" i="68"/>
  <c r="AR81" i="68"/>
  <c r="G81" i="68"/>
  <c r="I81" i="68"/>
  <c r="AQ81" i="68"/>
  <c r="AN81" i="68"/>
  <c r="AK81" i="68"/>
  <c r="H81" i="68"/>
  <c r="BW78" i="66"/>
  <c r="BX78" i="66"/>
  <c r="BN78" i="66"/>
  <c r="BO78" i="66"/>
  <c r="BP78" i="66"/>
  <c r="BQ78" i="66"/>
  <c r="BR78" i="66"/>
  <c r="BS78" i="66"/>
  <c r="BV78" i="66"/>
  <c r="BU78" i="66"/>
  <c r="BT78" i="66"/>
  <c r="BM79" i="66"/>
  <c r="AI81" i="68"/>
  <c r="M81" i="68" s="1"/>
  <c r="AM82" i="68"/>
  <c r="Z82" i="68"/>
  <c r="AA82" i="68"/>
  <c r="Y82" i="68"/>
  <c r="AC82" i="68"/>
  <c r="AG82" i="68"/>
  <c r="AH82" i="68"/>
  <c r="AB82" i="68"/>
  <c r="AF82" i="68"/>
  <c r="AD82" i="68"/>
  <c r="AE82" i="68"/>
  <c r="K82" i="68" l="1"/>
  <c r="L82" i="68"/>
  <c r="AK82" i="68"/>
  <c r="AQ82" i="68"/>
  <c r="AN82" i="68"/>
  <c r="J82" i="68"/>
  <c r="H82" i="68"/>
  <c r="G82" i="68"/>
  <c r="AR82" i="68"/>
  <c r="AJ82" i="68"/>
  <c r="AL82" i="68" s="1"/>
  <c r="AO82" i="68" s="1"/>
  <c r="I82" i="68"/>
  <c r="BP79" i="66"/>
  <c r="BQ79" i="66"/>
  <c r="BR79" i="66"/>
  <c r="BS79" i="66"/>
  <c r="BX79" i="66"/>
  <c r="BU79" i="66"/>
  <c r="BV79" i="66"/>
  <c r="BW79" i="66"/>
  <c r="BN79" i="66"/>
  <c r="BO79" i="66"/>
  <c r="BT79" i="66"/>
  <c r="BM80" i="66"/>
  <c r="AF83" i="68"/>
  <c r="Y83" i="68"/>
  <c r="Z83" i="68"/>
  <c r="AD83" i="68"/>
  <c r="AA83" i="68"/>
  <c r="AE83" i="68"/>
  <c r="AH83" i="68"/>
  <c r="AC83" i="68"/>
  <c r="AM83" i="68"/>
  <c r="AG83" i="68"/>
  <c r="AB83" i="68"/>
  <c r="AI82" i="68" l="1"/>
  <c r="M82" i="68" s="1"/>
  <c r="L83" i="68"/>
  <c r="I83" i="68"/>
  <c r="H83" i="68"/>
  <c r="J83" i="68"/>
  <c r="AR83" i="68"/>
  <c r="G83" i="68"/>
  <c r="AJ83" i="68"/>
  <c r="AL83" i="68" s="1"/>
  <c r="AO83" i="68" s="1"/>
  <c r="K83" i="68"/>
  <c r="AQ83" i="68"/>
  <c r="AN83" i="68"/>
  <c r="AK83" i="68"/>
  <c r="BU80" i="66"/>
  <c r="BV80" i="66"/>
  <c r="BW80" i="66"/>
  <c r="BX80" i="66"/>
  <c r="BQ80" i="66"/>
  <c r="BR80" i="66"/>
  <c r="BS80" i="66"/>
  <c r="BT80" i="66"/>
  <c r="BP80" i="66"/>
  <c r="BN80" i="66"/>
  <c r="BO80" i="66"/>
  <c r="BM81" i="66"/>
  <c r="AG84" i="68"/>
  <c r="AH84" i="68"/>
  <c r="Y84" i="68"/>
  <c r="Z84" i="68"/>
  <c r="AF84" i="68"/>
  <c r="AB84" i="68"/>
  <c r="AA84" i="68"/>
  <c r="AM84" i="68"/>
  <c r="AD84" i="68"/>
  <c r="AC84" i="68"/>
  <c r="AE84" i="68"/>
  <c r="AI83" i="68" l="1"/>
  <c r="M83" i="68" s="1"/>
  <c r="K84" i="68"/>
  <c r="AK84" i="68"/>
  <c r="AQ84" i="68"/>
  <c r="AN84" i="68"/>
  <c r="AJ84" i="68"/>
  <c r="AL84" i="68" s="1"/>
  <c r="AO84" i="68" s="1"/>
  <c r="J84" i="68"/>
  <c r="H84" i="68"/>
  <c r="I84" i="68"/>
  <c r="AR84" i="68"/>
  <c r="G84" i="68"/>
  <c r="L84" i="68"/>
  <c r="BU81" i="66"/>
  <c r="BV81" i="66"/>
  <c r="BW81" i="66"/>
  <c r="BX81" i="66"/>
  <c r="BO81" i="66"/>
  <c r="BP81" i="66"/>
  <c r="BQ81" i="66"/>
  <c r="BR81" i="66"/>
  <c r="BN81" i="66"/>
  <c r="BS81" i="66"/>
  <c r="BT81" i="66"/>
  <c r="BM82" i="66"/>
  <c r="AE85" i="68"/>
  <c r="Y85" i="68"/>
  <c r="AF85" i="68"/>
  <c r="AG85" i="68"/>
  <c r="AH85" i="68"/>
  <c r="AC85" i="68"/>
  <c r="AD85" i="68"/>
  <c r="AA85" i="68"/>
  <c r="AB85" i="68"/>
  <c r="Z85" i="68"/>
  <c r="AM85" i="68"/>
  <c r="AI84" i="68" l="1"/>
  <c r="M84" i="68" s="1"/>
  <c r="K85" i="68"/>
  <c r="AJ85" i="68"/>
  <c r="AL85" i="68" s="1"/>
  <c r="AO85" i="68" s="1"/>
  <c r="AR85" i="68"/>
  <c r="G85" i="68"/>
  <c r="I85" i="68"/>
  <c r="J85" i="68"/>
  <c r="H85" i="68"/>
  <c r="AK85" i="68"/>
  <c r="AN85" i="68"/>
  <c r="AQ85" i="68"/>
  <c r="L85" i="68"/>
  <c r="BU82" i="66"/>
  <c r="BV82" i="66"/>
  <c r="BW82" i="66"/>
  <c r="BX82" i="66"/>
  <c r="BO82" i="66"/>
  <c r="BP82" i="66"/>
  <c r="BQ82" i="66"/>
  <c r="BR82" i="66"/>
  <c r="BT82" i="66"/>
  <c r="BN82" i="66"/>
  <c r="BS82" i="66"/>
  <c r="BM83" i="66"/>
  <c r="AA86" i="68"/>
  <c r="AB86" i="68"/>
  <c r="AE86" i="68"/>
  <c r="AD86" i="68"/>
  <c r="AC86" i="68"/>
  <c r="Z86" i="68"/>
  <c r="AH86" i="68"/>
  <c r="Y86" i="68"/>
  <c r="AG86" i="68"/>
  <c r="AF86" i="68"/>
  <c r="AM86" i="68"/>
  <c r="AI85" i="68" l="1"/>
  <c r="M85" i="68" s="1"/>
  <c r="H86" i="68"/>
  <c r="AJ86" i="68"/>
  <c r="AL86" i="68" s="1"/>
  <c r="AO86" i="68" s="1"/>
  <c r="K86" i="68"/>
  <c r="I86" i="68"/>
  <c r="J86" i="68"/>
  <c r="G86" i="68"/>
  <c r="AR86" i="68"/>
  <c r="AQ86" i="68"/>
  <c r="AN86" i="68"/>
  <c r="AK86" i="68"/>
  <c r="L86" i="68"/>
  <c r="BU83" i="66"/>
  <c r="BV83" i="66"/>
  <c r="BW83" i="66"/>
  <c r="BX83" i="66"/>
  <c r="BT83" i="66"/>
  <c r="BS83" i="66"/>
  <c r="BP83" i="66"/>
  <c r="BQ83" i="66"/>
  <c r="BR83" i="66"/>
  <c r="BN83" i="66"/>
  <c r="BO83" i="66"/>
  <c r="BM84" i="66"/>
  <c r="AI86" i="68"/>
  <c r="M86" i="68" s="1"/>
  <c r="AG87" i="68"/>
  <c r="AM87" i="68"/>
  <c r="AH87" i="68"/>
  <c r="AC87" i="68"/>
  <c r="AF87" i="68"/>
  <c r="Y87" i="68"/>
  <c r="AE87" i="68"/>
  <c r="AB87" i="68"/>
  <c r="AD87" i="68"/>
  <c r="Z87" i="68"/>
  <c r="AA87" i="68"/>
  <c r="K87" i="68" l="1"/>
  <c r="J87" i="68"/>
  <c r="AJ87" i="68"/>
  <c r="AL87" i="68" s="1"/>
  <c r="AO87" i="68" s="1"/>
  <c r="H87" i="68"/>
  <c r="AR87" i="68"/>
  <c r="G87" i="68"/>
  <c r="AK87" i="68"/>
  <c r="AQ87" i="68"/>
  <c r="AN87" i="68"/>
  <c r="I87" i="68"/>
  <c r="L87" i="68"/>
  <c r="BU84" i="66"/>
  <c r="BV84" i="66"/>
  <c r="BW84" i="66"/>
  <c r="BX84" i="66"/>
  <c r="BN84" i="66"/>
  <c r="BO84" i="66"/>
  <c r="BP84" i="66"/>
  <c r="BQ84" i="66"/>
  <c r="BR84" i="66"/>
  <c r="BS84" i="66"/>
  <c r="BT84" i="66"/>
  <c r="BM85" i="66"/>
  <c r="AE88" i="68"/>
  <c r="AG88" i="68"/>
  <c r="AB88" i="68"/>
  <c r="AM88" i="68"/>
  <c r="AC88" i="68"/>
  <c r="AH88" i="68"/>
  <c r="AA88" i="68"/>
  <c r="AD88" i="68"/>
  <c r="Y88" i="68"/>
  <c r="Z88" i="68"/>
  <c r="AF88" i="68"/>
  <c r="AI87" i="68" l="1"/>
  <c r="M87" i="68" s="1"/>
  <c r="K88" i="68"/>
  <c r="AJ88" i="68"/>
  <c r="AL88" i="68" s="1"/>
  <c r="AO88" i="68" s="1"/>
  <c r="H88" i="68"/>
  <c r="AQ88" i="68"/>
  <c r="AN88" i="68"/>
  <c r="AK88" i="68"/>
  <c r="I88" i="68"/>
  <c r="J88" i="68"/>
  <c r="G88" i="68"/>
  <c r="AR88" i="68"/>
  <c r="L88" i="68"/>
  <c r="BU85" i="66"/>
  <c r="BV85" i="66"/>
  <c r="BX85" i="66"/>
  <c r="BP85" i="66"/>
  <c r="BQ85" i="66"/>
  <c r="BR85" i="66"/>
  <c r="BS85" i="66"/>
  <c r="BT85" i="66"/>
  <c r="BW85" i="66"/>
  <c r="BN85" i="66"/>
  <c r="BO85" i="66"/>
  <c r="BM86" i="66"/>
  <c r="AI88" i="68"/>
  <c r="M88" i="68" s="1"/>
  <c r="AF89" i="68"/>
  <c r="AG89" i="68"/>
  <c r="Y89" i="68"/>
  <c r="Z89" i="68"/>
  <c r="AD89" i="68"/>
  <c r="AA89" i="68"/>
  <c r="AB89" i="68"/>
  <c r="AC89" i="68"/>
  <c r="AM89" i="68"/>
  <c r="AE89" i="68"/>
  <c r="AH89" i="68"/>
  <c r="K89" i="68" l="1"/>
  <c r="AJ89" i="68"/>
  <c r="AL89" i="68" s="1"/>
  <c r="AO89" i="68" s="1"/>
  <c r="J89" i="68"/>
  <c r="H89" i="68"/>
  <c r="I89" i="68"/>
  <c r="AR89" i="68"/>
  <c r="G89" i="68"/>
  <c r="AQ89" i="68"/>
  <c r="AN89" i="68"/>
  <c r="AK89" i="68"/>
  <c r="L89" i="68"/>
  <c r="BU86" i="66"/>
  <c r="BV86" i="66"/>
  <c r="BX86" i="66"/>
  <c r="BQ86" i="66"/>
  <c r="BR86" i="66"/>
  <c r="BS86" i="66"/>
  <c r="BT86" i="66"/>
  <c r="BW86" i="66"/>
  <c r="BP86" i="66"/>
  <c r="BN86" i="66"/>
  <c r="BO86" i="66"/>
  <c r="BM87" i="66"/>
  <c r="AI89" i="68"/>
  <c r="M89" i="68" s="1"/>
  <c r="AG90" i="68"/>
  <c r="AC90" i="68"/>
  <c r="Z90" i="68"/>
  <c r="Y90" i="68"/>
  <c r="AF90" i="68"/>
  <c r="AE90" i="68"/>
  <c r="AB90" i="68"/>
  <c r="AH90" i="68"/>
  <c r="AA90" i="68"/>
  <c r="AM90" i="68"/>
  <c r="AD90" i="68"/>
  <c r="AJ90" i="68" l="1"/>
  <c r="AL90" i="68" s="1"/>
  <c r="I90" i="68"/>
  <c r="AQ90" i="68"/>
  <c r="AK90" i="68"/>
  <c r="AN90" i="68"/>
  <c r="J90" i="68"/>
  <c r="H90" i="68"/>
  <c r="K90" i="68"/>
  <c r="G90" i="68"/>
  <c r="AR90" i="68"/>
  <c r="L90" i="68"/>
  <c r="BU87" i="66"/>
  <c r="BV87" i="66"/>
  <c r="BX87" i="66"/>
  <c r="BR87" i="66"/>
  <c r="BS87" i="66"/>
  <c r="BT87" i="66"/>
  <c r="BW87" i="66"/>
  <c r="BN87" i="66"/>
  <c r="BO87" i="66"/>
  <c r="BP87" i="66"/>
  <c r="BQ87" i="66"/>
  <c r="BM88" i="66"/>
  <c r="AI90" i="68"/>
  <c r="M90" i="68" s="1"/>
  <c r="AO90" i="68"/>
  <c r="Z91" i="68"/>
  <c r="Y91" i="68"/>
  <c r="AH91" i="68"/>
  <c r="AB91" i="68"/>
  <c r="AA91" i="68"/>
  <c r="AC91" i="68"/>
  <c r="AF91" i="68"/>
  <c r="AG91" i="68"/>
  <c r="AM91" i="68"/>
  <c r="AE91" i="68"/>
  <c r="AD91" i="68"/>
  <c r="AK91" i="68" l="1"/>
  <c r="AN91" i="68"/>
  <c r="AQ91" i="68"/>
  <c r="I91" i="68"/>
  <c r="H91" i="68"/>
  <c r="AR91" i="68"/>
  <c r="G91" i="68"/>
  <c r="K91" i="68"/>
  <c r="AJ91" i="68"/>
  <c r="AL91" i="68" s="1"/>
  <c r="AO91" i="68" s="1"/>
  <c r="J91" i="68"/>
  <c r="L91" i="68"/>
  <c r="BU88" i="66"/>
  <c r="BV88" i="66"/>
  <c r="BX88" i="66"/>
  <c r="BS88" i="66"/>
  <c r="BT88" i="66"/>
  <c r="BW88" i="66"/>
  <c r="BO88" i="66"/>
  <c r="BP88" i="66"/>
  <c r="BQ88" i="66"/>
  <c r="BR88" i="66"/>
  <c r="BN88" i="66"/>
  <c r="BM89" i="66"/>
  <c r="AM92" i="68"/>
  <c r="AB92" i="68"/>
  <c r="AE92" i="68"/>
  <c r="AF92" i="68"/>
  <c r="AA92" i="68"/>
  <c r="AC92" i="68"/>
  <c r="AD92" i="68"/>
  <c r="Z92" i="68"/>
  <c r="Y92" i="68"/>
  <c r="AH92" i="68"/>
  <c r="AG92" i="68"/>
  <c r="AI91" i="68" l="1"/>
  <c r="M91" i="68" s="1"/>
  <c r="G92" i="68"/>
  <c r="AR92" i="68"/>
  <c r="AJ92" i="68"/>
  <c r="AL92" i="68" s="1"/>
  <c r="AO92" i="68" s="1"/>
  <c r="AQ92" i="68"/>
  <c r="AN92" i="68"/>
  <c r="AK92" i="68"/>
  <c r="K92" i="68"/>
  <c r="I92" i="68"/>
  <c r="J92" i="68"/>
  <c r="H92" i="68"/>
  <c r="L92" i="68"/>
  <c r="BU89" i="66"/>
  <c r="BV89" i="66"/>
  <c r="BX89" i="66"/>
  <c r="BT89" i="66"/>
  <c r="BW89" i="66"/>
  <c r="BN89" i="66"/>
  <c r="BO89" i="66"/>
  <c r="BP89" i="66"/>
  <c r="BS89" i="66"/>
  <c r="BR89" i="66"/>
  <c r="BQ89" i="66"/>
  <c r="BM90" i="66"/>
  <c r="AI92" i="68"/>
  <c r="M92" i="68" s="1"/>
  <c r="AG93" i="68"/>
  <c r="Y93" i="68"/>
  <c r="Z93" i="68"/>
  <c r="AA93" i="68"/>
  <c r="AE93" i="68"/>
  <c r="AC93" i="68"/>
  <c r="AD93" i="68"/>
  <c r="AF93" i="68"/>
  <c r="AM93" i="68"/>
  <c r="AH93" i="68"/>
  <c r="AB93" i="68"/>
  <c r="K93" i="68" l="1"/>
  <c r="H93" i="68"/>
  <c r="J93" i="68"/>
  <c r="AN93" i="68"/>
  <c r="AQ93" i="68"/>
  <c r="AK93" i="68"/>
  <c r="AR93" i="68"/>
  <c r="G93" i="68"/>
  <c r="AJ93" i="68"/>
  <c r="AL93" i="68" s="1"/>
  <c r="AO93" i="68" s="1"/>
  <c r="I93" i="68"/>
  <c r="L93" i="68"/>
  <c r="BU90" i="66"/>
  <c r="BV90" i="66"/>
  <c r="BX90" i="66"/>
  <c r="BW90" i="66"/>
  <c r="BN90" i="66"/>
  <c r="BO90" i="66"/>
  <c r="BP90" i="66"/>
  <c r="BQ90" i="66"/>
  <c r="BR90" i="66"/>
  <c r="BS90" i="66"/>
  <c r="BT90" i="66"/>
  <c r="BM91" i="66"/>
  <c r="AI93" i="68"/>
  <c r="M93" i="68" s="1"/>
  <c r="AG94" i="68"/>
  <c r="AM94" i="68"/>
  <c r="AC94" i="68"/>
  <c r="AE94" i="68"/>
  <c r="AD94" i="68"/>
  <c r="Z94" i="68"/>
  <c r="AB94" i="68"/>
  <c r="Y94" i="68"/>
  <c r="AH94" i="68"/>
  <c r="AA94" i="68"/>
  <c r="AF94" i="68"/>
  <c r="AR94" i="68" l="1"/>
  <c r="G94" i="68"/>
  <c r="AJ94" i="68"/>
  <c r="AL94" i="68" s="1"/>
  <c r="AO94" i="68" s="1"/>
  <c r="K94" i="68"/>
  <c r="H94" i="68"/>
  <c r="I94" i="68"/>
  <c r="J94" i="68"/>
  <c r="AK94" i="68"/>
  <c r="AN94" i="68"/>
  <c r="AQ94" i="68"/>
  <c r="L94" i="68"/>
  <c r="BU91" i="66"/>
  <c r="BV91" i="66"/>
  <c r="BX91" i="66"/>
  <c r="BN91" i="66"/>
  <c r="BO91" i="66"/>
  <c r="BP91" i="66"/>
  <c r="BQ91" i="66"/>
  <c r="BR91" i="66"/>
  <c r="BW91" i="66"/>
  <c r="BT91" i="66"/>
  <c r="BS91" i="66"/>
  <c r="BM92" i="66"/>
  <c r="AI94" i="68"/>
  <c r="M94" i="68" s="1"/>
  <c r="AG95" i="68"/>
  <c r="Z95" i="68"/>
  <c r="AC95" i="68"/>
  <c r="AE95" i="68"/>
  <c r="AB95" i="68"/>
  <c r="AD95" i="68"/>
  <c r="Y95" i="68"/>
  <c r="AA95" i="68"/>
  <c r="AH95" i="68"/>
  <c r="AF95" i="68"/>
  <c r="AM95" i="68"/>
  <c r="H95" i="68" l="1"/>
  <c r="AQ95" i="68"/>
  <c r="AK95" i="68"/>
  <c r="AN95" i="68"/>
  <c r="AJ95" i="68"/>
  <c r="AL95" i="68" s="1"/>
  <c r="AO95" i="68" s="1"/>
  <c r="J95" i="68"/>
  <c r="G95" i="68"/>
  <c r="AR95" i="68"/>
  <c r="K95" i="68"/>
  <c r="I95" i="68"/>
  <c r="L95" i="68"/>
  <c r="BU92" i="66"/>
  <c r="BV92" i="66"/>
  <c r="BX92" i="66"/>
  <c r="BN92" i="66"/>
  <c r="BO92" i="66"/>
  <c r="BP92" i="66"/>
  <c r="BT92" i="66"/>
  <c r="BW92" i="66"/>
  <c r="BQ92" i="66"/>
  <c r="BR92" i="66"/>
  <c r="BS92" i="66"/>
  <c r="BM93" i="66"/>
  <c r="AI95" i="68"/>
  <c r="M95" i="68" s="1"/>
  <c r="AG96" i="68"/>
  <c r="Z96" i="68"/>
  <c r="AH96" i="68"/>
  <c r="Y96" i="68"/>
  <c r="AB96" i="68"/>
  <c r="AC96" i="68"/>
  <c r="AA96" i="68"/>
  <c r="AM96" i="68"/>
  <c r="AE96" i="68"/>
  <c r="AF96" i="68"/>
  <c r="AD96" i="68"/>
  <c r="H96" i="68" l="1"/>
  <c r="K96" i="68"/>
  <c r="I96" i="68"/>
  <c r="J96" i="68"/>
  <c r="AR96" i="68"/>
  <c r="G96" i="68"/>
  <c r="AK96" i="68"/>
  <c r="AN96" i="68"/>
  <c r="AQ96" i="68"/>
  <c r="AJ96" i="68"/>
  <c r="AL96" i="68" s="1"/>
  <c r="AO96" i="68" s="1"/>
  <c r="L96" i="68"/>
  <c r="BU93" i="66"/>
  <c r="BX93" i="66"/>
  <c r="BW93" i="66"/>
  <c r="BN93" i="66"/>
  <c r="BR93" i="66"/>
  <c r="BS93" i="66"/>
  <c r="BT93" i="66"/>
  <c r="BV93" i="66"/>
  <c r="BP93" i="66"/>
  <c r="BO93" i="66"/>
  <c r="BQ93" i="66"/>
  <c r="BM94" i="66"/>
  <c r="AE97" i="68"/>
  <c r="AF97" i="68"/>
  <c r="AM97" i="68"/>
  <c r="AD97" i="68"/>
  <c r="Z97" i="68"/>
  <c r="AA97" i="68"/>
  <c r="Y97" i="68"/>
  <c r="AC97" i="68"/>
  <c r="AH97" i="68"/>
  <c r="AB97" i="68"/>
  <c r="AG97" i="68"/>
  <c r="AI96" i="68" l="1"/>
  <c r="M96" i="68" s="1"/>
  <c r="K97" i="68"/>
  <c r="L97" i="68"/>
  <c r="H97" i="68"/>
  <c r="I97" i="68"/>
  <c r="AQ97" i="68"/>
  <c r="AN97" i="68"/>
  <c r="AK97" i="68"/>
  <c r="J97" i="68"/>
  <c r="AR97" i="68"/>
  <c r="G97" i="68"/>
  <c r="AJ97" i="68"/>
  <c r="AL97" i="68" s="1"/>
  <c r="AO97" i="68" s="1"/>
  <c r="BX94" i="66"/>
  <c r="BQ94" i="66"/>
  <c r="BR94" i="66"/>
  <c r="BS94" i="66"/>
  <c r="BT94" i="66"/>
  <c r="BV94" i="66"/>
  <c r="BW94" i="66"/>
  <c r="BU94" i="66"/>
  <c r="BN94" i="66"/>
  <c r="BP94" i="66"/>
  <c r="BO94" i="66"/>
  <c r="BM95" i="66"/>
  <c r="AB98" i="68"/>
  <c r="AC98" i="68"/>
  <c r="AE98" i="68"/>
  <c r="AG98" i="68"/>
  <c r="Z98" i="68"/>
  <c r="AA98" i="68"/>
  <c r="AD98" i="68"/>
  <c r="AH98" i="68"/>
  <c r="AF98" i="68"/>
  <c r="AM98" i="68"/>
  <c r="Y98" i="68"/>
  <c r="AI97" i="68" l="1"/>
  <c r="M97" i="68" s="1"/>
  <c r="H98" i="68"/>
  <c r="I98" i="68"/>
  <c r="L98" i="68"/>
  <c r="J98" i="68"/>
  <c r="G98" i="68"/>
  <c r="AR98" i="68"/>
  <c r="AJ98" i="68"/>
  <c r="AL98" i="68" s="1"/>
  <c r="AO98" i="68" s="1"/>
  <c r="K98" i="68"/>
  <c r="AQ98" i="68"/>
  <c r="AK98" i="68"/>
  <c r="AN98" i="68"/>
  <c r="BX95" i="66"/>
  <c r="BV95" i="66"/>
  <c r="BW95" i="66"/>
  <c r="BO95" i="66"/>
  <c r="BP95" i="66"/>
  <c r="BQ95" i="66"/>
  <c r="BR95" i="66"/>
  <c r="BN95" i="66"/>
  <c r="BS95" i="66"/>
  <c r="BU95" i="66"/>
  <c r="BT95" i="66"/>
  <c r="BM96" i="66"/>
  <c r="AG99" i="68"/>
  <c r="AB99" i="68"/>
  <c r="AE99" i="68"/>
  <c r="Y99" i="68"/>
  <c r="AH99" i="68"/>
  <c r="Z99" i="68"/>
  <c r="AM99" i="68"/>
  <c r="AC99" i="68"/>
  <c r="AD99" i="68"/>
  <c r="AF99" i="68"/>
  <c r="AA99" i="68"/>
  <c r="AI98" i="68" l="1"/>
  <c r="M98" i="68" s="1"/>
  <c r="J99" i="68"/>
  <c r="K99" i="68"/>
  <c r="H99" i="68"/>
  <c r="AJ99" i="68"/>
  <c r="AL99" i="68" s="1"/>
  <c r="AO99" i="68" s="1"/>
  <c r="G99" i="68"/>
  <c r="AR99" i="68"/>
  <c r="I99" i="68"/>
  <c r="AQ99" i="68"/>
  <c r="AN99" i="68"/>
  <c r="AK99" i="68"/>
  <c r="L99" i="68"/>
  <c r="BO96" i="66"/>
  <c r="BP96" i="66"/>
  <c r="BQ96" i="66"/>
  <c r="BR96" i="66"/>
  <c r="BN96" i="66"/>
  <c r="BS96" i="66"/>
  <c r="BV96" i="66"/>
  <c r="BW96" i="66"/>
  <c r="BX96" i="66"/>
  <c r="BT96" i="66"/>
  <c r="BU96" i="66"/>
  <c r="BM97" i="66"/>
  <c r="AA100" i="68"/>
  <c r="AC100" i="68"/>
  <c r="AB100" i="68"/>
  <c r="AD100" i="68"/>
  <c r="Z100" i="68"/>
  <c r="AG100" i="68"/>
  <c r="AM100" i="68"/>
  <c r="AF100" i="68"/>
  <c r="AE100" i="68"/>
  <c r="Y100" i="68"/>
  <c r="AH100" i="68"/>
  <c r="AI99" i="68" l="1"/>
  <c r="M99" i="68" s="1"/>
  <c r="K100" i="68"/>
  <c r="L100" i="68"/>
  <c r="H100" i="68"/>
  <c r="I100" i="68"/>
  <c r="AJ100" i="68"/>
  <c r="AL100" i="68" s="1"/>
  <c r="AO100" i="68" s="1"/>
  <c r="AQ100" i="68"/>
  <c r="AK100" i="68"/>
  <c r="AN100" i="68"/>
  <c r="J100" i="68"/>
  <c r="AR100" i="68"/>
  <c r="G100" i="68"/>
  <c r="BO97" i="66"/>
  <c r="BP97" i="66"/>
  <c r="BQ97" i="66"/>
  <c r="BR97" i="66"/>
  <c r="BN97" i="66"/>
  <c r="BS97" i="66"/>
  <c r="BT97" i="66"/>
  <c r="BU97" i="66"/>
  <c r="BV97" i="66"/>
  <c r="BW97" i="66"/>
  <c r="BX97" i="66"/>
  <c r="BM98" i="66"/>
  <c r="AM101" i="68"/>
  <c r="Y101" i="68"/>
  <c r="AG101" i="68"/>
  <c r="AH101" i="68"/>
  <c r="AA101" i="68"/>
  <c r="AB101" i="68"/>
  <c r="AD101" i="68"/>
  <c r="Z101" i="68"/>
  <c r="AE101" i="68"/>
  <c r="AC101" i="68"/>
  <c r="AF101" i="68"/>
  <c r="AI100" i="68" l="1"/>
  <c r="M100" i="68" s="1"/>
  <c r="J101" i="68"/>
  <c r="AJ101" i="68"/>
  <c r="AL101" i="68" s="1"/>
  <c r="AI101" i="68" s="1"/>
  <c r="M101" i="68" s="1"/>
  <c r="I101" i="68"/>
  <c r="L101" i="68"/>
  <c r="K101" i="68"/>
  <c r="H101" i="68"/>
  <c r="G101" i="68"/>
  <c r="AR101" i="68"/>
  <c r="AQ101" i="68"/>
  <c r="AN101" i="68"/>
  <c r="AK101" i="68"/>
  <c r="BO98" i="66"/>
  <c r="BP98" i="66"/>
  <c r="BQ98" i="66"/>
  <c r="BR98" i="66"/>
  <c r="BT98" i="66"/>
  <c r="BU98" i="66"/>
  <c r="BV98" i="66"/>
  <c r="BW98" i="66"/>
  <c r="BN98" i="66"/>
  <c r="BX98" i="66"/>
  <c r="BS98" i="66"/>
  <c r="BM99" i="66"/>
  <c r="Y102" i="68"/>
  <c r="Z102" i="68"/>
  <c r="AF102" i="68"/>
  <c r="AH102" i="68"/>
  <c r="AE102" i="68"/>
  <c r="AA102" i="68"/>
  <c r="AB102" i="68"/>
  <c r="AC102" i="68"/>
  <c r="AM102" i="68"/>
  <c r="AD102" i="68"/>
  <c r="AG102" i="68"/>
  <c r="AO101" i="68" l="1"/>
  <c r="I102" i="68"/>
  <c r="K102" i="68"/>
  <c r="H102" i="68"/>
  <c r="J102" i="68"/>
  <c r="AJ102" i="68"/>
  <c r="AL102" i="68" s="1"/>
  <c r="AO102" i="68" s="1"/>
  <c r="L102" i="68"/>
  <c r="AR102" i="68"/>
  <c r="G102" i="68"/>
  <c r="AK102" i="68"/>
  <c r="AQ102" i="68"/>
  <c r="AN102" i="68"/>
  <c r="BO99" i="66"/>
  <c r="BP99" i="66"/>
  <c r="BQ99" i="66"/>
  <c r="BR99" i="66"/>
  <c r="BV99" i="66"/>
  <c r="BW99" i="66"/>
  <c r="BX99" i="66"/>
  <c r="BT99" i="66"/>
  <c r="BU99" i="66"/>
  <c r="BN99" i="66"/>
  <c r="BS99" i="66"/>
  <c r="BM100" i="66"/>
  <c r="AA103" i="68"/>
  <c r="AE103" i="68"/>
  <c r="AM103" i="68"/>
  <c r="AH103" i="68"/>
  <c r="Z103" i="68"/>
  <c r="AC103" i="68"/>
  <c r="AG103" i="68"/>
  <c r="AB103" i="68"/>
  <c r="Y103" i="68"/>
  <c r="AF103" i="68"/>
  <c r="AD103" i="68"/>
  <c r="AI102" i="68" l="1"/>
  <c r="M102" i="68" s="1"/>
  <c r="H103" i="68"/>
  <c r="I103" i="68"/>
  <c r="L103" i="68"/>
  <c r="AR103" i="68"/>
  <c r="G103" i="68"/>
  <c r="AJ103" i="68"/>
  <c r="AL103" i="68" s="1"/>
  <c r="AO103" i="68" s="1"/>
  <c r="K103" i="68"/>
  <c r="AK103" i="68"/>
  <c r="AQ103" i="68"/>
  <c r="AN103" i="68"/>
  <c r="J103" i="68"/>
  <c r="BO100" i="66"/>
  <c r="BP100" i="66"/>
  <c r="BQ100" i="66"/>
  <c r="BR100" i="66"/>
  <c r="BX100" i="66"/>
  <c r="BU100" i="66"/>
  <c r="BV100" i="66"/>
  <c r="BW100" i="66"/>
  <c r="BN100" i="66"/>
  <c r="BS100" i="66"/>
  <c r="BT100" i="66"/>
  <c r="BM101" i="66"/>
  <c r="AI103" i="68"/>
  <c r="M103" i="68" s="1"/>
  <c r="AA104" i="68"/>
  <c r="AB104" i="68"/>
  <c r="AC104" i="68"/>
  <c r="AF104" i="68"/>
  <c r="AE104" i="68"/>
  <c r="Y104" i="68"/>
  <c r="AH104" i="68"/>
  <c r="AG104" i="68"/>
  <c r="AD104" i="68"/>
  <c r="Z104" i="68"/>
  <c r="AM104" i="68"/>
  <c r="I104" i="68" l="1"/>
  <c r="J104" i="68"/>
  <c r="H104" i="68"/>
  <c r="AJ104" i="68"/>
  <c r="AL104" i="68" s="1"/>
  <c r="AO104" i="68" s="1"/>
  <c r="L104" i="68"/>
  <c r="K104" i="68"/>
  <c r="G104" i="68"/>
  <c r="AR104" i="68"/>
  <c r="AK104" i="68"/>
  <c r="AQ104" i="68"/>
  <c r="AN104" i="68"/>
  <c r="BP101" i="66"/>
  <c r="BQ101" i="66"/>
  <c r="BR101" i="66"/>
  <c r="BX101" i="66"/>
  <c r="BO101" i="66"/>
  <c r="BS101" i="66"/>
  <c r="BT101" i="66"/>
  <c r="BU101" i="66"/>
  <c r="BV101" i="66"/>
  <c r="BN101" i="66"/>
  <c r="BW101" i="66"/>
  <c r="BM102" i="66"/>
  <c r="AI104" i="68"/>
  <c r="M104" i="68" s="1"/>
  <c r="AB105" i="68"/>
  <c r="AC105" i="68"/>
  <c r="AM105" i="68"/>
  <c r="AF105" i="68"/>
  <c r="AA105" i="68"/>
  <c r="Y105" i="68"/>
  <c r="AE105" i="68"/>
  <c r="AH105" i="68"/>
  <c r="Z105" i="68"/>
  <c r="AD105" i="68"/>
  <c r="AG105" i="68"/>
  <c r="L105" i="68" l="1"/>
  <c r="J105" i="68"/>
  <c r="I105" i="68"/>
  <c r="H105" i="68"/>
  <c r="AJ105" i="68"/>
  <c r="AL105" i="68" s="1"/>
  <c r="AO105" i="68" s="1"/>
  <c r="K105" i="68"/>
  <c r="G105" i="68"/>
  <c r="AR105" i="68"/>
  <c r="AN105" i="68"/>
  <c r="AK105" i="68"/>
  <c r="AQ105" i="68"/>
  <c r="BP102" i="66"/>
  <c r="BQ102" i="66"/>
  <c r="BR102" i="66"/>
  <c r="BU102" i="66"/>
  <c r="BV102" i="66"/>
  <c r="BW102" i="66"/>
  <c r="BX102" i="66"/>
  <c r="BN102" i="66"/>
  <c r="BO102" i="66"/>
  <c r="BS102" i="66"/>
  <c r="BT102" i="66"/>
  <c r="BM103" i="66"/>
  <c r="AI105" i="68"/>
  <c r="M105" i="68" s="1"/>
  <c r="AB106" i="68"/>
  <c r="AG106" i="68"/>
  <c r="AF106" i="68"/>
  <c r="AC106" i="68"/>
  <c r="AA106" i="68"/>
  <c r="Y106" i="68"/>
  <c r="AE106" i="68"/>
  <c r="AH106" i="68"/>
  <c r="AM106" i="68"/>
  <c r="Z106" i="68"/>
  <c r="AD106" i="68"/>
  <c r="J106" i="68" l="1"/>
  <c r="AJ106" i="68"/>
  <c r="AL106" i="68" s="1"/>
  <c r="AO106" i="68" s="1"/>
  <c r="G106" i="68"/>
  <c r="AR106" i="68"/>
  <c r="H106" i="68"/>
  <c r="I106" i="68"/>
  <c r="L106" i="68"/>
  <c r="K106" i="68"/>
  <c r="AN106" i="68"/>
  <c r="AK106" i="68"/>
  <c r="AQ106" i="68"/>
  <c r="BP103" i="66"/>
  <c r="BQ103" i="66"/>
  <c r="BR103" i="66"/>
  <c r="BO103" i="66"/>
  <c r="BS103" i="66"/>
  <c r="BT103" i="66"/>
  <c r="BU103" i="66"/>
  <c r="BW103" i="66"/>
  <c r="BX103" i="66"/>
  <c r="BN103" i="66"/>
  <c r="BV103" i="66"/>
  <c r="BM104" i="66"/>
  <c r="AI106" i="68"/>
  <c r="M106" i="68" s="1"/>
  <c r="AB107" i="68"/>
  <c r="Z107" i="68"/>
  <c r="AC107" i="68"/>
  <c r="AE107" i="68"/>
  <c r="AF107" i="68"/>
  <c r="AM107" i="68"/>
  <c r="AG107" i="68"/>
  <c r="AA107" i="68"/>
  <c r="AH107" i="68"/>
  <c r="Y107" i="68"/>
  <c r="AD107" i="68"/>
  <c r="L107" i="68" l="1"/>
  <c r="AJ107" i="68"/>
  <c r="AL107" i="68" s="1"/>
  <c r="AO107" i="68" s="1"/>
  <c r="I107" i="68"/>
  <c r="J107" i="68"/>
  <c r="K107" i="68"/>
  <c r="H107" i="68"/>
  <c r="G107" i="68"/>
  <c r="AR107" i="68"/>
  <c r="AK107" i="68"/>
  <c r="AQ107" i="68"/>
  <c r="AN107" i="68"/>
  <c r="BP104" i="66"/>
  <c r="BQ104" i="66"/>
  <c r="BR104" i="66"/>
  <c r="BN104" i="66"/>
  <c r="BO104" i="66"/>
  <c r="BS104" i="66"/>
  <c r="BT104" i="66"/>
  <c r="BU104" i="66"/>
  <c r="BW104" i="66"/>
  <c r="BV104" i="66"/>
  <c r="BX104" i="66"/>
  <c r="BM105" i="66"/>
  <c r="AI107" i="68"/>
  <c r="M107" i="68" s="1"/>
  <c r="AB108" i="68"/>
  <c r="AG108" i="68"/>
  <c r="Z108" i="68"/>
  <c r="AH108" i="68"/>
  <c r="AC108" i="68"/>
  <c r="Y108" i="68"/>
  <c r="AM108" i="68"/>
  <c r="AE108" i="68"/>
  <c r="AA108" i="68"/>
  <c r="AD108" i="68"/>
  <c r="AF108" i="68"/>
  <c r="I108" i="68" l="1"/>
  <c r="H108" i="68"/>
  <c r="K108" i="68"/>
  <c r="J108" i="68"/>
  <c r="L108" i="68"/>
  <c r="AJ108" i="68"/>
  <c r="AL108" i="68" s="1"/>
  <c r="AO108" i="68" s="1"/>
  <c r="G108" i="68"/>
  <c r="AR108" i="68"/>
  <c r="AN108" i="68"/>
  <c r="AQ108" i="68"/>
  <c r="AK108" i="68"/>
  <c r="BP105" i="66"/>
  <c r="BQ105" i="66"/>
  <c r="BR105" i="66"/>
  <c r="BX105" i="66"/>
  <c r="BT105" i="66"/>
  <c r="BU105" i="66"/>
  <c r="BV105" i="66"/>
  <c r="BW105" i="66"/>
  <c r="BS105" i="66"/>
  <c r="BO105" i="66"/>
  <c r="BN105" i="66"/>
  <c r="BM106" i="66"/>
  <c r="AI108" i="68"/>
  <c r="M108" i="68" s="1"/>
  <c r="AB109" i="68"/>
  <c r="AG109" i="68"/>
  <c r="AH109" i="68"/>
  <c r="AM109" i="68"/>
  <c r="AC109" i="68"/>
  <c r="AF109" i="68"/>
  <c r="AD109" i="68"/>
  <c r="Z109" i="68"/>
  <c r="AE109" i="68"/>
  <c r="Y109" i="68"/>
  <c r="AA109" i="68"/>
  <c r="AJ109" i="68" l="1"/>
  <c r="AL109" i="68" s="1"/>
  <c r="K109" i="68"/>
  <c r="J109" i="68"/>
  <c r="AR109" i="68"/>
  <c r="G109" i="68"/>
  <c r="H109" i="68"/>
  <c r="I109" i="68"/>
  <c r="L109" i="68"/>
  <c r="AQ109" i="68"/>
  <c r="AN109" i="68"/>
  <c r="AK109" i="68"/>
  <c r="BP106" i="66"/>
  <c r="BQ106" i="66"/>
  <c r="BR106" i="66"/>
  <c r="BU106" i="66"/>
  <c r="BV106" i="66"/>
  <c r="BW106" i="66"/>
  <c r="BX106" i="66"/>
  <c r="BN106" i="66"/>
  <c r="BO106" i="66"/>
  <c r="BS106" i="66"/>
  <c r="BT106" i="66"/>
  <c r="BM107" i="66"/>
  <c r="AI109" i="68"/>
  <c r="M109" i="68" s="1"/>
  <c r="AO109" i="68"/>
  <c r="AI12" i="68"/>
  <c r="M12" i="68" s="1"/>
  <c r="AI13" i="68"/>
  <c r="M13" i="68" s="1"/>
  <c r="AG110" i="68"/>
  <c r="AM110" i="68"/>
  <c r="AF110" i="68"/>
  <c r="AC110" i="68"/>
  <c r="Y110" i="68"/>
  <c r="Z110" i="68"/>
  <c r="AA110" i="68"/>
  <c r="AH110" i="68"/>
  <c r="AE110" i="68"/>
  <c r="AD110" i="68"/>
  <c r="AB110" i="68"/>
  <c r="H110" i="68" l="1"/>
  <c r="J110" i="68"/>
  <c r="AJ110" i="68"/>
  <c r="AL110" i="68" s="1"/>
  <c r="AO110" i="68" s="1"/>
  <c r="I110" i="68"/>
  <c r="L110" i="68"/>
  <c r="K110" i="68"/>
  <c r="AR110" i="68"/>
  <c r="G110" i="68"/>
  <c r="AK110" i="68"/>
  <c r="AQ110" i="68"/>
  <c r="AN110" i="68"/>
  <c r="BP107" i="66"/>
  <c r="BQ107" i="66"/>
  <c r="BR107" i="66"/>
  <c r="BO107" i="66"/>
  <c r="BS107" i="66"/>
  <c r="BT107" i="66"/>
  <c r="BU107" i="66"/>
  <c r="BN107" i="66"/>
  <c r="BV107" i="66"/>
  <c r="BW107" i="66"/>
  <c r="BX107" i="66"/>
  <c r="BM108" i="66"/>
  <c r="AI110" i="68"/>
  <c r="M110" i="68" s="1"/>
  <c r="AB111" i="68"/>
  <c r="AF111" i="68"/>
  <c r="AD111" i="68"/>
  <c r="Z111" i="68"/>
  <c r="AA111" i="68"/>
  <c r="AC111" i="68"/>
  <c r="AM111" i="68"/>
  <c r="AE111" i="68"/>
  <c r="AG111" i="68"/>
  <c r="Y111" i="68"/>
  <c r="AH111" i="68"/>
  <c r="I111" i="68" l="1"/>
  <c r="AJ111" i="68"/>
  <c r="AL111" i="68" s="1"/>
  <c r="AO111" i="68" s="1"/>
  <c r="H111" i="68"/>
  <c r="L111" i="68"/>
  <c r="J111" i="68"/>
  <c r="G111" i="68"/>
  <c r="AR111" i="68"/>
  <c r="K111" i="68"/>
  <c r="AN111" i="68"/>
  <c r="AQ111" i="68"/>
  <c r="AK111" i="68"/>
  <c r="BP108" i="66"/>
  <c r="BQ108" i="66"/>
  <c r="BR108" i="66"/>
  <c r="BN108" i="66"/>
  <c r="BO108" i="66"/>
  <c r="BS108" i="66"/>
  <c r="BT108" i="66"/>
  <c r="BU108" i="66"/>
  <c r="BV108" i="66"/>
  <c r="BW108" i="66"/>
  <c r="BX108" i="66"/>
  <c r="BM109" i="66"/>
  <c r="AI111" i="68"/>
  <c r="M111" i="68" s="1"/>
  <c r="AB112" i="68"/>
  <c r="Z112" i="68"/>
  <c r="AG112" i="68"/>
  <c r="AC112" i="68"/>
  <c r="AD112" i="68"/>
  <c r="AE112" i="68"/>
  <c r="AM112" i="68"/>
  <c r="Y112" i="68"/>
  <c r="AH112" i="68"/>
  <c r="AF112" i="68"/>
  <c r="AA112" i="68"/>
  <c r="J112" i="68" l="1"/>
  <c r="K112" i="68"/>
  <c r="I112" i="68"/>
  <c r="L112" i="68"/>
  <c r="AJ112" i="68"/>
  <c r="AL112" i="68" s="1"/>
  <c r="AO112" i="68" s="1"/>
  <c r="G112" i="68"/>
  <c r="AR112" i="68"/>
  <c r="H112" i="68"/>
  <c r="AK112" i="68"/>
  <c r="AN112" i="68"/>
  <c r="AQ112" i="68"/>
  <c r="BP109" i="66"/>
  <c r="BQ109" i="66"/>
  <c r="BR109" i="66"/>
  <c r="BX109" i="66"/>
  <c r="BV109" i="66"/>
  <c r="BW109" i="66"/>
  <c r="BT109" i="66"/>
  <c r="BU109" i="66"/>
  <c r="BN109" i="66"/>
  <c r="BS109" i="66"/>
  <c r="BO109" i="66"/>
  <c r="BM110" i="66"/>
  <c r="AI112" i="68"/>
  <c r="M112" i="68" s="1"/>
  <c r="AB113" i="68"/>
  <c r="AF113" i="68"/>
  <c r="AC113" i="68"/>
  <c r="Y113" i="68"/>
  <c r="AE113" i="68"/>
  <c r="AA113" i="68"/>
  <c r="AG113" i="68"/>
  <c r="AM113" i="68"/>
  <c r="AH113" i="68"/>
  <c r="AD113" i="68"/>
  <c r="Z113" i="68"/>
  <c r="L113" i="68" l="1"/>
  <c r="H113" i="68"/>
  <c r="AJ113" i="68"/>
  <c r="AR113" i="68"/>
  <c r="G113" i="68"/>
  <c r="K113" i="68"/>
  <c r="J113" i="68"/>
  <c r="I113" i="68"/>
  <c r="AK113" i="68"/>
  <c r="AQ113" i="68"/>
  <c r="AN113" i="68"/>
  <c r="BP110" i="66"/>
  <c r="BQ110" i="66"/>
  <c r="BR110" i="66"/>
  <c r="BU110" i="66"/>
  <c r="BV110" i="66"/>
  <c r="BW110" i="66"/>
  <c r="BX110" i="66"/>
  <c r="BS110" i="66"/>
  <c r="BT110" i="66"/>
  <c r="BN110" i="66"/>
  <c r="BO110" i="66"/>
  <c r="BM111" i="66"/>
  <c r="AL113" i="68"/>
  <c r="AB114" i="68"/>
  <c r="AC114" i="68"/>
  <c r="Z114" i="68"/>
  <c r="AD114" i="68"/>
  <c r="AA114" i="68"/>
  <c r="AH114" i="68"/>
  <c r="AM114" i="68"/>
  <c r="AF114" i="68"/>
  <c r="Y114" i="68"/>
  <c r="AE114" i="68"/>
  <c r="AG114" i="68"/>
  <c r="J114" i="68" l="1"/>
  <c r="AJ114" i="68"/>
  <c r="H114" i="68"/>
  <c r="L114" i="68"/>
  <c r="M5" i="68" s="1"/>
  <c r="K114" i="68"/>
  <c r="G114" i="68"/>
  <c r="AR114" i="68"/>
  <c r="U7" i="68" s="1"/>
  <c r="I114" i="68"/>
  <c r="AK114" i="68"/>
  <c r="AQ114" i="68"/>
  <c r="R7" i="68" s="1"/>
  <c r="S7" i="68" s="1"/>
  <c r="AN114" i="68"/>
  <c r="BP111" i="66"/>
  <c r="BQ111" i="66"/>
  <c r="BR111" i="66"/>
  <c r="BO111" i="66"/>
  <c r="BS111" i="66"/>
  <c r="BT111" i="66"/>
  <c r="BU111" i="66"/>
  <c r="BN111" i="66"/>
  <c r="BV111" i="66"/>
  <c r="BW111" i="66"/>
  <c r="BX111" i="66"/>
  <c r="BM112" i="66"/>
  <c r="U10" i="68"/>
  <c r="V10" i="68" s="1"/>
  <c r="P89" i="68"/>
  <c r="O89" i="68" s="1"/>
  <c r="P30" i="68"/>
  <c r="O30" i="68" s="1"/>
  <c r="P97" i="68"/>
  <c r="O97" i="68" s="1"/>
  <c r="P90" i="68"/>
  <c r="O90" i="68" s="1"/>
  <c r="P69" i="68"/>
  <c r="O69" i="68" s="1"/>
  <c r="P24" i="68"/>
  <c r="O24" i="68" s="1"/>
  <c r="P46" i="68"/>
  <c r="O46" i="68" s="1"/>
  <c r="P94" i="68"/>
  <c r="O94" i="68" s="1"/>
  <c r="P91" i="68"/>
  <c r="O91" i="68" s="1"/>
  <c r="P43" i="68"/>
  <c r="O43" i="68" s="1"/>
  <c r="R8" i="68"/>
  <c r="S8" i="68" s="1"/>
  <c r="P38" i="68"/>
  <c r="O38" i="68" s="1"/>
  <c r="P105" i="68"/>
  <c r="O105" i="68" s="1"/>
  <c r="P27" i="68"/>
  <c r="O27" i="68" s="1"/>
  <c r="P104" i="68"/>
  <c r="O104" i="68" s="1"/>
  <c r="P59" i="68"/>
  <c r="O59" i="68" s="1"/>
  <c r="AL114" i="68"/>
  <c r="AP74" i="68" s="1"/>
  <c r="F74" i="68" s="1"/>
  <c r="P37" i="68"/>
  <c r="O37" i="68" s="1"/>
  <c r="P13" i="68"/>
  <c r="O13" i="68" s="1"/>
  <c r="P77" i="68"/>
  <c r="O77" i="68" s="1"/>
  <c r="P81" i="68"/>
  <c r="O81" i="68" s="1"/>
  <c r="P102" i="68"/>
  <c r="O102" i="68" s="1"/>
  <c r="P93" i="68"/>
  <c r="O93" i="68" s="1"/>
  <c r="P65" i="68"/>
  <c r="O65" i="68" s="1"/>
  <c r="P25" i="68"/>
  <c r="O25" i="68" s="1"/>
  <c r="P92" i="68"/>
  <c r="O92" i="68" s="1"/>
  <c r="P40" i="68"/>
  <c r="O40" i="68" s="1"/>
  <c r="P87" i="68"/>
  <c r="O87" i="68" s="1"/>
  <c r="P33" i="68"/>
  <c r="O33" i="68" s="1"/>
  <c r="P99" i="68"/>
  <c r="O99" i="68" s="1"/>
  <c r="P45" i="68"/>
  <c r="O45" i="68" s="1"/>
  <c r="P28" i="68"/>
  <c r="O28" i="68" s="1"/>
  <c r="P14" i="68"/>
  <c r="O14" i="68" s="1"/>
  <c r="P110" i="68"/>
  <c r="O110" i="68" s="1"/>
  <c r="P56" i="68"/>
  <c r="O56" i="68" s="1"/>
  <c r="P54" i="68"/>
  <c r="O54" i="68" s="1"/>
  <c r="P60" i="68"/>
  <c r="O60" i="68" s="1"/>
  <c r="P100" i="68"/>
  <c r="O100" i="68" s="1"/>
  <c r="P55" i="68"/>
  <c r="O55" i="68" s="1"/>
  <c r="P16" i="68"/>
  <c r="O16" i="68" s="1"/>
  <c r="P79" i="68"/>
  <c r="O79" i="68" s="1"/>
  <c r="P68" i="68"/>
  <c r="O68" i="68" s="1"/>
  <c r="P29" i="68"/>
  <c r="O29" i="68" s="1"/>
  <c r="P71" i="68"/>
  <c r="O71" i="68" s="1"/>
  <c r="P66" i="68"/>
  <c r="O66" i="68" s="1"/>
  <c r="P18" i="68"/>
  <c r="O18" i="68" s="1"/>
  <c r="P62" i="68"/>
  <c r="O62" i="68" s="1"/>
  <c r="P15" i="68"/>
  <c r="O15" i="68" s="1"/>
  <c r="P58" i="68"/>
  <c r="O58" i="68" s="1"/>
  <c r="P47" i="68"/>
  <c r="O47" i="68" s="1"/>
  <c r="P21" i="68"/>
  <c r="O21" i="68" s="1"/>
  <c r="P17" i="68"/>
  <c r="O17" i="68" s="1"/>
  <c r="P78" i="68"/>
  <c r="O78" i="68" s="1"/>
  <c r="P107" i="68"/>
  <c r="O107" i="68" s="1"/>
  <c r="P72" i="68"/>
  <c r="O72" i="68" s="1"/>
  <c r="P67" i="68"/>
  <c r="O67" i="68" s="1"/>
  <c r="P103" i="68"/>
  <c r="O103" i="68" s="1"/>
  <c r="P86" i="68"/>
  <c r="O86" i="68" s="1"/>
  <c r="P84" i="68"/>
  <c r="O84" i="68" s="1"/>
  <c r="R103" i="68"/>
  <c r="S103" i="68" s="1"/>
  <c r="P41" i="68"/>
  <c r="O41" i="68" s="1"/>
  <c r="P95" i="68"/>
  <c r="O95" i="68" s="1"/>
  <c r="P26" i="68"/>
  <c r="O26" i="68" s="1"/>
  <c r="P32" i="68"/>
  <c r="O32" i="68" s="1"/>
  <c r="P101" i="68"/>
  <c r="O101" i="68" s="1"/>
  <c r="P42" i="68"/>
  <c r="O42" i="68" s="1"/>
  <c r="P74" i="68"/>
  <c r="O74" i="68" s="1"/>
  <c r="P83" i="68"/>
  <c r="O83" i="68" s="1"/>
  <c r="P111" i="68"/>
  <c r="O111" i="68" s="1"/>
  <c r="P88" i="68"/>
  <c r="O88" i="68" s="1"/>
  <c r="P106" i="68"/>
  <c r="O106" i="68" s="1"/>
  <c r="P20" i="68"/>
  <c r="O20" i="68" s="1"/>
  <c r="P113" i="68"/>
  <c r="O113" i="68" s="1"/>
  <c r="P73" i="68"/>
  <c r="O73" i="68" s="1"/>
  <c r="P109" i="68"/>
  <c r="O109" i="68" s="1"/>
  <c r="P70" i="68"/>
  <c r="O70" i="68" s="1"/>
  <c r="P82" i="68"/>
  <c r="O82" i="68" s="1"/>
  <c r="P52" i="68"/>
  <c r="O52" i="68" s="1"/>
  <c r="P48" i="68"/>
  <c r="O48" i="68" s="1"/>
  <c r="P23" i="68"/>
  <c r="O23" i="68" s="1"/>
  <c r="P80" i="68"/>
  <c r="O80" i="68" s="1"/>
  <c r="P57" i="68"/>
  <c r="O57" i="68" s="1"/>
  <c r="P85" i="68"/>
  <c r="O85" i="68" s="1"/>
  <c r="P75" i="68"/>
  <c r="O75" i="68" s="1"/>
  <c r="P98" i="68"/>
  <c r="O98" i="68" s="1"/>
  <c r="AI8" i="68"/>
  <c r="P108" i="68"/>
  <c r="O108" i="68" s="1"/>
  <c r="U44" i="68"/>
  <c r="U107" i="68"/>
  <c r="AI113" i="68"/>
  <c r="M113" i="68" s="1"/>
  <c r="AO113" i="68"/>
  <c r="AI14" i="68"/>
  <c r="M14" i="68" s="1"/>
  <c r="P114" i="68"/>
  <c r="O114" i="68" s="1"/>
  <c r="P64" i="68"/>
  <c r="O64" i="68" s="1"/>
  <c r="P112" i="68"/>
  <c r="O112" i="68" s="1"/>
  <c r="P61" i="68"/>
  <c r="O61" i="68" s="1"/>
  <c r="P19" i="68"/>
  <c r="O19" i="68" s="1"/>
  <c r="P44" i="68"/>
  <c r="O44" i="68" s="1"/>
  <c r="P36" i="68"/>
  <c r="O36" i="68" s="1"/>
  <c r="P31" i="68"/>
  <c r="O31" i="68" s="1"/>
  <c r="P63" i="68"/>
  <c r="O63" i="68" s="1"/>
  <c r="P34" i="68"/>
  <c r="O34" i="68" s="1"/>
  <c r="P53" i="68"/>
  <c r="O53" i="68" s="1"/>
  <c r="P51" i="68"/>
  <c r="O51" i="68" s="1"/>
  <c r="P12" i="68"/>
  <c r="O12" i="68" s="1"/>
  <c r="P39" i="68"/>
  <c r="O39" i="68" s="1"/>
  <c r="U101" i="68" l="1"/>
  <c r="U95" i="68"/>
  <c r="U52" i="68"/>
  <c r="R74" i="68"/>
  <c r="S74" i="68" s="1"/>
  <c r="U104" i="68"/>
  <c r="R79" i="68"/>
  <c r="S79" i="68" s="1"/>
  <c r="U89" i="68"/>
  <c r="V89" i="68" s="1"/>
  <c r="R92" i="68"/>
  <c r="S92" i="68" s="1"/>
  <c r="U72" i="68"/>
  <c r="V72" i="68" s="1"/>
  <c r="U100" i="68"/>
  <c r="W100" i="68" s="1"/>
  <c r="R42" i="68"/>
  <c r="S42" i="68" s="1"/>
  <c r="U69" i="68"/>
  <c r="W69" i="68" s="1"/>
  <c r="U70" i="68"/>
  <c r="V70" i="68" s="1"/>
  <c r="U26" i="68"/>
  <c r="W26" i="68" s="1"/>
  <c r="R10" i="68"/>
  <c r="S10" i="68" s="1"/>
  <c r="R83" i="68"/>
  <c r="S83" i="68" s="1"/>
  <c r="U84" i="68"/>
  <c r="R65" i="68"/>
  <c r="S65" i="68" s="1"/>
  <c r="U99" i="68"/>
  <c r="W99" i="68" s="1"/>
  <c r="U18" i="68"/>
  <c r="W18" i="68" s="1"/>
  <c r="U14" i="68"/>
  <c r="W14" i="68" s="1"/>
  <c r="U40" i="68"/>
  <c r="V40" i="68" s="1"/>
  <c r="U22" i="68"/>
  <c r="V22" i="68" s="1"/>
  <c r="U43" i="68"/>
  <c r="W43" i="68" s="1"/>
  <c r="U113" i="68"/>
  <c r="V113" i="68" s="1"/>
  <c r="U88" i="68"/>
  <c r="W88" i="68" s="1"/>
  <c r="U32" i="68"/>
  <c r="V32" i="68" s="1"/>
  <c r="U83" i="68"/>
  <c r="W83" i="68" s="1"/>
  <c r="U114" i="68"/>
  <c r="U41" i="68"/>
  <c r="V41" i="68" s="1"/>
  <c r="U110" i="68"/>
  <c r="W110" i="68" s="1"/>
  <c r="R62" i="68"/>
  <c r="S62" i="68" s="1"/>
  <c r="R88" i="68"/>
  <c r="S88" i="68" s="1"/>
  <c r="R54" i="68"/>
  <c r="S54" i="68" s="1"/>
  <c r="R96" i="68"/>
  <c r="S96" i="68" s="1"/>
  <c r="R60" i="68"/>
  <c r="S60" i="68" s="1"/>
  <c r="U37" i="68"/>
  <c r="W37" i="68" s="1"/>
  <c r="R40" i="68"/>
  <c r="S40" i="68" s="1"/>
  <c r="R11" i="68"/>
  <c r="S11" i="68" s="1"/>
  <c r="U90" i="68"/>
  <c r="V90" i="68" s="1"/>
  <c r="U86" i="68"/>
  <c r="U45" i="68"/>
  <c r="V45" i="68" s="1"/>
  <c r="U36" i="68"/>
  <c r="W36" i="68" s="1"/>
  <c r="R35" i="68"/>
  <c r="S35" i="68" s="1"/>
  <c r="R90" i="68"/>
  <c r="S90" i="68" s="1"/>
  <c r="U33" i="68"/>
  <c r="V33" i="68" s="1"/>
  <c r="U11" i="68"/>
  <c r="W11" i="68" s="1"/>
  <c r="U78" i="68"/>
  <c r="V78" i="68" s="1"/>
  <c r="U75" i="68"/>
  <c r="V75" i="68" s="1"/>
  <c r="R99" i="68"/>
  <c r="S99" i="68" s="1"/>
  <c r="U38" i="68"/>
  <c r="W38" i="68" s="1"/>
  <c r="U42" i="68"/>
  <c r="V42" i="68" s="1"/>
  <c r="R32" i="68"/>
  <c r="S32" i="68" s="1"/>
  <c r="R43" i="68"/>
  <c r="S43" i="68" s="1"/>
  <c r="U57" i="68"/>
  <c r="W57" i="68" s="1"/>
  <c r="U55" i="68"/>
  <c r="V55" i="68" s="1"/>
  <c r="U68" i="68"/>
  <c r="W68" i="68" s="1"/>
  <c r="U46" i="68"/>
  <c r="V46" i="68" s="1"/>
  <c r="R100" i="68"/>
  <c r="S100" i="68" s="1"/>
  <c r="R46" i="68"/>
  <c r="S46" i="68" s="1"/>
  <c r="R41" i="68"/>
  <c r="S41" i="68" s="1"/>
  <c r="R23" i="68"/>
  <c r="S23" i="68" s="1"/>
  <c r="U66" i="68"/>
  <c r="V66" i="68" s="1"/>
  <c r="R66" i="68"/>
  <c r="S66" i="68" s="1"/>
  <c r="U67" i="68"/>
  <c r="U25" i="68"/>
  <c r="V25" i="68" s="1"/>
  <c r="U27" i="68"/>
  <c r="W27" i="68" s="1"/>
  <c r="U98" i="68"/>
  <c r="W98" i="68" s="1"/>
  <c r="R77" i="68"/>
  <c r="S77" i="68" s="1"/>
  <c r="U102" i="68"/>
  <c r="W102" i="68" s="1"/>
  <c r="U20" i="68"/>
  <c r="V20" i="68" s="1"/>
  <c r="U91" i="68"/>
  <c r="W91" i="68" s="1"/>
  <c r="U87" i="68"/>
  <c r="W87" i="68" s="1"/>
  <c r="R97" i="68"/>
  <c r="S97" i="68" s="1"/>
  <c r="R110" i="68"/>
  <c r="S110" i="68" s="1"/>
  <c r="R111" i="68"/>
  <c r="S111" i="68" s="1"/>
  <c r="R9" i="68"/>
  <c r="S9" i="68" s="1"/>
  <c r="R72" i="68"/>
  <c r="S72" i="68" s="1"/>
  <c r="R82" i="68"/>
  <c r="S82" i="68" s="1"/>
  <c r="R21" i="68"/>
  <c r="S21" i="68" s="1"/>
  <c r="R81" i="68"/>
  <c r="S81" i="68" s="1"/>
  <c r="R22" i="68"/>
  <c r="S22" i="68" s="1"/>
  <c r="U96" i="68"/>
  <c r="V96" i="68" s="1"/>
  <c r="U85" i="68"/>
  <c r="W85" i="68" s="1"/>
  <c r="R64" i="68"/>
  <c r="S64" i="68" s="1"/>
  <c r="R30" i="68"/>
  <c r="S30" i="68" s="1"/>
  <c r="R107" i="68"/>
  <c r="S107" i="68" s="1"/>
  <c r="R71" i="68"/>
  <c r="S71" i="68" s="1"/>
  <c r="R49" i="68"/>
  <c r="S49" i="68" s="1"/>
  <c r="R58" i="68"/>
  <c r="S58" i="68" s="1"/>
  <c r="U106" i="68"/>
  <c r="V106" i="68" s="1"/>
  <c r="U82" i="68"/>
  <c r="V82" i="68" s="1"/>
  <c r="U47" i="68"/>
  <c r="W47" i="68" s="1"/>
  <c r="U24" i="68"/>
  <c r="U79" i="68"/>
  <c r="W79" i="68" s="1"/>
  <c r="U50" i="68"/>
  <c r="W50" i="68" s="1"/>
  <c r="U61" i="68"/>
  <c r="W61" i="68" s="1"/>
  <c r="U35" i="68"/>
  <c r="W35" i="68" s="1"/>
  <c r="U59" i="68"/>
  <c r="W59" i="68" s="1"/>
  <c r="R91" i="68"/>
  <c r="S91" i="68" s="1"/>
  <c r="R34" i="68"/>
  <c r="S34" i="68" s="1"/>
  <c r="R29" i="68"/>
  <c r="S29" i="68" s="1"/>
  <c r="R28" i="68"/>
  <c r="S28" i="68" s="1"/>
  <c r="R106" i="68"/>
  <c r="S106" i="68" s="1"/>
  <c r="R61" i="68"/>
  <c r="S61" i="68" s="1"/>
  <c r="R78" i="68"/>
  <c r="S78" i="68" s="1"/>
  <c r="R12" i="68"/>
  <c r="S12" i="68" s="1"/>
  <c r="R51" i="68"/>
  <c r="S51" i="68" s="1"/>
  <c r="R98" i="68"/>
  <c r="S98" i="68" s="1"/>
  <c r="U60" i="68"/>
  <c r="V60" i="68" s="1"/>
  <c r="U74" i="68"/>
  <c r="V74" i="68" s="1"/>
  <c r="R27" i="68"/>
  <c r="S27" i="68" s="1"/>
  <c r="R48" i="68"/>
  <c r="S48" i="68" s="1"/>
  <c r="R70" i="68"/>
  <c r="S70" i="68" s="1"/>
  <c r="R76" i="68"/>
  <c r="S76" i="68" s="1"/>
  <c r="R16" i="68"/>
  <c r="S16" i="68" s="1"/>
  <c r="R39" i="68"/>
  <c r="S39" i="68" s="1"/>
  <c r="U53" i="68"/>
  <c r="W53" i="68" s="1"/>
  <c r="U64" i="68"/>
  <c r="V64" i="68" s="1"/>
  <c r="U28" i="68"/>
  <c r="V28" i="68" s="1"/>
  <c r="U105" i="68"/>
  <c r="W105" i="68" s="1"/>
  <c r="U15" i="68"/>
  <c r="V15" i="68" s="1"/>
  <c r="U77" i="68"/>
  <c r="V77" i="68" s="1"/>
  <c r="U39" i="68"/>
  <c r="W39" i="68" s="1"/>
  <c r="U48" i="68"/>
  <c r="V48" i="68" s="1"/>
  <c r="U13" i="68"/>
  <c r="V13" i="68" s="1"/>
  <c r="R55" i="68"/>
  <c r="S55" i="68" s="1"/>
  <c r="R114" i="68"/>
  <c r="S114" i="68" s="1"/>
  <c r="R93" i="68"/>
  <c r="S93" i="68" s="1"/>
  <c r="R89" i="68"/>
  <c r="S89" i="68" s="1"/>
  <c r="R47" i="68"/>
  <c r="S47" i="68" s="1"/>
  <c r="R18" i="68"/>
  <c r="S18" i="68" s="1"/>
  <c r="R24" i="68"/>
  <c r="S24" i="68" s="1"/>
  <c r="R85" i="68"/>
  <c r="S85" i="68" s="1"/>
  <c r="R69" i="68"/>
  <c r="S69" i="68" s="1"/>
  <c r="R52" i="68"/>
  <c r="S52" i="68" s="1"/>
  <c r="R101" i="68"/>
  <c r="S101" i="68" s="1"/>
  <c r="U103" i="68"/>
  <c r="V103" i="68" s="1"/>
  <c r="U92" i="68"/>
  <c r="W92" i="68" s="1"/>
  <c r="U31" i="68"/>
  <c r="W31" i="68" s="1"/>
  <c r="R68" i="68"/>
  <c r="S68" i="68" s="1"/>
  <c r="R109" i="68"/>
  <c r="S109" i="68" s="1"/>
  <c r="R105" i="68"/>
  <c r="S105" i="68" s="1"/>
  <c r="R104" i="68"/>
  <c r="S104" i="68" s="1"/>
  <c r="R20" i="68"/>
  <c r="S20" i="68" s="1"/>
  <c r="U62" i="68"/>
  <c r="W62" i="68" s="1"/>
  <c r="U30" i="68"/>
  <c r="W30" i="68" s="1"/>
  <c r="U51" i="68"/>
  <c r="V51" i="68" s="1"/>
  <c r="U65" i="68"/>
  <c r="W65" i="68" s="1"/>
  <c r="U109" i="68"/>
  <c r="V109" i="68" s="1"/>
  <c r="U111" i="68"/>
  <c r="V111" i="68" s="1"/>
  <c r="U16" i="68"/>
  <c r="V16" i="68" s="1"/>
  <c r="U21" i="68"/>
  <c r="W21" i="68" s="1"/>
  <c r="U108" i="68"/>
  <c r="W108" i="68" s="1"/>
  <c r="R56" i="68"/>
  <c r="S56" i="68" s="1"/>
  <c r="R37" i="68"/>
  <c r="S37" i="68" s="1"/>
  <c r="R44" i="68"/>
  <c r="S44" i="68" s="1"/>
  <c r="R17" i="68"/>
  <c r="S17" i="68" s="1"/>
  <c r="R59" i="68"/>
  <c r="S59" i="68" s="1"/>
  <c r="R87" i="68"/>
  <c r="S87" i="68" s="1"/>
  <c r="U80" i="68"/>
  <c r="U112" i="68"/>
  <c r="W112" i="68" s="1"/>
  <c r="R36" i="68"/>
  <c r="S36" i="68" s="1"/>
  <c r="R113" i="68"/>
  <c r="S113" i="68" s="1"/>
  <c r="R45" i="68"/>
  <c r="S45" i="68" s="1"/>
  <c r="R63" i="68"/>
  <c r="S63" i="68" s="1"/>
  <c r="R108" i="68"/>
  <c r="S108" i="68" s="1"/>
  <c r="R38" i="68"/>
  <c r="S38" i="68" s="1"/>
  <c r="R50" i="68"/>
  <c r="S50" i="68" s="1"/>
  <c r="R31" i="68"/>
  <c r="S31" i="68" s="1"/>
  <c r="R25" i="68"/>
  <c r="S25" i="68" s="1"/>
  <c r="U54" i="68"/>
  <c r="W54" i="68" s="1"/>
  <c r="U23" i="68"/>
  <c r="V23" i="68" s="1"/>
  <c r="U81" i="68"/>
  <c r="V81" i="68" s="1"/>
  <c r="U29" i="68"/>
  <c r="W29" i="68" s="1"/>
  <c r="U71" i="68"/>
  <c r="W71" i="68" s="1"/>
  <c r="U76" i="68"/>
  <c r="V76" i="68" s="1"/>
  <c r="U17" i="68"/>
  <c r="V17" i="68" s="1"/>
  <c r="U19" i="68"/>
  <c r="V19" i="68" s="1"/>
  <c r="U63" i="68"/>
  <c r="V63" i="68" s="1"/>
  <c r="R67" i="68"/>
  <c r="S67" i="68" s="1"/>
  <c r="R33" i="68"/>
  <c r="S33" i="68" s="1"/>
  <c r="R73" i="68"/>
  <c r="S73" i="68" s="1"/>
  <c r="R84" i="68"/>
  <c r="S84" i="68" s="1"/>
  <c r="R53" i="68"/>
  <c r="S53" i="68" s="1"/>
  <c r="R19" i="68"/>
  <c r="S19" i="68" s="1"/>
  <c r="R94" i="68"/>
  <c r="S94" i="68" s="1"/>
  <c r="R15" i="68"/>
  <c r="S15" i="68" s="1"/>
  <c r="R14" i="68"/>
  <c r="S14" i="68" s="1"/>
  <c r="R112" i="68"/>
  <c r="S112" i="68" s="1"/>
  <c r="R102" i="68"/>
  <c r="S102" i="68" s="1"/>
  <c r="R75" i="68"/>
  <c r="S75" i="68" s="1"/>
  <c r="R86" i="68"/>
  <c r="S86" i="68" s="1"/>
  <c r="R13" i="68"/>
  <c r="S13" i="68" s="1"/>
  <c r="U93" i="68"/>
  <c r="W93" i="68" s="1"/>
  <c r="U97" i="68"/>
  <c r="V97" i="68" s="1"/>
  <c r="U49" i="68"/>
  <c r="W49" i="68" s="1"/>
  <c r="U56" i="68"/>
  <c r="W56" i="68" s="1"/>
  <c r="U94" i="68"/>
  <c r="W94" i="68" s="1"/>
  <c r="U73" i="68"/>
  <c r="V73" i="68" s="1"/>
  <c r="U12" i="68"/>
  <c r="W12" i="68" s="1"/>
  <c r="U58" i="68"/>
  <c r="W58" i="68" s="1"/>
  <c r="U34" i="68"/>
  <c r="W34" i="68" s="1"/>
  <c r="R57" i="68"/>
  <c r="S57" i="68" s="1"/>
  <c r="R26" i="68"/>
  <c r="S26" i="68" s="1"/>
  <c r="R95" i="68"/>
  <c r="S95" i="68" s="1"/>
  <c r="U9" i="68"/>
  <c r="W9" i="68" s="1"/>
  <c r="BP112" i="66"/>
  <c r="BQ112" i="66"/>
  <c r="BR112" i="66"/>
  <c r="BN112" i="66"/>
  <c r="BO112" i="66"/>
  <c r="BS112" i="66"/>
  <c r="BT112" i="66"/>
  <c r="BU112" i="66"/>
  <c r="BW112" i="66"/>
  <c r="BX112" i="66"/>
  <c r="BV112" i="66"/>
  <c r="BM113" i="66"/>
  <c r="W10" i="68"/>
  <c r="R80" i="68"/>
  <c r="S80" i="68" s="1"/>
  <c r="U8" i="68"/>
  <c r="W8" i="68" s="1"/>
  <c r="P35" i="68"/>
  <c r="O35" i="68" s="1"/>
  <c r="P22" i="68"/>
  <c r="O22" i="68" s="1"/>
  <c r="P50" i="68"/>
  <c r="O50" i="68" s="1"/>
  <c r="P96" i="68"/>
  <c r="O96" i="68" s="1"/>
  <c r="P49" i="68"/>
  <c r="O49" i="68" s="1"/>
  <c r="P76" i="68"/>
  <c r="O76" i="68" s="1"/>
  <c r="V7" i="68"/>
  <c r="W7" i="68"/>
  <c r="AI114" i="68"/>
  <c r="M114" i="68" s="1"/>
  <c r="AP37" i="68"/>
  <c r="F37" i="68" s="1"/>
  <c r="E37" i="68" s="1"/>
  <c r="AI9" i="68"/>
  <c r="M9" i="68" s="1"/>
  <c r="AP113" i="68"/>
  <c r="F113" i="68" s="1"/>
  <c r="E113" i="68" s="1"/>
  <c r="AP82" i="68"/>
  <c r="F82" i="68" s="1"/>
  <c r="C82" i="68" s="1"/>
  <c r="AP45" i="68"/>
  <c r="F45" i="68" s="1"/>
  <c r="C45" i="68" s="1"/>
  <c r="AP19" i="68"/>
  <c r="F19" i="68" s="1"/>
  <c r="C19" i="68" s="1"/>
  <c r="AI11" i="68"/>
  <c r="M11" i="68" s="1"/>
  <c r="AP14" i="68"/>
  <c r="F14" i="68" s="1"/>
  <c r="D14" i="68" s="1"/>
  <c r="AP40" i="68"/>
  <c r="F40" i="68" s="1"/>
  <c r="D40" i="68" s="1"/>
  <c r="AP53" i="68"/>
  <c r="F53" i="68" s="1"/>
  <c r="D53" i="68" s="1"/>
  <c r="AP32" i="68"/>
  <c r="F32" i="68" s="1"/>
  <c r="E32" i="68" s="1"/>
  <c r="AI10" i="68"/>
  <c r="M10" i="68" s="1"/>
  <c r="AP67" i="68"/>
  <c r="F67" i="68" s="1"/>
  <c r="E67" i="68" s="1"/>
  <c r="AP71" i="68"/>
  <c r="F71" i="68" s="1"/>
  <c r="C71" i="68" s="1"/>
  <c r="AP105" i="68"/>
  <c r="F105" i="68" s="1"/>
  <c r="E105" i="68" s="1"/>
  <c r="AP89" i="68"/>
  <c r="F89" i="68" s="1"/>
  <c r="E89" i="68" s="1"/>
  <c r="AP84" i="68"/>
  <c r="F84" i="68" s="1"/>
  <c r="D84" i="68" s="1"/>
  <c r="AP76" i="68"/>
  <c r="F76" i="68" s="1"/>
  <c r="D76" i="68" s="1"/>
  <c r="AP63" i="68"/>
  <c r="F63" i="68" s="1"/>
  <c r="D63" i="68" s="1"/>
  <c r="AP48" i="68"/>
  <c r="F48" i="68" s="1"/>
  <c r="C48" i="68" s="1"/>
  <c r="AP69" i="68"/>
  <c r="F69" i="68" s="1"/>
  <c r="D69" i="68" s="1"/>
  <c r="AP65" i="68"/>
  <c r="F65" i="68" s="1"/>
  <c r="C65" i="68" s="1"/>
  <c r="AP77" i="68"/>
  <c r="F77" i="68" s="1"/>
  <c r="E77" i="68" s="1"/>
  <c r="AP92" i="68"/>
  <c r="F92" i="68" s="1"/>
  <c r="E92" i="68" s="1"/>
  <c r="AP44" i="68"/>
  <c r="F44" i="68" s="1"/>
  <c r="D44" i="68" s="1"/>
  <c r="AP88" i="68"/>
  <c r="F88" i="68" s="1"/>
  <c r="D88" i="68" s="1"/>
  <c r="AP112" i="68"/>
  <c r="F112" i="68" s="1"/>
  <c r="C112" i="68" s="1"/>
  <c r="AP55" i="68"/>
  <c r="F55" i="68" s="1"/>
  <c r="E55" i="68" s="1"/>
  <c r="AP75" i="68"/>
  <c r="F75" i="68" s="1"/>
  <c r="C75" i="68" s="1"/>
  <c r="AP83" i="68"/>
  <c r="F83" i="68" s="1"/>
  <c r="E83" i="68" s="1"/>
  <c r="AP57" i="68"/>
  <c r="F57" i="68" s="1"/>
  <c r="C57" i="68" s="1"/>
  <c r="AP33" i="68"/>
  <c r="F33" i="68" s="1"/>
  <c r="C33" i="68" s="1"/>
  <c r="AP38" i="68"/>
  <c r="F38" i="68" s="1"/>
  <c r="C38" i="68" s="1"/>
  <c r="AP72" i="68"/>
  <c r="F72" i="68" s="1"/>
  <c r="E72" i="68" s="1"/>
  <c r="AP110" i="68"/>
  <c r="F110" i="68" s="1"/>
  <c r="D110" i="68" s="1"/>
  <c r="AP28" i="68"/>
  <c r="F28" i="68" s="1"/>
  <c r="D28" i="68" s="1"/>
  <c r="AP43" i="68"/>
  <c r="F43" i="68" s="1"/>
  <c r="C43" i="68" s="1"/>
  <c r="AP27" i="68"/>
  <c r="F27" i="68" s="1"/>
  <c r="D27" i="68" s="1"/>
  <c r="AP90" i="68"/>
  <c r="F90" i="68" s="1"/>
  <c r="E90" i="68" s="1"/>
  <c r="AP7" i="68"/>
  <c r="F7" i="68" s="1"/>
  <c r="C7" i="68" s="1"/>
  <c r="AP101" i="68"/>
  <c r="F101" i="68" s="1"/>
  <c r="E101" i="68" s="1"/>
  <c r="AP13" i="68"/>
  <c r="F13" i="68" s="1"/>
  <c r="E13" i="68" s="1"/>
  <c r="AP70" i="68"/>
  <c r="F70" i="68" s="1"/>
  <c r="D70" i="68" s="1"/>
  <c r="AP17" i="68"/>
  <c r="F17" i="68" s="1"/>
  <c r="D17" i="68" s="1"/>
  <c r="AP60" i="68"/>
  <c r="F60" i="68" s="1"/>
  <c r="D60" i="68" s="1"/>
  <c r="AP100" i="68"/>
  <c r="F100" i="68" s="1"/>
  <c r="D100" i="68" s="1"/>
  <c r="AP85" i="68"/>
  <c r="F85" i="68" s="1"/>
  <c r="E85" i="68" s="1"/>
  <c r="AP30" i="68"/>
  <c r="F30" i="68" s="1"/>
  <c r="D30" i="68" s="1"/>
  <c r="AP62" i="68"/>
  <c r="F62" i="68" s="1"/>
  <c r="C62" i="68" s="1"/>
  <c r="AP95" i="68"/>
  <c r="F95" i="68" s="1"/>
  <c r="C95" i="68" s="1"/>
  <c r="AP26" i="68"/>
  <c r="F26" i="68" s="1"/>
  <c r="C26" i="68" s="1"/>
  <c r="AP80" i="68"/>
  <c r="F80" i="68" s="1"/>
  <c r="C80" i="68" s="1"/>
  <c r="AP97" i="68"/>
  <c r="F97" i="68" s="1"/>
  <c r="C97" i="68" s="1"/>
  <c r="AP54" i="68"/>
  <c r="F54" i="68" s="1"/>
  <c r="D54" i="68" s="1"/>
  <c r="AP66" i="68"/>
  <c r="F66" i="68" s="1"/>
  <c r="D66" i="68" s="1"/>
  <c r="AP106" i="68"/>
  <c r="F106" i="68" s="1"/>
  <c r="D106" i="68" s="1"/>
  <c r="AP46" i="68"/>
  <c r="F46" i="68" s="1"/>
  <c r="E46" i="68" s="1"/>
  <c r="AP16" i="68"/>
  <c r="F16" i="68" s="1"/>
  <c r="C16" i="68" s="1"/>
  <c r="AP96" i="68"/>
  <c r="F96" i="68" s="1"/>
  <c r="E96" i="68" s="1"/>
  <c r="AP23" i="68"/>
  <c r="F23" i="68" s="1"/>
  <c r="D23" i="68" s="1"/>
  <c r="AP58" i="68"/>
  <c r="F58" i="68" s="1"/>
  <c r="E58" i="68" s="1"/>
  <c r="AP41" i="68"/>
  <c r="F41" i="68" s="1"/>
  <c r="D41" i="68" s="1"/>
  <c r="AP24" i="68"/>
  <c r="F24" i="68" s="1"/>
  <c r="E24" i="68" s="1"/>
  <c r="AP108" i="68"/>
  <c r="F108" i="68" s="1"/>
  <c r="E108" i="68" s="1"/>
  <c r="AP25" i="68"/>
  <c r="F25" i="68" s="1"/>
  <c r="D25" i="68" s="1"/>
  <c r="AP87" i="68"/>
  <c r="F87" i="68" s="1"/>
  <c r="D87" i="68" s="1"/>
  <c r="AP86" i="68"/>
  <c r="F86" i="68" s="1"/>
  <c r="C86" i="68" s="1"/>
  <c r="AP18" i="68"/>
  <c r="F18" i="68" s="1"/>
  <c r="C18" i="68" s="1"/>
  <c r="AP47" i="68"/>
  <c r="F47" i="68" s="1"/>
  <c r="D47" i="68" s="1"/>
  <c r="AP52" i="68"/>
  <c r="F52" i="68" s="1"/>
  <c r="D52" i="68" s="1"/>
  <c r="AP42" i="68"/>
  <c r="F42" i="68" s="1"/>
  <c r="C42" i="68" s="1"/>
  <c r="AP107" i="68"/>
  <c r="F107" i="68" s="1"/>
  <c r="E107" i="68" s="1"/>
  <c r="AP12" i="68"/>
  <c r="F12" i="68" s="1"/>
  <c r="E12" i="68" s="1"/>
  <c r="AP22" i="68"/>
  <c r="F22" i="68" s="1"/>
  <c r="E22" i="68" s="1"/>
  <c r="AP99" i="68"/>
  <c r="F99" i="68" s="1"/>
  <c r="C99" i="68" s="1"/>
  <c r="AO114" i="68"/>
  <c r="AP104" i="68"/>
  <c r="F104" i="68" s="1"/>
  <c r="C104" i="68" s="1"/>
  <c r="AP21" i="68"/>
  <c r="F21" i="68" s="1"/>
  <c r="E21" i="68" s="1"/>
  <c r="AP102" i="68"/>
  <c r="F102" i="68" s="1"/>
  <c r="C102" i="68" s="1"/>
  <c r="AP64" i="68"/>
  <c r="F64" i="68" s="1"/>
  <c r="E64" i="68" s="1"/>
  <c r="AP20" i="68"/>
  <c r="F20" i="68" s="1"/>
  <c r="D20" i="68" s="1"/>
  <c r="AP36" i="68"/>
  <c r="F36" i="68" s="1"/>
  <c r="C36" i="68" s="1"/>
  <c r="AP79" i="68"/>
  <c r="F79" i="68" s="1"/>
  <c r="E79" i="68" s="1"/>
  <c r="AP59" i="68"/>
  <c r="F59" i="68" s="1"/>
  <c r="D59" i="68" s="1"/>
  <c r="AP94" i="68"/>
  <c r="F94" i="68" s="1"/>
  <c r="E94" i="68" s="1"/>
  <c r="AP114" i="68"/>
  <c r="F114" i="68" s="1"/>
  <c r="D114" i="68" s="1"/>
  <c r="AP78" i="68"/>
  <c r="F78" i="68" s="1"/>
  <c r="C78" i="68" s="1"/>
  <c r="AP51" i="68"/>
  <c r="F51" i="68" s="1"/>
  <c r="E51" i="68" s="1"/>
  <c r="AP50" i="68"/>
  <c r="F50" i="68" s="1"/>
  <c r="E50" i="68" s="1"/>
  <c r="AP98" i="68"/>
  <c r="F98" i="68" s="1"/>
  <c r="E98" i="68" s="1"/>
  <c r="AP10" i="68"/>
  <c r="F10" i="68" s="1"/>
  <c r="E10" i="68" s="1"/>
  <c r="AP49" i="68"/>
  <c r="F49" i="68" s="1"/>
  <c r="D49" i="68" s="1"/>
  <c r="AP73" i="68"/>
  <c r="F73" i="68" s="1"/>
  <c r="D73" i="68" s="1"/>
  <c r="AP39" i="68"/>
  <c r="F39" i="68" s="1"/>
  <c r="E39" i="68" s="1"/>
  <c r="AP111" i="68"/>
  <c r="F111" i="68" s="1"/>
  <c r="C111" i="68" s="1"/>
  <c r="AP34" i="68"/>
  <c r="F34" i="68" s="1"/>
  <c r="C34" i="68" s="1"/>
  <c r="AP103" i="68"/>
  <c r="F103" i="68" s="1"/>
  <c r="D103" i="68" s="1"/>
  <c r="AP11" i="68"/>
  <c r="F11" i="68" s="1"/>
  <c r="D11" i="68" s="1"/>
  <c r="AP9" i="68"/>
  <c r="F9" i="68" s="1"/>
  <c r="D9" i="68" s="1"/>
  <c r="AP91" i="68"/>
  <c r="F91" i="68" s="1"/>
  <c r="C91" i="68" s="1"/>
  <c r="AP8" i="68"/>
  <c r="F8" i="68" s="1"/>
  <c r="C8" i="68" s="1"/>
  <c r="AP93" i="68"/>
  <c r="F93" i="68" s="1"/>
  <c r="D93" i="68" s="1"/>
  <c r="AP68" i="68"/>
  <c r="F68" i="68" s="1"/>
  <c r="D68" i="68" s="1"/>
  <c r="AI7" i="68"/>
  <c r="M7" i="68" s="1"/>
  <c r="AP29" i="68"/>
  <c r="F29" i="68" s="1"/>
  <c r="C29" i="68" s="1"/>
  <c r="AP61" i="68"/>
  <c r="F61" i="68" s="1"/>
  <c r="C61" i="68" s="1"/>
  <c r="AP35" i="68"/>
  <c r="F35" i="68" s="1"/>
  <c r="C35" i="68" s="1"/>
  <c r="AP81" i="68"/>
  <c r="F81" i="68" s="1"/>
  <c r="D81" i="68" s="1"/>
  <c r="AP56" i="68"/>
  <c r="F56" i="68" s="1"/>
  <c r="D56" i="68" s="1"/>
  <c r="AP109" i="68"/>
  <c r="F109" i="68" s="1"/>
  <c r="D109" i="68" s="1"/>
  <c r="AP31" i="68"/>
  <c r="F31" i="68" s="1"/>
  <c r="D31" i="68" s="1"/>
  <c r="AP15" i="68"/>
  <c r="F15" i="68" s="1"/>
  <c r="C15" i="68" s="1"/>
  <c r="M8" i="68"/>
  <c r="V98" i="68"/>
  <c r="W70" i="68"/>
  <c r="V87" i="68"/>
  <c r="W33" i="68"/>
  <c r="V104" i="68"/>
  <c r="W104" i="68"/>
  <c r="V80" i="68"/>
  <c r="W80" i="68"/>
  <c r="V44" i="68"/>
  <c r="W44" i="68"/>
  <c r="P11" i="68"/>
  <c r="O11" i="68" s="1"/>
  <c r="P7" i="68"/>
  <c r="O7" i="68" s="1"/>
  <c r="V49" i="68"/>
  <c r="V101" i="68"/>
  <c r="W101" i="68"/>
  <c r="V67" i="68"/>
  <c r="W67" i="68"/>
  <c r="W95" i="68"/>
  <c r="V95" i="68"/>
  <c r="W52" i="68"/>
  <c r="V52" i="68"/>
  <c r="V24" i="68"/>
  <c r="W24" i="68"/>
  <c r="D74" i="68"/>
  <c r="C74" i="68"/>
  <c r="E74" i="68"/>
  <c r="W107" i="68"/>
  <c r="V107" i="68"/>
  <c r="V86" i="68"/>
  <c r="W86" i="68"/>
  <c r="V84" i="68"/>
  <c r="W84" i="68"/>
  <c r="W114" i="68"/>
  <c r="V114" i="68"/>
  <c r="W89" i="68"/>
  <c r="W78" i="68" l="1"/>
  <c r="W72" i="68"/>
  <c r="V11" i="68"/>
  <c r="W22" i="68"/>
  <c r="V26" i="68"/>
  <c r="W46" i="68"/>
  <c r="W113" i="68"/>
  <c r="V69" i="68"/>
  <c r="W17" i="68"/>
  <c r="V88" i="68"/>
  <c r="V91" i="68"/>
  <c r="V43" i="68"/>
  <c r="V102" i="68"/>
  <c r="W20" i="68"/>
  <c r="V108" i="68"/>
  <c r="W40" i="68"/>
  <c r="V79" i="68"/>
  <c r="V71" i="68"/>
  <c r="V100" i="68"/>
  <c r="V53" i="68"/>
  <c r="V58" i="68"/>
  <c r="V14" i="68"/>
  <c r="V31" i="68"/>
  <c r="V68" i="68"/>
  <c r="V47" i="68"/>
  <c r="V99" i="68"/>
  <c r="W55" i="68"/>
  <c r="V21" i="68"/>
  <c r="W82" i="68"/>
  <c r="V12" i="68"/>
  <c r="W16" i="68"/>
  <c r="W73" i="68"/>
  <c r="W76" i="68"/>
  <c r="V18" i="68"/>
  <c r="W74" i="68"/>
  <c r="V93" i="68"/>
  <c r="V38" i="68"/>
  <c r="W42" i="68"/>
  <c r="V54" i="68"/>
  <c r="W51" i="68"/>
  <c r="V39" i="68"/>
  <c r="V9" i="68"/>
  <c r="V56" i="68"/>
  <c r="W32" i="68"/>
  <c r="W106" i="68"/>
  <c r="V110" i="68"/>
  <c r="W41" i="68"/>
  <c r="V30" i="68"/>
  <c r="W77" i="68"/>
  <c r="W13" i="68"/>
  <c r="W90" i="68"/>
  <c r="W25" i="68"/>
  <c r="V83" i="68"/>
  <c r="W66" i="68"/>
  <c r="W97" i="68"/>
  <c r="V59" i="68"/>
  <c r="W45" i="68"/>
  <c r="W75" i="68"/>
  <c r="V37" i="68"/>
  <c r="V27" i="68"/>
  <c r="V94" i="68"/>
  <c r="W103" i="68"/>
  <c r="W48" i="68"/>
  <c r="W60" i="68"/>
  <c r="V92" i="68"/>
  <c r="V8" i="68"/>
  <c r="V29" i="68"/>
  <c r="W111" i="68"/>
  <c r="W23" i="68"/>
  <c r="W109" i="68"/>
  <c r="V112" i="68"/>
  <c r="V36" i="68"/>
  <c r="V65" i="68"/>
  <c r="V57" i="68"/>
  <c r="V35" i="68"/>
  <c r="V50" i="68"/>
  <c r="V105" i="68"/>
  <c r="W96" i="68"/>
  <c r="W15" i="68"/>
  <c r="V62" i="68"/>
  <c r="V85" i="68"/>
  <c r="W63" i="68"/>
  <c r="W81" i="68"/>
  <c r="V34" i="68"/>
  <c r="W19" i="68"/>
  <c r="V61" i="68"/>
  <c r="W64" i="68"/>
  <c r="W28" i="68"/>
  <c r="BP113" i="66"/>
  <c r="BQ113" i="66"/>
  <c r="BR113" i="66"/>
  <c r="BX113" i="66"/>
  <c r="BO113" i="66"/>
  <c r="BS113" i="66"/>
  <c r="BT113" i="66"/>
  <c r="BU113" i="66"/>
  <c r="BW113" i="66"/>
  <c r="BV113" i="66"/>
  <c r="BN113" i="66"/>
  <c r="BM114" i="66"/>
  <c r="D37" i="68"/>
  <c r="C37" i="68"/>
  <c r="D67" i="68"/>
  <c r="D43" i="68"/>
  <c r="D113" i="68"/>
  <c r="C113" i="68"/>
  <c r="E82" i="68"/>
  <c r="E45" i="68"/>
  <c r="D45" i="68"/>
  <c r="P9" i="68"/>
  <c r="O9" i="68" s="1"/>
  <c r="E41" i="68"/>
  <c r="D105" i="68"/>
  <c r="C53" i="68"/>
  <c r="C14" i="68"/>
  <c r="E53" i="68"/>
  <c r="E14" i="68"/>
  <c r="C76" i="68"/>
  <c r="D82" i="68"/>
  <c r="E19" i="68"/>
  <c r="D19" i="68"/>
  <c r="C32" i="68"/>
  <c r="E71" i="68"/>
  <c r="D32" i="68"/>
  <c r="E62" i="68"/>
  <c r="C44" i="68"/>
  <c r="E40" i="68"/>
  <c r="D62" i="68"/>
  <c r="C58" i="68"/>
  <c r="P10" i="68"/>
  <c r="O10" i="68" s="1"/>
  <c r="E11" i="68"/>
  <c r="C103" i="68"/>
  <c r="C40" i="68"/>
  <c r="D92" i="68"/>
  <c r="D71" i="68"/>
  <c r="E87" i="68"/>
  <c r="D89" i="68"/>
  <c r="C89" i="68"/>
  <c r="C88" i="68"/>
  <c r="D58" i="68"/>
  <c r="E44" i="68"/>
  <c r="C105" i="68"/>
  <c r="E103" i="68"/>
  <c r="C12" i="68"/>
  <c r="E43" i="68"/>
  <c r="C67" i="68"/>
  <c r="E57" i="68"/>
  <c r="E76" i="68"/>
  <c r="C77" i="68"/>
  <c r="E112" i="68"/>
  <c r="E54" i="68"/>
  <c r="C54" i="68"/>
  <c r="D83" i="68"/>
  <c r="C83" i="68"/>
  <c r="C108" i="68"/>
  <c r="D48" i="68"/>
  <c r="E63" i="68"/>
  <c r="D57" i="68"/>
  <c r="C87" i="68"/>
  <c r="C63" i="68"/>
  <c r="E48" i="68"/>
  <c r="D65" i="68"/>
  <c r="D72" i="68"/>
  <c r="C72" i="68"/>
  <c r="C69" i="68"/>
  <c r="D33" i="68"/>
  <c r="E69" i="68"/>
  <c r="C84" i="68"/>
  <c r="E33" i="68"/>
  <c r="E84" i="68"/>
  <c r="C28" i="68"/>
  <c r="D111" i="68"/>
  <c r="C90" i="68"/>
  <c r="E35" i="68"/>
  <c r="E88" i="68"/>
  <c r="D24" i="68"/>
  <c r="C27" i="68"/>
  <c r="D35" i="68"/>
  <c r="D95" i="68"/>
  <c r="D42" i="68"/>
  <c r="D34" i="68"/>
  <c r="E95" i="68"/>
  <c r="E42" i="68"/>
  <c r="D112" i="68"/>
  <c r="C41" i="68"/>
  <c r="D77" i="68"/>
  <c r="C25" i="68"/>
  <c r="D108" i="68"/>
  <c r="C24" i="68"/>
  <c r="D90" i="68"/>
  <c r="C92" i="68"/>
  <c r="E34" i="68"/>
  <c r="C107" i="68"/>
  <c r="D75" i="68"/>
  <c r="C23" i="68"/>
  <c r="E30" i="68"/>
  <c r="C30" i="68"/>
  <c r="D26" i="68"/>
  <c r="E15" i="68"/>
  <c r="D85" i="68"/>
  <c r="D96" i="68"/>
  <c r="C110" i="68"/>
  <c r="E81" i="68"/>
  <c r="E80" i="68"/>
  <c r="E75" i="68"/>
  <c r="E38" i="68"/>
  <c r="C55" i="68"/>
  <c r="E23" i="68"/>
  <c r="C85" i="68"/>
  <c r="E27" i="68"/>
  <c r="C96" i="68"/>
  <c r="E110" i="68"/>
  <c r="E26" i="68"/>
  <c r="D38" i="68"/>
  <c r="E28" i="68"/>
  <c r="E31" i="68"/>
  <c r="D80" i="68"/>
  <c r="D55" i="68"/>
  <c r="C81" i="68"/>
  <c r="E65" i="68"/>
  <c r="C79" i="68"/>
  <c r="C11" i="68"/>
  <c r="D79" i="68"/>
  <c r="E25" i="68"/>
  <c r="D102" i="68"/>
  <c r="E86" i="68"/>
  <c r="E100" i="68"/>
  <c r="D86" i="68"/>
  <c r="C60" i="68"/>
  <c r="E102" i="68"/>
  <c r="E17" i="68"/>
  <c r="E60" i="68"/>
  <c r="C17" i="68"/>
  <c r="C101" i="68"/>
  <c r="D39" i="68"/>
  <c r="D101" i="68"/>
  <c r="C73" i="68"/>
  <c r="D36" i="68"/>
  <c r="D16" i="68"/>
  <c r="E73" i="68"/>
  <c r="E16" i="68"/>
  <c r="C52" i="68"/>
  <c r="E70" i="68"/>
  <c r="C49" i="68"/>
  <c r="C13" i="68"/>
  <c r="E68" i="68"/>
  <c r="E52" i="68"/>
  <c r="C20" i="68"/>
  <c r="C47" i="68"/>
  <c r="E7" i="68"/>
  <c r="E66" i="68"/>
  <c r="C70" i="68"/>
  <c r="E36" i="68"/>
  <c r="D46" i="68"/>
  <c r="D13" i="68"/>
  <c r="E106" i="68"/>
  <c r="E20" i="68"/>
  <c r="C46" i="68"/>
  <c r="D10" i="68"/>
  <c r="C68" i="68"/>
  <c r="D61" i="68"/>
  <c r="C10" i="68"/>
  <c r="D64" i="68"/>
  <c r="E47" i="68"/>
  <c r="D7" i="68"/>
  <c r="C66" i="68"/>
  <c r="C100" i="68"/>
  <c r="P8" i="68"/>
  <c r="O8" i="68" s="1"/>
  <c r="C64" i="68"/>
  <c r="E18" i="68"/>
  <c r="D97" i="68"/>
  <c r="E49" i="68"/>
  <c r="C106" i="68"/>
  <c r="E61" i="68"/>
  <c r="D18" i="68"/>
  <c r="E97" i="68"/>
  <c r="C39" i="68"/>
  <c r="D15" i="68"/>
  <c r="E29" i="68"/>
  <c r="D94" i="68"/>
  <c r="D12" i="68"/>
  <c r="D107" i="68"/>
  <c r="D98" i="68"/>
  <c r="E93" i="68"/>
  <c r="C21" i="68"/>
  <c r="C31" i="68"/>
  <c r="D50" i="68"/>
  <c r="C109" i="68"/>
  <c r="E109" i="68"/>
  <c r="C51" i="68"/>
  <c r="C9" i="68"/>
  <c r="E59" i="68"/>
  <c r="C22" i="68"/>
  <c r="E114" i="68"/>
  <c r="C50" i="68"/>
  <c r="D8" i="68"/>
  <c r="D21" i="68"/>
  <c r="E8" i="68"/>
  <c r="D104" i="68"/>
  <c r="E99" i="68"/>
  <c r="E91" i="68"/>
  <c r="E9" i="68"/>
  <c r="C59" i="68"/>
  <c r="D22" i="68"/>
  <c r="C56" i="68"/>
  <c r="D29" i="68"/>
  <c r="E111" i="68"/>
  <c r="E78" i="68"/>
  <c r="C114" i="68"/>
  <c r="C98" i="68"/>
  <c r="C93" i="68"/>
  <c r="D91" i="68"/>
  <c r="D99" i="68"/>
  <c r="D51" i="68"/>
  <c r="C94" i="68"/>
  <c r="E104" i="68"/>
  <c r="E56" i="68"/>
  <c r="D78" i="68"/>
  <c r="BP114" i="66" l="1"/>
  <c r="BQ114" i="66"/>
  <c r="BR114" i="66"/>
  <c r="BU114" i="66"/>
  <c r="BV114" i="66"/>
  <c r="BW114" i="66"/>
  <c r="BX114" i="66"/>
  <c r="BS114" i="66"/>
  <c r="BT114" i="66"/>
  <c r="BN114" i="66"/>
  <c r="BO114" i="66"/>
  <c r="BM115" i="66"/>
  <c r="BP115" i="66" l="1"/>
  <c r="BQ115" i="66"/>
  <c r="BR115" i="66"/>
  <c r="BO115" i="66"/>
  <c r="BS115" i="66"/>
  <c r="BT115" i="66"/>
  <c r="BU115" i="66"/>
  <c r="BW115" i="66"/>
  <c r="BX115" i="66"/>
  <c r="BN115" i="66"/>
  <c r="BV115" i="66"/>
  <c r="BM116" i="66"/>
  <c r="BP116" i="66" l="1"/>
  <c r="BQ116" i="66"/>
  <c r="BR116" i="66"/>
  <c r="BO116" i="66"/>
  <c r="BN116" i="66"/>
  <c r="BS116" i="66"/>
  <c r="BT116" i="66"/>
  <c r="BU116" i="66"/>
  <c r="BV116" i="66"/>
  <c r="BW116" i="66"/>
  <c r="BX116" i="66"/>
  <c r="BM117" i="66"/>
  <c r="BP117" i="66" l="1"/>
  <c r="BQ117" i="66"/>
  <c r="BR117" i="66"/>
  <c r="BX117" i="66"/>
  <c r="BU117" i="66"/>
  <c r="BV117" i="66"/>
  <c r="BW117" i="66"/>
  <c r="BT117" i="66"/>
  <c r="BN117" i="66"/>
  <c r="BO117" i="66"/>
  <c r="BS117" i="66"/>
  <c r="BM118" i="66"/>
  <c r="BP118" i="66" l="1"/>
  <c r="BQ118" i="66"/>
  <c r="BR118" i="66"/>
  <c r="BU118" i="66"/>
  <c r="BV118" i="66"/>
  <c r="BX118" i="66"/>
  <c r="BN118" i="66"/>
  <c r="BO118" i="66"/>
  <c r="BS118" i="66"/>
  <c r="BW118" i="66"/>
  <c r="BT118" i="66"/>
  <c r="BM119" i="66"/>
  <c r="BP119" i="66" l="1"/>
  <c r="BQ119" i="66"/>
  <c r="BR119" i="66"/>
  <c r="BO119" i="66"/>
  <c r="BS119" i="66"/>
  <c r="BU119" i="66"/>
  <c r="BN119" i="66"/>
  <c r="BT119" i="66"/>
  <c r="BV119" i="66"/>
  <c r="BW119" i="66"/>
  <c r="BX119" i="66"/>
  <c r="BM120" i="66"/>
  <c r="BP120" i="66" l="1"/>
  <c r="BQ120" i="66"/>
  <c r="BR120" i="66"/>
  <c r="BO120" i="66"/>
  <c r="BS120" i="66"/>
  <c r="BT120" i="66"/>
  <c r="BU120" i="66"/>
  <c r="BV120" i="66"/>
  <c r="BW120" i="66"/>
  <c r="BX120" i="66"/>
  <c r="BN120" i="66"/>
  <c r="BM121" i="66"/>
  <c r="BP121" i="66" l="1"/>
  <c r="BQ121" i="66"/>
  <c r="BR121" i="66"/>
  <c r="BX121" i="66"/>
  <c r="BO121" i="66"/>
  <c r="BS121" i="66"/>
  <c r="BT121" i="66"/>
  <c r="BU121" i="66"/>
  <c r="BW121" i="66"/>
  <c r="BN121" i="66"/>
  <c r="BV121" i="66"/>
  <c r="BM122" i="66"/>
  <c r="BP122" i="66" l="1"/>
  <c r="BQ122" i="66"/>
  <c r="BR122" i="66"/>
  <c r="BU122" i="66"/>
  <c r="BV122" i="66"/>
  <c r="BS122" i="66"/>
  <c r="BT122" i="66"/>
  <c r="BW122" i="66"/>
  <c r="BO122" i="66"/>
  <c r="BX122" i="66"/>
  <c r="BN122" i="66"/>
  <c r="BM123" i="66"/>
  <c r="BP123" i="66" l="1"/>
  <c r="BQ123" i="66"/>
  <c r="BR123" i="66"/>
  <c r="BO123" i="66"/>
  <c r="BS123" i="66"/>
  <c r="BN123" i="66"/>
  <c r="BT123" i="66"/>
  <c r="BU123" i="66"/>
  <c r="BV123" i="66"/>
  <c r="BW123" i="66"/>
  <c r="BX123" i="66"/>
  <c r="BM124" i="66"/>
  <c r="BP124" i="66" l="1"/>
  <c r="BQ124" i="66"/>
  <c r="BR124" i="66"/>
  <c r="BO124" i="66"/>
  <c r="BS124" i="66"/>
  <c r="BT124" i="66"/>
  <c r="BU124" i="66"/>
  <c r="BN124" i="66"/>
  <c r="BV124" i="66"/>
  <c r="BW124" i="66"/>
  <c r="BX124" i="66"/>
  <c r="BM125" i="66"/>
  <c r="BP125" i="66" l="1"/>
  <c r="BQ125" i="66"/>
  <c r="BR125" i="66"/>
  <c r="BX125" i="66"/>
  <c r="BN125" i="66"/>
  <c r="BO125" i="66"/>
  <c r="BS125" i="66"/>
  <c r="BT125" i="66"/>
  <c r="BU125" i="66"/>
  <c r="BV125" i="66"/>
  <c r="BW125" i="66"/>
  <c r="BM126" i="66"/>
  <c r="BP126" i="66" l="1"/>
  <c r="BQ126" i="66"/>
  <c r="BR126" i="66"/>
  <c r="BN126" i="66"/>
  <c r="BO126" i="66"/>
  <c r="BS126" i="66"/>
  <c r="BT126" i="66"/>
  <c r="BU126" i="66"/>
  <c r="BV126" i="66"/>
  <c r="BW126" i="66"/>
  <c r="BX126" i="66"/>
  <c r="BM127" i="66"/>
  <c r="BP127" i="66" l="1"/>
  <c r="BR127" i="66"/>
  <c r="BN127" i="66"/>
  <c r="BO127" i="66"/>
  <c r="BQ127" i="66"/>
  <c r="BS127" i="66"/>
  <c r="BT127" i="66"/>
  <c r="BV127" i="66"/>
  <c r="BW127" i="66"/>
  <c r="BX127" i="66"/>
  <c r="BU127" i="66"/>
  <c r="BM128" i="66"/>
  <c r="BP128" i="66" l="1"/>
  <c r="BR128" i="66"/>
  <c r="BT128" i="66"/>
  <c r="BU128" i="66"/>
  <c r="BV128" i="66"/>
  <c r="BW128" i="66"/>
  <c r="BS128" i="66"/>
  <c r="BX128" i="66"/>
  <c r="BN128" i="66"/>
  <c r="BO128" i="66"/>
  <c r="BQ128" i="66"/>
  <c r="BM129" i="66"/>
  <c r="BV129" i="66" l="1"/>
  <c r="BW129" i="66"/>
  <c r="BX129" i="66"/>
  <c r="BP129" i="66"/>
  <c r="BQ129" i="66"/>
  <c r="BR129" i="66"/>
  <c r="BS129" i="66"/>
  <c r="BN129" i="66"/>
  <c r="BO129" i="66"/>
  <c r="BT129" i="66"/>
  <c r="BU129" i="66"/>
  <c r="BM130" i="66"/>
  <c r="BV130" i="66" l="1"/>
  <c r="BW130" i="66"/>
  <c r="BX130" i="66"/>
  <c r="BT130" i="66"/>
  <c r="BU130" i="66"/>
  <c r="BN130" i="66"/>
  <c r="BO130" i="66"/>
  <c r="BP130" i="66"/>
  <c r="BR130" i="66"/>
  <c r="BQ130" i="66"/>
  <c r="BS130" i="66"/>
  <c r="BM131" i="66"/>
  <c r="BV131" i="66" l="1"/>
  <c r="BW131" i="66"/>
  <c r="BX131" i="66"/>
  <c r="BN131" i="66"/>
  <c r="BO131" i="66"/>
  <c r="BP131" i="66"/>
  <c r="BQ131" i="66"/>
  <c r="BR131" i="66"/>
  <c r="BT131" i="66"/>
  <c r="BU131" i="66"/>
  <c r="BS131" i="66"/>
  <c r="BM132" i="66"/>
  <c r="BV132" i="66" l="1"/>
  <c r="BW132" i="66"/>
  <c r="BX132" i="66"/>
  <c r="BP132" i="66"/>
  <c r="BQ132" i="66"/>
  <c r="BR132" i="66"/>
  <c r="BS132" i="66"/>
  <c r="BT132" i="66"/>
  <c r="BU132" i="66"/>
  <c r="BN132" i="66"/>
  <c r="BO132" i="66"/>
  <c r="BM133" i="66"/>
  <c r="BV133" i="66" l="1"/>
  <c r="BW133" i="66"/>
  <c r="BX133" i="66"/>
  <c r="BT133" i="66"/>
  <c r="BU133" i="66"/>
  <c r="BP133" i="66"/>
  <c r="BQ133" i="66"/>
  <c r="BR133" i="66"/>
  <c r="BN133" i="66"/>
  <c r="BS133" i="66"/>
  <c r="BO133" i="66"/>
  <c r="BM134" i="66"/>
  <c r="BV134" i="66" l="1"/>
  <c r="BW134" i="66"/>
  <c r="BX134" i="66"/>
  <c r="BN134" i="66"/>
  <c r="BO134" i="66"/>
  <c r="BR134" i="66"/>
  <c r="BS134" i="66"/>
  <c r="BT134" i="66"/>
  <c r="BP134" i="66"/>
  <c r="BQ134" i="66"/>
  <c r="BU134" i="66"/>
  <c r="BM135" i="66"/>
  <c r="BV135" i="66" l="1"/>
  <c r="BW135" i="66"/>
  <c r="BX135" i="66"/>
  <c r="BP135" i="66"/>
  <c r="BQ135" i="66"/>
  <c r="BR135" i="66"/>
  <c r="BS135" i="66"/>
  <c r="BO135" i="66"/>
  <c r="BU135" i="66"/>
  <c r="BT135" i="66"/>
  <c r="BN135" i="66"/>
  <c r="BM136" i="66"/>
  <c r="BV136" i="66" l="1"/>
  <c r="BW136" i="66"/>
  <c r="BX136" i="66"/>
  <c r="BT136" i="66"/>
  <c r="BU136" i="66"/>
  <c r="BR136" i="66"/>
  <c r="BS136" i="66"/>
  <c r="BP136" i="66"/>
  <c r="BQ136" i="66"/>
  <c r="BN136" i="66"/>
  <c r="BO136" i="66"/>
  <c r="BM137" i="66"/>
  <c r="BV137" i="66" l="1"/>
  <c r="BW137" i="66"/>
  <c r="BX137" i="66"/>
  <c r="BN137" i="66"/>
  <c r="BO137" i="66"/>
  <c r="BT137" i="66"/>
  <c r="BU137" i="66"/>
  <c r="BP137" i="66"/>
  <c r="BQ137" i="66"/>
  <c r="BR137" i="66"/>
  <c r="BS137" i="66"/>
  <c r="BM138" i="66"/>
  <c r="BV138" i="66" l="1"/>
  <c r="BW138" i="66"/>
  <c r="BX138" i="66"/>
  <c r="BP138" i="66"/>
  <c r="BQ138" i="66"/>
  <c r="BR138" i="66"/>
  <c r="BS138" i="66"/>
  <c r="BO138" i="66"/>
  <c r="BT138" i="66"/>
  <c r="BN138" i="66"/>
  <c r="BU138" i="66"/>
  <c r="BM139" i="66"/>
  <c r="BV139" i="66" l="1"/>
  <c r="BW139" i="66"/>
  <c r="BX139" i="66"/>
  <c r="BT139" i="66"/>
  <c r="BU139" i="66"/>
  <c r="BO139" i="66"/>
  <c r="BN139" i="66"/>
  <c r="BP139" i="66"/>
  <c r="BQ139" i="66"/>
  <c r="BR139" i="66"/>
  <c r="BS139" i="66"/>
  <c r="BM140" i="66"/>
  <c r="BV140" i="66" l="1"/>
  <c r="BW140" i="66"/>
  <c r="BX140" i="66"/>
  <c r="BN140" i="66"/>
  <c r="BO140" i="66"/>
  <c r="BQ140" i="66"/>
  <c r="BP140" i="66"/>
  <c r="BS140" i="66"/>
  <c r="BT140" i="66"/>
  <c r="BR140" i="66"/>
  <c r="BU140" i="66"/>
  <c r="BM141" i="66"/>
  <c r="BV141" i="66" l="1"/>
  <c r="BW141" i="66"/>
  <c r="BX141" i="66"/>
  <c r="BP141" i="66"/>
  <c r="BQ141" i="66"/>
  <c r="BR141" i="66"/>
  <c r="BS141" i="66"/>
  <c r="BU141" i="66"/>
  <c r="BT141" i="66"/>
  <c r="BN141" i="66"/>
  <c r="BO141" i="66"/>
  <c r="BM142" i="66"/>
  <c r="BV142" i="66" l="1"/>
  <c r="BW142" i="66"/>
  <c r="BX142" i="66"/>
  <c r="BT142" i="66"/>
  <c r="BU142" i="66"/>
  <c r="BQ142" i="66"/>
  <c r="BO142" i="66"/>
  <c r="BR142" i="66"/>
  <c r="BS142" i="66"/>
  <c r="BP142" i="66"/>
  <c r="BN142" i="66"/>
  <c r="BM143" i="66"/>
  <c r="BV143" i="66" l="1"/>
  <c r="BW143" i="66"/>
  <c r="BX143" i="66"/>
  <c r="BN143" i="66"/>
  <c r="BO143" i="66"/>
  <c r="BS143" i="66"/>
  <c r="BQ143" i="66"/>
  <c r="BR143" i="66"/>
  <c r="BU143" i="66"/>
  <c r="BP143" i="66"/>
  <c r="BT143" i="66"/>
  <c r="BM144" i="66"/>
  <c r="BV144" i="66" l="1"/>
  <c r="BW144" i="66"/>
  <c r="BX144" i="66"/>
  <c r="BP144" i="66"/>
  <c r="BQ144" i="66"/>
  <c r="BR144" i="66"/>
  <c r="BS144" i="66"/>
  <c r="BN144" i="66"/>
  <c r="BU144" i="66"/>
  <c r="BT144" i="66"/>
  <c r="BO144" i="66"/>
  <c r="BM145" i="66"/>
  <c r="BV145" i="66" l="1"/>
  <c r="BW145" i="66"/>
  <c r="BX145" i="66"/>
  <c r="BT145" i="66"/>
  <c r="BU145" i="66"/>
  <c r="BN145" i="66"/>
  <c r="BS145" i="66"/>
  <c r="BR145" i="66"/>
  <c r="BO145" i="66"/>
  <c r="BQ145" i="66"/>
  <c r="BP145" i="66"/>
  <c r="BM146" i="66"/>
  <c r="BV146" i="66" l="1"/>
  <c r="BW146" i="66"/>
  <c r="BX146" i="66"/>
  <c r="BN146" i="66"/>
  <c r="BO146" i="66"/>
  <c r="BP146" i="66"/>
  <c r="BU146" i="66"/>
  <c r="BR146" i="66"/>
  <c r="BS146" i="66"/>
  <c r="BQ146" i="66"/>
  <c r="BT146" i="66"/>
  <c r="BM147" i="66"/>
  <c r="BV147" i="66" l="1"/>
  <c r="BW147" i="66"/>
  <c r="BX147" i="66"/>
  <c r="BP147" i="66"/>
  <c r="BQ147" i="66"/>
  <c r="BR147" i="66"/>
  <c r="BS147" i="66"/>
  <c r="BN147" i="66"/>
  <c r="BO147" i="66"/>
  <c r="BT147" i="66"/>
  <c r="BU147" i="66"/>
  <c r="BM148" i="66"/>
  <c r="BV148" i="66" l="1"/>
  <c r="BW148" i="66"/>
  <c r="BX148" i="66"/>
  <c r="BU148" i="66"/>
  <c r="BQ148" i="66"/>
  <c r="BR148" i="66"/>
  <c r="BS148" i="66"/>
  <c r="BP148" i="66"/>
  <c r="BN148" i="66"/>
  <c r="BT148" i="66"/>
  <c r="BO148" i="66"/>
  <c r="BM149" i="66"/>
  <c r="BV149" i="66" l="1"/>
  <c r="BW149" i="66"/>
  <c r="BX149" i="66"/>
  <c r="BN149" i="66"/>
  <c r="BO149" i="66"/>
  <c r="BS149" i="66"/>
  <c r="BT149" i="66"/>
  <c r="BU149" i="66"/>
  <c r="BR149" i="66"/>
  <c r="BQ149" i="66"/>
  <c r="BP149" i="66"/>
  <c r="BM150" i="66"/>
  <c r="BV150" i="66" l="1"/>
  <c r="BW150" i="66"/>
  <c r="BX150" i="66"/>
  <c r="BN150" i="66"/>
  <c r="BO150" i="66"/>
  <c r="BP150" i="66"/>
  <c r="BT150" i="66"/>
  <c r="BU150" i="66"/>
  <c r="BQ150" i="66"/>
  <c r="BR150" i="66"/>
  <c r="BS150" i="66"/>
  <c r="BM151" i="66"/>
  <c r="BV151" i="66" l="1"/>
  <c r="BW151" i="66"/>
  <c r="BX151" i="66"/>
  <c r="BN151" i="66"/>
  <c r="BO151" i="66"/>
  <c r="BP151" i="66"/>
  <c r="BQ151" i="66"/>
  <c r="BU151" i="66"/>
  <c r="BR151" i="66"/>
  <c r="BT151" i="66"/>
  <c r="BS151" i="66"/>
  <c r="BM152" i="66"/>
  <c r="BV152" i="66" l="1"/>
  <c r="BW152" i="66"/>
  <c r="BX152" i="66"/>
  <c r="BO152" i="66"/>
  <c r="BP152" i="66"/>
  <c r="BQ152" i="66"/>
  <c r="BR152" i="66"/>
  <c r="BT152" i="66"/>
  <c r="BU152" i="66"/>
  <c r="BS152" i="66"/>
  <c r="BN152" i="66"/>
  <c r="BM153" i="66"/>
  <c r="BV153" i="66" l="1"/>
  <c r="BW153" i="66"/>
  <c r="BX153" i="66"/>
  <c r="BP153" i="66"/>
  <c r="BQ153" i="66"/>
  <c r="BR153" i="66"/>
  <c r="BS153" i="66"/>
  <c r="BU153" i="66"/>
  <c r="BO153" i="66"/>
  <c r="BT153" i="66"/>
  <c r="BN153" i="66"/>
  <c r="BM154" i="66"/>
  <c r="BV154" i="66" l="1"/>
  <c r="BW154" i="66"/>
  <c r="BX154" i="66"/>
  <c r="BQ154" i="66"/>
  <c r="BR154" i="66"/>
  <c r="BS154" i="66"/>
  <c r="BT154" i="66"/>
  <c r="BU154" i="66"/>
  <c r="BO154" i="66"/>
  <c r="BP154" i="66"/>
  <c r="BN154" i="66"/>
  <c r="BM155" i="66"/>
  <c r="BV155" i="66" l="1"/>
  <c r="BW155" i="66"/>
  <c r="BX155" i="66"/>
  <c r="BR155" i="66"/>
  <c r="BS155" i="66"/>
  <c r="BT155" i="66"/>
  <c r="BU155" i="66"/>
  <c r="BP155" i="66"/>
  <c r="BQ155" i="66"/>
  <c r="BO155" i="66"/>
  <c r="BN155" i="66"/>
  <c r="BM156" i="66"/>
  <c r="BV156" i="66" l="1"/>
  <c r="BX156" i="66"/>
  <c r="BQ156" i="66"/>
  <c r="BR156" i="66"/>
  <c r="BS156" i="66"/>
  <c r="BT156" i="66"/>
  <c r="BN156" i="66"/>
  <c r="BO156" i="66"/>
  <c r="BP156" i="66"/>
  <c r="BU156" i="66"/>
  <c r="BW156" i="66"/>
  <c r="BM157" i="66"/>
  <c r="BV157" i="66" l="1"/>
  <c r="BX157" i="66"/>
  <c r="BN157" i="66"/>
  <c r="BO157" i="66"/>
  <c r="BP157" i="66"/>
  <c r="BQ157" i="66"/>
  <c r="BW157" i="66"/>
  <c r="BU157" i="66"/>
  <c r="BS157" i="66"/>
  <c r="BT157" i="66"/>
  <c r="BR157" i="66"/>
  <c r="BM158" i="66"/>
  <c r="BV158" i="66" l="1"/>
  <c r="BX158" i="66"/>
  <c r="BN158" i="66"/>
  <c r="BS158" i="66"/>
  <c r="BO158" i="66"/>
  <c r="BP158" i="66"/>
  <c r="BU158" i="66"/>
  <c r="BQ158" i="66"/>
  <c r="BR158" i="66"/>
  <c r="BT158" i="66"/>
  <c r="BW158" i="66"/>
  <c r="BM159" i="66"/>
  <c r="BV159" i="66" l="1"/>
  <c r="BX159" i="66"/>
  <c r="BT159" i="66"/>
  <c r="BU159" i="66"/>
  <c r="BW159" i="66"/>
  <c r="BO159" i="66"/>
  <c r="BQ159" i="66"/>
  <c r="BS159" i="66"/>
  <c r="BN159" i="66"/>
  <c r="BP159" i="66"/>
  <c r="BR159" i="66"/>
  <c r="BM160" i="66"/>
  <c r="BV160" i="66" l="1"/>
  <c r="BX160" i="66"/>
  <c r="BQ160" i="66"/>
  <c r="BR160" i="66"/>
  <c r="BS160" i="66"/>
  <c r="BT160" i="66"/>
  <c r="BW160" i="66"/>
  <c r="BP160" i="66"/>
  <c r="BO160" i="66"/>
  <c r="BU160" i="66"/>
  <c r="BN160" i="66"/>
  <c r="BM161" i="66"/>
  <c r="BV161" i="66" l="1"/>
  <c r="BX161" i="66"/>
  <c r="BN161" i="66"/>
  <c r="BO161" i="66"/>
  <c r="BP161" i="66"/>
  <c r="BQ161" i="66"/>
  <c r="BS161" i="66"/>
  <c r="BT161" i="66"/>
  <c r="BU161" i="66"/>
  <c r="BR161" i="66"/>
  <c r="BW161" i="66"/>
  <c r="BM162" i="66"/>
  <c r="BV162" i="66" l="1"/>
  <c r="BX162" i="66"/>
  <c r="BN162" i="66"/>
  <c r="BP162" i="66"/>
  <c r="BQ162" i="66"/>
  <c r="BR162" i="66"/>
  <c r="BO162" i="66"/>
  <c r="BS162" i="66"/>
  <c r="BT162" i="66"/>
  <c r="BU162" i="66"/>
  <c r="BW162" i="66"/>
  <c r="BM163" i="66"/>
  <c r="BV163" i="66" l="1"/>
  <c r="BX163" i="66"/>
  <c r="BT163" i="66"/>
  <c r="BU163" i="66"/>
  <c r="BW163" i="66"/>
  <c r="BN163" i="66"/>
  <c r="BS163" i="66"/>
  <c r="BP163" i="66"/>
  <c r="BR163" i="66"/>
  <c r="BO163" i="66"/>
  <c r="BQ163" i="66"/>
  <c r="BM164" i="66"/>
  <c r="BV164" i="66" l="1"/>
  <c r="BX164" i="66"/>
  <c r="BQ164" i="66"/>
  <c r="BR164" i="66"/>
  <c r="BS164" i="66"/>
  <c r="BT164" i="66"/>
  <c r="BU164" i="66"/>
  <c r="BO164" i="66"/>
  <c r="BP164" i="66"/>
  <c r="BW164" i="66"/>
  <c r="BN164" i="66"/>
  <c r="BM165" i="66"/>
  <c r="BV165" i="66" l="1"/>
  <c r="BX165" i="66"/>
  <c r="BN165" i="66"/>
  <c r="BO165" i="66"/>
  <c r="BP165" i="66"/>
  <c r="BQ165" i="66"/>
  <c r="BR165" i="66"/>
  <c r="BS165" i="66"/>
  <c r="BT165" i="66"/>
  <c r="BU165" i="66"/>
  <c r="BW165" i="66"/>
  <c r="BM166" i="66"/>
  <c r="BV166" i="66" l="1"/>
  <c r="BX166" i="66"/>
  <c r="BN166" i="66"/>
  <c r="BT166" i="66"/>
  <c r="BU166" i="66"/>
  <c r="BW166" i="66"/>
  <c r="BO166" i="66"/>
  <c r="BQ166" i="66"/>
  <c r="BP166" i="66"/>
  <c r="BR166" i="66"/>
  <c r="BS166" i="66"/>
  <c r="BM167" i="66"/>
  <c r="BV167" i="66" l="1"/>
  <c r="BX167" i="66"/>
  <c r="BT167" i="66"/>
  <c r="BU167" i="66"/>
  <c r="BW167" i="66"/>
  <c r="BP167" i="66"/>
  <c r="BQ167" i="66"/>
  <c r="BR167" i="66"/>
  <c r="BO167" i="66"/>
  <c r="BS167" i="66"/>
  <c r="BN167" i="66"/>
  <c r="BM168" i="66"/>
  <c r="BV168" i="66" l="1"/>
  <c r="BX168" i="66"/>
  <c r="BQ168" i="66"/>
  <c r="BR168" i="66"/>
  <c r="BS168" i="66"/>
  <c r="BT168" i="66"/>
  <c r="BN168" i="66"/>
  <c r="BO168" i="66"/>
  <c r="BP168" i="66"/>
  <c r="BW168" i="66"/>
  <c r="BU168" i="66"/>
  <c r="BM169" i="66"/>
  <c r="BV169" i="66" l="1"/>
  <c r="BX169" i="66"/>
  <c r="BN169" i="66"/>
  <c r="BO169" i="66"/>
  <c r="BP169" i="66"/>
  <c r="BQ169" i="66"/>
  <c r="BU169" i="66"/>
  <c r="BR169" i="66"/>
  <c r="BS169" i="66"/>
  <c r="BT169" i="66"/>
  <c r="BW169" i="66"/>
  <c r="BM170" i="66"/>
  <c r="BX170" i="66" l="1"/>
  <c r="BT170" i="66"/>
  <c r="BU170" i="66"/>
  <c r="BV170" i="66"/>
  <c r="BW170" i="66"/>
  <c r="BQ170" i="66"/>
  <c r="BR170" i="66"/>
  <c r="BO170" i="66"/>
  <c r="BS170" i="66"/>
  <c r="BP170" i="66"/>
  <c r="BN170" i="66"/>
  <c r="BM171" i="66"/>
  <c r="BX171" i="66" l="1"/>
  <c r="BN171" i="66"/>
  <c r="BO171" i="66"/>
  <c r="BP171" i="66"/>
  <c r="BU171" i="66"/>
  <c r="BQ171" i="66"/>
  <c r="BS171" i="66"/>
  <c r="BT171" i="66"/>
  <c r="BR171" i="66"/>
  <c r="BV171" i="66"/>
  <c r="BW171" i="66"/>
  <c r="BM172" i="66"/>
  <c r="BX172" i="66" l="1"/>
  <c r="BR172" i="66"/>
  <c r="BS172" i="66"/>
  <c r="BT172" i="66"/>
  <c r="BU172" i="66"/>
  <c r="BQ172" i="66"/>
  <c r="BV172" i="66"/>
  <c r="BO172" i="66"/>
  <c r="BW172" i="66"/>
  <c r="BP172" i="66"/>
  <c r="BN172" i="66"/>
  <c r="BM173" i="66"/>
  <c r="BX173" i="66" l="1"/>
  <c r="BW173" i="66"/>
  <c r="BN173" i="66"/>
  <c r="BO173" i="66"/>
  <c r="BU173" i="66"/>
  <c r="BT173" i="66"/>
  <c r="BP173" i="66"/>
  <c r="BR173" i="66"/>
  <c r="BV173" i="66"/>
  <c r="BS173" i="66"/>
  <c r="BQ173" i="66"/>
  <c r="BM174" i="66"/>
  <c r="BX174" i="66" l="1"/>
  <c r="BP174" i="66"/>
  <c r="BQ174" i="66"/>
  <c r="BR174" i="66"/>
  <c r="BS174" i="66"/>
  <c r="BT174" i="66"/>
  <c r="BO174" i="66"/>
  <c r="BW174" i="66"/>
  <c r="BN174" i="66"/>
  <c r="BU174" i="66"/>
  <c r="BV174" i="66"/>
  <c r="BM175" i="66"/>
  <c r="BX175" i="66" l="1"/>
  <c r="BU175" i="66"/>
  <c r="BV175" i="66"/>
  <c r="BW175" i="66"/>
  <c r="BR175" i="66"/>
  <c r="BS175" i="66"/>
  <c r="BO175" i="66"/>
  <c r="BP175" i="66"/>
  <c r="BN175" i="66"/>
  <c r="BQ175" i="66"/>
  <c r="BT175" i="66"/>
  <c r="BM176" i="66"/>
  <c r="BX176" i="66" l="1"/>
  <c r="BN176" i="66"/>
  <c r="BO176" i="66"/>
  <c r="BP176" i="66"/>
  <c r="BQ176" i="66"/>
  <c r="BV176" i="66"/>
  <c r="BR176" i="66"/>
  <c r="BS176" i="66"/>
  <c r="BU176" i="66"/>
  <c r="BT176" i="66"/>
  <c r="BW176" i="66"/>
  <c r="BM177" i="66"/>
  <c r="BQ177" i="66" l="1"/>
  <c r="BR177" i="66"/>
  <c r="BS177" i="66"/>
  <c r="BT177" i="66"/>
  <c r="BP177" i="66"/>
  <c r="BU177" i="66"/>
  <c r="BN177" i="66"/>
  <c r="BO177" i="66"/>
  <c r="BW177" i="66"/>
  <c r="BV177" i="66"/>
  <c r="BX177" i="66"/>
  <c r="BM178" i="66"/>
  <c r="BQ178" i="66" l="1"/>
  <c r="BR178" i="66"/>
  <c r="BS178" i="66"/>
  <c r="BT178" i="66"/>
  <c r="BV178" i="66"/>
  <c r="BW178" i="66"/>
  <c r="BN178" i="66"/>
  <c r="BO178" i="66"/>
  <c r="BP178" i="66"/>
  <c r="BU178" i="66"/>
  <c r="BX178" i="66"/>
  <c r="BM179" i="66"/>
  <c r="BQ179" i="66" l="1"/>
  <c r="BR179" i="66"/>
  <c r="BS179" i="66"/>
  <c r="BT179" i="66"/>
  <c r="BX179" i="66"/>
  <c r="BO179" i="66"/>
  <c r="BP179" i="66"/>
  <c r="BU179" i="66"/>
  <c r="BW179" i="66"/>
  <c r="BN179" i="66"/>
  <c r="BV179" i="66"/>
  <c r="BM180" i="66"/>
  <c r="BQ180" i="66" l="1"/>
  <c r="BR180" i="66"/>
  <c r="BS180" i="66"/>
  <c r="BT180" i="66"/>
  <c r="BU180" i="66"/>
  <c r="BW180" i="66"/>
  <c r="BV180" i="66"/>
  <c r="BX180" i="66"/>
  <c r="BN180" i="66"/>
  <c r="BO180" i="66"/>
  <c r="BP180" i="66"/>
  <c r="BM181" i="66"/>
  <c r="BQ181" i="66" l="1"/>
  <c r="BR181" i="66"/>
  <c r="BS181" i="66"/>
  <c r="BT181" i="66"/>
  <c r="BW181" i="66"/>
  <c r="BU181" i="66"/>
  <c r="BX181" i="66"/>
  <c r="BO181" i="66"/>
  <c r="BN181" i="66"/>
  <c r="BP181" i="66"/>
  <c r="BV181" i="66"/>
  <c r="BM182" i="66"/>
  <c r="BQ182" i="66" l="1"/>
  <c r="BR182" i="66"/>
  <c r="BS182" i="66"/>
  <c r="BT182" i="66"/>
  <c r="BN182" i="66"/>
  <c r="BO182" i="66"/>
  <c r="BU182" i="66"/>
  <c r="BW182" i="66"/>
  <c r="BX182" i="66"/>
  <c r="BV182" i="66"/>
  <c r="BP182" i="66"/>
  <c r="BM183" i="66"/>
  <c r="BQ183" i="66" l="1"/>
  <c r="BR183" i="66"/>
  <c r="BS183" i="66"/>
  <c r="BT183" i="66"/>
  <c r="BP183" i="66"/>
  <c r="BU183" i="66"/>
  <c r="BO183" i="66"/>
  <c r="BV183" i="66"/>
  <c r="BW183" i="66"/>
  <c r="BX183" i="66"/>
  <c r="BN183" i="66"/>
  <c r="BM184" i="66"/>
  <c r="BQ184" i="66" l="1"/>
  <c r="BR184" i="66"/>
  <c r="BS184" i="66"/>
  <c r="BT184" i="66"/>
  <c r="BV184" i="66"/>
  <c r="BW184" i="66"/>
  <c r="BN184" i="66"/>
  <c r="BP184" i="66"/>
  <c r="BU184" i="66"/>
  <c r="BO184" i="66"/>
  <c r="BX184" i="66"/>
  <c r="BM185" i="66"/>
  <c r="BQ185" i="66" l="1"/>
  <c r="BR185" i="66"/>
  <c r="BS185" i="66"/>
  <c r="BT185" i="66"/>
  <c r="BX185" i="66"/>
  <c r="BO185" i="66"/>
  <c r="BN185" i="66"/>
  <c r="BU185" i="66"/>
  <c r="BV185" i="66"/>
  <c r="BP185" i="66"/>
  <c r="BW185" i="66"/>
  <c r="BM186" i="66"/>
  <c r="BQ186" i="66" l="1"/>
  <c r="BR186" i="66"/>
  <c r="BS186" i="66"/>
  <c r="BT186" i="66"/>
  <c r="BU186" i="66"/>
  <c r="BN186" i="66"/>
  <c r="BO186" i="66"/>
  <c r="BP186" i="66"/>
  <c r="BW186" i="66"/>
  <c r="BX186" i="66"/>
  <c r="BV186" i="66"/>
  <c r="BM187" i="66"/>
  <c r="BQ187" i="66" l="1"/>
  <c r="BR187" i="66"/>
  <c r="BS187" i="66"/>
  <c r="BT187" i="66"/>
  <c r="BW187" i="66"/>
  <c r="BP187" i="66"/>
  <c r="BU187" i="66"/>
  <c r="BX187" i="66"/>
  <c r="BN187" i="66"/>
  <c r="BO187" i="66"/>
  <c r="BV187" i="66"/>
  <c r="BM188" i="66"/>
  <c r="BQ188" i="66" l="1"/>
  <c r="BR188" i="66"/>
  <c r="BS188" i="66"/>
  <c r="BT188" i="66"/>
  <c r="BN188" i="66"/>
  <c r="BO188" i="66"/>
  <c r="BW188" i="66"/>
  <c r="BP188" i="66"/>
  <c r="BU188" i="66"/>
  <c r="BV188" i="66"/>
  <c r="BX188" i="66"/>
  <c r="BM189" i="66"/>
  <c r="BQ189" i="66" l="1"/>
  <c r="BR189" i="66"/>
  <c r="BS189" i="66"/>
  <c r="BT189" i="66"/>
  <c r="BP189" i="66"/>
  <c r="BU189" i="66"/>
  <c r="BO189" i="66"/>
  <c r="BV189" i="66"/>
  <c r="BW189" i="66"/>
  <c r="BX189" i="66"/>
  <c r="BN189" i="66"/>
  <c r="BM190" i="66"/>
  <c r="BQ190" i="66" l="1"/>
  <c r="BR190" i="66"/>
  <c r="BS190" i="66"/>
  <c r="BT190" i="66"/>
  <c r="BV190" i="66"/>
  <c r="BW190" i="66"/>
  <c r="BN190" i="66"/>
  <c r="BO190" i="66"/>
  <c r="BU190" i="66"/>
  <c r="BP190" i="66"/>
  <c r="BX190" i="66"/>
  <c r="BM191" i="66"/>
  <c r="BQ191" i="66" l="1"/>
  <c r="BR191" i="66"/>
  <c r="BS191" i="66"/>
  <c r="BT191" i="66"/>
  <c r="BX191" i="66"/>
  <c r="BW191" i="66"/>
  <c r="BN191" i="66"/>
  <c r="BO191" i="66"/>
  <c r="BP191" i="66"/>
  <c r="BV191" i="66"/>
  <c r="BU191" i="66"/>
  <c r="BM192" i="66"/>
  <c r="BQ192" i="66" l="1"/>
  <c r="BR192" i="66"/>
  <c r="BS192" i="66"/>
  <c r="BT192" i="66"/>
  <c r="BO192" i="66"/>
  <c r="BU192" i="66"/>
  <c r="BV192" i="66"/>
  <c r="BP192" i="66"/>
  <c r="BW192" i="66"/>
  <c r="BX192" i="66"/>
  <c r="BN192" i="66"/>
  <c r="BM193" i="66"/>
  <c r="BQ193" i="66" l="1"/>
  <c r="BR193" i="66"/>
  <c r="BS193" i="66"/>
  <c r="BT193" i="66"/>
  <c r="BW193" i="66"/>
  <c r="BN193" i="66"/>
  <c r="BP193" i="66"/>
  <c r="BU193" i="66"/>
  <c r="BV193" i="66"/>
  <c r="BX193" i="66"/>
  <c r="BO193" i="66"/>
  <c r="BM194" i="66"/>
  <c r="BQ194" i="66" l="1"/>
  <c r="BR194" i="66"/>
  <c r="BS194" i="66"/>
  <c r="BT194" i="66"/>
  <c r="BN194" i="66"/>
  <c r="BO194" i="66"/>
  <c r="BV194" i="66"/>
  <c r="BW194" i="66"/>
  <c r="BX194" i="66"/>
  <c r="BP194" i="66"/>
  <c r="BU194" i="66"/>
  <c r="BM195" i="66"/>
  <c r="BQ195" i="66" l="1"/>
  <c r="BR195" i="66"/>
  <c r="BS195" i="66"/>
  <c r="BT195" i="66"/>
  <c r="BP195" i="66"/>
  <c r="BU195" i="66"/>
  <c r="BW195" i="66"/>
  <c r="BX195" i="66"/>
  <c r="BN195" i="66"/>
  <c r="BO195" i="66"/>
  <c r="BV195" i="66"/>
  <c r="BM196" i="66"/>
  <c r="BQ196" i="66" l="1"/>
  <c r="BR196" i="66"/>
  <c r="BS196" i="66"/>
  <c r="BT196" i="66"/>
  <c r="BV196" i="66"/>
  <c r="BO196" i="66"/>
  <c r="BN196" i="66"/>
  <c r="BP196" i="66"/>
  <c r="BU196" i="66"/>
  <c r="BW196" i="66"/>
  <c r="BX196" i="66"/>
  <c r="BM197" i="66"/>
  <c r="BQ197" i="66" l="1"/>
  <c r="BR197" i="66"/>
  <c r="BS197" i="66"/>
  <c r="BT197" i="66"/>
  <c r="BX197" i="66"/>
  <c r="BP197" i="66"/>
  <c r="BV197" i="66"/>
  <c r="BW197" i="66"/>
  <c r="BN197" i="66"/>
  <c r="BU197" i="66"/>
  <c r="BO197" i="66"/>
  <c r="BM198" i="66"/>
  <c r="BQ198" i="66" l="1"/>
  <c r="BR198" i="66"/>
  <c r="BS198" i="66"/>
  <c r="BT198" i="66"/>
  <c r="BW198" i="66"/>
  <c r="BO198" i="66"/>
  <c r="BN198" i="66"/>
  <c r="BX198" i="66"/>
  <c r="BP198" i="66"/>
  <c r="BU198" i="66"/>
  <c r="BV198" i="66"/>
  <c r="BM199" i="66"/>
  <c r="BQ199" i="66" l="1"/>
  <c r="BR199" i="66"/>
  <c r="BS199" i="66"/>
  <c r="BT199" i="66"/>
  <c r="BW199" i="66"/>
  <c r="BX199" i="66"/>
  <c r="BN199" i="66"/>
  <c r="BP199" i="66"/>
  <c r="BO199" i="66"/>
  <c r="BU199" i="66"/>
  <c r="BV199" i="66"/>
  <c r="BM200" i="66"/>
  <c r="BQ200" i="66" l="1"/>
  <c r="BR200" i="66"/>
  <c r="BS200" i="66"/>
  <c r="BT200" i="66"/>
  <c r="BN200" i="66"/>
  <c r="BX200" i="66"/>
  <c r="BO200" i="66"/>
  <c r="BW200" i="66"/>
  <c r="BP200" i="66"/>
  <c r="BU200" i="66"/>
  <c r="BV200" i="66"/>
  <c r="BM201" i="66"/>
  <c r="BQ201" i="66" l="1"/>
  <c r="BR201" i="66"/>
  <c r="BS201" i="66"/>
  <c r="BT201" i="66"/>
  <c r="BO201" i="66"/>
  <c r="BP201" i="66"/>
  <c r="BW201" i="66"/>
  <c r="BX201" i="66"/>
  <c r="BU201" i="66"/>
  <c r="BV201" i="66"/>
  <c r="BN201" i="66"/>
  <c r="BM202" i="66"/>
  <c r="BQ202" i="66" l="1"/>
  <c r="BR202" i="66"/>
  <c r="BS202" i="66"/>
  <c r="BT202" i="66"/>
  <c r="BO202" i="66"/>
  <c r="BU202" i="66"/>
  <c r="BV202" i="66"/>
  <c r="BW202" i="66"/>
  <c r="BX202" i="66"/>
  <c r="BP202" i="66"/>
  <c r="BN202" i="66"/>
  <c r="BM203" i="66"/>
  <c r="BQ203" i="66" l="1"/>
  <c r="BR203" i="66"/>
  <c r="BS203" i="66"/>
  <c r="BT203" i="66"/>
  <c r="BV203" i="66"/>
  <c r="BW203" i="66"/>
  <c r="BP203" i="66"/>
  <c r="BU203" i="66"/>
  <c r="BN203" i="66"/>
  <c r="BO203" i="66"/>
  <c r="BX203" i="66"/>
  <c r="BM204" i="66"/>
  <c r="BQ204" i="66" l="1"/>
  <c r="BR204" i="66"/>
  <c r="BS204" i="66"/>
  <c r="BO204" i="66"/>
  <c r="BT204" i="66"/>
  <c r="BU204" i="66"/>
  <c r="BP204" i="66"/>
  <c r="BV204" i="66"/>
  <c r="BW204" i="66"/>
  <c r="BX204" i="66"/>
  <c r="BN204" i="66"/>
  <c r="BM205" i="66"/>
  <c r="BQ205" i="66" l="1"/>
  <c r="BR205" i="66"/>
  <c r="BS205" i="66"/>
  <c r="BO205" i="66"/>
  <c r="BP205" i="66"/>
  <c r="BW205" i="66"/>
  <c r="BX205" i="66"/>
  <c r="BU205" i="66"/>
  <c r="BN205" i="66"/>
  <c r="BT205" i="66"/>
  <c r="BV205" i="66"/>
  <c r="BM206" i="66"/>
  <c r="BQ206" i="66" l="1"/>
  <c r="BR206" i="66"/>
  <c r="BS206" i="66"/>
  <c r="BN206" i="66"/>
  <c r="BU206" i="66"/>
  <c r="BV206" i="66"/>
  <c r="BX206" i="66"/>
  <c r="BT206" i="66"/>
  <c r="BO206" i="66"/>
  <c r="BW206" i="66"/>
  <c r="BP206" i="66"/>
  <c r="BM207" i="66"/>
  <c r="BQ207" i="66" l="1"/>
  <c r="BR207" i="66"/>
  <c r="BS207" i="66"/>
  <c r="BX207" i="66"/>
  <c r="BO207" i="66"/>
  <c r="BU207" i="66"/>
  <c r="BV207" i="66"/>
  <c r="BW207" i="66"/>
  <c r="BT207" i="66"/>
  <c r="BP207" i="66"/>
  <c r="BN207" i="66"/>
  <c r="BM208" i="66"/>
  <c r="BQ208" i="66" l="1"/>
  <c r="BR208" i="66"/>
  <c r="BS208" i="66"/>
  <c r="BV208" i="66"/>
  <c r="BX208" i="66"/>
  <c r="BT208" i="66"/>
  <c r="BU208" i="66"/>
  <c r="BN208" i="66"/>
  <c r="BO208" i="66"/>
  <c r="BP208" i="66"/>
  <c r="BW208" i="66"/>
  <c r="BM209" i="66"/>
  <c r="BQ209" i="66" l="1"/>
  <c r="BR209" i="66"/>
  <c r="BS209" i="66"/>
  <c r="BT209" i="66"/>
  <c r="BV209" i="66"/>
  <c r="BW209" i="66"/>
  <c r="BN209" i="66"/>
  <c r="BO209" i="66"/>
  <c r="BU209" i="66"/>
  <c r="BP209" i="66"/>
  <c r="BX209" i="66"/>
  <c r="BM210" i="66"/>
  <c r="BQ210" i="66" l="1"/>
  <c r="BR210" i="66"/>
  <c r="BS210" i="66"/>
  <c r="BO210" i="66"/>
  <c r="BT210" i="66"/>
  <c r="BU210" i="66"/>
  <c r="BV210" i="66"/>
  <c r="BW210" i="66"/>
  <c r="BX210" i="66"/>
  <c r="BP210" i="66"/>
  <c r="BN210" i="66"/>
  <c r="BM211" i="66"/>
  <c r="BQ211" i="66" l="1"/>
  <c r="BS211" i="66"/>
  <c r="BO211" i="66"/>
  <c r="BP211" i="66"/>
  <c r="BW211" i="66"/>
  <c r="BX211" i="66"/>
  <c r="BV211" i="66"/>
  <c r="BU211" i="66"/>
  <c r="BN211" i="66"/>
  <c r="BR211" i="66"/>
  <c r="BT211" i="66"/>
  <c r="BM212" i="66"/>
  <c r="BQ212" i="66" l="1"/>
  <c r="BS212" i="66"/>
  <c r="BV212" i="66"/>
  <c r="BX212" i="66"/>
  <c r="BO212" i="66"/>
  <c r="BU212" i="66"/>
  <c r="BW212" i="66"/>
  <c r="BN212" i="66"/>
  <c r="BP212" i="66"/>
  <c r="BR212" i="66"/>
  <c r="BT212" i="66"/>
  <c r="BM213" i="66"/>
  <c r="BQ213" i="66" l="1"/>
  <c r="BS213" i="66"/>
  <c r="BO213" i="66"/>
  <c r="BR213" i="66"/>
  <c r="BT213" i="66"/>
  <c r="BX213" i="66"/>
  <c r="BW213" i="66"/>
  <c r="BV213" i="66"/>
  <c r="BU213" i="66"/>
  <c r="BN213" i="66"/>
  <c r="BP213" i="66"/>
  <c r="BM214" i="66"/>
  <c r="BQ214" i="66" l="1"/>
  <c r="BS214" i="66"/>
  <c r="BX214" i="66"/>
  <c r="BN214" i="66"/>
  <c r="BO214" i="66"/>
  <c r="BR214" i="66"/>
  <c r="BV214" i="66"/>
  <c r="BW214" i="66"/>
  <c r="BP214" i="66"/>
  <c r="BT214" i="66"/>
  <c r="BU214" i="66"/>
  <c r="BM215" i="66"/>
  <c r="BN215" i="66" l="1"/>
  <c r="BP215" i="66"/>
  <c r="BQ215" i="66"/>
  <c r="BR215" i="66"/>
  <c r="BS215" i="66"/>
  <c r="BU215" i="66"/>
  <c r="BT215" i="66"/>
  <c r="BV215" i="66"/>
  <c r="BW215" i="66"/>
  <c r="BX215" i="66"/>
  <c r="BO215" i="66"/>
  <c r="BM216" i="66"/>
  <c r="BN216" i="66" l="1"/>
  <c r="BP216" i="66"/>
  <c r="BQ216" i="66"/>
  <c r="BR216" i="66"/>
  <c r="BS216" i="66"/>
  <c r="BU216" i="66"/>
  <c r="BO216" i="66"/>
  <c r="BT216" i="66"/>
  <c r="BV216" i="66"/>
  <c r="BW216" i="66"/>
  <c r="BX216" i="66"/>
  <c r="BM217" i="66"/>
  <c r="BN217" i="66" l="1"/>
  <c r="BP217" i="66"/>
  <c r="BQ217" i="66"/>
  <c r="BR217" i="66"/>
  <c r="BS217" i="66"/>
  <c r="BU217" i="66"/>
  <c r="BO217" i="66"/>
  <c r="BT217" i="66"/>
  <c r="BV217" i="66"/>
  <c r="BW217" i="66"/>
  <c r="BX217" i="66"/>
  <c r="BM218" i="66"/>
  <c r="BN218" i="66" l="1"/>
  <c r="BP218" i="66"/>
  <c r="BQ218" i="66"/>
  <c r="BR218" i="66"/>
  <c r="BS218" i="66"/>
  <c r="BU218" i="66"/>
  <c r="BX218" i="66"/>
  <c r="BT218" i="66"/>
  <c r="BV218" i="66"/>
  <c r="BW218" i="66"/>
  <c r="BO218" i="66"/>
  <c r="BM219" i="66"/>
  <c r="BN219" i="66" l="1"/>
  <c r="BP219" i="66"/>
  <c r="BQ219" i="66"/>
  <c r="BR219" i="66"/>
  <c r="BS219" i="66"/>
  <c r="BU219" i="66"/>
  <c r="BT219" i="66"/>
  <c r="BV219" i="66"/>
  <c r="BW219" i="66"/>
  <c r="BX219" i="66"/>
  <c r="BO219" i="66"/>
  <c r="BM220" i="66"/>
  <c r="BN220" i="66" l="1"/>
  <c r="BP220" i="66"/>
  <c r="BQ220" i="66"/>
  <c r="BR220" i="66"/>
  <c r="BS220" i="66"/>
  <c r="BU220" i="66"/>
  <c r="BO220" i="66"/>
  <c r="BT220" i="66"/>
  <c r="BV220" i="66"/>
  <c r="BW220" i="66"/>
  <c r="BX220" i="66"/>
  <c r="BM221" i="66"/>
  <c r="BN221" i="66" l="1"/>
  <c r="BP221" i="66"/>
  <c r="BQ221" i="66"/>
  <c r="BR221" i="66"/>
  <c r="BS221" i="66"/>
  <c r="BU221" i="66"/>
  <c r="BV221" i="66"/>
  <c r="BW221" i="66"/>
  <c r="BX221" i="66"/>
  <c r="BO221" i="66"/>
  <c r="BT221" i="66"/>
  <c r="BM222" i="66"/>
  <c r="BN222" i="66" l="1"/>
  <c r="BP222" i="66"/>
  <c r="BQ222" i="66"/>
  <c r="BR222" i="66"/>
  <c r="BS222" i="66"/>
  <c r="BU222" i="66"/>
  <c r="BX222" i="66"/>
  <c r="BW222" i="66"/>
  <c r="BO222" i="66"/>
  <c r="BT222" i="66"/>
  <c r="BV222" i="66"/>
  <c r="BM223" i="66"/>
  <c r="BN223" i="66" l="1"/>
  <c r="BP223" i="66"/>
  <c r="BQ223" i="66"/>
  <c r="BR223" i="66"/>
  <c r="BS223" i="66"/>
  <c r="BU223" i="66"/>
  <c r="BT223" i="66"/>
  <c r="BV223" i="66"/>
  <c r="BW223" i="66"/>
  <c r="BX223" i="66"/>
  <c r="BO223" i="66"/>
  <c r="BM224" i="66"/>
  <c r="BN224" i="66" l="1"/>
  <c r="BP224" i="66"/>
  <c r="BQ224" i="66"/>
  <c r="BR224" i="66"/>
  <c r="BS224" i="66"/>
  <c r="BO224" i="66"/>
  <c r="BT224" i="66"/>
  <c r="BV224" i="66"/>
  <c r="BW224" i="66"/>
  <c r="BX224" i="66"/>
  <c r="BU224" i="66"/>
  <c r="BM225" i="66"/>
  <c r="BN225" i="66" l="1"/>
  <c r="BP225" i="66"/>
  <c r="BQ225" i="66"/>
  <c r="BR225" i="66"/>
  <c r="BS225" i="66"/>
  <c r="BU225" i="66"/>
  <c r="BV225" i="66"/>
  <c r="BW225" i="66"/>
  <c r="BX225" i="66"/>
  <c r="BO225" i="66"/>
  <c r="BT225" i="66"/>
  <c r="BM226" i="66"/>
  <c r="BN226" i="66" l="1"/>
  <c r="BP226" i="66"/>
  <c r="BQ226" i="66"/>
  <c r="BR226" i="66"/>
  <c r="BS226" i="66"/>
  <c r="BW226" i="66"/>
  <c r="BX226" i="66"/>
  <c r="BO226" i="66"/>
  <c r="BT226" i="66"/>
  <c r="BU226" i="66"/>
  <c r="BV226" i="66"/>
  <c r="BM227" i="66"/>
  <c r="BN227" i="66" l="1"/>
  <c r="BP227" i="66"/>
  <c r="BQ227" i="66"/>
  <c r="BR227" i="66"/>
  <c r="BS227" i="66"/>
  <c r="BU227" i="66"/>
  <c r="BV227" i="66"/>
  <c r="BW227" i="66"/>
  <c r="BX227" i="66"/>
  <c r="BO227" i="66"/>
  <c r="BT227" i="66"/>
  <c r="BM228" i="66"/>
  <c r="BN228" i="66" l="1"/>
  <c r="BP228" i="66"/>
  <c r="BQ228" i="66"/>
  <c r="BR228" i="66"/>
  <c r="BS228" i="66"/>
  <c r="BW228" i="66"/>
  <c r="BO228" i="66"/>
  <c r="BT228" i="66"/>
  <c r="BU228" i="66"/>
  <c r="BX228" i="66"/>
  <c r="BV228" i="66"/>
  <c r="BM229" i="66"/>
  <c r="BN229" i="66" l="1"/>
  <c r="BP229" i="66"/>
  <c r="BQ229" i="66"/>
  <c r="BR229" i="66"/>
  <c r="BS229" i="66"/>
  <c r="BU229" i="66"/>
  <c r="BV229" i="66"/>
  <c r="BW229" i="66"/>
  <c r="BX229" i="66"/>
  <c r="BO229" i="66"/>
  <c r="BT229" i="66"/>
  <c r="BM230" i="66"/>
  <c r="BN230" i="66" l="1"/>
  <c r="BP230" i="66"/>
  <c r="BQ230" i="66"/>
  <c r="BR230" i="66"/>
  <c r="BS230" i="66"/>
  <c r="BU230" i="66"/>
  <c r="BV230" i="66"/>
  <c r="BW230" i="66"/>
  <c r="BT230" i="66"/>
  <c r="BO230" i="66"/>
  <c r="BX230" i="66"/>
  <c r="BM231" i="66"/>
  <c r="BN231" i="66" l="1"/>
  <c r="BP231" i="66"/>
  <c r="BQ231" i="66"/>
  <c r="BR231" i="66"/>
  <c r="BS231" i="66"/>
  <c r="BU231" i="66"/>
  <c r="BV231" i="66"/>
  <c r="BW231" i="66"/>
  <c r="BX231" i="66"/>
  <c r="BO231" i="66"/>
  <c r="BT231" i="66"/>
  <c r="BM232" i="66"/>
  <c r="BN232" i="66" l="1"/>
  <c r="BP232" i="66"/>
  <c r="BO232" i="66"/>
  <c r="BX232" i="66"/>
  <c r="BS232" i="66"/>
  <c r="BR232" i="66"/>
  <c r="BT232" i="66"/>
  <c r="BU232" i="66"/>
  <c r="BQ232" i="66"/>
  <c r="BV232" i="66"/>
  <c r="BW232" i="66"/>
  <c r="BM233" i="66"/>
  <c r="BN233" i="66" l="1"/>
  <c r="BP233" i="66"/>
  <c r="BX233" i="66"/>
  <c r="BO233" i="66"/>
  <c r="BQ233" i="66"/>
  <c r="BR233" i="66"/>
  <c r="BV233" i="66"/>
  <c r="BS233" i="66"/>
  <c r="BT233" i="66"/>
  <c r="BW233" i="66"/>
  <c r="BU233" i="66"/>
  <c r="BM234" i="66"/>
  <c r="BN234" i="66" l="1"/>
  <c r="BP234" i="66"/>
  <c r="BU234" i="66"/>
  <c r="BV234" i="66"/>
  <c r="BQ234" i="66"/>
  <c r="BR234" i="66"/>
  <c r="BS234" i="66"/>
  <c r="BT234" i="66"/>
  <c r="BO234" i="66"/>
  <c r="BX234" i="66"/>
  <c r="BW234" i="66"/>
  <c r="BM235" i="66"/>
  <c r="BN235" i="66" l="1"/>
  <c r="BP235" i="66"/>
  <c r="BR235" i="66"/>
  <c r="BS235" i="66"/>
  <c r="BX235" i="66"/>
  <c r="BV235" i="66"/>
  <c r="BW235" i="66"/>
  <c r="BQ235" i="66"/>
  <c r="BU235" i="66"/>
  <c r="BO235" i="66"/>
  <c r="BT235" i="66"/>
  <c r="BM236" i="66"/>
  <c r="BN236" i="66" l="1"/>
  <c r="BP236" i="66"/>
  <c r="BO236" i="66"/>
  <c r="BQ236" i="66"/>
  <c r="BR236" i="66"/>
  <c r="BT236" i="66"/>
  <c r="BU236" i="66"/>
  <c r="BV236" i="66"/>
  <c r="BW236" i="66"/>
  <c r="BS236" i="66"/>
  <c r="BX236" i="66"/>
  <c r="BM237" i="66"/>
  <c r="BN237" i="66" l="1"/>
  <c r="BP237" i="66"/>
  <c r="BX237" i="66"/>
  <c r="BR237" i="66"/>
  <c r="BS237" i="66"/>
  <c r="BT237" i="66"/>
  <c r="BU237" i="66"/>
  <c r="BW237" i="66"/>
  <c r="BO237" i="66"/>
  <c r="BQ237" i="66"/>
  <c r="BV237" i="66"/>
  <c r="BM238" i="66"/>
  <c r="BN238" i="66" l="1"/>
  <c r="BP238" i="66"/>
  <c r="BU238" i="66"/>
  <c r="BV238" i="66"/>
  <c r="BT238" i="66"/>
  <c r="BW238" i="66"/>
  <c r="BX238" i="66"/>
  <c r="BQ238" i="66"/>
  <c r="BR238" i="66"/>
  <c r="BS238" i="66"/>
  <c r="BO238" i="66"/>
  <c r="BM239" i="66"/>
  <c r="BN239" i="66" l="1"/>
  <c r="BP239" i="66"/>
  <c r="BR239" i="66"/>
  <c r="BS239" i="66"/>
  <c r="BO239" i="66"/>
  <c r="BT239" i="66"/>
  <c r="BQ239" i="66"/>
  <c r="BU239" i="66"/>
  <c r="BW239" i="66"/>
  <c r="BX239" i="66"/>
  <c r="BV239" i="66"/>
  <c r="BM240" i="66"/>
  <c r="BN240" i="66" l="1"/>
  <c r="BP240" i="66"/>
  <c r="BO240" i="66"/>
  <c r="BR240" i="66"/>
  <c r="BS240" i="66"/>
  <c r="BT240" i="66"/>
  <c r="BU240" i="66"/>
  <c r="BW240" i="66"/>
  <c r="BX240" i="66"/>
  <c r="BQ240" i="66"/>
  <c r="BV240" i="66"/>
  <c r="BM241" i="66"/>
  <c r="BN241" i="66" l="1"/>
  <c r="BP241" i="66"/>
  <c r="BX241" i="66"/>
  <c r="BU241" i="66"/>
  <c r="BV241" i="66"/>
  <c r="BW241" i="66"/>
  <c r="BO241" i="66"/>
  <c r="BR241" i="66"/>
  <c r="BS241" i="66"/>
  <c r="BT241" i="66"/>
  <c r="BQ241" i="66"/>
  <c r="BM242" i="66"/>
  <c r="BN242" i="66" l="1"/>
  <c r="BP242" i="66"/>
  <c r="BU242" i="66"/>
  <c r="BV242" i="66"/>
  <c r="BO242" i="66"/>
  <c r="BW242" i="66"/>
  <c r="BX242" i="66"/>
  <c r="BQ242" i="66"/>
  <c r="BR242" i="66"/>
  <c r="BS242" i="66"/>
  <c r="BT242" i="66"/>
  <c r="BM243" i="66"/>
  <c r="BN243" i="66" l="1"/>
  <c r="BP243" i="66"/>
  <c r="BR243" i="66"/>
  <c r="BS243" i="66"/>
  <c r="BO243" i="66"/>
  <c r="BQ243" i="66"/>
  <c r="BT243" i="66"/>
  <c r="BU243" i="66"/>
  <c r="BV243" i="66"/>
  <c r="BW243" i="66"/>
  <c r="BX243" i="66"/>
  <c r="BM244" i="66"/>
  <c r="BN244" i="66" l="1"/>
  <c r="BP244" i="66"/>
  <c r="BO244" i="66"/>
  <c r="BU244" i="66"/>
  <c r="BV244" i="66"/>
  <c r="BW244" i="66"/>
  <c r="BX244" i="66"/>
  <c r="BR244" i="66"/>
  <c r="BS244" i="66"/>
  <c r="BT244" i="66"/>
  <c r="BQ244" i="66"/>
  <c r="BM245" i="66"/>
  <c r="BN245" i="66" l="1"/>
  <c r="BP245" i="66"/>
  <c r="BX245" i="66"/>
  <c r="BU245" i="66"/>
  <c r="BV245" i="66"/>
  <c r="BW245" i="66"/>
  <c r="BO245" i="66"/>
  <c r="BQ245" i="66"/>
  <c r="BS245" i="66"/>
  <c r="BT245" i="66"/>
  <c r="BR245" i="66"/>
  <c r="BM246" i="66"/>
  <c r="BN246" i="66" l="1"/>
  <c r="BP246" i="66"/>
  <c r="BU246" i="66"/>
  <c r="BV246" i="66"/>
  <c r="BO246" i="66"/>
  <c r="BQ246" i="66"/>
  <c r="BX246" i="66"/>
  <c r="BR246" i="66"/>
  <c r="BS246" i="66"/>
  <c r="BW246" i="66"/>
  <c r="BT246" i="66"/>
  <c r="BM247" i="66"/>
  <c r="BN247" i="66" l="1"/>
  <c r="BP247" i="66"/>
  <c r="BR247" i="66"/>
  <c r="BS247" i="66"/>
  <c r="BU247" i="66"/>
  <c r="BV247" i="66"/>
  <c r="BW247" i="66"/>
  <c r="BX247" i="66"/>
  <c r="BT247" i="66"/>
  <c r="BQ247" i="66"/>
  <c r="BO247" i="66"/>
  <c r="BM248" i="66"/>
  <c r="BN248" i="66" l="1"/>
  <c r="BP248" i="66"/>
  <c r="BO248" i="66"/>
  <c r="BX248" i="66"/>
  <c r="BQ248" i="66"/>
  <c r="BV248" i="66"/>
  <c r="BT248" i="66"/>
  <c r="BW248" i="66"/>
  <c r="BR248" i="66"/>
  <c r="BS248" i="66"/>
  <c r="BU248" i="66"/>
  <c r="BM249" i="66"/>
  <c r="BN249" i="66" l="1"/>
  <c r="BP249" i="66"/>
  <c r="BX249" i="66"/>
  <c r="BO249" i="66"/>
  <c r="BQ249" i="66"/>
  <c r="BR249" i="66"/>
  <c r="BS249" i="66"/>
  <c r="BT249" i="66"/>
  <c r="BV249" i="66"/>
  <c r="BW249" i="66"/>
  <c r="BU249" i="66"/>
  <c r="BM250" i="66"/>
  <c r="BN250" i="66" l="1"/>
  <c r="BP250" i="66"/>
  <c r="BU250" i="66"/>
  <c r="BV250" i="66"/>
  <c r="BQ250" i="66"/>
  <c r="BR250" i="66"/>
  <c r="BS250" i="66"/>
  <c r="BT250" i="66"/>
  <c r="BW250" i="66"/>
  <c r="BX250" i="66"/>
  <c r="BO250" i="66"/>
  <c r="BM251" i="66"/>
  <c r="BN251" i="66" l="1"/>
  <c r="BP251" i="66"/>
  <c r="BR251" i="66"/>
  <c r="BS251" i="66"/>
  <c r="BX251" i="66"/>
  <c r="BT251" i="66"/>
  <c r="BO251" i="66"/>
  <c r="BW251" i="66"/>
  <c r="BQ251" i="66"/>
  <c r="BV251" i="66"/>
  <c r="BU251" i="66"/>
  <c r="BM252" i="66"/>
  <c r="BN252" i="66" l="1"/>
  <c r="BP252" i="66"/>
  <c r="BO252" i="66"/>
  <c r="BQ252" i="66"/>
  <c r="BR252" i="66"/>
  <c r="BW252" i="66"/>
  <c r="BV252" i="66"/>
  <c r="BX252" i="66"/>
  <c r="BS252" i="66"/>
  <c r="BT252" i="66"/>
  <c r="BU252" i="66"/>
  <c r="BM253" i="66"/>
  <c r="BN253" i="66" l="1"/>
  <c r="BP253" i="66"/>
  <c r="BX253" i="66"/>
  <c r="BR253" i="66"/>
  <c r="BS253" i="66"/>
  <c r="BT253" i="66"/>
  <c r="BU253" i="66"/>
  <c r="BO253" i="66"/>
  <c r="BQ253" i="66"/>
  <c r="BV253" i="66"/>
  <c r="BW253" i="66"/>
  <c r="BM254" i="66"/>
  <c r="BN254" i="66" l="1"/>
  <c r="BP254" i="66"/>
  <c r="BU254" i="66"/>
  <c r="BV254" i="66"/>
  <c r="BT254" i="66"/>
  <c r="BW254" i="66"/>
  <c r="BX254" i="66"/>
  <c r="BO254" i="66"/>
  <c r="BR254" i="66"/>
  <c r="BS254" i="66"/>
  <c r="BQ254" i="66"/>
  <c r="BM255" i="66"/>
  <c r="BN255" i="66" l="1"/>
  <c r="BP255" i="66"/>
  <c r="BR255" i="66"/>
  <c r="BS255" i="66"/>
  <c r="BO255" i="66"/>
  <c r="BT255" i="66"/>
  <c r="BQ255" i="66"/>
  <c r="BX255" i="66"/>
  <c r="BW255" i="66"/>
  <c r="BU255" i="66"/>
  <c r="BV255" i="66"/>
  <c r="BM256" i="66"/>
  <c r="BN256" i="66" l="1"/>
  <c r="BP256" i="66"/>
  <c r="BO256" i="66"/>
  <c r="BR256" i="66"/>
  <c r="BS256" i="66"/>
  <c r="BU256" i="66"/>
  <c r="BQ256" i="66"/>
  <c r="BV256" i="66"/>
  <c r="BW256" i="66"/>
  <c r="BX256" i="66"/>
  <c r="BT256" i="66"/>
  <c r="BM257" i="66"/>
  <c r="BN257" i="66" l="1"/>
  <c r="BP257" i="66"/>
  <c r="BU257" i="66"/>
  <c r="BV257" i="66"/>
  <c r="BX257" i="66"/>
  <c r="BW257" i="66"/>
  <c r="BO257" i="66"/>
  <c r="BS257" i="66"/>
  <c r="BR257" i="66"/>
  <c r="BQ257" i="66"/>
  <c r="BT257" i="66"/>
  <c r="BM258" i="66"/>
  <c r="BN258" i="66" l="1"/>
  <c r="BP258" i="66"/>
  <c r="BV258" i="66"/>
  <c r="BT258" i="66"/>
  <c r="BU258" i="66"/>
  <c r="BX258" i="66"/>
  <c r="BR258" i="66"/>
  <c r="BS258" i="66"/>
  <c r="BW258" i="66"/>
  <c r="BO258" i="66"/>
  <c r="BQ258" i="66"/>
  <c r="BM259" i="66"/>
  <c r="BN259" i="66" l="1"/>
  <c r="BP259" i="66"/>
  <c r="BS259" i="66"/>
  <c r="BV259" i="66"/>
  <c r="BW259" i="66"/>
  <c r="BQ259" i="66"/>
  <c r="BR259" i="66"/>
  <c r="BT259" i="66"/>
  <c r="BU259" i="66"/>
  <c r="BO259" i="66"/>
  <c r="BX259" i="66"/>
  <c r="BM260" i="66"/>
  <c r="BN260" i="66" l="1"/>
  <c r="BP260" i="66"/>
  <c r="BO260" i="66"/>
  <c r="BV260" i="66"/>
  <c r="BW260" i="66"/>
  <c r="BQ260" i="66"/>
  <c r="BR260" i="66"/>
  <c r="BS260" i="66"/>
  <c r="BU260" i="66"/>
  <c r="BT260" i="66"/>
  <c r="BX260" i="66"/>
  <c r="BM261" i="66"/>
  <c r="BN261" i="66" l="1"/>
  <c r="BP261" i="66"/>
  <c r="BV261" i="66"/>
  <c r="BW261" i="66"/>
  <c r="BO261" i="66"/>
  <c r="BU261" i="66"/>
  <c r="BT261" i="66"/>
  <c r="BQ261" i="66"/>
  <c r="BR261" i="66"/>
  <c r="BS261" i="66"/>
  <c r="BX261" i="66"/>
  <c r="BM262" i="66"/>
  <c r="BN262" i="66" l="1"/>
  <c r="BP262" i="66"/>
  <c r="BV262" i="66"/>
  <c r="BU262" i="66"/>
  <c r="BW262" i="66"/>
  <c r="BQ262" i="66"/>
  <c r="BR262" i="66"/>
  <c r="BS262" i="66"/>
  <c r="BT262" i="66"/>
  <c r="BX262" i="66"/>
  <c r="BO262" i="66"/>
  <c r="BM263" i="66"/>
  <c r="BN263" i="66" l="1"/>
  <c r="BP263" i="66"/>
  <c r="BS263" i="66"/>
  <c r="BW263" i="66"/>
  <c r="BX263" i="66"/>
  <c r="BU263" i="66"/>
  <c r="BV263" i="66"/>
  <c r="BO263" i="66"/>
  <c r="BQ263" i="66"/>
  <c r="BR263" i="66"/>
  <c r="BT263" i="66"/>
  <c r="BM264" i="66"/>
  <c r="BN264" i="66" l="1"/>
  <c r="BP264" i="66"/>
  <c r="BO264" i="66"/>
  <c r="BW264" i="66"/>
  <c r="BX264" i="66"/>
  <c r="BQ264" i="66"/>
  <c r="BR264" i="66"/>
  <c r="BS264" i="66"/>
  <c r="BT264" i="66"/>
  <c r="BU264" i="66"/>
  <c r="BV264" i="66"/>
  <c r="BM265" i="66"/>
  <c r="BN265" i="66" l="1"/>
  <c r="BP265" i="66"/>
  <c r="BW265" i="66"/>
  <c r="BX265" i="66"/>
  <c r="BT265" i="66"/>
  <c r="BO265" i="66"/>
  <c r="BQ265" i="66"/>
  <c r="BR265" i="66"/>
  <c r="BS265" i="66"/>
  <c r="BU265" i="66"/>
  <c r="BV265" i="66"/>
  <c r="BM266" i="66"/>
  <c r="BN266" i="66" l="1"/>
  <c r="BP266" i="66"/>
  <c r="BV266" i="66"/>
  <c r="BW266" i="66"/>
  <c r="BX266" i="66"/>
  <c r="BS266" i="66"/>
  <c r="BT266" i="66"/>
  <c r="BU266" i="66"/>
  <c r="BO266" i="66"/>
  <c r="BQ266" i="66"/>
  <c r="BR266" i="66"/>
  <c r="BM267" i="66"/>
  <c r="BN267" i="66" l="1"/>
  <c r="BP267" i="66"/>
  <c r="BS267" i="66"/>
  <c r="BX267" i="66"/>
  <c r="BO267" i="66"/>
  <c r="BQ267" i="66"/>
  <c r="BR267" i="66"/>
  <c r="BU267" i="66"/>
  <c r="BW267" i="66"/>
  <c r="BT267" i="66"/>
  <c r="BV267" i="66"/>
  <c r="BM268" i="66"/>
  <c r="BN268" i="66" l="1"/>
  <c r="BP268" i="66"/>
  <c r="BO268" i="66"/>
  <c r="BX268" i="66"/>
  <c r="BW268" i="66"/>
  <c r="BR268" i="66"/>
  <c r="BQ268" i="66"/>
  <c r="BS268" i="66"/>
  <c r="BT268" i="66"/>
  <c r="BU268" i="66"/>
  <c r="BV268" i="66"/>
  <c r="BM269" i="66"/>
  <c r="BN269" i="66" l="1"/>
  <c r="BP269" i="66"/>
  <c r="BX269" i="66"/>
  <c r="BQ269" i="66"/>
  <c r="BR269" i="66"/>
  <c r="BS269" i="66"/>
  <c r="BO269" i="66"/>
  <c r="BT269" i="66"/>
  <c r="BU269" i="66"/>
  <c r="BV269" i="66"/>
  <c r="BW269" i="66"/>
  <c r="BM270" i="66"/>
  <c r="BN270" i="66" l="1"/>
  <c r="BP270" i="66"/>
  <c r="BV270" i="66"/>
  <c r="BX270" i="66"/>
  <c r="BR270" i="66"/>
  <c r="BU270" i="66"/>
  <c r="BT270" i="66"/>
  <c r="BO270" i="66"/>
  <c r="BQ270" i="66"/>
  <c r="BS270" i="66"/>
  <c r="BW270" i="66"/>
  <c r="BM271" i="66"/>
  <c r="BN271" i="66" l="1"/>
  <c r="BP271" i="66"/>
  <c r="BS271" i="66"/>
  <c r="BV271" i="66"/>
  <c r="BW271" i="66"/>
  <c r="BX271" i="66"/>
  <c r="BO271" i="66"/>
  <c r="BQ271" i="66"/>
  <c r="BR271" i="66"/>
  <c r="BU271" i="66"/>
  <c r="BT271" i="66"/>
  <c r="BM272" i="66"/>
  <c r="BN272" i="66" l="1"/>
  <c r="BP272" i="66"/>
  <c r="BO272" i="66"/>
  <c r="BS272" i="66"/>
  <c r="BT272" i="66"/>
  <c r="BU272" i="66"/>
  <c r="BV272" i="66"/>
  <c r="BQ272" i="66"/>
  <c r="BR272" i="66"/>
  <c r="BW272" i="66"/>
  <c r="BX272" i="66"/>
  <c r="BM273" i="66"/>
  <c r="BN273" i="66" l="1"/>
  <c r="BP273" i="66"/>
  <c r="BO273" i="66"/>
  <c r="BQ273" i="66"/>
  <c r="BR273" i="66"/>
  <c r="BW273" i="66"/>
  <c r="BT273" i="66"/>
  <c r="BU273" i="66"/>
  <c r="BV273" i="66"/>
  <c r="BS273" i="66"/>
  <c r="BX273" i="66"/>
  <c r="BM274" i="66"/>
  <c r="BN274" i="66" l="1"/>
  <c r="BP274" i="66"/>
  <c r="BV274" i="66"/>
  <c r="BW274" i="66"/>
  <c r="BX274" i="66"/>
  <c r="BQ274" i="66"/>
  <c r="BT274" i="66"/>
  <c r="BR274" i="66"/>
  <c r="BS274" i="66"/>
  <c r="BU274" i="66"/>
  <c r="BO274" i="66"/>
  <c r="BM275" i="66"/>
  <c r="BN275" i="66" l="1"/>
  <c r="BP275" i="66"/>
  <c r="BS275" i="66"/>
  <c r="BO275" i="66"/>
  <c r="BU275" i="66"/>
  <c r="BV275" i="66"/>
  <c r="BW275" i="66"/>
  <c r="BQ275" i="66"/>
  <c r="BR275" i="66"/>
  <c r="BT275" i="66"/>
  <c r="BX275" i="66"/>
  <c r="BM276" i="66"/>
  <c r="BN276" i="66" l="1"/>
  <c r="BP276" i="66"/>
  <c r="BO276" i="66"/>
  <c r="BQ276" i="66"/>
  <c r="BR276" i="66"/>
  <c r="BS276" i="66"/>
  <c r="BT276" i="66"/>
  <c r="BV276" i="66"/>
  <c r="BX276" i="66"/>
  <c r="BU276" i="66"/>
  <c r="BW276" i="66"/>
  <c r="BM277" i="66"/>
  <c r="BN277" i="66" l="1"/>
  <c r="BP277" i="66"/>
  <c r="BQ277" i="66"/>
  <c r="BO277" i="66"/>
  <c r="BV277" i="66"/>
  <c r="BS277" i="66"/>
  <c r="BT277" i="66"/>
  <c r="BR277" i="66"/>
  <c r="BU277" i="66"/>
  <c r="BW277" i="66"/>
  <c r="BX277" i="66"/>
  <c r="BM278" i="66"/>
  <c r="BN278" i="66" l="1"/>
  <c r="BP278" i="66"/>
  <c r="BV278" i="66"/>
  <c r="BO278" i="66"/>
  <c r="BW278" i="66"/>
  <c r="BX278" i="66"/>
  <c r="BQ278" i="66"/>
  <c r="BS278" i="66"/>
  <c r="BU278" i="66"/>
  <c r="BR278" i="66"/>
  <c r="BT278" i="66"/>
  <c r="BM279" i="66"/>
  <c r="BN279" i="66" l="1"/>
  <c r="BP279" i="66"/>
  <c r="BS279" i="66"/>
  <c r="BQ279" i="66"/>
  <c r="BU279" i="66"/>
  <c r="BV279" i="66"/>
  <c r="BW279" i="66"/>
  <c r="BO279" i="66"/>
  <c r="BT279" i="66"/>
  <c r="BX279" i="66"/>
  <c r="BR279" i="66"/>
  <c r="BM280" i="66"/>
  <c r="BN280" i="66" l="1"/>
  <c r="BP280" i="66"/>
  <c r="BX280" i="66"/>
  <c r="BO280" i="66"/>
  <c r="BQ280" i="66"/>
  <c r="BV280" i="66"/>
  <c r="BS280" i="66"/>
  <c r="BU280" i="66"/>
  <c r="BW280" i="66"/>
  <c r="BR280" i="66"/>
  <c r="BT280" i="66"/>
  <c r="BM281" i="66"/>
  <c r="BN281" i="66" l="1"/>
  <c r="BP281" i="66"/>
  <c r="BU281" i="66"/>
  <c r="BV281" i="66"/>
  <c r="BX281" i="66"/>
  <c r="BT281" i="66"/>
  <c r="BW281" i="66"/>
  <c r="BO281" i="66"/>
  <c r="BQ281" i="66"/>
  <c r="BR281" i="66"/>
  <c r="BS281" i="66"/>
  <c r="BM282" i="66"/>
  <c r="BN282" i="66" l="1"/>
  <c r="BP282" i="66"/>
  <c r="BR282" i="66"/>
  <c r="BS282" i="66"/>
  <c r="BU282" i="66"/>
  <c r="BO282" i="66"/>
  <c r="BQ282" i="66"/>
  <c r="BT282" i="66"/>
  <c r="BV282" i="66"/>
  <c r="BW282" i="66"/>
  <c r="BX282" i="66"/>
  <c r="BM283" i="66"/>
  <c r="BN283" i="66" l="1"/>
  <c r="BP283" i="66"/>
  <c r="BO283" i="66"/>
  <c r="BR283" i="66"/>
  <c r="BU283" i="66"/>
  <c r="BW283" i="66"/>
  <c r="BQ283" i="66"/>
  <c r="BS283" i="66"/>
  <c r="BT283" i="66"/>
  <c r="BV283" i="66"/>
  <c r="BX283" i="66"/>
  <c r="BM284" i="66"/>
  <c r="BN284" i="66" l="1"/>
  <c r="BP284" i="66"/>
  <c r="BX284" i="66"/>
  <c r="BT284" i="66"/>
  <c r="BU284" i="66"/>
  <c r="BV284" i="66"/>
  <c r="BQ284" i="66"/>
  <c r="BR284" i="66"/>
  <c r="BO284" i="66"/>
  <c r="BS284" i="66"/>
  <c r="BW284" i="66"/>
  <c r="BM285" i="66"/>
  <c r="BN285" i="66" l="1"/>
  <c r="BP285" i="66"/>
  <c r="BU285" i="66"/>
  <c r="BV285" i="66"/>
  <c r="BX285" i="66"/>
  <c r="BT285" i="66"/>
  <c r="BR285" i="66"/>
  <c r="BW285" i="66"/>
  <c r="BQ285" i="66"/>
  <c r="BS285" i="66"/>
  <c r="BO285" i="66"/>
  <c r="BM286" i="66"/>
  <c r="BN286" i="66" l="1"/>
  <c r="BP286" i="66"/>
  <c r="BR286" i="66"/>
  <c r="BS286" i="66"/>
  <c r="BU286" i="66"/>
  <c r="BX286" i="66"/>
  <c r="BO286" i="66"/>
  <c r="BW286" i="66"/>
  <c r="BQ286" i="66"/>
  <c r="BV286" i="66"/>
  <c r="BT286" i="66"/>
  <c r="BM287" i="66"/>
  <c r="BN287" i="66" l="1"/>
  <c r="BP287" i="66"/>
  <c r="BO287" i="66"/>
  <c r="BR287" i="66"/>
  <c r="BS287" i="66"/>
  <c r="BT287" i="66"/>
  <c r="BU287" i="66"/>
  <c r="BQ287" i="66"/>
  <c r="BV287" i="66"/>
  <c r="BX287" i="66"/>
  <c r="BW287" i="66"/>
  <c r="BM288" i="66"/>
  <c r="BN288" i="66" l="1"/>
  <c r="BP288" i="66"/>
  <c r="BX288" i="66"/>
  <c r="BT288" i="66"/>
  <c r="BW288" i="66"/>
  <c r="BV288" i="66"/>
  <c r="BO288" i="66"/>
  <c r="BU288" i="66"/>
  <c r="BR288" i="66"/>
  <c r="BS288" i="66"/>
  <c r="BQ288" i="66"/>
  <c r="BM289" i="66"/>
  <c r="BN289" i="66" l="1"/>
  <c r="BP289" i="66"/>
  <c r="BU289" i="66"/>
  <c r="BV289" i="66"/>
  <c r="BX289" i="66"/>
  <c r="BR289" i="66"/>
  <c r="BS289" i="66"/>
  <c r="BT289" i="66"/>
  <c r="BW289" i="66"/>
  <c r="BO289" i="66"/>
  <c r="BQ289" i="66"/>
  <c r="BM290" i="66"/>
  <c r="BN290" i="66" l="1"/>
  <c r="BP290" i="66"/>
  <c r="BR290" i="66"/>
  <c r="BS290" i="66"/>
  <c r="BU290" i="66"/>
  <c r="BO290" i="66"/>
  <c r="BX290" i="66"/>
  <c r="BW290" i="66"/>
  <c r="BQ290" i="66"/>
  <c r="BT290" i="66"/>
  <c r="BV290" i="66"/>
  <c r="BM291" i="66"/>
  <c r="BN291" i="66" l="1"/>
  <c r="BP291" i="66"/>
  <c r="BR291" i="66"/>
  <c r="BV291" i="66"/>
  <c r="BW291" i="66"/>
  <c r="BX291" i="66"/>
  <c r="BO291" i="66"/>
  <c r="BT291" i="66"/>
  <c r="BU291" i="66"/>
  <c r="BQ291" i="66"/>
  <c r="BS291" i="66"/>
  <c r="BM292" i="66"/>
  <c r="BN292" i="66" l="1"/>
  <c r="BP292" i="66"/>
  <c r="BX292" i="66"/>
  <c r="BT292" i="66"/>
  <c r="BO292" i="66"/>
  <c r="BQ292" i="66"/>
  <c r="BV292" i="66"/>
  <c r="BW292" i="66"/>
  <c r="BR292" i="66"/>
  <c r="BS292" i="66"/>
  <c r="BU292" i="66"/>
  <c r="BM293" i="66"/>
  <c r="BN293" i="66" l="1"/>
  <c r="BP293" i="66"/>
  <c r="BU293" i="66"/>
  <c r="BX293" i="66"/>
  <c r="BO293" i="66"/>
  <c r="BQ293" i="66"/>
  <c r="BR293" i="66"/>
  <c r="BT293" i="66"/>
  <c r="BV293" i="66"/>
  <c r="BS293" i="66"/>
  <c r="BW293" i="66"/>
  <c r="BM294" i="66"/>
  <c r="BN294" i="66" l="1"/>
  <c r="BP294" i="66"/>
  <c r="BR294" i="66"/>
  <c r="BU294" i="66"/>
  <c r="BV294" i="66"/>
  <c r="BW294" i="66"/>
  <c r="BX294" i="66"/>
  <c r="BS294" i="66"/>
  <c r="BT294" i="66"/>
  <c r="BO294" i="66"/>
  <c r="BQ294" i="66"/>
  <c r="BM295" i="66"/>
  <c r="BN295" i="66" l="1"/>
  <c r="BP295" i="66"/>
  <c r="BR295" i="66"/>
  <c r="BU295" i="66"/>
  <c r="BV295" i="66"/>
  <c r="BW295" i="66"/>
  <c r="BX295" i="66"/>
  <c r="BO295" i="66"/>
  <c r="BQ295" i="66"/>
  <c r="BS295" i="66"/>
  <c r="BT295" i="66"/>
  <c r="BM296" i="66"/>
  <c r="BN296" i="66" l="1"/>
  <c r="BP296" i="66"/>
  <c r="BX296" i="66"/>
  <c r="BR296" i="66"/>
  <c r="BS296" i="66"/>
  <c r="BO296" i="66"/>
  <c r="BQ296" i="66"/>
  <c r="BT296" i="66"/>
  <c r="BU296" i="66"/>
  <c r="BV296" i="66"/>
  <c r="BW296" i="66"/>
  <c r="BM297" i="66"/>
  <c r="BN297" i="66" l="1"/>
  <c r="BP297" i="66"/>
  <c r="BU297" i="66"/>
  <c r="BX297" i="66"/>
  <c r="BV297" i="66"/>
  <c r="BW297" i="66"/>
  <c r="BO297" i="66"/>
  <c r="BQ297" i="66"/>
  <c r="BR297" i="66"/>
  <c r="BS297" i="66"/>
  <c r="BT297" i="66"/>
  <c r="BM298" i="66"/>
  <c r="BN298" i="66" l="1"/>
  <c r="BP298" i="66"/>
  <c r="BR298" i="66"/>
  <c r="BU298" i="66"/>
  <c r="BT298" i="66"/>
  <c r="BO298" i="66"/>
  <c r="BQ298" i="66"/>
  <c r="BS298" i="66"/>
  <c r="BV298" i="66"/>
  <c r="BW298" i="66"/>
  <c r="BX298" i="66"/>
  <c r="BM299" i="66"/>
  <c r="BN299" i="66" l="1"/>
  <c r="BP299" i="66"/>
  <c r="BR299" i="66"/>
  <c r="BS299" i="66"/>
  <c r="BT299" i="66"/>
  <c r="BO299" i="66"/>
  <c r="BQ299" i="66"/>
  <c r="BV299" i="66"/>
  <c r="BW299" i="66"/>
  <c r="BX299" i="66"/>
  <c r="BU299" i="66"/>
  <c r="BM300" i="66"/>
  <c r="BN300" i="66" l="1"/>
  <c r="BP300" i="66"/>
  <c r="BX300" i="66"/>
  <c r="BV300" i="66"/>
  <c r="BW300" i="66"/>
  <c r="BO300" i="66"/>
  <c r="BQ300" i="66"/>
  <c r="BS300" i="66"/>
  <c r="BT300" i="66"/>
  <c r="BU300" i="66"/>
  <c r="BR300" i="66"/>
  <c r="BM301" i="66"/>
  <c r="BN301" i="66" l="1"/>
  <c r="BP301" i="66"/>
  <c r="BU301" i="66"/>
  <c r="BX301" i="66"/>
  <c r="BS301" i="66"/>
  <c r="BQ301" i="66"/>
  <c r="BR301" i="66"/>
  <c r="BW301" i="66"/>
  <c r="BO301" i="66"/>
  <c r="BT301" i="66"/>
  <c r="BV301" i="66"/>
  <c r="BM302" i="66"/>
  <c r="BN302" i="66" l="1"/>
  <c r="BP302" i="66"/>
  <c r="BR302" i="66"/>
  <c r="BU302" i="66"/>
  <c r="BQ302" i="66"/>
  <c r="BS302" i="66"/>
  <c r="BO302" i="66"/>
  <c r="BT302" i="66"/>
  <c r="BW302" i="66"/>
  <c r="BX302" i="66"/>
  <c r="BV302" i="66"/>
  <c r="BM303" i="66"/>
  <c r="BN303" i="66" l="1"/>
  <c r="BP303" i="66"/>
  <c r="BR303" i="66"/>
  <c r="BW303" i="66"/>
  <c r="BX303" i="66"/>
  <c r="BO303" i="66"/>
  <c r="BS303" i="66"/>
  <c r="BU303" i="66"/>
  <c r="BV303" i="66"/>
  <c r="BQ303" i="66"/>
  <c r="BT303" i="66"/>
  <c r="BM304" i="66"/>
  <c r="BN304" i="66" l="1"/>
  <c r="BP304" i="66"/>
  <c r="BX304" i="66"/>
  <c r="BT304" i="66"/>
  <c r="BQ304" i="66"/>
  <c r="BS304" i="66"/>
  <c r="BU304" i="66"/>
  <c r="BV304" i="66"/>
  <c r="BW304" i="66"/>
  <c r="BR304" i="66"/>
  <c r="BO304" i="66"/>
  <c r="BM305" i="66"/>
  <c r="BN305" i="66" l="1"/>
  <c r="BP305" i="66"/>
  <c r="BU305" i="66"/>
  <c r="BX305" i="66"/>
  <c r="BQ305" i="66"/>
  <c r="BR305" i="66"/>
  <c r="BO305" i="66"/>
  <c r="BT305" i="66"/>
  <c r="BV305" i="66"/>
  <c r="BS305" i="66"/>
  <c r="BW305" i="66"/>
  <c r="BM306" i="66"/>
  <c r="BN306" i="66" l="1"/>
  <c r="BP306" i="66"/>
  <c r="BR306" i="66"/>
  <c r="BV306" i="66"/>
  <c r="BW306" i="66"/>
  <c r="BT306" i="66"/>
  <c r="BX306" i="66"/>
  <c r="BQ306" i="66"/>
  <c r="BU306" i="66"/>
  <c r="BO306" i="66"/>
  <c r="BS306" i="66"/>
  <c r="BM307" i="66"/>
  <c r="BN307" i="66" l="1"/>
  <c r="BP307" i="66"/>
  <c r="BV307" i="66"/>
  <c r="BW307" i="66"/>
  <c r="BO307" i="66"/>
  <c r="BR307" i="66"/>
  <c r="BT307" i="66"/>
  <c r="BU307" i="66"/>
  <c r="BQ307" i="66"/>
  <c r="BS307" i="66"/>
  <c r="BX307" i="66"/>
  <c r="BM308" i="66"/>
  <c r="BN308" i="66" l="1"/>
  <c r="BP308" i="66"/>
  <c r="BX308" i="66"/>
  <c r="BV308" i="66"/>
  <c r="BW308" i="66"/>
  <c r="BO308" i="66"/>
  <c r="BR308" i="66"/>
  <c r="BS308" i="66"/>
  <c r="BQ308" i="66"/>
  <c r="BT308" i="66"/>
  <c r="BU308" i="66"/>
  <c r="BM309" i="66"/>
  <c r="BN309" i="66" l="1"/>
  <c r="BP309" i="66"/>
  <c r="BU309" i="66"/>
  <c r="BW309" i="66"/>
  <c r="BX309" i="66"/>
  <c r="BO309" i="66"/>
  <c r="BS309" i="66"/>
  <c r="BQ309" i="66"/>
  <c r="BR309" i="66"/>
  <c r="BT309" i="66"/>
  <c r="BV309" i="66"/>
  <c r="BM310" i="66"/>
  <c r="BN310" i="66" l="1"/>
  <c r="BP310" i="66"/>
  <c r="BR310" i="66"/>
  <c r="BX310" i="66"/>
  <c r="BQ310" i="66"/>
  <c r="BV310" i="66"/>
  <c r="BU310" i="66"/>
  <c r="BS310" i="66"/>
  <c r="BT310" i="66"/>
  <c r="BW310" i="66"/>
  <c r="BO310" i="66"/>
  <c r="BM311" i="66"/>
  <c r="BN311" i="66" l="1"/>
  <c r="BP311" i="66"/>
  <c r="BW311" i="66"/>
  <c r="BX311" i="66"/>
  <c r="BQ311" i="66"/>
  <c r="BR311" i="66"/>
  <c r="BS311" i="66"/>
  <c r="BT311" i="66"/>
  <c r="BU311" i="66"/>
  <c r="BV311" i="66"/>
  <c r="BO311" i="66"/>
  <c r="BM312" i="66"/>
  <c r="BN312" i="66" l="1"/>
  <c r="BQ312" i="66"/>
  <c r="BR312" i="66"/>
  <c r="BW312" i="66"/>
  <c r="BX312" i="66"/>
  <c r="BP312" i="66"/>
  <c r="BS312" i="66"/>
  <c r="BT312" i="66"/>
  <c r="BV312" i="66"/>
  <c r="BO312" i="66"/>
  <c r="BU312" i="66"/>
  <c r="BM313" i="66"/>
  <c r="BN313" i="66" l="1"/>
  <c r="BV313" i="66"/>
  <c r="BW313" i="66"/>
  <c r="BP313" i="66"/>
  <c r="BQ313" i="66"/>
  <c r="BR313" i="66"/>
  <c r="BS313" i="66"/>
  <c r="BT313" i="66"/>
  <c r="BU313" i="66"/>
  <c r="BO313" i="66"/>
  <c r="BX313" i="66"/>
  <c r="BM314" i="66"/>
  <c r="BW314" i="66" l="1"/>
  <c r="BX314" i="66"/>
  <c r="BQ314" i="66"/>
  <c r="BO314" i="66"/>
  <c r="BR314" i="66"/>
  <c r="BS314" i="66"/>
  <c r="BN314" i="66"/>
  <c r="BP314" i="66"/>
  <c r="BT314" i="66"/>
  <c r="BU314" i="66"/>
  <c r="BV314" i="66"/>
  <c r="BM315" i="66"/>
  <c r="BW315" i="66" l="1"/>
  <c r="BX315" i="66"/>
  <c r="BQ315" i="66"/>
  <c r="BO315" i="66"/>
  <c r="BR315" i="66"/>
  <c r="BS315" i="66"/>
  <c r="BN315" i="66"/>
  <c r="BP315" i="66"/>
  <c r="BT315" i="66"/>
  <c r="BU315" i="66"/>
  <c r="BV315" i="66"/>
  <c r="BM316" i="66"/>
  <c r="BW316" i="66" l="1"/>
  <c r="BX316" i="66"/>
  <c r="BQ316" i="66"/>
  <c r="BO316" i="66"/>
  <c r="BR316" i="66"/>
  <c r="BS316" i="66"/>
  <c r="BU316" i="66"/>
  <c r="BN316" i="66"/>
  <c r="BP316" i="66"/>
  <c r="BT316" i="66"/>
  <c r="BV316" i="66"/>
  <c r="BM317" i="66"/>
  <c r="BW317" i="66" l="1"/>
  <c r="BX317" i="66"/>
  <c r="BQ317" i="66"/>
  <c r="BO317" i="66"/>
  <c r="BR317" i="66"/>
  <c r="BS317" i="66"/>
  <c r="BP317" i="66"/>
  <c r="BN317" i="66"/>
  <c r="BT317" i="66"/>
  <c r="BU317" i="66"/>
  <c r="BV317" i="66"/>
  <c r="BM318" i="66"/>
  <c r="BW318" i="66" l="1"/>
  <c r="BX318" i="66"/>
  <c r="BQ318" i="66"/>
  <c r="BO318" i="66"/>
  <c r="BR318" i="66"/>
  <c r="BS318" i="66"/>
  <c r="BV318" i="66"/>
  <c r="BN318" i="66"/>
  <c r="BP318" i="66"/>
  <c r="BT318" i="66"/>
  <c r="BU318" i="66"/>
  <c r="BM319" i="66"/>
  <c r="BW319" i="66" l="1"/>
  <c r="BX319" i="66"/>
  <c r="BQ319" i="66"/>
  <c r="BO319" i="66"/>
  <c r="BR319" i="66"/>
  <c r="BS319" i="66"/>
  <c r="BT319" i="66"/>
  <c r="BU319" i="66"/>
  <c r="BV319" i="66"/>
  <c r="BP319" i="66"/>
  <c r="BN319" i="66"/>
  <c r="BM320" i="66"/>
  <c r="BW320" i="66" l="1"/>
  <c r="BX320" i="66"/>
  <c r="BQ320" i="66"/>
  <c r="BO320" i="66"/>
  <c r="BR320" i="66"/>
  <c r="BS320" i="66"/>
  <c r="BN320" i="66"/>
  <c r="BP320" i="66"/>
  <c r="BT320" i="66"/>
  <c r="BU320" i="66"/>
  <c r="BV320" i="66"/>
  <c r="BM321" i="66"/>
  <c r="BW321" i="66" l="1"/>
  <c r="BX321" i="66"/>
  <c r="BQ321" i="66"/>
  <c r="BO321" i="66"/>
  <c r="BR321" i="66"/>
  <c r="BS321" i="66"/>
  <c r="BN321" i="66"/>
  <c r="BU321" i="66"/>
  <c r="BV321" i="66"/>
  <c r="BP321" i="66"/>
  <c r="BT321" i="66"/>
  <c r="BM322" i="66"/>
  <c r="BW322" i="66" l="1"/>
  <c r="BX322" i="66"/>
  <c r="BQ322" i="66"/>
  <c r="BO322" i="66"/>
  <c r="BR322" i="66"/>
  <c r="BS322" i="66"/>
  <c r="BU322" i="66"/>
  <c r="BN322" i="66"/>
  <c r="BP322" i="66"/>
  <c r="BT322" i="66"/>
  <c r="BV322" i="66"/>
  <c r="BM323" i="66"/>
  <c r="BW323" i="66" l="1"/>
  <c r="BX323" i="66"/>
  <c r="BQ323" i="66"/>
  <c r="BO323" i="66"/>
  <c r="BR323" i="66"/>
  <c r="BS323" i="66"/>
  <c r="BP323" i="66"/>
  <c r="BU323" i="66"/>
  <c r="BV323" i="66"/>
  <c r="BN323" i="66"/>
  <c r="BT323" i="66"/>
  <c r="BM324" i="66"/>
  <c r="BW324" i="66" l="1"/>
  <c r="BX324" i="66"/>
  <c r="BQ324" i="66"/>
  <c r="BO324" i="66"/>
  <c r="BR324" i="66"/>
  <c r="BS324" i="66"/>
  <c r="BV324" i="66"/>
  <c r="BN324" i="66"/>
  <c r="BT324" i="66"/>
  <c r="BU324" i="66"/>
  <c r="BP324" i="66"/>
  <c r="BM325" i="66"/>
  <c r="BW325" i="66" l="1"/>
  <c r="BX325" i="66"/>
  <c r="BQ325" i="66"/>
  <c r="BO325" i="66"/>
  <c r="BR325" i="66"/>
  <c r="BS325" i="66"/>
  <c r="BT325" i="66"/>
  <c r="BU325" i="66"/>
  <c r="BV325" i="66"/>
  <c r="BP325" i="66"/>
  <c r="BN325" i="66"/>
  <c r="BM326" i="66"/>
  <c r="BW326" i="66" l="1"/>
  <c r="BX326" i="66"/>
  <c r="BQ326" i="66"/>
  <c r="BO326" i="66"/>
  <c r="BR326" i="66"/>
  <c r="BS326" i="66"/>
  <c r="BN326" i="66"/>
  <c r="BP326" i="66"/>
  <c r="BT326" i="66"/>
  <c r="BU326" i="66"/>
  <c r="BV326" i="66"/>
  <c r="BM327" i="66"/>
  <c r="BW327" i="66" l="1"/>
  <c r="BX327" i="66"/>
  <c r="BQ327" i="66"/>
  <c r="BO327" i="66"/>
  <c r="BR327" i="66"/>
  <c r="BS327" i="66"/>
  <c r="BN327" i="66"/>
  <c r="BT327" i="66"/>
  <c r="BU327" i="66"/>
  <c r="BV327" i="66"/>
  <c r="BP327" i="66"/>
  <c r="BM328" i="66"/>
  <c r="BW328" i="66" l="1"/>
  <c r="BX328" i="66"/>
  <c r="BQ328" i="66"/>
  <c r="BO328" i="66"/>
  <c r="BR328" i="66"/>
  <c r="BS328" i="66"/>
  <c r="BU328" i="66"/>
  <c r="BN328" i="66"/>
  <c r="BP328" i="66"/>
  <c r="BT328" i="66"/>
  <c r="BV328" i="66"/>
  <c r="BM329" i="66"/>
  <c r="BW329" i="66" l="1"/>
  <c r="BX329" i="66"/>
  <c r="BQ329" i="66"/>
  <c r="BO329" i="66"/>
  <c r="BR329" i="66"/>
  <c r="BS329" i="66"/>
  <c r="BP329" i="66"/>
  <c r="BN329" i="66"/>
  <c r="BT329" i="66"/>
  <c r="BU329" i="66"/>
  <c r="BV329" i="66"/>
  <c r="BM330" i="66"/>
  <c r="BW330" i="66" l="1"/>
  <c r="BX330" i="66"/>
  <c r="BQ330" i="66"/>
  <c r="BO330" i="66"/>
  <c r="BR330" i="66"/>
  <c r="BS330" i="66"/>
  <c r="BV330" i="66"/>
  <c r="BN330" i="66"/>
  <c r="BP330" i="66"/>
  <c r="BT330" i="66"/>
  <c r="BU330" i="66"/>
  <c r="BM331" i="66"/>
  <c r="BW331" i="66" l="1"/>
  <c r="BX331" i="66"/>
  <c r="BQ331" i="66"/>
  <c r="BO331" i="66"/>
  <c r="BR331" i="66"/>
  <c r="BS331" i="66"/>
  <c r="BT331" i="66"/>
  <c r="BU331" i="66"/>
  <c r="BV331" i="66"/>
  <c r="BP331" i="66"/>
  <c r="BN331" i="66"/>
  <c r="BM332" i="66"/>
  <c r="BW332" i="66" l="1"/>
  <c r="BX332" i="66"/>
  <c r="BQ332" i="66"/>
  <c r="BO332" i="66"/>
  <c r="BR332" i="66"/>
  <c r="BS332" i="66"/>
  <c r="BN332" i="66"/>
  <c r="BP332" i="66"/>
  <c r="BT332" i="66"/>
  <c r="BU332" i="66"/>
  <c r="BV332" i="66"/>
  <c r="BM333" i="66"/>
  <c r="BX333" i="66" l="1"/>
  <c r="BQ333" i="66"/>
  <c r="BN333" i="66"/>
  <c r="BP333" i="66"/>
  <c r="BR333" i="66"/>
  <c r="BV333" i="66"/>
  <c r="BU333" i="66"/>
  <c r="BW333" i="66"/>
  <c r="BS333" i="66"/>
  <c r="BO333" i="66"/>
  <c r="BT333" i="66"/>
  <c r="BM334" i="66"/>
  <c r="BX334" i="66" l="1"/>
  <c r="BQ334" i="66"/>
  <c r="BW334" i="66"/>
  <c r="BT334" i="66"/>
  <c r="BU334" i="66"/>
  <c r="BV334" i="66"/>
  <c r="BN334" i="66"/>
  <c r="BO334" i="66"/>
  <c r="BP334" i="66"/>
  <c r="BR334" i="66"/>
  <c r="BS334" i="66"/>
  <c r="BM335" i="66"/>
  <c r="BX335" i="66" l="1"/>
  <c r="BQ335" i="66"/>
  <c r="BS335" i="66"/>
  <c r="BU335" i="66"/>
  <c r="BV335" i="66"/>
  <c r="BT335" i="66"/>
  <c r="BO335" i="66"/>
  <c r="BP335" i="66"/>
  <c r="BR335" i="66"/>
  <c r="BW335" i="66"/>
  <c r="BN335" i="66"/>
  <c r="BM336" i="66"/>
  <c r="BX336" i="66" l="1"/>
  <c r="BQ336" i="66"/>
  <c r="BN336" i="66"/>
  <c r="BP336" i="66"/>
  <c r="BR336" i="66"/>
  <c r="BV336" i="66"/>
  <c r="BW336" i="66"/>
  <c r="BU336" i="66"/>
  <c r="BO336" i="66"/>
  <c r="BS336" i="66"/>
  <c r="BT336" i="66"/>
  <c r="BM337" i="66"/>
  <c r="BX337" i="66" l="1"/>
  <c r="BQ337" i="66"/>
  <c r="BW337" i="66"/>
  <c r="BN337" i="66"/>
  <c r="BO337" i="66"/>
  <c r="BP337" i="66"/>
  <c r="BV337" i="66"/>
  <c r="BT337" i="66"/>
  <c r="BR337" i="66"/>
  <c r="BS337" i="66"/>
  <c r="BU337" i="66"/>
  <c r="BM338" i="66"/>
  <c r="BX338" i="66" l="1"/>
  <c r="BQ338" i="66"/>
  <c r="BS338" i="66"/>
  <c r="BT338" i="66"/>
  <c r="BR338" i="66"/>
  <c r="BU338" i="66"/>
  <c r="BV338" i="66"/>
  <c r="BN338" i="66"/>
  <c r="BO338" i="66"/>
  <c r="BP338" i="66"/>
  <c r="BW338" i="66"/>
  <c r="BM339" i="66"/>
  <c r="BX339" i="66" l="1"/>
  <c r="BV339" i="66"/>
  <c r="BW339" i="66"/>
  <c r="BQ339" i="66"/>
  <c r="BR339" i="66"/>
  <c r="BS339" i="66"/>
  <c r="BT339" i="66"/>
  <c r="BU339" i="66"/>
  <c r="BN339" i="66"/>
  <c r="BO339" i="66"/>
  <c r="BP339" i="66"/>
  <c r="BM340" i="66"/>
  <c r="BX340" i="66" l="1"/>
  <c r="BO340" i="66"/>
  <c r="BQ340" i="66"/>
  <c r="BR340" i="66"/>
  <c r="BP340" i="66"/>
  <c r="BS340" i="66"/>
  <c r="BT340" i="66"/>
  <c r="BN340" i="66"/>
  <c r="BU340" i="66"/>
  <c r="BW340" i="66"/>
  <c r="BV340" i="66"/>
  <c r="BM341" i="66"/>
  <c r="BX341" i="66" l="1"/>
  <c r="BT341" i="66"/>
  <c r="BV341" i="66"/>
  <c r="BW341" i="66"/>
  <c r="BR341" i="66"/>
  <c r="BS341" i="66"/>
  <c r="BU341" i="66"/>
  <c r="BN341" i="66"/>
  <c r="BP341" i="66"/>
  <c r="BQ341" i="66"/>
  <c r="BO341" i="66"/>
  <c r="BM342" i="66"/>
  <c r="BV342" i="66" l="1"/>
  <c r="BX342" i="66"/>
  <c r="BU342" i="66"/>
  <c r="BW342" i="66"/>
  <c r="BP342" i="66"/>
  <c r="BN342" i="66"/>
  <c r="BO342" i="66"/>
  <c r="BQ342" i="66"/>
  <c r="BR342" i="66"/>
  <c r="BS342" i="66"/>
  <c r="BT342" i="66"/>
  <c r="BM343" i="66"/>
  <c r="BV343" i="66" l="1"/>
  <c r="BX343" i="66"/>
  <c r="BW343" i="66"/>
  <c r="BQ343" i="66"/>
  <c r="BN343" i="66"/>
  <c r="BO343" i="66"/>
  <c r="BP343" i="66"/>
  <c r="BR343" i="66"/>
  <c r="BS343" i="66"/>
  <c r="BT343" i="66"/>
  <c r="BU343" i="66"/>
  <c r="BM344" i="66"/>
  <c r="BV344" i="66" l="1"/>
  <c r="BX344" i="66"/>
  <c r="BR344" i="66"/>
  <c r="BN344" i="66"/>
  <c r="BO344" i="66"/>
  <c r="BP344" i="66"/>
  <c r="BW344" i="66"/>
  <c r="BQ344" i="66"/>
  <c r="BS344" i="66"/>
  <c r="BT344" i="66"/>
  <c r="BU344" i="66"/>
  <c r="BM345" i="66"/>
  <c r="BV345" i="66" l="1"/>
  <c r="BX345" i="66"/>
  <c r="BN345" i="66"/>
  <c r="BS345" i="66"/>
  <c r="BO345" i="66"/>
  <c r="BU345" i="66"/>
  <c r="BW345" i="66"/>
  <c r="BR345" i="66"/>
  <c r="BP345" i="66"/>
  <c r="BQ345" i="66"/>
  <c r="BT345" i="66"/>
  <c r="BM346" i="66"/>
  <c r="BV346" i="66" l="1"/>
  <c r="BX346" i="66"/>
  <c r="BN346" i="66"/>
  <c r="BO346" i="66"/>
  <c r="BT346" i="66"/>
  <c r="BP346" i="66"/>
  <c r="BQ346" i="66"/>
  <c r="BR346" i="66"/>
  <c r="BS346" i="66"/>
  <c r="BU346" i="66"/>
  <c r="BW346" i="66"/>
  <c r="BM347" i="66"/>
  <c r="BV347" i="66" l="1"/>
  <c r="BX347" i="66"/>
  <c r="BN347" i="66"/>
  <c r="BO347" i="66"/>
  <c r="BP347" i="66"/>
  <c r="BU347" i="66"/>
  <c r="BQ347" i="66"/>
  <c r="BR347" i="66"/>
  <c r="BS347" i="66"/>
  <c r="BT347" i="66"/>
  <c r="BW347" i="66"/>
  <c r="BM348" i="66"/>
  <c r="BV348" i="66" l="1"/>
  <c r="BX348" i="66"/>
  <c r="BO348" i="66"/>
  <c r="BP348" i="66"/>
  <c r="BQ348" i="66"/>
  <c r="BW348" i="66"/>
  <c r="BN348" i="66"/>
  <c r="BR348" i="66"/>
  <c r="BS348" i="66"/>
  <c r="BT348" i="66"/>
  <c r="BU348" i="66"/>
  <c r="BM349" i="66"/>
  <c r="BV349" i="66" l="1"/>
  <c r="BX349" i="66"/>
  <c r="BP349" i="66"/>
  <c r="BQ349" i="66"/>
  <c r="BR349" i="66"/>
  <c r="BN349" i="66"/>
  <c r="BO349" i="66"/>
  <c r="BS349" i="66"/>
  <c r="BT349" i="66"/>
  <c r="BW349" i="66"/>
  <c r="BU349" i="66"/>
  <c r="BM350" i="66"/>
  <c r="BV350" i="66" l="1"/>
  <c r="BX350" i="66"/>
  <c r="BQ350" i="66"/>
  <c r="BR350" i="66"/>
  <c r="BS350" i="66"/>
  <c r="BN350" i="66"/>
  <c r="BO350" i="66"/>
  <c r="BP350" i="66"/>
  <c r="BT350" i="66"/>
  <c r="BU350" i="66"/>
  <c r="BW350" i="66"/>
  <c r="BM351" i="66"/>
  <c r="BV351" i="66" l="1"/>
  <c r="BX351" i="66"/>
  <c r="BR351" i="66"/>
  <c r="BS351" i="66"/>
  <c r="BT351" i="66"/>
  <c r="BN351" i="66"/>
  <c r="BO351" i="66"/>
  <c r="BP351" i="66"/>
  <c r="BQ351" i="66"/>
  <c r="BU351" i="66"/>
  <c r="BW351" i="66"/>
  <c r="BM352" i="66"/>
  <c r="BV352" i="66" l="1"/>
  <c r="BX352" i="66"/>
  <c r="BS352" i="66"/>
  <c r="BT352" i="66"/>
  <c r="BU352" i="66"/>
  <c r="BN352" i="66"/>
  <c r="BO352" i="66"/>
  <c r="BP352" i="66"/>
  <c r="BQ352" i="66"/>
  <c r="BR352" i="66"/>
  <c r="BW352" i="66"/>
  <c r="BM353" i="66"/>
  <c r="BV353" i="66" l="1"/>
  <c r="BX353" i="66"/>
  <c r="BP353" i="66"/>
  <c r="BQ353" i="66"/>
  <c r="BR353" i="66"/>
  <c r="BO353" i="66"/>
  <c r="BS353" i="66"/>
  <c r="BT353" i="66"/>
  <c r="BU353" i="66"/>
  <c r="BN353" i="66"/>
  <c r="BW353" i="66"/>
  <c r="BM354" i="66"/>
  <c r="BV354" i="66" l="1"/>
  <c r="BX354" i="66"/>
  <c r="BN354" i="66"/>
  <c r="BO354" i="66"/>
  <c r="BT354" i="66"/>
  <c r="BP354" i="66"/>
  <c r="BQ354" i="66"/>
  <c r="BW354" i="66"/>
  <c r="BR354" i="66"/>
  <c r="BS354" i="66"/>
  <c r="BU354" i="66"/>
  <c r="BM355" i="66"/>
  <c r="BV355" i="66" l="1"/>
  <c r="BX355" i="66"/>
  <c r="BW355" i="66"/>
  <c r="BQ355" i="66"/>
  <c r="BR355" i="66"/>
  <c r="BS355" i="66"/>
  <c r="BT355" i="66"/>
  <c r="BU355" i="66"/>
  <c r="BN355" i="66"/>
  <c r="BO355" i="66"/>
  <c r="BP355" i="66"/>
  <c r="BM356" i="66"/>
  <c r="BV356" i="66" l="1"/>
  <c r="BX356" i="66"/>
  <c r="BS356" i="66"/>
  <c r="BT356" i="66"/>
  <c r="BU356" i="66"/>
  <c r="BN356" i="66"/>
  <c r="BP356" i="66"/>
  <c r="BQ356" i="66"/>
  <c r="BR356" i="66"/>
  <c r="BW356" i="66"/>
  <c r="BO356" i="66"/>
  <c r="BM357" i="66"/>
  <c r="BV357" i="66" l="1"/>
  <c r="BX357" i="66"/>
  <c r="BP357" i="66"/>
  <c r="BQ357" i="66"/>
  <c r="BR357" i="66"/>
  <c r="BN357" i="66"/>
  <c r="BO357" i="66"/>
  <c r="BU357" i="66"/>
  <c r="BW357" i="66"/>
  <c r="BS357" i="66"/>
  <c r="BT357" i="66"/>
  <c r="BM358" i="66"/>
  <c r="BV358" i="66" l="1"/>
  <c r="BX358" i="66"/>
  <c r="BN358" i="66"/>
  <c r="BO358" i="66"/>
  <c r="BT358" i="66"/>
  <c r="BP358" i="66"/>
  <c r="BU358" i="66"/>
  <c r="BW358" i="66"/>
  <c r="BQ358" i="66"/>
  <c r="BR358" i="66"/>
  <c r="BS358" i="66"/>
  <c r="BM359" i="66"/>
  <c r="BV359" i="66" l="1"/>
  <c r="BX359" i="66"/>
  <c r="BW359" i="66"/>
  <c r="BQ359" i="66"/>
  <c r="BU359" i="66"/>
  <c r="BN359" i="66"/>
  <c r="BO359" i="66"/>
  <c r="BR359" i="66"/>
  <c r="BS359" i="66"/>
  <c r="BT359" i="66"/>
  <c r="BP359" i="66"/>
  <c r="BM360" i="66"/>
  <c r="BV360" i="66" l="1"/>
  <c r="BX360" i="66"/>
  <c r="BS360" i="66"/>
  <c r="BT360" i="66"/>
  <c r="BU360" i="66"/>
  <c r="BN360" i="66"/>
  <c r="BW360" i="66"/>
  <c r="BP360" i="66"/>
  <c r="BQ360" i="66"/>
  <c r="BR360" i="66"/>
  <c r="BO360" i="66"/>
  <c r="BM361" i="66"/>
  <c r="BV361" i="66" l="1"/>
  <c r="BX361" i="66"/>
  <c r="BP361" i="66"/>
  <c r="BQ361" i="66"/>
  <c r="BR361" i="66"/>
  <c r="BO361" i="66"/>
  <c r="BS361" i="66"/>
  <c r="BT361" i="66"/>
  <c r="BU361" i="66"/>
  <c r="BN361" i="66"/>
  <c r="BW361" i="66"/>
  <c r="BM362" i="66"/>
  <c r="BV362" i="66" l="1"/>
  <c r="BX362" i="66"/>
  <c r="BN362" i="66"/>
  <c r="BO362" i="66"/>
  <c r="BT362" i="66"/>
  <c r="BP362" i="66"/>
  <c r="BQ362" i="66"/>
  <c r="BR362" i="66"/>
  <c r="BS362" i="66"/>
  <c r="BW362" i="66"/>
  <c r="BU362" i="66"/>
  <c r="BM363" i="66"/>
  <c r="BV363" i="66" l="1"/>
  <c r="BX363" i="66"/>
  <c r="BW363" i="66"/>
  <c r="BQ363" i="66"/>
  <c r="BN363" i="66"/>
  <c r="BO363" i="66"/>
  <c r="BP363" i="66"/>
  <c r="BR363" i="66"/>
  <c r="BS363" i="66"/>
  <c r="BU363" i="66"/>
  <c r="BT363" i="66"/>
  <c r="BM364" i="66"/>
  <c r="BV364" i="66" l="1"/>
  <c r="BX364" i="66"/>
  <c r="BS364" i="66"/>
  <c r="BT364" i="66"/>
  <c r="BU364" i="66"/>
  <c r="BN364" i="66"/>
  <c r="BR364" i="66"/>
  <c r="BW364" i="66"/>
  <c r="BO364" i="66"/>
  <c r="BQ364" i="66"/>
  <c r="BP364" i="66"/>
  <c r="BM365" i="66"/>
  <c r="BV365" i="66" l="1"/>
  <c r="BX365" i="66"/>
  <c r="BP365" i="66"/>
  <c r="BQ365" i="66"/>
  <c r="BR365" i="66"/>
  <c r="BU365" i="66"/>
  <c r="BW365" i="66"/>
  <c r="BN365" i="66"/>
  <c r="BS365" i="66"/>
  <c r="BT365" i="66"/>
  <c r="BO365" i="66"/>
  <c r="BM366" i="66"/>
  <c r="BV366" i="66" l="1"/>
  <c r="BX366" i="66"/>
  <c r="BN366" i="66"/>
  <c r="BO366" i="66"/>
  <c r="BT366" i="66"/>
  <c r="BS366" i="66"/>
  <c r="BU366" i="66"/>
  <c r="BW366" i="66"/>
  <c r="BR366" i="66"/>
  <c r="BP366" i="66"/>
  <c r="BQ366" i="66"/>
  <c r="BM367" i="66"/>
  <c r="BV367" i="66" l="1"/>
  <c r="BX367" i="66"/>
  <c r="BW367" i="66"/>
  <c r="BQ367" i="66"/>
  <c r="BN367" i="66"/>
  <c r="BO367" i="66"/>
  <c r="BP367" i="66"/>
  <c r="BR367" i="66"/>
  <c r="BS367" i="66"/>
  <c r="BU367" i="66"/>
  <c r="BT367" i="66"/>
  <c r="BM368" i="66"/>
  <c r="BV368" i="66" l="1"/>
  <c r="BX368" i="66"/>
  <c r="BS368" i="66"/>
  <c r="BT368" i="66"/>
  <c r="BU368" i="66"/>
  <c r="BN368" i="66"/>
  <c r="BO368" i="66"/>
  <c r="BP368" i="66"/>
  <c r="BQ368" i="66"/>
  <c r="BR368" i="66"/>
  <c r="BW368" i="66"/>
  <c r="BM369" i="66"/>
  <c r="BV369" i="66" l="1"/>
  <c r="BX369" i="66"/>
  <c r="BP369" i="66"/>
  <c r="BQ369" i="66"/>
  <c r="BR369" i="66"/>
  <c r="BS369" i="66"/>
  <c r="BT369" i="66"/>
  <c r="BU369" i="66"/>
  <c r="BW369" i="66"/>
  <c r="BN369" i="66"/>
  <c r="BO369" i="66"/>
  <c r="BM370" i="66"/>
  <c r="BV370" i="66" l="1"/>
  <c r="BX370" i="66"/>
  <c r="BN370" i="66"/>
  <c r="BO370" i="66"/>
  <c r="BT370" i="66"/>
  <c r="BQ370" i="66"/>
  <c r="BR370" i="66"/>
  <c r="BS370" i="66"/>
  <c r="BU370" i="66"/>
  <c r="BW370" i="66"/>
  <c r="BP370" i="66"/>
  <c r="BM371" i="66"/>
  <c r="BV371" i="66" l="1"/>
  <c r="BX371" i="66"/>
  <c r="BW371" i="66"/>
  <c r="BQ371" i="66"/>
  <c r="BR371" i="66"/>
  <c r="BS371" i="66"/>
  <c r="BT371" i="66"/>
  <c r="BU371" i="66"/>
  <c r="BO371" i="66"/>
  <c r="BP371" i="66"/>
  <c r="BN371" i="66"/>
  <c r="BM372" i="66"/>
  <c r="BV372" i="66" l="1"/>
  <c r="BX372" i="66"/>
  <c r="BS372" i="66"/>
  <c r="BT372" i="66"/>
  <c r="BU372" i="66"/>
  <c r="BN372" i="66"/>
  <c r="BP372" i="66"/>
  <c r="BQ372" i="66"/>
  <c r="BR372" i="66"/>
  <c r="BW372" i="66"/>
  <c r="BO372" i="66"/>
  <c r="BM373" i="66"/>
  <c r="BV373" i="66" l="1"/>
  <c r="BX373" i="66"/>
  <c r="BP373" i="66"/>
  <c r="BQ373" i="66"/>
  <c r="BR373" i="66"/>
  <c r="BN373" i="66"/>
  <c r="BO373" i="66"/>
  <c r="BW373" i="66"/>
  <c r="BS373" i="66"/>
  <c r="BT373" i="66"/>
  <c r="BU373" i="66"/>
  <c r="BM374" i="66"/>
  <c r="BV374" i="66" l="1"/>
  <c r="BX374" i="66"/>
  <c r="BN374" i="66"/>
  <c r="BO374" i="66"/>
  <c r="BT374" i="66"/>
  <c r="BP374" i="66"/>
  <c r="BR374" i="66"/>
  <c r="BS374" i="66"/>
  <c r="BU374" i="66"/>
  <c r="BW374" i="66"/>
  <c r="BQ374" i="66"/>
  <c r="BM375" i="66"/>
  <c r="BV375" i="66" l="1"/>
  <c r="BX375" i="66"/>
  <c r="BW375" i="66"/>
  <c r="BQ375" i="66"/>
  <c r="BU375" i="66"/>
  <c r="BT375" i="66"/>
  <c r="BN375" i="66"/>
  <c r="BO375" i="66"/>
  <c r="BP375" i="66"/>
  <c r="BR375" i="66"/>
  <c r="BS375" i="66"/>
  <c r="BM376" i="66"/>
  <c r="BV376" i="66" l="1"/>
  <c r="BX376" i="66"/>
  <c r="BS376" i="66"/>
  <c r="BT376" i="66"/>
  <c r="BU376" i="66"/>
  <c r="BN376" i="66"/>
  <c r="BW376" i="66"/>
  <c r="BO376" i="66"/>
  <c r="BP376" i="66"/>
  <c r="BQ376" i="66"/>
  <c r="BR376" i="66"/>
  <c r="BM377" i="66"/>
  <c r="BV377" i="66" l="1"/>
  <c r="BX377" i="66"/>
  <c r="BP377" i="66"/>
  <c r="BQ377" i="66"/>
  <c r="BR377" i="66"/>
  <c r="BO377" i="66"/>
  <c r="BS377" i="66"/>
  <c r="BT377" i="66"/>
  <c r="BU377" i="66"/>
  <c r="BN377" i="66"/>
  <c r="BW377" i="66"/>
  <c r="BM378" i="66"/>
  <c r="BV378" i="66" l="1"/>
  <c r="BX378" i="66"/>
  <c r="BN378" i="66"/>
  <c r="BO378" i="66"/>
  <c r="BT378" i="66"/>
  <c r="BP378" i="66"/>
  <c r="BQ378" i="66"/>
  <c r="BR378" i="66"/>
  <c r="BS378" i="66"/>
  <c r="BW378" i="66"/>
  <c r="BU378" i="66"/>
  <c r="BM379" i="66"/>
  <c r="BV379" i="66" l="1"/>
  <c r="BX379" i="66"/>
  <c r="BW379" i="66"/>
  <c r="BQ379" i="66"/>
  <c r="BN379" i="66"/>
  <c r="BS379" i="66"/>
  <c r="BO379" i="66"/>
  <c r="BP379" i="66"/>
  <c r="BR379" i="66"/>
  <c r="BT379" i="66"/>
  <c r="BU379" i="66"/>
  <c r="BM380" i="66"/>
  <c r="BX380" i="66" l="1"/>
  <c r="BQ380" i="66"/>
  <c r="BR380" i="66"/>
  <c r="BS380" i="66"/>
  <c r="BW380" i="66"/>
  <c r="BP380" i="66"/>
  <c r="BT380" i="66"/>
  <c r="BU380" i="66"/>
  <c r="BV380" i="66"/>
  <c r="BN380" i="66"/>
  <c r="BO380" i="66"/>
  <c r="BM381" i="66"/>
  <c r="BX381" i="66" l="1"/>
  <c r="BV381" i="66"/>
  <c r="BW381" i="66"/>
  <c r="BQ381" i="66"/>
  <c r="BR381" i="66"/>
  <c r="BS381" i="66"/>
  <c r="BT381" i="66"/>
  <c r="BU381" i="66"/>
  <c r="BN381" i="66"/>
  <c r="BO381" i="66"/>
  <c r="BP381" i="66"/>
  <c r="BM382" i="66"/>
  <c r="BX382" i="66" l="1"/>
  <c r="BO382" i="66"/>
  <c r="BP382" i="66"/>
  <c r="BQ382" i="66"/>
  <c r="BV382" i="66"/>
  <c r="BN382" i="66"/>
  <c r="BR382" i="66"/>
  <c r="BS382" i="66"/>
  <c r="BT382" i="66"/>
  <c r="BW382" i="66"/>
  <c r="BU382" i="66"/>
  <c r="BM383" i="66"/>
  <c r="BX383" i="66" l="1"/>
  <c r="BT383" i="66"/>
  <c r="BU383" i="66"/>
  <c r="BV383" i="66"/>
  <c r="BO383" i="66"/>
  <c r="BN383" i="66"/>
  <c r="BP383" i="66"/>
  <c r="BQ383" i="66"/>
  <c r="BR383" i="66"/>
  <c r="BS383" i="66"/>
  <c r="BW383" i="66"/>
  <c r="BM384" i="66"/>
  <c r="BX384" i="66" l="1"/>
  <c r="BN384" i="66"/>
  <c r="BT384" i="66"/>
  <c r="BP384" i="66"/>
  <c r="BQ384" i="66"/>
  <c r="BR384" i="66"/>
  <c r="BS384" i="66"/>
  <c r="BO384" i="66"/>
  <c r="BU384" i="66"/>
  <c r="BV384" i="66"/>
  <c r="BW384" i="66"/>
  <c r="BM385" i="66"/>
  <c r="BX385" i="66" l="1"/>
  <c r="BR385" i="66"/>
  <c r="BS385" i="66"/>
  <c r="BU385" i="66"/>
  <c r="BV385" i="66"/>
  <c r="BW385" i="66"/>
  <c r="BT385" i="66"/>
  <c r="BP385" i="66"/>
  <c r="BQ385" i="66"/>
  <c r="BO385" i="66"/>
  <c r="BN385" i="66"/>
  <c r="BM386" i="66"/>
  <c r="BX386" i="66" l="1"/>
  <c r="BW386" i="66"/>
  <c r="BR386" i="66"/>
  <c r="BN386" i="66"/>
  <c r="BO386" i="66"/>
  <c r="BU386" i="66"/>
  <c r="BV386" i="66"/>
  <c r="BP386" i="66"/>
  <c r="BT386" i="66"/>
  <c r="BS386" i="66"/>
  <c r="BQ386" i="66"/>
  <c r="BM387" i="66"/>
  <c r="BX387" i="66" l="1"/>
  <c r="BP387" i="66"/>
  <c r="BQ387" i="66"/>
  <c r="BW387" i="66"/>
  <c r="BS387" i="66"/>
  <c r="BT387" i="66"/>
  <c r="BU387" i="66"/>
  <c r="BV387" i="66"/>
  <c r="BO387" i="66"/>
  <c r="BR387" i="66"/>
  <c r="BN387" i="66"/>
  <c r="BM388" i="66"/>
  <c r="BQ388" i="66" l="1"/>
  <c r="BR388" i="66"/>
  <c r="BX388" i="66"/>
  <c r="BP388" i="66"/>
  <c r="BS388" i="66"/>
  <c r="BT388" i="66"/>
  <c r="BU388" i="66"/>
  <c r="BN388" i="66"/>
  <c r="BW388" i="66"/>
  <c r="BO388" i="66"/>
  <c r="BV388" i="66"/>
  <c r="BM389" i="66"/>
  <c r="BQ389" i="66" l="1"/>
  <c r="BR389" i="66"/>
  <c r="BX389" i="66"/>
  <c r="BN389" i="66"/>
  <c r="BO389" i="66"/>
  <c r="BP389" i="66"/>
  <c r="BS389" i="66"/>
  <c r="BT389" i="66"/>
  <c r="BU389" i="66"/>
  <c r="BV389" i="66"/>
  <c r="BW389" i="66"/>
  <c r="BM390" i="66"/>
  <c r="BQ390" i="66" l="1"/>
  <c r="BR390" i="66"/>
  <c r="BX390" i="66"/>
  <c r="BN390" i="66"/>
  <c r="BO390" i="66"/>
  <c r="BV390" i="66"/>
  <c r="BW390" i="66"/>
  <c r="BP390" i="66"/>
  <c r="BS390" i="66"/>
  <c r="BT390" i="66"/>
  <c r="BU390" i="66"/>
  <c r="BM391" i="66"/>
  <c r="BQ391" i="66" l="1"/>
  <c r="BR391" i="66"/>
  <c r="BX391" i="66"/>
  <c r="BT391" i="66"/>
  <c r="BU391" i="66"/>
  <c r="BV391" i="66"/>
  <c r="BW391" i="66"/>
  <c r="BS391" i="66"/>
  <c r="BN391" i="66"/>
  <c r="BO391" i="66"/>
  <c r="BP391" i="66"/>
  <c r="BM392" i="66"/>
  <c r="BQ392" i="66" l="1"/>
  <c r="BR392" i="66"/>
  <c r="BX392" i="66"/>
  <c r="BV392" i="66"/>
  <c r="BW392" i="66"/>
  <c r="BN392" i="66"/>
  <c r="BO392" i="66"/>
  <c r="BP392" i="66"/>
  <c r="BS392" i="66"/>
  <c r="BT392" i="66"/>
  <c r="BU392" i="66"/>
  <c r="BM393" i="66"/>
  <c r="BQ393" i="66" l="1"/>
  <c r="BR393" i="66"/>
  <c r="BX393" i="66"/>
  <c r="BT393" i="66"/>
  <c r="BU393" i="66"/>
  <c r="BV393" i="66"/>
  <c r="BW393" i="66"/>
  <c r="BN393" i="66"/>
  <c r="BO393" i="66"/>
  <c r="BP393" i="66"/>
  <c r="BS393" i="66"/>
  <c r="BM394" i="66"/>
  <c r="BQ394" i="66" l="1"/>
  <c r="BR394" i="66"/>
  <c r="BX394" i="66"/>
  <c r="BP394" i="66"/>
  <c r="BS394" i="66"/>
  <c r="BT394" i="66"/>
  <c r="BU394" i="66"/>
  <c r="BO394" i="66"/>
  <c r="BV394" i="66"/>
  <c r="BW394" i="66"/>
  <c r="BN394" i="66"/>
  <c r="BM395" i="66"/>
  <c r="BQ395" i="66" l="1"/>
  <c r="BR395" i="66"/>
  <c r="BX395" i="66"/>
  <c r="BN395" i="66"/>
  <c r="BO395" i="66"/>
  <c r="BP395" i="66"/>
  <c r="BS395" i="66"/>
  <c r="BT395" i="66"/>
  <c r="BU395" i="66"/>
  <c r="BV395" i="66"/>
  <c r="BW395" i="66"/>
  <c r="BM396" i="66"/>
  <c r="BQ396" i="66" l="1"/>
  <c r="BR396" i="66"/>
  <c r="BX396" i="66"/>
  <c r="BN396" i="66"/>
  <c r="BO396" i="66"/>
  <c r="BP396" i="66"/>
  <c r="BS396" i="66"/>
  <c r="BT396" i="66"/>
  <c r="BW396" i="66"/>
  <c r="BU396" i="66"/>
  <c r="BV396" i="66"/>
  <c r="BM397" i="66"/>
  <c r="BQ397" i="66" l="1"/>
  <c r="BR397" i="66"/>
  <c r="BX397" i="66"/>
  <c r="BU397" i="66"/>
  <c r="BV397" i="66"/>
  <c r="BW397" i="66"/>
  <c r="BN397" i="66"/>
  <c r="BT397" i="66"/>
  <c r="BO397" i="66"/>
  <c r="BP397" i="66"/>
  <c r="BS397" i="66"/>
  <c r="BM398" i="66"/>
  <c r="BQ398" i="66" l="1"/>
  <c r="BR398" i="66"/>
  <c r="BX398" i="66"/>
  <c r="BV398" i="66"/>
  <c r="BW398" i="66"/>
  <c r="BT398" i="66"/>
  <c r="BU398" i="66"/>
  <c r="BS398" i="66"/>
  <c r="BN398" i="66"/>
  <c r="BO398" i="66"/>
  <c r="BP398" i="66"/>
  <c r="BM399" i="66"/>
  <c r="BQ399" i="66" l="1"/>
  <c r="BR399" i="66"/>
  <c r="BX399" i="66"/>
  <c r="BT399" i="66"/>
  <c r="BU399" i="66"/>
  <c r="BV399" i="66"/>
  <c r="BW399" i="66"/>
  <c r="BN399" i="66"/>
  <c r="BO399" i="66"/>
  <c r="BP399" i="66"/>
  <c r="BS399" i="66"/>
  <c r="BM400" i="66"/>
  <c r="BQ400" i="66" l="1"/>
  <c r="BR400" i="66"/>
  <c r="BX400" i="66"/>
  <c r="BP400" i="66"/>
  <c r="BS400" i="66"/>
  <c r="BT400" i="66"/>
  <c r="BU400" i="66"/>
  <c r="BO400" i="66"/>
  <c r="BV400" i="66"/>
  <c r="BW400" i="66"/>
  <c r="BN400" i="66"/>
  <c r="BM401" i="66"/>
  <c r="BQ401" i="66" l="1"/>
  <c r="BR401" i="66"/>
  <c r="BX401" i="66"/>
  <c r="BN401" i="66"/>
  <c r="BO401" i="66"/>
  <c r="BP401" i="66"/>
  <c r="BS401" i="66"/>
  <c r="BV401" i="66"/>
  <c r="BT401" i="66"/>
  <c r="BU401" i="66"/>
  <c r="BW401" i="66"/>
  <c r="BM402" i="66"/>
  <c r="BQ402" i="66" l="1"/>
  <c r="BR402" i="66"/>
  <c r="BX402" i="66"/>
  <c r="BN402" i="66"/>
  <c r="BO402" i="66"/>
  <c r="BU402" i="66"/>
  <c r="BV402" i="66"/>
  <c r="BW402" i="66"/>
  <c r="BT402" i="66"/>
  <c r="BP402" i="66"/>
  <c r="BS402" i="66"/>
  <c r="BM403" i="66"/>
  <c r="BQ403" i="66" l="1"/>
  <c r="BR403" i="66"/>
  <c r="BX403" i="66"/>
  <c r="BN403" i="66"/>
  <c r="BO403" i="66"/>
  <c r="BP403" i="66"/>
  <c r="BS403" i="66"/>
  <c r="BU403" i="66"/>
  <c r="BT403" i="66"/>
  <c r="BV403" i="66"/>
  <c r="BW403" i="66"/>
  <c r="BM404" i="66"/>
  <c r="BQ404" i="66" l="1"/>
  <c r="BR404" i="66"/>
  <c r="BX404" i="66"/>
  <c r="BV404" i="66"/>
  <c r="BW404" i="66"/>
  <c r="BT404" i="66"/>
  <c r="BU404" i="66"/>
  <c r="BP404" i="66"/>
  <c r="BS404" i="66"/>
  <c r="BO404" i="66"/>
  <c r="BN404" i="66"/>
  <c r="BM405" i="66"/>
  <c r="BQ405" i="66" l="1"/>
  <c r="BR405" i="66"/>
  <c r="BX405" i="66"/>
  <c r="BT405" i="66"/>
  <c r="BU405" i="66"/>
  <c r="BV405" i="66"/>
  <c r="BW405" i="66"/>
  <c r="BN405" i="66"/>
  <c r="BO405" i="66"/>
  <c r="BP405" i="66"/>
  <c r="BS405" i="66"/>
  <c r="BM406" i="66"/>
  <c r="BQ406" i="66" l="1"/>
  <c r="BR406" i="66"/>
  <c r="BX406" i="66"/>
  <c r="BP406" i="66"/>
  <c r="BS406" i="66"/>
  <c r="BT406" i="66"/>
  <c r="BU406" i="66"/>
  <c r="BN406" i="66"/>
  <c r="BO406" i="66"/>
  <c r="BV406" i="66"/>
  <c r="BW406" i="66"/>
  <c r="BM407" i="66"/>
  <c r="BQ407" i="66" l="1"/>
  <c r="BR407" i="66"/>
  <c r="BX407" i="66"/>
  <c r="BN407" i="66"/>
  <c r="BO407" i="66"/>
  <c r="BP407" i="66"/>
  <c r="BS407" i="66"/>
  <c r="BU407" i="66"/>
  <c r="BV407" i="66"/>
  <c r="BW407" i="66"/>
  <c r="BT407" i="66"/>
  <c r="BM408" i="66"/>
  <c r="BQ408" i="66" l="1"/>
  <c r="BR408" i="66"/>
  <c r="BX408" i="66"/>
  <c r="BN408" i="66"/>
  <c r="BO408" i="66"/>
  <c r="BW408" i="66"/>
  <c r="BP408" i="66"/>
  <c r="BS408" i="66"/>
  <c r="BT408" i="66"/>
  <c r="BU408" i="66"/>
  <c r="BV408" i="66"/>
  <c r="BM409" i="66"/>
  <c r="BQ409" i="66" l="1"/>
  <c r="BR409" i="66"/>
  <c r="BX409" i="66"/>
  <c r="BT409" i="66"/>
  <c r="BU409" i="66"/>
  <c r="BV409" i="66"/>
  <c r="BW409" i="66"/>
  <c r="BS409" i="66"/>
  <c r="BP409" i="66"/>
  <c r="BO409" i="66"/>
  <c r="BN409" i="66"/>
  <c r="BM410" i="66"/>
  <c r="BQ410" i="66" l="1"/>
  <c r="BR410" i="66"/>
  <c r="BX410" i="66"/>
  <c r="BV410" i="66"/>
  <c r="BW410" i="66"/>
  <c r="BN410" i="66"/>
  <c r="BO410" i="66"/>
  <c r="BP410" i="66"/>
  <c r="BS410" i="66"/>
  <c r="BT410" i="66"/>
  <c r="BU410" i="66"/>
  <c r="BM411" i="66"/>
  <c r="BQ411" i="66" l="1"/>
  <c r="BR411" i="66"/>
  <c r="BX411" i="66"/>
  <c r="BT411" i="66"/>
  <c r="BU411" i="66"/>
  <c r="BV411" i="66"/>
  <c r="BW411" i="66"/>
  <c r="BN411" i="66"/>
  <c r="BO411" i="66"/>
  <c r="BP411" i="66"/>
  <c r="BS411" i="66"/>
  <c r="BM412" i="66"/>
  <c r="BQ412" i="66" l="1"/>
  <c r="BR412" i="66"/>
  <c r="BX412" i="66"/>
  <c r="BP412" i="66"/>
  <c r="BS412" i="66"/>
  <c r="BT412" i="66"/>
  <c r="BU412" i="66"/>
  <c r="BO412" i="66"/>
  <c r="BV412" i="66"/>
  <c r="BW412" i="66"/>
  <c r="BN412" i="66"/>
  <c r="BM413" i="66"/>
  <c r="BQ413" i="66" l="1"/>
  <c r="BR413" i="66"/>
  <c r="BX413" i="66"/>
  <c r="BN413" i="66"/>
  <c r="BO413" i="66"/>
  <c r="BP413" i="66"/>
  <c r="BS413" i="66"/>
  <c r="BT413" i="66"/>
  <c r="BU413" i="66"/>
  <c r="BV413" i="66"/>
  <c r="BW413" i="66"/>
  <c r="BM414" i="66"/>
  <c r="BQ414" i="66" l="1"/>
  <c r="BR414" i="66"/>
  <c r="BX414" i="66"/>
  <c r="BN414" i="66"/>
  <c r="BO414" i="66"/>
  <c r="BP414" i="66"/>
  <c r="BS414" i="66"/>
  <c r="BT414" i="66"/>
  <c r="BW414" i="66"/>
  <c r="BU414" i="66"/>
  <c r="BV414" i="66"/>
  <c r="BM415" i="66"/>
  <c r="BQ415" i="66" l="1"/>
  <c r="BR415" i="66"/>
  <c r="BX415" i="66"/>
  <c r="BV415" i="66"/>
  <c r="BW415" i="66"/>
  <c r="BO415" i="66"/>
  <c r="BN415" i="66"/>
  <c r="BP415" i="66"/>
  <c r="BS415" i="66"/>
  <c r="BU415" i="66"/>
  <c r="BT415" i="66"/>
  <c r="BM416" i="66"/>
  <c r="BQ416" i="66" l="1"/>
  <c r="BR416" i="66"/>
  <c r="BX416" i="66"/>
  <c r="BV416" i="66"/>
  <c r="BW416" i="66"/>
  <c r="BT416" i="66"/>
  <c r="BU416" i="66"/>
  <c r="BN416" i="66"/>
  <c r="BO416" i="66"/>
  <c r="BP416" i="66"/>
  <c r="BS416" i="66"/>
  <c r="BM417" i="66"/>
  <c r="BQ417" i="66" l="1"/>
  <c r="BR417" i="66"/>
  <c r="BX417" i="66"/>
  <c r="BT417" i="66"/>
  <c r="BU417" i="66"/>
  <c r="BV417" i="66"/>
  <c r="BW417" i="66"/>
  <c r="BN417" i="66"/>
  <c r="BS417" i="66"/>
  <c r="BP417" i="66"/>
  <c r="BO417" i="66"/>
  <c r="BM418" i="66"/>
  <c r="BQ418" i="66" l="1"/>
  <c r="BR418" i="66"/>
  <c r="BX418" i="66"/>
  <c r="BP418" i="66"/>
  <c r="BS418" i="66"/>
  <c r="BT418" i="66"/>
  <c r="BU418" i="66"/>
  <c r="BV418" i="66"/>
  <c r="BW418" i="66"/>
  <c r="BN418" i="66"/>
  <c r="BO418" i="66"/>
  <c r="BM419" i="66"/>
  <c r="BQ419" i="66" l="1"/>
  <c r="BR419" i="66"/>
  <c r="BX419" i="66"/>
  <c r="BN419" i="66"/>
  <c r="BO419" i="66"/>
  <c r="BP419" i="66"/>
  <c r="BS419" i="66"/>
  <c r="BW419" i="66"/>
  <c r="BT419" i="66"/>
  <c r="BU419" i="66"/>
  <c r="BV419" i="66"/>
  <c r="BM420" i="66"/>
  <c r="BR420" i="66" l="1"/>
  <c r="BX420" i="66"/>
  <c r="BN420" i="66"/>
  <c r="BQ420" i="66"/>
  <c r="BS420" i="66"/>
  <c r="BT420" i="66"/>
  <c r="BU420" i="66"/>
  <c r="BV420" i="66"/>
  <c r="BW420" i="66"/>
  <c r="BO420" i="66"/>
  <c r="BP420" i="66"/>
  <c r="BM421" i="66"/>
  <c r="BR421" i="66" l="1"/>
  <c r="BX421" i="66"/>
  <c r="BT421" i="66"/>
  <c r="BU421" i="66"/>
  <c r="BV421" i="66"/>
  <c r="BW421" i="66"/>
  <c r="BN421" i="66"/>
  <c r="BO421" i="66"/>
  <c r="BP421" i="66"/>
  <c r="BQ421" i="66"/>
  <c r="BS421" i="66"/>
  <c r="BM422" i="66"/>
  <c r="BR422" i="66" l="1"/>
  <c r="BX422" i="66"/>
  <c r="BO422" i="66"/>
  <c r="BP422" i="66"/>
  <c r="BQ422" i="66"/>
  <c r="BS422" i="66"/>
  <c r="BN422" i="66"/>
  <c r="BT422" i="66"/>
  <c r="BU422" i="66"/>
  <c r="BV422" i="66"/>
  <c r="BW422" i="66"/>
  <c r="BM423" i="66"/>
  <c r="BR423" i="66" l="1"/>
  <c r="BX423" i="66"/>
  <c r="BN423" i="66"/>
  <c r="BV423" i="66"/>
  <c r="BW423" i="66"/>
  <c r="BS423" i="66"/>
  <c r="BT423" i="66"/>
  <c r="BU423" i="66"/>
  <c r="BO423" i="66"/>
  <c r="BP423" i="66"/>
  <c r="BQ423" i="66"/>
  <c r="BM424" i="66"/>
  <c r="BR424" i="66" l="1"/>
  <c r="BX424" i="66"/>
  <c r="BT424" i="66"/>
  <c r="BU424" i="66"/>
  <c r="BV424" i="66"/>
  <c r="BW424" i="66"/>
  <c r="BP424" i="66"/>
  <c r="BQ424" i="66"/>
  <c r="BS424" i="66"/>
  <c r="BN424" i="66"/>
  <c r="BO424" i="66"/>
  <c r="BM425" i="66"/>
  <c r="BR425" i="66" l="1"/>
  <c r="BX425" i="66"/>
  <c r="BO425" i="66"/>
  <c r="BP425" i="66"/>
  <c r="BQ425" i="66"/>
  <c r="BS425" i="66"/>
  <c r="BT425" i="66"/>
  <c r="BU425" i="66"/>
  <c r="BV425" i="66"/>
  <c r="BW425" i="66"/>
  <c r="BN425" i="66"/>
  <c r="BM426" i="66"/>
  <c r="BR426" i="66" l="1"/>
  <c r="BX426" i="66"/>
  <c r="BN426" i="66"/>
  <c r="BO426" i="66"/>
  <c r="BP426" i="66"/>
  <c r="BQ426" i="66"/>
  <c r="BS426" i="66"/>
  <c r="BT426" i="66"/>
  <c r="BU426" i="66"/>
  <c r="BV426" i="66"/>
  <c r="BW426" i="66"/>
  <c r="BM427" i="66"/>
  <c r="BR427" i="66" l="1"/>
  <c r="BX427" i="66"/>
  <c r="BT427" i="66"/>
  <c r="BU427" i="66"/>
  <c r="BV427" i="66"/>
  <c r="BW427" i="66"/>
  <c r="BO427" i="66"/>
  <c r="BQ427" i="66"/>
  <c r="BS427" i="66"/>
  <c r="BN427" i="66"/>
  <c r="BP427" i="66"/>
  <c r="BM428" i="66"/>
  <c r="BR428" i="66" l="1"/>
  <c r="BX428" i="66"/>
  <c r="BO428" i="66"/>
  <c r="BP428" i="66"/>
  <c r="BQ428" i="66"/>
  <c r="BS428" i="66"/>
  <c r="BN428" i="66"/>
  <c r="BV428" i="66"/>
  <c r="BW428" i="66"/>
  <c r="BT428" i="66"/>
  <c r="BU428" i="66"/>
  <c r="BM429" i="66"/>
  <c r="BR429" i="66" l="1"/>
  <c r="BX429" i="66"/>
  <c r="BN429" i="66"/>
  <c r="BQ429" i="66"/>
  <c r="BS429" i="66"/>
  <c r="BT429" i="66"/>
  <c r="BU429" i="66"/>
  <c r="BW429" i="66"/>
  <c r="BO429" i="66"/>
  <c r="BP429" i="66"/>
  <c r="BV429" i="66"/>
  <c r="BM430" i="66"/>
  <c r="BR430" i="66" l="1"/>
  <c r="BX430" i="66"/>
  <c r="BT430" i="66"/>
  <c r="BU430" i="66"/>
  <c r="BV430" i="66"/>
  <c r="BW430" i="66"/>
  <c r="BN430" i="66"/>
  <c r="BO430" i="66"/>
  <c r="BP430" i="66"/>
  <c r="BQ430" i="66"/>
  <c r="BS430" i="66"/>
  <c r="BM431" i="66"/>
  <c r="BR431" i="66" l="1"/>
  <c r="BX431" i="66"/>
  <c r="BO431" i="66"/>
  <c r="BP431" i="66"/>
  <c r="BQ431" i="66"/>
  <c r="BS431" i="66"/>
  <c r="BN431" i="66"/>
  <c r="BU431" i="66"/>
  <c r="BT431" i="66"/>
  <c r="BV431" i="66"/>
  <c r="BW431" i="66"/>
  <c r="BM432" i="66"/>
  <c r="BR432" i="66" l="1"/>
  <c r="BX432" i="66"/>
  <c r="BN432" i="66"/>
  <c r="BV432" i="66"/>
  <c r="BW432" i="66"/>
  <c r="BT432" i="66"/>
  <c r="BS432" i="66"/>
  <c r="BO432" i="66"/>
  <c r="BP432" i="66"/>
  <c r="BQ432" i="66"/>
  <c r="BU432" i="66"/>
  <c r="BM433" i="66"/>
  <c r="BR433" i="66" l="1"/>
  <c r="BX433" i="66"/>
  <c r="BT433" i="66"/>
  <c r="BU433" i="66"/>
  <c r="BV433" i="66"/>
  <c r="BW433" i="66"/>
  <c r="BP433" i="66"/>
  <c r="BQ433" i="66"/>
  <c r="BS433" i="66"/>
  <c r="BN433" i="66"/>
  <c r="BO433" i="66"/>
  <c r="BM434" i="66"/>
  <c r="BR434" i="66" l="1"/>
  <c r="BX434" i="66"/>
  <c r="BO434" i="66"/>
  <c r="BP434" i="66"/>
  <c r="BQ434" i="66"/>
  <c r="BS434" i="66"/>
  <c r="BT434" i="66"/>
  <c r="BU434" i="66"/>
  <c r="BV434" i="66"/>
  <c r="BW434" i="66"/>
  <c r="BN434" i="66"/>
  <c r="BM435" i="66"/>
  <c r="BR435" i="66" l="1"/>
  <c r="BX435" i="66"/>
  <c r="BN435" i="66"/>
  <c r="BO435" i="66"/>
  <c r="BP435" i="66"/>
  <c r="BS435" i="66"/>
  <c r="BT435" i="66"/>
  <c r="BU435" i="66"/>
  <c r="BQ435" i="66"/>
  <c r="BV435" i="66"/>
  <c r="BW435" i="66"/>
  <c r="BM436" i="66"/>
  <c r="BR436" i="66" l="1"/>
  <c r="BX436" i="66"/>
  <c r="BT436" i="66"/>
  <c r="BU436" i="66"/>
  <c r="BV436" i="66"/>
  <c r="BW436" i="66"/>
  <c r="BP436" i="66"/>
  <c r="BN436" i="66"/>
  <c r="BO436" i="66"/>
  <c r="BQ436" i="66"/>
  <c r="BS436" i="66"/>
  <c r="BM437" i="66"/>
  <c r="BR437" i="66" l="1"/>
  <c r="BX437" i="66"/>
  <c r="BO437" i="66"/>
  <c r="BP437" i="66"/>
  <c r="BQ437" i="66"/>
  <c r="BS437" i="66"/>
  <c r="BN437" i="66"/>
  <c r="BT437" i="66"/>
  <c r="BW437" i="66"/>
  <c r="BU437" i="66"/>
  <c r="BV437" i="66"/>
  <c r="BM438" i="66"/>
  <c r="BR438" i="66" l="1"/>
  <c r="BX438" i="66"/>
  <c r="BN438" i="66"/>
  <c r="BQ438" i="66"/>
  <c r="BS438" i="66"/>
  <c r="BT438" i="66"/>
  <c r="BU438" i="66"/>
  <c r="BO438" i="66"/>
  <c r="BP438" i="66"/>
  <c r="BV438" i="66"/>
  <c r="BW438" i="66"/>
  <c r="BM439" i="66"/>
  <c r="BR439" i="66" l="1"/>
  <c r="BX439" i="66"/>
  <c r="BT439" i="66"/>
  <c r="BU439" i="66"/>
  <c r="BV439" i="66"/>
  <c r="BW439" i="66"/>
  <c r="BN439" i="66"/>
  <c r="BO439" i="66"/>
  <c r="BP439" i="66"/>
  <c r="BQ439" i="66"/>
  <c r="BS439" i="66"/>
  <c r="BM440" i="66"/>
  <c r="BR440" i="66" l="1"/>
  <c r="BX440" i="66"/>
  <c r="BO440" i="66"/>
  <c r="BP440" i="66"/>
  <c r="BQ440" i="66"/>
  <c r="BS440" i="66"/>
  <c r="BN440" i="66"/>
  <c r="BV440" i="66"/>
  <c r="BT440" i="66"/>
  <c r="BU440" i="66"/>
  <c r="BW440" i="66"/>
  <c r="BM441" i="66"/>
  <c r="BR441" i="66" l="1"/>
  <c r="BX441" i="66"/>
  <c r="BN441" i="66"/>
  <c r="BV441" i="66"/>
  <c r="BW441" i="66"/>
  <c r="BO441" i="66"/>
  <c r="BU441" i="66"/>
  <c r="BT441" i="66"/>
  <c r="BS441" i="66"/>
  <c r="BP441" i="66"/>
  <c r="BQ441" i="66"/>
  <c r="BM442" i="66"/>
  <c r="BR442" i="66" l="1"/>
  <c r="BX442" i="66"/>
  <c r="BT442" i="66"/>
  <c r="BU442" i="66"/>
  <c r="BV442" i="66"/>
  <c r="BW442" i="66"/>
  <c r="BP442" i="66"/>
  <c r="BQ442" i="66"/>
  <c r="BS442" i="66"/>
  <c r="BO442" i="66"/>
  <c r="BN442" i="66"/>
  <c r="BM443" i="66"/>
  <c r="BR443" i="66" l="1"/>
  <c r="BX443" i="66"/>
  <c r="BO443" i="66"/>
  <c r="BP443" i="66"/>
  <c r="BQ443" i="66"/>
  <c r="BS443" i="66"/>
  <c r="BT443" i="66"/>
  <c r="BU443" i="66"/>
  <c r="BV443" i="66"/>
  <c r="BW443" i="66"/>
  <c r="BN443" i="66"/>
  <c r="BM444" i="66"/>
  <c r="BR444" i="66" l="1"/>
  <c r="BX444" i="66"/>
  <c r="BN444" i="66"/>
  <c r="BO444" i="66"/>
  <c r="BP444" i="66"/>
  <c r="BT444" i="66"/>
  <c r="BU444" i="66"/>
  <c r="BV444" i="66"/>
  <c r="BS444" i="66"/>
  <c r="BQ444" i="66"/>
  <c r="BW444" i="66"/>
  <c r="BM445" i="66"/>
  <c r="BR445" i="66" l="1"/>
  <c r="BX445" i="66"/>
  <c r="BT445" i="66"/>
  <c r="BU445" i="66"/>
  <c r="BV445" i="66"/>
  <c r="BW445" i="66"/>
  <c r="BQ445" i="66"/>
  <c r="BO445" i="66"/>
  <c r="BS445" i="66"/>
  <c r="BN445" i="66"/>
  <c r="BP445" i="66"/>
  <c r="BM446" i="66"/>
  <c r="BR446" i="66" l="1"/>
  <c r="BX446" i="66"/>
  <c r="BO446" i="66"/>
  <c r="BP446" i="66"/>
  <c r="BQ446" i="66"/>
  <c r="BS446" i="66"/>
  <c r="BN446" i="66"/>
  <c r="BT446" i="66"/>
  <c r="BU446" i="66"/>
  <c r="BW446" i="66"/>
  <c r="BV446" i="66"/>
  <c r="BM447" i="66"/>
  <c r="BR447" i="66" l="1"/>
  <c r="BX447" i="66"/>
  <c r="BN447" i="66"/>
  <c r="BO447" i="66"/>
  <c r="BP447" i="66"/>
  <c r="BQ447" i="66"/>
  <c r="BS447" i="66"/>
  <c r="BW447" i="66"/>
  <c r="BT447" i="66"/>
  <c r="BU447" i="66"/>
  <c r="BV447" i="66"/>
  <c r="BM448" i="66"/>
  <c r="BR448" i="66" l="1"/>
  <c r="BX448" i="66"/>
  <c r="BT448" i="66"/>
  <c r="BV448" i="66"/>
  <c r="BW448" i="66"/>
  <c r="BN448" i="66"/>
  <c r="BO448" i="66"/>
  <c r="BP448" i="66"/>
  <c r="BQ448" i="66"/>
  <c r="BS448" i="66"/>
  <c r="BU448" i="66"/>
  <c r="BM449" i="66"/>
  <c r="BR449" i="66" l="1"/>
  <c r="BX449" i="66"/>
  <c r="BO449" i="66"/>
  <c r="BQ449" i="66"/>
  <c r="BS449" i="66"/>
  <c r="BP449" i="66"/>
  <c r="BT449" i="66"/>
  <c r="BU449" i="66"/>
  <c r="BV449" i="66"/>
  <c r="BN449" i="66"/>
  <c r="BW449" i="66"/>
  <c r="BM450" i="66"/>
  <c r="BR450" i="66" l="1"/>
  <c r="BX450" i="66"/>
  <c r="BN450" i="66"/>
  <c r="BV450" i="66"/>
  <c r="BW450" i="66"/>
  <c r="BT450" i="66"/>
  <c r="BU450" i="66"/>
  <c r="BO450" i="66"/>
  <c r="BP450" i="66"/>
  <c r="BQ450" i="66"/>
  <c r="BS450" i="66"/>
  <c r="BM451" i="66"/>
  <c r="BR451" i="66" l="1"/>
  <c r="BX451" i="66"/>
  <c r="BT451" i="66"/>
  <c r="BV451" i="66"/>
  <c r="BW451" i="66"/>
  <c r="BN451" i="66"/>
  <c r="BO451" i="66"/>
  <c r="BP451" i="66"/>
  <c r="BQ451" i="66"/>
  <c r="BS451" i="66"/>
  <c r="BU451" i="66"/>
  <c r="BM452" i="66"/>
  <c r="BR452" i="66" l="1"/>
  <c r="BX452" i="66"/>
  <c r="BO452" i="66"/>
  <c r="BQ452" i="66"/>
  <c r="BS452" i="66"/>
  <c r="BP452" i="66"/>
  <c r="BT452" i="66"/>
  <c r="BU452" i="66"/>
  <c r="BN452" i="66"/>
  <c r="BV452" i="66"/>
  <c r="BW452" i="66"/>
  <c r="BM453" i="66"/>
  <c r="BR453" i="66" l="1"/>
  <c r="BX453" i="66"/>
  <c r="BN453" i="66"/>
  <c r="BO453" i="66"/>
  <c r="BP453" i="66"/>
  <c r="BQ453" i="66"/>
  <c r="BU453" i="66"/>
  <c r="BV453" i="66"/>
  <c r="BW453" i="66"/>
  <c r="BS453" i="66"/>
  <c r="BT453" i="66"/>
  <c r="BM454" i="66"/>
  <c r="BR454" i="66" l="1"/>
  <c r="BX454" i="66"/>
  <c r="BT454" i="66"/>
  <c r="BV454" i="66"/>
  <c r="BW454" i="66"/>
  <c r="BU454" i="66"/>
  <c r="BP454" i="66"/>
  <c r="BO454" i="66"/>
  <c r="BQ454" i="66"/>
  <c r="BS454" i="66"/>
  <c r="BN454" i="66"/>
  <c r="BM455" i="66"/>
  <c r="BR455" i="66" l="1"/>
  <c r="BX455" i="66"/>
  <c r="BO455" i="66"/>
  <c r="BQ455" i="66"/>
  <c r="BS455" i="66"/>
  <c r="BN455" i="66"/>
  <c r="BP455" i="66"/>
  <c r="BT455" i="66"/>
  <c r="BU455" i="66"/>
  <c r="BV455" i="66"/>
  <c r="BW455" i="66"/>
  <c r="BM456" i="66"/>
  <c r="BV456" i="66" l="1"/>
  <c r="BX456" i="66"/>
  <c r="BS456" i="66"/>
  <c r="BT456" i="66"/>
  <c r="BU456" i="66"/>
  <c r="BW456" i="66"/>
  <c r="BN456" i="66"/>
  <c r="BO456" i="66"/>
  <c r="BP456" i="66"/>
  <c r="BQ456" i="66"/>
  <c r="BR456" i="66"/>
  <c r="BM457" i="66"/>
  <c r="BV457" i="66" l="1"/>
  <c r="BX457" i="66"/>
  <c r="BU457" i="66"/>
  <c r="BW457" i="66"/>
  <c r="BP457" i="66"/>
  <c r="BQ457" i="66"/>
  <c r="BR457" i="66"/>
  <c r="BN457" i="66"/>
  <c r="BS457" i="66"/>
  <c r="BT457" i="66"/>
  <c r="BO457" i="66"/>
  <c r="BM458" i="66"/>
  <c r="BV458" i="66" l="1"/>
  <c r="BX458" i="66"/>
  <c r="BN458" i="66"/>
  <c r="BQ458" i="66"/>
  <c r="BR458" i="66"/>
  <c r="BS458" i="66"/>
  <c r="BU458" i="66"/>
  <c r="BW458" i="66"/>
  <c r="BO458" i="66"/>
  <c r="BP458" i="66"/>
  <c r="BT458" i="66"/>
  <c r="BM459" i="66"/>
  <c r="BV459" i="66" l="1"/>
  <c r="BX459" i="66"/>
  <c r="BN459" i="66"/>
  <c r="BO459" i="66"/>
  <c r="BP459" i="66"/>
  <c r="BS459" i="66"/>
  <c r="BT459" i="66"/>
  <c r="BU459" i="66"/>
  <c r="BQ459" i="66"/>
  <c r="BR459" i="66"/>
  <c r="BW459" i="66"/>
  <c r="BM460" i="66"/>
  <c r="BV460" i="66" l="1"/>
  <c r="BX460" i="66"/>
  <c r="BN460" i="66"/>
  <c r="BO460" i="66"/>
  <c r="BP460" i="66"/>
  <c r="BQ460" i="66"/>
  <c r="BT460" i="66"/>
  <c r="BU460" i="66"/>
  <c r="BW460" i="66"/>
  <c r="BR460" i="66"/>
  <c r="BS460" i="66"/>
  <c r="BM461" i="66"/>
  <c r="BV461" i="66" l="1"/>
  <c r="BX461" i="66"/>
  <c r="BO461" i="66"/>
  <c r="BP461" i="66"/>
  <c r="BQ461" i="66"/>
  <c r="BR461" i="66"/>
  <c r="BU461" i="66"/>
  <c r="BW461" i="66"/>
  <c r="BN461" i="66"/>
  <c r="BS461" i="66"/>
  <c r="BT461" i="66"/>
  <c r="BM462" i="66"/>
  <c r="BV462" i="66" l="1"/>
  <c r="BX462" i="66"/>
  <c r="BP462" i="66"/>
  <c r="BQ462" i="66"/>
  <c r="BR462" i="66"/>
  <c r="BS462" i="66"/>
  <c r="BU462" i="66"/>
  <c r="BW462" i="66"/>
  <c r="BN462" i="66"/>
  <c r="BO462" i="66"/>
  <c r="BT462" i="66"/>
  <c r="BM463" i="66"/>
  <c r="BV463" i="66" l="1"/>
  <c r="BX463" i="66"/>
  <c r="BQ463" i="66"/>
  <c r="BR463" i="66"/>
  <c r="BS463" i="66"/>
  <c r="BT463" i="66"/>
  <c r="BP463" i="66"/>
  <c r="BU463" i="66"/>
  <c r="BW463" i="66"/>
  <c r="BN463" i="66"/>
  <c r="BO463" i="66"/>
  <c r="BM464" i="66"/>
  <c r="BV464" i="66" l="1"/>
  <c r="BX464" i="66"/>
  <c r="BR464" i="66"/>
  <c r="BS464" i="66"/>
  <c r="BT464" i="66"/>
  <c r="BU464" i="66"/>
  <c r="BN464" i="66"/>
  <c r="BO464" i="66"/>
  <c r="BP464" i="66"/>
  <c r="BQ464" i="66"/>
  <c r="BW464" i="66"/>
  <c r="BM465" i="66"/>
  <c r="BV465" i="66" l="1"/>
  <c r="BX465" i="66"/>
  <c r="BS465" i="66"/>
  <c r="BT465" i="66"/>
  <c r="BU465" i="66"/>
  <c r="BW465" i="66"/>
  <c r="BP465" i="66"/>
  <c r="BQ465" i="66"/>
  <c r="BR465" i="66"/>
  <c r="BO465" i="66"/>
  <c r="BN465" i="66"/>
  <c r="BM466" i="66"/>
  <c r="BV466" i="66" l="1"/>
  <c r="BX466" i="66"/>
  <c r="BT466" i="66"/>
  <c r="BU466" i="66"/>
  <c r="BW466" i="66"/>
  <c r="BR466" i="66"/>
  <c r="BS466" i="66"/>
  <c r="BN466" i="66"/>
  <c r="BO466" i="66"/>
  <c r="BP466" i="66"/>
  <c r="BQ466" i="66"/>
  <c r="BM467" i="66"/>
  <c r="BV467" i="66" l="1"/>
  <c r="BX467" i="66"/>
  <c r="BU467" i="66"/>
  <c r="BW467" i="66"/>
  <c r="BS467" i="66"/>
  <c r="BT467" i="66"/>
  <c r="BN467" i="66"/>
  <c r="BP467" i="66"/>
  <c r="BQ467" i="66"/>
  <c r="BR467" i="66"/>
  <c r="BO467" i="66"/>
  <c r="BM468" i="66"/>
  <c r="BV468" i="66" l="1"/>
  <c r="BX468" i="66"/>
  <c r="BW468" i="66"/>
  <c r="BS468" i="66"/>
  <c r="BT468" i="66"/>
  <c r="BU468" i="66"/>
  <c r="BN468" i="66"/>
  <c r="BO468" i="66"/>
  <c r="BP468" i="66"/>
  <c r="BQ468" i="66"/>
  <c r="BR468" i="66"/>
  <c r="BM469" i="66"/>
  <c r="BV469" i="66" l="1"/>
  <c r="BX469" i="66"/>
  <c r="BN469" i="66"/>
  <c r="BR469" i="66"/>
  <c r="BS469" i="66"/>
  <c r="BT469" i="66"/>
  <c r="BO469" i="66"/>
  <c r="BP469" i="66"/>
  <c r="BQ469" i="66"/>
  <c r="BW469" i="66"/>
  <c r="BU469" i="66"/>
  <c r="BM470" i="66"/>
  <c r="BV470" i="66" l="1"/>
  <c r="BX470" i="66"/>
  <c r="BN470" i="66"/>
  <c r="BO470" i="66"/>
  <c r="BQ470" i="66"/>
  <c r="BR470" i="66"/>
  <c r="BS470" i="66"/>
  <c r="BW470" i="66"/>
  <c r="BU470" i="66"/>
  <c r="BP470" i="66"/>
  <c r="BT470" i="66"/>
  <c r="BM471" i="66"/>
  <c r="BV471" i="66" l="1"/>
  <c r="BX471" i="66"/>
  <c r="BN471" i="66"/>
  <c r="BO471" i="66"/>
  <c r="BP471" i="66"/>
  <c r="BR471" i="66"/>
  <c r="BS471" i="66"/>
  <c r="BT471" i="66"/>
  <c r="BQ471" i="66"/>
  <c r="BU471" i="66"/>
  <c r="BW471" i="66"/>
  <c r="BM472" i="66"/>
  <c r="BV472" i="66" l="1"/>
  <c r="BX472" i="66"/>
  <c r="BN472" i="66"/>
  <c r="BO472" i="66"/>
  <c r="BP472" i="66"/>
  <c r="BQ472" i="66"/>
  <c r="BS472" i="66"/>
  <c r="BT472" i="66"/>
  <c r="BU472" i="66"/>
  <c r="BR472" i="66"/>
  <c r="BW472" i="66"/>
  <c r="BM473" i="66"/>
  <c r="BV473" i="66" l="1"/>
  <c r="BX473" i="66"/>
  <c r="BO473" i="66"/>
  <c r="BP473" i="66"/>
  <c r="BQ473" i="66"/>
  <c r="BR473" i="66"/>
  <c r="BT473" i="66"/>
  <c r="BU473" i="66"/>
  <c r="BW473" i="66"/>
  <c r="BN473" i="66"/>
  <c r="BS473" i="66"/>
  <c r="BM474" i="66"/>
  <c r="BV474" i="66" l="1"/>
  <c r="BX474" i="66"/>
  <c r="BP474" i="66"/>
  <c r="BQ474" i="66"/>
  <c r="BR474" i="66"/>
  <c r="BS474" i="66"/>
  <c r="BT474" i="66"/>
  <c r="BU474" i="66"/>
  <c r="BW474" i="66"/>
  <c r="BN474" i="66"/>
  <c r="BO474" i="66"/>
  <c r="BM475" i="66"/>
  <c r="BV475" i="66" l="1"/>
  <c r="BX475" i="66"/>
  <c r="BQ475" i="66"/>
  <c r="BR475" i="66"/>
  <c r="BS475" i="66"/>
  <c r="BT475" i="66"/>
  <c r="BO475" i="66"/>
  <c r="BP475" i="66"/>
  <c r="BU475" i="66"/>
  <c r="BN475" i="66"/>
  <c r="BW475" i="66"/>
  <c r="BM476" i="66"/>
  <c r="BV476" i="66" l="1"/>
  <c r="BX476" i="66"/>
  <c r="BR476" i="66"/>
  <c r="BS476" i="66"/>
  <c r="BT476" i="66"/>
  <c r="BU476" i="66"/>
  <c r="BN476" i="66"/>
  <c r="BO476" i="66"/>
  <c r="BQ476" i="66"/>
  <c r="BW476" i="66"/>
  <c r="BP476" i="66"/>
  <c r="BM477" i="66"/>
  <c r="BV477" i="66" l="1"/>
  <c r="BX477" i="66"/>
  <c r="BS477" i="66"/>
  <c r="BT477" i="66"/>
  <c r="BU477" i="66"/>
  <c r="BW477" i="66"/>
  <c r="BO477" i="66"/>
  <c r="BP477" i="66"/>
  <c r="BQ477" i="66"/>
  <c r="BN477" i="66"/>
  <c r="BR477" i="66"/>
  <c r="BM478" i="66"/>
  <c r="BV478" i="66" l="1"/>
  <c r="BX478" i="66"/>
  <c r="BT478" i="66"/>
  <c r="BU478" i="66"/>
  <c r="BW478" i="66"/>
  <c r="BQ478" i="66"/>
  <c r="BR478" i="66"/>
  <c r="BS478" i="66"/>
  <c r="BP478" i="66"/>
  <c r="BN478" i="66"/>
  <c r="BO478" i="66"/>
  <c r="BM479" i="66"/>
  <c r="BV479" i="66" l="1"/>
  <c r="BX479" i="66"/>
  <c r="BU479" i="66"/>
  <c r="BW479" i="66"/>
  <c r="BR479" i="66"/>
  <c r="BS479" i="66"/>
  <c r="BT479" i="66"/>
  <c r="BQ479" i="66"/>
  <c r="BP479" i="66"/>
  <c r="BN479" i="66"/>
  <c r="BO479" i="66"/>
  <c r="BM480" i="66"/>
  <c r="BV480" i="66" l="1"/>
  <c r="BX480" i="66"/>
  <c r="BW480" i="66"/>
  <c r="BR480" i="66"/>
  <c r="BS480" i="66"/>
  <c r="BT480" i="66"/>
  <c r="BN480" i="66"/>
  <c r="BO480" i="66"/>
  <c r="BP480" i="66"/>
  <c r="BQ480" i="66"/>
  <c r="BU480" i="66"/>
  <c r="BM481" i="66"/>
  <c r="BV481" i="66" l="1"/>
  <c r="BX481" i="66"/>
  <c r="BN481" i="66"/>
  <c r="BQ481" i="66"/>
  <c r="BR481" i="66"/>
  <c r="BS481" i="66"/>
  <c r="BU481" i="66"/>
  <c r="BW481" i="66"/>
  <c r="BO481" i="66"/>
  <c r="BP481" i="66"/>
  <c r="BT481" i="66"/>
  <c r="BM482" i="66"/>
  <c r="BV482" i="66" l="1"/>
  <c r="BX482" i="66"/>
  <c r="BN482" i="66"/>
  <c r="BO482" i="66"/>
  <c r="BP482" i="66"/>
  <c r="BQ482" i="66"/>
  <c r="BR482" i="66"/>
  <c r="BS482" i="66"/>
  <c r="BT482" i="66"/>
  <c r="BU482" i="66"/>
  <c r="BW482" i="66"/>
  <c r="BM483" i="66"/>
  <c r="BV483" i="66" l="1"/>
  <c r="BX483" i="66"/>
  <c r="BN483" i="66"/>
  <c r="BO483" i="66"/>
  <c r="BP483" i="66"/>
  <c r="BQ483" i="66"/>
  <c r="BR483" i="66"/>
  <c r="BS483" i="66"/>
  <c r="BT483" i="66"/>
  <c r="BU483" i="66"/>
  <c r="BW483" i="66"/>
  <c r="BM484" i="66"/>
  <c r="BV484" i="66" l="1"/>
  <c r="BX484" i="66"/>
  <c r="BN484" i="66"/>
  <c r="BO484" i="66"/>
  <c r="BP484" i="66"/>
  <c r="BQ484" i="66"/>
  <c r="BR484" i="66"/>
  <c r="BS484" i="66"/>
  <c r="BT484" i="66"/>
  <c r="BU484" i="66"/>
  <c r="BW484" i="66"/>
  <c r="BM485" i="66"/>
  <c r="BV485" i="66" l="1"/>
  <c r="BX485" i="66"/>
  <c r="BO485" i="66"/>
  <c r="BP485" i="66"/>
  <c r="BQ485" i="66"/>
  <c r="BR485" i="66"/>
  <c r="BS485" i="66"/>
  <c r="BT485" i="66"/>
  <c r="BU485" i="66"/>
  <c r="BW485" i="66"/>
  <c r="BN485" i="66"/>
  <c r="BM486" i="66"/>
  <c r="BV486" i="66" l="1"/>
  <c r="BX486" i="66"/>
  <c r="BP486" i="66"/>
  <c r="BQ486" i="66"/>
  <c r="BR486" i="66"/>
  <c r="BS486" i="66"/>
  <c r="BO486" i="66"/>
  <c r="BT486" i="66"/>
  <c r="BU486" i="66"/>
  <c r="BN486" i="66"/>
  <c r="BW486" i="66"/>
  <c r="BM487" i="66"/>
  <c r="BV487" i="66" l="1"/>
  <c r="BX487" i="66"/>
  <c r="BQ487" i="66"/>
  <c r="BR487" i="66"/>
  <c r="BS487" i="66"/>
  <c r="BT487" i="66"/>
  <c r="BN487" i="66"/>
  <c r="BO487" i="66"/>
  <c r="BP487" i="66"/>
  <c r="BU487" i="66"/>
  <c r="BW487" i="66"/>
  <c r="BM488" i="66"/>
  <c r="BV488" i="66" l="1"/>
  <c r="BX488" i="66"/>
  <c r="BR488" i="66"/>
  <c r="BS488" i="66"/>
  <c r="BT488" i="66"/>
  <c r="BU488" i="66"/>
  <c r="BN488" i="66"/>
  <c r="BO488" i="66"/>
  <c r="BQ488" i="66"/>
  <c r="BP488" i="66"/>
  <c r="BW488" i="66"/>
  <c r="BM489" i="66"/>
  <c r="BV489" i="66" l="1"/>
  <c r="BX489" i="66"/>
  <c r="BS489" i="66"/>
  <c r="BT489" i="66"/>
  <c r="BU489" i="66"/>
  <c r="BW489" i="66"/>
  <c r="BN489" i="66"/>
  <c r="BO489" i="66"/>
  <c r="BP489" i="66"/>
  <c r="BQ489" i="66"/>
  <c r="BR489" i="66"/>
  <c r="BM490" i="66"/>
  <c r="BV490" i="66" l="1"/>
  <c r="BX490" i="66"/>
  <c r="BR490" i="66"/>
  <c r="BS490" i="66"/>
  <c r="BT490" i="66"/>
  <c r="BU490" i="66"/>
  <c r="BO490" i="66"/>
  <c r="BP490" i="66"/>
  <c r="BQ490" i="66"/>
  <c r="BN490" i="66"/>
  <c r="BW490" i="66"/>
  <c r="BM491" i="66"/>
  <c r="BV491" i="66" l="1"/>
  <c r="BX491" i="66"/>
  <c r="BO491" i="66"/>
  <c r="BP491" i="66"/>
  <c r="BQ491" i="66"/>
  <c r="BR491" i="66"/>
  <c r="BW491" i="66"/>
  <c r="BS491" i="66"/>
  <c r="BT491" i="66"/>
  <c r="BU491" i="66"/>
  <c r="BN491" i="66"/>
  <c r="BM492" i="66"/>
  <c r="BV492" i="66" l="1"/>
  <c r="BX492" i="66"/>
  <c r="BN492" i="66"/>
  <c r="BO492" i="66"/>
  <c r="BS492" i="66"/>
  <c r="BP492" i="66"/>
  <c r="BQ492" i="66"/>
  <c r="BR492" i="66"/>
  <c r="BU492" i="66"/>
  <c r="BW492" i="66"/>
  <c r="BT492" i="66"/>
  <c r="BM493" i="66"/>
  <c r="BV493" i="66" l="1"/>
  <c r="BX493" i="66"/>
  <c r="BU493" i="66"/>
  <c r="BW493" i="66"/>
  <c r="BR493" i="66"/>
  <c r="BS493" i="66"/>
  <c r="BT493" i="66"/>
  <c r="BO493" i="66"/>
  <c r="BP493" i="66"/>
  <c r="BQ493" i="66"/>
  <c r="BN493" i="66"/>
  <c r="BM494" i="66"/>
  <c r="BV494" i="66" l="1"/>
  <c r="BX494" i="66"/>
  <c r="BR494" i="66"/>
  <c r="BS494" i="66"/>
  <c r="BT494" i="66"/>
  <c r="BU494" i="66"/>
  <c r="BQ494" i="66"/>
  <c r="BW494" i="66"/>
  <c r="BN494" i="66"/>
  <c r="BO494" i="66"/>
  <c r="BP494" i="66"/>
  <c r="BM495" i="66"/>
  <c r="BV495" i="66" l="1"/>
  <c r="BX495" i="66"/>
  <c r="BO495" i="66"/>
  <c r="BP495" i="66"/>
  <c r="BQ495" i="66"/>
  <c r="BR495" i="66"/>
  <c r="BN495" i="66"/>
  <c r="BS495" i="66"/>
  <c r="BT495" i="66"/>
  <c r="BU495" i="66"/>
  <c r="BW495" i="66"/>
  <c r="BM496" i="66"/>
  <c r="BV496" i="66" l="1"/>
  <c r="BX496" i="66"/>
  <c r="BN496" i="66"/>
  <c r="BO496" i="66"/>
  <c r="BP496" i="66"/>
  <c r="BU496" i="66"/>
  <c r="BQ496" i="66"/>
  <c r="BS496" i="66"/>
  <c r="BT496" i="66"/>
  <c r="BW496" i="66"/>
  <c r="BR496" i="66"/>
  <c r="BM497" i="66"/>
  <c r="BV497" i="66" l="1"/>
  <c r="BX497" i="66"/>
  <c r="BU497" i="66"/>
  <c r="BW497" i="66"/>
  <c r="BT497" i="66"/>
  <c r="BO497" i="66"/>
  <c r="BP497" i="66"/>
  <c r="BQ497" i="66"/>
  <c r="BR497" i="66"/>
  <c r="BS497" i="66"/>
  <c r="BN497" i="66"/>
  <c r="BM498" i="66"/>
  <c r="BV498" i="66" l="1"/>
  <c r="BX498" i="66"/>
  <c r="BR498" i="66"/>
  <c r="BS498" i="66"/>
  <c r="BT498" i="66"/>
  <c r="BU498" i="66"/>
  <c r="BN498" i="66"/>
  <c r="BQ498" i="66"/>
  <c r="BW498" i="66"/>
  <c r="BP498" i="66"/>
  <c r="BO498" i="66"/>
  <c r="BM499" i="66"/>
  <c r="BV499" i="66" l="1"/>
  <c r="BX499" i="66"/>
  <c r="BO499" i="66"/>
  <c r="BP499" i="66"/>
  <c r="BQ499" i="66"/>
  <c r="BR499" i="66"/>
  <c r="BS499" i="66"/>
  <c r="BT499" i="66"/>
  <c r="BU499" i="66"/>
  <c r="BN499" i="66"/>
  <c r="BW499" i="66"/>
  <c r="BM500" i="66"/>
  <c r="BV500" i="66" l="1"/>
  <c r="BX500" i="66"/>
  <c r="BN500" i="66"/>
  <c r="BO500" i="66"/>
  <c r="BP500" i="66"/>
  <c r="BQ500" i="66"/>
  <c r="BR500" i="66"/>
  <c r="BW500" i="66"/>
  <c r="BS500" i="66"/>
  <c r="BT500" i="66"/>
  <c r="BU500" i="66"/>
  <c r="BM501" i="66"/>
  <c r="BV501" i="66" l="1"/>
  <c r="BX501" i="66"/>
  <c r="BU501" i="66"/>
  <c r="BW501" i="66"/>
  <c r="BQ501" i="66"/>
  <c r="BR501" i="66"/>
  <c r="BS501" i="66"/>
  <c r="BT501" i="66"/>
  <c r="BO501" i="66"/>
  <c r="BP501" i="66"/>
  <c r="BN501" i="66"/>
  <c r="BM502" i="66"/>
  <c r="BV502" i="66" l="1"/>
  <c r="BX502" i="66"/>
  <c r="BR502" i="66"/>
  <c r="BS502" i="66"/>
  <c r="BT502" i="66"/>
  <c r="BU502" i="66"/>
  <c r="BP502" i="66"/>
  <c r="BN502" i="66"/>
  <c r="BO502" i="66"/>
  <c r="BQ502" i="66"/>
  <c r="BW502" i="66"/>
  <c r="BM503" i="66"/>
  <c r="BX503" i="66" l="1"/>
  <c r="BN503" i="66"/>
  <c r="BO503" i="66"/>
  <c r="BP503" i="66"/>
  <c r="BT503" i="66"/>
  <c r="BU503" i="66"/>
  <c r="BV503" i="66"/>
  <c r="BS503" i="66"/>
  <c r="BW503" i="66"/>
  <c r="BQ503" i="66"/>
  <c r="BR503" i="66"/>
  <c r="BM504" i="66"/>
  <c r="BX504" i="66" l="1"/>
  <c r="BR504" i="66"/>
  <c r="BS504" i="66"/>
  <c r="BT504" i="66"/>
  <c r="BU504" i="66"/>
  <c r="BV504" i="66"/>
  <c r="BN504" i="66"/>
  <c r="BO504" i="66"/>
  <c r="BP504" i="66"/>
  <c r="BQ504" i="66"/>
  <c r="BW504" i="66"/>
  <c r="BM505" i="66"/>
  <c r="BV505" i="66" l="1"/>
  <c r="BW505" i="66"/>
  <c r="BX505" i="66"/>
  <c r="BS505" i="66"/>
  <c r="BT505" i="66"/>
  <c r="BU505" i="66"/>
  <c r="BN505" i="66"/>
  <c r="BO505" i="66"/>
  <c r="BP505" i="66"/>
  <c r="BQ505" i="66"/>
  <c r="BR505" i="66"/>
  <c r="BM506" i="66"/>
  <c r="BV506" i="66" l="1"/>
  <c r="BW506" i="66"/>
  <c r="BX506" i="66"/>
  <c r="BN506" i="66"/>
  <c r="BS506" i="66"/>
  <c r="BO506" i="66"/>
  <c r="BP506" i="66"/>
  <c r="BQ506" i="66"/>
  <c r="BR506" i="66"/>
  <c r="BT506" i="66"/>
  <c r="BU506" i="66"/>
  <c r="BM507" i="66"/>
  <c r="BV507" i="66" l="1"/>
  <c r="BW507" i="66"/>
  <c r="BX507" i="66"/>
  <c r="BQ507" i="66"/>
  <c r="BR507" i="66"/>
  <c r="BS507" i="66"/>
  <c r="BU507" i="66"/>
  <c r="BO507" i="66"/>
  <c r="BP507" i="66"/>
  <c r="BT507" i="66"/>
  <c r="BN507" i="66"/>
  <c r="BM508" i="66"/>
  <c r="BV508" i="66" l="1"/>
  <c r="BW508" i="66"/>
  <c r="BX508" i="66"/>
  <c r="BQ508" i="66"/>
  <c r="BP508" i="66"/>
  <c r="BR508" i="66"/>
  <c r="BU508" i="66"/>
  <c r="BS508" i="66"/>
  <c r="BT508" i="66"/>
  <c r="BO508" i="66"/>
  <c r="BN508" i="66"/>
  <c r="BM509" i="66"/>
  <c r="BV509" i="66" l="1"/>
  <c r="BW509" i="66"/>
  <c r="BX509" i="66"/>
  <c r="BO509" i="66"/>
  <c r="BP509" i="66"/>
  <c r="BQ509" i="66"/>
  <c r="BS509" i="66"/>
  <c r="BN509" i="66"/>
  <c r="BR509" i="66"/>
  <c r="BT509" i="66"/>
  <c r="BU509" i="66"/>
  <c r="BM510" i="66"/>
  <c r="BV510" i="66" l="1"/>
  <c r="BW510" i="66"/>
  <c r="BX510" i="66"/>
  <c r="BT510" i="66"/>
  <c r="BU510" i="66"/>
  <c r="BO510" i="66"/>
  <c r="BP510" i="66"/>
  <c r="BQ510" i="66"/>
  <c r="BR510" i="66"/>
  <c r="BS510" i="66"/>
  <c r="BN510" i="66"/>
  <c r="BM511" i="66"/>
  <c r="BV511" i="66" l="1"/>
  <c r="BW511" i="66"/>
  <c r="BX511" i="66"/>
  <c r="BN511" i="66"/>
  <c r="BO511" i="66"/>
  <c r="BT511" i="66"/>
  <c r="BR511" i="66"/>
  <c r="BP511" i="66"/>
  <c r="BQ511" i="66"/>
  <c r="BS511" i="66"/>
  <c r="BU511" i="66"/>
  <c r="BM512" i="66"/>
  <c r="BV512" i="66" l="1"/>
  <c r="BW512" i="66"/>
  <c r="BX512" i="66"/>
  <c r="BR512" i="66"/>
  <c r="BS512" i="66"/>
  <c r="BT512" i="66"/>
  <c r="BN512" i="66"/>
  <c r="BO512" i="66"/>
  <c r="BP512" i="66"/>
  <c r="BQ512" i="66"/>
  <c r="BU512" i="66"/>
  <c r="BM513" i="66"/>
  <c r="BV513" i="66" l="1"/>
  <c r="BW513" i="66"/>
  <c r="BX513" i="66"/>
  <c r="BR513" i="66"/>
  <c r="BP513" i="66"/>
  <c r="BQ513" i="66"/>
  <c r="BS513" i="66"/>
  <c r="BT513" i="66"/>
  <c r="BN513" i="66"/>
  <c r="BO513" i="66"/>
  <c r="BU513" i="66"/>
  <c r="BM514" i="66"/>
  <c r="BV514" i="66" l="1"/>
  <c r="BW514" i="66"/>
  <c r="BX514" i="66"/>
  <c r="BP514" i="66"/>
  <c r="BQ514" i="66"/>
  <c r="BR514" i="66"/>
  <c r="BO514" i="66"/>
  <c r="BS514" i="66"/>
  <c r="BT514" i="66"/>
  <c r="BU514" i="66"/>
  <c r="BN514" i="66"/>
  <c r="BM515" i="66"/>
  <c r="BV515" i="66" l="1"/>
  <c r="BW515" i="66"/>
  <c r="BX515" i="66"/>
  <c r="BU515" i="66"/>
  <c r="BP515" i="66"/>
  <c r="BN515" i="66"/>
  <c r="BO515" i="66"/>
  <c r="BQ515" i="66"/>
  <c r="BR515" i="66"/>
  <c r="BS515" i="66"/>
  <c r="BT515" i="66"/>
  <c r="BM516" i="66"/>
  <c r="BV516" i="66" l="1"/>
  <c r="BW516" i="66"/>
  <c r="BX516" i="66"/>
  <c r="BN516" i="66"/>
  <c r="BO516" i="66"/>
  <c r="BP516" i="66"/>
  <c r="BU516" i="66"/>
  <c r="BT516" i="66"/>
  <c r="BQ516" i="66"/>
  <c r="BR516" i="66"/>
  <c r="BS516" i="66"/>
  <c r="BM517" i="66"/>
  <c r="BV517" i="66" l="1"/>
  <c r="BW517" i="66"/>
  <c r="BX517" i="66"/>
  <c r="BS517" i="66"/>
  <c r="BT517" i="66"/>
  <c r="BU517" i="66"/>
  <c r="BN517" i="66"/>
  <c r="BQ517" i="66"/>
  <c r="BR517" i="66"/>
  <c r="BP517" i="66"/>
  <c r="BO517" i="66"/>
  <c r="BM518" i="66"/>
  <c r="BV518" i="66" l="1"/>
  <c r="BW518" i="66"/>
  <c r="BX518" i="66"/>
  <c r="BN518" i="66"/>
  <c r="BS518" i="66"/>
  <c r="BO518" i="66"/>
  <c r="BP518" i="66"/>
  <c r="BT518" i="66"/>
  <c r="BU518" i="66"/>
  <c r="BQ518" i="66"/>
  <c r="BR518" i="66"/>
  <c r="BM519" i="66"/>
  <c r="BV519" i="66" l="1"/>
  <c r="BW519" i="66"/>
  <c r="BX519" i="66"/>
  <c r="BQ519" i="66"/>
  <c r="BR519" i="66"/>
  <c r="BS519" i="66"/>
  <c r="BP519" i="66"/>
  <c r="BT519" i="66"/>
  <c r="BU519" i="66"/>
  <c r="BN519" i="66"/>
  <c r="BO519" i="66"/>
  <c r="BM520" i="66"/>
  <c r="BV520" i="66" l="1"/>
  <c r="BW520" i="66"/>
  <c r="BX520" i="66"/>
  <c r="BQ520" i="66"/>
  <c r="BT520" i="66"/>
  <c r="BU520" i="66"/>
  <c r="BN520" i="66"/>
  <c r="BO520" i="66"/>
  <c r="BS520" i="66"/>
  <c r="BP520" i="66"/>
  <c r="BR520" i="66"/>
  <c r="BM521" i="66"/>
  <c r="BV521" i="66" l="1"/>
  <c r="BW521" i="66"/>
  <c r="BX521" i="66"/>
  <c r="BO521" i="66"/>
  <c r="BP521" i="66"/>
  <c r="BQ521" i="66"/>
  <c r="BU521" i="66"/>
  <c r="BN521" i="66"/>
  <c r="BR521" i="66"/>
  <c r="BS521" i="66"/>
  <c r="BT521" i="66"/>
  <c r="BM522" i="66"/>
  <c r="BV522" i="66" l="1"/>
  <c r="BW522" i="66"/>
  <c r="BX522" i="66"/>
  <c r="BT522" i="66"/>
  <c r="BU522" i="66"/>
  <c r="BO522" i="66"/>
  <c r="BS522" i="66"/>
  <c r="BP522" i="66"/>
  <c r="BQ522" i="66"/>
  <c r="BR522" i="66"/>
  <c r="BN522" i="66"/>
  <c r="BM523" i="66"/>
  <c r="BV523" i="66" l="1"/>
  <c r="BW523" i="66"/>
  <c r="BX523" i="66"/>
  <c r="BN523" i="66"/>
  <c r="BO523" i="66"/>
  <c r="BT523" i="66"/>
  <c r="BP523" i="66"/>
  <c r="BQ523" i="66"/>
  <c r="BR523" i="66"/>
  <c r="BS523" i="66"/>
  <c r="BU523" i="66"/>
  <c r="BM524" i="66"/>
  <c r="BV524" i="66" l="1"/>
  <c r="BW524" i="66"/>
  <c r="BX524" i="66"/>
  <c r="BR524" i="66"/>
  <c r="BS524" i="66"/>
  <c r="BT524" i="66"/>
  <c r="BN524" i="66"/>
  <c r="BO524" i="66"/>
  <c r="BU524" i="66"/>
  <c r="BQ524" i="66"/>
  <c r="BP524" i="66"/>
  <c r="BM525" i="66"/>
  <c r="BV525" i="66" l="1"/>
  <c r="BW525" i="66"/>
  <c r="BX525" i="66"/>
  <c r="BR525" i="66"/>
  <c r="BN525" i="66"/>
  <c r="BO525" i="66"/>
  <c r="BP525" i="66"/>
  <c r="BQ525" i="66"/>
  <c r="BU525" i="66"/>
  <c r="BS525" i="66"/>
  <c r="BT525" i="66"/>
  <c r="BM526" i="66"/>
  <c r="BV526" i="66" l="1"/>
  <c r="BW526" i="66"/>
  <c r="BX526" i="66"/>
  <c r="BP526" i="66"/>
  <c r="BQ526" i="66"/>
  <c r="BR526" i="66"/>
  <c r="BT526" i="66"/>
  <c r="BU526" i="66"/>
  <c r="BN526" i="66"/>
  <c r="BO526" i="66"/>
  <c r="BS526" i="66"/>
  <c r="BM527" i="66"/>
  <c r="BV527" i="66" l="1"/>
  <c r="BW527" i="66"/>
  <c r="BX527" i="66"/>
  <c r="BU527" i="66"/>
  <c r="BP527" i="66"/>
  <c r="BS527" i="66"/>
  <c r="BT527" i="66"/>
  <c r="BO527" i="66"/>
  <c r="BQ527" i="66"/>
  <c r="BR527" i="66"/>
  <c r="BN527" i="66"/>
  <c r="BM528" i="66"/>
  <c r="BV528" i="66" l="1"/>
  <c r="BW528" i="66"/>
  <c r="BX528" i="66"/>
  <c r="BN528" i="66"/>
  <c r="BO528" i="66"/>
  <c r="BP528" i="66"/>
  <c r="BU528" i="66"/>
  <c r="BQ528" i="66"/>
  <c r="BR528" i="66"/>
  <c r="BS528" i="66"/>
  <c r="BT528" i="66"/>
  <c r="BM529" i="66"/>
  <c r="BV529" i="66" l="1"/>
  <c r="BW529" i="66"/>
  <c r="BX529" i="66"/>
  <c r="BS529" i="66"/>
  <c r="BT529" i="66"/>
  <c r="BU529" i="66"/>
  <c r="BN529" i="66"/>
  <c r="BR529" i="66"/>
  <c r="BQ529" i="66"/>
  <c r="BO529" i="66"/>
  <c r="BP529" i="66"/>
  <c r="BM530" i="66"/>
  <c r="BV530" i="66" l="1"/>
  <c r="BW530" i="66"/>
  <c r="BX530" i="66"/>
  <c r="BN530" i="66"/>
  <c r="BS530" i="66"/>
  <c r="BO530" i="66"/>
  <c r="BP530" i="66"/>
  <c r="BQ530" i="66"/>
  <c r="BR530" i="66"/>
  <c r="BU530" i="66"/>
  <c r="BT530" i="66"/>
  <c r="BM531" i="66"/>
  <c r="BV531" i="66" l="1"/>
  <c r="BW531" i="66"/>
  <c r="BX531" i="66"/>
  <c r="BQ531" i="66"/>
  <c r="BR531" i="66"/>
  <c r="BS531" i="66"/>
  <c r="BN531" i="66"/>
  <c r="BO531" i="66"/>
  <c r="BP531" i="66"/>
  <c r="BT531" i="66"/>
  <c r="BU531" i="66"/>
  <c r="BM532" i="66"/>
  <c r="BV532" i="66" l="1"/>
  <c r="BW532" i="66"/>
  <c r="BX532" i="66"/>
  <c r="BQ532" i="66"/>
  <c r="BR532" i="66"/>
  <c r="BS532" i="66"/>
  <c r="BT532" i="66"/>
  <c r="BU532" i="66"/>
  <c r="BN532" i="66"/>
  <c r="BO532" i="66"/>
  <c r="BP532" i="66"/>
  <c r="BM533" i="66"/>
  <c r="BV533" i="66" l="1"/>
  <c r="BW533" i="66"/>
  <c r="BX533" i="66"/>
  <c r="BO533" i="66"/>
  <c r="BP533" i="66"/>
  <c r="BQ533" i="66"/>
  <c r="BS533" i="66"/>
  <c r="BT533" i="66"/>
  <c r="BU533" i="66"/>
  <c r="BN533" i="66"/>
  <c r="BR533" i="66"/>
  <c r="BM534" i="66"/>
  <c r="BV534" i="66" l="1"/>
  <c r="BW534" i="66"/>
  <c r="BX534" i="66"/>
  <c r="BT534" i="66"/>
  <c r="BU534" i="66"/>
  <c r="BO534" i="66"/>
  <c r="BR534" i="66"/>
  <c r="BS534" i="66"/>
  <c r="BN534" i="66"/>
  <c r="BP534" i="66"/>
  <c r="BQ534" i="66"/>
  <c r="BM535" i="66"/>
  <c r="BV535" i="66" l="1"/>
  <c r="BW535" i="66"/>
  <c r="BX535" i="66"/>
  <c r="BN535" i="66"/>
  <c r="BO535" i="66"/>
  <c r="BT535" i="66"/>
  <c r="BS535" i="66"/>
  <c r="BU535" i="66"/>
  <c r="BP535" i="66"/>
  <c r="BQ535" i="66"/>
  <c r="BR535" i="66"/>
  <c r="BM536" i="66"/>
  <c r="BV536" i="66" l="1"/>
  <c r="BW536" i="66"/>
  <c r="BX536" i="66"/>
  <c r="BR536" i="66"/>
  <c r="BS536" i="66"/>
  <c r="BT536" i="66"/>
  <c r="BO536" i="66"/>
  <c r="BP536" i="66"/>
  <c r="BQ536" i="66"/>
  <c r="BU536" i="66"/>
  <c r="BN536" i="66"/>
  <c r="BM537" i="66"/>
  <c r="BV537" i="66" l="1"/>
  <c r="BW537" i="66"/>
  <c r="BX537" i="66"/>
  <c r="BR537" i="66"/>
  <c r="BN537" i="66"/>
  <c r="BO537" i="66"/>
  <c r="BT537" i="66"/>
  <c r="BU537" i="66"/>
  <c r="BS537" i="66"/>
  <c r="BP537" i="66"/>
  <c r="BQ537" i="66"/>
  <c r="BM538" i="66"/>
  <c r="BV538" i="66" l="1"/>
  <c r="BW538" i="66"/>
  <c r="BX538" i="66"/>
  <c r="BP538" i="66"/>
  <c r="BQ538" i="66"/>
  <c r="BR538" i="66"/>
  <c r="BO538" i="66"/>
  <c r="BS538" i="66"/>
  <c r="BT538" i="66"/>
  <c r="BU538" i="66"/>
  <c r="BN538" i="66"/>
  <c r="BM539" i="66"/>
  <c r="BV539" i="66" l="1"/>
  <c r="BW539" i="66"/>
  <c r="BX539" i="66"/>
  <c r="BU539" i="66"/>
  <c r="BP539" i="66"/>
  <c r="BQ539" i="66"/>
  <c r="BR539" i="66"/>
  <c r="BS539" i="66"/>
  <c r="BT539" i="66"/>
  <c r="BO539" i="66"/>
  <c r="BN539" i="66"/>
  <c r="BM540" i="66"/>
  <c r="BV540" i="66" l="1"/>
  <c r="BW540" i="66"/>
  <c r="BX540" i="66"/>
  <c r="BN540" i="66"/>
  <c r="BO540" i="66"/>
  <c r="BP540" i="66"/>
  <c r="BU540" i="66"/>
  <c r="BS540" i="66"/>
  <c r="BT540" i="66"/>
  <c r="BQ540" i="66"/>
  <c r="BR540" i="66"/>
  <c r="BM541" i="66"/>
  <c r="BV541" i="66" l="1"/>
  <c r="BW541" i="66"/>
  <c r="BX541" i="66"/>
  <c r="BS541" i="66"/>
  <c r="BT541" i="66"/>
  <c r="BU541" i="66"/>
  <c r="BN541" i="66"/>
  <c r="BR541" i="66"/>
  <c r="BO541" i="66"/>
  <c r="BP541" i="66"/>
  <c r="BQ541" i="66"/>
  <c r="BM542" i="66"/>
  <c r="BV542" i="66" l="1"/>
  <c r="BW542" i="66"/>
  <c r="BX542" i="66"/>
  <c r="BN542" i="66"/>
  <c r="BS542" i="66"/>
  <c r="BO542" i="66"/>
  <c r="BP542" i="66"/>
  <c r="BT542" i="66"/>
  <c r="BU542" i="66"/>
  <c r="BQ542" i="66"/>
  <c r="BR542" i="66"/>
  <c r="BM543" i="66"/>
  <c r="BV543" i="66" l="1"/>
  <c r="BW543" i="66"/>
  <c r="BX543" i="66"/>
  <c r="BQ543" i="66"/>
  <c r="BR543" i="66"/>
  <c r="BS543" i="66"/>
  <c r="BN543" i="66"/>
  <c r="BO543" i="66"/>
  <c r="BT543" i="66"/>
  <c r="BU543" i="66"/>
  <c r="BP543" i="66"/>
  <c r="BM544" i="66"/>
  <c r="BV544" i="66" l="1"/>
  <c r="BW544" i="66"/>
  <c r="BX544" i="66"/>
  <c r="BQ544" i="66"/>
  <c r="BO544" i="66"/>
  <c r="BP544" i="66"/>
  <c r="BR544" i="66"/>
  <c r="BS544" i="66"/>
  <c r="BN544" i="66"/>
  <c r="BT544" i="66"/>
  <c r="BU544" i="66"/>
  <c r="BM545" i="66"/>
  <c r="BV545" i="66" l="1"/>
  <c r="BW545" i="66"/>
  <c r="BX545" i="66"/>
  <c r="BO545" i="66"/>
  <c r="BP545" i="66"/>
  <c r="BQ545" i="66"/>
  <c r="BN545" i="66"/>
  <c r="BR545" i="66"/>
  <c r="BS545" i="66"/>
  <c r="BT545" i="66"/>
  <c r="BU545" i="66"/>
  <c r="BM546" i="66"/>
  <c r="BV546" i="66" l="1"/>
  <c r="BW546" i="66"/>
  <c r="BX546" i="66"/>
  <c r="BT546" i="66"/>
  <c r="BU546" i="66"/>
  <c r="BO546" i="66"/>
  <c r="BP546" i="66"/>
  <c r="BQ546" i="66"/>
  <c r="BR546" i="66"/>
  <c r="BS546" i="66"/>
  <c r="BN546" i="66"/>
  <c r="BM547" i="66"/>
  <c r="BV547" i="66" l="1"/>
  <c r="BW547" i="66"/>
  <c r="BX547" i="66"/>
  <c r="BN547" i="66"/>
  <c r="BO547" i="66"/>
  <c r="BT547" i="66"/>
  <c r="BQ547" i="66"/>
  <c r="BR547" i="66"/>
  <c r="BS547" i="66"/>
  <c r="BU547" i="66"/>
  <c r="BP547" i="66"/>
  <c r="BM548" i="66"/>
  <c r="BV548" i="66" l="1"/>
  <c r="BW548" i="66"/>
  <c r="BX548" i="66"/>
  <c r="BR548" i="66"/>
  <c r="BS548" i="66"/>
  <c r="BT548" i="66"/>
  <c r="BQ548" i="66"/>
  <c r="BU548" i="66"/>
  <c r="BP548" i="66"/>
  <c r="BN548" i="66"/>
  <c r="BO548" i="66"/>
  <c r="BM549" i="66"/>
  <c r="BV549" i="66" l="1"/>
  <c r="BW549" i="66"/>
  <c r="BX549" i="66"/>
  <c r="BR549" i="66"/>
  <c r="BO549" i="66"/>
  <c r="BP549" i="66"/>
  <c r="BQ549" i="66"/>
  <c r="BS549" i="66"/>
  <c r="BT549" i="66"/>
  <c r="BN549" i="66"/>
  <c r="BU549" i="66"/>
  <c r="BM550" i="66"/>
  <c r="BV550" i="66" l="1"/>
  <c r="BW550" i="66"/>
  <c r="BX550" i="66"/>
  <c r="BN550" i="66"/>
  <c r="BO550" i="66"/>
  <c r="BP550" i="66"/>
  <c r="BU550" i="66"/>
  <c r="BQ550" i="66"/>
  <c r="BR550" i="66"/>
  <c r="BT550" i="66"/>
  <c r="BS550" i="66"/>
  <c r="BM551" i="66"/>
  <c r="BV551" i="66" l="1"/>
  <c r="BW551" i="66"/>
  <c r="BX551" i="66"/>
  <c r="BO551" i="66"/>
  <c r="BP551" i="66"/>
  <c r="BQ551" i="66"/>
  <c r="BN551" i="66"/>
  <c r="BR551" i="66"/>
  <c r="BS551" i="66"/>
  <c r="BT551" i="66"/>
  <c r="BU551" i="66"/>
  <c r="BM552" i="66"/>
  <c r="BV552" i="66" l="1"/>
  <c r="BW552" i="66"/>
  <c r="BX552" i="66"/>
  <c r="BP552" i="66"/>
  <c r="BQ552" i="66"/>
  <c r="BR552" i="66"/>
  <c r="BN552" i="66"/>
  <c r="BO552" i="66"/>
  <c r="BS552" i="66"/>
  <c r="BT552" i="66"/>
  <c r="BU552" i="66"/>
  <c r="BM553" i="66"/>
  <c r="BV553" i="66" l="1"/>
  <c r="BW553" i="66"/>
  <c r="BX553" i="66"/>
  <c r="BQ553" i="66"/>
  <c r="BR553" i="66"/>
  <c r="BS553" i="66"/>
  <c r="BN553" i="66"/>
  <c r="BO553" i="66"/>
  <c r="BP553" i="66"/>
  <c r="BT553" i="66"/>
  <c r="BU553" i="66"/>
  <c r="BM554" i="66"/>
  <c r="BV554" i="66" l="1"/>
  <c r="BW554" i="66"/>
  <c r="BX554" i="66"/>
  <c r="BR554" i="66"/>
  <c r="BS554" i="66"/>
  <c r="BT554" i="66"/>
  <c r="BN554" i="66"/>
  <c r="BO554" i="66"/>
  <c r="BP554" i="66"/>
  <c r="BQ554" i="66"/>
  <c r="BU554" i="66"/>
  <c r="BM555" i="66"/>
  <c r="BV555" i="66" l="1"/>
  <c r="BW555" i="66"/>
  <c r="BX555" i="66"/>
  <c r="BS555" i="66"/>
  <c r="BT555" i="66"/>
  <c r="BU555" i="66"/>
  <c r="BN555" i="66"/>
  <c r="BQ555" i="66"/>
  <c r="BR555" i="66"/>
  <c r="BP555" i="66"/>
  <c r="BO555" i="66"/>
  <c r="BM556" i="66"/>
  <c r="BV556" i="66" l="1"/>
  <c r="BW556" i="66"/>
  <c r="BX556" i="66"/>
  <c r="BT556" i="66"/>
  <c r="BU556" i="66"/>
  <c r="BO556" i="66"/>
  <c r="BN556" i="66"/>
  <c r="BP556" i="66"/>
  <c r="BR556" i="66"/>
  <c r="BQ556" i="66"/>
  <c r="BS556" i="66"/>
  <c r="BM557" i="66"/>
  <c r="BV557" i="66" l="1"/>
  <c r="BW557" i="66"/>
  <c r="BX557" i="66"/>
  <c r="BU557" i="66"/>
  <c r="BP557" i="66"/>
  <c r="BN557" i="66"/>
  <c r="BO557" i="66"/>
  <c r="BT557" i="66"/>
  <c r="BQ557" i="66"/>
  <c r="BS557" i="66"/>
  <c r="BR557" i="66"/>
  <c r="BM558" i="66"/>
  <c r="BV558" i="66" l="1"/>
  <c r="BW558" i="66"/>
  <c r="BX558" i="66"/>
  <c r="BQ558" i="66"/>
  <c r="BN558" i="66"/>
  <c r="BO558" i="66"/>
  <c r="BP558" i="66"/>
  <c r="BR558" i="66"/>
  <c r="BS558" i="66"/>
  <c r="BT558" i="66"/>
  <c r="BU558" i="66"/>
  <c r="BM559" i="66"/>
  <c r="BV559" i="66" l="1"/>
  <c r="BW559" i="66"/>
  <c r="BX559" i="66"/>
  <c r="BR559" i="66"/>
  <c r="BN559" i="66"/>
  <c r="BQ559" i="66"/>
  <c r="BO559" i="66"/>
  <c r="BP559" i="66"/>
  <c r="BS559" i="66"/>
  <c r="BT559" i="66"/>
  <c r="BU559" i="66"/>
  <c r="BM560" i="66"/>
  <c r="BV560" i="66" l="1"/>
  <c r="BW560" i="66"/>
  <c r="BX560" i="66"/>
  <c r="BN560" i="66"/>
  <c r="BS560" i="66"/>
  <c r="BO560" i="66"/>
  <c r="BP560" i="66"/>
  <c r="BQ560" i="66"/>
  <c r="BR560" i="66"/>
  <c r="BU560" i="66"/>
  <c r="BT560" i="66"/>
  <c r="BM561" i="66"/>
  <c r="BV561" i="66" l="1"/>
  <c r="BW561" i="66"/>
  <c r="BX561" i="66"/>
  <c r="BN561" i="66"/>
  <c r="BO561" i="66"/>
  <c r="BT561" i="66"/>
  <c r="BP561" i="66"/>
  <c r="BQ561" i="66"/>
  <c r="BR561" i="66"/>
  <c r="BS561" i="66"/>
  <c r="BU561" i="66"/>
  <c r="BM562" i="66"/>
  <c r="BV562" i="66" l="1"/>
  <c r="BW562" i="66"/>
  <c r="BX562" i="66"/>
  <c r="BN562" i="66"/>
  <c r="BO562" i="66"/>
  <c r="BP562" i="66"/>
  <c r="BU562" i="66"/>
  <c r="BQ562" i="66"/>
  <c r="BS562" i="66"/>
  <c r="BT562" i="66"/>
  <c r="BR562" i="66"/>
  <c r="BM563" i="66"/>
  <c r="BV563" i="66" l="1"/>
  <c r="BW563" i="66"/>
  <c r="BX563" i="66"/>
  <c r="BO563" i="66"/>
  <c r="BP563" i="66"/>
  <c r="BQ563" i="66"/>
  <c r="BN563" i="66"/>
  <c r="BR563" i="66"/>
  <c r="BS563" i="66"/>
  <c r="BU563" i="66"/>
  <c r="BT563" i="66"/>
  <c r="BM564" i="66"/>
  <c r="BV564" i="66" l="1"/>
  <c r="BW564" i="66"/>
  <c r="BX564" i="66"/>
  <c r="BP564" i="66"/>
  <c r="BQ564" i="66"/>
  <c r="BR564" i="66"/>
  <c r="BN564" i="66"/>
  <c r="BT564" i="66"/>
  <c r="BU564" i="66"/>
  <c r="BO564" i="66"/>
  <c r="BS564" i="66"/>
  <c r="BM565" i="66"/>
  <c r="BV565" i="66" l="1"/>
  <c r="BW565" i="66"/>
  <c r="BX565" i="66"/>
  <c r="BQ565" i="66"/>
  <c r="BR565" i="66"/>
  <c r="BS565" i="66"/>
  <c r="BN565" i="66"/>
  <c r="BO565" i="66"/>
  <c r="BP565" i="66"/>
  <c r="BT565" i="66"/>
  <c r="BU565" i="66"/>
  <c r="BM566" i="66"/>
  <c r="BV566" i="66" l="1"/>
  <c r="BW566" i="66"/>
  <c r="BX566" i="66"/>
  <c r="BR566" i="66"/>
  <c r="BS566" i="66"/>
  <c r="BT566" i="66"/>
  <c r="BO566" i="66"/>
  <c r="BP566" i="66"/>
  <c r="BQ566" i="66"/>
  <c r="BU566" i="66"/>
  <c r="BN566" i="66"/>
  <c r="BM567" i="66"/>
  <c r="BV567" i="66" l="1"/>
  <c r="BW567" i="66"/>
  <c r="BX567" i="66"/>
  <c r="BS567" i="66"/>
  <c r="BT567" i="66"/>
  <c r="BU567" i="66"/>
  <c r="BN567" i="66"/>
  <c r="BQ567" i="66"/>
  <c r="BR567" i="66"/>
  <c r="BO567" i="66"/>
  <c r="BP567" i="66"/>
  <c r="BM568" i="66"/>
  <c r="BV568" i="66" l="1"/>
  <c r="BW568" i="66"/>
  <c r="BX568" i="66"/>
  <c r="BT568" i="66"/>
  <c r="BU568" i="66"/>
  <c r="BO568" i="66"/>
  <c r="BN568" i="66"/>
  <c r="BQ568" i="66"/>
  <c r="BR568" i="66"/>
  <c r="BP568" i="66"/>
  <c r="BS568" i="66"/>
  <c r="BM569" i="66"/>
  <c r="BV569" i="66" l="1"/>
  <c r="BX569" i="66"/>
  <c r="BS569" i="66"/>
  <c r="BT569" i="66"/>
  <c r="BU569" i="66"/>
  <c r="BN569" i="66"/>
  <c r="BP569" i="66"/>
  <c r="BQ569" i="66"/>
  <c r="BR569" i="66"/>
  <c r="BW569" i="66"/>
  <c r="BO569" i="66"/>
  <c r="BM570" i="66"/>
  <c r="BV570" i="66" l="1"/>
  <c r="BX570" i="66"/>
  <c r="BP570" i="66"/>
  <c r="BQ570" i="66"/>
  <c r="BR570" i="66"/>
  <c r="BT570" i="66"/>
  <c r="BU570" i="66"/>
  <c r="BW570" i="66"/>
  <c r="BN570" i="66"/>
  <c r="BO570" i="66"/>
  <c r="BS570" i="66"/>
  <c r="BM571" i="66"/>
  <c r="BV571" i="66" l="1"/>
  <c r="BX571" i="66"/>
  <c r="BN571" i="66"/>
  <c r="BO571" i="66"/>
  <c r="BT571" i="66"/>
  <c r="BR571" i="66"/>
  <c r="BS571" i="66"/>
  <c r="BU571" i="66"/>
  <c r="BW571" i="66"/>
  <c r="BP571" i="66"/>
  <c r="BQ571" i="66"/>
  <c r="BM572" i="66"/>
  <c r="BV572" i="66" l="1"/>
  <c r="BX572" i="66"/>
  <c r="BW572" i="66"/>
  <c r="BQ572" i="66"/>
  <c r="BN572" i="66"/>
  <c r="BO572" i="66"/>
  <c r="BP572" i="66"/>
  <c r="BR572" i="66"/>
  <c r="BS572" i="66"/>
  <c r="BT572" i="66"/>
  <c r="BU572" i="66"/>
  <c r="BM573" i="66"/>
  <c r="BV573" i="66" l="1"/>
  <c r="BX573" i="66"/>
  <c r="BS573" i="66"/>
  <c r="BT573" i="66"/>
  <c r="BU573" i="66"/>
  <c r="BN573" i="66"/>
  <c r="BO573" i="66"/>
  <c r="BQ573" i="66"/>
  <c r="BR573" i="66"/>
  <c r="BW573" i="66"/>
  <c r="BP573" i="66"/>
  <c r="BM574" i="66"/>
  <c r="BV574" i="66" l="1"/>
  <c r="BX574" i="66"/>
  <c r="BP574" i="66"/>
  <c r="BQ574" i="66"/>
  <c r="BR574" i="66"/>
  <c r="BT574" i="66"/>
  <c r="BU574" i="66"/>
  <c r="BW574" i="66"/>
  <c r="BN574" i="66"/>
  <c r="BO574" i="66"/>
  <c r="BS574" i="66"/>
  <c r="BM575" i="66"/>
  <c r="BV575" i="66" l="1"/>
  <c r="BX575" i="66"/>
  <c r="BN575" i="66"/>
  <c r="BO575" i="66"/>
  <c r="BT575" i="66"/>
  <c r="BW575" i="66"/>
  <c r="BP575" i="66"/>
  <c r="BQ575" i="66"/>
  <c r="BS575" i="66"/>
  <c r="BU575" i="66"/>
  <c r="BR575" i="66"/>
  <c r="BM576" i="66"/>
  <c r="BV576" i="66" l="1"/>
  <c r="BX576" i="66"/>
  <c r="BW576" i="66"/>
  <c r="BQ576" i="66"/>
  <c r="BP576" i="66"/>
  <c r="BR576" i="66"/>
  <c r="BS576" i="66"/>
  <c r="BT576" i="66"/>
  <c r="BN576" i="66"/>
  <c r="BO576" i="66"/>
  <c r="BU576" i="66"/>
  <c r="BM577" i="66"/>
  <c r="BV577" i="66" l="1"/>
  <c r="BX577" i="66"/>
  <c r="BS577" i="66"/>
  <c r="BT577" i="66"/>
  <c r="BU577" i="66"/>
  <c r="BN577" i="66"/>
  <c r="BO577" i="66"/>
  <c r="BP577" i="66"/>
  <c r="BQ577" i="66"/>
  <c r="BR577" i="66"/>
  <c r="BW577" i="66"/>
  <c r="BM578" i="66"/>
  <c r="BV578" i="66" l="1"/>
  <c r="BX578" i="66"/>
  <c r="BP578" i="66"/>
  <c r="BQ578" i="66"/>
  <c r="BR578" i="66"/>
  <c r="BN578" i="66"/>
  <c r="BO578" i="66"/>
  <c r="BS578" i="66"/>
  <c r="BT578" i="66"/>
  <c r="BW578" i="66"/>
  <c r="BU578" i="66"/>
  <c r="BM579" i="66"/>
  <c r="BV579" i="66" l="1"/>
  <c r="BX579" i="66"/>
  <c r="BN579" i="66"/>
  <c r="BO579" i="66"/>
  <c r="BT579" i="66"/>
  <c r="BW579" i="66"/>
  <c r="BQ579" i="66"/>
  <c r="BP579" i="66"/>
  <c r="BR579" i="66"/>
  <c r="BU579" i="66"/>
  <c r="BS579" i="66"/>
  <c r="BM580" i="66"/>
  <c r="BV580" i="66" l="1"/>
  <c r="BX580" i="66"/>
  <c r="BW580" i="66"/>
  <c r="BQ580" i="66"/>
  <c r="BT580" i="66"/>
  <c r="BU580" i="66"/>
  <c r="BO580" i="66"/>
  <c r="BP580" i="66"/>
  <c r="BR580" i="66"/>
  <c r="BS580" i="66"/>
  <c r="BN580" i="66"/>
  <c r="BM581" i="66"/>
  <c r="BV581" i="66" l="1"/>
  <c r="BX581" i="66"/>
  <c r="BS581" i="66"/>
  <c r="BT581" i="66"/>
  <c r="BU581" i="66"/>
  <c r="BN581" i="66"/>
  <c r="BR581" i="66"/>
  <c r="BW581" i="66"/>
  <c r="BP581" i="66"/>
  <c r="BQ581" i="66"/>
  <c r="BO581" i="66"/>
  <c r="BM582" i="66"/>
  <c r="BV582" i="66" l="1"/>
  <c r="BX582" i="66"/>
  <c r="BP582" i="66"/>
  <c r="BQ582" i="66"/>
  <c r="BR582" i="66"/>
  <c r="BN582" i="66"/>
  <c r="BO582" i="66"/>
  <c r="BS582" i="66"/>
  <c r="BT582" i="66"/>
  <c r="BW582" i="66"/>
  <c r="BU582" i="66"/>
  <c r="BM583" i="66"/>
  <c r="BV583" i="66" l="1"/>
  <c r="BX583" i="66"/>
  <c r="BN583" i="66"/>
  <c r="BO583" i="66"/>
  <c r="BT583" i="66"/>
  <c r="BP583" i="66"/>
  <c r="BQ583" i="66"/>
  <c r="BR583" i="66"/>
  <c r="BS583" i="66"/>
  <c r="BU583" i="66"/>
  <c r="BW583" i="66"/>
  <c r="BM584" i="66"/>
  <c r="BV584" i="66" l="1"/>
  <c r="BX584" i="66"/>
  <c r="BW584" i="66"/>
  <c r="BQ584" i="66"/>
  <c r="BS584" i="66"/>
  <c r="BT584" i="66"/>
  <c r="BU584" i="66"/>
  <c r="BO584" i="66"/>
  <c r="BN584" i="66"/>
  <c r="BP584" i="66"/>
  <c r="BR584" i="66"/>
  <c r="BM585" i="66"/>
  <c r="BV585" i="66" l="1"/>
  <c r="BX585" i="66"/>
  <c r="BS585" i="66"/>
  <c r="BT585" i="66"/>
  <c r="BU585" i="66"/>
  <c r="BN585" i="66"/>
  <c r="BO585" i="66"/>
  <c r="BP585" i="66"/>
  <c r="BQ585" i="66"/>
  <c r="BR585" i="66"/>
  <c r="BW585" i="66"/>
  <c r="BM586" i="66"/>
  <c r="BV586" i="66" l="1"/>
  <c r="BX586" i="66"/>
  <c r="BP586" i="66"/>
  <c r="BQ586" i="66"/>
  <c r="BR586" i="66"/>
  <c r="BT586" i="66"/>
  <c r="BU586" i="66"/>
  <c r="BW586" i="66"/>
  <c r="BN586" i="66"/>
  <c r="BO586" i="66"/>
  <c r="BS586" i="66"/>
  <c r="BM587" i="66"/>
  <c r="BV587" i="66" l="1"/>
  <c r="BX587" i="66"/>
  <c r="BN587" i="66"/>
  <c r="BO587" i="66"/>
  <c r="BT587" i="66"/>
  <c r="BR587" i="66"/>
  <c r="BS587" i="66"/>
  <c r="BU587" i="66"/>
  <c r="BW587" i="66"/>
  <c r="BQ587" i="66"/>
  <c r="BP587" i="66"/>
  <c r="BM588" i="66"/>
  <c r="BV588" i="66" l="1"/>
  <c r="BX588" i="66"/>
  <c r="BW588" i="66"/>
  <c r="BQ588" i="66"/>
  <c r="BN588" i="66"/>
  <c r="BO588" i="66"/>
  <c r="BP588" i="66"/>
  <c r="BS588" i="66"/>
  <c r="BT588" i="66"/>
  <c r="BU588" i="66"/>
  <c r="BR588" i="66"/>
  <c r="BM589" i="66"/>
  <c r="BV589" i="66" l="1"/>
  <c r="BX589" i="66"/>
  <c r="BS589" i="66"/>
  <c r="BT589" i="66"/>
  <c r="BU589" i="66"/>
  <c r="BN589" i="66"/>
  <c r="BO589" i="66"/>
  <c r="BP589" i="66"/>
  <c r="BQ589" i="66"/>
  <c r="BR589" i="66"/>
  <c r="BW589" i="66"/>
  <c r="BM590" i="66"/>
  <c r="BV590" i="66" l="1"/>
  <c r="BX590" i="66"/>
  <c r="BP590" i="66"/>
  <c r="BQ590" i="66"/>
  <c r="BR590" i="66"/>
  <c r="BN590" i="66"/>
  <c r="BO590" i="66"/>
  <c r="BS590" i="66"/>
  <c r="BT590" i="66"/>
  <c r="BW590" i="66"/>
  <c r="BU590" i="66"/>
  <c r="BM591" i="66"/>
  <c r="BV591" i="66" l="1"/>
  <c r="BX591" i="66"/>
  <c r="BN591" i="66"/>
  <c r="BO591" i="66"/>
  <c r="BT591" i="66"/>
  <c r="BW591" i="66"/>
  <c r="BP591" i="66"/>
  <c r="BQ591" i="66"/>
  <c r="BU591" i="66"/>
  <c r="BR591" i="66"/>
  <c r="BS591" i="66"/>
  <c r="BM592" i="66"/>
  <c r="BV592" i="66" l="1"/>
  <c r="BX592" i="66"/>
  <c r="BW592" i="66"/>
  <c r="BQ592" i="66"/>
  <c r="BP592" i="66"/>
  <c r="BR592" i="66"/>
  <c r="BS592" i="66"/>
  <c r="BT592" i="66"/>
  <c r="BN592" i="66"/>
  <c r="BU592" i="66"/>
  <c r="BO592" i="66"/>
  <c r="BM593" i="66"/>
  <c r="BV593" i="66" l="1"/>
  <c r="BX593" i="66"/>
  <c r="BS593" i="66"/>
  <c r="BT593" i="66"/>
  <c r="BU593" i="66"/>
  <c r="BN593" i="66"/>
  <c r="BO593" i="66"/>
  <c r="BP593" i="66"/>
  <c r="BQ593" i="66"/>
  <c r="BR593" i="66"/>
  <c r="BW593" i="66"/>
  <c r="BM594" i="66"/>
  <c r="BV594" i="66" l="1"/>
  <c r="BX594" i="66"/>
  <c r="BP594" i="66"/>
  <c r="BQ594" i="66"/>
  <c r="BR594" i="66"/>
  <c r="BN594" i="66"/>
  <c r="BU594" i="66"/>
  <c r="BW594" i="66"/>
  <c r="BO594" i="66"/>
  <c r="BS594" i="66"/>
  <c r="BT594" i="66"/>
  <c r="BM595" i="66"/>
  <c r="BV595" i="66" l="1"/>
  <c r="BX595" i="66"/>
  <c r="BN595" i="66"/>
  <c r="BO595" i="66"/>
  <c r="BT595" i="66"/>
  <c r="BR595" i="66"/>
  <c r="BS595" i="66"/>
  <c r="BU595" i="66"/>
  <c r="BW595" i="66"/>
  <c r="BP595" i="66"/>
  <c r="BQ595" i="66"/>
  <c r="BM596" i="66"/>
  <c r="BV596" i="66" l="1"/>
  <c r="BX596" i="66"/>
  <c r="BW596" i="66"/>
  <c r="BQ596" i="66"/>
  <c r="BT596" i="66"/>
  <c r="BU596" i="66"/>
  <c r="BS596" i="66"/>
  <c r="BN596" i="66"/>
  <c r="BO596" i="66"/>
  <c r="BP596" i="66"/>
  <c r="BR596" i="66"/>
  <c r="BM597" i="66"/>
  <c r="BV597" i="66" l="1"/>
  <c r="BX597" i="66"/>
  <c r="BS597" i="66"/>
  <c r="BT597" i="66"/>
  <c r="BU597" i="66"/>
  <c r="BN597" i="66"/>
  <c r="BR597" i="66"/>
  <c r="BW597" i="66"/>
  <c r="BO597" i="66"/>
  <c r="BP597" i="66"/>
  <c r="BQ597" i="66"/>
  <c r="BM598" i="66"/>
  <c r="BV598" i="66" l="1"/>
  <c r="BX598" i="66"/>
  <c r="BP598" i="66"/>
  <c r="BQ598" i="66"/>
  <c r="BR598" i="66"/>
  <c r="BN598" i="66"/>
  <c r="BO598" i="66"/>
  <c r="BS598" i="66"/>
  <c r="BT598" i="66"/>
  <c r="BU598" i="66"/>
  <c r="BW598" i="66"/>
  <c r="BM599" i="66"/>
  <c r="BV599" i="66" l="1"/>
  <c r="BX599" i="66"/>
  <c r="BN599" i="66"/>
  <c r="BO599" i="66"/>
  <c r="BT599" i="66"/>
  <c r="BP599" i="66"/>
  <c r="BQ599" i="66"/>
  <c r="BR599" i="66"/>
  <c r="BS599" i="66"/>
  <c r="BU599" i="66"/>
  <c r="BW599" i="66"/>
  <c r="BM600" i="66"/>
  <c r="BV600" i="66" l="1"/>
  <c r="BX600" i="66"/>
  <c r="BW600" i="66"/>
  <c r="BQ600" i="66"/>
  <c r="BO600" i="66"/>
  <c r="BP600" i="66"/>
  <c r="BR600" i="66"/>
  <c r="BS600" i="66"/>
  <c r="BN600" i="66"/>
  <c r="BT600" i="66"/>
  <c r="BU600" i="66"/>
  <c r="BM601" i="66"/>
  <c r="BV601" i="66" l="1"/>
  <c r="BX601" i="66"/>
  <c r="BS601" i="66"/>
  <c r="BT601" i="66"/>
  <c r="BU601" i="66"/>
  <c r="BN601" i="66"/>
  <c r="BQ601" i="66"/>
  <c r="BR601" i="66"/>
  <c r="BW601" i="66"/>
  <c r="BO601" i="66"/>
  <c r="BP601" i="66"/>
  <c r="BM602" i="66"/>
  <c r="BV602" i="66" l="1"/>
  <c r="BX602" i="66"/>
  <c r="BP602" i="66"/>
  <c r="BQ602" i="66"/>
  <c r="BR602" i="66"/>
  <c r="BT602" i="66"/>
  <c r="BU602" i="66"/>
  <c r="BW602" i="66"/>
  <c r="BN602" i="66"/>
  <c r="BO602" i="66"/>
  <c r="BS602" i="66"/>
  <c r="BM603" i="66"/>
  <c r="BV603" i="66" l="1"/>
  <c r="BX603" i="66"/>
  <c r="BN603" i="66"/>
  <c r="BO603" i="66"/>
  <c r="BT603" i="66"/>
  <c r="BR603" i="66"/>
  <c r="BS603" i="66"/>
  <c r="BU603" i="66"/>
  <c r="BW603" i="66"/>
  <c r="BQ603" i="66"/>
  <c r="BP603" i="66"/>
  <c r="BM604" i="66"/>
  <c r="BV604" i="66" l="1"/>
  <c r="BX604" i="66"/>
  <c r="BW604" i="66"/>
  <c r="BQ604" i="66"/>
  <c r="BN604" i="66"/>
  <c r="BO604" i="66"/>
  <c r="BP604" i="66"/>
  <c r="BR604" i="66"/>
  <c r="BS604" i="66"/>
  <c r="BT604" i="66"/>
  <c r="BU604" i="66"/>
  <c r="BM605" i="66"/>
  <c r="BV605" i="66" l="1"/>
  <c r="BX605" i="66"/>
  <c r="BS605" i="66"/>
  <c r="BT605" i="66"/>
  <c r="BU605" i="66"/>
  <c r="BN605" i="66"/>
  <c r="BO605" i="66"/>
  <c r="BP605" i="66"/>
  <c r="BQ605" i="66"/>
  <c r="BR605" i="66"/>
  <c r="BW605" i="66"/>
  <c r="BM606" i="66"/>
  <c r="BV606" i="66" l="1"/>
  <c r="BX606" i="66"/>
  <c r="BP606" i="66"/>
  <c r="BQ606" i="66"/>
  <c r="BR606" i="66"/>
  <c r="BN606" i="66"/>
  <c r="BW606" i="66"/>
  <c r="BO606" i="66"/>
  <c r="BS606" i="66"/>
  <c r="BU606" i="66"/>
  <c r="BT606" i="66"/>
  <c r="BM607" i="66"/>
  <c r="BV607" i="66" l="1"/>
  <c r="BX607" i="66"/>
  <c r="BN607" i="66"/>
  <c r="BO607" i="66"/>
  <c r="BT607" i="66"/>
  <c r="BW607" i="66"/>
  <c r="BU607" i="66"/>
  <c r="BS607" i="66"/>
  <c r="BR607" i="66"/>
  <c r="BQ607" i="66"/>
  <c r="BP607" i="66"/>
  <c r="BM608" i="66"/>
  <c r="BV608" i="66" l="1"/>
  <c r="BX608" i="66"/>
  <c r="BW608" i="66"/>
  <c r="BQ608" i="66"/>
  <c r="BP608" i="66"/>
  <c r="BR608" i="66"/>
  <c r="BS608" i="66"/>
  <c r="BT608" i="66"/>
  <c r="BO608" i="66"/>
  <c r="BN608" i="66"/>
  <c r="BU608" i="66"/>
  <c r="BM609" i="66"/>
  <c r="BV609" i="66" l="1"/>
  <c r="BX609" i="66"/>
  <c r="BS609" i="66"/>
  <c r="BT609" i="66"/>
  <c r="BU609" i="66"/>
  <c r="BN609" i="66"/>
  <c r="BO609" i="66"/>
  <c r="BP609" i="66"/>
  <c r="BQ609" i="66"/>
  <c r="BR609" i="66"/>
  <c r="BW609" i="66"/>
  <c r="BM610" i="66"/>
  <c r="BV610" i="66" l="1"/>
  <c r="BX610" i="66"/>
  <c r="BP610" i="66"/>
  <c r="BQ610" i="66"/>
  <c r="BR610" i="66"/>
  <c r="BN610" i="66"/>
  <c r="BW610" i="66"/>
  <c r="BS610" i="66"/>
  <c r="BT610" i="66"/>
  <c r="BU610" i="66"/>
  <c r="BO610" i="66"/>
  <c r="BM611" i="66"/>
  <c r="BV611" i="66" l="1"/>
  <c r="BX611" i="66"/>
  <c r="BN611" i="66"/>
  <c r="BO611" i="66"/>
  <c r="BT611" i="66"/>
  <c r="BP611" i="66"/>
  <c r="BQ611" i="66"/>
  <c r="BR611" i="66"/>
  <c r="BS611" i="66"/>
  <c r="BU611" i="66"/>
  <c r="BW611" i="66"/>
  <c r="BM612" i="66"/>
  <c r="BX612" i="66" l="1"/>
  <c r="BU612" i="66"/>
  <c r="BV612" i="66"/>
  <c r="BW612" i="66"/>
  <c r="BP612" i="66"/>
  <c r="BR612" i="66"/>
  <c r="BS612" i="66"/>
  <c r="BT612" i="66"/>
  <c r="BN612" i="66"/>
  <c r="BO612" i="66"/>
  <c r="BQ612" i="66"/>
  <c r="BM613" i="66"/>
  <c r="BX613" i="66" l="1"/>
  <c r="BN613" i="66"/>
  <c r="BO613" i="66"/>
  <c r="BP613" i="66"/>
  <c r="BU613" i="66"/>
  <c r="BQ613" i="66"/>
  <c r="BR613" i="66"/>
  <c r="BW613" i="66"/>
  <c r="BS613" i="66"/>
  <c r="BT613" i="66"/>
  <c r="BV613" i="66"/>
  <c r="BM614" i="66"/>
  <c r="BS614" i="66" l="1"/>
  <c r="BT614" i="66"/>
  <c r="BU614" i="66"/>
  <c r="BN614" i="66"/>
  <c r="BR614" i="66"/>
  <c r="BV614" i="66"/>
  <c r="BW614" i="66"/>
  <c r="BX614" i="66"/>
  <c r="BO614" i="66"/>
  <c r="BP614" i="66"/>
  <c r="BQ614" i="66"/>
  <c r="BM615" i="66"/>
  <c r="BS615" i="66" l="1"/>
  <c r="BT615" i="66"/>
  <c r="BU615" i="66"/>
  <c r="BN615" i="66"/>
  <c r="BO615" i="66"/>
  <c r="BP615" i="66"/>
  <c r="BQ615" i="66"/>
  <c r="BW615" i="66"/>
  <c r="BR615" i="66"/>
  <c r="BV615" i="66"/>
  <c r="BX615" i="66"/>
  <c r="BM616" i="66"/>
  <c r="BS616" i="66" l="1"/>
  <c r="BT616" i="66"/>
  <c r="BU616" i="66"/>
  <c r="BN616" i="66"/>
  <c r="BP616" i="66"/>
  <c r="BQ616" i="66"/>
  <c r="BR616" i="66"/>
  <c r="BV616" i="66"/>
  <c r="BO616" i="66"/>
  <c r="BW616" i="66"/>
  <c r="BX616" i="66"/>
  <c r="BM617" i="66"/>
  <c r="BS617" i="66" l="1"/>
  <c r="BT617" i="66"/>
  <c r="BU617" i="66"/>
  <c r="BN617" i="66"/>
  <c r="BX617" i="66"/>
  <c r="BO617" i="66"/>
  <c r="BP617" i="66"/>
  <c r="BV617" i="66"/>
  <c r="BQ617" i="66"/>
  <c r="BR617" i="66"/>
  <c r="BW617" i="66"/>
  <c r="BM618" i="66"/>
  <c r="BS618" i="66" l="1"/>
  <c r="BT618" i="66"/>
  <c r="BU618" i="66"/>
  <c r="BN618" i="66"/>
  <c r="BO618" i="66"/>
  <c r="BP618" i="66"/>
  <c r="BQ618" i="66"/>
  <c r="BR618" i="66"/>
  <c r="BX618" i="66"/>
  <c r="BV618" i="66"/>
  <c r="BW618" i="66"/>
  <c r="BM619" i="66"/>
  <c r="BS619" i="66" l="1"/>
  <c r="BT619" i="66"/>
  <c r="BU619" i="66"/>
  <c r="BN619" i="66"/>
  <c r="BV619" i="66"/>
  <c r="BW619" i="66"/>
  <c r="BX619" i="66"/>
  <c r="BP619" i="66"/>
  <c r="BQ619" i="66"/>
  <c r="BR619" i="66"/>
  <c r="BO619" i="66"/>
  <c r="BM620" i="66"/>
  <c r="BS620" i="66" l="1"/>
  <c r="BT620" i="66"/>
  <c r="BU620" i="66"/>
  <c r="BN620" i="66"/>
  <c r="BO620" i="66"/>
  <c r="BW620" i="66"/>
  <c r="BX620" i="66"/>
  <c r="BP620" i="66"/>
  <c r="BQ620" i="66"/>
  <c r="BR620" i="66"/>
  <c r="BV620" i="66"/>
  <c r="BM621" i="66"/>
  <c r="BS621" i="66" l="1"/>
  <c r="BT621" i="66"/>
  <c r="BU621" i="66"/>
  <c r="BN621" i="66"/>
  <c r="BQ621" i="66"/>
  <c r="BR621" i="66"/>
  <c r="BV621" i="66"/>
  <c r="BW621" i="66"/>
  <c r="BX621" i="66"/>
  <c r="BO621" i="66"/>
  <c r="BP621" i="66"/>
  <c r="BM622" i="66"/>
  <c r="BS622" i="66" l="1"/>
  <c r="BT622" i="66"/>
  <c r="BU622" i="66"/>
  <c r="BN622" i="66"/>
  <c r="BP622" i="66"/>
  <c r="BQ622" i="66"/>
  <c r="BR622" i="66"/>
  <c r="BV622" i="66"/>
  <c r="BW622" i="66"/>
  <c r="BX622" i="66"/>
  <c r="BO622" i="66"/>
  <c r="BM623" i="66"/>
  <c r="BS623" i="66" l="1"/>
  <c r="BT623" i="66"/>
  <c r="BU623" i="66"/>
  <c r="BN623" i="66"/>
  <c r="BO623" i="66"/>
  <c r="BP623" i="66"/>
  <c r="BQ623" i="66"/>
  <c r="BR623" i="66"/>
  <c r="BX623" i="66"/>
  <c r="BV623" i="66"/>
  <c r="BW623" i="66"/>
  <c r="BM624" i="66"/>
  <c r="BS624" i="66" l="1"/>
  <c r="BT624" i="66"/>
  <c r="BU624" i="66"/>
  <c r="BN624" i="66"/>
  <c r="BW624" i="66"/>
  <c r="BX624" i="66"/>
  <c r="BO624" i="66"/>
  <c r="BP624" i="66"/>
  <c r="BQ624" i="66"/>
  <c r="BV624" i="66"/>
  <c r="BR624" i="66"/>
  <c r="BM625" i="66"/>
  <c r="BS625" i="66" l="1"/>
  <c r="BT625" i="66"/>
  <c r="BU625" i="66"/>
  <c r="BN625" i="66"/>
  <c r="BO625" i="66"/>
  <c r="BP625" i="66"/>
  <c r="BQ625" i="66"/>
  <c r="BR625" i="66"/>
  <c r="BV625" i="66"/>
  <c r="BX625" i="66"/>
  <c r="BW625" i="66"/>
  <c r="BM626" i="66"/>
  <c r="BS626" i="66" l="1"/>
  <c r="BT626" i="66"/>
  <c r="BU626" i="66"/>
  <c r="BN626" i="66"/>
  <c r="BR626" i="66"/>
  <c r="BV626" i="66"/>
  <c r="BW626" i="66"/>
  <c r="BX626" i="66"/>
  <c r="BQ626" i="66"/>
  <c r="BO626" i="66"/>
  <c r="BP626" i="66"/>
  <c r="BM627" i="66"/>
  <c r="BS627" i="66" l="1"/>
  <c r="BT627" i="66"/>
  <c r="BU627" i="66"/>
  <c r="BN627" i="66"/>
  <c r="BO627" i="66"/>
  <c r="BV627" i="66"/>
  <c r="BW627" i="66"/>
  <c r="BX627" i="66"/>
  <c r="BP627" i="66"/>
  <c r="BQ627" i="66"/>
  <c r="BR627" i="66"/>
  <c r="BM628" i="66"/>
  <c r="BS628" i="66" l="1"/>
  <c r="BT628" i="66"/>
  <c r="BU628" i="66"/>
  <c r="BN628" i="66"/>
  <c r="BP628" i="66"/>
  <c r="BQ628" i="66"/>
  <c r="BR628" i="66"/>
  <c r="BV628" i="66"/>
  <c r="BX628" i="66"/>
  <c r="BW628" i="66"/>
  <c r="BO628" i="66"/>
  <c r="BM629" i="66"/>
  <c r="BS629" i="66" l="1"/>
  <c r="BT629" i="66"/>
  <c r="BU629" i="66"/>
  <c r="BN629" i="66"/>
  <c r="BX629" i="66"/>
  <c r="BW629" i="66"/>
  <c r="BO629" i="66"/>
  <c r="BP629" i="66"/>
  <c r="BQ629" i="66"/>
  <c r="BV629" i="66"/>
  <c r="BR629" i="66"/>
  <c r="BM630" i="66"/>
  <c r="BS630" i="66" l="1"/>
  <c r="BT630" i="66"/>
  <c r="BU630" i="66"/>
  <c r="BN630" i="66"/>
  <c r="BO630" i="66"/>
  <c r="BP630" i="66"/>
  <c r="BQ630" i="66"/>
  <c r="BR630" i="66"/>
  <c r="BV630" i="66"/>
  <c r="BW630" i="66"/>
  <c r="BX630" i="66"/>
  <c r="BM631" i="66"/>
  <c r="BS631" i="66" l="1"/>
  <c r="BT631" i="66"/>
  <c r="BU631" i="66"/>
  <c r="BN631" i="66"/>
  <c r="BV631" i="66"/>
  <c r="BW631" i="66"/>
  <c r="BX631" i="66"/>
  <c r="BO631" i="66"/>
  <c r="BP631" i="66"/>
  <c r="BQ631" i="66"/>
  <c r="BR631" i="66"/>
  <c r="BM632" i="66"/>
  <c r="BS632" i="66" l="1"/>
  <c r="BT632" i="66"/>
  <c r="BU632" i="66"/>
  <c r="BN632" i="66"/>
  <c r="BO632" i="66"/>
  <c r="BQ632" i="66"/>
  <c r="BR632" i="66"/>
  <c r="BV632" i="66"/>
  <c r="BW632" i="66"/>
  <c r="BP632" i="66"/>
  <c r="BX632" i="66"/>
  <c r="BM633" i="66"/>
  <c r="BS633" i="66" l="1"/>
  <c r="BT633" i="66"/>
  <c r="BU633" i="66"/>
  <c r="BN633" i="66"/>
  <c r="BQ633" i="66"/>
  <c r="BR633" i="66"/>
  <c r="BV633" i="66"/>
  <c r="BW633" i="66"/>
  <c r="BO633" i="66"/>
  <c r="BP633" i="66"/>
  <c r="BX633" i="66"/>
  <c r="BM634" i="66"/>
  <c r="BS634" i="66" l="1"/>
  <c r="BT634" i="66"/>
  <c r="BU634" i="66"/>
  <c r="BN634" i="66"/>
  <c r="BO634" i="66"/>
  <c r="BP634" i="66"/>
  <c r="BX634" i="66"/>
  <c r="BQ634" i="66"/>
  <c r="BR634" i="66"/>
  <c r="BV634" i="66"/>
  <c r="BW634" i="66"/>
  <c r="BM635" i="66"/>
  <c r="BS635" i="66" l="1"/>
  <c r="BT635" i="66"/>
  <c r="BU635" i="66"/>
  <c r="BN635" i="66"/>
  <c r="BO635" i="66"/>
  <c r="BP635" i="66"/>
  <c r="BQ635" i="66"/>
  <c r="BR635" i="66"/>
  <c r="BV635" i="66"/>
  <c r="BW635" i="66"/>
  <c r="BX635" i="66"/>
  <c r="BM636" i="66"/>
  <c r="BS636" i="66" l="1"/>
  <c r="BT636" i="66"/>
  <c r="BU636" i="66"/>
  <c r="BN636" i="66"/>
  <c r="BW636" i="66"/>
  <c r="BX636" i="66"/>
  <c r="BR636" i="66"/>
  <c r="BV636" i="66"/>
  <c r="BQ636" i="66"/>
  <c r="BO636" i="66"/>
  <c r="BP636" i="66"/>
  <c r="BM637" i="66"/>
  <c r="BS637" i="66" l="1"/>
  <c r="BT637" i="66"/>
  <c r="BU637" i="66"/>
  <c r="BN637" i="66"/>
  <c r="BO637" i="66"/>
  <c r="BP637" i="66"/>
  <c r="BV637" i="66"/>
  <c r="BQ637" i="66"/>
  <c r="BR637" i="66"/>
  <c r="BW637" i="66"/>
  <c r="BX637" i="66"/>
  <c r="BM638" i="66"/>
  <c r="BS638" i="66" l="1"/>
  <c r="BT638" i="66"/>
  <c r="BU638" i="66"/>
  <c r="BN638" i="66"/>
  <c r="BR638" i="66"/>
  <c r="BV638" i="66"/>
  <c r="BW638" i="66"/>
  <c r="BX638" i="66"/>
  <c r="BO638" i="66"/>
  <c r="BP638" i="66"/>
  <c r="BQ638" i="66"/>
  <c r="BM639" i="66"/>
  <c r="BS639" i="66" l="1"/>
  <c r="BT639" i="66"/>
  <c r="BU639" i="66"/>
  <c r="BN639" i="66"/>
  <c r="BV639" i="66"/>
  <c r="BW639" i="66"/>
  <c r="BX639" i="66"/>
  <c r="BP639" i="66"/>
  <c r="BO639" i="66"/>
  <c r="BQ639" i="66"/>
  <c r="BR639" i="66"/>
  <c r="BM640" i="66"/>
  <c r="BS640" i="66" l="1"/>
  <c r="BT640" i="66"/>
  <c r="BU640" i="66"/>
  <c r="BN640" i="66"/>
  <c r="BP640" i="66"/>
  <c r="BQ640" i="66"/>
  <c r="BR640" i="66"/>
  <c r="BV640" i="66"/>
  <c r="BW640" i="66"/>
  <c r="BX640" i="66"/>
  <c r="BO640" i="66"/>
  <c r="BM641" i="66"/>
  <c r="BS641" i="66" l="1"/>
  <c r="BT641" i="66"/>
  <c r="BU641" i="66"/>
  <c r="BN641" i="66"/>
  <c r="BX641" i="66"/>
  <c r="BQ641" i="66"/>
  <c r="BR641" i="66"/>
  <c r="BV641" i="66"/>
  <c r="BW641" i="66"/>
  <c r="BO641" i="66"/>
  <c r="BP641" i="66"/>
  <c r="BM642" i="66"/>
  <c r="BS642" i="66" l="1"/>
  <c r="BT642" i="66"/>
  <c r="BU642" i="66"/>
  <c r="BN642" i="66"/>
  <c r="BO642" i="66"/>
  <c r="BP642" i="66"/>
  <c r="BQ642" i="66"/>
  <c r="BX642" i="66"/>
  <c r="BR642" i="66"/>
  <c r="BV642" i="66"/>
  <c r="BW642" i="66"/>
  <c r="BM643" i="66"/>
  <c r="BS643" i="66" l="1"/>
  <c r="BT643" i="66"/>
  <c r="BU643" i="66"/>
  <c r="BN643" i="66"/>
  <c r="BV643" i="66"/>
  <c r="BW643" i="66"/>
  <c r="BX643" i="66"/>
  <c r="BP643" i="66"/>
  <c r="BQ643" i="66"/>
  <c r="BR643" i="66"/>
  <c r="BO643" i="66"/>
  <c r="BM644" i="66"/>
  <c r="BS644" i="66" l="1"/>
  <c r="BT644" i="66"/>
  <c r="BU644" i="66"/>
  <c r="BN644" i="66"/>
  <c r="BO644" i="66"/>
  <c r="BP644" i="66"/>
  <c r="BQ644" i="66"/>
  <c r="BR644" i="66"/>
  <c r="BV644" i="66"/>
  <c r="BX644" i="66"/>
  <c r="BW644" i="66"/>
  <c r="BM645" i="66"/>
  <c r="BS645" i="66" l="1"/>
  <c r="BT645" i="66"/>
  <c r="BU645" i="66"/>
  <c r="BN645" i="66"/>
  <c r="BQ645" i="66"/>
  <c r="BR645" i="66"/>
  <c r="BV645" i="66"/>
  <c r="BW645" i="66"/>
  <c r="BO645" i="66"/>
  <c r="BP645" i="66"/>
  <c r="BX645" i="66"/>
  <c r="BM646" i="66"/>
  <c r="BS646" i="66" l="1"/>
  <c r="BT646" i="66"/>
  <c r="BU646" i="66"/>
  <c r="BN646" i="66"/>
  <c r="BO646" i="66"/>
  <c r="BP646" i="66"/>
  <c r="BQ646" i="66"/>
  <c r="BR646" i="66"/>
  <c r="BW646" i="66"/>
  <c r="BV646" i="66"/>
  <c r="BX646" i="66"/>
  <c r="BM647" i="66"/>
  <c r="BS647" i="66" l="1"/>
  <c r="BT647" i="66"/>
  <c r="BU647" i="66"/>
  <c r="BN647" i="66"/>
  <c r="BO647" i="66"/>
  <c r="BP647" i="66"/>
  <c r="BQ647" i="66"/>
  <c r="BR647" i="66"/>
  <c r="BV647" i="66"/>
  <c r="BW647" i="66"/>
  <c r="BX647" i="66"/>
  <c r="BM648" i="66"/>
  <c r="BS648" i="66" l="1"/>
  <c r="BT648" i="66"/>
  <c r="BU648" i="66"/>
  <c r="BN648" i="66"/>
  <c r="BW648" i="66"/>
  <c r="BX648" i="66"/>
  <c r="BR648" i="66"/>
  <c r="BV648" i="66"/>
  <c r="BQ648" i="66"/>
  <c r="BP648" i="66"/>
  <c r="BO648" i="66"/>
  <c r="BM649" i="66"/>
  <c r="BS649" i="66" l="1"/>
  <c r="BT649" i="66"/>
  <c r="BU649" i="66"/>
  <c r="BN649" i="66"/>
  <c r="BO649" i="66"/>
  <c r="BP649" i="66"/>
  <c r="BX649" i="66"/>
  <c r="BV649" i="66"/>
  <c r="BW649" i="66"/>
  <c r="BR649" i="66"/>
  <c r="BQ649" i="66"/>
  <c r="BM650" i="66"/>
  <c r="BS650" i="66" l="1"/>
  <c r="BT650" i="66"/>
  <c r="BU650" i="66"/>
  <c r="BN650" i="66"/>
  <c r="BR650" i="66"/>
  <c r="BV650" i="66"/>
  <c r="BW650" i="66"/>
  <c r="BX650" i="66"/>
  <c r="BP650" i="66"/>
  <c r="BQ650" i="66"/>
  <c r="BO650" i="66"/>
  <c r="BM651" i="66"/>
  <c r="BS651" i="66" l="1"/>
  <c r="BT651" i="66"/>
  <c r="BU651" i="66"/>
  <c r="BN651" i="66"/>
  <c r="BP651" i="66"/>
  <c r="BQ651" i="66"/>
  <c r="BR651" i="66"/>
  <c r="BV651" i="66"/>
  <c r="BO651" i="66"/>
  <c r="BW651" i="66"/>
  <c r="BX651" i="66"/>
  <c r="BM652" i="66"/>
  <c r="BS652" i="66" l="1"/>
  <c r="BT652" i="66"/>
  <c r="BU652" i="66"/>
  <c r="BN652" i="66"/>
  <c r="BP652" i="66"/>
  <c r="BQ652" i="66"/>
  <c r="BR652" i="66"/>
  <c r="BV652" i="66"/>
  <c r="BX652" i="66"/>
  <c r="BO652" i="66"/>
  <c r="BW652" i="66"/>
  <c r="BM653" i="66"/>
  <c r="BS653" i="66" l="1"/>
  <c r="BT653" i="66"/>
  <c r="BU653" i="66"/>
  <c r="BN653" i="66"/>
  <c r="BX653" i="66"/>
  <c r="BO653" i="66"/>
  <c r="BP653" i="66"/>
  <c r="BQ653" i="66"/>
  <c r="BR653" i="66"/>
  <c r="BV653" i="66"/>
  <c r="BW653" i="66"/>
  <c r="BM654" i="66"/>
  <c r="BS654" i="66" l="1"/>
  <c r="BT654" i="66"/>
  <c r="BU654" i="66"/>
  <c r="BN654" i="66"/>
  <c r="BO654" i="66"/>
  <c r="BP654" i="66"/>
  <c r="BQ654" i="66"/>
  <c r="BR654" i="66"/>
  <c r="BV654" i="66"/>
  <c r="BW654" i="66"/>
  <c r="BX654" i="66"/>
  <c r="BM655" i="66"/>
  <c r="BS655" i="66" l="1"/>
  <c r="BT655" i="66"/>
  <c r="BU655" i="66"/>
  <c r="BN655" i="66"/>
  <c r="BV655" i="66"/>
  <c r="BW655" i="66"/>
  <c r="BX655" i="66"/>
  <c r="BR655" i="66"/>
  <c r="BP655" i="66"/>
  <c r="BQ655" i="66"/>
  <c r="BO655" i="66"/>
  <c r="BM656" i="66"/>
  <c r="BS656" i="66" l="1"/>
  <c r="BT656" i="66"/>
  <c r="BU656" i="66"/>
  <c r="BN656" i="66"/>
  <c r="BO656" i="66"/>
  <c r="BP656" i="66"/>
  <c r="BW656" i="66"/>
  <c r="BQ656" i="66"/>
  <c r="BR656" i="66"/>
  <c r="BV656" i="66"/>
  <c r="BX656" i="66"/>
  <c r="BM657" i="66"/>
  <c r="BS657" i="66" l="1"/>
  <c r="BT657" i="66"/>
  <c r="BU657" i="66"/>
  <c r="BN657" i="66"/>
  <c r="BQ657" i="66"/>
  <c r="BR657" i="66"/>
  <c r="BV657" i="66"/>
  <c r="BW657" i="66"/>
  <c r="BO657" i="66"/>
  <c r="BX657" i="66"/>
  <c r="BP657" i="66"/>
  <c r="BM658" i="66"/>
  <c r="BS658" i="66" l="1"/>
  <c r="BT658" i="66"/>
  <c r="BU658" i="66"/>
  <c r="BN658" i="66"/>
  <c r="BV658" i="66"/>
  <c r="BW658" i="66"/>
  <c r="BX658" i="66"/>
  <c r="BO658" i="66"/>
  <c r="BP658" i="66"/>
  <c r="BQ658" i="66"/>
  <c r="BR658" i="66"/>
  <c r="BM659" i="66"/>
  <c r="BS659" i="66" l="1"/>
  <c r="BT659" i="66"/>
  <c r="BU659" i="66"/>
  <c r="BN659" i="66"/>
  <c r="BO659" i="66"/>
  <c r="BP659" i="66"/>
  <c r="BQ659" i="66"/>
  <c r="BR659" i="66"/>
  <c r="BV659" i="66"/>
  <c r="BX659" i="66"/>
  <c r="BW659" i="66"/>
  <c r="BM660" i="66"/>
  <c r="BS660" i="66" l="1"/>
  <c r="BT660" i="66"/>
  <c r="BU660" i="66"/>
  <c r="BN660" i="66"/>
  <c r="BW660" i="66"/>
  <c r="BX660" i="66"/>
  <c r="BO660" i="66"/>
  <c r="BP660" i="66"/>
  <c r="BQ660" i="66"/>
  <c r="BR660" i="66"/>
  <c r="BV660" i="66"/>
  <c r="BM661" i="66"/>
  <c r="BS661" i="66" l="1"/>
  <c r="BT661" i="66"/>
  <c r="BU661" i="66"/>
  <c r="BN661" i="66"/>
  <c r="BO661" i="66"/>
  <c r="BP661" i="66"/>
  <c r="BR661" i="66"/>
  <c r="BV661" i="66"/>
  <c r="BW661" i="66"/>
  <c r="BX661" i="66"/>
  <c r="BQ661" i="66"/>
  <c r="BM662" i="66"/>
  <c r="BS662" i="66" l="1"/>
  <c r="BT662" i="66"/>
  <c r="BU662" i="66"/>
  <c r="BN662" i="66"/>
  <c r="BR662" i="66"/>
  <c r="BV662" i="66"/>
  <c r="BW662" i="66"/>
  <c r="BX662" i="66"/>
  <c r="BO662" i="66"/>
  <c r="BP662" i="66"/>
  <c r="BQ662" i="66"/>
  <c r="BM663" i="66"/>
  <c r="BS663" i="66" l="1"/>
  <c r="BT663" i="66"/>
  <c r="BU663" i="66"/>
  <c r="BN663" i="66"/>
  <c r="BO663" i="66"/>
  <c r="BP663" i="66"/>
  <c r="BV663" i="66"/>
  <c r="BQ663" i="66"/>
  <c r="BR663" i="66"/>
  <c r="BX663" i="66"/>
  <c r="BW663" i="66"/>
  <c r="BM664" i="66"/>
  <c r="BS664" i="66" l="1"/>
  <c r="BT664" i="66"/>
  <c r="BU664" i="66"/>
  <c r="BN664" i="66"/>
  <c r="BP664" i="66"/>
  <c r="BQ664" i="66"/>
  <c r="BR664" i="66"/>
  <c r="BV664" i="66"/>
  <c r="BO664" i="66"/>
  <c r="BW664" i="66"/>
  <c r="BX664" i="66"/>
  <c r="BM665" i="66"/>
  <c r="BS665" i="66" l="1"/>
  <c r="BT665" i="66"/>
  <c r="BU665" i="66"/>
  <c r="BN665" i="66"/>
  <c r="BX665" i="66"/>
  <c r="BR665" i="66"/>
  <c r="BO665" i="66"/>
  <c r="BP665" i="66"/>
  <c r="BQ665" i="66"/>
  <c r="BV665" i="66"/>
  <c r="BW665" i="66"/>
  <c r="BM666" i="66"/>
  <c r="BS666" i="66" l="1"/>
  <c r="BT666" i="66"/>
  <c r="BU666" i="66"/>
  <c r="BN666" i="66"/>
  <c r="BO666" i="66"/>
  <c r="BP666" i="66"/>
  <c r="BQ666" i="66"/>
  <c r="BR666" i="66"/>
  <c r="BW666" i="66"/>
  <c r="BV666" i="66"/>
  <c r="BX666" i="66"/>
  <c r="BM667" i="66"/>
  <c r="BS667" i="66" l="1"/>
  <c r="BT667" i="66"/>
  <c r="BU667" i="66"/>
  <c r="BN667" i="66"/>
  <c r="BV667" i="66"/>
  <c r="BW667" i="66"/>
  <c r="BX667" i="66"/>
  <c r="BP667" i="66"/>
  <c r="BQ667" i="66"/>
  <c r="BR667" i="66"/>
  <c r="BO667" i="66"/>
  <c r="BM668" i="66"/>
  <c r="BS668" i="66" l="1"/>
  <c r="BT668" i="66"/>
  <c r="BU668" i="66"/>
  <c r="BN668" i="66"/>
  <c r="BO668" i="66"/>
  <c r="BW668" i="66"/>
  <c r="BX668" i="66"/>
  <c r="BP668" i="66"/>
  <c r="BR668" i="66"/>
  <c r="BQ668" i="66"/>
  <c r="BV668" i="66"/>
  <c r="BM669" i="66"/>
  <c r="BS669" i="66" l="1"/>
  <c r="BT669" i="66"/>
  <c r="BU669" i="66"/>
  <c r="BN669" i="66"/>
  <c r="BQ669" i="66"/>
  <c r="BR669" i="66"/>
  <c r="BV669" i="66"/>
  <c r="BW669" i="66"/>
  <c r="BP669" i="66"/>
  <c r="BX669" i="66"/>
  <c r="BO669" i="66"/>
  <c r="BM670" i="66"/>
  <c r="BS670" i="66" l="1"/>
  <c r="BT670" i="66"/>
  <c r="BU670" i="66"/>
  <c r="BN670" i="66"/>
  <c r="BP670" i="66"/>
  <c r="BQ670" i="66"/>
  <c r="BR670" i="66"/>
  <c r="BV670" i="66"/>
  <c r="BX670" i="66"/>
  <c r="BO670" i="66"/>
  <c r="BW670" i="66"/>
  <c r="BM671" i="66"/>
  <c r="BS671" i="66" l="1"/>
  <c r="BT671" i="66"/>
  <c r="BU671" i="66"/>
  <c r="BN671" i="66"/>
  <c r="BO671" i="66"/>
  <c r="BP671" i="66"/>
  <c r="BQ671" i="66"/>
  <c r="BR671" i="66"/>
  <c r="BX671" i="66"/>
  <c r="BW671" i="66"/>
  <c r="BV671" i="66"/>
  <c r="BM672" i="66"/>
  <c r="BS672" i="66" l="1"/>
  <c r="BT672" i="66"/>
  <c r="BU672" i="66"/>
  <c r="BN672" i="66"/>
  <c r="BW672" i="66"/>
  <c r="BX672" i="66"/>
  <c r="BO672" i="66"/>
  <c r="BP672" i="66"/>
  <c r="BR672" i="66"/>
  <c r="BQ672" i="66"/>
  <c r="BV672" i="66"/>
  <c r="BM673" i="66"/>
  <c r="BS673" i="66" l="1"/>
  <c r="BT673" i="66"/>
  <c r="BU673" i="66"/>
  <c r="BN673" i="66"/>
  <c r="BO673" i="66"/>
  <c r="BP673" i="66"/>
  <c r="BQ673" i="66"/>
  <c r="BR673" i="66"/>
  <c r="BW673" i="66"/>
  <c r="BV673" i="66"/>
  <c r="BX673" i="66"/>
  <c r="BM674" i="66"/>
  <c r="BS674" i="66" l="1"/>
  <c r="BT674" i="66"/>
  <c r="BU674" i="66"/>
  <c r="BN674" i="66"/>
  <c r="BR674" i="66"/>
  <c r="BV674" i="66"/>
  <c r="BW674" i="66"/>
  <c r="BX674" i="66"/>
  <c r="BQ674" i="66"/>
  <c r="BP674" i="66"/>
  <c r="BO674" i="66"/>
  <c r="BM675" i="66"/>
  <c r="BS675" i="66" l="1"/>
  <c r="BT675" i="66"/>
  <c r="BU675" i="66"/>
  <c r="BN675" i="66"/>
  <c r="BQ675" i="66"/>
  <c r="BR675" i="66"/>
  <c r="BV675" i="66"/>
  <c r="BW675" i="66"/>
  <c r="BX675" i="66"/>
  <c r="BO675" i="66"/>
  <c r="BP675" i="66"/>
  <c r="BM676" i="66"/>
  <c r="BS676" i="66" l="1"/>
  <c r="BT676" i="66"/>
  <c r="BU676" i="66"/>
  <c r="BN676" i="66"/>
  <c r="BP676" i="66"/>
  <c r="BQ676" i="66"/>
  <c r="BR676" i="66"/>
  <c r="BV676" i="66"/>
  <c r="BO676" i="66"/>
  <c r="BW676" i="66"/>
  <c r="BX676" i="66"/>
  <c r="BM677" i="66"/>
  <c r="BS677" i="66" l="1"/>
  <c r="BT677" i="66"/>
  <c r="BU677" i="66"/>
  <c r="BN677" i="66"/>
  <c r="BX677" i="66"/>
  <c r="BW677" i="66"/>
  <c r="BO677" i="66"/>
  <c r="BP677" i="66"/>
  <c r="BQ677" i="66"/>
  <c r="BR677" i="66"/>
  <c r="BV677" i="66"/>
  <c r="BM678" i="66"/>
  <c r="BS678" i="66" l="1"/>
  <c r="BT678" i="66"/>
  <c r="BU678" i="66"/>
  <c r="BN678" i="66"/>
  <c r="BO678" i="66"/>
  <c r="BP678" i="66"/>
  <c r="BQ678" i="66"/>
  <c r="BR678" i="66"/>
  <c r="BX678" i="66"/>
  <c r="BV678" i="66"/>
  <c r="BW678" i="66"/>
  <c r="BM679" i="66"/>
  <c r="BS679" i="66" l="1"/>
  <c r="BT679" i="66"/>
  <c r="BU679" i="66"/>
  <c r="BN679" i="66"/>
  <c r="BV679" i="66"/>
  <c r="BW679" i="66"/>
  <c r="BX679" i="66"/>
  <c r="BO679" i="66"/>
  <c r="BP679" i="66"/>
  <c r="BR679" i="66"/>
  <c r="BQ679" i="66"/>
  <c r="BM680" i="66"/>
  <c r="BS680" i="66" l="1"/>
  <c r="BT680" i="66"/>
  <c r="BU680" i="66"/>
  <c r="BN680" i="66"/>
  <c r="BO680" i="66"/>
  <c r="BQ680" i="66"/>
  <c r="BR680" i="66"/>
  <c r="BV680" i="66"/>
  <c r="BW680" i="66"/>
  <c r="BP680" i="66"/>
  <c r="BX680" i="66"/>
  <c r="BM681" i="66"/>
  <c r="BS681" i="66" l="1"/>
  <c r="BT681" i="66"/>
  <c r="BU681" i="66"/>
  <c r="BN681" i="66"/>
  <c r="BQ681" i="66"/>
  <c r="BR681" i="66"/>
  <c r="BV681" i="66"/>
  <c r="BW681" i="66"/>
  <c r="BP681" i="66"/>
  <c r="BX681" i="66"/>
  <c r="BO681" i="66"/>
  <c r="BM682" i="66"/>
  <c r="BS682" i="66" l="1"/>
  <c r="BT682" i="66"/>
  <c r="BU682" i="66"/>
  <c r="BN682" i="66"/>
  <c r="BO682" i="66"/>
  <c r="BP682" i="66"/>
  <c r="BW682" i="66"/>
  <c r="BX682" i="66"/>
  <c r="BV682" i="66"/>
  <c r="BR682" i="66"/>
  <c r="BQ682" i="66"/>
  <c r="BM683" i="66"/>
  <c r="BS683" i="66" l="1"/>
  <c r="BT683" i="66"/>
  <c r="BU683" i="66"/>
  <c r="BN683" i="66"/>
  <c r="BO683" i="66"/>
  <c r="BP683" i="66"/>
  <c r="BQ683" i="66"/>
  <c r="BR683" i="66"/>
  <c r="BV683" i="66"/>
  <c r="BW683" i="66"/>
  <c r="BX683" i="66"/>
  <c r="BM684" i="66"/>
  <c r="BS684" i="66" l="1"/>
  <c r="BT684" i="66"/>
  <c r="BU684" i="66"/>
  <c r="BN684" i="66"/>
  <c r="BW684" i="66"/>
  <c r="BX684" i="66"/>
  <c r="BQ684" i="66"/>
  <c r="BR684" i="66"/>
  <c r="BV684" i="66"/>
  <c r="BO684" i="66"/>
  <c r="BP684" i="66"/>
  <c r="BM685" i="66"/>
  <c r="BS685" i="66" l="1"/>
  <c r="BT685" i="66"/>
  <c r="BU685" i="66"/>
  <c r="BN685" i="66"/>
  <c r="BO685" i="66"/>
  <c r="BP685" i="66"/>
  <c r="BR685" i="66"/>
  <c r="BQ685" i="66"/>
  <c r="BV685" i="66"/>
  <c r="BW685" i="66"/>
  <c r="BX685" i="66"/>
  <c r="BM686" i="66"/>
  <c r="BS686" i="66" l="1"/>
  <c r="BT686" i="66"/>
  <c r="BN686" i="66"/>
  <c r="BP686" i="66"/>
  <c r="BQ686" i="66"/>
  <c r="BR686" i="66"/>
  <c r="BU686" i="66"/>
  <c r="BO686" i="66"/>
  <c r="BW686" i="66"/>
  <c r="BV686" i="66"/>
  <c r="BX686" i="66"/>
  <c r="BM687" i="66"/>
  <c r="BS687" i="66" l="1"/>
  <c r="BT687" i="66"/>
  <c r="BN687" i="66"/>
  <c r="BQ687" i="66"/>
  <c r="BR687" i="66"/>
  <c r="BU687" i="66"/>
  <c r="BV687" i="66"/>
  <c r="BO687" i="66"/>
  <c r="BP687" i="66"/>
  <c r="BX687" i="66"/>
  <c r="BW687" i="66"/>
  <c r="BM688" i="66"/>
  <c r="BS688" i="66" l="1"/>
  <c r="BT688" i="66"/>
  <c r="BN688" i="66"/>
  <c r="BR688" i="66"/>
  <c r="BU688" i="66"/>
  <c r="BV688" i="66"/>
  <c r="BW688" i="66"/>
  <c r="BO688" i="66"/>
  <c r="BP688" i="66"/>
  <c r="BQ688" i="66"/>
  <c r="BX688" i="66"/>
  <c r="BM689" i="66"/>
  <c r="BS689" i="66" l="1"/>
  <c r="BT689" i="66"/>
  <c r="BN689" i="66"/>
  <c r="BU689" i="66"/>
  <c r="BV689" i="66"/>
  <c r="BW689" i="66"/>
  <c r="BX689" i="66"/>
  <c r="BO689" i="66"/>
  <c r="BP689" i="66"/>
  <c r="BQ689" i="66"/>
  <c r="BR689" i="66"/>
  <c r="BM690" i="66"/>
  <c r="BS690" i="66" l="1"/>
  <c r="BT690" i="66"/>
  <c r="BN690" i="66"/>
  <c r="BV690" i="66"/>
  <c r="BW690" i="66"/>
  <c r="BX690" i="66"/>
  <c r="BP690" i="66"/>
  <c r="BO690" i="66"/>
  <c r="BU690" i="66"/>
  <c r="BQ690" i="66"/>
  <c r="BR690" i="66"/>
  <c r="BM691" i="66"/>
  <c r="BS691" i="66" l="1"/>
  <c r="BT691" i="66"/>
  <c r="BN691" i="66"/>
  <c r="BW691" i="66"/>
  <c r="BX691" i="66"/>
  <c r="BO691" i="66"/>
  <c r="BQ691" i="66"/>
  <c r="BR691" i="66"/>
  <c r="BU691" i="66"/>
  <c r="BP691" i="66"/>
  <c r="BV691" i="66"/>
  <c r="BM692" i="66"/>
  <c r="BS692" i="66" l="1"/>
  <c r="BT692" i="66"/>
  <c r="BN692" i="66"/>
  <c r="BX692" i="66"/>
  <c r="BV692" i="66"/>
  <c r="BW692" i="66"/>
  <c r="BQ692" i="66"/>
  <c r="BR692" i="66"/>
  <c r="BU692" i="66"/>
  <c r="BO692" i="66"/>
  <c r="BP692" i="66"/>
  <c r="BM693" i="66"/>
  <c r="BS693" i="66" l="1"/>
  <c r="BT693" i="66"/>
  <c r="BN693" i="66"/>
  <c r="BX693" i="66"/>
  <c r="BP693" i="66"/>
  <c r="BQ693" i="66"/>
  <c r="BR693" i="66"/>
  <c r="BU693" i="66"/>
  <c r="BV693" i="66"/>
  <c r="BW693" i="66"/>
  <c r="BO693" i="66"/>
  <c r="BM694" i="66"/>
  <c r="BS694" i="66" l="1"/>
  <c r="BT694" i="66"/>
  <c r="BN694" i="66"/>
  <c r="BO694" i="66"/>
  <c r="BW694" i="66"/>
  <c r="BX694" i="66"/>
  <c r="BU694" i="66"/>
  <c r="BV694" i="66"/>
  <c r="BP694" i="66"/>
  <c r="BQ694" i="66"/>
  <c r="BR694" i="66"/>
  <c r="BM695" i="66"/>
  <c r="BS695" i="66" l="1"/>
  <c r="BT695" i="66"/>
  <c r="BN695" i="66"/>
  <c r="BO695" i="66"/>
  <c r="BP695" i="66"/>
  <c r="BX695" i="66"/>
  <c r="BU695" i="66"/>
  <c r="BV695" i="66"/>
  <c r="BW695" i="66"/>
  <c r="BQ695" i="66"/>
  <c r="BR695" i="66"/>
  <c r="BM696" i="66"/>
  <c r="BS696" i="66" l="1"/>
  <c r="BT696" i="66"/>
  <c r="BN696" i="66"/>
  <c r="BO696" i="66"/>
  <c r="BP696" i="66"/>
  <c r="BQ696" i="66"/>
  <c r="BR696" i="66"/>
  <c r="BV696" i="66"/>
  <c r="BW696" i="66"/>
  <c r="BX696" i="66"/>
  <c r="BU696" i="66"/>
  <c r="BM697" i="66"/>
  <c r="BS697" i="66" l="1"/>
  <c r="BT697" i="66"/>
  <c r="BN697" i="66"/>
  <c r="BO697" i="66"/>
  <c r="BP697" i="66"/>
  <c r="BQ697" i="66"/>
  <c r="BR697" i="66"/>
  <c r="BX697" i="66"/>
  <c r="BV697" i="66"/>
  <c r="BW697" i="66"/>
  <c r="BU697" i="66"/>
  <c r="BM698" i="66"/>
  <c r="BS698" i="66" l="1"/>
  <c r="BT698" i="66"/>
  <c r="BN698" i="66"/>
  <c r="BP698" i="66"/>
  <c r="BQ698" i="66"/>
  <c r="BR698" i="66"/>
  <c r="BU698" i="66"/>
  <c r="BO698" i="66"/>
  <c r="BX698" i="66"/>
  <c r="BV698" i="66"/>
  <c r="BW698" i="66"/>
  <c r="BM699" i="66"/>
  <c r="BS699" i="66" l="1"/>
  <c r="BT699" i="66"/>
  <c r="BN699" i="66"/>
  <c r="BQ699" i="66"/>
  <c r="BR699" i="66"/>
  <c r="BU699" i="66"/>
  <c r="BV699" i="66"/>
  <c r="BO699" i="66"/>
  <c r="BX699" i="66"/>
  <c r="BP699" i="66"/>
  <c r="BW699" i="66"/>
  <c r="BM700" i="66"/>
  <c r="BS700" i="66" l="1"/>
  <c r="BT700" i="66"/>
  <c r="BN700" i="66"/>
  <c r="BR700" i="66"/>
  <c r="BU700" i="66"/>
  <c r="BV700" i="66"/>
  <c r="BW700" i="66"/>
  <c r="BO700" i="66"/>
  <c r="BP700" i="66"/>
  <c r="BQ700" i="66"/>
  <c r="BX700" i="66"/>
  <c r="BM701" i="66"/>
  <c r="BS701" i="66" l="1"/>
  <c r="BT701" i="66"/>
  <c r="BN701" i="66"/>
  <c r="BU701" i="66"/>
  <c r="BV701" i="66"/>
  <c r="BW701" i="66"/>
  <c r="BX701" i="66"/>
  <c r="BR701" i="66"/>
  <c r="BO701" i="66"/>
  <c r="BP701" i="66"/>
  <c r="BQ701" i="66"/>
  <c r="BM702" i="66"/>
  <c r="BS702" i="66" l="1"/>
  <c r="BT702" i="66"/>
  <c r="BN702" i="66"/>
  <c r="BV702" i="66"/>
  <c r="BW702" i="66"/>
  <c r="BX702" i="66"/>
  <c r="BP702" i="66"/>
  <c r="BQ702" i="66"/>
  <c r="BR702" i="66"/>
  <c r="BU702" i="66"/>
  <c r="BO702" i="66"/>
  <c r="BM703" i="66"/>
  <c r="BS703" i="66" l="1"/>
  <c r="BT703" i="66"/>
  <c r="BN703" i="66"/>
  <c r="BW703" i="66"/>
  <c r="BX703" i="66"/>
  <c r="BQ703" i="66"/>
  <c r="BO703" i="66"/>
  <c r="BP703" i="66"/>
  <c r="BR703" i="66"/>
  <c r="BU703" i="66"/>
  <c r="BV703" i="66"/>
  <c r="BM704" i="66"/>
  <c r="BS704" i="66" l="1"/>
  <c r="BT704" i="66"/>
  <c r="BN704" i="66"/>
  <c r="BX704" i="66"/>
  <c r="BW704" i="66"/>
  <c r="BV704" i="66"/>
  <c r="BQ704" i="66"/>
  <c r="BR704" i="66"/>
  <c r="BU704" i="66"/>
  <c r="BO704" i="66"/>
  <c r="BP704" i="66"/>
  <c r="BM705" i="66"/>
  <c r="BS705" i="66" l="1"/>
  <c r="BT705" i="66"/>
  <c r="BN705" i="66"/>
  <c r="BV705" i="66"/>
  <c r="BW705" i="66"/>
  <c r="BX705" i="66"/>
  <c r="BO705" i="66"/>
  <c r="BP705" i="66"/>
  <c r="BQ705" i="66"/>
  <c r="BR705" i="66"/>
  <c r="BU705" i="66"/>
  <c r="BM706" i="66"/>
  <c r="BS706" i="66" l="1"/>
  <c r="BT706" i="66"/>
  <c r="BN706" i="66"/>
  <c r="BO706" i="66"/>
  <c r="BU706" i="66"/>
  <c r="BV706" i="66"/>
  <c r="BW706" i="66"/>
  <c r="BX706" i="66"/>
  <c r="BR706" i="66"/>
  <c r="BQ706" i="66"/>
  <c r="BP706" i="66"/>
  <c r="BM707" i="66"/>
  <c r="BS707" i="66" l="1"/>
  <c r="BT707" i="66"/>
  <c r="BN707" i="66"/>
  <c r="BO707" i="66"/>
  <c r="BP707" i="66"/>
  <c r="BV707" i="66"/>
  <c r="BW707" i="66"/>
  <c r="BX707" i="66"/>
  <c r="BU707" i="66"/>
  <c r="BQ707" i="66"/>
  <c r="BR707" i="66"/>
  <c r="BM708" i="66"/>
  <c r="BS708" i="66" l="1"/>
  <c r="BT708" i="66"/>
  <c r="BN708" i="66"/>
  <c r="BO708" i="66"/>
  <c r="BP708" i="66"/>
  <c r="BQ708" i="66"/>
  <c r="BW708" i="66"/>
  <c r="BX708" i="66"/>
  <c r="BR708" i="66"/>
  <c r="BU708" i="66"/>
  <c r="BV708" i="66"/>
  <c r="BM709" i="66"/>
  <c r="BS709" i="66" l="1"/>
  <c r="BT709" i="66"/>
  <c r="BN709" i="66"/>
  <c r="BO709" i="66"/>
  <c r="BP709" i="66"/>
  <c r="BQ709" i="66"/>
  <c r="BR709" i="66"/>
  <c r="BX709" i="66"/>
  <c r="BV709" i="66"/>
  <c r="BW709" i="66"/>
  <c r="BU709" i="66"/>
  <c r="BM710" i="66"/>
  <c r="BS710" i="66" l="1"/>
  <c r="BT710" i="66"/>
  <c r="BN710" i="66"/>
  <c r="BP710" i="66"/>
  <c r="BQ710" i="66"/>
  <c r="BR710" i="66"/>
  <c r="BU710" i="66"/>
  <c r="BO710" i="66"/>
  <c r="BV710" i="66"/>
  <c r="BX710" i="66"/>
  <c r="BW710" i="66"/>
  <c r="BM711" i="66"/>
  <c r="BS711" i="66" l="1"/>
  <c r="BT711" i="66"/>
  <c r="BN711" i="66"/>
  <c r="BQ711" i="66"/>
  <c r="BR711" i="66"/>
  <c r="BU711" i="66"/>
  <c r="BV711" i="66"/>
  <c r="BX711" i="66"/>
  <c r="BP711" i="66"/>
  <c r="BO711" i="66"/>
  <c r="BW711" i="66"/>
  <c r="BM712" i="66"/>
  <c r="BS712" i="66" l="1"/>
  <c r="BT712" i="66"/>
  <c r="BN712" i="66"/>
  <c r="BR712" i="66"/>
  <c r="BU712" i="66"/>
  <c r="BV712" i="66"/>
  <c r="BW712" i="66"/>
  <c r="BP712" i="66"/>
  <c r="BQ712" i="66"/>
  <c r="BX712" i="66"/>
  <c r="BO712" i="66"/>
  <c r="BM713" i="66"/>
  <c r="BS713" i="66" l="1"/>
  <c r="BT713" i="66"/>
  <c r="BN713" i="66"/>
  <c r="BU713" i="66"/>
  <c r="BV713" i="66"/>
  <c r="BW713" i="66"/>
  <c r="BX713" i="66"/>
  <c r="BP713" i="66"/>
  <c r="BQ713" i="66"/>
  <c r="BR713" i="66"/>
  <c r="BO713" i="66"/>
  <c r="BM714" i="66"/>
  <c r="BS714" i="66" l="1"/>
  <c r="BT714" i="66"/>
  <c r="BN714" i="66"/>
  <c r="BV714" i="66"/>
  <c r="BW714" i="66"/>
  <c r="BX714" i="66"/>
  <c r="BU714" i="66"/>
  <c r="BO714" i="66"/>
  <c r="BR714" i="66"/>
  <c r="BP714" i="66"/>
  <c r="BQ714" i="66"/>
  <c r="BM715" i="66"/>
  <c r="BS715" i="66" l="1"/>
  <c r="BT715" i="66"/>
  <c r="BN715" i="66"/>
  <c r="BW715" i="66"/>
  <c r="BX715" i="66"/>
  <c r="BV715" i="66"/>
  <c r="BP715" i="66"/>
  <c r="BQ715" i="66"/>
  <c r="BR715" i="66"/>
  <c r="BU715" i="66"/>
  <c r="BO715" i="66"/>
  <c r="BM716" i="66"/>
  <c r="BS716" i="66" l="1"/>
  <c r="BT716" i="66"/>
  <c r="BN716" i="66"/>
  <c r="BX716" i="66"/>
  <c r="BU716" i="66"/>
  <c r="BV716" i="66"/>
  <c r="BW716" i="66"/>
  <c r="BP716" i="66"/>
  <c r="BQ716" i="66"/>
  <c r="BR716" i="66"/>
  <c r="BO716" i="66"/>
  <c r="BM717" i="66"/>
  <c r="BS717" i="66" l="1"/>
  <c r="BT717" i="66"/>
  <c r="BN717" i="66"/>
  <c r="BR717" i="66"/>
  <c r="BU717" i="66"/>
  <c r="BV717" i="66"/>
  <c r="BW717" i="66"/>
  <c r="BQ717" i="66"/>
  <c r="BX717" i="66"/>
  <c r="BO717" i="66"/>
  <c r="BP717" i="66"/>
  <c r="BM718" i="66"/>
  <c r="BS718" i="66" l="1"/>
  <c r="BT718" i="66"/>
  <c r="BN718" i="66"/>
  <c r="BO718" i="66"/>
  <c r="BQ718" i="66"/>
  <c r="BR718" i="66"/>
  <c r="BU718" i="66"/>
  <c r="BV718" i="66"/>
  <c r="BP718" i="66"/>
  <c r="BW718" i="66"/>
  <c r="BX718" i="66"/>
  <c r="BM719" i="66"/>
  <c r="BS719" i="66" l="1"/>
  <c r="BT719" i="66"/>
  <c r="BN719" i="66"/>
  <c r="BO719" i="66"/>
  <c r="BP719" i="66"/>
  <c r="BR719" i="66"/>
  <c r="BU719" i="66"/>
  <c r="BV719" i="66"/>
  <c r="BW719" i="66"/>
  <c r="BQ719" i="66"/>
  <c r="BX719" i="66"/>
  <c r="BM720" i="66"/>
  <c r="BS720" i="66" l="1"/>
  <c r="BT720" i="66"/>
  <c r="BN720" i="66"/>
  <c r="BO720" i="66"/>
  <c r="BP720" i="66"/>
  <c r="BQ720" i="66"/>
  <c r="BU720" i="66"/>
  <c r="BV720" i="66"/>
  <c r="BW720" i="66"/>
  <c r="BX720" i="66"/>
  <c r="BR720" i="66"/>
  <c r="BM721" i="66"/>
  <c r="BS721" i="66" l="1"/>
  <c r="BT721" i="66"/>
  <c r="BN721" i="66"/>
  <c r="BO721" i="66"/>
  <c r="BP721" i="66"/>
  <c r="BQ721" i="66"/>
  <c r="BR721" i="66"/>
  <c r="BV721" i="66"/>
  <c r="BW721" i="66"/>
  <c r="BX721" i="66"/>
  <c r="BU721" i="66"/>
  <c r="BM722" i="66"/>
  <c r="BS722" i="66" l="1"/>
  <c r="BT722" i="66"/>
  <c r="BN722" i="66"/>
  <c r="BP722" i="66"/>
  <c r="BQ722" i="66"/>
  <c r="BR722" i="66"/>
  <c r="BU722" i="66"/>
  <c r="BX722" i="66"/>
  <c r="BO722" i="66"/>
  <c r="BV722" i="66"/>
  <c r="BW722" i="66"/>
  <c r="BM723" i="66"/>
  <c r="BS723" i="66" l="1"/>
  <c r="BT723" i="66"/>
  <c r="BN723" i="66"/>
  <c r="BQ723" i="66"/>
  <c r="BR723" i="66"/>
  <c r="BU723" i="66"/>
  <c r="BV723" i="66"/>
  <c r="BO723" i="66"/>
  <c r="BP723" i="66"/>
  <c r="BW723" i="66"/>
  <c r="BX723" i="66"/>
  <c r="BM724" i="66"/>
  <c r="BS724" i="66" l="1"/>
  <c r="BT724" i="66"/>
  <c r="BN724" i="66"/>
  <c r="BR724" i="66"/>
  <c r="BU724" i="66"/>
  <c r="BV724" i="66"/>
  <c r="BW724" i="66"/>
  <c r="BX724" i="66"/>
  <c r="BP724" i="66"/>
  <c r="BQ724" i="66"/>
  <c r="BO724" i="66"/>
  <c r="BM725" i="66"/>
  <c r="BS725" i="66" l="1"/>
  <c r="BT725" i="66"/>
  <c r="BN725" i="66"/>
  <c r="BU725" i="66"/>
  <c r="BV725" i="66"/>
  <c r="BW725" i="66"/>
  <c r="BX725" i="66"/>
  <c r="BO725" i="66"/>
  <c r="BP725" i="66"/>
  <c r="BQ725" i="66"/>
  <c r="BR725" i="66"/>
  <c r="BM726" i="66"/>
  <c r="BS726" i="66" l="1"/>
  <c r="BT726" i="66"/>
  <c r="BN726" i="66"/>
  <c r="BV726" i="66"/>
  <c r="BW726" i="66"/>
  <c r="BX726" i="66"/>
  <c r="BQ726" i="66"/>
  <c r="BR726" i="66"/>
  <c r="BU726" i="66"/>
  <c r="BP726" i="66"/>
  <c r="BO726" i="66"/>
  <c r="BM727" i="66"/>
  <c r="BS727" i="66" l="1"/>
  <c r="BT727" i="66"/>
  <c r="BN727" i="66"/>
  <c r="BW727" i="66"/>
  <c r="BX727" i="66"/>
  <c r="BR727" i="66"/>
  <c r="BU727" i="66"/>
  <c r="BV727" i="66"/>
  <c r="BO727" i="66"/>
  <c r="BQ727" i="66"/>
  <c r="BP727" i="66"/>
  <c r="BM728" i="66"/>
  <c r="BS728" i="66" l="1"/>
  <c r="BT728" i="66"/>
  <c r="BN728" i="66"/>
  <c r="BX728" i="66"/>
  <c r="BQ728" i="66"/>
  <c r="BR728" i="66"/>
  <c r="BU728" i="66"/>
  <c r="BV728" i="66"/>
  <c r="BP728" i="66"/>
  <c r="BW728" i="66"/>
  <c r="BO728" i="66"/>
  <c r="BM729" i="66"/>
  <c r="BT729" i="66" l="1"/>
  <c r="BN729" i="66"/>
  <c r="BV729" i="66"/>
  <c r="BW729" i="66"/>
  <c r="BX729" i="66"/>
  <c r="BO729" i="66"/>
  <c r="BP729" i="66"/>
  <c r="BQ729" i="66"/>
  <c r="BU729" i="66"/>
  <c r="BR729" i="66"/>
  <c r="BS729" i="66"/>
  <c r="BM730" i="66"/>
  <c r="BN730" i="66" l="1"/>
  <c r="BP730" i="66"/>
  <c r="BQ730" i="66"/>
  <c r="BR730" i="66"/>
  <c r="BS730" i="66"/>
  <c r="BO730" i="66"/>
  <c r="BT730" i="66"/>
  <c r="BU730" i="66"/>
  <c r="BV730" i="66"/>
  <c r="BW730" i="66"/>
  <c r="BX730" i="66"/>
  <c r="BM731" i="66"/>
  <c r="BN731" i="66" l="1"/>
  <c r="BU731" i="66"/>
  <c r="BV731" i="66"/>
  <c r="BW731" i="66"/>
  <c r="BX731" i="66"/>
  <c r="BT731" i="66"/>
  <c r="BO731" i="66"/>
  <c r="BP731" i="66"/>
  <c r="BS731" i="66"/>
  <c r="BQ731" i="66"/>
  <c r="BR731" i="66"/>
  <c r="BM732" i="66"/>
  <c r="BN732" i="66" l="1"/>
  <c r="BO732" i="66"/>
  <c r="BP732" i="66"/>
  <c r="BQ732" i="66"/>
  <c r="BS732" i="66"/>
  <c r="BT732" i="66"/>
  <c r="BU732" i="66"/>
  <c r="BV732" i="66"/>
  <c r="BX732" i="66"/>
  <c r="BR732" i="66"/>
  <c r="BW732" i="66"/>
  <c r="BM733" i="66"/>
  <c r="BN733" i="66" l="1"/>
  <c r="BS733" i="66"/>
  <c r="BT733" i="66"/>
  <c r="BU733" i="66"/>
  <c r="BV733" i="66"/>
  <c r="BO733" i="66"/>
  <c r="BQ733" i="66"/>
  <c r="BP733" i="66"/>
  <c r="BW733" i="66"/>
  <c r="BX733" i="66"/>
  <c r="BR733" i="66"/>
  <c r="BM734" i="66"/>
  <c r="BN734" i="66" l="1"/>
  <c r="BX734" i="66"/>
  <c r="BO734" i="66"/>
  <c r="BT734" i="66"/>
  <c r="BU734" i="66"/>
  <c r="BV734" i="66"/>
  <c r="BW734" i="66"/>
  <c r="BR734" i="66"/>
  <c r="BS734" i="66"/>
  <c r="BP734" i="66"/>
  <c r="BQ734" i="66"/>
  <c r="BM735" i="66"/>
  <c r="BN735" i="66" l="1"/>
  <c r="BQ735" i="66"/>
  <c r="BR735" i="66"/>
  <c r="BS735" i="66"/>
  <c r="BT735" i="66"/>
  <c r="BO735" i="66"/>
  <c r="BP735" i="66"/>
  <c r="BW735" i="66"/>
  <c r="BX735" i="66"/>
  <c r="BV735" i="66"/>
  <c r="BU735" i="66"/>
  <c r="BM736" i="66"/>
  <c r="BN736" i="66" l="1"/>
  <c r="BV736" i="66"/>
  <c r="BW736" i="66"/>
  <c r="BX736" i="66"/>
  <c r="BQ736" i="66"/>
  <c r="BU736" i="66"/>
  <c r="BR736" i="66"/>
  <c r="BS736" i="66"/>
  <c r="BT736" i="66"/>
  <c r="BP736" i="66"/>
  <c r="BO736" i="66"/>
  <c r="BM737" i="66"/>
  <c r="BN737" i="66" l="1"/>
  <c r="BO737" i="66"/>
  <c r="BP737" i="66"/>
  <c r="BQ737" i="66"/>
  <c r="BT737" i="66"/>
  <c r="BU737" i="66"/>
  <c r="BV737" i="66"/>
  <c r="BW737" i="66"/>
  <c r="BX737" i="66"/>
  <c r="BR737" i="66"/>
  <c r="BS737" i="66"/>
  <c r="BM738" i="66"/>
  <c r="BN738" i="66" l="1"/>
  <c r="BT738" i="66"/>
  <c r="BV738" i="66"/>
  <c r="BR738" i="66"/>
  <c r="BS738" i="66"/>
  <c r="BU738" i="66"/>
  <c r="BW738" i="66"/>
  <c r="BO738" i="66"/>
  <c r="BP738" i="66"/>
  <c r="BQ738" i="66"/>
  <c r="BX738" i="66"/>
  <c r="BM739" i="66"/>
  <c r="BN739" i="66" l="1"/>
  <c r="BO739" i="66"/>
  <c r="BT739" i="66"/>
  <c r="BU739" i="66"/>
  <c r="BV739" i="66"/>
  <c r="BW739" i="66"/>
  <c r="BR739" i="66"/>
  <c r="BP739" i="66"/>
  <c r="BQ739" i="66"/>
  <c r="BS739" i="66"/>
  <c r="BX739" i="66"/>
  <c r="BM740" i="66"/>
  <c r="BN740" i="66" l="1"/>
  <c r="BR740" i="66"/>
  <c r="BT740" i="66"/>
  <c r="BU740" i="66"/>
  <c r="BV740" i="66"/>
  <c r="BW740" i="66"/>
  <c r="BX740" i="66"/>
  <c r="BS740" i="66"/>
  <c r="BO740" i="66"/>
  <c r="BP740" i="66"/>
  <c r="BQ740" i="66"/>
  <c r="BM741" i="66"/>
  <c r="BN741" i="66" l="1"/>
  <c r="BW741" i="66"/>
  <c r="BT741" i="66"/>
  <c r="BU741" i="66"/>
  <c r="BV741" i="66"/>
  <c r="BX741" i="66"/>
  <c r="BO741" i="66"/>
  <c r="BS741" i="66"/>
  <c r="BP741" i="66"/>
  <c r="BQ741" i="66"/>
  <c r="BR741" i="66"/>
  <c r="BM742" i="66"/>
  <c r="BN742" i="66" l="1"/>
  <c r="BP742" i="66"/>
  <c r="BR742" i="66"/>
  <c r="BW742" i="66"/>
  <c r="BX742" i="66"/>
  <c r="BO742" i="66"/>
  <c r="BU742" i="66"/>
  <c r="BQ742" i="66"/>
  <c r="BS742" i="66"/>
  <c r="BT742" i="66"/>
  <c r="BV742" i="66"/>
  <c r="BM743" i="66"/>
  <c r="BN743" i="66" l="1"/>
  <c r="BU743" i="66"/>
  <c r="BW743" i="66"/>
  <c r="BX743" i="66"/>
  <c r="BO743" i="66"/>
  <c r="BS743" i="66"/>
  <c r="BP743" i="66"/>
  <c r="BQ743" i="66"/>
  <c r="BR743" i="66"/>
  <c r="BT743" i="66"/>
  <c r="BV743" i="66"/>
  <c r="BM744" i="66"/>
  <c r="BN744" i="66" l="1"/>
  <c r="BP744" i="66"/>
  <c r="BX744" i="66"/>
  <c r="BO744" i="66"/>
  <c r="BU744" i="66"/>
  <c r="BV744" i="66"/>
  <c r="BW744" i="66"/>
  <c r="BS744" i="66"/>
  <c r="BQ744" i="66"/>
  <c r="BT744" i="66"/>
  <c r="BR744" i="66"/>
  <c r="BM745" i="66"/>
  <c r="BN745" i="66" l="1"/>
  <c r="BS745" i="66"/>
  <c r="BU745" i="66"/>
  <c r="BX745" i="66"/>
  <c r="BT745" i="66"/>
  <c r="BV745" i="66"/>
  <c r="BW745" i="66"/>
  <c r="BO745" i="66"/>
  <c r="BP745" i="66"/>
  <c r="BQ745" i="66"/>
  <c r="BR745" i="66"/>
  <c r="BM746" i="66"/>
  <c r="BN746" i="66" l="1"/>
  <c r="BX746" i="66"/>
  <c r="BW746" i="66"/>
  <c r="BO746" i="66"/>
  <c r="BR746" i="66"/>
  <c r="BP746" i="66"/>
  <c r="BQ746" i="66"/>
  <c r="BT746" i="66"/>
  <c r="BU746" i="66"/>
  <c r="BV746" i="66"/>
  <c r="BS746" i="66"/>
  <c r="BM747" i="66"/>
  <c r="BN747" i="66" l="1"/>
  <c r="BQ747" i="66"/>
  <c r="BS747" i="66"/>
  <c r="BX747" i="66"/>
  <c r="BP747" i="66"/>
  <c r="BO747" i="66"/>
  <c r="BR747" i="66"/>
  <c r="BT747" i="66"/>
  <c r="BU747" i="66"/>
  <c r="BV747" i="66"/>
  <c r="BW747" i="66"/>
  <c r="BM748" i="66"/>
  <c r="BN748" i="66" l="1"/>
  <c r="BV748" i="66"/>
  <c r="BX748" i="66"/>
  <c r="BW748" i="66"/>
  <c r="BS748" i="66"/>
  <c r="BT748" i="66"/>
  <c r="BO748" i="66"/>
  <c r="BR748" i="66"/>
  <c r="BP748" i="66"/>
  <c r="BQ748" i="66"/>
  <c r="BU748" i="66"/>
  <c r="BM749" i="66"/>
  <c r="BN749" i="66" l="1"/>
  <c r="BO749" i="66"/>
  <c r="BQ749" i="66"/>
  <c r="BP749" i="66"/>
  <c r="BW749" i="66"/>
  <c r="BX749" i="66"/>
  <c r="BR749" i="66"/>
  <c r="BU749" i="66"/>
  <c r="BS749" i="66"/>
  <c r="BV749" i="66"/>
  <c r="BT749" i="66"/>
  <c r="BM750" i="66"/>
  <c r="BN750" i="66" l="1"/>
  <c r="BT750" i="66"/>
  <c r="BV750" i="66"/>
  <c r="BO750" i="66"/>
  <c r="BX750" i="66"/>
  <c r="BP750" i="66"/>
  <c r="BU750" i="66"/>
  <c r="BQ750" i="66"/>
  <c r="BR750" i="66"/>
  <c r="BW750" i="66"/>
  <c r="BS750" i="66"/>
  <c r="BM751" i="66"/>
  <c r="BN751" i="66" l="1"/>
  <c r="BO751" i="66"/>
  <c r="BP751" i="66"/>
  <c r="BQ751" i="66"/>
  <c r="BX751" i="66"/>
  <c r="BR751" i="66"/>
  <c r="BS751" i="66"/>
  <c r="BT751" i="66"/>
  <c r="BU751" i="66"/>
  <c r="BV751" i="66"/>
  <c r="BW751" i="66"/>
  <c r="BM752" i="66"/>
  <c r="BN752" i="66" l="1"/>
  <c r="BR752" i="66"/>
  <c r="BT752" i="66"/>
  <c r="BO752" i="66"/>
  <c r="BP752" i="66"/>
  <c r="BX752" i="66"/>
  <c r="BQ752" i="66"/>
  <c r="BS752" i="66"/>
  <c r="BW752" i="66"/>
  <c r="BU752" i="66"/>
  <c r="BV752" i="66"/>
  <c r="BM753" i="66"/>
  <c r="BN753" i="66" l="1"/>
  <c r="BW753" i="66"/>
  <c r="BO753" i="66"/>
  <c r="BP753" i="66"/>
  <c r="BQ753" i="66"/>
  <c r="BX753" i="66"/>
  <c r="BS753" i="66"/>
  <c r="BR753" i="66"/>
  <c r="BT753" i="66"/>
  <c r="BU753" i="66"/>
  <c r="BV753" i="66"/>
  <c r="BM754" i="66"/>
  <c r="BN754" i="66" l="1"/>
  <c r="BP754" i="66"/>
  <c r="BR754" i="66"/>
  <c r="BO754" i="66"/>
  <c r="BQ754" i="66"/>
  <c r="BS754" i="66"/>
  <c r="BT754" i="66"/>
  <c r="BX754" i="66"/>
  <c r="BU754" i="66"/>
  <c r="BV754" i="66"/>
  <c r="BW754" i="66"/>
  <c r="BM755" i="66"/>
  <c r="BN755" i="66" l="1"/>
  <c r="BU755" i="66"/>
  <c r="BW755" i="66"/>
  <c r="BP755" i="66"/>
  <c r="BQ755" i="66"/>
  <c r="BR755" i="66"/>
  <c r="BS755" i="66"/>
  <c r="BO755" i="66"/>
  <c r="BT755" i="66"/>
  <c r="BV755" i="66"/>
  <c r="BX755" i="66"/>
  <c r="BM756" i="66"/>
  <c r="BN756" i="66" l="1"/>
  <c r="BP756" i="66"/>
  <c r="BR756" i="66"/>
  <c r="BS756" i="66"/>
  <c r="BT756" i="66"/>
  <c r="BU756" i="66"/>
  <c r="BW756" i="66"/>
  <c r="BX756" i="66"/>
  <c r="BO756" i="66"/>
  <c r="BQ756" i="66"/>
  <c r="BV756" i="66"/>
  <c r="BM757" i="66"/>
  <c r="BN757" i="66" l="1"/>
  <c r="BS757" i="66"/>
  <c r="BU757" i="66"/>
  <c r="BP757" i="66"/>
  <c r="BQ757" i="66"/>
  <c r="BR757" i="66"/>
  <c r="BT757" i="66"/>
  <c r="BW757" i="66"/>
  <c r="BX757" i="66"/>
  <c r="BO757" i="66"/>
  <c r="BV757" i="66"/>
  <c r="BM758" i="66"/>
  <c r="BN758" i="66" l="1"/>
  <c r="BX758" i="66"/>
  <c r="BQ758" i="66"/>
  <c r="BR758" i="66"/>
  <c r="BS758" i="66"/>
  <c r="BT758" i="66"/>
  <c r="BU758" i="66"/>
  <c r="BO758" i="66"/>
  <c r="BP758" i="66"/>
  <c r="BW758" i="66"/>
  <c r="BV758" i="66"/>
  <c r="BM759" i="66"/>
  <c r="BN759" i="66" l="1"/>
  <c r="BQ759" i="66"/>
  <c r="BS759" i="66"/>
  <c r="BP759" i="66"/>
  <c r="BR759" i="66"/>
  <c r="BT759" i="66"/>
  <c r="BU759" i="66"/>
  <c r="BO759" i="66"/>
  <c r="BV759" i="66"/>
  <c r="BX759" i="66"/>
  <c r="BW759" i="66"/>
  <c r="BM760" i="66"/>
  <c r="BN760" i="66" l="1"/>
  <c r="BV760" i="66"/>
  <c r="BX760" i="66"/>
  <c r="BQ760" i="66"/>
  <c r="BR760" i="66"/>
  <c r="BS760" i="66"/>
  <c r="BT760" i="66"/>
  <c r="BU760" i="66"/>
  <c r="BW760" i="66"/>
  <c r="BP760" i="66"/>
  <c r="BO760" i="66"/>
  <c r="BM761" i="66"/>
  <c r="BN761" i="66" l="1"/>
  <c r="BO761" i="66"/>
  <c r="BQ761" i="66"/>
  <c r="BT761" i="66"/>
  <c r="BU761" i="66"/>
  <c r="BV761" i="66"/>
  <c r="BW761" i="66"/>
  <c r="BX761" i="66"/>
  <c r="BP761" i="66"/>
  <c r="BR761" i="66"/>
  <c r="BS761" i="66"/>
  <c r="BM762" i="66"/>
  <c r="BN762" i="66" l="1"/>
  <c r="BT762" i="66"/>
  <c r="BV762" i="66"/>
  <c r="BR762" i="66"/>
  <c r="BS762" i="66"/>
  <c r="BU762" i="66"/>
  <c r="BW762" i="66"/>
  <c r="BO762" i="66"/>
  <c r="BP762" i="66"/>
  <c r="BQ762" i="66"/>
  <c r="BX762" i="66"/>
  <c r="BM763" i="66"/>
  <c r="BN763" i="66" l="1"/>
  <c r="BO763" i="66"/>
  <c r="BT763" i="66"/>
  <c r="BU763" i="66"/>
  <c r="BV763" i="66"/>
  <c r="BW763" i="66"/>
  <c r="BQ763" i="66"/>
  <c r="BP763" i="66"/>
  <c r="BR763" i="66"/>
  <c r="BS763" i="66"/>
  <c r="BX763" i="66"/>
  <c r="BM764" i="66"/>
  <c r="BN764" i="66" l="1"/>
  <c r="BR764" i="66"/>
  <c r="BT764" i="66"/>
  <c r="BU764" i="66"/>
  <c r="BV764" i="66"/>
  <c r="BW764" i="66"/>
  <c r="BX764" i="66"/>
  <c r="BQ764" i="66"/>
  <c r="BO764" i="66"/>
  <c r="BP764" i="66"/>
  <c r="BS764" i="66"/>
  <c r="BM765" i="66"/>
  <c r="BN765" i="66" l="1"/>
  <c r="BW765" i="66"/>
  <c r="BT765" i="66"/>
  <c r="BU765" i="66"/>
  <c r="BV765" i="66"/>
  <c r="BX765" i="66"/>
  <c r="BO765" i="66"/>
  <c r="BP765" i="66"/>
  <c r="BQ765" i="66"/>
  <c r="BR765" i="66"/>
  <c r="BS765" i="66"/>
  <c r="BM766" i="66"/>
  <c r="BN766" i="66" l="1"/>
  <c r="BP766" i="66"/>
  <c r="BR766" i="66"/>
  <c r="BW766" i="66"/>
  <c r="BX766" i="66"/>
  <c r="BO766" i="66"/>
  <c r="BT766" i="66"/>
  <c r="BQ766" i="66"/>
  <c r="BS766" i="66"/>
  <c r="BV766" i="66"/>
  <c r="BU766" i="66"/>
  <c r="BM767" i="66"/>
  <c r="BN767" i="66" l="1"/>
  <c r="BU767" i="66"/>
  <c r="BW767" i="66"/>
  <c r="BX767" i="66"/>
  <c r="BR767" i="66"/>
  <c r="BO767" i="66"/>
  <c r="BP767" i="66"/>
  <c r="BQ767" i="66"/>
  <c r="BT767" i="66"/>
  <c r="BV767" i="66"/>
  <c r="BS767" i="66"/>
  <c r="BM768" i="66"/>
  <c r="BX768" i="66" l="1"/>
  <c r="BN768" i="66"/>
  <c r="BV768" i="66"/>
  <c r="BW768" i="66"/>
  <c r="BT768" i="66"/>
  <c r="BU768" i="66"/>
  <c r="BQ768" i="66"/>
  <c r="BP768" i="66"/>
  <c r="BO768" i="66"/>
  <c r="BS768" i="66"/>
  <c r="BR768" i="66"/>
  <c r="BM769" i="66"/>
  <c r="BX769" i="66" l="1"/>
  <c r="BN769" i="66"/>
  <c r="BT769" i="66"/>
  <c r="BU769" i="66"/>
  <c r="BV769" i="66"/>
  <c r="BW769" i="66"/>
  <c r="BR769" i="66"/>
  <c r="BS769" i="66"/>
  <c r="BO769" i="66"/>
  <c r="BP769" i="66"/>
  <c r="BQ769" i="66"/>
  <c r="BM770" i="66"/>
  <c r="BX770" i="66" l="1"/>
  <c r="BN770" i="66"/>
  <c r="BR770" i="66"/>
  <c r="BS770" i="66"/>
  <c r="BT770" i="66"/>
  <c r="BU770" i="66"/>
  <c r="BW770" i="66"/>
  <c r="BO770" i="66"/>
  <c r="BP770" i="66"/>
  <c r="BV770" i="66"/>
  <c r="BQ770" i="66"/>
  <c r="BM771" i="66"/>
  <c r="BX771" i="66" l="1"/>
  <c r="BN771" i="66"/>
  <c r="BP771" i="66"/>
  <c r="BQ771" i="66"/>
  <c r="BR771" i="66"/>
  <c r="BS771" i="66"/>
  <c r="BU771" i="66"/>
  <c r="BV771" i="66"/>
  <c r="BW771" i="66"/>
  <c r="BT771" i="66"/>
  <c r="BO771" i="66"/>
  <c r="BM772" i="66"/>
  <c r="BX772" i="66" l="1"/>
  <c r="BN772" i="66"/>
  <c r="BO772" i="66"/>
  <c r="BP772" i="66"/>
  <c r="BQ772" i="66"/>
  <c r="BS772" i="66"/>
  <c r="BW772" i="66"/>
  <c r="BT772" i="66"/>
  <c r="BU772" i="66"/>
  <c r="BV772" i="66"/>
  <c r="BR772" i="66"/>
  <c r="BM773" i="66"/>
  <c r="BX773" i="66" l="1"/>
  <c r="BN773" i="66"/>
  <c r="BO773" i="66"/>
  <c r="BQ773" i="66"/>
  <c r="BU773" i="66"/>
  <c r="BR773" i="66"/>
  <c r="BS773" i="66"/>
  <c r="BT773" i="66"/>
  <c r="BV773" i="66"/>
  <c r="BP773" i="66"/>
  <c r="BW773" i="66"/>
  <c r="BM774" i="66"/>
  <c r="BQ774" i="66" l="1"/>
  <c r="BR774" i="66"/>
  <c r="BS774" i="66"/>
  <c r="BT774" i="66"/>
  <c r="BX774" i="66"/>
  <c r="BV774" i="66"/>
  <c r="BW774" i="66"/>
  <c r="BU774" i="66"/>
  <c r="BN774" i="66"/>
  <c r="BO774" i="66"/>
  <c r="BP774" i="66"/>
  <c r="BM775" i="66"/>
  <c r="BQ775" i="66" l="1"/>
  <c r="BR775" i="66"/>
  <c r="BS775" i="66"/>
  <c r="BT775" i="66"/>
  <c r="BX775" i="66"/>
  <c r="BN775" i="66"/>
  <c r="BO775" i="66"/>
  <c r="BP775" i="66"/>
  <c r="BW775" i="66"/>
  <c r="BU775" i="66"/>
  <c r="BV775" i="66"/>
  <c r="BM776" i="66"/>
  <c r="BQ776" i="66" l="1"/>
  <c r="BR776" i="66"/>
  <c r="BS776" i="66"/>
  <c r="BT776" i="66"/>
  <c r="BN776" i="66"/>
  <c r="BX776" i="66"/>
  <c r="BP776" i="66"/>
  <c r="BO776" i="66"/>
  <c r="BV776" i="66"/>
  <c r="BU776" i="66"/>
  <c r="BW776" i="66"/>
  <c r="BM777" i="66"/>
  <c r="BQ777" i="66" l="1"/>
  <c r="BR777" i="66"/>
  <c r="BS777" i="66"/>
  <c r="BT777" i="66"/>
  <c r="BO777" i="66"/>
  <c r="BN777" i="66"/>
  <c r="BV777" i="66"/>
  <c r="BW777" i="66"/>
  <c r="BP777" i="66"/>
  <c r="BX777" i="66"/>
  <c r="BU777" i="66"/>
  <c r="BM778" i="66"/>
  <c r="BQ778" i="66" l="1"/>
  <c r="BR778" i="66"/>
  <c r="BS778" i="66"/>
  <c r="BT778" i="66"/>
  <c r="BN778" i="66"/>
  <c r="BO778" i="66"/>
  <c r="BP778" i="66"/>
  <c r="BU778" i="66"/>
  <c r="BV778" i="66"/>
  <c r="BW778" i="66"/>
  <c r="BX778" i="66"/>
  <c r="BM779" i="66"/>
  <c r="BQ779" i="66" l="1"/>
  <c r="BR779" i="66"/>
  <c r="BS779" i="66"/>
  <c r="BT779" i="66"/>
  <c r="BN779" i="66"/>
  <c r="BO779" i="66"/>
  <c r="BP779" i="66"/>
  <c r="BU779" i="66"/>
  <c r="BX779" i="66"/>
  <c r="BW779" i="66"/>
  <c r="BV779" i="66"/>
  <c r="BM780" i="66"/>
  <c r="BQ780" i="66" l="1"/>
  <c r="BR780" i="66"/>
  <c r="BS780" i="66"/>
  <c r="BT780" i="66"/>
  <c r="BN780" i="66"/>
  <c r="BO780" i="66"/>
  <c r="BP780" i="66"/>
  <c r="BU780" i="66"/>
  <c r="BV780" i="66"/>
  <c r="BW780" i="66"/>
  <c r="BX780" i="66"/>
  <c r="BM781" i="66"/>
  <c r="BQ781" i="66" l="1"/>
  <c r="BR781" i="66"/>
  <c r="BS781" i="66"/>
  <c r="BT781" i="66"/>
  <c r="BO781" i="66"/>
  <c r="BW781" i="66"/>
  <c r="BP781" i="66"/>
  <c r="BU781" i="66"/>
  <c r="BV781" i="66"/>
  <c r="BN781" i="66"/>
  <c r="BX781" i="66"/>
  <c r="BM782" i="66"/>
  <c r="BQ782" i="66" l="1"/>
  <c r="BR782" i="66"/>
  <c r="BS782" i="66"/>
  <c r="BT782" i="66"/>
  <c r="BP782" i="66"/>
  <c r="BU782" i="66"/>
  <c r="BX782" i="66"/>
  <c r="BV782" i="66"/>
  <c r="BW782" i="66"/>
  <c r="BN782" i="66"/>
  <c r="BO782" i="66"/>
  <c r="BM783" i="66"/>
  <c r="BQ783" i="66" l="1"/>
  <c r="BR783" i="66"/>
  <c r="BS783" i="66"/>
  <c r="BT783" i="66"/>
  <c r="BU783" i="66"/>
  <c r="BV783" i="66"/>
  <c r="BW783" i="66"/>
  <c r="BX783" i="66"/>
  <c r="BN783" i="66"/>
  <c r="BO783" i="66"/>
  <c r="BP783" i="66"/>
  <c r="BM784" i="66"/>
  <c r="BQ784" i="66" l="1"/>
  <c r="BR784" i="66"/>
  <c r="BS784" i="66"/>
  <c r="BT784" i="66"/>
  <c r="BV784" i="66"/>
  <c r="BW784" i="66"/>
  <c r="BX784" i="66"/>
  <c r="BO784" i="66"/>
  <c r="BP784" i="66"/>
  <c r="BU784" i="66"/>
  <c r="BN784" i="66"/>
  <c r="BM785" i="66"/>
  <c r="BQ785" i="66" l="1"/>
  <c r="BR785" i="66"/>
  <c r="BS785" i="66"/>
  <c r="BT785" i="66"/>
  <c r="BW785" i="66"/>
  <c r="BX785" i="66"/>
  <c r="BN785" i="66"/>
  <c r="BO785" i="66"/>
  <c r="BU785" i="66"/>
  <c r="BP785" i="66"/>
  <c r="BV785" i="66"/>
  <c r="BM786" i="66"/>
  <c r="BQ786" i="66" l="1"/>
  <c r="BR786" i="66"/>
  <c r="BS786" i="66"/>
  <c r="BT786" i="66"/>
  <c r="BX786" i="66"/>
  <c r="BU786" i="66"/>
  <c r="BO786" i="66"/>
  <c r="BP786" i="66"/>
  <c r="BN786" i="66"/>
  <c r="BV786" i="66"/>
  <c r="BW786" i="66"/>
  <c r="BM787" i="66"/>
  <c r="BQ787" i="66" l="1"/>
  <c r="BR787" i="66"/>
  <c r="BS787" i="66"/>
  <c r="BT787" i="66"/>
  <c r="BV787" i="66"/>
  <c r="BN787" i="66"/>
  <c r="BO787" i="66"/>
  <c r="BP787" i="66"/>
  <c r="BU787" i="66"/>
  <c r="BW787" i="66"/>
  <c r="BX787" i="66"/>
  <c r="BM788" i="66"/>
  <c r="BQ788" i="66" l="1"/>
  <c r="BR788" i="66"/>
  <c r="BS788" i="66"/>
  <c r="BT788" i="66"/>
  <c r="BN788" i="66"/>
  <c r="BV788" i="66"/>
  <c r="BO788" i="66"/>
  <c r="BU788" i="66"/>
  <c r="BP788" i="66"/>
  <c r="BW788" i="66"/>
  <c r="BX788" i="66"/>
  <c r="BM789" i="66"/>
  <c r="BQ789" i="66" l="1"/>
  <c r="BR789" i="66"/>
  <c r="BS789" i="66"/>
  <c r="BT789" i="66"/>
  <c r="BO789" i="66"/>
  <c r="BN789" i="66"/>
  <c r="BP789" i="66"/>
  <c r="BV789" i="66"/>
  <c r="BW789" i="66"/>
  <c r="BU789" i="66"/>
  <c r="BX789" i="66"/>
  <c r="BM790" i="66"/>
  <c r="BQ790" i="66" l="1"/>
  <c r="BR790" i="66"/>
  <c r="BS790" i="66"/>
  <c r="BT790" i="66"/>
  <c r="BN790" i="66"/>
  <c r="BP790" i="66"/>
  <c r="BO790" i="66"/>
  <c r="BU790" i="66"/>
  <c r="BV790" i="66"/>
  <c r="BX790" i="66"/>
  <c r="BW790" i="66"/>
  <c r="BM791" i="66"/>
  <c r="BQ791" i="66" l="1"/>
  <c r="BR791" i="66"/>
  <c r="BS791" i="66"/>
  <c r="BT791" i="66"/>
  <c r="BU791" i="66"/>
  <c r="BN791" i="66"/>
  <c r="BO791" i="66"/>
  <c r="BP791" i="66"/>
  <c r="BW791" i="66"/>
  <c r="BX791" i="66"/>
  <c r="BV791" i="66"/>
  <c r="BM792" i="66"/>
  <c r="BQ792" i="66" l="1"/>
  <c r="BR792" i="66"/>
  <c r="BS792" i="66"/>
  <c r="BT792" i="66"/>
  <c r="BN792" i="66"/>
  <c r="BO792" i="66"/>
  <c r="BP792" i="66"/>
  <c r="BU792" i="66"/>
  <c r="BV792" i="66"/>
  <c r="BW792" i="66"/>
  <c r="BX792" i="66"/>
  <c r="BM793" i="66"/>
  <c r="BQ793" i="66" l="1"/>
  <c r="BR793" i="66"/>
  <c r="BS793" i="66"/>
  <c r="BT793" i="66"/>
  <c r="BO793" i="66"/>
  <c r="BP793" i="66"/>
  <c r="BW793" i="66"/>
  <c r="BU793" i="66"/>
  <c r="BV793" i="66"/>
  <c r="BX793" i="66"/>
  <c r="BN793" i="66"/>
  <c r="BM794" i="66"/>
  <c r="BQ794" i="66" l="1"/>
  <c r="BR794" i="66"/>
  <c r="BS794" i="66"/>
  <c r="BT794" i="66"/>
  <c r="BP794" i="66"/>
  <c r="BX794" i="66"/>
  <c r="BU794" i="66"/>
  <c r="BV794" i="66"/>
  <c r="BW794" i="66"/>
  <c r="BN794" i="66"/>
  <c r="BO794" i="66"/>
  <c r="BM795" i="66"/>
  <c r="BQ795" i="66" l="1"/>
  <c r="BR795" i="66"/>
  <c r="BS795" i="66"/>
  <c r="BT795" i="66"/>
  <c r="BU795" i="66"/>
  <c r="BV795" i="66"/>
  <c r="BW795" i="66"/>
  <c r="BX795" i="66"/>
  <c r="BN795" i="66"/>
  <c r="BO795" i="66"/>
  <c r="BP795" i="66"/>
  <c r="BM796" i="66"/>
  <c r="BQ796" i="66" l="1"/>
  <c r="BR796" i="66"/>
  <c r="BS796" i="66"/>
  <c r="BT796" i="66"/>
  <c r="BV796" i="66"/>
  <c r="BW796" i="66"/>
  <c r="BX796" i="66"/>
  <c r="BN796" i="66"/>
  <c r="BU796" i="66"/>
  <c r="BO796" i="66"/>
  <c r="BP796" i="66"/>
  <c r="BM797" i="66"/>
  <c r="BQ797" i="66" l="1"/>
  <c r="BR797" i="66"/>
  <c r="BS797" i="66"/>
  <c r="BT797" i="66"/>
  <c r="BW797" i="66"/>
  <c r="BX797" i="66"/>
  <c r="BN797" i="66"/>
  <c r="BU797" i="66"/>
  <c r="BO797" i="66"/>
  <c r="BP797" i="66"/>
  <c r="BV797" i="66"/>
  <c r="BM798" i="66"/>
  <c r="BQ798" i="66" l="1"/>
  <c r="BR798" i="66"/>
  <c r="BS798" i="66"/>
  <c r="BT798" i="66"/>
  <c r="BX798" i="66"/>
  <c r="BP798" i="66"/>
  <c r="BU798" i="66"/>
  <c r="BV798" i="66"/>
  <c r="BW798" i="66"/>
  <c r="BN798" i="66"/>
  <c r="BO798" i="66"/>
  <c r="BM799" i="66"/>
  <c r="BQ799" i="66" l="1"/>
  <c r="BR799" i="66"/>
  <c r="BS799" i="66"/>
  <c r="BT799" i="66"/>
  <c r="BV799" i="66"/>
  <c r="BW799" i="66"/>
  <c r="BX799" i="66"/>
  <c r="BN799" i="66"/>
  <c r="BO799" i="66"/>
  <c r="BU799" i="66"/>
  <c r="BP799" i="66"/>
  <c r="BM800" i="66"/>
  <c r="BQ800" i="66" l="1"/>
  <c r="BR800" i="66"/>
  <c r="BS800" i="66"/>
  <c r="BT800" i="66"/>
  <c r="BN800" i="66"/>
  <c r="BV800" i="66"/>
  <c r="BW800" i="66"/>
  <c r="BX800" i="66"/>
  <c r="BP800" i="66"/>
  <c r="BU800" i="66"/>
  <c r="BO800" i="66"/>
  <c r="BM801" i="66"/>
  <c r="BQ801" i="66" l="1"/>
  <c r="BR801" i="66"/>
  <c r="BS801" i="66"/>
  <c r="BT801" i="66"/>
  <c r="BN801" i="66"/>
  <c r="BO801" i="66"/>
  <c r="BW801" i="66"/>
  <c r="BX801" i="66"/>
  <c r="BP801" i="66"/>
  <c r="BU801" i="66"/>
  <c r="BV801" i="66"/>
  <c r="BM802" i="66"/>
  <c r="BQ802" i="66" l="1"/>
  <c r="BR802" i="66"/>
  <c r="BS802" i="66"/>
  <c r="BT802" i="66"/>
  <c r="BN802" i="66"/>
  <c r="BP802" i="66"/>
  <c r="BO802" i="66"/>
  <c r="BU802" i="66"/>
  <c r="BW802" i="66"/>
  <c r="BV802" i="66"/>
  <c r="BX802" i="66"/>
  <c r="BM803" i="66"/>
  <c r="BQ803" i="66" l="1"/>
  <c r="BR803" i="66"/>
  <c r="BS803" i="66"/>
  <c r="BT803" i="66"/>
  <c r="BN803" i="66"/>
  <c r="BO803" i="66"/>
  <c r="BU803" i="66"/>
  <c r="BP803" i="66"/>
  <c r="BV803" i="66"/>
  <c r="BX803" i="66"/>
  <c r="BW803" i="66"/>
  <c r="BM804" i="66"/>
  <c r="BQ804" i="66" l="1"/>
  <c r="BR804" i="66"/>
  <c r="BS804" i="66"/>
  <c r="BT804" i="66"/>
  <c r="BN804" i="66"/>
  <c r="BO804" i="66"/>
  <c r="BP804" i="66"/>
  <c r="BV804" i="66"/>
  <c r="BU804" i="66"/>
  <c r="BX804" i="66"/>
  <c r="BW804" i="66"/>
  <c r="BM805" i="66"/>
  <c r="BQ805" i="66" l="1"/>
  <c r="BR805" i="66"/>
  <c r="BS805" i="66"/>
  <c r="BT805" i="66"/>
  <c r="BO805" i="66"/>
  <c r="BP805" i="66"/>
  <c r="BW805" i="66"/>
  <c r="BU805" i="66"/>
  <c r="BV805" i="66"/>
  <c r="BX805" i="66"/>
  <c r="BN805" i="66"/>
  <c r="BM806" i="66"/>
  <c r="BQ806" i="66" l="1"/>
  <c r="BR806" i="66"/>
  <c r="BS806" i="66"/>
  <c r="BT806" i="66"/>
  <c r="BP806" i="66"/>
  <c r="BU806" i="66"/>
  <c r="BV806" i="66"/>
  <c r="BW806" i="66"/>
  <c r="BN806" i="66"/>
  <c r="BO806" i="66"/>
  <c r="BX806" i="66"/>
  <c r="BM807" i="66"/>
  <c r="BQ807" i="66" l="1"/>
  <c r="BR807" i="66"/>
  <c r="BS807" i="66"/>
  <c r="BT807" i="66"/>
  <c r="BU807" i="66"/>
  <c r="BV807" i="66"/>
  <c r="BW807" i="66"/>
  <c r="BX807" i="66"/>
  <c r="BN807" i="66"/>
  <c r="BO807" i="66"/>
  <c r="BP807" i="66"/>
  <c r="BM808" i="66"/>
  <c r="BQ808" i="66" l="1"/>
  <c r="BR808" i="66"/>
  <c r="BS808" i="66"/>
  <c r="BT808" i="66"/>
  <c r="BV808" i="66"/>
  <c r="BW808" i="66"/>
  <c r="BX808" i="66"/>
  <c r="BP808" i="66"/>
  <c r="BU808" i="66"/>
  <c r="BN808" i="66"/>
  <c r="BO808" i="66"/>
  <c r="BM809" i="66"/>
  <c r="BQ809" i="66" l="1"/>
  <c r="BR809" i="66"/>
  <c r="BS809" i="66"/>
  <c r="BT809" i="66"/>
  <c r="BW809" i="66"/>
  <c r="BX809" i="66"/>
  <c r="BN809" i="66"/>
  <c r="BO809" i="66"/>
  <c r="BP809" i="66"/>
  <c r="BV809" i="66"/>
  <c r="BU809" i="66"/>
  <c r="BM810" i="66"/>
  <c r="BQ810" i="66" l="1"/>
  <c r="BR810" i="66"/>
  <c r="BS810" i="66"/>
  <c r="BT810" i="66"/>
  <c r="BX810" i="66"/>
  <c r="BP810" i="66"/>
  <c r="BN810" i="66"/>
  <c r="BO810" i="66"/>
  <c r="BU810" i="66"/>
  <c r="BW810" i="66"/>
  <c r="BV810" i="66"/>
  <c r="BM811" i="66"/>
  <c r="BQ811" i="66" l="1"/>
  <c r="BR811" i="66"/>
  <c r="BS811" i="66"/>
  <c r="BT811" i="66"/>
  <c r="BO811" i="66"/>
  <c r="BN811" i="66"/>
  <c r="BX811" i="66"/>
  <c r="BU811" i="66"/>
  <c r="BP811" i="66"/>
  <c r="BW811" i="66"/>
  <c r="BV811" i="66"/>
  <c r="BM812" i="66"/>
  <c r="BQ812" i="66" l="1"/>
  <c r="BR812" i="66"/>
  <c r="BS812" i="66"/>
  <c r="BT812" i="66"/>
  <c r="BW812" i="66"/>
  <c r="BX812" i="66"/>
  <c r="BU812" i="66"/>
  <c r="BO812" i="66"/>
  <c r="BP812" i="66"/>
  <c r="BN812" i="66"/>
  <c r="BV812" i="66"/>
  <c r="BM813" i="66"/>
  <c r="BQ813" i="66" l="1"/>
  <c r="BR813" i="66"/>
  <c r="BS813" i="66"/>
  <c r="BT813" i="66"/>
  <c r="BN813" i="66"/>
  <c r="BU813" i="66"/>
  <c r="BV813" i="66"/>
  <c r="BW813" i="66"/>
  <c r="BX813" i="66"/>
  <c r="BP813" i="66"/>
  <c r="BO813" i="66"/>
  <c r="BM814" i="66"/>
  <c r="BQ814" i="66" l="1"/>
  <c r="BR814" i="66"/>
  <c r="BS814" i="66"/>
  <c r="BT814" i="66"/>
  <c r="BN814" i="66"/>
  <c r="BO814" i="66"/>
  <c r="BP814" i="66"/>
  <c r="BU814" i="66"/>
  <c r="BV814" i="66"/>
  <c r="BX814" i="66"/>
  <c r="BW814" i="66"/>
  <c r="BM815" i="66"/>
  <c r="BQ815" i="66" l="1"/>
  <c r="BR815" i="66"/>
  <c r="BS815" i="66"/>
  <c r="BT815" i="66"/>
  <c r="BN815" i="66"/>
  <c r="BO815" i="66"/>
  <c r="BP815" i="66"/>
  <c r="BU815" i="66"/>
  <c r="BV815" i="66"/>
  <c r="BX815" i="66"/>
  <c r="BW815" i="66"/>
  <c r="BM816" i="66"/>
  <c r="BQ816" i="66" l="1"/>
  <c r="BR816" i="66"/>
  <c r="BS816" i="66"/>
  <c r="BT816" i="66"/>
  <c r="BN816" i="66"/>
  <c r="BO816" i="66"/>
  <c r="BP816" i="66"/>
  <c r="BU816" i="66"/>
  <c r="BV816" i="66"/>
  <c r="BX816" i="66"/>
  <c r="BW816" i="66"/>
  <c r="BM817" i="66"/>
  <c r="BQ817" i="66" l="1"/>
  <c r="BR817" i="66"/>
  <c r="BS817" i="66"/>
  <c r="BT817" i="66"/>
  <c r="BO817" i="66"/>
  <c r="BP817" i="66"/>
  <c r="BU817" i="66"/>
  <c r="BV817" i="66"/>
  <c r="BN817" i="66"/>
  <c r="BW817" i="66"/>
  <c r="BX817" i="66"/>
  <c r="BM818" i="66"/>
  <c r="BQ818" i="66" l="1"/>
  <c r="BR818" i="66"/>
  <c r="BS818" i="66"/>
  <c r="BT818" i="66"/>
  <c r="BP818" i="66"/>
  <c r="BU818" i="66"/>
  <c r="BV818" i="66"/>
  <c r="BW818" i="66"/>
  <c r="BO818" i="66"/>
  <c r="BX818" i="66"/>
  <c r="BN818" i="66"/>
  <c r="BM819" i="66"/>
  <c r="BQ819" i="66" l="1"/>
  <c r="BR819" i="66"/>
  <c r="BS819" i="66"/>
  <c r="BT819" i="66"/>
  <c r="BU819" i="66"/>
  <c r="BV819" i="66"/>
  <c r="BW819" i="66"/>
  <c r="BX819" i="66"/>
  <c r="BO819" i="66"/>
  <c r="BN819" i="66"/>
  <c r="BP819" i="66"/>
  <c r="BM820" i="66"/>
  <c r="BQ820" i="66" l="1"/>
  <c r="BR820" i="66"/>
  <c r="BS820" i="66"/>
  <c r="BT820" i="66"/>
  <c r="BV820" i="66"/>
  <c r="BW820" i="66"/>
  <c r="BX820" i="66"/>
  <c r="BN820" i="66"/>
  <c r="BO820" i="66"/>
  <c r="BP820" i="66"/>
  <c r="BU820" i="66"/>
  <c r="BM821" i="66"/>
  <c r="BQ821" i="66" l="1"/>
  <c r="BR821" i="66"/>
  <c r="BS821" i="66"/>
  <c r="BT821" i="66"/>
  <c r="BW821" i="66"/>
  <c r="BX821" i="66"/>
  <c r="BU821" i="66"/>
  <c r="BV821" i="66"/>
  <c r="BP821" i="66"/>
  <c r="BO821" i="66"/>
  <c r="BN821" i="66"/>
  <c r="BM822" i="66"/>
  <c r="BQ822" i="66" l="1"/>
  <c r="BR822" i="66"/>
  <c r="BS822" i="66"/>
  <c r="BT822" i="66"/>
  <c r="BX822" i="66"/>
  <c r="BV822" i="66"/>
  <c r="BW822" i="66"/>
  <c r="BO822" i="66"/>
  <c r="BN822" i="66"/>
  <c r="BP822" i="66"/>
  <c r="BU822" i="66"/>
  <c r="BM823" i="66"/>
  <c r="BQ823" i="66" l="1"/>
  <c r="BR823" i="66"/>
  <c r="BS823" i="66"/>
  <c r="BT823" i="66"/>
  <c r="BU823" i="66"/>
  <c r="BV823" i="66"/>
  <c r="BW823" i="66"/>
  <c r="BX823" i="66"/>
  <c r="BN823" i="66"/>
  <c r="BO823" i="66"/>
  <c r="BP823" i="66"/>
  <c r="BM824" i="66"/>
  <c r="BQ824" i="66" l="1"/>
  <c r="BR824" i="66"/>
  <c r="BS824" i="66"/>
  <c r="BT824" i="66"/>
  <c r="BO824" i="66"/>
  <c r="BW824" i="66"/>
  <c r="BP824" i="66"/>
  <c r="BU824" i="66"/>
  <c r="BV824" i="66"/>
  <c r="BX824" i="66"/>
  <c r="BN824" i="66"/>
  <c r="BM825" i="66"/>
  <c r="BQ825" i="66" l="1"/>
  <c r="BR825" i="66"/>
  <c r="BS825" i="66"/>
  <c r="BT825" i="66"/>
  <c r="BN825" i="66"/>
  <c r="BU825" i="66"/>
  <c r="BV825" i="66"/>
  <c r="BW825" i="66"/>
  <c r="BO825" i="66"/>
  <c r="BP825" i="66"/>
  <c r="BX825" i="66"/>
  <c r="BM826" i="66"/>
  <c r="BQ826" i="66" l="1"/>
  <c r="BR826" i="66"/>
  <c r="BS826" i="66"/>
  <c r="BT826" i="66"/>
  <c r="BN826" i="66"/>
  <c r="BO826" i="66"/>
  <c r="BP826" i="66"/>
  <c r="BU826" i="66"/>
  <c r="BV826" i="66"/>
  <c r="BX826" i="66"/>
  <c r="BW826" i="66"/>
  <c r="BM827" i="66"/>
  <c r="BQ827" i="66" l="1"/>
  <c r="BR827" i="66"/>
  <c r="BS827" i="66"/>
  <c r="BT827" i="66"/>
  <c r="BN827" i="66"/>
  <c r="BO827" i="66"/>
  <c r="BP827" i="66"/>
  <c r="BV827" i="66"/>
  <c r="BU827" i="66"/>
  <c r="BX827" i="66"/>
  <c r="BW827" i="66"/>
  <c r="BM828" i="66"/>
  <c r="BQ828" i="66" l="1"/>
  <c r="BR828" i="66"/>
  <c r="BS828" i="66"/>
  <c r="BT828" i="66"/>
  <c r="BN828" i="66"/>
  <c r="BO828" i="66"/>
  <c r="BP828" i="66"/>
  <c r="BU828" i="66"/>
  <c r="BV828" i="66"/>
  <c r="BX828" i="66"/>
  <c r="BW828" i="66"/>
  <c r="BM829" i="66"/>
  <c r="BQ829" i="66" l="1"/>
  <c r="BR829" i="66"/>
  <c r="BS829" i="66"/>
  <c r="BT829" i="66"/>
  <c r="BO829" i="66"/>
  <c r="BP829" i="66"/>
  <c r="BU829" i="66"/>
  <c r="BV829" i="66"/>
  <c r="BW829" i="66"/>
  <c r="BX829" i="66"/>
  <c r="BN829" i="66"/>
  <c r="BM830" i="66"/>
  <c r="BQ830" i="66" l="1"/>
  <c r="BR830" i="66"/>
  <c r="BS830" i="66"/>
  <c r="BT830" i="66"/>
  <c r="BP830" i="66"/>
  <c r="BU830" i="66"/>
  <c r="BV830" i="66"/>
  <c r="BW830" i="66"/>
  <c r="BN830" i="66"/>
  <c r="BO830" i="66"/>
  <c r="BX830" i="66"/>
  <c r="BM831" i="66"/>
  <c r="BQ831" i="66" l="1"/>
  <c r="BR831" i="66"/>
  <c r="BS831" i="66"/>
  <c r="BT831" i="66"/>
  <c r="BU831" i="66"/>
  <c r="BV831" i="66"/>
  <c r="BW831" i="66"/>
  <c r="BX831" i="66"/>
  <c r="BP831" i="66"/>
  <c r="BO831" i="66"/>
  <c r="BN831" i="66"/>
  <c r="BM832" i="66"/>
  <c r="BQ832" i="66" l="1"/>
  <c r="BR832" i="66"/>
  <c r="BS832" i="66"/>
  <c r="BT832" i="66"/>
  <c r="BV832" i="66"/>
  <c r="BW832" i="66"/>
  <c r="BX832" i="66"/>
  <c r="BN832" i="66"/>
  <c r="BP832" i="66"/>
  <c r="BO832" i="66"/>
  <c r="BU832" i="66"/>
  <c r="BM833" i="66"/>
  <c r="BQ833" i="66" l="1"/>
  <c r="BR833" i="66"/>
  <c r="BS833" i="66"/>
  <c r="BT833" i="66"/>
  <c r="BW833" i="66"/>
  <c r="BX833" i="66"/>
  <c r="BN833" i="66"/>
  <c r="BU833" i="66"/>
  <c r="BO833" i="66"/>
  <c r="BP833" i="66"/>
  <c r="BV833" i="66"/>
  <c r="BM834" i="66"/>
  <c r="BQ834" i="66" l="1"/>
  <c r="BR834" i="66"/>
  <c r="BS834" i="66"/>
  <c r="BT834" i="66"/>
  <c r="BX834" i="66"/>
  <c r="BN834" i="66"/>
  <c r="BO834" i="66"/>
  <c r="BP834" i="66"/>
  <c r="BV834" i="66"/>
  <c r="BU834" i="66"/>
  <c r="BW834" i="66"/>
  <c r="BM835" i="66"/>
  <c r="BQ835" i="66" l="1"/>
  <c r="BR835" i="66"/>
  <c r="BS835" i="66"/>
  <c r="BT835" i="66"/>
  <c r="BW835" i="66"/>
  <c r="BN835" i="66"/>
  <c r="BV835" i="66"/>
  <c r="BO835" i="66"/>
  <c r="BU835" i="66"/>
  <c r="BP835" i="66"/>
  <c r="BX835" i="66"/>
  <c r="BM836" i="66"/>
  <c r="BQ836" i="66" l="1"/>
  <c r="BR836" i="66"/>
  <c r="BS836" i="66"/>
  <c r="BT836" i="66"/>
  <c r="BO836" i="66"/>
  <c r="BU836" i="66"/>
  <c r="BP836" i="66"/>
  <c r="BN836" i="66"/>
  <c r="BX836" i="66"/>
  <c r="BV836" i="66"/>
  <c r="BW836" i="66"/>
  <c r="BM837" i="66"/>
  <c r="BQ837" i="66" l="1"/>
  <c r="BR837" i="66"/>
  <c r="BS837" i="66"/>
  <c r="BT837" i="66"/>
  <c r="BN837" i="66"/>
  <c r="BO837" i="66"/>
  <c r="BP837" i="66"/>
  <c r="BU837" i="66"/>
  <c r="BX837" i="66"/>
  <c r="BW837" i="66"/>
  <c r="BV837" i="66"/>
  <c r="BM838" i="66"/>
  <c r="BQ838" i="66" l="1"/>
  <c r="BR838" i="66"/>
  <c r="BS838" i="66"/>
  <c r="BT838" i="66"/>
  <c r="BN838" i="66"/>
  <c r="BO838" i="66"/>
  <c r="BX838" i="66"/>
  <c r="BP838" i="66"/>
  <c r="BU838" i="66"/>
  <c r="BV838" i="66"/>
  <c r="BW838" i="66"/>
  <c r="BM839" i="66"/>
  <c r="BQ839" i="66" l="1"/>
  <c r="BR839" i="66"/>
  <c r="BS839" i="66"/>
  <c r="BT839" i="66"/>
  <c r="BN839" i="66"/>
  <c r="BO839" i="66"/>
  <c r="BP839" i="66"/>
  <c r="BX839" i="66"/>
  <c r="BU839" i="66"/>
  <c r="BW839" i="66"/>
  <c r="BV839" i="66"/>
  <c r="BM840" i="66"/>
  <c r="BQ840" i="66" l="1"/>
  <c r="BR840" i="66"/>
  <c r="BS840" i="66"/>
  <c r="BT840" i="66"/>
  <c r="BN840" i="66"/>
  <c r="BO840" i="66"/>
  <c r="BP840" i="66"/>
  <c r="BU840" i="66"/>
  <c r="BX840" i="66"/>
  <c r="BV840" i="66"/>
  <c r="BW840" i="66"/>
  <c r="BM841" i="66"/>
  <c r="BQ841" i="66" l="1"/>
  <c r="BR841" i="66"/>
  <c r="BS841" i="66"/>
  <c r="BT841" i="66"/>
  <c r="BO841" i="66"/>
  <c r="BP841" i="66"/>
  <c r="BU841" i="66"/>
  <c r="BV841" i="66"/>
  <c r="BN841" i="66"/>
  <c r="BW841" i="66"/>
  <c r="BX841" i="66"/>
  <c r="BM842" i="66"/>
  <c r="BQ842" i="66" l="1"/>
  <c r="BR842" i="66"/>
  <c r="BS842" i="66"/>
  <c r="BT842" i="66"/>
  <c r="BP842" i="66"/>
  <c r="BU842" i="66"/>
  <c r="BV842" i="66"/>
  <c r="BW842" i="66"/>
  <c r="BN842" i="66"/>
  <c r="BO842" i="66"/>
  <c r="BX842" i="66"/>
  <c r="BM843" i="66"/>
  <c r="BQ843" i="66" l="1"/>
  <c r="BR843" i="66"/>
  <c r="BS843" i="66"/>
  <c r="BT843" i="66"/>
  <c r="BU843" i="66"/>
  <c r="BV843" i="66"/>
  <c r="BW843" i="66"/>
  <c r="BX843" i="66"/>
  <c r="BN843" i="66"/>
  <c r="BO843" i="66"/>
  <c r="BP843" i="66"/>
  <c r="BM844" i="66"/>
  <c r="BQ844" i="66" l="1"/>
  <c r="BR844" i="66"/>
  <c r="BS844" i="66"/>
  <c r="BT844" i="66"/>
  <c r="BV844" i="66"/>
  <c r="BW844" i="66"/>
  <c r="BX844" i="66"/>
  <c r="BO844" i="66"/>
  <c r="BN844" i="66"/>
  <c r="BP844" i="66"/>
  <c r="BU844" i="66"/>
  <c r="BM845" i="66"/>
  <c r="BQ845" i="66" l="1"/>
  <c r="BR845" i="66"/>
  <c r="BS845" i="66"/>
  <c r="BT845" i="66"/>
  <c r="BW845" i="66"/>
  <c r="BX845" i="66"/>
  <c r="BN845" i="66"/>
  <c r="BO845" i="66"/>
  <c r="BV845" i="66"/>
  <c r="BP845" i="66"/>
  <c r="BU845" i="66"/>
  <c r="BM846" i="66"/>
  <c r="BQ846" i="66" l="1"/>
  <c r="BR846" i="66"/>
  <c r="BS846" i="66"/>
  <c r="BT846" i="66"/>
  <c r="BX846" i="66"/>
  <c r="BN846" i="66"/>
  <c r="BO846" i="66"/>
  <c r="BP846" i="66"/>
  <c r="BU846" i="66"/>
  <c r="BW846" i="66"/>
  <c r="BV846" i="66"/>
  <c r="BM847" i="66"/>
  <c r="BQ847" i="66" l="1"/>
  <c r="BR847" i="66"/>
  <c r="BS847" i="66"/>
  <c r="BT847" i="66"/>
  <c r="BN847" i="66"/>
  <c r="BO847" i="66"/>
  <c r="BP847" i="66"/>
  <c r="BU847" i="66"/>
  <c r="BX847" i="66"/>
  <c r="BW847" i="66"/>
  <c r="BV847" i="66"/>
  <c r="BM848" i="66"/>
  <c r="BQ848" i="66" l="1"/>
  <c r="BR848" i="66"/>
  <c r="BS848" i="66"/>
  <c r="BT848" i="66"/>
  <c r="BW848" i="66"/>
  <c r="BX848" i="66"/>
  <c r="BN848" i="66"/>
  <c r="BO848" i="66"/>
  <c r="BP848" i="66"/>
  <c r="BU848" i="66"/>
  <c r="BV848" i="66"/>
  <c r="BM849" i="66"/>
  <c r="BQ849" i="66" l="1"/>
  <c r="BR849" i="66"/>
  <c r="BS849" i="66"/>
  <c r="BT849" i="66"/>
  <c r="BN849" i="66"/>
  <c r="BU849" i="66"/>
  <c r="BV849" i="66"/>
  <c r="BW849" i="66"/>
  <c r="BX849" i="66"/>
  <c r="BP849" i="66"/>
  <c r="BO849" i="66"/>
  <c r="BM850" i="66"/>
  <c r="BQ850" i="66" l="1"/>
  <c r="BR850" i="66"/>
  <c r="BS850" i="66"/>
  <c r="BT850" i="66"/>
  <c r="BN850" i="66"/>
  <c r="BO850" i="66"/>
  <c r="BP850" i="66"/>
  <c r="BU850" i="66"/>
  <c r="BV850" i="66"/>
  <c r="BW850" i="66"/>
  <c r="BX850" i="66"/>
  <c r="BM851" i="66"/>
  <c r="BQ851" i="66" l="1"/>
  <c r="BR851" i="66"/>
  <c r="BS851" i="66"/>
  <c r="BT851" i="66"/>
  <c r="BN851" i="66"/>
  <c r="BO851" i="66"/>
  <c r="BP851" i="66"/>
  <c r="BU851" i="66"/>
  <c r="BX851" i="66"/>
  <c r="BV851" i="66"/>
  <c r="BW851" i="66"/>
  <c r="BM852" i="66"/>
  <c r="BQ852" i="66" l="1"/>
  <c r="BR852" i="66"/>
  <c r="BS852" i="66"/>
  <c r="BT852" i="66"/>
  <c r="BN852" i="66"/>
  <c r="BO852" i="66"/>
  <c r="BP852" i="66"/>
  <c r="BU852" i="66"/>
  <c r="BV852" i="66"/>
  <c r="BW852" i="66"/>
  <c r="BX852" i="66"/>
  <c r="BM853" i="66"/>
  <c r="BQ853" i="66" l="1"/>
  <c r="BR853" i="66"/>
  <c r="BS853" i="66"/>
  <c r="BT853" i="66"/>
  <c r="BO853" i="66"/>
  <c r="BP853" i="66"/>
  <c r="BU853" i="66"/>
  <c r="BV853" i="66"/>
  <c r="BN853" i="66"/>
  <c r="BW853" i="66"/>
  <c r="BX853" i="66"/>
  <c r="BM854" i="66"/>
  <c r="BQ854" i="66" l="1"/>
  <c r="BR854" i="66"/>
  <c r="BS854" i="66"/>
  <c r="BT854" i="66"/>
  <c r="BP854" i="66"/>
  <c r="BU854" i="66"/>
  <c r="BV854" i="66"/>
  <c r="BW854" i="66"/>
  <c r="BN854" i="66"/>
  <c r="BO854" i="66"/>
  <c r="BX854" i="66"/>
  <c r="BM855" i="66"/>
  <c r="BQ855" i="66" l="1"/>
  <c r="BR855" i="66"/>
  <c r="BS855" i="66"/>
  <c r="BT855" i="66"/>
  <c r="BU855" i="66"/>
  <c r="BV855" i="66"/>
  <c r="BW855" i="66"/>
  <c r="BX855" i="66"/>
  <c r="BN855" i="66"/>
  <c r="BO855" i="66"/>
  <c r="BP855" i="66"/>
  <c r="BM856" i="66"/>
  <c r="BQ856" i="66" l="1"/>
  <c r="BR856" i="66"/>
  <c r="BS856" i="66"/>
  <c r="BT856" i="66"/>
  <c r="BV856" i="66"/>
  <c r="BW856" i="66"/>
  <c r="BX856" i="66"/>
  <c r="BN856" i="66"/>
  <c r="BO856" i="66"/>
  <c r="BP856" i="66"/>
  <c r="BU856" i="66"/>
  <c r="BM857" i="66"/>
  <c r="BQ857" i="66" l="1"/>
  <c r="BR857" i="66"/>
  <c r="BS857" i="66"/>
  <c r="BT857" i="66"/>
  <c r="BW857" i="66"/>
  <c r="BX857" i="66"/>
  <c r="BU857" i="66"/>
  <c r="BV857" i="66"/>
  <c r="BO857" i="66"/>
  <c r="BN857" i="66"/>
  <c r="BP857" i="66"/>
  <c r="BM858" i="66"/>
  <c r="BQ858" i="66" l="1"/>
  <c r="BR858" i="66"/>
  <c r="BS858" i="66"/>
  <c r="BT858" i="66"/>
  <c r="BX858" i="66"/>
  <c r="BV858" i="66"/>
  <c r="BW858" i="66"/>
  <c r="BN858" i="66"/>
  <c r="BU858" i="66"/>
  <c r="BP858" i="66"/>
  <c r="BO858" i="66"/>
  <c r="BM859" i="66"/>
  <c r="BQ859" i="66" l="1"/>
  <c r="BR859" i="66"/>
  <c r="BS859" i="66"/>
  <c r="BT859" i="66"/>
  <c r="BU859" i="66"/>
  <c r="BV859" i="66"/>
  <c r="BW859" i="66"/>
  <c r="BX859" i="66"/>
  <c r="BN859" i="66"/>
  <c r="BO859" i="66"/>
  <c r="BP859" i="66"/>
  <c r="BM860" i="66"/>
  <c r="BQ860" i="66" l="1"/>
  <c r="BR860" i="66"/>
  <c r="BS860" i="66"/>
  <c r="BT860" i="66"/>
  <c r="BO860" i="66"/>
  <c r="BW860" i="66"/>
  <c r="BP860" i="66"/>
  <c r="BX860" i="66"/>
  <c r="BU860" i="66"/>
  <c r="BV860" i="66"/>
  <c r="BN860" i="66"/>
  <c r="BM861" i="66"/>
  <c r="BQ861" i="66" l="1"/>
  <c r="BR861" i="66"/>
  <c r="BS861" i="66"/>
  <c r="BT861" i="66"/>
  <c r="BN861" i="66"/>
  <c r="BW861" i="66"/>
  <c r="BO861" i="66"/>
  <c r="BV861" i="66"/>
  <c r="BP861" i="66"/>
  <c r="BU861" i="66"/>
  <c r="BX861" i="66"/>
  <c r="BM862" i="66"/>
  <c r="BQ862" i="66" l="1"/>
  <c r="BR862" i="66"/>
  <c r="BS862" i="66"/>
  <c r="BT862" i="66"/>
  <c r="BN862" i="66"/>
  <c r="BO862" i="66"/>
  <c r="BP862" i="66"/>
  <c r="BV862" i="66"/>
  <c r="BU862" i="66"/>
  <c r="BW862" i="66"/>
  <c r="BX862" i="66"/>
  <c r="BM863" i="66"/>
  <c r="BQ863" i="66" l="1"/>
  <c r="BR863" i="66"/>
  <c r="BS863" i="66"/>
  <c r="BT863" i="66"/>
  <c r="BN863" i="66"/>
  <c r="BO863" i="66"/>
  <c r="BP863" i="66"/>
  <c r="BU863" i="66"/>
  <c r="BV863" i="66"/>
  <c r="BW863" i="66"/>
  <c r="BX863" i="66"/>
  <c r="BM864" i="66"/>
  <c r="BQ864" i="66" l="1"/>
  <c r="BR864" i="66"/>
  <c r="BS864" i="66"/>
  <c r="BT864" i="66"/>
  <c r="BN864" i="66"/>
  <c r="BO864" i="66"/>
  <c r="BP864" i="66"/>
  <c r="BU864" i="66"/>
  <c r="BV864" i="66"/>
  <c r="BW864" i="66"/>
  <c r="BX864" i="66"/>
  <c r="BM865" i="66"/>
  <c r="BQ865" i="66" l="1"/>
  <c r="BR865" i="66"/>
  <c r="BS865" i="66"/>
  <c r="BT865" i="66"/>
  <c r="BO865" i="66"/>
  <c r="BP865" i="66"/>
  <c r="BU865" i="66"/>
  <c r="BV865" i="66"/>
  <c r="BN865" i="66"/>
  <c r="BX865" i="66"/>
  <c r="BW865" i="66"/>
  <c r="BM866" i="66"/>
  <c r="BQ866" i="66" l="1"/>
  <c r="BR866" i="66"/>
  <c r="BS866" i="66"/>
  <c r="BT866" i="66"/>
  <c r="BP866" i="66"/>
  <c r="BU866" i="66"/>
  <c r="BV866" i="66"/>
  <c r="BW866" i="66"/>
  <c r="BN866" i="66"/>
  <c r="BO866" i="66"/>
  <c r="BX866" i="66"/>
  <c r="BM867" i="66"/>
  <c r="BQ867" i="66" l="1"/>
  <c r="BR867" i="66"/>
  <c r="BS867" i="66"/>
  <c r="BT867" i="66"/>
  <c r="BU867" i="66"/>
  <c r="BV867" i="66"/>
  <c r="BW867" i="66"/>
  <c r="BX867" i="66"/>
  <c r="BO867" i="66"/>
  <c r="BP867" i="66"/>
  <c r="BN867" i="66"/>
  <c r="BM868" i="66"/>
  <c r="BQ868" i="66" l="1"/>
  <c r="BR868" i="66"/>
  <c r="BS868" i="66"/>
  <c r="BT868" i="66"/>
  <c r="BV868" i="66"/>
  <c r="BW868" i="66"/>
  <c r="BX868" i="66"/>
  <c r="BN868" i="66"/>
  <c r="BP868" i="66"/>
  <c r="BO868" i="66"/>
  <c r="BU868" i="66"/>
  <c r="BM869" i="66"/>
  <c r="BQ869" i="66" l="1"/>
  <c r="BR869" i="66"/>
  <c r="BS869" i="66"/>
  <c r="BT869" i="66"/>
  <c r="BW869" i="66"/>
  <c r="BX869" i="66"/>
  <c r="BU869" i="66"/>
  <c r="BN869" i="66"/>
  <c r="BO869" i="66"/>
  <c r="BP869" i="66"/>
  <c r="BV869" i="66"/>
  <c r="BM870" i="66"/>
  <c r="BQ870" i="66" l="1"/>
  <c r="BR870" i="66"/>
  <c r="BS870" i="66"/>
  <c r="BT870" i="66"/>
  <c r="BX870" i="66"/>
  <c r="BN870" i="66"/>
  <c r="BO870" i="66"/>
  <c r="BP870" i="66"/>
  <c r="BU870" i="66"/>
  <c r="BV870" i="66"/>
  <c r="BW870" i="66"/>
  <c r="BM871" i="66"/>
  <c r="BQ871" i="66" l="1"/>
  <c r="BR871" i="66"/>
  <c r="BS871" i="66"/>
  <c r="BT871" i="66"/>
  <c r="BU871" i="66"/>
  <c r="BN871" i="66"/>
  <c r="BO871" i="66"/>
  <c r="BP871" i="66"/>
  <c r="BV871" i="66"/>
  <c r="BW871" i="66"/>
  <c r="BX871" i="66"/>
  <c r="BM872" i="66"/>
  <c r="BQ872" i="66" l="1"/>
  <c r="BR872" i="66"/>
  <c r="BS872" i="66"/>
  <c r="BT872" i="66"/>
  <c r="BO872" i="66"/>
  <c r="BU872" i="66"/>
  <c r="BN872" i="66"/>
  <c r="BP872" i="66"/>
  <c r="BW872" i="66"/>
  <c r="BX872" i="66"/>
  <c r="BV872" i="66"/>
  <c r="BM873" i="66"/>
  <c r="BQ873" i="66" l="1"/>
  <c r="BR873" i="66"/>
  <c r="BS873" i="66"/>
  <c r="BT873" i="66"/>
  <c r="BN873" i="66"/>
  <c r="BO873" i="66"/>
  <c r="BX873" i="66"/>
  <c r="BP873" i="66"/>
  <c r="BV873" i="66"/>
  <c r="BW873" i="66"/>
  <c r="BU873" i="66"/>
  <c r="BM874" i="66"/>
  <c r="BQ874" i="66" l="1"/>
  <c r="BR874" i="66"/>
  <c r="BS874" i="66"/>
  <c r="BT874" i="66"/>
  <c r="BN874" i="66"/>
  <c r="BO874" i="66"/>
  <c r="BX874" i="66"/>
  <c r="BP874" i="66"/>
  <c r="BV874" i="66"/>
  <c r="BW874" i="66"/>
  <c r="BU874" i="66"/>
  <c r="BM875" i="66"/>
  <c r="BQ875" i="66" l="1"/>
  <c r="BR875" i="66"/>
  <c r="BS875" i="66"/>
  <c r="BT875" i="66"/>
  <c r="BN875" i="66"/>
  <c r="BO875" i="66"/>
  <c r="BP875" i="66"/>
  <c r="BX875" i="66"/>
  <c r="BU875" i="66"/>
  <c r="BV875" i="66"/>
  <c r="BW875" i="66"/>
  <c r="BM876" i="66"/>
  <c r="BQ876" i="66" l="1"/>
  <c r="BR876" i="66"/>
  <c r="BS876" i="66"/>
  <c r="BT876" i="66"/>
  <c r="BN876" i="66"/>
  <c r="BO876" i="66"/>
  <c r="BP876" i="66"/>
  <c r="BU876" i="66"/>
  <c r="BX876" i="66"/>
  <c r="BW876" i="66"/>
  <c r="BV876" i="66"/>
  <c r="BM877" i="66"/>
  <c r="BQ877" i="66" l="1"/>
  <c r="BR877" i="66"/>
  <c r="BS877" i="66"/>
  <c r="BT877" i="66"/>
  <c r="BO877" i="66"/>
  <c r="BP877" i="66"/>
  <c r="BU877" i="66"/>
  <c r="BV877" i="66"/>
  <c r="BX877" i="66"/>
  <c r="BN877" i="66"/>
  <c r="BW877" i="66"/>
  <c r="BM878" i="66"/>
  <c r="BQ878" i="66" l="1"/>
  <c r="BR878" i="66"/>
  <c r="BS878" i="66"/>
  <c r="BT878" i="66"/>
  <c r="BP878" i="66"/>
  <c r="BU878" i="66"/>
  <c r="BV878" i="66"/>
  <c r="BW878" i="66"/>
  <c r="BN878" i="66"/>
  <c r="BX878" i="66"/>
  <c r="BO878" i="66"/>
  <c r="BM879" i="66"/>
  <c r="BQ879" i="66" l="1"/>
  <c r="BR879" i="66"/>
  <c r="BS879" i="66"/>
  <c r="BT879" i="66"/>
  <c r="BU879" i="66"/>
  <c r="BV879" i="66"/>
  <c r="BW879" i="66"/>
  <c r="BX879" i="66"/>
  <c r="BN879" i="66"/>
  <c r="BO879" i="66"/>
  <c r="BP879" i="66"/>
  <c r="BM880" i="66"/>
  <c r="BQ880" i="66" l="1"/>
  <c r="BR880" i="66"/>
  <c r="BS880" i="66"/>
  <c r="BT880" i="66"/>
  <c r="BV880" i="66"/>
  <c r="BW880" i="66"/>
  <c r="BX880" i="66"/>
  <c r="BO880" i="66"/>
  <c r="BP880" i="66"/>
  <c r="BU880" i="66"/>
  <c r="BN880" i="66"/>
  <c r="BM881" i="66"/>
  <c r="BQ881" i="66" l="1"/>
  <c r="BR881" i="66"/>
  <c r="BS881" i="66"/>
  <c r="BT881" i="66"/>
  <c r="BW881" i="66"/>
  <c r="BX881" i="66"/>
  <c r="BV881" i="66"/>
  <c r="BN881" i="66"/>
  <c r="BO881" i="66"/>
  <c r="BU881" i="66"/>
  <c r="BP881" i="66"/>
  <c r="BM882" i="66"/>
  <c r="BQ882" i="66" l="1"/>
  <c r="BR882" i="66"/>
  <c r="BS882" i="66"/>
  <c r="BT882" i="66"/>
  <c r="BX882" i="66"/>
  <c r="BW882" i="66"/>
  <c r="BO882" i="66"/>
  <c r="BP882" i="66"/>
  <c r="BU882" i="66"/>
  <c r="BN882" i="66"/>
  <c r="BV882" i="66"/>
  <c r="BM883" i="66"/>
  <c r="BQ883" i="66" l="1"/>
  <c r="BR883" i="66"/>
  <c r="BS883" i="66"/>
  <c r="BT883" i="66"/>
  <c r="BV883" i="66"/>
  <c r="BW883" i="66"/>
  <c r="BX883" i="66"/>
  <c r="BO883" i="66"/>
  <c r="BP883" i="66"/>
  <c r="BU883" i="66"/>
  <c r="BN883" i="66"/>
  <c r="BM884" i="66"/>
  <c r="BQ884" i="66" l="1"/>
  <c r="BR884" i="66"/>
  <c r="BS884" i="66"/>
  <c r="BT884" i="66"/>
  <c r="BP884" i="66"/>
  <c r="BU884" i="66"/>
  <c r="BX884" i="66"/>
  <c r="BV884" i="66"/>
  <c r="BW884" i="66"/>
  <c r="BN884" i="66"/>
  <c r="BO884" i="66"/>
  <c r="BM885" i="66"/>
  <c r="BQ885" i="66" l="1"/>
  <c r="BR885" i="66"/>
  <c r="BS885" i="66"/>
  <c r="BT885" i="66"/>
  <c r="BN885" i="66"/>
  <c r="BX885" i="66"/>
  <c r="BO885" i="66"/>
  <c r="BW885" i="66"/>
  <c r="BP885" i="66"/>
  <c r="BU885" i="66"/>
  <c r="BV885" i="66"/>
  <c r="BM886" i="66"/>
  <c r="BQ886" i="66" l="1"/>
  <c r="BR886" i="66"/>
  <c r="BS886" i="66"/>
  <c r="BT886" i="66"/>
  <c r="BN886" i="66"/>
  <c r="BO886" i="66"/>
  <c r="BW886" i="66"/>
  <c r="BP886" i="66"/>
  <c r="BU886" i="66"/>
  <c r="BV886" i="66"/>
  <c r="BX886" i="66"/>
  <c r="BM887" i="66"/>
  <c r="BQ887" i="66" l="1"/>
  <c r="BR887" i="66"/>
  <c r="BS887" i="66"/>
  <c r="BT887" i="66"/>
  <c r="BN887" i="66"/>
  <c r="BO887" i="66"/>
  <c r="BP887" i="66"/>
  <c r="BU887" i="66"/>
  <c r="BW887" i="66"/>
  <c r="BV887" i="66"/>
  <c r="BX887" i="66"/>
  <c r="BM888" i="66"/>
  <c r="BQ888" i="66" l="1"/>
  <c r="BR888" i="66"/>
  <c r="BS888" i="66"/>
  <c r="BT888" i="66"/>
  <c r="BN888" i="66"/>
  <c r="BO888" i="66"/>
  <c r="BP888" i="66"/>
  <c r="BU888" i="66"/>
  <c r="BV888" i="66"/>
  <c r="BW888" i="66"/>
  <c r="BX888" i="66"/>
  <c r="BM889" i="66"/>
  <c r="BQ889" i="66" l="1"/>
  <c r="BR889" i="66"/>
  <c r="BS889" i="66"/>
  <c r="BT889" i="66"/>
  <c r="BO889" i="66"/>
  <c r="BP889" i="66"/>
  <c r="BU889" i="66"/>
  <c r="BV889" i="66"/>
  <c r="BW889" i="66"/>
  <c r="BN889" i="66"/>
  <c r="BX889" i="66"/>
  <c r="BM890" i="66"/>
  <c r="BQ890" i="66" l="1"/>
  <c r="BR890" i="66"/>
  <c r="BS890" i="66"/>
  <c r="BT890" i="66"/>
  <c r="BP890" i="66"/>
  <c r="BU890" i="66"/>
  <c r="BV890" i="66"/>
  <c r="BW890" i="66"/>
  <c r="BN890" i="66"/>
  <c r="BO890" i="66"/>
  <c r="BX890" i="66"/>
  <c r="BM891" i="66"/>
  <c r="BQ891" i="66" l="1"/>
  <c r="BR891" i="66"/>
  <c r="BT891" i="66"/>
  <c r="BS891" i="66"/>
  <c r="BU891" i="66"/>
  <c r="BV891" i="66"/>
  <c r="BW891" i="66"/>
  <c r="BO891" i="66"/>
  <c r="BP891" i="66"/>
  <c r="BX891" i="66"/>
  <c r="BN891" i="66"/>
  <c r="BM892" i="66"/>
  <c r="BQ892" i="66" l="1"/>
  <c r="BR892" i="66"/>
  <c r="BT892" i="66"/>
  <c r="BN892" i="66"/>
  <c r="BO892" i="66"/>
  <c r="BP892" i="66"/>
  <c r="BS892" i="66"/>
  <c r="BX892" i="66"/>
  <c r="BU892" i="66"/>
  <c r="BV892" i="66"/>
  <c r="BW892" i="66"/>
  <c r="BM893" i="66"/>
  <c r="BQ893" i="66" l="1"/>
  <c r="BR893" i="66"/>
  <c r="BT893" i="66"/>
  <c r="BN893" i="66"/>
  <c r="BV893" i="66"/>
  <c r="BS893" i="66"/>
  <c r="BU893" i="66"/>
  <c r="BO893" i="66"/>
  <c r="BP893" i="66"/>
  <c r="BX893" i="66"/>
  <c r="BW893" i="66"/>
  <c r="BM894" i="66"/>
  <c r="BQ894" i="66" l="1"/>
  <c r="BR894" i="66"/>
  <c r="BT894" i="66"/>
  <c r="BW894" i="66"/>
  <c r="BX894" i="66"/>
  <c r="BU894" i="66"/>
  <c r="BV894" i="66"/>
  <c r="BN894" i="66"/>
  <c r="BP894" i="66"/>
  <c r="BS894" i="66"/>
  <c r="BO894" i="66"/>
  <c r="BM895" i="66"/>
  <c r="BQ895" i="66" l="1"/>
  <c r="BR895" i="66"/>
  <c r="BT895" i="66"/>
  <c r="BS895" i="66"/>
  <c r="BU895" i="66"/>
  <c r="BV895" i="66"/>
  <c r="BW895" i="66"/>
  <c r="BN895" i="66"/>
  <c r="BX895" i="66"/>
  <c r="BP895" i="66"/>
  <c r="BO895" i="66"/>
  <c r="BM896" i="66"/>
  <c r="BQ896" i="66" l="1"/>
  <c r="BR896" i="66"/>
  <c r="BT896" i="66"/>
  <c r="BN896" i="66"/>
  <c r="BO896" i="66"/>
  <c r="BP896" i="66"/>
  <c r="BS896" i="66"/>
  <c r="BW896" i="66"/>
  <c r="BX896" i="66"/>
  <c r="BV896" i="66"/>
  <c r="BU896" i="66"/>
  <c r="BM897" i="66"/>
  <c r="BQ897" i="66" l="1"/>
  <c r="BR897" i="66"/>
  <c r="BT897" i="66"/>
  <c r="BN897" i="66"/>
  <c r="BP897" i="66"/>
  <c r="BS897" i="66"/>
  <c r="BX897" i="66"/>
  <c r="BU897" i="66"/>
  <c r="BV897" i="66"/>
  <c r="BW897" i="66"/>
  <c r="BO897" i="66"/>
  <c r="BM898" i="66"/>
  <c r="BQ898" i="66" l="1"/>
  <c r="BR898" i="66"/>
  <c r="BT898" i="66"/>
  <c r="BW898" i="66"/>
  <c r="BX898" i="66"/>
  <c r="BN898" i="66"/>
  <c r="BO898" i="66"/>
  <c r="BV898" i="66"/>
  <c r="BP898" i="66"/>
  <c r="BS898" i="66"/>
  <c r="BU898" i="66"/>
  <c r="BM899" i="66"/>
  <c r="BQ899" i="66" l="1"/>
  <c r="BR899" i="66"/>
  <c r="BT899" i="66"/>
  <c r="BS899" i="66"/>
  <c r="BU899" i="66"/>
  <c r="BV899" i="66"/>
  <c r="BW899" i="66"/>
  <c r="BO899" i="66"/>
  <c r="BN899" i="66"/>
  <c r="BP899" i="66"/>
  <c r="BX899" i="66"/>
  <c r="BM900" i="66"/>
  <c r="BQ900" i="66" l="1"/>
  <c r="BR900" i="66"/>
  <c r="BT900" i="66"/>
  <c r="BN900" i="66"/>
  <c r="BO900" i="66"/>
  <c r="BP900" i="66"/>
  <c r="BS900" i="66"/>
  <c r="BU900" i="66"/>
  <c r="BV900" i="66"/>
  <c r="BW900" i="66"/>
  <c r="BX900" i="66"/>
  <c r="BM901" i="66"/>
  <c r="BQ901" i="66" l="1"/>
  <c r="BR901" i="66"/>
  <c r="BT901" i="66"/>
  <c r="BN901" i="66"/>
  <c r="BV901" i="66"/>
  <c r="BW901" i="66"/>
  <c r="BX901" i="66"/>
  <c r="BP901" i="66"/>
  <c r="BS901" i="66"/>
  <c r="BU901" i="66"/>
  <c r="BO901" i="66"/>
  <c r="BM902" i="66"/>
  <c r="BQ902" i="66" l="1"/>
  <c r="BR902" i="66"/>
  <c r="BT902" i="66"/>
  <c r="BW902" i="66"/>
  <c r="BX902" i="66"/>
  <c r="BS902" i="66"/>
  <c r="BU902" i="66"/>
  <c r="BN902" i="66"/>
  <c r="BO902" i="66"/>
  <c r="BP902" i="66"/>
  <c r="BV902" i="66"/>
  <c r="BM903" i="66"/>
  <c r="BQ903" i="66" l="1"/>
  <c r="BR903" i="66"/>
  <c r="BT903" i="66"/>
  <c r="BS903" i="66"/>
  <c r="BU903" i="66"/>
  <c r="BV903" i="66"/>
  <c r="BW903" i="66"/>
  <c r="BP903" i="66"/>
  <c r="BN903" i="66"/>
  <c r="BO903" i="66"/>
  <c r="BX903" i="66"/>
  <c r="BM904" i="66"/>
  <c r="BQ904" i="66" l="1"/>
  <c r="BR904" i="66"/>
  <c r="BT904" i="66"/>
  <c r="BN904" i="66"/>
  <c r="BO904" i="66"/>
  <c r="BP904" i="66"/>
  <c r="BS904" i="66"/>
  <c r="BV904" i="66"/>
  <c r="BW904" i="66"/>
  <c r="BU904" i="66"/>
  <c r="BX904" i="66"/>
  <c r="BM905" i="66"/>
  <c r="BQ905" i="66" l="1"/>
  <c r="BR905" i="66"/>
  <c r="BT905" i="66"/>
  <c r="BN905" i="66"/>
  <c r="BO905" i="66"/>
  <c r="BP905" i="66"/>
  <c r="BS905" i="66"/>
  <c r="BU905" i="66"/>
  <c r="BV905" i="66"/>
  <c r="BW905" i="66"/>
  <c r="BX905" i="66"/>
  <c r="BM906" i="66"/>
  <c r="BQ906" i="66" l="1"/>
  <c r="BR906" i="66"/>
  <c r="BT906" i="66"/>
  <c r="BW906" i="66"/>
  <c r="BX906" i="66"/>
  <c r="BO906" i="66"/>
  <c r="BP906" i="66"/>
  <c r="BS906" i="66"/>
  <c r="BU906" i="66"/>
  <c r="BV906" i="66"/>
  <c r="BN906" i="66"/>
  <c r="BM907" i="66"/>
  <c r="BQ907" i="66" l="1"/>
  <c r="BR907" i="66"/>
  <c r="BT907" i="66"/>
  <c r="BS907" i="66"/>
  <c r="BU907" i="66"/>
  <c r="BV907" i="66"/>
  <c r="BW907" i="66"/>
  <c r="BO907" i="66"/>
  <c r="BP907" i="66"/>
  <c r="BX907" i="66"/>
  <c r="BN907" i="66"/>
  <c r="BM908" i="66"/>
  <c r="BQ908" i="66" l="1"/>
  <c r="BR908" i="66"/>
  <c r="BT908" i="66"/>
  <c r="BN908" i="66"/>
  <c r="BO908" i="66"/>
  <c r="BP908" i="66"/>
  <c r="BS908" i="66"/>
  <c r="BX908" i="66"/>
  <c r="BU908" i="66"/>
  <c r="BV908" i="66"/>
  <c r="BW908" i="66"/>
  <c r="BM909" i="66"/>
  <c r="BQ909" i="66" l="1"/>
  <c r="BR909" i="66"/>
  <c r="BT909" i="66"/>
  <c r="BN909" i="66"/>
  <c r="BU909" i="66"/>
  <c r="BS909" i="66"/>
  <c r="BO909" i="66"/>
  <c r="BP909" i="66"/>
  <c r="BW909" i="66"/>
  <c r="BV909" i="66"/>
  <c r="BX909" i="66"/>
  <c r="BM910" i="66"/>
  <c r="BQ910" i="66" l="1"/>
  <c r="BR910" i="66"/>
  <c r="BT910" i="66"/>
  <c r="BW910" i="66"/>
  <c r="BX910" i="66"/>
  <c r="BU910" i="66"/>
  <c r="BV910" i="66"/>
  <c r="BP910" i="66"/>
  <c r="BS910" i="66"/>
  <c r="BN910" i="66"/>
  <c r="BO910" i="66"/>
  <c r="BM911" i="66"/>
  <c r="BQ911" i="66" l="1"/>
  <c r="BR911" i="66"/>
  <c r="BT911" i="66"/>
  <c r="BS911" i="66"/>
  <c r="BU911" i="66"/>
  <c r="BV911" i="66"/>
  <c r="BW911" i="66"/>
  <c r="BX911" i="66"/>
  <c r="BO911" i="66"/>
  <c r="BP911" i="66"/>
  <c r="BN911" i="66"/>
  <c r="BM912" i="66"/>
  <c r="BQ912" i="66" l="1"/>
  <c r="BR912" i="66"/>
  <c r="BT912" i="66"/>
  <c r="BN912" i="66"/>
  <c r="BO912" i="66"/>
  <c r="BP912" i="66"/>
  <c r="BS912" i="66"/>
  <c r="BW912" i="66"/>
  <c r="BX912" i="66"/>
  <c r="BU912" i="66"/>
  <c r="BV912" i="66"/>
  <c r="BM913" i="66"/>
  <c r="BQ913" i="66" l="1"/>
  <c r="BR913" i="66"/>
  <c r="BT913" i="66"/>
  <c r="BN913" i="66"/>
  <c r="BP913" i="66"/>
  <c r="BW913" i="66"/>
  <c r="BS913" i="66"/>
  <c r="BU913" i="66"/>
  <c r="BV913" i="66"/>
  <c r="BX913" i="66"/>
  <c r="BO913" i="66"/>
  <c r="BM914" i="66"/>
  <c r="BQ914" i="66" l="1"/>
  <c r="BR914" i="66"/>
  <c r="BT914" i="66"/>
  <c r="BW914" i="66"/>
  <c r="BX914" i="66"/>
  <c r="BN914" i="66"/>
  <c r="BP914" i="66"/>
  <c r="BS914" i="66"/>
  <c r="BV914" i="66"/>
  <c r="BO914" i="66"/>
  <c r="BU914" i="66"/>
  <c r="BM915" i="66"/>
  <c r="BQ915" i="66" l="1"/>
  <c r="BR915" i="66"/>
  <c r="BT915" i="66"/>
  <c r="BS915" i="66"/>
  <c r="BU915" i="66"/>
  <c r="BV915" i="66"/>
  <c r="BW915" i="66"/>
  <c r="BN915" i="66"/>
  <c r="BX915" i="66"/>
  <c r="BO915" i="66"/>
  <c r="BP915" i="66"/>
  <c r="BM916" i="66"/>
  <c r="BQ916" i="66" l="1"/>
  <c r="BR916" i="66"/>
  <c r="BT916" i="66"/>
  <c r="BN916" i="66"/>
  <c r="BO916" i="66"/>
  <c r="BP916" i="66"/>
  <c r="BS916" i="66"/>
  <c r="BV916" i="66"/>
  <c r="BW916" i="66"/>
  <c r="BX916" i="66"/>
  <c r="BU916" i="66"/>
  <c r="BM917" i="66"/>
  <c r="BQ917" i="66" l="1"/>
  <c r="BR917" i="66"/>
  <c r="BT917" i="66"/>
  <c r="BN917" i="66"/>
  <c r="BV917" i="66"/>
  <c r="BW917" i="66"/>
  <c r="BX917" i="66"/>
  <c r="BO917" i="66"/>
  <c r="BP917" i="66"/>
  <c r="BS917" i="66"/>
  <c r="BU917" i="66"/>
  <c r="BM918" i="66"/>
  <c r="BQ918" i="66" l="1"/>
  <c r="BR918" i="66"/>
  <c r="BT918" i="66"/>
  <c r="BW918" i="66"/>
  <c r="BX918" i="66"/>
  <c r="BS918" i="66"/>
  <c r="BN918" i="66"/>
  <c r="BP918" i="66"/>
  <c r="BO918" i="66"/>
  <c r="BU918" i="66"/>
  <c r="BV918" i="66"/>
  <c r="BM919" i="66"/>
  <c r="BQ919" i="66" l="1"/>
  <c r="BR919" i="66"/>
  <c r="BT919" i="66"/>
  <c r="BS919" i="66"/>
  <c r="BU919" i="66"/>
  <c r="BV919" i="66"/>
  <c r="BW919" i="66"/>
  <c r="BP919" i="66"/>
  <c r="BN919" i="66"/>
  <c r="BO919" i="66"/>
  <c r="BX919" i="66"/>
  <c r="BM920" i="66"/>
  <c r="BQ920" i="66" l="1"/>
  <c r="BR920" i="66"/>
  <c r="BT920" i="66"/>
  <c r="BN920" i="66"/>
  <c r="BO920" i="66"/>
  <c r="BP920" i="66"/>
  <c r="BS920" i="66"/>
  <c r="BV920" i="66"/>
  <c r="BU920" i="66"/>
  <c r="BW920" i="66"/>
  <c r="BX920" i="66"/>
  <c r="BM921" i="66"/>
  <c r="BQ921" i="66" l="1"/>
  <c r="BR921" i="66"/>
  <c r="BT921" i="66"/>
  <c r="BN921" i="66"/>
  <c r="BO921" i="66"/>
  <c r="BX921" i="66"/>
  <c r="BS921" i="66"/>
  <c r="BU921" i="66"/>
  <c r="BV921" i="66"/>
  <c r="BP921" i="66"/>
  <c r="BW921" i="66"/>
  <c r="BM922" i="66"/>
  <c r="BQ922" i="66" l="1"/>
  <c r="BR922" i="66"/>
  <c r="BT922" i="66"/>
  <c r="BW922" i="66"/>
  <c r="BX922" i="66"/>
  <c r="BO922" i="66"/>
  <c r="BP922" i="66"/>
  <c r="BS922" i="66"/>
  <c r="BV922" i="66"/>
  <c r="BU922" i="66"/>
  <c r="BN922" i="66"/>
  <c r="BM923" i="66"/>
  <c r="BQ923" i="66" l="1"/>
  <c r="BR923" i="66"/>
  <c r="BT923" i="66"/>
  <c r="BS923" i="66"/>
  <c r="BU923" i="66"/>
  <c r="BV923" i="66"/>
  <c r="BW923" i="66"/>
  <c r="BO923" i="66"/>
  <c r="BP923" i="66"/>
  <c r="BX923" i="66"/>
  <c r="BN923" i="66"/>
  <c r="BM924" i="66"/>
  <c r="BQ924" i="66" l="1"/>
  <c r="BR924" i="66"/>
  <c r="BT924" i="66"/>
  <c r="BN924" i="66"/>
  <c r="BO924" i="66"/>
  <c r="BP924" i="66"/>
  <c r="BS924" i="66"/>
  <c r="BU924" i="66"/>
  <c r="BX924" i="66"/>
  <c r="BV924" i="66"/>
  <c r="BW924" i="66"/>
  <c r="BM925" i="66"/>
  <c r="BQ925" i="66" l="1"/>
  <c r="BR925" i="66"/>
  <c r="BT925" i="66"/>
  <c r="BN925" i="66"/>
  <c r="BP925" i="66"/>
  <c r="BS925" i="66"/>
  <c r="BO925" i="66"/>
  <c r="BU925" i="66"/>
  <c r="BW925" i="66"/>
  <c r="BX925" i="66"/>
  <c r="BV925" i="66"/>
  <c r="BM926" i="66"/>
  <c r="BQ926" i="66" l="1"/>
  <c r="BR926" i="66"/>
  <c r="BT926" i="66"/>
  <c r="BW926" i="66"/>
  <c r="BX926" i="66"/>
  <c r="BU926" i="66"/>
  <c r="BV926" i="66"/>
  <c r="BO926" i="66"/>
  <c r="BS926" i="66"/>
  <c r="BN926" i="66"/>
  <c r="BP926" i="66"/>
  <c r="BM927" i="66"/>
  <c r="BQ927" i="66" l="1"/>
  <c r="BR927" i="66"/>
  <c r="BT927" i="66"/>
  <c r="BS927" i="66"/>
  <c r="BU927" i="66"/>
  <c r="BV927" i="66"/>
  <c r="BW927" i="66"/>
  <c r="BP927" i="66"/>
  <c r="BX927" i="66"/>
  <c r="BN927" i="66"/>
  <c r="BO927" i="66"/>
  <c r="BM928" i="66"/>
  <c r="BQ928" i="66" l="1"/>
  <c r="BR928" i="66"/>
  <c r="BT928" i="66"/>
  <c r="BN928" i="66"/>
  <c r="BO928" i="66"/>
  <c r="BP928" i="66"/>
  <c r="BS928" i="66"/>
  <c r="BW928" i="66"/>
  <c r="BX928" i="66"/>
  <c r="BU928" i="66"/>
  <c r="BV928" i="66"/>
  <c r="BM929" i="66"/>
  <c r="BQ929" i="66" l="1"/>
  <c r="BR929" i="66"/>
  <c r="BT929" i="66"/>
  <c r="BN929" i="66"/>
  <c r="BP929" i="66"/>
  <c r="BX929" i="66"/>
  <c r="BS929" i="66"/>
  <c r="BU929" i="66"/>
  <c r="BV929" i="66"/>
  <c r="BW929" i="66"/>
  <c r="BO929" i="66"/>
  <c r="BM930" i="66"/>
  <c r="BQ930" i="66" l="1"/>
  <c r="BR930" i="66"/>
  <c r="BT930" i="66"/>
  <c r="BW930" i="66"/>
  <c r="BX930" i="66"/>
  <c r="BN930" i="66"/>
  <c r="BS930" i="66"/>
  <c r="BP930" i="66"/>
  <c r="BU930" i="66"/>
  <c r="BV930" i="66"/>
  <c r="BO930" i="66"/>
  <c r="BM931" i="66"/>
  <c r="BQ931" i="66" l="1"/>
  <c r="BR931" i="66"/>
  <c r="BT931" i="66"/>
  <c r="BS931" i="66"/>
  <c r="BU931" i="66"/>
  <c r="BV931" i="66"/>
  <c r="BW931" i="66"/>
  <c r="BN931" i="66"/>
  <c r="BP931" i="66"/>
  <c r="BO931" i="66"/>
  <c r="BX931" i="66"/>
  <c r="BM932" i="66"/>
  <c r="BQ932" i="66" l="1"/>
  <c r="BR932" i="66"/>
  <c r="BT932" i="66"/>
  <c r="BN932" i="66"/>
  <c r="BO932" i="66"/>
  <c r="BP932" i="66"/>
  <c r="BS932" i="66"/>
  <c r="BU932" i="66"/>
  <c r="BV932" i="66"/>
  <c r="BW932" i="66"/>
  <c r="BX932" i="66"/>
  <c r="BM933" i="66"/>
  <c r="BQ933" i="66" l="1"/>
  <c r="BR933" i="66"/>
  <c r="BT933" i="66"/>
  <c r="BN933" i="66"/>
  <c r="BV933" i="66"/>
  <c r="BW933" i="66"/>
  <c r="BX933" i="66"/>
  <c r="BO933" i="66"/>
  <c r="BP933" i="66"/>
  <c r="BS933" i="66"/>
  <c r="BU933" i="66"/>
  <c r="BM934" i="66"/>
  <c r="BQ934" i="66" l="1"/>
  <c r="BR934" i="66"/>
  <c r="BT934" i="66"/>
  <c r="BW934" i="66"/>
  <c r="BX934" i="66"/>
  <c r="BN934" i="66"/>
  <c r="BO934" i="66"/>
  <c r="BS934" i="66"/>
  <c r="BP934" i="66"/>
  <c r="BU934" i="66"/>
  <c r="BV934" i="66"/>
  <c r="BM935" i="66"/>
  <c r="BQ935" i="66" l="1"/>
  <c r="BR935" i="66"/>
  <c r="BT935" i="66"/>
  <c r="BS935" i="66"/>
  <c r="BU935" i="66"/>
  <c r="BV935" i="66"/>
  <c r="BW935" i="66"/>
  <c r="BX935" i="66"/>
  <c r="BN935" i="66"/>
  <c r="BO935" i="66"/>
  <c r="BP935" i="66"/>
  <c r="BM936" i="66"/>
  <c r="BQ936" i="66" l="1"/>
  <c r="BR936" i="66"/>
  <c r="BT936" i="66"/>
  <c r="BN936" i="66"/>
  <c r="BO936" i="66"/>
  <c r="BP936" i="66"/>
  <c r="BS936" i="66"/>
  <c r="BV936" i="66"/>
  <c r="BU936" i="66"/>
  <c r="BX936" i="66"/>
  <c r="BW936" i="66"/>
  <c r="BM937" i="66"/>
  <c r="BR937" i="66" l="1"/>
  <c r="BT937" i="66"/>
  <c r="BX937" i="66"/>
  <c r="BV937" i="66"/>
  <c r="BW937" i="66"/>
  <c r="BQ937" i="66"/>
  <c r="BS937" i="66"/>
  <c r="BU937" i="66"/>
  <c r="BP937" i="66"/>
  <c r="BN937" i="66"/>
  <c r="BO937" i="66"/>
  <c r="BM938" i="66"/>
  <c r="BR938" i="66" l="1"/>
  <c r="BT938" i="66"/>
  <c r="BQ938" i="66"/>
  <c r="BS938" i="66"/>
  <c r="BU938" i="66"/>
  <c r="BV938" i="66"/>
  <c r="BP938" i="66"/>
  <c r="BW938" i="66"/>
  <c r="BX938" i="66"/>
  <c r="BN938" i="66"/>
  <c r="BO938" i="66"/>
  <c r="BM939" i="66"/>
  <c r="BR939" i="66" l="1"/>
  <c r="BT939" i="66"/>
  <c r="BN939" i="66"/>
  <c r="BO939" i="66"/>
  <c r="BP939" i="66"/>
  <c r="BQ939" i="66"/>
  <c r="BV939" i="66"/>
  <c r="BW939" i="66"/>
  <c r="BS939" i="66"/>
  <c r="BU939" i="66"/>
  <c r="BX939" i="66"/>
  <c r="BM940" i="66"/>
  <c r="BR940" i="66" l="1"/>
  <c r="BT940" i="66"/>
  <c r="BU940" i="66"/>
  <c r="BV940" i="66"/>
  <c r="BW940" i="66"/>
  <c r="BX940" i="66"/>
  <c r="BS940" i="66"/>
  <c r="BN940" i="66"/>
  <c r="BP940" i="66"/>
  <c r="BO940" i="66"/>
  <c r="BQ940" i="66"/>
  <c r="BM941" i="66"/>
  <c r="BR941" i="66" l="1"/>
  <c r="BT941" i="66"/>
  <c r="BN941" i="66"/>
  <c r="BO941" i="66"/>
  <c r="BP941" i="66"/>
  <c r="BQ941" i="66"/>
  <c r="BV941" i="66"/>
  <c r="BW941" i="66"/>
  <c r="BX941" i="66"/>
  <c r="BS941" i="66"/>
  <c r="BU941" i="66"/>
  <c r="BM942" i="66"/>
  <c r="BR942" i="66" l="1"/>
  <c r="BT942" i="66"/>
  <c r="BW942" i="66"/>
  <c r="BX942" i="66"/>
  <c r="BN942" i="66"/>
  <c r="BO942" i="66"/>
  <c r="BP942" i="66"/>
  <c r="BQ942" i="66"/>
  <c r="BS942" i="66"/>
  <c r="BU942" i="66"/>
  <c r="BV942" i="66"/>
  <c r="BM943" i="66"/>
  <c r="BR943" i="66" l="1"/>
  <c r="BT943" i="66"/>
  <c r="BP943" i="66"/>
  <c r="BQ943" i="66"/>
  <c r="BS943" i="66"/>
  <c r="BU943" i="66"/>
  <c r="BO943" i="66"/>
  <c r="BN943" i="66"/>
  <c r="BW943" i="66"/>
  <c r="BV943" i="66"/>
  <c r="BX943" i="66"/>
  <c r="BM944" i="66"/>
  <c r="BR944" i="66" l="1"/>
  <c r="BT944" i="66"/>
  <c r="BN944" i="66"/>
  <c r="BW944" i="66"/>
  <c r="BX944" i="66"/>
  <c r="BV944" i="66"/>
  <c r="BQ944" i="66"/>
  <c r="BS944" i="66"/>
  <c r="BO944" i="66"/>
  <c r="BU944" i="66"/>
  <c r="BP944" i="66"/>
  <c r="BM945" i="66"/>
  <c r="BR945" i="66" l="1"/>
  <c r="BT945" i="66"/>
  <c r="BS945" i="66"/>
  <c r="BU945" i="66"/>
  <c r="BV945" i="66"/>
  <c r="BW945" i="66"/>
  <c r="BO945" i="66"/>
  <c r="BP945" i="66"/>
  <c r="BQ945" i="66"/>
  <c r="BX945" i="66"/>
  <c r="BN945" i="66"/>
  <c r="BM946" i="66"/>
  <c r="BR946" i="66" l="1"/>
  <c r="BT946" i="66"/>
  <c r="BN946" i="66"/>
  <c r="BO946" i="66"/>
  <c r="BP946" i="66"/>
  <c r="BU946" i="66"/>
  <c r="BQ946" i="66"/>
  <c r="BS946" i="66"/>
  <c r="BV946" i="66"/>
  <c r="BW946" i="66"/>
  <c r="BX946" i="66"/>
  <c r="BM947" i="66"/>
  <c r="BR947" i="66" l="1"/>
  <c r="BT947" i="66"/>
  <c r="BV947" i="66"/>
  <c r="BW947" i="66"/>
  <c r="BX947" i="66"/>
  <c r="BS947" i="66"/>
  <c r="BU947" i="66"/>
  <c r="BQ947" i="66"/>
  <c r="BN947" i="66"/>
  <c r="BO947" i="66"/>
  <c r="BP947" i="66"/>
  <c r="BM948" i="66"/>
  <c r="BR948" i="66" l="1"/>
  <c r="BT948" i="66"/>
  <c r="BO948" i="66"/>
  <c r="BP948" i="66"/>
  <c r="BQ948" i="66"/>
  <c r="BS948" i="66"/>
  <c r="BW948" i="66"/>
  <c r="BX948" i="66"/>
  <c r="BV948" i="66"/>
  <c r="BN948" i="66"/>
  <c r="BU948" i="66"/>
  <c r="BM949" i="66"/>
  <c r="BR949" i="66" l="1"/>
  <c r="BT949" i="66"/>
  <c r="BX949" i="66"/>
  <c r="BN949" i="66"/>
  <c r="BU949" i="66"/>
  <c r="BO949" i="66"/>
  <c r="BS949" i="66"/>
  <c r="BP949" i="66"/>
  <c r="BQ949" i="66"/>
  <c r="BV949" i="66"/>
  <c r="BW949" i="66"/>
  <c r="BM950" i="66"/>
  <c r="BR950" i="66" l="1"/>
  <c r="BT950" i="66"/>
  <c r="BQ950" i="66"/>
  <c r="BS950" i="66"/>
  <c r="BU950" i="66"/>
  <c r="BV950" i="66"/>
  <c r="BN950" i="66"/>
  <c r="BO950" i="66"/>
  <c r="BP950" i="66"/>
  <c r="BW950" i="66"/>
  <c r="BX950" i="66"/>
  <c r="BM951" i="66"/>
  <c r="BR951" i="66" l="1"/>
  <c r="BT951" i="66"/>
  <c r="BN951" i="66"/>
  <c r="BO951" i="66"/>
  <c r="BX951" i="66"/>
  <c r="BW951" i="66"/>
  <c r="BS951" i="66"/>
  <c r="BP951" i="66"/>
  <c r="BQ951" i="66"/>
  <c r="BU951" i="66"/>
  <c r="BV951" i="66"/>
  <c r="BM952" i="66"/>
  <c r="BR952" i="66" l="1"/>
  <c r="BT952" i="66"/>
  <c r="BU952" i="66"/>
  <c r="BV952" i="66"/>
  <c r="BW952" i="66"/>
  <c r="BX952" i="66"/>
  <c r="BN952" i="66"/>
  <c r="BS952" i="66"/>
  <c r="BO952" i="66"/>
  <c r="BP952" i="66"/>
  <c r="BQ952" i="66"/>
  <c r="BM953" i="66"/>
  <c r="BR953" i="66" l="1"/>
  <c r="BT953" i="66"/>
  <c r="BN953" i="66"/>
  <c r="BO953" i="66"/>
  <c r="BP953" i="66"/>
  <c r="BQ953" i="66"/>
  <c r="BU953" i="66"/>
  <c r="BS953" i="66"/>
  <c r="BW953" i="66"/>
  <c r="BX953" i="66"/>
  <c r="BV953" i="66"/>
  <c r="BM954" i="66"/>
  <c r="BR954" i="66" l="1"/>
  <c r="BT954" i="66"/>
  <c r="BW954" i="66"/>
  <c r="BX954" i="66"/>
  <c r="BS954" i="66"/>
  <c r="BU954" i="66"/>
  <c r="BV954" i="66"/>
  <c r="BN954" i="66"/>
  <c r="BO954" i="66"/>
  <c r="BP954" i="66"/>
  <c r="BQ954" i="66"/>
  <c r="BM955" i="66"/>
  <c r="BR955" i="66" l="1"/>
  <c r="BT955" i="66"/>
  <c r="BP955" i="66"/>
  <c r="BQ955" i="66"/>
  <c r="BS955" i="66"/>
  <c r="BU955" i="66"/>
  <c r="BV955" i="66"/>
  <c r="BW955" i="66"/>
  <c r="BX955" i="66"/>
  <c r="BN955" i="66"/>
  <c r="BO955" i="66"/>
  <c r="BM956" i="66"/>
  <c r="BR956" i="66" l="1"/>
  <c r="BT956" i="66"/>
  <c r="BN956" i="66"/>
  <c r="BO956" i="66"/>
  <c r="BU956" i="66"/>
  <c r="BP956" i="66"/>
  <c r="BV956" i="66"/>
  <c r="BQ956" i="66"/>
  <c r="BS956" i="66"/>
  <c r="BW956" i="66"/>
  <c r="BX956" i="66"/>
  <c r="BM957" i="66"/>
  <c r="BR957" i="66" l="1"/>
  <c r="BT957" i="66"/>
  <c r="BS957" i="66"/>
  <c r="BU957" i="66"/>
  <c r="BV957" i="66"/>
  <c r="BW957" i="66"/>
  <c r="BN957" i="66"/>
  <c r="BO957" i="66"/>
  <c r="BP957" i="66"/>
  <c r="BQ957" i="66"/>
  <c r="BX957" i="66"/>
  <c r="BM958" i="66"/>
  <c r="BR958" i="66" l="1"/>
  <c r="BT958" i="66"/>
  <c r="BN958" i="66"/>
  <c r="BO958" i="66"/>
  <c r="BP958" i="66"/>
  <c r="BW958" i="66"/>
  <c r="BX958" i="66"/>
  <c r="BQ958" i="66"/>
  <c r="BS958" i="66"/>
  <c r="BU958" i="66"/>
  <c r="BV958" i="66"/>
  <c r="BM959" i="66"/>
  <c r="BR959" i="66" l="1"/>
  <c r="BT959" i="66"/>
  <c r="BV959" i="66"/>
  <c r="BW959" i="66"/>
  <c r="BX959" i="66"/>
  <c r="BN959" i="66"/>
  <c r="BO959" i="66"/>
  <c r="BP959" i="66"/>
  <c r="BQ959" i="66"/>
  <c r="BS959" i="66"/>
  <c r="BU959" i="66"/>
  <c r="BM960" i="66"/>
  <c r="BR960" i="66" l="1"/>
  <c r="BT960" i="66"/>
  <c r="BO960" i="66"/>
  <c r="BP960" i="66"/>
  <c r="BQ960" i="66"/>
  <c r="BS960" i="66"/>
  <c r="BU960" i="66"/>
  <c r="BN960" i="66"/>
  <c r="BV960" i="66"/>
  <c r="BW960" i="66"/>
  <c r="BX960" i="66"/>
  <c r="BM961" i="66"/>
  <c r="BR961" i="66" l="1"/>
  <c r="BT961" i="66"/>
  <c r="BX961" i="66"/>
  <c r="BV961" i="66"/>
  <c r="BW961" i="66"/>
  <c r="BN961" i="66"/>
  <c r="BO961" i="66"/>
  <c r="BP961" i="66"/>
  <c r="BQ961" i="66"/>
  <c r="BS961" i="66"/>
  <c r="BU961" i="66"/>
  <c r="BM962" i="66"/>
  <c r="BR962" i="66" l="1"/>
  <c r="BT962" i="66"/>
  <c r="BQ962" i="66"/>
  <c r="BS962" i="66"/>
  <c r="BU962" i="66"/>
  <c r="BV962" i="66"/>
  <c r="BP962" i="66"/>
  <c r="BW962" i="66"/>
  <c r="BX962" i="66"/>
  <c r="BN962" i="66"/>
  <c r="BO962" i="66"/>
  <c r="BM963" i="66"/>
  <c r="BR963" i="66" l="1"/>
  <c r="BT963" i="66"/>
  <c r="BN963" i="66"/>
  <c r="BO963" i="66"/>
  <c r="BP963" i="66"/>
  <c r="BQ963" i="66"/>
  <c r="BW963" i="66"/>
  <c r="BS963" i="66"/>
  <c r="BU963" i="66"/>
  <c r="BV963" i="66"/>
  <c r="BX963" i="66"/>
  <c r="BM964" i="66"/>
  <c r="BR964" i="66" l="1"/>
  <c r="BT964" i="66"/>
  <c r="BU964" i="66"/>
  <c r="BV964" i="66"/>
  <c r="BW964" i="66"/>
  <c r="BX964" i="66"/>
  <c r="BO964" i="66"/>
  <c r="BP964" i="66"/>
  <c r="BN964" i="66"/>
  <c r="BQ964" i="66"/>
  <c r="BS964" i="66"/>
  <c r="BM965" i="66"/>
  <c r="BR965" i="66" l="1"/>
  <c r="BT965" i="66"/>
  <c r="BN965" i="66"/>
  <c r="BO965" i="66"/>
  <c r="BP965" i="66"/>
  <c r="BQ965" i="66"/>
  <c r="BV965" i="66"/>
  <c r="BW965" i="66"/>
  <c r="BX965" i="66"/>
  <c r="BS965" i="66"/>
  <c r="BU965" i="66"/>
  <c r="BM966" i="66"/>
  <c r="BR966" i="66" l="1"/>
  <c r="BT966" i="66"/>
  <c r="BW966" i="66"/>
  <c r="BX966" i="66"/>
  <c r="BQ966" i="66"/>
  <c r="BO966" i="66"/>
  <c r="BP966" i="66"/>
  <c r="BN966" i="66"/>
  <c r="BV966" i="66"/>
  <c r="BU966" i="66"/>
  <c r="BS966" i="66"/>
  <c r="BM967" i="66"/>
  <c r="BR967" i="66" l="1"/>
  <c r="BT967" i="66"/>
  <c r="BP967" i="66"/>
  <c r="BQ967" i="66"/>
  <c r="BS967" i="66"/>
  <c r="BU967" i="66"/>
  <c r="BO967" i="66"/>
  <c r="BN967" i="66"/>
  <c r="BX967" i="66"/>
  <c r="BV967" i="66"/>
  <c r="BW967" i="66"/>
  <c r="BM968" i="66"/>
  <c r="BR968" i="66" l="1"/>
  <c r="BT968" i="66"/>
  <c r="BN968" i="66"/>
  <c r="BW968" i="66"/>
  <c r="BX968" i="66"/>
  <c r="BP968" i="66"/>
  <c r="BQ968" i="66"/>
  <c r="BO968" i="66"/>
  <c r="BS968" i="66"/>
  <c r="BV968" i="66"/>
  <c r="BU968" i="66"/>
  <c r="BM969" i="66"/>
  <c r="BR969" i="66" l="1"/>
  <c r="BT969" i="66"/>
  <c r="BS969" i="66"/>
  <c r="BU969" i="66"/>
  <c r="BV969" i="66"/>
  <c r="BW969" i="66"/>
  <c r="BO969" i="66"/>
  <c r="BP969" i="66"/>
  <c r="BQ969" i="66"/>
  <c r="BX969" i="66"/>
  <c r="BN969" i="66"/>
  <c r="BM970" i="66"/>
  <c r="BR970" i="66" l="1"/>
  <c r="BN970" i="66"/>
  <c r="BO970" i="66"/>
  <c r="BS970" i="66"/>
  <c r="BP970" i="66"/>
  <c r="BQ970" i="66"/>
  <c r="BT970" i="66"/>
  <c r="BX970" i="66"/>
  <c r="BU970" i="66"/>
  <c r="BV970" i="66"/>
  <c r="BW970" i="66"/>
  <c r="BM971" i="66"/>
  <c r="BN971" i="66" l="1"/>
  <c r="BO971" i="66"/>
  <c r="BP971" i="66"/>
  <c r="BQ971" i="66"/>
  <c r="BU971" i="66"/>
  <c r="BV971" i="66"/>
  <c r="BW971" i="66"/>
  <c r="BX971" i="66"/>
  <c r="BT971" i="66"/>
  <c r="BR971" i="66"/>
  <c r="BS971" i="66"/>
  <c r="BM972" i="66"/>
  <c r="BN972" i="66" l="1"/>
  <c r="BO972" i="66"/>
  <c r="BP972" i="66"/>
  <c r="BQ972" i="66"/>
  <c r="BR972" i="66"/>
  <c r="BS972" i="66"/>
  <c r="BU972" i="66"/>
  <c r="BV972" i="66"/>
  <c r="BW972" i="66"/>
  <c r="BX972" i="66"/>
  <c r="BT972" i="66"/>
  <c r="BM973" i="66"/>
  <c r="BN973" i="66" l="1"/>
  <c r="BO973" i="66"/>
  <c r="BP973" i="66"/>
  <c r="BQ973" i="66"/>
  <c r="BS973" i="66"/>
  <c r="BT973" i="66"/>
  <c r="BU973" i="66"/>
  <c r="BV973" i="66"/>
  <c r="BW973" i="66"/>
  <c r="BX973" i="66"/>
  <c r="BR973" i="66"/>
  <c r="BM974" i="66"/>
  <c r="BN974" i="66" l="1"/>
  <c r="BO974" i="66"/>
  <c r="BP974" i="66"/>
  <c r="BQ974" i="66"/>
  <c r="BX974" i="66"/>
  <c r="BR974" i="66"/>
  <c r="BS974" i="66"/>
  <c r="BU974" i="66"/>
  <c r="BW974" i="66"/>
  <c r="BT974" i="66"/>
  <c r="BV974" i="66"/>
  <c r="BM975" i="66"/>
  <c r="BN975" i="66" l="1"/>
  <c r="BO975" i="66"/>
  <c r="BP975" i="66"/>
  <c r="BQ975" i="66"/>
  <c r="BR975" i="66"/>
  <c r="BS975" i="66"/>
  <c r="BT975" i="66"/>
  <c r="BU975" i="66"/>
  <c r="BV975" i="66"/>
  <c r="BW975" i="66"/>
  <c r="BX975" i="66"/>
  <c r="BM976" i="66"/>
  <c r="BN976" i="66" l="1"/>
  <c r="BO976" i="66"/>
  <c r="BP976" i="66"/>
  <c r="BQ976" i="66"/>
  <c r="BV976" i="66"/>
  <c r="BW976" i="66"/>
  <c r="BX976" i="66"/>
  <c r="BT976" i="66"/>
  <c r="BU976" i="66"/>
  <c r="BS976" i="66"/>
  <c r="BR976" i="66"/>
  <c r="BM977" i="66"/>
  <c r="BN977" i="66" l="1"/>
  <c r="BO977" i="66"/>
  <c r="BP977" i="66"/>
  <c r="BQ977" i="66"/>
  <c r="BS977" i="66"/>
  <c r="BR977" i="66"/>
  <c r="BT977" i="66"/>
  <c r="BX977" i="66"/>
  <c r="BV977" i="66"/>
  <c r="BU977" i="66"/>
  <c r="BW977" i="66"/>
  <c r="BM978" i="66"/>
  <c r="BN978" i="66" l="1"/>
  <c r="BO978" i="66"/>
  <c r="BP978" i="66"/>
  <c r="BQ978" i="66"/>
  <c r="BT978" i="66"/>
  <c r="BU978" i="66"/>
  <c r="BW978" i="66"/>
  <c r="BV978" i="66"/>
  <c r="BX978" i="66"/>
  <c r="BS978" i="66"/>
  <c r="BR978" i="66"/>
  <c r="BM979" i="66"/>
  <c r="BN979" i="66" l="1"/>
  <c r="BO979" i="66"/>
  <c r="BP979" i="66"/>
  <c r="BQ979" i="66"/>
  <c r="BR979" i="66"/>
  <c r="BS979" i="66"/>
  <c r="BT979" i="66"/>
  <c r="BX979" i="66"/>
  <c r="BU979" i="66"/>
  <c r="BV979" i="66"/>
  <c r="BW979" i="66"/>
  <c r="BM980" i="66"/>
  <c r="BN980" i="66" l="1"/>
  <c r="BO980" i="66"/>
  <c r="BP980" i="66"/>
  <c r="BQ980" i="66"/>
  <c r="BR980" i="66"/>
  <c r="BV980" i="66"/>
  <c r="BS980" i="66"/>
  <c r="BT980" i="66"/>
  <c r="BU980" i="66"/>
  <c r="BW980" i="66"/>
  <c r="BX980" i="66"/>
  <c r="BM981" i="66"/>
  <c r="BN981" i="66" l="1"/>
  <c r="BO981" i="66"/>
  <c r="BP981" i="66"/>
  <c r="BQ981" i="66"/>
  <c r="BW981" i="66"/>
  <c r="BX981" i="66"/>
  <c r="BV981" i="66"/>
  <c r="BT981" i="66"/>
  <c r="BR981" i="66"/>
  <c r="BS981" i="66"/>
  <c r="BU981" i="66"/>
  <c r="BM982" i="66"/>
  <c r="BN982" i="66" l="1"/>
  <c r="BO982" i="66"/>
  <c r="BP982" i="66"/>
  <c r="BQ982" i="66"/>
  <c r="BT982" i="66"/>
  <c r="BR982" i="66"/>
  <c r="BU982" i="66"/>
  <c r="BS982" i="66"/>
  <c r="BW982" i="66"/>
  <c r="BX982" i="66"/>
  <c r="BV982" i="66"/>
  <c r="BM983" i="66"/>
  <c r="BN983" i="66" l="1"/>
  <c r="BO983" i="66"/>
  <c r="BP983" i="66"/>
  <c r="BQ983" i="66"/>
  <c r="BU983" i="66"/>
  <c r="BV983" i="66"/>
  <c r="BX983" i="66"/>
  <c r="BW983" i="66"/>
  <c r="BS983" i="66"/>
  <c r="BT983" i="66"/>
  <c r="BR983" i="66"/>
  <c r="BM984" i="66"/>
  <c r="BN984" i="66" l="1"/>
  <c r="BO984" i="66"/>
  <c r="BP984" i="66"/>
  <c r="BQ984" i="66"/>
  <c r="BS984" i="66"/>
  <c r="BR984" i="66"/>
  <c r="BX984" i="66"/>
  <c r="BW984" i="66"/>
  <c r="BU984" i="66"/>
  <c r="BV984" i="66"/>
  <c r="BT984" i="66"/>
  <c r="BM985" i="66"/>
  <c r="BN985" i="66" l="1"/>
  <c r="BO985" i="66"/>
  <c r="BP985" i="66"/>
  <c r="BQ985" i="66"/>
  <c r="BS985" i="66"/>
  <c r="BT985" i="66"/>
  <c r="BU985" i="66"/>
  <c r="BV985" i="66"/>
  <c r="BW985" i="66"/>
  <c r="BX985" i="66"/>
  <c r="BR985" i="66"/>
  <c r="BM986" i="66"/>
  <c r="BN986" i="66" l="1"/>
  <c r="BO986" i="66"/>
  <c r="BP986" i="66"/>
  <c r="BQ986" i="66"/>
  <c r="BX986" i="66"/>
  <c r="BS986" i="66"/>
  <c r="BR986" i="66"/>
  <c r="BT986" i="66"/>
  <c r="BU986" i="66"/>
  <c r="BW986" i="66"/>
  <c r="BV986" i="66"/>
  <c r="BM987" i="66"/>
  <c r="BN987" i="66" l="1"/>
  <c r="BO987" i="66"/>
  <c r="BP987" i="66"/>
  <c r="BQ987" i="66"/>
  <c r="BU987" i="66"/>
  <c r="BR987" i="66"/>
  <c r="BV987" i="66"/>
  <c r="BS987" i="66"/>
  <c r="BT987" i="66"/>
  <c r="BW987" i="66"/>
  <c r="BX987" i="66"/>
  <c r="BM988" i="66"/>
  <c r="BN988" i="66" l="1"/>
  <c r="BO988" i="66"/>
  <c r="BP988" i="66"/>
  <c r="BQ988" i="66"/>
  <c r="BV988" i="66"/>
  <c r="BW988" i="66"/>
  <c r="BX988" i="66"/>
  <c r="BR988" i="66"/>
  <c r="BS988" i="66"/>
  <c r="BT988" i="66"/>
  <c r="BU988" i="66"/>
  <c r="BM989" i="66"/>
  <c r="BN989" i="66" l="1"/>
  <c r="BO989" i="66"/>
  <c r="BP989" i="66"/>
  <c r="BQ989" i="66"/>
  <c r="BT989" i="66"/>
  <c r="BR989" i="66"/>
  <c r="BS989" i="66"/>
  <c r="BU989" i="66"/>
  <c r="BV989" i="66"/>
  <c r="BW989" i="66"/>
  <c r="BX989" i="66"/>
  <c r="BM990" i="66"/>
  <c r="BN990" i="66" l="1"/>
  <c r="BO990" i="66"/>
  <c r="BP990" i="66"/>
  <c r="BQ990" i="66"/>
  <c r="BT990" i="66"/>
  <c r="BX990" i="66"/>
  <c r="BU990" i="66"/>
  <c r="BW990" i="66"/>
  <c r="BV990" i="66"/>
  <c r="BS990" i="66"/>
  <c r="BR990" i="66"/>
  <c r="BM991" i="66"/>
  <c r="BN991" i="66" l="1"/>
  <c r="BO991" i="66"/>
  <c r="BP991" i="66"/>
  <c r="BQ991" i="66"/>
  <c r="BR991" i="66"/>
  <c r="BT991" i="66"/>
  <c r="BU991" i="66"/>
  <c r="BV991" i="66"/>
  <c r="BW991" i="66"/>
  <c r="BX991" i="66"/>
  <c r="BS991" i="66"/>
  <c r="BM992" i="66"/>
  <c r="BN992" i="66" l="1"/>
  <c r="BO992" i="66"/>
  <c r="BP992" i="66"/>
  <c r="BQ992" i="66"/>
  <c r="BR992" i="66"/>
  <c r="BS992" i="66"/>
  <c r="BU992" i="66"/>
  <c r="BV992" i="66"/>
  <c r="BW992" i="66"/>
  <c r="BT992" i="66"/>
  <c r="BX992" i="66"/>
  <c r="BM993" i="66"/>
  <c r="BN993" i="66" l="1"/>
  <c r="BO993" i="66"/>
  <c r="BP993" i="66"/>
  <c r="BQ993" i="66"/>
  <c r="BW993" i="66"/>
  <c r="BX993" i="66"/>
  <c r="BV993" i="66"/>
  <c r="BR993" i="66"/>
  <c r="BS993" i="66"/>
  <c r="BT993" i="66"/>
  <c r="BU993" i="66"/>
  <c r="BM994" i="66"/>
  <c r="BN994" i="66" l="1"/>
  <c r="BO994" i="66"/>
  <c r="BP994" i="66"/>
  <c r="BQ994" i="66"/>
  <c r="BS994" i="66"/>
  <c r="BT994" i="66"/>
  <c r="BR994" i="66"/>
  <c r="BU994" i="66"/>
  <c r="BV994" i="66"/>
  <c r="BW994" i="66"/>
  <c r="BX994" i="66"/>
  <c r="BM995" i="66"/>
  <c r="BN995" i="66" l="1"/>
  <c r="BO995" i="66"/>
  <c r="BP995" i="66"/>
  <c r="BQ995" i="66"/>
  <c r="BU995" i="66"/>
  <c r="BV995" i="66"/>
  <c r="BW995" i="66"/>
  <c r="BX995" i="66"/>
  <c r="BR995" i="66"/>
  <c r="BS995" i="66"/>
  <c r="BT995" i="66"/>
  <c r="BM996" i="66"/>
  <c r="BN996" i="66" l="1"/>
  <c r="BO996" i="66"/>
  <c r="BP996" i="66"/>
  <c r="BQ996" i="66"/>
  <c r="BS996" i="66"/>
  <c r="BR996" i="66"/>
  <c r="BV996" i="66"/>
  <c r="BW996" i="66"/>
  <c r="BT996" i="66"/>
  <c r="BU996" i="66"/>
  <c r="BX996" i="66"/>
  <c r="BM997" i="66"/>
  <c r="BN997" i="66" l="1"/>
  <c r="BO997" i="66"/>
  <c r="BP997" i="66"/>
  <c r="BQ997" i="66"/>
  <c r="BS997" i="66"/>
  <c r="BT997" i="66"/>
  <c r="BW997" i="66"/>
  <c r="BU997" i="66"/>
  <c r="BX997" i="66"/>
  <c r="BV997" i="66"/>
  <c r="BR997" i="66"/>
  <c r="BM998" i="66"/>
  <c r="BN998" i="66" l="1"/>
  <c r="BO998" i="66"/>
  <c r="BP998" i="66"/>
  <c r="BQ998" i="66"/>
  <c r="BX998" i="66"/>
  <c r="BV998" i="66"/>
  <c r="BW998" i="66"/>
  <c r="BS998" i="66"/>
  <c r="BU998" i="66"/>
  <c r="BR998" i="66"/>
  <c r="BT998" i="66"/>
  <c r="BM999" i="66"/>
  <c r="BN999" i="66" l="1"/>
  <c r="BO999" i="66"/>
  <c r="BP999" i="66"/>
  <c r="BQ999" i="66"/>
  <c r="BR999" i="66"/>
  <c r="BS999" i="66"/>
  <c r="BT999" i="66"/>
  <c r="BU999" i="66"/>
  <c r="BV999" i="66"/>
  <c r="BX999" i="66"/>
  <c r="BW999" i="66"/>
  <c r="BM1000" i="66"/>
  <c r="BN1000" i="66" l="1"/>
  <c r="BO1000" i="66"/>
  <c r="BP1000" i="66"/>
  <c r="BQ1000" i="66"/>
  <c r="BV1000" i="66"/>
  <c r="BW1000" i="66"/>
  <c r="BX1000" i="66"/>
  <c r="BR1000" i="66"/>
  <c r="BT1000" i="66"/>
  <c r="BS1000" i="66"/>
  <c r="BU1000" i="66"/>
  <c r="BM1001" i="66"/>
  <c r="BN1001" i="66" l="1"/>
  <c r="BO1001" i="66"/>
  <c r="BP1001" i="66"/>
  <c r="BQ1001" i="66"/>
  <c r="BS1001" i="66"/>
  <c r="BT1001" i="66"/>
  <c r="BR1001" i="66"/>
  <c r="BU1001" i="66"/>
  <c r="BW1001" i="66"/>
  <c r="BV1001" i="66"/>
  <c r="BX1001" i="66"/>
  <c r="BM1002" i="66"/>
  <c r="BN1002" i="66" l="1"/>
  <c r="BO1002" i="66"/>
  <c r="BP1002" i="66"/>
  <c r="BQ1002" i="66"/>
  <c r="BT1002" i="66"/>
  <c r="BU1002" i="66"/>
  <c r="BV1002" i="66"/>
  <c r="BW1002" i="66"/>
  <c r="BX1002" i="66"/>
  <c r="BR1002" i="66"/>
  <c r="BS1002" i="66"/>
  <c r="BM1003" i="66"/>
  <c r="BN1003" i="66" l="1"/>
  <c r="BO1003" i="66"/>
  <c r="BP1003" i="66"/>
  <c r="BQ1003" i="66"/>
  <c r="BR1003" i="66"/>
  <c r="BS1003" i="66"/>
  <c r="BV1003" i="66"/>
  <c r="BX1003" i="66"/>
  <c r="BU1003" i="66"/>
  <c r="BW1003" i="66"/>
  <c r="BT1003" i="66"/>
</calcChain>
</file>

<file path=xl/sharedStrings.xml><?xml version="1.0" encoding="utf-8"?>
<sst xmlns="http://schemas.openxmlformats.org/spreadsheetml/2006/main" count="147" uniqueCount="66">
  <si>
    <t>日</t>
    <rPh sb="0" eb="1">
      <t>ヒ</t>
    </rPh>
    <phoneticPr fontId="1"/>
  </si>
  <si>
    <t>検索</t>
    <rPh sb="0" eb="2">
      <t>ケンサク</t>
    </rPh>
    <phoneticPr fontId="1"/>
  </si>
  <si>
    <t>各合計</t>
    <rPh sb="0" eb="1">
      <t>カク</t>
    </rPh>
    <rPh sb="1" eb="3">
      <t>ゴウケイ</t>
    </rPh>
    <phoneticPr fontId="1"/>
  </si>
  <si>
    <t>日計</t>
    <rPh sb="0" eb="1">
      <t>ヒ</t>
    </rPh>
    <rPh sb="1" eb="2">
      <t>ケイ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</si>
  <si>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</si>
  <si>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</si>
  <si>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各合計</t>
    <rPh sb="0" eb="3">
      <t>カクゴウケイ</t>
    </rPh>
    <phoneticPr fontId="1"/>
  </si>
  <si>
    <t>日計</t>
    <rPh sb="0" eb="1">
      <t>ヒ</t>
    </rPh>
    <rPh sb="1" eb="2">
      <t>ケイ</t>
    </rPh>
    <phoneticPr fontId="1"/>
  </si>
  <si>
    <t>合計</t>
    <rPh sb="0" eb="2">
      <t>ゴウケイ</t>
    </rPh>
    <phoneticPr fontId="1"/>
  </si>
  <si>
    <t>適用日</t>
    <rPh sb="0" eb="3">
      <t>テキヨウビ</t>
    </rPh>
    <phoneticPr fontId="1"/>
  </si>
  <si>
    <t>番号</t>
    <rPh sb="0" eb="2">
      <t>バンゴウ</t>
    </rPh>
    <phoneticPr fontId="1"/>
  </si>
  <si>
    <t>月</t>
    <rPh sb="0" eb="1">
      <t>ガツ</t>
    </rPh>
    <phoneticPr fontId="1"/>
  </si>
  <si>
    <t>日付</t>
    <rPh sb="0" eb="2">
      <t>ヒヅケ</t>
    </rPh>
    <phoneticPr fontId="1"/>
  </si>
  <si>
    <t>年</t>
    <rPh sb="0" eb="1">
      <t>ネン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</si>
  <si>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</si>
  <si>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</si>
  <si>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氏名</t>
    <rPh sb="0" eb="2">
      <t>シメイ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</si>
  <si>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</si>
  <si>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</si>
  <si>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順</t>
    <rPh sb="0" eb="1">
      <t>ジュン</t>
    </rPh>
    <phoneticPr fontId="1"/>
  </si>
  <si>
    <t>総合計</t>
    <rPh sb="0" eb="3">
      <t>ソウゴウケイ</t>
    </rPh>
    <phoneticPr fontId="1"/>
  </si>
  <si>
    <t>氏名空白欄</t>
    <rPh sb="0" eb="2">
      <t>シメイ</t>
    </rPh>
    <rPh sb="2" eb="4">
      <t>クウハク</t>
    </rPh>
    <rPh sb="4" eb="5">
      <t>ラン</t>
    </rPh>
    <phoneticPr fontId="1"/>
  </si>
  <si>
    <t>氏名空白欄</t>
    <rPh sb="0" eb="2">
      <t>シメイ</t>
    </rPh>
    <rPh sb="2" eb="5">
      <t>クウハクラン</t>
    </rPh>
    <phoneticPr fontId="1"/>
  </si>
  <si>
    <t>氏名先頭</t>
    <rPh sb="0" eb="2">
      <t>シメイ</t>
    </rPh>
    <rPh sb="2" eb="4">
      <t>セントウ</t>
    </rPh>
    <phoneticPr fontId="1"/>
  </si>
  <si>
    <t>氏名中心</t>
    <rPh sb="0" eb="2">
      <t>シメイ</t>
    </rPh>
    <rPh sb="2" eb="4">
      <t>チュウシン</t>
    </rPh>
    <phoneticPr fontId="1"/>
  </si>
  <si>
    <t>氏名全部</t>
    <rPh sb="0" eb="2">
      <t>シメイ</t>
    </rPh>
    <rPh sb="2" eb="3">
      <t>ゼン</t>
    </rPh>
    <rPh sb="3" eb="4">
      <t>ブ</t>
    </rPh>
    <phoneticPr fontId="1"/>
  </si>
  <si>
    <t>名前番号</t>
    <rPh sb="0" eb="2">
      <t>ナマエ</t>
    </rPh>
    <rPh sb="2" eb="4">
      <t>バンゴウ</t>
    </rPh>
    <phoneticPr fontId="1"/>
  </si>
  <si>
    <t>日付と名前番号</t>
    <rPh sb="0" eb="2">
      <t>ヒヅケ</t>
    </rPh>
    <rPh sb="3" eb="5">
      <t>ナマエ</t>
    </rPh>
    <rPh sb="5" eb="7">
      <t>バンゴウ</t>
    </rPh>
    <phoneticPr fontId="1"/>
  </si>
  <si>
    <t>氏名順</t>
  </si>
  <si>
    <t>氏名順</t>
    <rPh sb="0" eb="2">
      <t>シメイ</t>
    </rPh>
    <rPh sb="2" eb="3">
      <t>ジュン</t>
    </rPh>
    <phoneticPr fontId="1"/>
  </si>
  <si>
    <t>名重複</t>
    <rPh sb="0" eb="1">
      <t>メイ</t>
    </rPh>
    <rPh sb="1" eb="3">
      <t>チョウフク</t>
    </rPh>
    <phoneticPr fontId="1"/>
  </si>
  <si>
    <t>並び順</t>
    <rPh sb="0" eb="1">
      <t>ナラ</t>
    </rPh>
    <rPh sb="2" eb="3">
      <t>ジュン</t>
    </rPh>
    <phoneticPr fontId="1"/>
  </si>
  <si>
    <t>氏名表示</t>
    <rPh sb="0" eb="4">
      <t>シメイヒョウジ</t>
    </rPh>
    <phoneticPr fontId="1"/>
  </si>
  <si>
    <t>入力順</t>
    <rPh sb="0" eb="3">
      <t>ニュウリョクジュン</t>
    </rPh>
    <phoneticPr fontId="1"/>
  </si>
  <si>
    <t>シート名</t>
    <rPh sb="3" eb="4">
      <t>メイ</t>
    </rPh>
    <phoneticPr fontId="1"/>
  </si>
  <si>
    <t>氏名空白と氏名回数</t>
    <rPh sb="0" eb="2">
      <t>シメイ</t>
    </rPh>
    <rPh sb="2" eb="4">
      <t>クウハク</t>
    </rPh>
    <rPh sb="5" eb="7">
      <t>シメイ</t>
    </rPh>
    <rPh sb="7" eb="9">
      <t>カイスウ</t>
    </rPh>
    <phoneticPr fontId="1"/>
  </si>
  <si>
    <t>氏名並び順計</t>
    <rPh sb="0" eb="2">
      <t>シメイ</t>
    </rPh>
    <rPh sb="2" eb="3">
      <t>ナラ</t>
    </rPh>
    <rPh sb="4" eb="5">
      <t>ジュン</t>
    </rPh>
    <rPh sb="5" eb="6">
      <t>ケイ</t>
    </rPh>
    <phoneticPr fontId="1"/>
  </si>
  <si>
    <t>氏名入力別計</t>
    <rPh sb="0" eb="2">
      <t>シメイ</t>
    </rPh>
    <rPh sb="2" eb="5">
      <t>ニュウリョクベツ</t>
    </rPh>
    <rPh sb="5" eb="6">
      <t>ケイ</t>
    </rPh>
    <phoneticPr fontId="1"/>
  </si>
  <si>
    <t>範囲</t>
    <rPh sb="0" eb="2">
      <t>ハンイ</t>
    </rPh>
    <phoneticPr fontId="1"/>
  </si>
  <si>
    <t>参照範囲セル</t>
    <rPh sb="0" eb="2">
      <t>サンショウ</t>
    </rPh>
    <rPh sb="2" eb="4">
      <t>ハンイ</t>
    </rPh>
    <phoneticPr fontId="1"/>
  </si>
  <si>
    <t>総合計</t>
    <rPh sb="0" eb="1">
      <t>ソウ</t>
    </rPh>
    <rPh sb="1" eb="3">
      <t>ゴウケイ</t>
    </rPh>
    <phoneticPr fontId="1"/>
  </si>
  <si>
    <t>日合計</t>
    <rPh sb="0" eb="3">
      <t>ヒゴウケイ</t>
    </rPh>
    <phoneticPr fontId="1"/>
  </si>
  <si>
    <t>年数</t>
    <rPh sb="0" eb="1">
      <t>ネン</t>
    </rPh>
    <rPh sb="1" eb="2">
      <t>カズ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</si>
  <si>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</si>
  <si>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</si>
  <si>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商品番号</t>
    <rPh sb="0" eb="4">
      <t>ショウヒンバンゴウ</t>
    </rPh>
    <phoneticPr fontId="1"/>
  </si>
  <si>
    <t>名前数</t>
    <rPh sb="0" eb="2">
      <t>ナマエ</t>
    </rPh>
    <rPh sb="2" eb="3">
      <t>カズ</t>
    </rPh>
    <phoneticPr fontId="1"/>
  </si>
  <si>
    <t>品番号</t>
    <rPh sb="0" eb="1">
      <t>シナ</t>
    </rPh>
    <rPh sb="1" eb="3">
      <t>バンゴウ</t>
    </rPh>
    <phoneticPr fontId="1"/>
  </si>
  <si>
    <t>※関数が入力されています</t>
    <rPh sb="1" eb="3">
      <t>カンスウ</t>
    </rPh>
    <rPh sb="4" eb="6">
      <t>ニュウリョク</t>
    </rPh>
    <phoneticPr fontId="1"/>
  </si>
  <si>
    <t>雇用形態</t>
    <rPh sb="0" eb="4">
      <t>コヨウケイタイ</t>
    </rPh>
    <phoneticPr fontId="1"/>
  </si>
  <si>
    <t>時間</t>
    <rPh sb="0" eb="2">
      <t>ジカン</t>
    </rPh>
    <phoneticPr fontId="1"/>
  </si>
  <si>
    <t>時給</t>
    <rPh sb="0" eb="2">
      <t>ジキュウ</t>
    </rPh>
    <phoneticPr fontId="1"/>
  </si>
  <si>
    <t>雇用者氏名</t>
    <rPh sb="0" eb="3">
      <t>コヨウシャ</t>
    </rPh>
    <rPh sb="3" eb="5">
      <t>シメイ</t>
    </rPh>
    <phoneticPr fontId="1"/>
  </si>
  <si>
    <t>ふりがな</t>
    <phoneticPr fontId="1"/>
  </si>
  <si>
    <t>作業内容</t>
    <rPh sb="0" eb="2">
      <t>サギョウ</t>
    </rPh>
    <rPh sb="2" eb="4">
      <t>ナイヨウ</t>
    </rPh>
    <phoneticPr fontId="1"/>
  </si>
  <si>
    <t>作業内容</t>
    <rPh sb="0" eb="4">
      <t>サギョウナイヨウ</t>
    </rPh>
    <phoneticPr fontId="1"/>
  </si>
  <si>
    <t>時給計算塗潰し有</t>
  </si>
  <si>
    <t>雇用者氏名</t>
    <rPh sb="0" eb="5">
      <t>コヨウシャシメイ</t>
    </rPh>
    <phoneticPr fontId="1"/>
  </si>
  <si>
    <t>$bｌ$2:$bz$2</t>
    <phoneticPr fontId="1"/>
  </si>
  <si>
    <t>この列より
先は関数</t>
    <rPh sb="2" eb="3">
      <t>レツ</t>
    </rPh>
    <rPh sb="6" eb="7">
      <t>サキ</t>
    </rPh>
    <rPh sb="8" eb="10">
      <t>カンスウ</t>
    </rPh>
    <phoneticPr fontId="1"/>
  </si>
  <si>
    <t>月雇用者時給計算表</t>
    <rPh sb="1" eb="4">
      <t>コヨウシャ</t>
    </rPh>
    <rPh sb="4" eb="6">
      <t>ジキュウ</t>
    </rPh>
    <rPh sb="6" eb="8">
      <t>ケイサン</t>
    </rPh>
    <rPh sb="8" eb="9">
      <t>ヒョウ</t>
    </rPh>
    <phoneticPr fontId="1"/>
  </si>
  <si>
    <t>下線</t>
    <rPh sb="0" eb="2">
      <t>シタセン</t>
    </rPh>
    <phoneticPr fontId="1"/>
  </si>
  <si>
    <t>合計欄</t>
    <rPh sb="0" eb="3">
      <t>ゴウケイラン</t>
    </rPh>
    <phoneticPr fontId="1"/>
  </si>
  <si>
    <t>全合計</t>
    <rPh sb="0" eb="1">
      <t>ゼン</t>
    </rPh>
    <rPh sb="1" eb="3">
      <t>ゴウケイ</t>
    </rPh>
    <phoneticPr fontId="1"/>
  </si>
  <si>
    <t>※色が無いセルに入力　※黄緑の列から時給</t>
    <rPh sb="1" eb="2">
      <t>イロ</t>
    </rPh>
    <rPh sb="3" eb="4">
      <t>ナ</t>
    </rPh>
    <rPh sb="8" eb="10">
      <t>ニュウリョク</t>
    </rPh>
    <rPh sb="12" eb="14">
      <t>キミドリ</t>
    </rPh>
    <rPh sb="15" eb="16">
      <t>レツ</t>
    </rPh>
    <rPh sb="18" eb="20">
      <t>ジキュウ</t>
    </rPh>
    <phoneticPr fontId="1"/>
  </si>
  <si>
    <t>雇用者時給計算表</t>
    <rPh sb="0" eb="3">
      <t>コヨウシャ</t>
    </rPh>
    <rPh sb="3" eb="8">
      <t>ジキュウケイサンヒョウ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</si>
</sst>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38" fontId="5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left" vertical="center"/>
    </xf>
    <xf numFmtId="0" fontId="3" fillId="0" borderId="0" xfId="0" applyFo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38" fontId="3" fillId="0" borderId="1" xfId="1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5" fillId="0" borderId="1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3" fillId="0" borderId="0" xfId="1" applyNumberFormat="1" applyFont="1">
      <alignment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3" fillId="0" borderId="0" xfId="0" applyNumberFormat="1" applyFont="1">
      <alignment vertical="center"/>
    </xf>
    <xf numFmtId="38" fontId="6" fillId="5" borderId="1" xfId="1" applyFont="1" applyFill="1" applyBorder="1" applyAlignment="1">
      <alignment horizontal="center" vertical="center"/>
    </xf>
    <xf numFmtId="38" fontId="6" fillId="0" borderId="3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3" fillId="0" borderId="0" xfId="1" applyFo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4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6" borderId="3" xfId="0" applyFont="1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4" fillId="0" borderId="0" xfId="0" applyNumberFormat="1" applyFont="1">
      <alignment vertical="center"/>
    </xf>
    <xf numFmtId="0" fontId="0" fillId="5" borderId="1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3" xfId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0" fontId="10" fillId="0" borderId="0" xfId="0" quotePrefix="1" applyFont="1">
      <alignment vertical="center"/>
    </xf>
    <xf numFmtId="176" fontId="10" fillId="0" borderId="14" xfId="0" applyNumberFormat="1" applyFont="1" applyBorder="1">
      <alignment vertical="center"/>
    </xf>
    <xf numFmtId="38" fontId="10" fillId="0" borderId="14" xfId="1" applyFont="1" applyBorder="1">
      <alignment vertical="center"/>
    </xf>
    <xf numFmtId="38" fontId="10" fillId="0" borderId="0" xfId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3" fillId="0" borderId="0" xfId="1" applyFont="1" applyFill="1" applyBorder="1">
      <alignment vertical="center"/>
    </xf>
    <xf numFmtId="0" fontId="3" fillId="6" borderId="1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38" fontId="5" fillId="0" borderId="1" xfId="1" applyFont="1" applyFill="1" applyBorder="1" applyAlignment="1">
      <alignment horizontal="left" vertical="center" indent="1"/>
    </xf>
    <xf numFmtId="0" fontId="5" fillId="7" borderId="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38" fontId="5" fillId="7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1"/>
    </xf>
    <xf numFmtId="38" fontId="6" fillId="8" borderId="1" xfId="1" applyFont="1" applyFill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left" vertical="center" indent="1"/>
    </xf>
    <xf numFmtId="176" fontId="6" fillId="0" borderId="10" xfId="0" applyNumberFormat="1" applyFont="1" applyBorder="1" applyAlignment="1">
      <alignment horizontal="left" vertical="center" indent="1"/>
    </xf>
    <xf numFmtId="0" fontId="0" fillId="3" borderId="1" xfId="0" applyFill="1" applyBorder="1">
      <alignment vertical="center"/>
    </xf>
    <xf numFmtId="38" fontId="7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38" fontId="5" fillId="0" borderId="2" xfId="0" applyNumberFormat="1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14" fontId="10" fillId="0" borderId="15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/>
    </xf>
    <xf numFmtId="14" fontId="10" fillId="0" borderId="1" xfId="0" applyNumberFormat="1" applyFont="1" applyBorder="1" applyAlignment="1">
      <alignment horizontal="right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right" vertical="center"/>
    </xf>
    <xf numFmtId="0" fontId="10" fillId="0" borderId="18" xfId="0" applyFont="1" applyBorder="1">
      <alignment vertical="center"/>
    </xf>
    <xf numFmtId="38" fontId="10" fillId="0" borderId="15" xfId="1" applyFont="1" applyBorder="1">
      <alignment vertical="center"/>
    </xf>
    <xf numFmtId="38" fontId="10" fillId="0" borderId="1" xfId="1" applyFont="1" applyBorder="1">
      <alignment vertical="center"/>
    </xf>
    <xf numFmtId="38" fontId="10" fillId="0" borderId="1" xfId="0" applyNumberFormat="1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8" borderId="1" xfId="0" applyFill="1" applyBorder="1">
      <alignment vertical="center"/>
    </xf>
    <xf numFmtId="0" fontId="10" fillId="0" borderId="1" xfId="0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38" fontId="5" fillId="0" borderId="1" xfId="1" applyFont="1" applyFill="1" applyBorder="1" applyAlignment="1">
      <alignment vertical="center"/>
    </xf>
    <xf numFmtId="38" fontId="5" fillId="3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38" fontId="5" fillId="0" borderId="0" xfId="1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8" borderId="3" xfId="0" applyFill="1" applyBorder="1" applyAlignment="1">
      <alignment horizontal="left" vertical="center" indent="1"/>
    </xf>
    <xf numFmtId="0" fontId="0" fillId="8" borderId="11" xfId="0" applyFill="1" applyBorder="1" applyAlignment="1">
      <alignment horizontal="left" vertical="center" indent="1"/>
    </xf>
    <xf numFmtId="0" fontId="3" fillId="8" borderId="3" xfId="0" applyFont="1" applyFill="1" applyBorder="1" applyAlignment="1">
      <alignment horizontal="left" vertical="center" indent="1"/>
    </xf>
    <xf numFmtId="0" fontId="3" fillId="8" borderId="1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4">
    <dxf>
      <border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fill>
        <patternFill>
          <bgColor rgb="FFFFFFCC"/>
        </patternFill>
      </fill>
    </dxf>
    <dxf>
      <border>
        <bottom style="thin">
          <color theme="0" tint="-0.24994659260841701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border>
        <bottom style="thin">
          <color rgb="FF00B0F0"/>
        </bottom>
        <vertical/>
        <horizontal/>
      </border>
    </dxf>
    <dxf>
      <border>
        <bottom style="thin">
          <color theme="0" tint="-0.24994659260841701"/>
        </bottom>
      </border>
    </dxf>
    <dxf>
      <border>
        <bottom style="thin">
          <color rgb="FFFF0000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982A-18AC-4CB3-8AE1-F304B1C9F533}">
  <dimension ref="A1:Y300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88671875" defaultRowHeight="25.05" customHeight="1" x14ac:dyDescent="0.2"/>
  <cols>
    <col min="1" max="1" width="5.77734375" style="15" customWidth="1"/>
    <col min="2" max="3" width="15.77734375" style="15" customWidth="1"/>
    <col min="4" max="4" width="14.77734375" style="130" customWidth="1"/>
    <col min="5" max="5" width="14.77734375" style="131" customWidth="1"/>
    <col min="6" max="6" width="12.77734375" style="131" customWidth="1"/>
    <col min="7" max="25" width="12.77734375" style="77" customWidth="1"/>
    <col min="26" max="16384" width="8.88671875" style="77"/>
  </cols>
  <sheetData>
    <row r="1" spans="1:25" s="76" customFormat="1" ht="25.05" customHeight="1" x14ac:dyDescent="0.2">
      <c r="A1" s="115" t="s">
        <v>64</v>
      </c>
      <c r="B1" s="115"/>
      <c r="C1" s="115"/>
      <c r="D1" s="116"/>
      <c r="E1" s="117" t="s">
        <v>9</v>
      </c>
      <c r="F1" s="118">
        <v>45960</v>
      </c>
      <c r="G1" s="119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</row>
    <row r="2" spans="1:25" ht="25.05" customHeight="1" x14ac:dyDescent="0.2">
      <c r="A2" s="122" t="s">
        <v>10</v>
      </c>
      <c r="B2" s="122" t="s">
        <v>16</v>
      </c>
      <c r="C2" s="122" t="s">
        <v>53</v>
      </c>
      <c r="D2" s="122" t="s">
        <v>49</v>
      </c>
      <c r="E2" s="123" t="s">
        <v>55</v>
      </c>
      <c r="F2" s="124" t="str">
        <f>IF(F1="","",TEXT(F1,"m/d")&amp;" 以降")</f>
        <v>10/30 以降</v>
      </c>
      <c r="G2" s="124" t="str">
        <f t="shared" ref="G2:Y2" si="0">IF(G1="","",TEXT(G1,"m/d")&amp;" 以降")</f>
        <v/>
      </c>
      <c r="H2" s="124" t="str">
        <f t="shared" si="0"/>
        <v/>
      </c>
      <c r="I2" s="124" t="str">
        <f t="shared" si="0"/>
        <v/>
      </c>
      <c r="J2" s="124" t="str">
        <f t="shared" si="0"/>
        <v/>
      </c>
      <c r="K2" s="124" t="str">
        <f t="shared" si="0"/>
        <v/>
      </c>
      <c r="L2" s="124" t="str">
        <f t="shared" si="0"/>
        <v/>
      </c>
      <c r="M2" s="124" t="str">
        <f t="shared" si="0"/>
        <v/>
      </c>
      <c r="N2" s="124" t="str">
        <f t="shared" si="0"/>
        <v/>
      </c>
      <c r="O2" s="124" t="str">
        <f t="shared" si="0"/>
        <v/>
      </c>
      <c r="P2" s="124" t="str">
        <f t="shared" si="0"/>
        <v/>
      </c>
      <c r="Q2" s="124" t="str">
        <f t="shared" si="0"/>
        <v/>
      </c>
      <c r="R2" s="124" t="str">
        <f t="shared" si="0"/>
        <v/>
      </c>
      <c r="S2" s="124" t="str">
        <f t="shared" si="0"/>
        <v/>
      </c>
      <c r="T2" s="124" t="str">
        <f t="shared" si="0"/>
        <v/>
      </c>
      <c r="U2" s="124" t="str">
        <f t="shared" si="0"/>
        <v/>
      </c>
      <c r="V2" s="124" t="str">
        <f t="shared" si="0"/>
        <v/>
      </c>
      <c r="W2" s="124" t="str">
        <f t="shared" si="0"/>
        <v/>
      </c>
      <c r="X2" s="124" t="str">
        <f t="shared" si="0"/>
        <v/>
      </c>
      <c r="Y2" s="124" t="str">
        <f t="shared" si="0"/>
        <v/>
      </c>
    </row>
    <row r="3" spans="1:25" ht="25.05" customHeight="1" x14ac:dyDescent="0.2">
      <c r="A3" s="83"/>
      <c r="B3" s="84"/>
      <c r="C3" s="84"/>
      <c r="D3" s="84"/>
      <c r="E3" s="125"/>
      <c r="F3" s="126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25.05" customHeight="1" x14ac:dyDescent="0.2">
      <c r="A4" s="83"/>
      <c r="B4" s="84"/>
      <c r="C4" s="84"/>
      <c r="D4" s="84"/>
      <c r="E4" s="125"/>
      <c r="F4" s="126"/>
      <c r="G4" s="127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1:25" ht="25.05" customHeight="1" x14ac:dyDescent="0.2">
      <c r="A5" s="83"/>
      <c r="B5" s="84"/>
      <c r="C5" s="84"/>
      <c r="D5" s="84"/>
      <c r="E5" s="125"/>
      <c r="F5" s="126"/>
      <c r="G5" s="127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</row>
    <row r="6" spans="1:25" ht="25.05" customHeight="1" x14ac:dyDescent="0.2">
      <c r="A6" s="83"/>
      <c r="B6" s="84"/>
      <c r="C6" s="84"/>
      <c r="D6" s="84"/>
      <c r="E6" s="125"/>
      <c r="F6" s="126"/>
      <c r="G6" s="127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1:25" ht="25.05" customHeight="1" x14ac:dyDescent="0.2">
      <c r="A7" s="83"/>
      <c r="B7" s="84"/>
      <c r="C7" s="84"/>
      <c r="D7" s="84"/>
      <c r="E7" s="125"/>
      <c r="F7" s="126"/>
      <c r="G7" s="127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1:25" ht="25.05" customHeight="1" x14ac:dyDescent="0.2">
      <c r="A8" s="83"/>
      <c r="B8" s="84"/>
      <c r="C8" s="84"/>
      <c r="D8" s="84"/>
      <c r="E8" s="125"/>
      <c r="F8" s="126"/>
      <c r="G8" s="127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1:25" ht="25.05" customHeight="1" x14ac:dyDescent="0.2">
      <c r="A9" s="83"/>
      <c r="B9" s="84"/>
      <c r="C9" s="84"/>
      <c r="D9" s="84"/>
      <c r="E9" s="125"/>
      <c r="F9" s="126"/>
      <c r="G9" s="127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</row>
    <row r="10" spans="1:25" ht="25.05" customHeight="1" x14ac:dyDescent="0.2">
      <c r="A10" s="83"/>
      <c r="B10" s="84"/>
      <c r="C10" s="84"/>
      <c r="D10" s="84"/>
      <c r="E10" s="125"/>
      <c r="F10" s="126"/>
      <c r="G10" s="127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1:25" ht="25.05" customHeight="1" x14ac:dyDescent="0.2">
      <c r="A11" s="83"/>
      <c r="B11" s="84"/>
      <c r="C11" s="84"/>
      <c r="D11" s="84"/>
      <c r="E11" s="125"/>
      <c r="F11" s="126"/>
      <c r="G11" s="127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1:25" ht="25.05" customHeight="1" x14ac:dyDescent="0.2">
      <c r="A12" s="83"/>
      <c r="B12" s="84"/>
      <c r="C12" s="84"/>
      <c r="D12" s="84"/>
      <c r="E12" s="125"/>
      <c r="F12" s="126"/>
      <c r="G12" s="127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1:25" ht="25.05" customHeight="1" x14ac:dyDescent="0.2">
      <c r="A13" s="83"/>
      <c r="B13" s="84"/>
      <c r="C13" s="84"/>
      <c r="D13" s="84"/>
      <c r="E13" s="125"/>
      <c r="F13" s="126"/>
      <c r="G13" s="127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</row>
    <row r="14" spans="1:25" ht="25.05" customHeight="1" x14ac:dyDescent="0.2">
      <c r="A14" s="83"/>
      <c r="B14" s="84"/>
      <c r="C14" s="84"/>
      <c r="D14" s="84"/>
      <c r="E14" s="125"/>
      <c r="F14" s="126"/>
      <c r="G14" s="127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</row>
    <row r="15" spans="1:25" ht="25.05" customHeight="1" x14ac:dyDescent="0.2">
      <c r="A15" s="83"/>
      <c r="B15" s="84"/>
      <c r="C15" s="84"/>
      <c r="D15" s="84"/>
      <c r="E15" s="125"/>
      <c r="F15" s="126"/>
      <c r="G15" s="127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</row>
    <row r="16" spans="1:25" ht="25.05" customHeight="1" x14ac:dyDescent="0.2">
      <c r="A16" s="83"/>
      <c r="B16" s="84"/>
      <c r="C16" s="84"/>
      <c r="D16" s="84"/>
      <c r="E16" s="125"/>
      <c r="F16" s="126"/>
      <c r="G16" s="127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</row>
    <row r="17" spans="1:25" ht="25.05" customHeight="1" x14ac:dyDescent="0.2">
      <c r="A17" s="83"/>
      <c r="B17" s="84"/>
      <c r="C17" s="84"/>
      <c r="D17" s="84"/>
      <c r="E17" s="125"/>
      <c r="F17" s="126"/>
      <c r="G17" s="127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spans="1:25" ht="25.05" customHeight="1" x14ac:dyDescent="0.2">
      <c r="A18" s="83"/>
      <c r="B18" s="84"/>
      <c r="C18" s="84"/>
      <c r="D18" s="84"/>
      <c r="E18" s="125"/>
      <c r="F18" s="126"/>
      <c r="G18" s="127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</row>
    <row r="19" spans="1:25" ht="25.05" customHeight="1" x14ac:dyDescent="0.2">
      <c r="A19" s="83"/>
      <c r="B19" s="84"/>
      <c r="C19" s="84"/>
      <c r="D19" s="84"/>
      <c r="E19" s="125"/>
      <c r="F19" s="126"/>
      <c r="G19" s="127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spans="1:25" ht="25.05" customHeight="1" x14ac:dyDescent="0.2">
      <c r="A20" s="83"/>
      <c r="B20" s="84"/>
      <c r="C20" s="84"/>
      <c r="D20" s="84"/>
      <c r="E20" s="125"/>
      <c r="F20" s="126"/>
      <c r="G20" s="127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</row>
    <row r="21" spans="1:25" ht="25.05" customHeight="1" x14ac:dyDescent="0.2">
      <c r="A21" s="83"/>
      <c r="B21" s="84"/>
      <c r="C21" s="84"/>
      <c r="D21" s="84"/>
      <c r="E21" s="125"/>
      <c r="F21" s="126"/>
      <c r="G21" s="127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1:25" ht="25.05" customHeight="1" x14ac:dyDescent="0.2">
      <c r="A22" s="83"/>
      <c r="B22" s="84"/>
      <c r="C22" s="84"/>
      <c r="D22" s="84"/>
      <c r="E22" s="125"/>
      <c r="F22" s="126"/>
      <c r="G22" s="127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</row>
    <row r="23" spans="1:25" ht="25.05" customHeight="1" x14ac:dyDescent="0.2">
      <c r="A23" s="83"/>
      <c r="B23" s="84"/>
      <c r="C23" s="84"/>
      <c r="D23" s="84"/>
      <c r="E23" s="125"/>
      <c r="F23" s="126"/>
      <c r="G23" s="127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</row>
    <row r="24" spans="1:25" ht="25.05" customHeight="1" x14ac:dyDescent="0.2">
      <c r="A24" s="83"/>
      <c r="B24" s="84"/>
      <c r="C24" s="84"/>
      <c r="D24" s="84"/>
      <c r="E24" s="125"/>
      <c r="F24" s="126"/>
      <c r="G24" s="127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</row>
    <row r="25" spans="1:25" ht="25.05" customHeight="1" x14ac:dyDescent="0.2">
      <c r="A25" s="83"/>
      <c r="B25" s="84"/>
      <c r="C25" s="84"/>
      <c r="D25" s="84"/>
      <c r="E25" s="125"/>
      <c r="F25" s="126"/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</row>
    <row r="26" spans="1:25" ht="25.05" customHeight="1" x14ac:dyDescent="0.2">
      <c r="A26" s="83"/>
      <c r="B26" s="84"/>
      <c r="C26" s="84"/>
      <c r="D26" s="84"/>
      <c r="E26" s="125"/>
      <c r="F26" s="126"/>
      <c r="G26" s="127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</row>
    <row r="27" spans="1:25" ht="25.05" customHeight="1" x14ac:dyDescent="0.2">
      <c r="A27" s="83"/>
      <c r="B27" s="84"/>
      <c r="C27" s="84"/>
      <c r="D27" s="84"/>
      <c r="E27" s="125"/>
      <c r="F27" s="126"/>
      <c r="G27" s="127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</row>
    <row r="28" spans="1:25" ht="25.05" customHeight="1" x14ac:dyDescent="0.2">
      <c r="A28" s="83"/>
      <c r="B28" s="84"/>
      <c r="C28" s="84"/>
      <c r="D28" s="84"/>
      <c r="E28" s="125"/>
      <c r="F28" s="126"/>
      <c r="G28" s="127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</row>
    <row r="29" spans="1:25" ht="25.05" customHeight="1" x14ac:dyDescent="0.2">
      <c r="A29" s="83"/>
      <c r="B29" s="84"/>
      <c r="C29" s="84"/>
      <c r="D29" s="84"/>
      <c r="E29" s="125"/>
      <c r="F29" s="126"/>
      <c r="G29" s="127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</row>
    <row r="30" spans="1:25" ht="25.05" customHeight="1" x14ac:dyDescent="0.2">
      <c r="A30" s="83"/>
      <c r="B30" s="84"/>
      <c r="C30" s="84"/>
      <c r="D30" s="84"/>
      <c r="E30" s="125"/>
      <c r="F30" s="126"/>
      <c r="G30" s="127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</row>
    <row r="31" spans="1:25" ht="25.05" customHeight="1" x14ac:dyDescent="0.2">
      <c r="A31" s="83"/>
      <c r="B31" s="84"/>
      <c r="C31" s="84"/>
      <c r="D31" s="84"/>
      <c r="E31" s="125"/>
      <c r="F31" s="126"/>
      <c r="G31" s="127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</row>
    <row r="32" spans="1:25" ht="25.05" customHeight="1" x14ac:dyDescent="0.2">
      <c r="A32" s="83"/>
      <c r="B32" s="84"/>
      <c r="C32" s="84"/>
      <c r="D32" s="84"/>
      <c r="E32" s="125"/>
      <c r="F32" s="126"/>
      <c r="G32" s="127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</row>
    <row r="33" spans="1:25" ht="25.05" customHeight="1" x14ac:dyDescent="0.2">
      <c r="A33" s="83"/>
      <c r="B33" s="84"/>
      <c r="C33" s="84"/>
      <c r="D33" s="84"/>
      <c r="E33" s="125"/>
      <c r="F33" s="126"/>
      <c r="G33" s="127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</row>
    <row r="34" spans="1:25" ht="25.05" customHeight="1" x14ac:dyDescent="0.2">
      <c r="A34" s="83"/>
      <c r="B34" s="84"/>
      <c r="C34" s="84"/>
      <c r="D34" s="84"/>
      <c r="E34" s="125"/>
      <c r="F34" s="126"/>
      <c r="G34" s="127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</row>
    <row r="35" spans="1:25" ht="25.05" customHeight="1" x14ac:dyDescent="0.2">
      <c r="A35" s="83"/>
      <c r="B35" s="84"/>
      <c r="C35" s="84"/>
      <c r="D35" s="84"/>
      <c r="E35" s="125"/>
      <c r="F35" s="126"/>
      <c r="G35" s="127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</row>
    <row r="36" spans="1:25" ht="25.05" customHeight="1" x14ac:dyDescent="0.2">
      <c r="A36" s="83"/>
      <c r="B36" s="84"/>
      <c r="C36" s="84"/>
      <c r="D36" s="84"/>
      <c r="E36" s="125"/>
      <c r="F36" s="126"/>
      <c r="G36" s="127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</row>
    <row r="37" spans="1:25" ht="25.05" customHeight="1" x14ac:dyDescent="0.2">
      <c r="A37" s="83"/>
      <c r="B37" s="84"/>
      <c r="C37" s="84"/>
      <c r="D37" s="84"/>
      <c r="E37" s="125"/>
      <c r="F37" s="126"/>
      <c r="G37" s="127"/>
      <c r="H37" s="128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</row>
    <row r="38" spans="1:25" ht="25.05" customHeight="1" x14ac:dyDescent="0.2">
      <c r="A38" s="83"/>
      <c r="B38" s="84"/>
      <c r="C38" s="84"/>
      <c r="D38" s="84"/>
      <c r="E38" s="125"/>
      <c r="F38" s="126"/>
      <c r="G38" s="127"/>
      <c r="H38" s="128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</row>
    <row r="39" spans="1:25" ht="25.05" customHeight="1" x14ac:dyDescent="0.2">
      <c r="A39" s="83"/>
      <c r="B39" s="84"/>
      <c r="C39" s="84"/>
      <c r="D39" s="84"/>
      <c r="E39" s="125"/>
      <c r="F39" s="126"/>
      <c r="G39" s="127"/>
      <c r="H39" s="128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</row>
    <row r="40" spans="1:25" ht="25.05" customHeight="1" x14ac:dyDescent="0.2">
      <c r="A40" s="83"/>
      <c r="B40" s="84"/>
      <c r="C40" s="84"/>
      <c r="D40" s="84"/>
      <c r="E40" s="125"/>
      <c r="F40" s="126"/>
      <c r="G40" s="127"/>
      <c r="H40" s="128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</row>
    <row r="41" spans="1:25" ht="25.05" customHeight="1" x14ac:dyDescent="0.2">
      <c r="A41" s="83"/>
      <c r="B41" s="84"/>
      <c r="C41" s="84"/>
      <c r="D41" s="84"/>
      <c r="E41" s="125"/>
      <c r="F41" s="126"/>
      <c r="G41" s="127"/>
      <c r="H41" s="128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</row>
    <row r="42" spans="1:25" ht="25.05" customHeight="1" x14ac:dyDescent="0.2">
      <c r="A42" s="83"/>
      <c r="B42" s="84"/>
      <c r="C42" s="84"/>
      <c r="D42" s="84"/>
      <c r="E42" s="125"/>
      <c r="F42" s="126"/>
      <c r="G42" s="127"/>
      <c r="H42" s="128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</row>
    <row r="43" spans="1:25" ht="25.05" customHeight="1" x14ac:dyDescent="0.2">
      <c r="A43" s="83"/>
      <c r="B43" s="84"/>
      <c r="C43" s="84"/>
      <c r="D43" s="84"/>
      <c r="E43" s="125"/>
      <c r="F43" s="126"/>
      <c r="G43" s="127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</row>
    <row r="44" spans="1:25" ht="25.05" customHeight="1" x14ac:dyDescent="0.2">
      <c r="A44" s="83"/>
      <c r="B44" s="84"/>
      <c r="C44" s="84"/>
      <c r="D44" s="84"/>
      <c r="E44" s="125"/>
      <c r="F44" s="126"/>
      <c r="G44" s="127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</row>
    <row r="45" spans="1:25" ht="25.05" customHeight="1" x14ac:dyDescent="0.2">
      <c r="A45" s="83"/>
      <c r="B45" s="84"/>
      <c r="C45" s="84"/>
      <c r="D45" s="84"/>
      <c r="E45" s="125"/>
      <c r="F45" s="126"/>
      <c r="G45" s="127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spans="1:25" ht="25.05" customHeight="1" x14ac:dyDescent="0.2">
      <c r="A46" s="83"/>
      <c r="B46" s="84"/>
      <c r="C46" s="84"/>
      <c r="D46" s="84"/>
      <c r="E46" s="125"/>
      <c r="F46" s="126"/>
      <c r="G46" s="127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</row>
    <row r="47" spans="1:25" ht="25.05" customHeight="1" x14ac:dyDescent="0.2">
      <c r="A47" s="83"/>
      <c r="B47" s="84"/>
      <c r="C47" s="84"/>
      <c r="D47" s="84"/>
      <c r="E47" s="125"/>
      <c r="F47" s="126"/>
      <c r="G47" s="127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</row>
    <row r="48" spans="1:25" ht="25.05" customHeight="1" x14ac:dyDescent="0.2">
      <c r="A48" s="83"/>
      <c r="B48" s="84"/>
      <c r="C48" s="84"/>
      <c r="D48" s="84"/>
      <c r="E48" s="125"/>
      <c r="F48" s="126"/>
      <c r="G48" s="127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</row>
    <row r="49" spans="1:25" ht="25.05" customHeight="1" x14ac:dyDescent="0.2">
      <c r="A49" s="83"/>
      <c r="B49" s="84"/>
      <c r="C49" s="84"/>
      <c r="D49" s="84"/>
      <c r="E49" s="125"/>
      <c r="F49" s="126"/>
      <c r="G49" s="127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</row>
    <row r="50" spans="1:25" ht="25.05" customHeight="1" x14ac:dyDescent="0.2">
      <c r="A50" s="83"/>
      <c r="B50" s="84"/>
      <c r="C50" s="84"/>
      <c r="D50" s="84"/>
      <c r="E50" s="125"/>
      <c r="F50" s="126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</row>
    <row r="51" spans="1:25" ht="25.05" customHeight="1" x14ac:dyDescent="0.2">
      <c r="A51" s="83"/>
      <c r="B51" s="84"/>
      <c r="C51" s="84"/>
      <c r="D51" s="84"/>
      <c r="E51" s="125"/>
      <c r="F51" s="126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</row>
    <row r="52" spans="1:25" ht="25.05" customHeight="1" x14ac:dyDescent="0.2">
      <c r="A52" s="83"/>
      <c r="B52" s="84"/>
      <c r="C52" s="84"/>
      <c r="D52" s="84"/>
      <c r="E52" s="125"/>
      <c r="F52" s="126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</row>
    <row r="53" spans="1:25" ht="25.05" customHeight="1" x14ac:dyDescent="0.2">
      <c r="A53" s="83"/>
      <c r="B53" s="84"/>
      <c r="C53" s="84"/>
      <c r="D53" s="84"/>
      <c r="E53" s="125"/>
      <c r="F53" s="126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</row>
    <row r="54" spans="1:25" ht="25.05" customHeight="1" x14ac:dyDescent="0.2">
      <c r="A54" s="83"/>
      <c r="B54" s="84"/>
      <c r="C54" s="84"/>
      <c r="D54" s="84"/>
      <c r="E54" s="125"/>
      <c r="F54" s="126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</row>
    <row r="55" spans="1:25" ht="25.05" customHeight="1" x14ac:dyDescent="0.2">
      <c r="A55" s="83"/>
      <c r="B55" s="84"/>
      <c r="C55" s="84"/>
      <c r="D55" s="84"/>
      <c r="E55" s="125"/>
      <c r="F55" s="126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</row>
    <row r="56" spans="1:25" ht="25.05" customHeight="1" x14ac:dyDescent="0.2">
      <c r="A56" s="83"/>
      <c r="B56" s="84"/>
      <c r="C56" s="84"/>
      <c r="D56" s="84"/>
      <c r="E56" s="125"/>
      <c r="F56" s="126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</row>
    <row r="57" spans="1:25" ht="25.05" customHeight="1" x14ac:dyDescent="0.2">
      <c r="A57" s="83"/>
      <c r="B57" s="84"/>
      <c r="C57" s="84"/>
      <c r="D57" s="84"/>
      <c r="E57" s="125"/>
      <c r="F57" s="126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</row>
    <row r="58" spans="1:25" ht="25.05" customHeight="1" x14ac:dyDescent="0.2">
      <c r="A58" s="83"/>
      <c r="B58" s="84"/>
      <c r="C58" s="84"/>
      <c r="D58" s="84"/>
      <c r="E58" s="125"/>
      <c r="F58" s="126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</row>
    <row r="59" spans="1:25" ht="25.05" customHeight="1" x14ac:dyDescent="0.2">
      <c r="A59" s="83"/>
      <c r="B59" s="84"/>
      <c r="C59" s="84"/>
      <c r="D59" s="84"/>
      <c r="E59" s="125"/>
      <c r="F59" s="126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</row>
    <row r="60" spans="1:25" ht="25.05" customHeight="1" x14ac:dyDescent="0.2">
      <c r="A60" s="83"/>
      <c r="B60" s="84"/>
      <c r="C60" s="84"/>
      <c r="D60" s="84"/>
      <c r="E60" s="125"/>
      <c r="F60" s="126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</row>
    <row r="61" spans="1:25" ht="25.05" customHeight="1" x14ac:dyDescent="0.2">
      <c r="A61" s="83"/>
      <c r="B61" s="84"/>
      <c r="C61" s="84"/>
      <c r="D61" s="84"/>
      <c r="E61" s="125"/>
      <c r="F61" s="126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</row>
    <row r="62" spans="1:25" ht="25.05" customHeight="1" x14ac:dyDescent="0.2">
      <c r="A62" s="83"/>
      <c r="B62" s="84"/>
      <c r="C62" s="84"/>
      <c r="D62" s="84"/>
      <c r="E62" s="125"/>
      <c r="F62" s="126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</row>
    <row r="63" spans="1:25" ht="25.05" customHeight="1" x14ac:dyDescent="0.2">
      <c r="A63" s="83"/>
      <c r="B63" s="84"/>
      <c r="C63" s="84"/>
      <c r="D63" s="84"/>
      <c r="E63" s="125"/>
      <c r="F63" s="126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</row>
    <row r="64" spans="1:25" ht="25.05" customHeight="1" x14ac:dyDescent="0.2">
      <c r="A64" s="83"/>
      <c r="B64" s="84"/>
      <c r="C64" s="84"/>
      <c r="D64" s="84"/>
      <c r="E64" s="125"/>
      <c r="F64" s="126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</row>
    <row r="65" spans="1:25" ht="25.05" customHeight="1" x14ac:dyDescent="0.2">
      <c r="A65" s="83"/>
      <c r="B65" s="84"/>
      <c r="C65" s="84"/>
      <c r="D65" s="84"/>
      <c r="E65" s="125"/>
      <c r="F65" s="126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</row>
    <row r="66" spans="1:25" ht="25.05" customHeight="1" x14ac:dyDescent="0.2">
      <c r="A66" s="83"/>
      <c r="B66" s="84"/>
      <c r="C66" s="84"/>
      <c r="D66" s="84"/>
      <c r="E66" s="125"/>
      <c r="F66" s="126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</row>
    <row r="67" spans="1:25" ht="25.05" customHeight="1" x14ac:dyDescent="0.2">
      <c r="A67" s="83"/>
      <c r="B67" s="84"/>
      <c r="C67" s="84"/>
      <c r="D67" s="84"/>
      <c r="E67" s="125"/>
      <c r="F67" s="126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</row>
    <row r="68" spans="1:25" ht="25.05" customHeight="1" x14ac:dyDescent="0.2">
      <c r="A68" s="83"/>
      <c r="B68" s="84"/>
      <c r="C68" s="84"/>
      <c r="D68" s="84"/>
      <c r="E68" s="125"/>
      <c r="F68" s="126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25.05" customHeight="1" x14ac:dyDescent="0.2">
      <c r="A69" s="83"/>
      <c r="B69" s="84"/>
      <c r="C69" s="84"/>
      <c r="D69" s="84"/>
      <c r="E69" s="125"/>
      <c r="F69" s="126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</row>
    <row r="70" spans="1:25" ht="25.05" customHeight="1" x14ac:dyDescent="0.2">
      <c r="A70" s="83"/>
      <c r="B70" s="84"/>
      <c r="C70" s="84"/>
      <c r="D70" s="84"/>
      <c r="E70" s="125"/>
      <c r="F70" s="126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</row>
    <row r="71" spans="1:25" ht="25.05" customHeight="1" x14ac:dyDescent="0.2">
      <c r="A71" s="83"/>
      <c r="B71" s="84"/>
      <c r="C71" s="84"/>
      <c r="D71" s="84"/>
      <c r="E71" s="125"/>
      <c r="F71" s="126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</row>
    <row r="72" spans="1:25" ht="25.05" customHeight="1" x14ac:dyDescent="0.2">
      <c r="A72" s="83"/>
      <c r="B72" s="84"/>
      <c r="C72" s="84"/>
      <c r="D72" s="84"/>
      <c r="E72" s="125"/>
      <c r="F72" s="126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1:25" ht="25.05" customHeight="1" x14ac:dyDescent="0.2">
      <c r="A73" s="83"/>
      <c r="B73" s="84"/>
      <c r="C73" s="84"/>
      <c r="D73" s="84"/>
      <c r="E73" s="125"/>
      <c r="F73" s="126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</row>
    <row r="74" spans="1:25" ht="25.05" customHeight="1" x14ac:dyDescent="0.2">
      <c r="A74" s="83"/>
      <c r="B74" s="84"/>
      <c r="C74" s="84"/>
      <c r="D74" s="84"/>
      <c r="E74" s="125"/>
      <c r="F74" s="126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</row>
    <row r="75" spans="1:25" ht="25.05" customHeight="1" x14ac:dyDescent="0.2">
      <c r="A75" s="83"/>
      <c r="B75" s="84"/>
      <c r="C75" s="84"/>
      <c r="D75" s="84"/>
      <c r="E75" s="125"/>
      <c r="F75" s="126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</row>
    <row r="76" spans="1:25" ht="25.05" customHeight="1" x14ac:dyDescent="0.2">
      <c r="A76" s="83"/>
      <c r="B76" s="84"/>
      <c r="C76" s="84"/>
      <c r="D76" s="84"/>
      <c r="E76" s="125"/>
      <c r="F76" s="126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</row>
    <row r="77" spans="1:25" ht="25.05" customHeight="1" x14ac:dyDescent="0.2">
      <c r="A77" s="83"/>
      <c r="B77" s="84"/>
      <c r="C77" s="84"/>
      <c r="D77" s="84"/>
      <c r="E77" s="125"/>
      <c r="F77" s="126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</row>
    <row r="78" spans="1:25" ht="25.05" customHeight="1" x14ac:dyDescent="0.2">
      <c r="A78" s="83"/>
      <c r="B78" s="84"/>
      <c r="C78" s="84"/>
      <c r="D78" s="84"/>
      <c r="E78" s="125"/>
      <c r="F78" s="126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</row>
    <row r="79" spans="1:25" ht="25.05" customHeight="1" x14ac:dyDescent="0.2">
      <c r="A79" s="83"/>
      <c r="B79" s="84"/>
      <c r="C79" s="84"/>
      <c r="D79" s="84"/>
      <c r="E79" s="125"/>
      <c r="F79" s="126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</row>
    <row r="80" spans="1:25" ht="25.05" customHeight="1" x14ac:dyDescent="0.2">
      <c r="A80" s="83"/>
      <c r="B80" s="84"/>
      <c r="C80" s="84"/>
      <c r="D80" s="84"/>
      <c r="E80" s="125"/>
      <c r="F80" s="126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</row>
    <row r="81" spans="1:25" ht="25.05" customHeight="1" x14ac:dyDescent="0.2">
      <c r="A81" s="83"/>
      <c r="B81" s="84"/>
      <c r="C81" s="84"/>
      <c r="D81" s="84"/>
      <c r="E81" s="125"/>
      <c r="F81" s="126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</row>
    <row r="82" spans="1:25" ht="25.05" customHeight="1" x14ac:dyDescent="0.2">
      <c r="A82" s="83"/>
      <c r="B82" s="84"/>
      <c r="C82" s="84"/>
      <c r="D82" s="84"/>
      <c r="E82" s="125"/>
      <c r="F82" s="126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</row>
    <row r="83" spans="1:25" ht="25.05" customHeight="1" x14ac:dyDescent="0.2">
      <c r="A83" s="83"/>
      <c r="B83" s="84"/>
      <c r="C83" s="84"/>
      <c r="D83" s="84"/>
      <c r="E83" s="125"/>
      <c r="F83" s="126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</row>
    <row r="84" spans="1:25" ht="25.05" customHeight="1" x14ac:dyDescent="0.2">
      <c r="A84" s="83"/>
      <c r="B84" s="84"/>
      <c r="C84" s="84"/>
      <c r="D84" s="84"/>
      <c r="E84" s="125"/>
      <c r="F84" s="126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</row>
    <row r="85" spans="1:25" ht="25.05" customHeight="1" x14ac:dyDescent="0.2">
      <c r="A85" s="83"/>
      <c r="B85" s="84"/>
      <c r="C85" s="84"/>
      <c r="D85" s="84"/>
      <c r="E85" s="125"/>
      <c r="F85" s="126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</row>
    <row r="86" spans="1:25" ht="25.05" customHeight="1" x14ac:dyDescent="0.2">
      <c r="A86" s="83"/>
      <c r="B86" s="84"/>
      <c r="C86" s="84"/>
      <c r="D86" s="84"/>
      <c r="E86" s="125"/>
      <c r="F86" s="126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</row>
    <row r="87" spans="1:25" ht="25.05" customHeight="1" x14ac:dyDescent="0.2">
      <c r="A87" s="83"/>
      <c r="B87" s="84"/>
      <c r="C87" s="84"/>
      <c r="D87" s="84"/>
      <c r="E87" s="125"/>
      <c r="F87" s="126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</row>
    <row r="88" spans="1:25" ht="25.05" customHeight="1" x14ac:dyDescent="0.2">
      <c r="A88" s="83"/>
      <c r="B88" s="84"/>
      <c r="C88" s="84"/>
      <c r="D88" s="84"/>
      <c r="E88" s="125"/>
      <c r="F88" s="126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</row>
    <row r="89" spans="1:25" ht="25.05" customHeight="1" x14ac:dyDescent="0.2">
      <c r="A89" s="83"/>
      <c r="B89" s="84"/>
      <c r="C89" s="84"/>
      <c r="D89" s="84"/>
      <c r="E89" s="125"/>
      <c r="F89" s="126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</row>
    <row r="90" spans="1:25" ht="25.05" customHeight="1" x14ac:dyDescent="0.2">
      <c r="A90" s="83"/>
      <c r="B90" s="84"/>
      <c r="C90" s="84"/>
      <c r="D90" s="84"/>
      <c r="E90" s="125"/>
      <c r="F90" s="126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</row>
    <row r="91" spans="1:25" ht="25.05" customHeight="1" x14ac:dyDescent="0.2">
      <c r="A91" s="83"/>
      <c r="B91" s="84"/>
      <c r="C91" s="84"/>
      <c r="D91" s="84"/>
      <c r="E91" s="125"/>
      <c r="F91" s="126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</row>
    <row r="92" spans="1:25" ht="25.05" customHeight="1" x14ac:dyDescent="0.2">
      <c r="A92" s="83"/>
      <c r="B92" s="84"/>
      <c r="C92" s="84"/>
      <c r="D92" s="84"/>
      <c r="E92" s="125"/>
      <c r="F92" s="126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</row>
    <row r="93" spans="1:25" ht="25.05" customHeight="1" x14ac:dyDescent="0.2">
      <c r="A93" s="83"/>
      <c r="B93" s="84"/>
      <c r="C93" s="84"/>
      <c r="D93" s="84"/>
      <c r="E93" s="125"/>
      <c r="F93" s="126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</row>
    <row r="94" spans="1:25" ht="25.05" customHeight="1" x14ac:dyDescent="0.2">
      <c r="A94" s="83"/>
      <c r="B94" s="84"/>
      <c r="C94" s="84"/>
      <c r="D94" s="84"/>
      <c r="E94" s="125"/>
      <c r="F94" s="126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</row>
    <row r="95" spans="1:25" ht="25.05" customHeight="1" x14ac:dyDescent="0.2">
      <c r="A95" s="83"/>
      <c r="B95" s="84"/>
      <c r="C95" s="84"/>
      <c r="D95" s="84"/>
      <c r="E95" s="125"/>
      <c r="F95" s="126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</row>
    <row r="96" spans="1:25" ht="25.05" customHeight="1" x14ac:dyDescent="0.2">
      <c r="A96" s="83"/>
      <c r="B96" s="84"/>
      <c r="C96" s="84"/>
      <c r="D96" s="84"/>
      <c r="E96" s="125"/>
      <c r="F96" s="126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</row>
    <row r="97" spans="1:25" ht="25.05" customHeight="1" x14ac:dyDescent="0.2">
      <c r="A97" s="83"/>
      <c r="B97" s="84"/>
      <c r="C97" s="84"/>
      <c r="D97" s="84"/>
      <c r="E97" s="125"/>
      <c r="F97" s="126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</row>
    <row r="98" spans="1:25" ht="25.05" customHeight="1" x14ac:dyDescent="0.2">
      <c r="A98" s="83"/>
      <c r="B98" s="84"/>
      <c r="C98" s="84"/>
      <c r="D98" s="84"/>
      <c r="E98" s="125"/>
      <c r="F98" s="126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</row>
    <row r="99" spans="1:25" ht="25.05" customHeight="1" x14ac:dyDescent="0.2">
      <c r="A99" s="83"/>
      <c r="B99" s="84"/>
      <c r="C99" s="84"/>
      <c r="D99" s="84"/>
      <c r="E99" s="125"/>
      <c r="F99" s="126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</row>
    <row r="100" spans="1:25" ht="25.05" customHeight="1" x14ac:dyDescent="0.2">
      <c r="A100" s="83"/>
      <c r="B100" s="84"/>
      <c r="C100" s="84"/>
      <c r="D100" s="84"/>
      <c r="E100" s="125"/>
      <c r="F100" s="126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</row>
    <row r="101" spans="1:25" ht="25.05" customHeight="1" x14ac:dyDescent="0.2">
      <c r="A101" s="83"/>
      <c r="B101" s="84"/>
      <c r="C101" s="84"/>
      <c r="D101" s="84"/>
      <c r="E101" s="125"/>
      <c r="F101" s="126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</row>
    <row r="102" spans="1:25" ht="25.05" customHeight="1" x14ac:dyDescent="0.2">
      <c r="A102" s="83"/>
      <c r="B102" s="84"/>
      <c r="C102" s="84"/>
      <c r="D102" s="84"/>
      <c r="E102" s="125"/>
      <c r="F102" s="126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</row>
    <row r="103" spans="1:25" ht="25.05" customHeight="1" x14ac:dyDescent="0.2">
      <c r="A103" s="76"/>
      <c r="B103" s="76"/>
      <c r="C103" s="76"/>
      <c r="D103" s="129"/>
      <c r="E103" s="77"/>
      <c r="F103" s="93"/>
    </row>
    <row r="104" spans="1:25" ht="25.05" customHeight="1" x14ac:dyDescent="0.2">
      <c r="A104" s="76"/>
      <c r="B104" s="76"/>
      <c r="C104" s="76"/>
      <c r="D104" s="129"/>
      <c r="E104" s="77"/>
      <c r="F104" s="93"/>
    </row>
    <row r="105" spans="1:25" ht="25.05" customHeight="1" x14ac:dyDescent="0.2">
      <c r="A105" s="76"/>
      <c r="B105" s="76"/>
      <c r="C105" s="76"/>
      <c r="D105" s="129"/>
      <c r="E105" s="77"/>
      <c r="F105" s="93"/>
    </row>
    <row r="106" spans="1:25" ht="25.05" customHeight="1" x14ac:dyDescent="0.2">
      <c r="A106" s="76"/>
      <c r="B106" s="76"/>
      <c r="C106" s="76"/>
      <c r="D106" s="129"/>
      <c r="E106" s="77"/>
      <c r="F106" s="93"/>
    </row>
    <row r="107" spans="1:25" ht="25.05" customHeight="1" x14ac:dyDescent="0.2">
      <c r="A107" s="76"/>
      <c r="B107" s="76"/>
      <c r="C107" s="76"/>
      <c r="D107" s="129"/>
      <c r="E107" s="77"/>
      <c r="F107" s="93"/>
    </row>
    <row r="108" spans="1:25" ht="25.05" customHeight="1" x14ac:dyDescent="0.2">
      <c r="A108" s="76"/>
      <c r="B108" s="76"/>
      <c r="C108" s="76"/>
      <c r="D108" s="129"/>
      <c r="E108" s="77"/>
      <c r="F108" s="93"/>
    </row>
    <row r="109" spans="1:25" ht="25.05" customHeight="1" x14ac:dyDescent="0.2">
      <c r="A109" s="76"/>
      <c r="B109" s="76"/>
      <c r="C109" s="76"/>
      <c r="D109" s="129"/>
      <c r="E109" s="77"/>
      <c r="F109" s="93"/>
    </row>
    <row r="110" spans="1:25" ht="25.05" customHeight="1" x14ac:dyDescent="0.2">
      <c r="A110" s="76"/>
      <c r="B110" s="76"/>
      <c r="C110" s="76"/>
      <c r="D110" s="129"/>
      <c r="E110" s="77"/>
      <c r="F110" s="93"/>
    </row>
    <row r="111" spans="1:25" ht="25.05" customHeight="1" x14ac:dyDescent="0.2">
      <c r="A111" s="76"/>
      <c r="B111" s="76"/>
      <c r="C111" s="76"/>
      <c r="D111" s="129"/>
      <c r="E111" s="77"/>
      <c r="F111" s="93"/>
    </row>
    <row r="112" spans="1:25" ht="25.05" customHeight="1" x14ac:dyDescent="0.2">
      <c r="A112" s="76"/>
      <c r="B112" s="76"/>
      <c r="C112" s="76"/>
      <c r="D112" s="129"/>
      <c r="E112" s="77"/>
      <c r="F112" s="93"/>
    </row>
    <row r="113" spans="1:6" ht="25.05" customHeight="1" x14ac:dyDescent="0.2">
      <c r="A113" s="76"/>
      <c r="B113" s="76"/>
      <c r="C113" s="76"/>
      <c r="D113" s="129"/>
      <c r="E113" s="77"/>
      <c r="F113" s="93"/>
    </row>
    <row r="114" spans="1:6" ht="25.05" customHeight="1" x14ac:dyDescent="0.2">
      <c r="A114" s="76"/>
      <c r="B114" s="76"/>
      <c r="C114" s="76"/>
      <c r="D114" s="129"/>
      <c r="E114" s="77"/>
      <c r="F114" s="93"/>
    </row>
    <row r="115" spans="1:6" ht="25.05" customHeight="1" x14ac:dyDescent="0.2">
      <c r="A115" s="76"/>
      <c r="B115" s="76"/>
      <c r="C115" s="76"/>
      <c r="D115" s="129"/>
      <c r="E115" s="77"/>
      <c r="F115" s="93"/>
    </row>
    <row r="116" spans="1:6" ht="25.05" customHeight="1" x14ac:dyDescent="0.2">
      <c r="A116" s="76"/>
      <c r="B116" s="76"/>
      <c r="C116" s="76"/>
      <c r="D116" s="129"/>
      <c r="E116" s="77"/>
      <c r="F116" s="93"/>
    </row>
    <row r="117" spans="1:6" ht="25.05" customHeight="1" x14ac:dyDescent="0.2">
      <c r="A117" s="76"/>
      <c r="B117" s="76"/>
      <c r="C117" s="76"/>
      <c r="D117" s="129"/>
      <c r="E117" s="77"/>
      <c r="F117" s="93"/>
    </row>
    <row r="118" spans="1:6" ht="25.05" customHeight="1" x14ac:dyDescent="0.2">
      <c r="A118" s="76"/>
      <c r="B118" s="76"/>
      <c r="C118" s="76"/>
      <c r="D118" s="129"/>
      <c r="E118" s="77"/>
      <c r="F118" s="93"/>
    </row>
    <row r="119" spans="1:6" ht="25.05" customHeight="1" x14ac:dyDescent="0.2">
      <c r="A119" s="76"/>
      <c r="B119" s="76"/>
      <c r="C119" s="76"/>
      <c r="D119" s="129"/>
      <c r="E119" s="77"/>
      <c r="F119" s="93"/>
    </row>
    <row r="120" spans="1:6" ht="25.05" customHeight="1" x14ac:dyDescent="0.2">
      <c r="A120" s="76"/>
      <c r="B120" s="76"/>
      <c r="C120" s="76"/>
      <c r="D120" s="129"/>
      <c r="E120" s="77"/>
      <c r="F120" s="93"/>
    </row>
    <row r="121" spans="1:6" ht="25.05" customHeight="1" x14ac:dyDescent="0.2">
      <c r="A121" s="76"/>
      <c r="B121" s="76"/>
      <c r="C121" s="76"/>
      <c r="D121" s="129"/>
      <c r="E121" s="77"/>
      <c r="F121" s="93"/>
    </row>
    <row r="122" spans="1:6" ht="25.05" customHeight="1" x14ac:dyDescent="0.2">
      <c r="A122" s="76"/>
      <c r="B122" s="76"/>
      <c r="C122" s="76"/>
      <c r="D122" s="129"/>
      <c r="E122" s="77"/>
      <c r="F122" s="93"/>
    </row>
    <row r="123" spans="1:6" ht="25.05" customHeight="1" x14ac:dyDescent="0.2">
      <c r="A123" s="76"/>
      <c r="B123" s="76"/>
      <c r="C123" s="76"/>
      <c r="D123" s="129"/>
      <c r="E123" s="77"/>
      <c r="F123" s="93"/>
    </row>
    <row r="124" spans="1:6" ht="25.05" customHeight="1" x14ac:dyDescent="0.2">
      <c r="A124" s="76"/>
      <c r="B124" s="76"/>
      <c r="C124" s="76"/>
      <c r="D124" s="129"/>
      <c r="E124" s="77"/>
      <c r="F124" s="93"/>
    </row>
    <row r="125" spans="1:6" ht="25.05" customHeight="1" x14ac:dyDescent="0.2">
      <c r="A125" s="76"/>
      <c r="B125" s="76"/>
      <c r="C125" s="76"/>
      <c r="D125" s="129"/>
      <c r="E125" s="77"/>
      <c r="F125" s="93"/>
    </row>
    <row r="126" spans="1:6" ht="25.05" customHeight="1" x14ac:dyDescent="0.2">
      <c r="A126" s="76"/>
      <c r="B126" s="76"/>
      <c r="C126" s="76"/>
      <c r="D126" s="129"/>
      <c r="E126" s="77"/>
      <c r="F126" s="93"/>
    </row>
    <row r="127" spans="1:6" ht="25.05" customHeight="1" x14ac:dyDescent="0.2">
      <c r="A127" s="76"/>
      <c r="B127" s="76"/>
      <c r="C127" s="76"/>
      <c r="D127" s="129"/>
      <c r="E127" s="77"/>
      <c r="F127" s="93"/>
    </row>
    <row r="128" spans="1:6" ht="25.05" customHeight="1" x14ac:dyDescent="0.2">
      <c r="A128" s="76"/>
      <c r="B128" s="76"/>
      <c r="C128" s="76"/>
      <c r="D128" s="129"/>
      <c r="E128" s="77"/>
      <c r="F128" s="93"/>
    </row>
    <row r="129" spans="1:6" ht="25.05" customHeight="1" x14ac:dyDescent="0.2">
      <c r="A129" s="76"/>
      <c r="B129" s="76"/>
      <c r="C129" s="76"/>
      <c r="D129" s="129"/>
      <c r="E129" s="77"/>
      <c r="F129" s="93"/>
    </row>
    <row r="130" spans="1:6" ht="25.05" customHeight="1" x14ac:dyDescent="0.2">
      <c r="A130" s="76"/>
      <c r="B130" s="76"/>
      <c r="C130" s="76"/>
      <c r="D130" s="129"/>
      <c r="E130" s="77"/>
      <c r="F130" s="93"/>
    </row>
    <row r="131" spans="1:6" ht="25.05" customHeight="1" x14ac:dyDescent="0.2">
      <c r="A131" s="76"/>
      <c r="B131" s="76"/>
      <c r="C131" s="76"/>
      <c r="D131" s="129"/>
      <c r="E131" s="77"/>
      <c r="F131" s="93"/>
    </row>
    <row r="132" spans="1:6" ht="25.05" customHeight="1" x14ac:dyDescent="0.2">
      <c r="A132" s="76"/>
      <c r="B132" s="76"/>
      <c r="C132" s="76"/>
      <c r="D132" s="129"/>
      <c r="E132" s="77"/>
      <c r="F132" s="93"/>
    </row>
    <row r="133" spans="1:6" ht="25.05" customHeight="1" x14ac:dyDescent="0.2">
      <c r="A133" s="76"/>
      <c r="B133" s="76"/>
      <c r="C133" s="76"/>
      <c r="D133" s="129"/>
      <c r="E133" s="77"/>
      <c r="F133" s="93"/>
    </row>
    <row r="134" spans="1:6" ht="25.05" customHeight="1" x14ac:dyDescent="0.2">
      <c r="A134" s="76"/>
      <c r="B134" s="76"/>
      <c r="C134" s="76"/>
      <c r="D134" s="129"/>
      <c r="E134" s="77"/>
      <c r="F134" s="93"/>
    </row>
    <row r="135" spans="1:6" ht="25.05" customHeight="1" x14ac:dyDescent="0.2">
      <c r="A135" s="76"/>
      <c r="B135" s="76"/>
      <c r="C135" s="76"/>
      <c r="D135" s="129"/>
      <c r="E135" s="77"/>
      <c r="F135" s="93"/>
    </row>
    <row r="136" spans="1:6" ht="25.05" customHeight="1" x14ac:dyDescent="0.2">
      <c r="A136" s="76"/>
      <c r="B136" s="76"/>
      <c r="C136" s="76"/>
      <c r="D136" s="129"/>
      <c r="E136" s="77"/>
      <c r="F136" s="93"/>
    </row>
    <row r="137" spans="1:6" ht="25.05" customHeight="1" x14ac:dyDescent="0.2">
      <c r="A137" s="76"/>
      <c r="B137" s="76"/>
      <c r="C137" s="76"/>
      <c r="D137" s="129"/>
      <c r="E137" s="77"/>
      <c r="F137" s="93"/>
    </row>
    <row r="138" spans="1:6" ht="25.05" customHeight="1" x14ac:dyDescent="0.2">
      <c r="A138" s="76"/>
      <c r="B138" s="76"/>
      <c r="C138" s="76"/>
      <c r="D138" s="129"/>
      <c r="E138" s="77"/>
      <c r="F138" s="93"/>
    </row>
    <row r="139" spans="1:6" ht="25.05" customHeight="1" x14ac:dyDescent="0.2">
      <c r="A139" s="76"/>
      <c r="B139" s="76"/>
      <c r="C139" s="76"/>
      <c r="D139" s="129"/>
      <c r="E139" s="77"/>
      <c r="F139" s="93"/>
    </row>
    <row r="140" spans="1:6" ht="25.05" customHeight="1" x14ac:dyDescent="0.2">
      <c r="A140" s="76"/>
      <c r="B140" s="76"/>
      <c r="C140" s="76"/>
      <c r="D140" s="129"/>
      <c r="E140" s="77"/>
      <c r="F140" s="93"/>
    </row>
    <row r="141" spans="1:6" ht="25.05" customHeight="1" x14ac:dyDescent="0.2">
      <c r="A141" s="76"/>
      <c r="B141" s="76"/>
      <c r="C141" s="76"/>
      <c r="D141" s="129"/>
      <c r="E141" s="77"/>
      <c r="F141" s="93"/>
    </row>
    <row r="142" spans="1:6" ht="25.05" customHeight="1" x14ac:dyDescent="0.2">
      <c r="A142" s="76"/>
      <c r="B142" s="76"/>
      <c r="C142" s="76"/>
      <c r="D142" s="129"/>
      <c r="E142" s="77"/>
      <c r="F142" s="93"/>
    </row>
    <row r="143" spans="1:6" ht="25.05" customHeight="1" x14ac:dyDescent="0.2">
      <c r="A143" s="76"/>
      <c r="B143" s="76"/>
      <c r="C143" s="76"/>
      <c r="D143" s="129"/>
      <c r="E143" s="77"/>
      <c r="F143" s="93"/>
    </row>
    <row r="144" spans="1:6" ht="25.05" customHeight="1" x14ac:dyDescent="0.2">
      <c r="A144" s="76"/>
      <c r="B144" s="76"/>
      <c r="C144" s="76"/>
      <c r="D144" s="129"/>
      <c r="E144" s="77"/>
      <c r="F144" s="93"/>
    </row>
    <row r="145" spans="1:6" ht="25.05" customHeight="1" x14ac:dyDescent="0.2">
      <c r="A145" s="76"/>
      <c r="B145" s="76"/>
      <c r="C145" s="76"/>
      <c r="D145" s="129"/>
      <c r="E145" s="77"/>
      <c r="F145" s="93"/>
    </row>
    <row r="146" spans="1:6" ht="25.05" customHeight="1" x14ac:dyDescent="0.2">
      <c r="A146" s="76"/>
      <c r="B146" s="76"/>
      <c r="C146" s="76"/>
      <c r="D146" s="129"/>
      <c r="E146" s="77"/>
      <c r="F146" s="93"/>
    </row>
    <row r="147" spans="1:6" ht="25.05" customHeight="1" x14ac:dyDescent="0.2">
      <c r="A147" s="76"/>
      <c r="B147" s="76"/>
      <c r="C147" s="76"/>
      <c r="D147" s="129"/>
      <c r="E147" s="77"/>
      <c r="F147" s="93"/>
    </row>
    <row r="148" spans="1:6" ht="25.05" customHeight="1" x14ac:dyDescent="0.2">
      <c r="A148" s="76"/>
      <c r="B148" s="76"/>
      <c r="C148" s="76"/>
      <c r="D148" s="129"/>
      <c r="E148" s="77"/>
      <c r="F148" s="93"/>
    </row>
    <row r="149" spans="1:6" ht="25.05" customHeight="1" x14ac:dyDescent="0.2">
      <c r="A149" s="76"/>
      <c r="B149" s="76"/>
      <c r="C149" s="76"/>
      <c r="D149" s="129"/>
      <c r="E149" s="77"/>
      <c r="F149" s="93"/>
    </row>
    <row r="150" spans="1:6" ht="25.05" customHeight="1" x14ac:dyDescent="0.2">
      <c r="A150" s="76"/>
      <c r="B150" s="76"/>
      <c r="C150" s="76"/>
      <c r="D150" s="129"/>
      <c r="E150" s="77"/>
      <c r="F150" s="93"/>
    </row>
    <row r="151" spans="1:6" ht="25.05" customHeight="1" x14ac:dyDescent="0.2">
      <c r="A151" s="76"/>
      <c r="B151" s="76"/>
      <c r="C151" s="76"/>
      <c r="D151" s="129"/>
      <c r="E151" s="77"/>
      <c r="F151" s="93"/>
    </row>
    <row r="152" spans="1:6" ht="25.05" customHeight="1" x14ac:dyDescent="0.2">
      <c r="A152" s="76"/>
      <c r="B152" s="76"/>
      <c r="C152" s="76"/>
      <c r="D152" s="129"/>
      <c r="E152" s="77"/>
      <c r="F152" s="93"/>
    </row>
    <row r="153" spans="1:6" ht="25.05" customHeight="1" x14ac:dyDescent="0.2">
      <c r="A153" s="76"/>
      <c r="B153" s="76"/>
      <c r="C153" s="76"/>
      <c r="D153" s="129"/>
      <c r="E153" s="77"/>
      <c r="F153" s="93"/>
    </row>
    <row r="154" spans="1:6" ht="25.05" customHeight="1" x14ac:dyDescent="0.2">
      <c r="A154" s="76"/>
      <c r="B154" s="76"/>
      <c r="C154" s="76"/>
      <c r="D154" s="129"/>
      <c r="E154" s="77"/>
      <c r="F154" s="93"/>
    </row>
    <row r="155" spans="1:6" ht="25.05" customHeight="1" x14ac:dyDescent="0.2">
      <c r="A155" s="76"/>
      <c r="B155" s="76"/>
      <c r="C155" s="76"/>
      <c r="D155" s="129"/>
      <c r="E155" s="77"/>
      <c r="F155" s="93"/>
    </row>
    <row r="156" spans="1:6" ht="25.05" customHeight="1" x14ac:dyDescent="0.2">
      <c r="A156" s="76"/>
      <c r="B156" s="76"/>
      <c r="C156" s="76"/>
      <c r="D156" s="129"/>
      <c r="E156" s="77"/>
      <c r="F156" s="93"/>
    </row>
    <row r="157" spans="1:6" ht="25.05" customHeight="1" x14ac:dyDescent="0.2">
      <c r="A157" s="76"/>
      <c r="B157" s="76"/>
      <c r="C157" s="76"/>
      <c r="D157" s="129"/>
      <c r="E157" s="77"/>
      <c r="F157" s="93"/>
    </row>
    <row r="158" spans="1:6" ht="25.05" customHeight="1" x14ac:dyDescent="0.2">
      <c r="A158" s="76"/>
      <c r="B158" s="76"/>
      <c r="C158" s="76"/>
      <c r="D158" s="129"/>
      <c r="E158" s="77"/>
      <c r="F158" s="93"/>
    </row>
    <row r="159" spans="1:6" ht="25.05" customHeight="1" x14ac:dyDescent="0.2">
      <c r="A159" s="76"/>
      <c r="B159" s="76"/>
      <c r="C159" s="76"/>
      <c r="D159" s="129"/>
      <c r="E159" s="77"/>
      <c r="F159" s="93"/>
    </row>
    <row r="160" spans="1:6" ht="25.05" customHeight="1" x14ac:dyDescent="0.2">
      <c r="A160" s="76"/>
      <c r="B160" s="76"/>
      <c r="C160" s="76"/>
      <c r="D160" s="129"/>
      <c r="E160" s="77"/>
      <c r="F160" s="93"/>
    </row>
    <row r="161" spans="1:6" ht="25.05" customHeight="1" x14ac:dyDescent="0.2">
      <c r="A161" s="76"/>
      <c r="B161" s="76"/>
      <c r="C161" s="76"/>
      <c r="D161" s="129"/>
      <c r="E161" s="77"/>
      <c r="F161" s="93"/>
    </row>
    <row r="162" spans="1:6" ht="25.05" customHeight="1" x14ac:dyDescent="0.2">
      <c r="A162" s="76"/>
      <c r="B162" s="76"/>
      <c r="C162" s="76"/>
      <c r="D162" s="129"/>
      <c r="E162" s="77"/>
      <c r="F162" s="93"/>
    </row>
    <row r="163" spans="1:6" ht="25.05" customHeight="1" x14ac:dyDescent="0.2">
      <c r="A163" s="76"/>
      <c r="B163" s="76"/>
      <c r="C163" s="76"/>
      <c r="D163" s="129"/>
      <c r="E163" s="77"/>
      <c r="F163" s="93"/>
    </row>
    <row r="164" spans="1:6" ht="25.05" customHeight="1" x14ac:dyDescent="0.2">
      <c r="A164" s="76"/>
      <c r="B164" s="76"/>
      <c r="C164" s="76"/>
      <c r="D164" s="129"/>
      <c r="E164" s="77"/>
      <c r="F164" s="93"/>
    </row>
    <row r="165" spans="1:6" ht="25.05" customHeight="1" x14ac:dyDescent="0.2">
      <c r="A165" s="76"/>
      <c r="B165" s="76"/>
      <c r="C165" s="76"/>
      <c r="D165" s="129"/>
      <c r="E165" s="77"/>
      <c r="F165" s="93"/>
    </row>
    <row r="166" spans="1:6" ht="25.05" customHeight="1" x14ac:dyDescent="0.2">
      <c r="A166" s="76"/>
      <c r="B166" s="76"/>
      <c r="C166" s="76"/>
      <c r="D166" s="129"/>
      <c r="E166" s="77"/>
      <c r="F166" s="93"/>
    </row>
    <row r="167" spans="1:6" ht="25.05" customHeight="1" x14ac:dyDescent="0.2">
      <c r="A167" s="76"/>
      <c r="B167" s="76"/>
      <c r="C167" s="76"/>
      <c r="D167" s="129"/>
      <c r="E167" s="77"/>
      <c r="F167" s="93"/>
    </row>
    <row r="168" spans="1:6" ht="25.05" customHeight="1" x14ac:dyDescent="0.2">
      <c r="A168" s="76"/>
      <c r="B168" s="76"/>
      <c r="C168" s="76"/>
      <c r="D168" s="129"/>
      <c r="E168" s="77"/>
      <c r="F168" s="93"/>
    </row>
    <row r="169" spans="1:6" ht="25.05" customHeight="1" x14ac:dyDescent="0.2">
      <c r="A169" s="76"/>
      <c r="B169" s="76"/>
      <c r="C169" s="76"/>
      <c r="D169" s="129"/>
      <c r="E169" s="77"/>
      <c r="F169" s="93"/>
    </row>
    <row r="170" spans="1:6" ht="25.05" customHeight="1" x14ac:dyDescent="0.2">
      <c r="A170" s="76"/>
      <c r="B170" s="76"/>
      <c r="C170" s="76"/>
      <c r="D170" s="129"/>
      <c r="E170" s="77"/>
      <c r="F170" s="93"/>
    </row>
    <row r="171" spans="1:6" ht="25.05" customHeight="1" x14ac:dyDescent="0.2">
      <c r="A171" s="76"/>
      <c r="B171" s="76"/>
      <c r="C171" s="76"/>
      <c r="D171" s="129"/>
      <c r="E171" s="77"/>
      <c r="F171" s="93"/>
    </row>
    <row r="172" spans="1:6" ht="25.05" customHeight="1" x14ac:dyDescent="0.2">
      <c r="A172" s="76"/>
      <c r="B172" s="76"/>
      <c r="C172" s="76"/>
      <c r="D172" s="129"/>
      <c r="E172" s="77"/>
      <c r="F172" s="93"/>
    </row>
    <row r="173" spans="1:6" ht="25.05" customHeight="1" x14ac:dyDescent="0.2">
      <c r="A173" s="76"/>
      <c r="B173" s="76"/>
      <c r="C173" s="76"/>
      <c r="D173" s="129"/>
      <c r="E173" s="77"/>
      <c r="F173" s="93"/>
    </row>
    <row r="174" spans="1:6" ht="25.05" customHeight="1" x14ac:dyDescent="0.2">
      <c r="A174" s="76"/>
      <c r="B174" s="76"/>
      <c r="C174" s="76"/>
      <c r="D174" s="129"/>
      <c r="E174" s="77"/>
      <c r="F174" s="93"/>
    </row>
    <row r="175" spans="1:6" ht="25.05" customHeight="1" x14ac:dyDescent="0.2">
      <c r="A175" s="76"/>
      <c r="B175" s="76"/>
      <c r="C175" s="76"/>
      <c r="D175" s="129"/>
      <c r="E175" s="77"/>
      <c r="F175" s="93"/>
    </row>
    <row r="176" spans="1:6" ht="25.05" customHeight="1" x14ac:dyDescent="0.2">
      <c r="A176" s="76"/>
      <c r="B176" s="76"/>
      <c r="C176" s="76"/>
      <c r="D176" s="129"/>
      <c r="E176" s="77"/>
      <c r="F176" s="93"/>
    </row>
    <row r="177" spans="1:6" ht="25.05" customHeight="1" x14ac:dyDescent="0.2">
      <c r="A177" s="76"/>
      <c r="B177" s="76"/>
      <c r="C177" s="76"/>
      <c r="D177" s="129"/>
      <c r="E177" s="77"/>
      <c r="F177" s="93"/>
    </row>
    <row r="178" spans="1:6" ht="25.05" customHeight="1" x14ac:dyDescent="0.2">
      <c r="A178" s="76"/>
      <c r="B178" s="76"/>
      <c r="C178" s="76"/>
      <c r="D178" s="129"/>
      <c r="E178" s="77"/>
      <c r="F178" s="93"/>
    </row>
    <row r="179" spans="1:6" ht="25.05" customHeight="1" x14ac:dyDescent="0.2">
      <c r="A179" s="76"/>
      <c r="B179" s="76"/>
      <c r="C179" s="76"/>
      <c r="D179" s="129"/>
      <c r="E179" s="77"/>
      <c r="F179" s="93"/>
    </row>
    <row r="180" spans="1:6" ht="25.05" customHeight="1" x14ac:dyDescent="0.2">
      <c r="A180" s="76"/>
      <c r="B180" s="76"/>
      <c r="C180" s="76"/>
      <c r="D180" s="129"/>
      <c r="E180" s="77"/>
      <c r="F180" s="93"/>
    </row>
    <row r="181" spans="1:6" ht="25.05" customHeight="1" x14ac:dyDescent="0.2">
      <c r="A181" s="76"/>
      <c r="B181" s="76"/>
      <c r="C181" s="76"/>
      <c r="D181" s="129"/>
      <c r="E181" s="77"/>
      <c r="F181" s="93"/>
    </row>
    <row r="182" spans="1:6" ht="25.05" customHeight="1" x14ac:dyDescent="0.2">
      <c r="A182" s="76"/>
      <c r="B182" s="76"/>
      <c r="C182" s="76"/>
      <c r="D182" s="129"/>
      <c r="E182" s="77"/>
      <c r="F182" s="93"/>
    </row>
    <row r="183" spans="1:6" ht="25.05" customHeight="1" x14ac:dyDescent="0.2">
      <c r="A183" s="76"/>
      <c r="B183" s="76"/>
      <c r="C183" s="76"/>
      <c r="D183" s="129"/>
      <c r="E183" s="77"/>
      <c r="F183" s="93"/>
    </row>
    <row r="184" spans="1:6" ht="25.05" customHeight="1" x14ac:dyDescent="0.2">
      <c r="A184" s="76"/>
      <c r="B184" s="76"/>
      <c r="C184" s="76"/>
      <c r="D184" s="129"/>
      <c r="E184" s="77"/>
      <c r="F184" s="93"/>
    </row>
    <row r="185" spans="1:6" ht="25.05" customHeight="1" x14ac:dyDescent="0.2">
      <c r="A185" s="76"/>
      <c r="B185" s="76"/>
      <c r="C185" s="76"/>
      <c r="D185" s="129"/>
      <c r="E185" s="77"/>
      <c r="F185" s="93"/>
    </row>
    <row r="186" spans="1:6" ht="25.05" customHeight="1" x14ac:dyDescent="0.2">
      <c r="A186" s="76"/>
      <c r="B186" s="76"/>
      <c r="C186" s="76"/>
      <c r="D186" s="129"/>
      <c r="E186" s="77"/>
      <c r="F186" s="93"/>
    </row>
    <row r="187" spans="1:6" ht="25.05" customHeight="1" x14ac:dyDescent="0.2">
      <c r="A187" s="76"/>
      <c r="B187" s="76"/>
      <c r="C187" s="76"/>
      <c r="D187" s="129"/>
      <c r="E187" s="77"/>
      <c r="F187" s="93"/>
    </row>
    <row r="188" spans="1:6" ht="25.05" customHeight="1" x14ac:dyDescent="0.2">
      <c r="A188" s="76"/>
      <c r="B188" s="76"/>
      <c r="C188" s="76"/>
      <c r="D188" s="129"/>
      <c r="E188" s="77"/>
      <c r="F188" s="93"/>
    </row>
    <row r="189" spans="1:6" ht="25.05" customHeight="1" x14ac:dyDescent="0.2">
      <c r="A189" s="76"/>
      <c r="B189" s="76"/>
      <c r="C189" s="76"/>
      <c r="D189" s="129"/>
      <c r="E189" s="77"/>
      <c r="F189" s="93"/>
    </row>
    <row r="190" spans="1:6" ht="25.05" customHeight="1" x14ac:dyDescent="0.2">
      <c r="A190" s="76"/>
      <c r="B190" s="76"/>
      <c r="C190" s="76"/>
      <c r="D190" s="129"/>
      <c r="E190" s="77"/>
      <c r="F190" s="93"/>
    </row>
    <row r="191" spans="1:6" ht="25.05" customHeight="1" x14ac:dyDescent="0.2">
      <c r="A191" s="76"/>
      <c r="B191" s="76"/>
      <c r="C191" s="76"/>
      <c r="D191" s="129"/>
      <c r="E191" s="77"/>
      <c r="F191" s="93"/>
    </row>
    <row r="192" spans="1:6" ht="25.05" customHeight="1" x14ac:dyDescent="0.2">
      <c r="A192" s="76"/>
      <c r="B192" s="76"/>
      <c r="C192" s="76"/>
      <c r="D192" s="129"/>
      <c r="E192" s="77"/>
      <c r="F192" s="93"/>
    </row>
    <row r="193" spans="1:6" ht="25.05" customHeight="1" x14ac:dyDescent="0.2">
      <c r="A193" s="76"/>
      <c r="B193" s="76"/>
      <c r="C193" s="76"/>
      <c r="D193" s="129"/>
      <c r="E193" s="77"/>
      <c r="F193" s="93"/>
    </row>
    <row r="194" spans="1:6" ht="25.05" customHeight="1" x14ac:dyDescent="0.2">
      <c r="A194" s="76"/>
      <c r="B194" s="76"/>
      <c r="C194" s="76"/>
      <c r="D194" s="129"/>
      <c r="E194" s="77"/>
      <c r="F194" s="93"/>
    </row>
    <row r="195" spans="1:6" ht="25.05" customHeight="1" x14ac:dyDescent="0.2">
      <c r="A195" s="76"/>
      <c r="B195" s="76"/>
      <c r="C195" s="76"/>
      <c r="D195" s="129"/>
      <c r="E195" s="77"/>
      <c r="F195" s="93"/>
    </row>
    <row r="196" spans="1:6" ht="25.05" customHeight="1" x14ac:dyDescent="0.2">
      <c r="A196" s="76"/>
      <c r="B196" s="76"/>
      <c r="C196" s="76"/>
      <c r="D196" s="129"/>
      <c r="E196" s="77"/>
      <c r="F196" s="93"/>
    </row>
    <row r="197" spans="1:6" ht="25.05" customHeight="1" x14ac:dyDescent="0.2">
      <c r="A197" s="76"/>
      <c r="B197" s="76"/>
      <c r="C197" s="76"/>
      <c r="D197" s="129"/>
      <c r="E197" s="77"/>
      <c r="F197" s="93"/>
    </row>
    <row r="198" spans="1:6" ht="25.05" customHeight="1" x14ac:dyDescent="0.2">
      <c r="A198" s="76"/>
      <c r="B198" s="76"/>
      <c r="C198" s="76"/>
      <c r="D198" s="129"/>
      <c r="E198" s="77"/>
      <c r="F198" s="93"/>
    </row>
    <row r="199" spans="1:6" ht="25.05" customHeight="1" x14ac:dyDescent="0.2">
      <c r="A199" s="76"/>
      <c r="B199" s="76"/>
      <c r="C199" s="76"/>
      <c r="D199" s="129"/>
      <c r="E199" s="77"/>
      <c r="F199" s="93"/>
    </row>
    <row r="200" spans="1:6" ht="25.05" customHeight="1" x14ac:dyDescent="0.2">
      <c r="A200" s="76"/>
      <c r="B200" s="76"/>
      <c r="C200" s="76"/>
      <c r="D200" s="129"/>
      <c r="E200" s="77"/>
      <c r="F200" s="93"/>
    </row>
    <row r="201" spans="1:6" ht="25.05" customHeight="1" x14ac:dyDescent="0.2">
      <c r="A201" s="76"/>
      <c r="B201" s="76"/>
      <c r="C201" s="76"/>
      <c r="D201" s="129"/>
      <c r="E201" s="77"/>
      <c r="F201" s="93"/>
    </row>
    <row r="202" spans="1:6" ht="25.05" customHeight="1" x14ac:dyDescent="0.2">
      <c r="A202" s="76"/>
      <c r="B202" s="76"/>
      <c r="C202" s="76"/>
      <c r="D202" s="129"/>
      <c r="E202" s="77"/>
      <c r="F202" s="93"/>
    </row>
    <row r="203" spans="1:6" ht="25.05" customHeight="1" x14ac:dyDescent="0.2">
      <c r="A203" s="76"/>
      <c r="B203" s="76"/>
      <c r="C203" s="76"/>
      <c r="D203" s="129"/>
      <c r="E203" s="77"/>
      <c r="F203" s="93"/>
    </row>
    <row r="204" spans="1:6" ht="25.05" customHeight="1" x14ac:dyDescent="0.2">
      <c r="A204" s="76"/>
      <c r="B204" s="76"/>
      <c r="C204" s="76"/>
      <c r="D204" s="129"/>
      <c r="E204" s="77"/>
      <c r="F204" s="93"/>
    </row>
    <row r="205" spans="1:6" ht="25.05" customHeight="1" x14ac:dyDescent="0.2">
      <c r="A205" s="76"/>
      <c r="B205" s="76"/>
      <c r="C205" s="76"/>
      <c r="D205" s="129"/>
      <c r="E205" s="77"/>
      <c r="F205" s="93"/>
    </row>
    <row r="206" spans="1:6" ht="25.05" customHeight="1" x14ac:dyDescent="0.2">
      <c r="A206" s="76"/>
      <c r="B206" s="76"/>
      <c r="C206" s="76"/>
      <c r="D206" s="129"/>
      <c r="E206" s="77"/>
      <c r="F206" s="93"/>
    </row>
    <row r="207" spans="1:6" ht="25.05" customHeight="1" x14ac:dyDescent="0.2">
      <c r="A207" s="76"/>
      <c r="B207" s="76"/>
      <c r="C207" s="76"/>
      <c r="D207" s="129"/>
      <c r="E207" s="77"/>
      <c r="F207" s="93"/>
    </row>
    <row r="208" spans="1:6" ht="25.05" customHeight="1" x14ac:dyDescent="0.2">
      <c r="A208" s="76"/>
      <c r="B208" s="76"/>
      <c r="C208" s="76"/>
      <c r="D208" s="129"/>
      <c r="E208" s="77"/>
      <c r="F208" s="93"/>
    </row>
    <row r="209" spans="1:6" ht="25.05" customHeight="1" x14ac:dyDescent="0.2">
      <c r="A209" s="76"/>
      <c r="B209" s="76"/>
      <c r="C209" s="76"/>
      <c r="D209" s="129"/>
      <c r="E209" s="77"/>
      <c r="F209" s="93"/>
    </row>
    <row r="210" spans="1:6" ht="25.05" customHeight="1" x14ac:dyDescent="0.2">
      <c r="A210" s="76"/>
      <c r="B210" s="76"/>
      <c r="C210" s="76"/>
      <c r="D210" s="129"/>
      <c r="E210" s="77"/>
      <c r="F210" s="93"/>
    </row>
    <row r="211" spans="1:6" ht="25.05" customHeight="1" x14ac:dyDescent="0.2">
      <c r="A211" s="76"/>
      <c r="B211" s="76"/>
      <c r="C211" s="76"/>
      <c r="D211" s="129"/>
      <c r="E211" s="77"/>
      <c r="F211" s="93"/>
    </row>
    <row r="212" spans="1:6" ht="25.05" customHeight="1" x14ac:dyDescent="0.2">
      <c r="A212" s="76"/>
      <c r="B212" s="76"/>
      <c r="C212" s="76"/>
      <c r="D212" s="129"/>
      <c r="E212" s="77"/>
      <c r="F212" s="93"/>
    </row>
    <row r="213" spans="1:6" ht="25.05" customHeight="1" x14ac:dyDescent="0.2">
      <c r="A213" s="76"/>
      <c r="B213" s="76"/>
      <c r="C213" s="76"/>
      <c r="D213" s="129"/>
      <c r="E213" s="77"/>
      <c r="F213" s="93"/>
    </row>
    <row r="214" spans="1:6" ht="25.05" customHeight="1" x14ac:dyDescent="0.2">
      <c r="A214" s="76"/>
      <c r="B214" s="76"/>
      <c r="C214" s="76"/>
      <c r="D214" s="129"/>
      <c r="E214" s="77"/>
      <c r="F214" s="93"/>
    </row>
    <row r="215" spans="1:6" ht="25.05" customHeight="1" x14ac:dyDescent="0.2">
      <c r="A215" s="76"/>
      <c r="B215" s="76"/>
      <c r="C215" s="76"/>
      <c r="D215" s="129"/>
      <c r="E215" s="77"/>
      <c r="F215" s="93"/>
    </row>
    <row r="216" spans="1:6" ht="25.05" customHeight="1" x14ac:dyDescent="0.2">
      <c r="A216" s="76"/>
      <c r="B216" s="76"/>
      <c r="C216" s="76"/>
      <c r="D216" s="129"/>
      <c r="E216" s="77"/>
      <c r="F216" s="93"/>
    </row>
    <row r="217" spans="1:6" ht="25.05" customHeight="1" x14ac:dyDescent="0.2">
      <c r="A217" s="76"/>
      <c r="B217" s="76"/>
      <c r="C217" s="76"/>
      <c r="D217" s="129"/>
      <c r="E217" s="77"/>
      <c r="F217" s="93"/>
    </row>
    <row r="218" spans="1:6" ht="25.05" customHeight="1" x14ac:dyDescent="0.2">
      <c r="A218" s="76"/>
      <c r="B218" s="76"/>
      <c r="C218" s="76"/>
      <c r="D218" s="129"/>
      <c r="E218" s="77"/>
      <c r="F218" s="93"/>
    </row>
    <row r="219" spans="1:6" ht="25.05" customHeight="1" x14ac:dyDescent="0.2">
      <c r="A219" s="76"/>
      <c r="B219" s="76"/>
      <c r="C219" s="76"/>
      <c r="D219" s="129"/>
      <c r="E219" s="77"/>
      <c r="F219" s="93"/>
    </row>
    <row r="220" spans="1:6" ht="25.05" customHeight="1" x14ac:dyDescent="0.2">
      <c r="A220" s="76"/>
      <c r="B220" s="76"/>
      <c r="C220" s="76"/>
      <c r="D220" s="129"/>
      <c r="E220" s="77"/>
      <c r="F220" s="93"/>
    </row>
    <row r="221" spans="1:6" ht="25.05" customHeight="1" x14ac:dyDescent="0.2">
      <c r="A221" s="76"/>
      <c r="B221" s="76"/>
      <c r="C221" s="76"/>
      <c r="D221" s="129"/>
      <c r="E221" s="77"/>
      <c r="F221" s="93"/>
    </row>
    <row r="222" spans="1:6" ht="25.05" customHeight="1" x14ac:dyDescent="0.2">
      <c r="A222" s="76"/>
      <c r="B222" s="76"/>
      <c r="C222" s="76"/>
      <c r="D222" s="129"/>
      <c r="E222" s="77"/>
      <c r="F222" s="93"/>
    </row>
    <row r="223" spans="1:6" ht="25.05" customHeight="1" x14ac:dyDescent="0.2">
      <c r="A223" s="76"/>
      <c r="B223" s="76"/>
      <c r="C223" s="76"/>
      <c r="D223" s="129"/>
      <c r="E223" s="77"/>
      <c r="F223" s="93"/>
    </row>
    <row r="224" spans="1:6" ht="25.05" customHeight="1" x14ac:dyDescent="0.2">
      <c r="A224" s="76"/>
      <c r="B224" s="76"/>
      <c r="C224" s="76"/>
      <c r="D224" s="129"/>
      <c r="E224" s="77"/>
      <c r="F224" s="93"/>
    </row>
    <row r="225" spans="1:6" ht="25.05" customHeight="1" x14ac:dyDescent="0.2">
      <c r="A225" s="76"/>
      <c r="B225" s="76"/>
      <c r="C225" s="76"/>
      <c r="D225" s="129"/>
      <c r="E225" s="77"/>
      <c r="F225" s="93"/>
    </row>
    <row r="226" spans="1:6" ht="25.05" customHeight="1" x14ac:dyDescent="0.2">
      <c r="A226" s="76"/>
      <c r="B226" s="76"/>
      <c r="C226" s="76"/>
      <c r="D226" s="129"/>
      <c r="E226" s="77"/>
      <c r="F226" s="93"/>
    </row>
    <row r="227" spans="1:6" ht="25.05" customHeight="1" x14ac:dyDescent="0.2">
      <c r="A227" s="76"/>
      <c r="B227" s="76"/>
      <c r="C227" s="76"/>
      <c r="D227" s="129"/>
      <c r="E227" s="77"/>
      <c r="F227" s="93"/>
    </row>
    <row r="228" spans="1:6" ht="25.05" customHeight="1" x14ac:dyDescent="0.2">
      <c r="A228" s="76"/>
      <c r="B228" s="76"/>
      <c r="C228" s="76"/>
      <c r="D228" s="129"/>
      <c r="E228" s="77"/>
      <c r="F228" s="93"/>
    </row>
    <row r="229" spans="1:6" ht="25.05" customHeight="1" x14ac:dyDescent="0.2">
      <c r="A229" s="76"/>
      <c r="B229" s="76"/>
      <c r="C229" s="76"/>
      <c r="D229" s="129"/>
      <c r="E229" s="77"/>
      <c r="F229" s="93"/>
    </row>
    <row r="230" spans="1:6" ht="25.05" customHeight="1" x14ac:dyDescent="0.2">
      <c r="A230" s="76"/>
      <c r="B230" s="76"/>
      <c r="C230" s="76"/>
      <c r="D230" s="129"/>
      <c r="E230" s="77"/>
      <c r="F230" s="93"/>
    </row>
    <row r="231" spans="1:6" ht="25.05" customHeight="1" x14ac:dyDescent="0.2">
      <c r="A231" s="76"/>
      <c r="B231" s="76"/>
      <c r="C231" s="76"/>
      <c r="D231" s="129"/>
      <c r="E231" s="77"/>
      <c r="F231" s="93"/>
    </row>
    <row r="232" spans="1:6" ht="25.05" customHeight="1" x14ac:dyDescent="0.2">
      <c r="A232" s="76"/>
      <c r="B232" s="76"/>
      <c r="C232" s="76"/>
      <c r="D232" s="129"/>
      <c r="E232" s="77"/>
      <c r="F232" s="93"/>
    </row>
    <row r="233" spans="1:6" ht="25.05" customHeight="1" x14ac:dyDescent="0.2">
      <c r="A233" s="76"/>
      <c r="B233" s="76"/>
      <c r="C233" s="76"/>
      <c r="D233" s="129"/>
      <c r="E233" s="77"/>
      <c r="F233" s="93"/>
    </row>
    <row r="234" spans="1:6" ht="25.05" customHeight="1" x14ac:dyDescent="0.2">
      <c r="A234" s="76"/>
      <c r="B234" s="76"/>
      <c r="C234" s="76"/>
      <c r="D234" s="129"/>
      <c r="E234" s="77"/>
      <c r="F234" s="93"/>
    </row>
    <row r="235" spans="1:6" ht="25.05" customHeight="1" x14ac:dyDescent="0.2">
      <c r="A235" s="76"/>
      <c r="B235" s="76"/>
      <c r="C235" s="76"/>
      <c r="D235" s="129"/>
      <c r="E235" s="77"/>
      <c r="F235" s="93"/>
    </row>
    <row r="236" spans="1:6" ht="25.05" customHeight="1" x14ac:dyDescent="0.2">
      <c r="A236" s="76"/>
      <c r="B236" s="76"/>
      <c r="C236" s="76"/>
      <c r="D236" s="129"/>
      <c r="E236" s="77"/>
      <c r="F236" s="93"/>
    </row>
    <row r="237" spans="1:6" ht="25.05" customHeight="1" x14ac:dyDescent="0.2">
      <c r="A237" s="76"/>
      <c r="B237" s="76"/>
      <c r="C237" s="76"/>
      <c r="D237" s="129"/>
      <c r="E237" s="77"/>
      <c r="F237" s="93"/>
    </row>
    <row r="238" spans="1:6" ht="25.05" customHeight="1" x14ac:dyDescent="0.2">
      <c r="A238" s="76"/>
      <c r="B238" s="76"/>
      <c r="C238" s="76"/>
      <c r="D238" s="129"/>
      <c r="E238" s="77"/>
      <c r="F238" s="93"/>
    </row>
    <row r="239" spans="1:6" ht="25.05" customHeight="1" x14ac:dyDescent="0.2">
      <c r="A239" s="76"/>
      <c r="B239" s="76"/>
      <c r="C239" s="76"/>
      <c r="D239" s="129"/>
      <c r="E239" s="77"/>
      <c r="F239" s="93"/>
    </row>
    <row r="240" spans="1:6" ht="25.05" customHeight="1" x14ac:dyDescent="0.2">
      <c r="A240" s="76"/>
      <c r="B240" s="76"/>
      <c r="C240" s="76"/>
      <c r="D240" s="129"/>
      <c r="E240" s="77"/>
      <c r="F240" s="93"/>
    </row>
    <row r="241" spans="1:6" ht="25.05" customHeight="1" x14ac:dyDescent="0.2">
      <c r="A241" s="76"/>
      <c r="B241" s="76"/>
      <c r="C241" s="76"/>
      <c r="D241" s="129"/>
      <c r="E241" s="77"/>
      <c r="F241" s="93"/>
    </row>
    <row r="242" spans="1:6" ht="25.05" customHeight="1" x14ac:dyDescent="0.2">
      <c r="A242" s="76"/>
      <c r="B242" s="76"/>
      <c r="C242" s="76"/>
      <c r="D242" s="129"/>
      <c r="E242" s="77"/>
      <c r="F242" s="93"/>
    </row>
    <row r="243" spans="1:6" ht="25.05" customHeight="1" x14ac:dyDescent="0.2">
      <c r="A243" s="76"/>
      <c r="B243" s="76"/>
      <c r="C243" s="76"/>
      <c r="D243" s="129"/>
      <c r="E243" s="77"/>
      <c r="F243" s="93"/>
    </row>
    <row r="244" spans="1:6" ht="25.05" customHeight="1" x14ac:dyDescent="0.2">
      <c r="A244" s="76"/>
      <c r="B244" s="76"/>
      <c r="C244" s="76"/>
      <c r="D244" s="129"/>
      <c r="E244" s="77"/>
      <c r="F244" s="93"/>
    </row>
    <row r="245" spans="1:6" ht="25.05" customHeight="1" x14ac:dyDescent="0.2">
      <c r="A245" s="76"/>
      <c r="B245" s="76"/>
      <c r="C245" s="76"/>
      <c r="D245" s="129"/>
      <c r="E245" s="77"/>
      <c r="F245" s="93"/>
    </row>
    <row r="246" spans="1:6" ht="25.05" customHeight="1" x14ac:dyDescent="0.2">
      <c r="A246" s="76"/>
      <c r="B246" s="76"/>
      <c r="C246" s="76"/>
      <c r="D246" s="129"/>
      <c r="E246" s="77"/>
      <c r="F246" s="93"/>
    </row>
    <row r="247" spans="1:6" ht="25.05" customHeight="1" x14ac:dyDescent="0.2">
      <c r="A247" s="76"/>
      <c r="B247" s="76"/>
      <c r="C247" s="76"/>
      <c r="D247" s="129"/>
      <c r="E247" s="77"/>
      <c r="F247" s="93"/>
    </row>
    <row r="248" spans="1:6" ht="25.05" customHeight="1" x14ac:dyDescent="0.2">
      <c r="A248" s="76"/>
      <c r="B248" s="76"/>
      <c r="C248" s="76"/>
      <c r="D248" s="129"/>
      <c r="E248" s="77"/>
      <c r="F248" s="93"/>
    </row>
    <row r="249" spans="1:6" ht="25.05" customHeight="1" x14ac:dyDescent="0.2">
      <c r="A249" s="76"/>
      <c r="B249" s="76"/>
      <c r="C249" s="76"/>
      <c r="D249" s="129"/>
      <c r="E249" s="77"/>
      <c r="F249" s="93"/>
    </row>
    <row r="250" spans="1:6" ht="25.05" customHeight="1" x14ac:dyDescent="0.2">
      <c r="A250" s="76"/>
      <c r="B250" s="76"/>
      <c r="C250" s="76"/>
      <c r="D250" s="129"/>
      <c r="E250" s="77"/>
      <c r="F250" s="93"/>
    </row>
    <row r="251" spans="1:6" ht="25.05" customHeight="1" x14ac:dyDescent="0.2">
      <c r="A251" s="76"/>
      <c r="B251" s="76"/>
      <c r="C251" s="76"/>
      <c r="D251" s="129"/>
      <c r="E251" s="77"/>
      <c r="F251" s="93"/>
    </row>
    <row r="252" spans="1:6" ht="25.05" customHeight="1" x14ac:dyDescent="0.2">
      <c r="A252" s="76"/>
      <c r="B252" s="76"/>
      <c r="C252" s="76"/>
      <c r="D252" s="129"/>
      <c r="E252" s="77"/>
      <c r="F252" s="93"/>
    </row>
    <row r="253" spans="1:6" ht="25.05" customHeight="1" x14ac:dyDescent="0.2">
      <c r="A253" s="76"/>
      <c r="B253" s="76"/>
      <c r="C253" s="76"/>
      <c r="D253" s="129"/>
      <c r="E253" s="77"/>
      <c r="F253" s="93"/>
    </row>
    <row r="254" spans="1:6" ht="25.05" customHeight="1" x14ac:dyDescent="0.2">
      <c r="A254" s="76"/>
      <c r="B254" s="76"/>
      <c r="C254" s="76"/>
      <c r="D254" s="129"/>
      <c r="E254" s="77"/>
      <c r="F254" s="93"/>
    </row>
    <row r="255" spans="1:6" ht="25.05" customHeight="1" x14ac:dyDescent="0.2">
      <c r="A255" s="76"/>
      <c r="B255" s="76"/>
      <c r="C255" s="76"/>
      <c r="D255" s="129"/>
      <c r="E255" s="77"/>
      <c r="F255" s="93"/>
    </row>
    <row r="256" spans="1:6" ht="25.05" customHeight="1" x14ac:dyDescent="0.2">
      <c r="A256" s="76"/>
      <c r="B256" s="76"/>
      <c r="C256" s="76"/>
      <c r="D256" s="129"/>
      <c r="E256" s="77"/>
      <c r="F256" s="93"/>
    </row>
    <row r="257" spans="1:6" ht="25.05" customHeight="1" x14ac:dyDescent="0.2">
      <c r="A257" s="76"/>
      <c r="B257" s="76"/>
      <c r="C257" s="76"/>
      <c r="D257" s="129"/>
      <c r="E257" s="77"/>
      <c r="F257" s="93"/>
    </row>
    <row r="258" spans="1:6" ht="25.05" customHeight="1" x14ac:dyDescent="0.2">
      <c r="A258" s="76"/>
      <c r="B258" s="76"/>
      <c r="C258" s="76"/>
      <c r="D258" s="129"/>
      <c r="E258" s="77"/>
      <c r="F258" s="93"/>
    </row>
    <row r="259" spans="1:6" ht="25.05" customHeight="1" x14ac:dyDescent="0.2">
      <c r="A259" s="76"/>
      <c r="B259" s="76"/>
      <c r="C259" s="76"/>
      <c r="D259" s="129"/>
      <c r="E259" s="77"/>
      <c r="F259" s="93"/>
    </row>
    <row r="260" spans="1:6" ht="25.05" customHeight="1" x14ac:dyDescent="0.2">
      <c r="A260" s="76"/>
      <c r="B260" s="76"/>
      <c r="C260" s="76"/>
      <c r="D260" s="129"/>
      <c r="E260" s="77"/>
      <c r="F260" s="93"/>
    </row>
    <row r="261" spans="1:6" ht="25.05" customHeight="1" x14ac:dyDescent="0.2">
      <c r="A261" s="76"/>
      <c r="B261" s="76"/>
      <c r="C261" s="76"/>
      <c r="D261" s="129"/>
      <c r="E261" s="77"/>
      <c r="F261" s="93"/>
    </row>
    <row r="262" spans="1:6" ht="25.05" customHeight="1" x14ac:dyDescent="0.2">
      <c r="A262" s="76"/>
      <c r="B262" s="76"/>
      <c r="C262" s="76"/>
      <c r="D262" s="129"/>
      <c r="E262" s="77"/>
      <c r="F262" s="93"/>
    </row>
    <row r="263" spans="1:6" ht="25.05" customHeight="1" x14ac:dyDescent="0.2">
      <c r="A263" s="76"/>
      <c r="B263" s="76"/>
      <c r="C263" s="76"/>
      <c r="D263" s="129"/>
      <c r="E263" s="77"/>
      <c r="F263" s="93"/>
    </row>
    <row r="264" spans="1:6" ht="25.05" customHeight="1" x14ac:dyDescent="0.2">
      <c r="A264" s="76"/>
      <c r="B264" s="76"/>
      <c r="C264" s="76"/>
      <c r="D264" s="129"/>
      <c r="E264" s="77"/>
      <c r="F264" s="93"/>
    </row>
    <row r="265" spans="1:6" ht="25.05" customHeight="1" x14ac:dyDescent="0.2">
      <c r="A265" s="76"/>
      <c r="B265" s="76"/>
      <c r="C265" s="76"/>
      <c r="D265" s="129"/>
      <c r="E265" s="77"/>
      <c r="F265" s="93"/>
    </row>
    <row r="266" spans="1:6" ht="25.05" customHeight="1" x14ac:dyDescent="0.2">
      <c r="A266" s="76"/>
      <c r="B266" s="76"/>
      <c r="C266" s="76"/>
      <c r="D266" s="129"/>
      <c r="E266" s="77"/>
      <c r="F266" s="93"/>
    </row>
    <row r="267" spans="1:6" ht="25.05" customHeight="1" x14ac:dyDescent="0.2">
      <c r="A267" s="76"/>
      <c r="B267" s="76"/>
      <c r="C267" s="76"/>
      <c r="D267" s="129"/>
      <c r="E267" s="77"/>
      <c r="F267" s="93"/>
    </row>
    <row r="268" spans="1:6" ht="25.05" customHeight="1" x14ac:dyDescent="0.2">
      <c r="A268" s="76"/>
      <c r="B268" s="76"/>
      <c r="C268" s="76"/>
      <c r="D268" s="129"/>
      <c r="E268" s="77"/>
      <c r="F268" s="93"/>
    </row>
    <row r="269" spans="1:6" ht="25.05" customHeight="1" x14ac:dyDescent="0.2">
      <c r="A269" s="76"/>
      <c r="B269" s="76"/>
      <c r="C269" s="76"/>
      <c r="D269" s="129"/>
      <c r="E269" s="77"/>
      <c r="F269" s="93"/>
    </row>
    <row r="270" spans="1:6" ht="25.05" customHeight="1" x14ac:dyDescent="0.2">
      <c r="A270" s="76"/>
      <c r="B270" s="76"/>
      <c r="C270" s="76"/>
      <c r="D270" s="129"/>
      <c r="E270" s="77"/>
      <c r="F270" s="93"/>
    </row>
    <row r="271" spans="1:6" ht="25.05" customHeight="1" x14ac:dyDescent="0.2">
      <c r="A271" s="76"/>
      <c r="B271" s="76"/>
      <c r="C271" s="76"/>
      <c r="D271" s="129"/>
      <c r="E271" s="77"/>
      <c r="F271" s="93"/>
    </row>
    <row r="272" spans="1:6" ht="25.05" customHeight="1" x14ac:dyDescent="0.2">
      <c r="A272" s="76"/>
      <c r="B272" s="76"/>
      <c r="C272" s="76"/>
      <c r="D272" s="129"/>
      <c r="E272" s="77"/>
      <c r="F272" s="93"/>
    </row>
    <row r="273" spans="1:6" ht="25.05" customHeight="1" x14ac:dyDescent="0.2">
      <c r="A273" s="76"/>
      <c r="B273" s="76"/>
      <c r="C273" s="76"/>
      <c r="D273" s="129"/>
      <c r="E273" s="77"/>
      <c r="F273" s="93"/>
    </row>
    <row r="274" spans="1:6" ht="25.05" customHeight="1" x14ac:dyDescent="0.2">
      <c r="A274" s="76"/>
      <c r="B274" s="76"/>
      <c r="C274" s="76"/>
      <c r="D274" s="129"/>
      <c r="E274" s="77"/>
      <c r="F274" s="93"/>
    </row>
    <row r="275" spans="1:6" ht="25.05" customHeight="1" x14ac:dyDescent="0.2">
      <c r="A275" s="76"/>
      <c r="B275" s="76"/>
      <c r="C275" s="76"/>
      <c r="D275" s="129"/>
      <c r="E275" s="77"/>
      <c r="F275" s="93"/>
    </row>
    <row r="276" spans="1:6" ht="25.05" customHeight="1" x14ac:dyDescent="0.2">
      <c r="A276" s="76"/>
      <c r="B276" s="76"/>
      <c r="C276" s="76"/>
      <c r="D276" s="129"/>
      <c r="E276" s="77"/>
      <c r="F276" s="93"/>
    </row>
    <row r="277" spans="1:6" ht="25.05" customHeight="1" x14ac:dyDescent="0.2">
      <c r="A277" s="76"/>
      <c r="B277" s="76"/>
      <c r="C277" s="76"/>
      <c r="D277" s="129"/>
      <c r="E277" s="77"/>
      <c r="F277" s="93"/>
    </row>
    <row r="278" spans="1:6" ht="25.05" customHeight="1" x14ac:dyDescent="0.2">
      <c r="A278" s="76"/>
      <c r="B278" s="76"/>
      <c r="C278" s="76"/>
      <c r="D278" s="129"/>
      <c r="E278" s="77"/>
      <c r="F278" s="93"/>
    </row>
    <row r="279" spans="1:6" ht="25.05" customHeight="1" x14ac:dyDescent="0.2">
      <c r="A279" s="76"/>
      <c r="B279" s="76"/>
      <c r="C279" s="76"/>
      <c r="D279" s="129"/>
      <c r="E279" s="77"/>
      <c r="F279" s="93"/>
    </row>
    <row r="280" spans="1:6" ht="25.05" customHeight="1" x14ac:dyDescent="0.2">
      <c r="A280" s="76"/>
      <c r="B280" s="76"/>
      <c r="C280" s="76"/>
      <c r="D280" s="129"/>
      <c r="E280" s="77"/>
      <c r="F280" s="93"/>
    </row>
    <row r="281" spans="1:6" ht="25.05" customHeight="1" x14ac:dyDescent="0.2">
      <c r="A281" s="76"/>
      <c r="B281" s="76"/>
      <c r="C281" s="76"/>
      <c r="D281" s="129"/>
      <c r="E281" s="77"/>
      <c r="F281" s="93"/>
    </row>
    <row r="282" spans="1:6" ht="25.05" customHeight="1" x14ac:dyDescent="0.2">
      <c r="A282" s="76"/>
      <c r="B282" s="76"/>
      <c r="C282" s="76"/>
      <c r="D282" s="129"/>
      <c r="E282" s="77"/>
      <c r="F282" s="93"/>
    </row>
    <row r="283" spans="1:6" ht="25.05" customHeight="1" x14ac:dyDescent="0.2">
      <c r="A283" s="76"/>
      <c r="B283" s="76"/>
      <c r="C283" s="76"/>
      <c r="D283" s="129"/>
      <c r="E283" s="77"/>
      <c r="F283" s="93"/>
    </row>
    <row r="284" spans="1:6" ht="25.05" customHeight="1" x14ac:dyDescent="0.2">
      <c r="A284" s="76"/>
      <c r="B284" s="76"/>
      <c r="C284" s="76"/>
      <c r="D284" s="129"/>
      <c r="E284" s="77"/>
      <c r="F284" s="93"/>
    </row>
    <row r="285" spans="1:6" ht="25.05" customHeight="1" x14ac:dyDescent="0.2">
      <c r="A285" s="76"/>
      <c r="B285" s="76"/>
      <c r="C285" s="76"/>
      <c r="D285" s="129"/>
      <c r="E285" s="77"/>
      <c r="F285" s="93"/>
    </row>
    <row r="286" spans="1:6" ht="25.05" customHeight="1" x14ac:dyDescent="0.2">
      <c r="A286" s="76"/>
      <c r="B286" s="76"/>
      <c r="C286" s="76"/>
      <c r="D286" s="129"/>
      <c r="E286" s="77"/>
      <c r="F286" s="93"/>
    </row>
    <row r="287" spans="1:6" ht="25.05" customHeight="1" x14ac:dyDescent="0.2">
      <c r="A287" s="76"/>
      <c r="B287" s="76"/>
      <c r="C287" s="76"/>
      <c r="D287" s="129"/>
      <c r="E287" s="77"/>
      <c r="F287" s="93"/>
    </row>
    <row r="288" spans="1:6" ht="25.05" customHeight="1" x14ac:dyDescent="0.2">
      <c r="A288" s="76"/>
      <c r="B288" s="76"/>
      <c r="C288" s="76"/>
      <c r="D288" s="129"/>
      <c r="E288" s="77"/>
      <c r="F288" s="93"/>
    </row>
    <row r="289" spans="1:6" ht="25.05" customHeight="1" x14ac:dyDescent="0.2">
      <c r="A289" s="76"/>
      <c r="B289" s="76"/>
      <c r="C289" s="76"/>
      <c r="D289" s="129"/>
      <c r="E289" s="77"/>
      <c r="F289" s="93"/>
    </row>
    <row r="290" spans="1:6" ht="25.05" customHeight="1" x14ac:dyDescent="0.2">
      <c r="A290" s="76"/>
      <c r="B290" s="76"/>
      <c r="C290" s="76"/>
      <c r="D290" s="129"/>
      <c r="E290" s="77"/>
      <c r="F290" s="93"/>
    </row>
    <row r="291" spans="1:6" ht="25.05" customHeight="1" x14ac:dyDescent="0.2">
      <c r="A291" s="76"/>
      <c r="B291" s="76"/>
      <c r="C291" s="76"/>
      <c r="D291" s="129"/>
      <c r="E291" s="77"/>
      <c r="F291" s="93"/>
    </row>
    <row r="292" spans="1:6" ht="25.05" customHeight="1" x14ac:dyDescent="0.2">
      <c r="A292" s="76"/>
      <c r="B292" s="76"/>
      <c r="C292" s="76"/>
      <c r="D292" s="129"/>
      <c r="E292" s="77"/>
      <c r="F292" s="93"/>
    </row>
    <row r="293" spans="1:6" ht="25.05" customHeight="1" x14ac:dyDescent="0.2">
      <c r="A293" s="76"/>
      <c r="B293" s="76"/>
      <c r="C293" s="76"/>
      <c r="D293" s="129"/>
      <c r="E293" s="77"/>
      <c r="F293" s="93"/>
    </row>
    <row r="294" spans="1:6" ht="25.05" customHeight="1" x14ac:dyDescent="0.2">
      <c r="A294" s="76"/>
      <c r="B294" s="76"/>
      <c r="C294" s="76"/>
      <c r="D294" s="129"/>
      <c r="E294" s="77"/>
      <c r="F294" s="93"/>
    </row>
    <row r="295" spans="1:6" ht="25.05" customHeight="1" x14ac:dyDescent="0.2">
      <c r="A295" s="76"/>
      <c r="B295" s="76"/>
      <c r="C295" s="76"/>
      <c r="D295" s="129"/>
      <c r="E295" s="77"/>
      <c r="F295" s="93"/>
    </row>
    <row r="296" spans="1:6" ht="25.05" customHeight="1" x14ac:dyDescent="0.2">
      <c r="A296" s="76"/>
      <c r="B296" s="76"/>
      <c r="C296" s="76"/>
      <c r="D296" s="129"/>
      <c r="E296" s="77"/>
      <c r="F296" s="93"/>
    </row>
    <row r="297" spans="1:6" ht="25.05" customHeight="1" x14ac:dyDescent="0.2">
      <c r="A297" s="76"/>
      <c r="B297" s="76"/>
      <c r="C297" s="76"/>
      <c r="D297" s="129"/>
      <c r="E297" s="77"/>
      <c r="F297" s="93"/>
    </row>
    <row r="298" spans="1:6" ht="25.05" customHeight="1" x14ac:dyDescent="0.2">
      <c r="A298" s="76"/>
      <c r="B298" s="76"/>
      <c r="C298" s="76"/>
      <c r="D298" s="129"/>
      <c r="E298" s="77"/>
      <c r="F298" s="93"/>
    </row>
    <row r="299" spans="1:6" ht="25.05" customHeight="1" x14ac:dyDescent="0.2">
      <c r="A299" s="76"/>
      <c r="B299" s="76"/>
      <c r="C299" s="76"/>
      <c r="D299" s="129"/>
      <c r="E299" s="77"/>
      <c r="F299" s="93"/>
    </row>
    <row r="300" spans="1:6" ht="25.05" customHeight="1" x14ac:dyDescent="0.2">
      <c r="A300" s="76"/>
      <c r="B300" s="76"/>
      <c r="C300" s="76"/>
      <c r="D300" s="129"/>
      <c r="E300" s="77"/>
      <c r="F300" s="93"/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EFF8-F79C-495B-AB20-D849EBB827F2}">
  <dimension ref="B1:BD114"/>
  <sheetViews>
    <sheetView zoomScaleNormal="100" workbookViewId="0">
      <pane ySplit="6" topLeftCell="A7" activePane="bottomLeft" state="frozen"/>
      <selection pane="bottomLeft"/>
    </sheetView>
  </sheetViews>
  <sheetFormatPr defaultRowHeight="19.95" customHeight="1" x14ac:dyDescent="0.2"/>
  <cols>
    <col min="1" max="1" width="3.77734375" customWidth="1"/>
    <col min="2" max="2" width="5.5546875" style="53" customWidth="1"/>
    <col min="3" max="3" width="5.77734375" style="5" customWidth="1"/>
    <col min="4" max="4" width="3.77734375" style="5" customWidth="1"/>
    <col min="5" max="5" width="3.77734375" style="25" customWidth="1"/>
    <col min="6" max="6" width="20.77734375" style="25" customWidth="1"/>
    <col min="7" max="7" width="18.77734375" style="5" customWidth="1"/>
    <col min="8" max="8" width="10.77734375" style="24" customWidth="1"/>
    <col min="9" max="9" width="24.77734375" style="11" customWidth="1"/>
    <col min="10" max="10" width="5.77734375" style="24" customWidth="1"/>
    <col min="11" max="11" width="7.77734375" style="50" customWidth="1"/>
    <col min="12" max="12" width="9.77734375" style="50" customWidth="1"/>
    <col min="13" max="13" width="9.77734375" style="5" customWidth="1"/>
    <col min="14" max="14" width="2.77734375" customWidth="1"/>
    <col min="15" max="15" width="6.77734375" customWidth="1"/>
    <col min="16" max="16" width="8.77734375" customWidth="1"/>
    <col min="17" max="17" width="2.77734375" customWidth="1"/>
    <col min="18" max="18" width="12.77734375" bestFit="1" customWidth="1"/>
    <col min="19" max="19" width="8.77734375" customWidth="1"/>
    <col min="20" max="20" width="2.77734375" customWidth="1"/>
    <col min="21" max="21" width="14.77734375" customWidth="1"/>
    <col min="22" max="22" width="6" style="53" bestFit="1" customWidth="1"/>
    <col min="23" max="23" width="8.77734375" customWidth="1"/>
    <col min="24" max="24" width="3.77734375" customWidth="1"/>
    <col min="25" max="25" width="6.77734375" bestFit="1" customWidth="1"/>
    <col min="26" max="26" width="5.109375" customWidth="1"/>
    <col min="27" max="27" width="3.77734375" bestFit="1" customWidth="1"/>
    <col min="31" max="32" width="7.5546875" customWidth="1"/>
    <col min="34" max="36" width="8.88671875" style="67"/>
    <col min="37" max="37" width="7.6640625" style="67" bestFit="1" customWidth="1"/>
    <col min="38" max="38" width="18.88671875" style="67" bestFit="1" customWidth="1"/>
    <col min="39" max="39" width="18.88671875" style="67" customWidth="1"/>
    <col min="40" max="40" width="8.77734375" style="67" customWidth="1"/>
    <col min="41" max="44" width="8.77734375" customWidth="1"/>
    <col min="45" max="45" width="7.44140625" customWidth="1"/>
    <col min="46" max="56" width="15.77734375" customWidth="1"/>
  </cols>
  <sheetData>
    <row r="1" spans="2:56" ht="19.95" customHeight="1" x14ac:dyDescent="0.2">
      <c r="B1" s="62" t="s">
        <v>1</v>
      </c>
      <c r="C1" s="68" t="s">
        <v>13</v>
      </c>
      <c r="D1" s="68" t="s">
        <v>11</v>
      </c>
      <c r="E1" s="68" t="s">
        <v>0</v>
      </c>
      <c r="F1" s="68" t="s">
        <v>52</v>
      </c>
      <c r="G1" s="69" t="s">
        <v>49</v>
      </c>
      <c r="H1" s="69" t="s">
        <v>55</v>
      </c>
      <c r="I1" s="69" t="s">
        <v>5</v>
      </c>
      <c r="K1" s="71" t="s">
        <v>34</v>
      </c>
      <c r="L1" s="69" t="s">
        <v>32</v>
      </c>
      <c r="M1" s="71" t="s">
        <v>31</v>
      </c>
      <c r="O1" s="139" t="s">
        <v>20</v>
      </c>
      <c r="P1" s="139"/>
      <c r="AT1" s="75" t="s">
        <v>34</v>
      </c>
      <c r="AU1" s="75" t="s">
        <v>38</v>
      </c>
      <c r="AV1" s="75" t="s">
        <v>39</v>
      </c>
    </row>
    <row r="2" spans="2:56" ht="19.95" customHeight="1" x14ac:dyDescent="0.2">
      <c r="B2" s="68" t="s">
        <v>14</v>
      </c>
      <c r="C2" s="132">
        <v>2025</v>
      </c>
      <c r="D2" s="132">
        <v>10</v>
      </c>
      <c r="E2" s="132">
        <v>1</v>
      </c>
      <c r="F2" s="140"/>
      <c r="G2" s="142"/>
      <c r="H2" s="142"/>
      <c r="I2" s="142"/>
      <c r="K2" s="73"/>
      <c r="L2" s="73" t="s">
        <v>24</v>
      </c>
      <c r="M2" s="72" t="s">
        <v>28</v>
      </c>
      <c r="O2" s="144" t="s">
        <v>36</v>
      </c>
      <c r="P2" s="144"/>
      <c r="Q2" s="5"/>
      <c r="R2" s="5"/>
      <c r="S2" s="5"/>
      <c r="T2" s="5"/>
      <c r="U2" s="5"/>
      <c r="V2" s="24"/>
      <c r="W2" s="5"/>
      <c r="X2" s="5"/>
      <c r="AI2"/>
      <c r="AJ2"/>
      <c r="AK2"/>
      <c r="AL2"/>
      <c r="AM2"/>
      <c r="AN2"/>
      <c r="AT2" s="61" t="str">
        <f ca="1">"'"&amp;(IF(K2="",RIGHT(CELL("filename",入力!A1),LEN(CELL("filename",入力!A1))-FIND("]",CELL("filename",入力!A1))),K2)&amp;"'!")</f>
        <v>'入力'!</v>
      </c>
      <c r="AU2" s="61" t="s">
        <v>58</v>
      </c>
      <c r="AV2" s="113" t="str">
        <f ca="1">AT2&amp;AU2</f>
        <v>'入力'!$bｌ$2:$bz$2</v>
      </c>
    </row>
    <row r="3" spans="2:56" ht="19.95" customHeight="1" x14ac:dyDescent="0.2">
      <c r="B3" s="68" t="s">
        <v>15</v>
      </c>
      <c r="C3" s="132">
        <v>2025</v>
      </c>
      <c r="D3" s="132">
        <v>11</v>
      </c>
      <c r="E3" s="132">
        <v>28</v>
      </c>
      <c r="F3" s="141"/>
      <c r="G3" s="143"/>
      <c r="H3" s="143"/>
      <c r="I3" s="143"/>
      <c r="AI3"/>
      <c r="AJ3"/>
      <c r="AK3"/>
      <c r="AL3"/>
      <c r="AM3"/>
      <c r="AN3"/>
    </row>
    <row r="4" spans="2:56" ht="19.95" customHeight="1" x14ac:dyDescent="0.2">
      <c r="C4"/>
      <c r="D4"/>
      <c r="E4"/>
      <c r="F4"/>
      <c r="G4"/>
      <c r="AL4" s="50"/>
      <c r="AM4"/>
    </row>
    <row r="5" spans="2:56" s="66" customFormat="1" ht="19.95" customHeight="1" x14ac:dyDescent="0.2">
      <c r="B5" s="63"/>
      <c r="C5" s="137" t="s">
        <v>65</v>
      </c>
      <c r="D5" s="64"/>
      <c r="E5" s="65"/>
      <c r="F5" s="130"/>
      <c r="G5" s="131"/>
      <c r="H5" s="15"/>
      <c r="I5" s="130"/>
      <c r="J5" s="15"/>
      <c r="K5" s="138"/>
      <c r="L5" s="136" t="s">
        <v>63</v>
      </c>
      <c r="M5" s="135" t="str">
        <f ca="1">IF(SUM(L7:L100007)=0,"",SUM(L7:L100007))</f>
        <v/>
      </c>
      <c r="V5" s="63"/>
      <c r="AT5" s="62" t="s">
        <v>13</v>
      </c>
      <c r="AU5" s="62" t="s">
        <v>11</v>
      </c>
      <c r="AV5" s="62" t="s">
        <v>0</v>
      </c>
      <c r="AW5" s="62" t="s">
        <v>22</v>
      </c>
      <c r="AX5" s="62" t="s">
        <v>49</v>
      </c>
      <c r="AY5" s="62" t="s">
        <v>55</v>
      </c>
      <c r="AZ5" s="62" t="s">
        <v>50</v>
      </c>
      <c r="BA5" s="62" t="s">
        <v>51</v>
      </c>
      <c r="BB5" s="62" t="s">
        <v>6</v>
      </c>
      <c r="BC5" s="62" t="s">
        <v>5</v>
      </c>
      <c r="BD5" s="17" t="s">
        <v>35</v>
      </c>
    </row>
    <row r="6" spans="2:56" s="77" customFormat="1" ht="19.95" customHeight="1" x14ac:dyDescent="0.2">
      <c r="B6" s="76"/>
      <c r="C6" s="102" t="s">
        <v>13</v>
      </c>
      <c r="D6" s="102" t="s">
        <v>11</v>
      </c>
      <c r="E6" s="102" t="s">
        <v>0</v>
      </c>
      <c r="F6" s="103" t="s">
        <v>57</v>
      </c>
      <c r="G6" s="102" t="s">
        <v>49</v>
      </c>
      <c r="H6" s="102" t="s">
        <v>55</v>
      </c>
      <c r="I6" s="102" t="s">
        <v>5</v>
      </c>
      <c r="J6" s="102" t="s">
        <v>50</v>
      </c>
      <c r="K6" s="104" t="s">
        <v>51</v>
      </c>
      <c r="L6" s="104" t="s">
        <v>8</v>
      </c>
      <c r="M6" s="102" t="s">
        <v>40</v>
      </c>
      <c r="O6" s="105" t="s">
        <v>12</v>
      </c>
      <c r="P6" s="105" t="s">
        <v>41</v>
      </c>
      <c r="Q6" s="76"/>
      <c r="R6" s="104" t="s">
        <v>52</v>
      </c>
      <c r="S6" s="104" t="s">
        <v>6</v>
      </c>
      <c r="T6" s="95"/>
      <c r="U6" s="104" t="s">
        <v>49</v>
      </c>
      <c r="V6" s="104" t="s">
        <v>50</v>
      </c>
      <c r="W6" s="104" t="s">
        <v>8</v>
      </c>
      <c r="Y6" s="78" t="str">
        <f t="shared" ref="Y6:AD6" si="0">IF(C6="","",C6)</f>
        <v>年</v>
      </c>
      <c r="Z6" s="78" t="str">
        <f t="shared" si="0"/>
        <v>月</v>
      </c>
      <c r="AA6" s="78" t="str">
        <f t="shared" si="0"/>
        <v>日</v>
      </c>
      <c r="AB6" s="78" t="str">
        <f t="shared" si="0"/>
        <v>雇用者氏名</v>
      </c>
      <c r="AC6" s="78" t="str">
        <f t="shared" si="0"/>
        <v>雇用形態</v>
      </c>
      <c r="AD6" s="78" t="str">
        <f t="shared" si="0"/>
        <v>作業内容</v>
      </c>
      <c r="AE6" s="78" t="str">
        <f>IF(J6="","",J6)</f>
        <v>時間</v>
      </c>
      <c r="AF6" s="78" t="str">
        <f>IF(K6="","",K6)</f>
        <v>時給</v>
      </c>
      <c r="AG6" s="78" t="str">
        <f>IF(L6="","",L6)</f>
        <v>合計</v>
      </c>
      <c r="AH6" s="78" t="str">
        <f>IF(I6="","",I6)</f>
        <v>備考</v>
      </c>
      <c r="AI6" s="79" t="str">
        <f>IF(M6="","",M6)</f>
        <v>総合計</v>
      </c>
      <c r="AJ6" s="79" t="s">
        <v>12</v>
      </c>
      <c r="AK6" s="79" t="s">
        <v>30</v>
      </c>
      <c r="AL6" s="79" t="s">
        <v>36</v>
      </c>
      <c r="AM6" s="79" t="s">
        <v>37</v>
      </c>
      <c r="AN6" s="79" t="s">
        <v>25</v>
      </c>
      <c r="AO6" s="79" t="s">
        <v>23</v>
      </c>
      <c r="AP6" s="79" t="s">
        <v>24</v>
      </c>
      <c r="AQ6" s="79" t="s">
        <v>26</v>
      </c>
      <c r="AR6" s="79" t="s">
        <v>47</v>
      </c>
      <c r="AT6" s="78" t="str">
        <f ca="1">IFERROR(MID(CELL("address",INDEX(INDIRECT(検索!$AV$2),0,MATCH(検索!AT$5,INDIRECT(検索!$AV$2),0))),1+FIND("$",CELL("address",INDEX(INDIRECT(検索!$AV$2),0,MATCH(検索!AT$5,INDIRECT(検索!$AV$2),0)))),2),"")</f>
        <v>BN</v>
      </c>
      <c r="AU6" s="78" t="str">
        <f ca="1">IFERROR(MID(CELL("address",INDEX(INDIRECT(検索!$AV$2),0,MATCH(検索!AU$5,INDIRECT(検索!$AV$2),0))),1+FIND("$",CELL("address",INDEX(INDIRECT(検索!$AV$2),0,MATCH(検索!AU$5,INDIRECT(検索!$AV$2),0)))),2),"")</f>
        <v>BO</v>
      </c>
      <c r="AV6" s="78" t="str">
        <f ca="1">IFERROR(MID(CELL("address",INDEX(INDIRECT(検索!$AV$2),0,MATCH(検索!AV$5,INDIRECT(検索!$AV$2),0))),1+FIND("$",CELL("address",INDEX(INDIRECT(検索!$AV$2),0,MATCH(検索!AV$5,INDIRECT(検索!$AV$2),0)))),2),"")</f>
        <v>BP</v>
      </c>
      <c r="AW6" s="78" t="str">
        <f ca="1">IFERROR(MID(CELL("address",INDEX(INDIRECT(検索!$AV$2),0,MATCH(検索!AW$5,INDIRECT(検索!$AV$2),0))),1+FIND("$",CELL("address",INDEX(INDIRECT(検索!$AV$2),0,MATCH(検索!AW$5,INDIRECT(検索!$AV$2),0)))),2),"")</f>
        <v>BQ</v>
      </c>
      <c r="AX6" s="78" t="str">
        <f ca="1">IFERROR(MID(CELL("address",INDEX(INDIRECT(検索!$AV$2),0,MATCH(検索!AX$5,INDIRECT(検索!$AV$2),0))),1+FIND("$",CELL("address",INDEX(INDIRECT(検索!$AV$2),0,MATCH(検索!AX$5,INDIRECT(検索!$AV$2),0)))),2),"")</f>
        <v>BR</v>
      </c>
      <c r="AY6" s="78" t="str">
        <f ca="1">IFERROR(MID(CELL("address",INDEX(INDIRECT(検索!$AV$2),0,MATCH(検索!AY$5,INDIRECT(検索!$AV$2),0))),1+FIND("$",CELL("address",INDEX(INDIRECT(検索!$AV$2),0,MATCH(検索!AY$5,INDIRECT(検索!$AV$2),0)))),2),"")</f>
        <v>BS</v>
      </c>
      <c r="AZ6" s="78" t="str">
        <f ca="1">IFERROR(MID(CELL("address",INDEX(INDIRECT(検索!$AV$2),0,MATCH(検索!AZ$5,INDIRECT(検索!$AV$2),0))),1+FIND("$",CELL("address",INDEX(INDIRECT(検索!$AV$2),0,MATCH(検索!AZ$5,INDIRECT(検索!$AV$2),0)))),2),"")</f>
        <v>BT</v>
      </c>
      <c r="BA6" s="78" t="str">
        <f ca="1">IFERROR(MID(CELL("address",INDEX(INDIRECT(検索!$AV$2),0,MATCH(検索!BA$5,INDIRECT(検索!$AV$2),0))),1+FIND("$",CELL("address",INDEX(INDIRECT(検索!$AV$2),0,MATCH(検索!BA$5,INDIRECT(検索!$AV$2),0)))),2),"")</f>
        <v>BU</v>
      </c>
      <c r="BB6" s="78" t="str">
        <f ca="1">IFERROR(MID(CELL("address",INDEX(INDIRECT(検索!$AV$2),0,MATCH(検索!BB$5,INDIRECT(検索!$AV$2),0))),1+FIND("$",CELL("address",INDEX(INDIRECT(検索!$AV$2),0,MATCH(検索!BB$5,INDIRECT(検索!$AV$2),0)))),2),"")</f>
        <v>BV</v>
      </c>
      <c r="BC6" s="78" t="str">
        <f ca="1">IFERROR(MID(CELL("address",INDEX(INDIRECT(検索!$AV$2),0,MATCH(検索!BC$5,INDIRECT(検索!$AV$2),0))),1+FIND("$",CELL("address",INDEX(INDIRECT(検索!$AV$2),0,MATCH(検索!BC$5,INDIRECT(検索!$AV$2),0)))),2),"")</f>
        <v>BW</v>
      </c>
      <c r="BD6" s="78" t="str">
        <f ca="1">IFERROR(MID(CELL("address",INDEX(INDIRECT(検索!$AV$2),0,MATCH(検索!BD$5,INDIRECT(検索!$AV$2),0))),1+FIND("$",CELL("address",INDEX(INDIRECT(検索!$AV$2),0,MATCH(検索!BD$5,INDIRECT(検索!$AV$2),0)))),2),"")</f>
        <v>BX</v>
      </c>
    </row>
    <row r="7" spans="2:56" s="77" customFormat="1" ht="19.95" customHeight="1" x14ac:dyDescent="0.2">
      <c r="B7" s="76"/>
      <c r="C7" s="80" t="str">
        <f ca="1">IFERROR(IF($F7="","",INDEX($Y7:$AI7,0,MATCH(C$6,$Y$6:$AI$6,0))),"")</f>
        <v/>
      </c>
      <c r="D7" s="80" t="str">
        <f ca="1">IFERROR(IF($F7="","",INDEX($Y7:$AI7,0,MATCH(D$6,$Y$6:$AI$6,0))),"")</f>
        <v/>
      </c>
      <c r="E7" s="80" t="str">
        <f ca="1">IFERROR(IF($F7="","",INDEX($Y7:$AI7,0,MATCH(E$6,$Y$6:$AI$6,0))),"")</f>
        <v/>
      </c>
      <c r="F7" s="98" t="str">
        <f ca="1">IFERROR(IF($L$2="",INDEX($Y7:$AI7,0,MATCH(F$6,$Y$6:$AI$6,0)),INDEX($AN7:$AP7,0,MATCH($L$2,$AN$6:$AP$6,0))),"")</f>
        <v/>
      </c>
      <c r="G7" s="98" t="str">
        <f ca="1">IFERROR(INDEX($Y7:$AI7,0,MATCH(G$6,$Y$6:$AI$6,0)),"")</f>
        <v/>
      </c>
      <c r="H7" s="81" t="str">
        <f t="shared" ref="H7:M22" ca="1" si="1">IFERROR(INDEX($Y7:$AI7,0,MATCH(H$6,$Y$6:$AI$6,0)),"")</f>
        <v/>
      </c>
      <c r="I7" s="98" t="str">
        <f t="shared" ca="1" si="1"/>
        <v/>
      </c>
      <c r="J7" s="81" t="str">
        <f t="shared" ca="1" si="1"/>
        <v/>
      </c>
      <c r="K7" s="80" t="str">
        <f t="shared" ca="1" si="1"/>
        <v/>
      </c>
      <c r="L7" s="80" t="str">
        <f t="shared" ca="1" si="1"/>
        <v/>
      </c>
      <c r="M7" s="82" t="str">
        <f t="shared" ca="1" si="1"/>
        <v/>
      </c>
      <c r="O7" s="91" t="str">
        <f ca="1">IFERROR(IF(P7="","",AJ7),"")</f>
        <v/>
      </c>
      <c r="P7" s="92" t="str">
        <f ca="1">IFERROR(IF(AND(COUNTIF($AJ$7:AJ7,AJ7)=COUNTIF($AJ$7:AJ100000,AJ7),AG7&lt;&gt;""),SUMIF($AJ$7:AJ7,AJ7,$AI$7:AI7),""),"")</f>
        <v/>
      </c>
      <c r="Q7" s="93"/>
      <c r="R7" s="101" t="str">
        <f t="shared" ref="R7:R38" ca="1" si="2">IFERROR(INDEX($AB$7:$AB$100007,MATCH(ROW()-ROW($R$6),$AQ$7:$AQ$100007,0),0),"")</f>
        <v/>
      </c>
      <c r="S7" s="3" t="str">
        <f ca="1">IF(OR(R7="",SUMIF($AB$7:$AB$100007,R7,$AG$7:$AG$100007)=0),"",SUMIF($AB$7:$AB$100007,R7,$AG$7:$AG$100007))</f>
        <v/>
      </c>
      <c r="T7" s="1"/>
      <c r="U7" s="101" t="str">
        <f t="shared" ref="U7:U38" ca="1" si="3">IFERROR(INDEX($AC$7:$AC$100007,MATCH(ROW()-ROW($R$6),$AR$7:$AR$100007,0),0),"")</f>
        <v/>
      </c>
      <c r="V7" s="18" t="str">
        <f t="shared" ref="V7:V38" ca="1" si="4">IF(OR(U7="",SUMIF($AC$7:$AC$100007,U7,$AE$7:$AE$100007)=0),"",SUMIF($AC$7:$AC$100007,U7,$AE$7:$AE$100007))</f>
        <v/>
      </c>
      <c r="W7" s="3" t="str">
        <f t="shared" ref="W7:W38" ca="1" si="5">IF(U7="","",SUMIF($AC$7:$AC$100007,U7,$AG$7:$AG$100007))</f>
        <v/>
      </c>
      <c r="Y7" s="83" t="str">
        <f ca="1">IFERROR(INDIRECT(AT7),"")</f>
        <v/>
      </c>
      <c r="Z7" s="83" t="str">
        <f t="shared" ref="Z7:AH7" ca="1" si="6">IFERROR(INDIRECT(AU7),"")</f>
        <v/>
      </c>
      <c r="AA7" s="83" t="str">
        <f t="shared" ca="1" si="6"/>
        <v/>
      </c>
      <c r="AB7" s="83" t="str">
        <f t="shared" ca="1" si="6"/>
        <v/>
      </c>
      <c r="AC7" s="83" t="str">
        <f t="shared" ca="1" si="6"/>
        <v/>
      </c>
      <c r="AD7" s="83" t="str">
        <f t="shared" ca="1" si="6"/>
        <v/>
      </c>
      <c r="AE7" s="83" t="str">
        <f ca="1">IFERROR(IF(INDIRECT(AZ7)=0,"",INDIRECT(AZ7)),"")</f>
        <v/>
      </c>
      <c r="AF7" s="83" t="str">
        <f ca="1">IFERROR(IF(INDIRECT(BA7)=0,"",INDIRECT(BA7)),"")</f>
        <v/>
      </c>
      <c r="AG7" s="83" t="str">
        <f ca="1">IFERROR(IF(INDIRECT(BB7)=0,"",INDIRECT(BB7)),"")</f>
        <v/>
      </c>
      <c r="AH7" s="83" t="str">
        <f t="shared" ca="1" si="6"/>
        <v/>
      </c>
      <c r="AI7" s="133" t="str">
        <f ca="1">IF(AND(COUNTIF(INDEX($AL$7:AM7,0,MATCH($O$2,$AL$6:$AM$6,0)),INDEX(AL7:AM7,0,MATCH($O$2,$AL$6:$AM$6,0)))=1,AL7&lt;&gt;"",AM6&lt;&gt;"",AG7&lt;&gt;""),SUMIF(INDEX($AL$7:$AM$100007,0,MATCH($O$2,$AL$6:$AM$6,0)),INDEX(AL7:AM7,0,MATCH($O$2,$AL$6:$AM$6,0)),$AG$7:$AG$100007),"")</f>
        <v/>
      </c>
      <c r="AJ7" s="83" t="str">
        <f ca="1">IF(COUNT(Y7:AA7)=3,DATE(Y7,Z7,AA7),"")</f>
        <v/>
      </c>
      <c r="AK7" s="83" t="str">
        <f ca="1">IF(AB7="","",1)</f>
        <v/>
      </c>
      <c r="AL7" s="83" t="str">
        <f ca="1">IF(AND(AB7&lt;&gt;"",AJ7&lt;&gt;""),AJ7&amp;"@"&amp;AB7&amp;"@"&amp;AK7,"")</f>
        <v/>
      </c>
      <c r="AM7" s="83" t="str">
        <f ca="1">IFERROR(INDIRECT(BD7),"")</f>
        <v/>
      </c>
      <c r="AN7" s="83" t="str">
        <f ca="1">IF(AB7="","",AB7)</f>
        <v/>
      </c>
      <c r="AO7" s="83" t="str">
        <f ca="1">IF(AND(COUNTIF(INDEX($AL$7:$AM7,0,MATCH($O$2,$AL$6:$AM$6,0)),INDEX(AL7:AM7,0,MATCH($O$2,$AL$6:$AM$6,0)))=1,AL7&lt;&gt;""),AB7,"")</f>
        <v/>
      </c>
      <c r="AP7" s="83" t="str">
        <f ca="1">IF(AND(AL7&lt;&gt;"",COUNTIF(INDEX($AL$7:$AM$100007,0,MATCH($O$2,$AL$6:$AM$6,0)),INDEX(AL7:AM7,0,MATCH($O$2,$AL$6:$AM$6,0)))&gt;=2),IF(ROUNDUP(COUNTIF(INDEX($AL$7:$AM$100007,0,MATCH($O$2,$AL$6:$AM$6,0)),INDEX(AL7:AM7,0,MATCH($O$2,$AL$6:$AM$6,0)))/2,0)=COUNTIF(INDEX($AL$7:$AM7,0,MATCH($O$2,$AL$6:$AM$6,0)),INDEX($AL7:$AM7,0,MATCH($O$2,$AL$6:$AM$6,0))),AB7,""),IF(AB7="","",AB7))</f>
        <v/>
      </c>
      <c r="AQ7" s="83" t="str">
        <f ca="1">IF(AB7="","",IF(COUNTIF($AB$7:AB7,AB7)=1,1,""))</f>
        <v/>
      </c>
      <c r="AR7" s="83" t="str">
        <f ca="1">IF(AC7="","",IF(COUNTIF($AC$7:AC7,AC7)=1,1,""))</f>
        <v/>
      </c>
      <c r="AT7" s="84" t="str">
        <f ca="1">IFERROR(IF(AT$6="","",$AT$2&amp;AT$6&amp;ROW()-ROW(AT$4)),"")</f>
        <v>'入力'!BN3</v>
      </c>
      <c r="AU7" s="84" t="str">
        <f t="shared" ref="AU7:BD8" ca="1" si="7">IFERROR(IF(AU$6="","",$AT$2&amp;AU$6&amp;ROW()-ROW(AU$4)),"")</f>
        <v>'入力'!BO3</v>
      </c>
      <c r="AV7" s="84" t="str">
        <f t="shared" ca="1" si="7"/>
        <v>'入力'!BP3</v>
      </c>
      <c r="AW7" s="84" t="str">
        <f t="shared" ca="1" si="7"/>
        <v>'入力'!BQ3</v>
      </c>
      <c r="AX7" s="84" t="str">
        <f t="shared" ca="1" si="7"/>
        <v>'入力'!BR3</v>
      </c>
      <c r="AY7" s="84" t="str">
        <f t="shared" ca="1" si="7"/>
        <v>'入力'!BS3</v>
      </c>
      <c r="AZ7" s="84" t="str">
        <f t="shared" ca="1" si="7"/>
        <v>'入力'!BT3</v>
      </c>
      <c r="BA7" s="84" t="str">
        <f t="shared" ca="1" si="7"/>
        <v>'入力'!BU3</v>
      </c>
      <c r="BB7" s="84" t="str">
        <f t="shared" ca="1" si="7"/>
        <v>'入力'!BV3</v>
      </c>
      <c r="BC7" s="84" t="str">
        <f t="shared" ca="1" si="7"/>
        <v>'入力'!BW3</v>
      </c>
      <c r="BD7" s="84" t="str">
        <f ca="1">IFERROR(IF(BD$6="","",$AT$2&amp;BD$6&amp;ROW()-ROW(BD$4)),"")</f>
        <v>'入力'!BX3</v>
      </c>
    </row>
    <row r="8" spans="2:56" s="77" customFormat="1" ht="19.95" customHeight="1" x14ac:dyDescent="0.2">
      <c r="B8" s="76"/>
      <c r="C8" s="85" t="str">
        <f t="shared" ref="C8:E8" ca="1" si="8">IFERROR(IF($F8="","",INDEX($Y8:$AI8,0,MATCH(C$6,$Y$6:$AI$6,0))),"")</f>
        <v/>
      </c>
      <c r="D8" s="85" t="str">
        <f t="shared" ca="1" si="8"/>
        <v/>
      </c>
      <c r="E8" s="86" t="str">
        <f t="shared" ca="1" si="8"/>
        <v/>
      </c>
      <c r="F8" s="99" t="str">
        <f t="shared" ref="F8:F71" ca="1" si="9">IFERROR(IF($L$2="",INDEX($Y8:$AI8,0,MATCH(F$6,$Y$6:$AI$6,0)),INDEX($AN8:$AP8,0,MATCH($L$2,$AN$6:$AP$6,0))),"")</f>
        <v/>
      </c>
      <c r="G8" s="100" t="str">
        <f t="shared" ref="G8" ca="1" si="10">IFERROR(INDEX($Y8:$AI8,0,MATCH(G$6,$Y$6:$AI$6,0)),"")</f>
        <v/>
      </c>
      <c r="H8" s="87" t="str">
        <f t="shared" ca="1" si="1"/>
        <v/>
      </c>
      <c r="I8" s="100" t="str">
        <f t="shared" ca="1" si="1"/>
        <v/>
      </c>
      <c r="J8" s="87" t="str">
        <f t="shared" ca="1" si="1"/>
        <v/>
      </c>
      <c r="K8" s="88" t="str">
        <f t="shared" ca="1" si="1"/>
        <v/>
      </c>
      <c r="L8" s="88" t="str">
        <f t="shared" ca="1" si="1"/>
        <v/>
      </c>
      <c r="M8" s="89" t="str">
        <f t="shared" ca="1" si="1"/>
        <v/>
      </c>
      <c r="O8" s="91" t="str">
        <f t="shared" ref="O8" ca="1" si="11">IFERROR(IF(P8="","",AJ8),"")</f>
        <v/>
      </c>
      <c r="P8" s="92" t="str">
        <f ca="1">IFERROR(IF(AND(COUNTIF($AJ$7:AJ8,AJ8)=COUNTIF($AJ$7:AJ100001,AJ8),AG8&lt;&gt;""),SUMIF($AJ$7:AJ8,AJ8,$AI$7:AI8),""),"")</f>
        <v/>
      </c>
      <c r="Q8" s="93"/>
      <c r="R8" s="101" t="str">
        <f t="shared" ca="1" si="2"/>
        <v/>
      </c>
      <c r="S8" s="3" t="str">
        <f t="shared" ref="S8:S71" ca="1" si="12">IF(OR(R8="",SUMIF($AB$7:$AB$100007,R8,$AG$7:$AG$100007)=0),"",SUMIF($AB$7:$AB$100007,R8,$AG$7:$AG$100007))</f>
        <v/>
      </c>
      <c r="T8" s="1"/>
      <c r="U8" s="101" t="str">
        <f t="shared" ca="1" si="3"/>
        <v/>
      </c>
      <c r="V8" s="18" t="str">
        <f t="shared" ca="1" si="4"/>
        <v/>
      </c>
      <c r="W8" s="3" t="str">
        <f t="shared" ca="1" si="5"/>
        <v/>
      </c>
      <c r="Y8" s="83" t="str">
        <f t="shared" ref="Y8" ca="1" si="13">IFERROR(INDIRECT(AT8),"")</f>
        <v/>
      </c>
      <c r="Z8" s="83" t="str">
        <f t="shared" ref="Z8" ca="1" si="14">IFERROR(INDIRECT(AU8),"")</f>
        <v/>
      </c>
      <c r="AA8" s="83" t="str">
        <f t="shared" ref="AA8" ca="1" si="15">IFERROR(INDIRECT(AV8),"")</f>
        <v/>
      </c>
      <c r="AB8" s="83" t="str">
        <f t="shared" ref="AB8" ca="1" si="16">IFERROR(INDIRECT(AW8),"")</f>
        <v/>
      </c>
      <c r="AC8" s="83" t="str">
        <f t="shared" ref="AC8" ca="1" si="17">IFERROR(INDIRECT(AX8),"")</f>
        <v/>
      </c>
      <c r="AD8" s="83" t="str">
        <f t="shared" ref="AD8" ca="1" si="18">IFERROR(INDIRECT(AY8),"")</f>
        <v/>
      </c>
      <c r="AE8" s="83" t="str">
        <f t="shared" ref="AE8" ca="1" si="19">IFERROR(IF(INDIRECT(AZ8)=0,"",INDIRECT(AZ8)),"")</f>
        <v/>
      </c>
      <c r="AF8" s="83" t="str">
        <f t="shared" ref="AF8" ca="1" si="20">IFERROR(IF(INDIRECT(BA8)=0,"",INDIRECT(BA8)),"")</f>
        <v/>
      </c>
      <c r="AG8" s="83" t="str">
        <f t="shared" ref="AG8" ca="1" si="21">IFERROR(IF(INDIRECT(BB8)=0,"",INDIRECT(BB8)),"")</f>
        <v/>
      </c>
      <c r="AH8" s="83" t="str">
        <f t="shared" ref="AH8" ca="1" si="22">IFERROR(INDIRECT(BC8),"")</f>
        <v/>
      </c>
      <c r="AI8" s="133" t="str">
        <f ca="1">IF(AND(COUNTIF(INDEX($AL$7:AM8,0,MATCH($O$2,$AL$6:$AM$6,0)),INDEX(AL8:AM8,0,MATCH($O$2,$AL$6:$AM$6,0)))=1,AL8&lt;&gt;"",AM7&lt;&gt;"",AG8&lt;&gt;""),SUMIF(INDEX($AL$7:$AM$100007,0,MATCH($O$2,$AL$6:$AM$6,0)),INDEX(AL8:AM8,0,MATCH($O$2,$AL$6:$AM$6,0)),$AG$7:$AG$100007),"")</f>
        <v/>
      </c>
      <c r="AJ8" s="83" t="str">
        <f t="shared" ref="AJ8" ca="1" si="23">IF(COUNT(Y8:AA8)=3,DATE(Y8,Z8,AA8),"")</f>
        <v/>
      </c>
      <c r="AK8" s="83" t="str">
        <f ca="1">IF(AB8="","",IF(AB7=AB8,AK7,AK7+1))</f>
        <v/>
      </c>
      <c r="AL8" s="83" t="str">
        <f t="shared" ref="AL8" ca="1" si="24">IF(AND(AB8&lt;&gt;"",AJ8&lt;&gt;""),AJ8&amp;"@"&amp;AB8&amp;"@"&amp;AK8,"")</f>
        <v/>
      </c>
      <c r="AM8" s="83" t="str">
        <f t="shared" ref="AM8" ca="1" si="25">IFERROR(INDIRECT(BD8),"")</f>
        <v/>
      </c>
      <c r="AN8" s="83" t="str">
        <f t="shared" ref="AN8" ca="1" si="26">IF(AB8="","",AB8)</f>
        <v/>
      </c>
      <c r="AO8" s="83" t="str">
        <f ca="1">IF(AND(COUNTIF(INDEX($AL$7:$AM8,0,MATCH($O$2,$AL$6:$AM$6,0)),INDEX(AL8:AM8,0,MATCH($O$2,$AL$6:$AM$6,0)))=1,AL8&lt;&gt;""),AB8,"")</f>
        <v/>
      </c>
      <c r="AP8" s="83" t="str">
        <f ca="1">IF(AND(AL8&lt;&gt;"",COUNTIF(INDEX($AL$7:$AM$100007,0,MATCH($O$2,$AL$6:$AM$6,0)),INDEX(AL8:AM8,0,MATCH($O$2,$AL$6:$AM$6,0)))&gt;=2),IF(ROUNDUP(COUNTIF(INDEX($AL$7:$AM$100007,0,MATCH($O$2,$AL$6:$AM$6,0)),INDEX(AL8:AM8,0,MATCH($O$2,$AL$6:$AM$6,0)))/2,0)=COUNTIF(INDEX($AL$7:$AM8,0,MATCH($O$2,$AL$6:$AM$6,0)),INDEX($AL8:$AM8,0,MATCH($O$2,$AL$6:$AM$6,0))),AB8,""),IF(AB8="","",AB8))</f>
        <v/>
      </c>
      <c r="AQ8" s="83" t="str">
        <f ca="1">IF(AB8="","",IF(COUNTIF($AB$7:AB8,AB8)=1,1+MAX($AQ$7:AQ7),INDEX($AQ$7:AQ7,MATCH(AB8,$AB$7:AB8,0),0)))</f>
        <v/>
      </c>
      <c r="AR8" s="83" t="str">
        <f ca="1">IF(AC8="","",IF(COUNTIF($AC$7:AC8,AC8)=1,1+MAX($AR$7:AR7),INDEX($AR$7:AR7,MATCH(AC8,$AC$7:AC8,0),0)))</f>
        <v/>
      </c>
      <c r="AS8" s="90"/>
      <c r="AT8" s="84" t="str">
        <f t="shared" ref="AT8" ca="1" si="27">IFERROR(IF(AT$6="","",$AT$2&amp;AT$6&amp;ROW()-ROW(AT$4)),"")</f>
        <v>'入力'!BN4</v>
      </c>
      <c r="AU8" s="84" t="str">
        <f ca="1">IFERROR(IF(AU$6="","",$AT$2&amp;AU$6&amp;ROW()-ROW(AU$4)),"")</f>
        <v>'入力'!BO4</v>
      </c>
      <c r="AV8" s="84" t="str">
        <f t="shared" ca="1" si="7"/>
        <v>'入力'!BP4</v>
      </c>
      <c r="AW8" s="84" t="str">
        <f t="shared" ca="1" si="7"/>
        <v>'入力'!BQ4</v>
      </c>
      <c r="AX8" s="84" t="str">
        <f t="shared" ca="1" si="7"/>
        <v>'入力'!BR4</v>
      </c>
      <c r="AY8" s="84" t="str">
        <f t="shared" ca="1" si="7"/>
        <v>'入力'!BS4</v>
      </c>
      <c r="AZ8" s="84" t="str">
        <f t="shared" ca="1" si="7"/>
        <v>'入力'!BT4</v>
      </c>
      <c r="BA8" s="84" t="str">
        <f t="shared" ca="1" si="7"/>
        <v>'入力'!BU4</v>
      </c>
      <c r="BB8" s="84" t="str">
        <f t="shared" ca="1" si="7"/>
        <v>'入力'!BV4</v>
      </c>
      <c r="BC8" s="84" t="str">
        <f t="shared" ca="1" si="7"/>
        <v>'入力'!BW4</v>
      </c>
      <c r="BD8" s="84" t="str">
        <f t="shared" ca="1" si="7"/>
        <v>'入力'!BX4</v>
      </c>
    </row>
    <row r="9" spans="2:56" s="77" customFormat="1" ht="19.95" customHeight="1" x14ac:dyDescent="0.2">
      <c r="B9" s="76"/>
      <c r="C9" s="85" t="str">
        <f t="shared" ref="C9:E72" ca="1" si="28">IFERROR(IF($F9="","",INDEX($Y9:$AI9,0,MATCH(C$6,$Y$6:$AI$6,0))),"")</f>
        <v/>
      </c>
      <c r="D9" s="85" t="str">
        <f t="shared" ca="1" si="28"/>
        <v/>
      </c>
      <c r="E9" s="86" t="str">
        <f t="shared" ca="1" si="28"/>
        <v/>
      </c>
      <c r="F9" s="99" t="str">
        <f t="shared" ca="1" si="9"/>
        <v/>
      </c>
      <c r="G9" s="100" t="str">
        <f t="shared" ref="G9:M57" ca="1" si="29">IFERROR(INDEX($Y9:$AI9,0,MATCH(G$6,$Y$6:$AI$6,0)),"")</f>
        <v/>
      </c>
      <c r="H9" s="87" t="str">
        <f t="shared" ca="1" si="1"/>
        <v/>
      </c>
      <c r="I9" s="100" t="str">
        <f t="shared" ca="1" si="1"/>
        <v/>
      </c>
      <c r="J9" s="87" t="str">
        <f t="shared" ca="1" si="1"/>
        <v/>
      </c>
      <c r="K9" s="88" t="str">
        <f t="shared" ca="1" si="1"/>
        <v/>
      </c>
      <c r="L9" s="88" t="str">
        <f t="shared" ca="1" si="1"/>
        <v/>
      </c>
      <c r="M9" s="89" t="str">
        <f t="shared" ca="1" si="1"/>
        <v/>
      </c>
      <c r="O9" s="91" t="str">
        <f t="shared" ref="O9:O72" ca="1" si="30">IFERROR(IF(P9="","",AJ9),"")</f>
        <v/>
      </c>
      <c r="P9" s="92" t="str">
        <f ca="1">IFERROR(IF(AND(COUNTIF($AJ$7:AJ9,AJ9)=COUNTIF($AJ$7:AJ100002,AJ9),AG9&lt;&gt;""),SUMIF($AJ$7:AJ9,AJ9,$AI$7:AI9),""),"")</f>
        <v/>
      </c>
      <c r="Q9" s="93"/>
      <c r="R9" s="101" t="str">
        <f t="shared" ca="1" si="2"/>
        <v/>
      </c>
      <c r="S9" s="3" t="str">
        <f t="shared" ca="1" si="12"/>
        <v/>
      </c>
      <c r="T9" s="1"/>
      <c r="U9" s="101" t="str">
        <f t="shared" ca="1" si="3"/>
        <v/>
      </c>
      <c r="V9" s="18" t="str">
        <f t="shared" ca="1" si="4"/>
        <v/>
      </c>
      <c r="W9" s="3" t="str">
        <f t="shared" ca="1" si="5"/>
        <v/>
      </c>
      <c r="Y9" s="83" t="str">
        <f t="shared" ref="Y9:Y72" ca="1" si="31">IFERROR(INDIRECT(AT9),"")</f>
        <v/>
      </c>
      <c r="Z9" s="83" t="str">
        <f t="shared" ref="Z9:Z72" ca="1" si="32">IFERROR(INDIRECT(AU9),"")</f>
        <v/>
      </c>
      <c r="AA9" s="83" t="str">
        <f t="shared" ref="AA9:AA72" ca="1" si="33">IFERROR(INDIRECT(AV9),"")</f>
        <v/>
      </c>
      <c r="AB9" s="83" t="str">
        <f t="shared" ref="AB9:AB72" ca="1" si="34">IFERROR(INDIRECT(AW9),"")</f>
        <v/>
      </c>
      <c r="AC9" s="83" t="str">
        <f t="shared" ref="AC9:AC72" ca="1" si="35">IFERROR(INDIRECT(AX9),"")</f>
        <v/>
      </c>
      <c r="AD9" s="83" t="str">
        <f t="shared" ref="AD9:AD72" ca="1" si="36">IFERROR(INDIRECT(AY9),"")</f>
        <v/>
      </c>
      <c r="AE9" s="83" t="str">
        <f t="shared" ref="AE9:AE72" ca="1" si="37">IFERROR(IF(INDIRECT(AZ9)=0,"",INDIRECT(AZ9)),"")</f>
        <v/>
      </c>
      <c r="AF9" s="83" t="str">
        <f t="shared" ref="AF9:AF72" ca="1" si="38">IFERROR(IF(INDIRECT(BA9)=0,"",INDIRECT(BA9)),"")</f>
        <v/>
      </c>
      <c r="AG9" s="83" t="str">
        <f t="shared" ref="AG9:AG72" ca="1" si="39">IFERROR(IF(INDIRECT(BB9)=0,"",INDIRECT(BB9)),"")</f>
        <v/>
      </c>
      <c r="AH9" s="83" t="str">
        <f t="shared" ref="AH9:AH72" ca="1" si="40">IFERROR(INDIRECT(BC9),"")</f>
        <v/>
      </c>
      <c r="AI9" s="133" t="str">
        <f ca="1">IF(AND(COUNTIF(INDEX($AL$7:AM9,0,MATCH($O$2,$AL$6:$AM$6,0)),INDEX(AL9:AM9,0,MATCH($O$2,$AL$6:$AM$6,0)))=1,AL9&lt;&gt;"",AM8&lt;&gt;"",AG9&lt;&gt;""),SUMIF(INDEX($AL$7:$AM$100007,0,MATCH($O$2,$AL$6:$AM$6,0)),INDEX(AL9:AM9,0,MATCH($O$2,$AL$6:$AM$6,0)),$AG$7:$AG$100007),"")</f>
        <v/>
      </c>
      <c r="AJ9" s="83" t="str">
        <f t="shared" ref="AJ9:AJ72" ca="1" si="41">IF(COUNT(Y9:AA9)=3,DATE(Y9,Z9,AA9),"")</f>
        <v/>
      </c>
      <c r="AK9" s="83" t="str">
        <f t="shared" ref="AK9:AK72" ca="1" si="42">IF(AB9="","",IF(AB8=AB9,AK8,AK8+1))</f>
        <v/>
      </c>
      <c r="AL9" s="83" t="str">
        <f t="shared" ref="AL9:AL72" ca="1" si="43">IF(AND(AB9&lt;&gt;"",AJ9&lt;&gt;""),AJ9&amp;"@"&amp;AB9&amp;"@"&amp;AK9,"")</f>
        <v/>
      </c>
      <c r="AM9" s="83" t="str">
        <f t="shared" ref="AM9:AM72" ca="1" si="44">IFERROR(INDIRECT(BD9),"")</f>
        <v/>
      </c>
      <c r="AN9" s="83" t="str">
        <f t="shared" ref="AN9:AN72" ca="1" si="45">IF(AB9="","",AB9)</f>
        <v/>
      </c>
      <c r="AO9" s="83" t="str">
        <f ca="1">IF(AND(COUNTIF(INDEX($AL$7:$AM9,0,MATCH($O$2,$AL$6:$AM$6,0)),INDEX(AL9:AM9,0,MATCH($O$2,$AL$6:$AM$6,0)))=1,AL9&lt;&gt;""),AB9,"")</f>
        <v/>
      </c>
      <c r="AP9" s="83" t="str">
        <f ca="1">IF(AND(AL9&lt;&gt;"",COUNTIF(INDEX($AL$7:$AM$100007,0,MATCH($O$2,$AL$6:$AM$6,0)),INDEX(AL9:AM9,0,MATCH($O$2,$AL$6:$AM$6,0)))&gt;=2),IF(ROUNDUP(COUNTIF(INDEX($AL$7:$AM$100007,0,MATCH($O$2,$AL$6:$AM$6,0)),INDEX(AL9:AM9,0,MATCH($O$2,$AL$6:$AM$6,0)))/2,0)=COUNTIF(INDEX($AL$7:$AM9,0,MATCH($O$2,$AL$6:$AM$6,0)),INDEX($AL9:$AM9,0,MATCH($O$2,$AL$6:$AM$6,0))),AB9,""),IF(AB9="","",AB9))</f>
        <v/>
      </c>
      <c r="AQ9" s="83" t="str">
        <f ca="1">IF(AB9="","",IF(COUNTIF($AB$7:AB9,AB9)=1,1+MAX($AQ$7:AQ8),INDEX($AQ$7:AQ8,MATCH(AB9,$AB$7:AB9,0),0)))</f>
        <v/>
      </c>
      <c r="AR9" s="83" t="str">
        <f ca="1">IF(AC9="","",IF(COUNTIF($AC$7:AC9,AC9)=1,1+MAX($AR$7:AR8),INDEX($AR$7:AR8,MATCH(AC9,$AC$7:AC9,0),0)))</f>
        <v/>
      </c>
      <c r="AS9" s="90"/>
      <c r="AT9" s="84" t="str">
        <f t="shared" ref="AT9:BD32" ca="1" si="46">IFERROR(IF(AT$6="","",$AT$2&amp;AT$6&amp;ROW()-ROW(AT$4)),"")</f>
        <v>'入力'!BN5</v>
      </c>
      <c r="AU9" s="84" t="str">
        <f t="shared" ca="1" si="46"/>
        <v>'入力'!BO5</v>
      </c>
      <c r="AV9" s="84" t="str">
        <f t="shared" ca="1" si="46"/>
        <v>'入力'!BP5</v>
      </c>
      <c r="AW9" s="84" t="str">
        <f t="shared" ca="1" si="46"/>
        <v>'入力'!BQ5</v>
      </c>
      <c r="AX9" s="84" t="str">
        <f t="shared" ca="1" si="46"/>
        <v>'入力'!BR5</v>
      </c>
      <c r="AY9" s="84" t="str">
        <f t="shared" ca="1" si="46"/>
        <v>'入力'!BS5</v>
      </c>
      <c r="AZ9" s="84" t="str">
        <f t="shared" ca="1" si="46"/>
        <v>'入力'!BT5</v>
      </c>
      <c r="BA9" s="84" t="str">
        <f t="shared" ca="1" si="46"/>
        <v>'入力'!BU5</v>
      </c>
      <c r="BB9" s="84" t="str">
        <f t="shared" ca="1" si="46"/>
        <v>'入力'!BV5</v>
      </c>
      <c r="BC9" s="84" t="str">
        <f t="shared" ca="1" si="46"/>
        <v>'入力'!BW5</v>
      </c>
      <c r="BD9" s="84" t="str">
        <f t="shared" ca="1" si="46"/>
        <v>'入力'!BX5</v>
      </c>
    </row>
    <row r="10" spans="2:56" s="77" customFormat="1" ht="19.95" customHeight="1" x14ac:dyDescent="0.2">
      <c r="B10" s="76"/>
      <c r="C10" s="85" t="str">
        <f t="shared" ca="1" si="28"/>
        <v/>
      </c>
      <c r="D10" s="85" t="str">
        <f t="shared" ca="1" si="28"/>
        <v/>
      </c>
      <c r="E10" s="86" t="str">
        <f t="shared" ca="1" si="28"/>
        <v/>
      </c>
      <c r="F10" s="99" t="str">
        <f t="shared" ca="1" si="9"/>
        <v/>
      </c>
      <c r="G10" s="100" t="str">
        <f t="shared" ca="1" si="29"/>
        <v/>
      </c>
      <c r="H10" s="87" t="str">
        <f t="shared" ca="1" si="1"/>
        <v/>
      </c>
      <c r="I10" s="100" t="str">
        <f t="shared" ca="1" si="1"/>
        <v/>
      </c>
      <c r="J10" s="87" t="str">
        <f t="shared" ca="1" si="1"/>
        <v/>
      </c>
      <c r="K10" s="88" t="str">
        <f t="shared" ca="1" si="1"/>
        <v/>
      </c>
      <c r="L10" s="88" t="str">
        <f t="shared" ca="1" si="1"/>
        <v/>
      </c>
      <c r="M10" s="89" t="str">
        <f t="shared" ca="1" si="1"/>
        <v/>
      </c>
      <c r="O10" s="91" t="str">
        <f t="shared" ca="1" si="30"/>
        <v/>
      </c>
      <c r="P10" s="92" t="str">
        <f ca="1">IFERROR(IF(AND(COUNTIF($AJ$7:AJ10,AJ10)=COUNTIF($AJ$7:AJ100003,AJ10),AG10&lt;&gt;""),SUMIF($AJ$7:AJ10,AJ10,$AI$7:AI10),""),"")</f>
        <v/>
      </c>
      <c r="Q10" s="93"/>
      <c r="R10" s="101" t="str">
        <f t="shared" ca="1" si="2"/>
        <v/>
      </c>
      <c r="S10" s="3" t="str">
        <f t="shared" ca="1" si="12"/>
        <v/>
      </c>
      <c r="T10" s="1"/>
      <c r="U10" s="101" t="str">
        <f t="shared" ca="1" si="3"/>
        <v/>
      </c>
      <c r="V10" s="18" t="str">
        <f t="shared" ca="1" si="4"/>
        <v/>
      </c>
      <c r="W10" s="3" t="str">
        <f t="shared" ca="1" si="5"/>
        <v/>
      </c>
      <c r="Y10" s="83" t="str">
        <f t="shared" ca="1" si="31"/>
        <v/>
      </c>
      <c r="Z10" s="83" t="str">
        <f t="shared" ca="1" si="32"/>
        <v/>
      </c>
      <c r="AA10" s="83" t="str">
        <f t="shared" ca="1" si="33"/>
        <v/>
      </c>
      <c r="AB10" s="83" t="str">
        <f t="shared" ca="1" si="34"/>
        <v/>
      </c>
      <c r="AC10" s="83" t="str">
        <f t="shared" ca="1" si="35"/>
        <v/>
      </c>
      <c r="AD10" s="83" t="str">
        <f t="shared" ca="1" si="36"/>
        <v/>
      </c>
      <c r="AE10" s="83" t="str">
        <f t="shared" ca="1" si="37"/>
        <v/>
      </c>
      <c r="AF10" s="83" t="str">
        <f t="shared" ca="1" si="38"/>
        <v/>
      </c>
      <c r="AG10" s="83" t="str">
        <f t="shared" ca="1" si="39"/>
        <v/>
      </c>
      <c r="AH10" s="83" t="str">
        <f t="shared" ca="1" si="40"/>
        <v/>
      </c>
      <c r="AI10" s="133" t="str">
        <f ca="1">IF(AND(COUNTIF(INDEX($AL$7:AM10,0,MATCH($O$2,$AL$6:$AM$6,0)),INDEX(AL10:AM10,0,MATCH($O$2,$AL$6:$AM$6,0)))=1,AL10&lt;&gt;"",AM9&lt;&gt;"",AG10&lt;&gt;""),SUMIF(INDEX($AL$7:$AM$100007,0,MATCH($O$2,$AL$6:$AM$6,0)),INDEX(AL10:AM10,0,MATCH($O$2,$AL$6:$AM$6,0)),$AG$7:$AG$100007),"")</f>
        <v/>
      </c>
      <c r="AJ10" s="83" t="str">
        <f t="shared" ca="1" si="41"/>
        <v/>
      </c>
      <c r="AK10" s="83" t="str">
        <f t="shared" ca="1" si="42"/>
        <v/>
      </c>
      <c r="AL10" s="83" t="str">
        <f t="shared" ca="1" si="43"/>
        <v/>
      </c>
      <c r="AM10" s="83" t="str">
        <f t="shared" ca="1" si="44"/>
        <v/>
      </c>
      <c r="AN10" s="83" t="str">
        <f t="shared" ca="1" si="45"/>
        <v/>
      </c>
      <c r="AO10" s="83" t="str">
        <f ca="1">IF(AND(COUNTIF(INDEX($AL$7:$AM10,0,MATCH($O$2,$AL$6:$AM$6,0)),INDEX(AL10:AM10,0,MATCH($O$2,$AL$6:$AM$6,0)))=1,AL10&lt;&gt;""),AB10,"")</f>
        <v/>
      </c>
      <c r="AP10" s="83" t="str">
        <f ca="1">IF(AND(AL10&lt;&gt;"",COUNTIF(INDEX($AL$7:$AM$100007,0,MATCH($O$2,$AL$6:$AM$6,0)),INDEX(AL10:AM10,0,MATCH($O$2,$AL$6:$AM$6,0)))&gt;=2),IF(ROUNDUP(COUNTIF(INDEX($AL$7:$AM$100007,0,MATCH($O$2,$AL$6:$AM$6,0)),INDEX(AL10:AM10,0,MATCH($O$2,$AL$6:$AM$6,0)))/2,0)=COUNTIF(INDEX($AL$7:$AM10,0,MATCH($O$2,$AL$6:$AM$6,0)),INDEX($AL10:$AM10,0,MATCH($O$2,$AL$6:$AM$6,0))),AB10,""),IF(AB10="","",AB10))</f>
        <v/>
      </c>
      <c r="AQ10" s="83" t="str">
        <f ca="1">IF(AB10="","",IF(COUNTIF($AB$7:AB10,AB10)=1,1+MAX($AQ$7:AQ9),INDEX($AQ$7:AQ9,MATCH(AB10,$AB$7:AB10,0),0)))</f>
        <v/>
      </c>
      <c r="AR10" s="83" t="str">
        <f ca="1">IF(AC10="","",IF(COUNTIF($AC$7:AC10,AC10)=1,1+MAX($AR$7:AR9),INDEX($AR$7:AR9,MATCH(AC10,$AC$7:AC10,0),0)))</f>
        <v/>
      </c>
      <c r="AS10" s="90"/>
      <c r="AT10" s="84" t="str">
        <f t="shared" ca="1" si="46"/>
        <v>'入力'!BN6</v>
      </c>
      <c r="AU10" s="84" t="str">
        <f t="shared" ca="1" si="46"/>
        <v>'入力'!BO6</v>
      </c>
      <c r="AV10" s="84" t="str">
        <f t="shared" ca="1" si="46"/>
        <v>'入力'!BP6</v>
      </c>
      <c r="AW10" s="84" t="str">
        <f t="shared" ca="1" si="46"/>
        <v>'入力'!BQ6</v>
      </c>
      <c r="AX10" s="84" t="str">
        <f t="shared" ca="1" si="46"/>
        <v>'入力'!BR6</v>
      </c>
      <c r="AY10" s="84" t="str">
        <f t="shared" ca="1" si="46"/>
        <v>'入力'!BS6</v>
      </c>
      <c r="AZ10" s="84" t="str">
        <f t="shared" ca="1" si="46"/>
        <v>'入力'!BT6</v>
      </c>
      <c r="BA10" s="84" t="str">
        <f t="shared" ca="1" si="46"/>
        <v>'入力'!BU6</v>
      </c>
      <c r="BB10" s="84" t="str">
        <f t="shared" ca="1" si="46"/>
        <v>'入力'!BV6</v>
      </c>
      <c r="BC10" s="84" t="str">
        <f t="shared" ca="1" si="46"/>
        <v>'入力'!BW6</v>
      </c>
      <c r="BD10" s="84" t="str">
        <f t="shared" ca="1" si="46"/>
        <v>'入力'!BX6</v>
      </c>
    </row>
    <row r="11" spans="2:56" s="77" customFormat="1" ht="19.95" customHeight="1" x14ac:dyDescent="0.2">
      <c r="B11" s="76"/>
      <c r="C11" s="85" t="str">
        <f t="shared" ca="1" si="28"/>
        <v/>
      </c>
      <c r="D11" s="85" t="str">
        <f t="shared" ca="1" si="28"/>
        <v/>
      </c>
      <c r="E11" s="86" t="str">
        <f t="shared" ca="1" si="28"/>
        <v/>
      </c>
      <c r="F11" s="99" t="str">
        <f t="shared" ca="1" si="9"/>
        <v/>
      </c>
      <c r="G11" s="100" t="str">
        <f t="shared" ca="1" si="29"/>
        <v/>
      </c>
      <c r="H11" s="87" t="str">
        <f t="shared" ca="1" si="1"/>
        <v/>
      </c>
      <c r="I11" s="100" t="str">
        <f t="shared" ca="1" si="1"/>
        <v/>
      </c>
      <c r="J11" s="87" t="str">
        <f t="shared" ca="1" si="1"/>
        <v/>
      </c>
      <c r="K11" s="88" t="str">
        <f t="shared" ca="1" si="1"/>
        <v/>
      </c>
      <c r="L11" s="88" t="str">
        <f t="shared" ca="1" si="1"/>
        <v/>
      </c>
      <c r="M11" s="89" t="str">
        <f t="shared" ca="1" si="1"/>
        <v/>
      </c>
      <c r="O11" s="91" t="str">
        <f t="shared" ca="1" si="30"/>
        <v/>
      </c>
      <c r="P11" s="92" t="str">
        <f ca="1">IFERROR(IF(AND(COUNTIF($AJ$7:AJ11,AJ11)=COUNTIF($AJ$7:AJ100004,AJ11),AG11&lt;&gt;""),SUMIF($AJ$7:AJ11,AJ11,$AI$7:AI11),""),"")</f>
        <v/>
      </c>
      <c r="Q11" s="93"/>
      <c r="R11" s="101" t="str">
        <f t="shared" ca="1" si="2"/>
        <v/>
      </c>
      <c r="S11" s="3" t="str">
        <f t="shared" ca="1" si="12"/>
        <v/>
      </c>
      <c r="T11" s="1"/>
      <c r="U11" s="101" t="str">
        <f t="shared" ca="1" si="3"/>
        <v/>
      </c>
      <c r="V11" s="18" t="str">
        <f t="shared" ca="1" si="4"/>
        <v/>
      </c>
      <c r="W11" s="3" t="str">
        <f t="shared" ca="1" si="5"/>
        <v/>
      </c>
      <c r="Y11" s="83" t="str">
        <f t="shared" ca="1" si="31"/>
        <v/>
      </c>
      <c r="Z11" s="83" t="str">
        <f t="shared" ca="1" si="32"/>
        <v/>
      </c>
      <c r="AA11" s="83" t="str">
        <f t="shared" ca="1" si="33"/>
        <v/>
      </c>
      <c r="AB11" s="83" t="str">
        <f t="shared" ca="1" si="34"/>
        <v/>
      </c>
      <c r="AC11" s="83" t="str">
        <f t="shared" ca="1" si="35"/>
        <v/>
      </c>
      <c r="AD11" s="83" t="str">
        <f t="shared" ca="1" si="36"/>
        <v/>
      </c>
      <c r="AE11" s="83" t="str">
        <f t="shared" ca="1" si="37"/>
        <v/>
      </c>
      <c r="AF11" s="83" t="str">
        <f t="shared" ca="1" si="38"/>
        <v/>
      </c>
      <c r="AG11" s="83" t="str">
        <f t="shared" ca="1" si="39"/>
        <v/>
      </c>
      <c r="AH11" s="83" t="str">
        <f t="shared" ca="1" si="40"/>
        <v/>
      </c>
      <c r="AI11" s="133" t="str">
        <f ca="1">IF(AND(COUNTIF(INDEX($AL$7:AM11,0,MATCH($O$2,$AL$6:$AM$6,0)),INDEX(AL11:AM11,0,MATCH($O$2,$AL$6:$AM$6,0)))=1,AL11&lt;&gt;"",AM10&lt;&gt;"",AG11&lt;&gt;""),SUMIF(INDEX($AL$7:$AM$100007,0,MATCH($O$2,$AL$6:$AM$6,0)),INDEX(AL11:AM11,0,MATCH($O$2,$AL$6:$AM$6,0)),$AG$7:$AG$100007),"")</f>
        <v/>
      </c>
      <c r="AJ11" s="83" t="str">
        <f t="shared" ca="1" si="41"/>
        <v/>
      </c>
      <c r="AK11" s="83" t="str">
        <f t="shared" ca="1" si="42"/>
        <v/>
      </c>
      <c r="AL11" s="83" t="str">
        <f t="shared" ca="1" si="43"/>
        <v/>
      </c>
      <c r="AM11" s="83" t="str">
        <f t="shared" ca="1" si="44"/>
        <v/>
      </c>
      <c r="AN11" s="83" t="str">
        <f t="shared" ca="1" si="45"/>
        <v/>
      </c>
      <c r="AO11" s="83" t="str">
        <f ca="1">IF(AND(COUNTIF(INDEX($AL$7:$AM11,0,MATCH($O$2,$AL$6:$AM$6,0)),INDEX(AL11:AM11,0,MATCH($O$2,$AL$6:$AM$6,0)))=1,AL11&lt;&gt;""),AB11,"")</f>
        <v/>
      </c>
      <c r="AP11" s="83" t="str">
        <f ca="1">IF(AND(AL11&lt;&gt;"",COUNTIF(INDEX($AL$7:$AM$100007,0,MATCH($O$2,$AL$6:$AM$6,0)),INDEX(AL11:AM11,0,MATCH($O$2,$AL$6:$AM$6,0)))&gt;=2),IF(ROUNDUP(COUNTIF(INDEX($AL$7:$AM$100007,0,MATCH($O$2,$AL$6:$AM$6,0)),INDEX(AL11:AM11,0,MATCH($O$2,$AL$6:$AM$6,0)))/2,0)=COUNTIF(INDEX($AL$7:$AM11,0,MATCH($O$2,$AL$6:$AM$6,0)),INDEX($AL11:$AM11,0,MATCH($O$2,$AL$6:$AM$6,0))),AB11,""),IF(AB11="","",AB11))</f>
        <v/>
      </c>
      <c r="AQ11" s="83" t="str">
        <f ca="1">IF(AB11="","",IF(COUNTIF($AB$7:AB11,AB11)=1,1+MAX($AQ$7:AQ10),INDEX($AQ$7:AQ10,MATCH(AB11,$AB$7:AB11,0),0)))</f>
        <v/>
      </c>
      <c r="AR11" s="83" t="str">
        <f ca="1">IF(AC11="","",IF(COUNTIF($AC$7:AC11,AC11)=1,1+MAX($AR$7:AR10),INDEX($AR$7:AR10,MATCH(AC11,$AC$7:AC11,0),0)))</f>
        <v/>
      </c>
      <c r="AS11" s="90"/>
      <c r="AT11" s="84" t="str">
        <f t="shared" ca="1" si="46"/>
        <v>'入力'!BN7</v>
      </c>
      <c r="AU11" s="84" t="str">
        <f t="shared" ca="1" si="46"/>
        <v>'入力'!BO7</v>
      </c>
      <c r="AV11" s="84" t="str">
        <f t="shared" ca="1" si="46"/>
        <v>'入力'!BP7</v>
      </c>
      <c r="AW11" s="84" t="str">
        <f t="shared" ca="1" si="46"/>
        <v>'入力'!BQ7</v>
      </c>
      <c r="AX11" s="84" t="str">
        <f t="shared" ca="1" si="46"/>
        <v>'入力'!BR7</v>
      </c>
      <c r="AY11" s="84" t="str">
        <f t="shared" ca="1" si="46"/>
        <v>'入力'!BS7</v>
      </c>
      <c r="AZ11" s="84" t="str">
        <f t="shared" ca="1" si="46"/>
        <v>'入力'!BT7</v>
      </c>
      <c r="BA11" s="84" t="str">
        <f t="shared" ca="1" si="46"/>
        <v>'入力'!BU7</v>
      </c>
      <c r="BB11" s="84" t="str">
        <f t="shared" ca="1" si="46"/>
        <v>'入力'!BV7</v>
      </c>
      <c r="BC11" s="84" t="str">
        <f t="shared" ca="1" si="46"/>
        <v>'入力'!BW7</v>
      </c>
      <c r="BD11" s="84" t="str">
        <f t="shared" ca="1" si="46"/>
        <v>'入力'!BX7</v>
      </c>
    </row>
    <row r="12" spans="2:56" s="77" customFormat="1" ht="19.95" customHeight="1" x14ac:dyDescent="0.2">
      <c r="B12" s="76"/>
      <c r="C12" s="85" t="str">
        <f t="shared" ca="1" si="28"/>
        <v/>
      </c>
      <c r="D12" s="85" t="str">
        <f t="shared" ca="1" si="28"/>
        <v/>
      </c>
      <c r="E12" s="86" t="str">
        <f t="shared" ca="1" si="28"/>
        <v/>
      </c>
      <c r="F12" s="99" t="str">
        <f t="shared" ca="1" si="9"/>
        <v/>
      </c>
      <c r="G12" s="100" t="str">
        <f t="shared" ca="1" si="29"/>
        <v/>
      </c>
      <c r="H12" s="87" t="str">
        <f t="shared" ca="1" si="1"/>
        <v/>
      </c>
      <c r="I12" s="100" t="str">
        <f t="shared" ca="1" si="1"/>
        <v/>
      </c>
      <c r="J12" s="87" t="str">
        <f t="shared" ca="1" si="1"/>
        <v/>
      </c>
      <c r="K12" s="88" t="str">
        <f t="shared" ca="1" si="1"/>
        <v/>
      </c>
      <c r="L12" s="88" t="str">
        <f t="shared" ca="1" si="1"/>
        <v/>
      </c>
      <c r="M12" s="89" t="str">
        <f t="shared" ca="1" si="1"/>
        <v/>
      </c>
      <c r="O12" s="91" t="str">
        <f t="shared" ca="1" si="30"/>
        <v/>
      </c>
      <c r="P12" s="92" t="str">
        <f ca="1">IFERROR(IF(AND(COUNTIF($AJ$7:AJ12,AJ12)=COUNTIF($AJ$7:AJ100005,AJ12),AG12&lt;&gt;""),SUMIF($AJ$7:AJ12,AJ12,$AI$7:AI12),""),"")</f>
        <v/>
      </c>
      <c r="Q12" s="93"/>
      <c r="R12" s="101" t="str">
        <f t="shared" ca="1" si="2"/>
        <v/>
      </c>
      <c r="S12" s="3" t="str">
        <f t="shared" ca="1" si="12"/>
        <v/>
      </c>
      <c r="T12" s="1"/>
      <c r="U12" s="101" t="str">
        <f t="shared" ca="1" si="3"/>
        <v/>
      </c>
      <c r="V12" s="18" t="str">
        <f t="shared" ca="1" si="4"/>
        <v/>
      </c>
      <c r="W12" s="3" t="str">
        <f t="shared" ca="1" si="5"/>
        <v/>
      </c>
      <c r="Y12" s="83" t="str">
        <f t="shared" ca="1" si="31"/>
        <v/>
      </c>
      <c r="Z12" s="83" t="str">
        <f t="shared" ca="1" si="32"/>
        <v/>
      </c>
      <c r="AA12" s="83" t="str">
        <f t="shared" ca="1" si="33"/>
        <v/>
      </c>
      <c r="AB12" s="83" t="str">
        <f t="shared" ca="1" si="34"/>
        <v/>
      </c>
      <c r="AC12" s="83" t="str">
        <f t="shared" ca="1" si="35"/>
        <v/>
      </c>
      <c r="AD12" s="83" t="str">
        <f t="shared" ca="1" si="36"/>
        <v/>
      </c>
      <c r="AE12" s="83" t="str">
        <f t="shared" ca="1" si="37"/>
        <v/>
      </c>
      <c r="AF12" s="83" t="str">
        <f t="shared" ca="1" si="38"/>
        <v/>
      </c>
      <c r="AG12" s="83" t="str">
        <f t="shared" ca="1" si="39"/>
        <v/>
      </c>
      <c r="AH12" s="83" t="str">
        <f t="shared" ca="1" si="40"/>
        <v/>
      </c>
      <c r="AI12" s="133" t="str">
        <f ca="1">IF(AND(COUNTIF(INDEX($AL$7:AM12,0,MATCH($O$2,$AL$6:$AM$6,0)),INDEX(AL12:AM12,0,MATCH($O$2,$AL$6:$AM$6,0)))=1,AL12&lt;&gt;"",AM11&lt;&gt;"",AG12&lt;&gt;""),SUMIF(INDEX($AL$7:$AM$100007,0,MATCH($O$2,$AL$6:$AM$6,0)),INDEX(AL12:AM12,0,MATCH($O$2,$AL$6:$AM$6,0)),$AG$7:$AG$100007),"")</f>
        <v/>
      </c>
      <c r="AJ12" s="83" t="str">
        <f t="shared" ca="1" si="41"/>
        <v/>
      </c>
      <c r="AK12" s="83" t="str">
        <f t="shared" ca="1" si="42"/>
        <v/>
      </c>
      <c r="AL12" s="83" t="str">
        <f t="shared" ca="1" si="43"/>
        <v/>
      </c>
      <c r="AM12" s="83" t="str">
        <f t="shared" ca="1" si="44"/>
        <v/>
      </c>
      <c r="AN12" s="83" t="str">
        <f t="shared" ca="1" si="45"/>
        <v/>
      </c>
      <c r="AO12" s="83" t="str">
        <f ca="1">IF(AND(COUNTIF(INDEX($AL$7:$AM12,0,MATCH($O$2,$AL$6:$AM$6,0)),INDEX(AL12:AM12,0,MATCH($O$2,$AL$6:$AM$6,0)))=1,AL12&lt;&gt;""),AB12,"")</f>
        <v/>
      </c>
      <c r="AP12" s="83" t="str">
        <f ca="1">IF(AND(AL12&lt;&gt;"",COUNTIF(INDEX($AL$7:$AM$100007,0,MATCH($O$2,$AL$6:$AM$6,0)),INDEX(AL12:AM12,0,MATCH($O$2,$AL$6:$AM$6,0)))&gt;=2),IF(ROUNDUP(COUNTIF(INDEX($AL$7:$AM$100007,0,MATCH($O$2,$AL$6:$AM$6,0)),INDEX(AL12:AM12,0,MATCH($O$2,$AL$6:$AM$6,0)))/2,0)=COUNTIF(INDEX($AL$7:$AM12,0,MATCH($O$2,$AL$6:$AM$6,0)),INDEX($AL12:$AM12,0,MATCH($O$2,$AL$6:$AM$6,0))),AB12,""),IF(AB12="","",AB12))</f>
        <v/>
      </c>
      <c r="AQ12" s="83" t="str">
        <f ca="1">IF(AB12="","",IF(COUNTIF($AB$7:AB12,AB12)=1,1+MAX($AQ$7:AQ11),INDEX($AQ$7:AQ11,MATCH(AB12,$AB$7:AB12,0),0)))</f>
        <v/>
      </c>
      <c r="AR12" s="83" t="str">
        <f ca="1">IF(AC12="","",IF(COUNTIF($AC$7:AC12,AC12)=1,1+MAX($AR$7:AR11),INDEX($AR$7:AR11,MATCH(AC12,$AC$7:AC12,0),0)))</f>
        <v/>
      </c>
      <c r="AS12" s="90"/>
      <c r="AT12" s="84" t="str">
        <f t="shared" ca="1" si="46"/>
        <v>'入力'!BN8</v>
      </c>
      <c r="AU12" s="84" t="str">
        <f t="shared" ca="1" si="46"/>
        <v>'入力'!BO8</v>
      </c>
      <c r="AV12" s="84" t="str">
        <f t="shared" ca="1" si="46"/>
        <v>'入力'!BP8</v>
      </c>
      <c r="AW12" s="84" t="str">
        <f t="shared" ca="1" si="46"/>
        <v>'入力'!BQ8</v>
      </c>
      <c r="AX12" s="84" t="str">
        <f t="shared" ca="1" si="46"/>
        <v>'入力'!BR8</v>
      </c>
      <c r="AY12" s="84" t="str">
        <f t="shared" ca="1" si="46"/>
        <v>'入力'!BS8</v>
      </c>
      <c r="AZ12" s="84" t="str">
        <f t="shared" ca="1" si="46"/>
        <v>'入力'!BT8</v>
      </c>
      <c r="BA12" s="84" t="str">
        <f t="shared" ca="1" si="46"/>
        <v>'入力'!BU8</v>
      </c>
      <c r="BB12" s="84" t="str">
        <f t="shared" ca="1" si="46"/>
        <v>'入力'!BV8</v>
      </c>
      <c r="BC12" s="84" t="str">
        <f t="shared" ca="1" si="46"/>
        <v>'入力'!BW8</v>
      </c>
      <c r="BD12" s="84" t="str">
        <f t="shared" ca="1" si="46"/>
        <v>'入力'!BX8</v>
      </c>
    </row>
    <row r="13" spans="2:56" s="77" customFormat="1" ht="19.95" customHeight="1" x14ac:dyDescent="0.2">
      <c r="B13" s="76"/>
      <c r="C13" s="85" t="str">
        <f t="shared" ca="1" si="28"/>
        <v/>
      </c>
      <c r="D13" s="85" t="str">
        <f t="shared" ca="1" si="28"/>
        <v/>
      </c>
      <c r="E13" s="86" t="str">
        <f t="shared" ca="1" si="28"/>
        <v/>
      </c>
      <c r="F13" s="99" t="str">
        <f t="shared" ca="1" si="9"/>
        <v/>
      </c>
      <c r="G13" s="100" t="str">
        <f t="shared" ca="1" si="29"/>
        <v/>
      </c>
      <c r="H13" s="87" t="str">
        <f t="shared" ca="1" si="1"/>
        <v/>
      </c>
      <c r="I13" s="100" t="str">
        <f t="shared" ca="1" si="1"/>
        <v/>
      </c>
      <c r="J13" s="87" t="str">
        <f t="shared" ca="1" si="1"/>
        <v/>
      </c>
      <c r="K13" s="88" t="str">
        <f t="shared" ca="1" si="1"/>
        <v/>
      </c>
      <c r="L13" s="88" t="str">
        <f t="shared" ca="1" si="1"/>
        <v/>
      </c>
      <c r="M13" s="89" t="str">
        <f t="shared" ca="1" si="1"/>
        <v/>
      </c>
      <c r="O13" s="91" t="str">
        <f t="shared" ca="1" si="30"/>
        <v/>
      </c>
      <c r="P13" s="92" t="str">
        <f ca="1">IFERROR(IF(AND(COUNTIF($AJ$7:AJ13,AJ13)=COUNTIF($AJ$7:AJ100006,AJ13),AG13&lt;&gt;""),SUMIF($AJ$7:AJ13,AJ13,$AI$7:AI13),""),"")</f>
        <v/>
      </c>
      <c r="Q13" s="93"/>
      <c r="R13" s="101" t="str">
        <f t="shared" ca="1" si="2"/>
        <v/>
      </c>
      <c r="S13" s="3" t="str">
        <f t="shared" ca="1" si="12"/>
        <v/>
      </c>
      <c r="T13" s="1"/>
      <c r="U13" s="101" t="str">
        <f t="shared" ca="1" si="3"/>
        <v/>
      </c>
      <c r="V13" s="18" t="str">
        <f t="shared" ca="1" si="4"/>
        <v/>
      </c>
      <c r="W13" s="3" t="str">
        <f t="shared" ca="1" si="5"/>
        <v/>
      </c>
      <c r="Y13" s="83" t="str">
        <f t="shared" ca="1" si="31"/>
        <v/>
      </c>
      <c r="Z13" s="83" t="str">
        <f t="shared" ca="1" si="32"/>
        <v/>
      </c>
      <c r="AA13" s="83" t="str">
        <f t="shared" ca="1" si="33"/>
        <v/>
      </c>
      <c r="AB13" s="83" t="str">
        <f t="shared" ca="1" si="34"/>
        <v/>
      </c>
      <c r="AC13" s="83" t="str">
        <f t="shared" ca="1" si="35"/>
        <v/>
      </c>
      <c r="AD13" s="83" t="str">
        <f t="shared" ca="1" si="36"/>
        <v/>
      </c>
      <c r="AE13" s="83" t="str">
        <f t="shared" ca="1" si="37"/>
        <v/>
      </c>
      <c r="AF13" s="83" t="str">
        <f t="shared" ca="1" si="38"/>
        <v/>
      </c>
      <c r="AG13" s="83" t="str">
        <f t="shared" ca="1" si="39"/>
        <v/>
      </c>
      <c r="AH13" s="83" t="str">
        <f t="shared" ca="1" si="40"/>
        <v/>
      </c>
      <c r="AI13" s="133" t="str">
        <f ca="1">IF(AND(COUNTIF(INDEX($AL$7:AM13,0,MATCH($O$2,$AL$6:$AM$6,0)),INDEX(AL13:AM13,0,MATCH($O$2,$AL$6:$AM$6,0)))=1,AL13&lt;&gt;"",AM12&lt;&gt;"",AG13&lt;&gt;""),SUMIF(INDEX($AL$7:$AM$100007,0,MATCH($O$2,$AL$6:$AM$6,0)),INDEX(AL13:AM13,0,MATCH($O$2,$AL$6:$AM$6,0)),$AG$7:$AG$100007),"")</f>
        <v/>
      </c>
      <c r="AJ13" s="83" t="str">
        <f t="shared" ca="1" si="41"/>
        <v/>
      </c>
      <c r="AK13" s="83" t="str">
        <f t="shared" ca="1" si="42"/>
        <v/>
      </c>
      <c r="AL13" s="83" t="str">
        <f t="shared" ca="1" si="43"/>
        <v/>
      </c>
      <c r="AM13" s="83" t="str">
        <f t="shared" ca="1" si="44"/>
        <v/>
      </c>
      <c r="AN13" s="83" t="str">
        <f t="shared" ca="1" si="45"/>
        <v/>
      </c>
      <c r="AO13" s="83" t="str">
        <f ca="1">IF(AND(COUNTIF(INDEX($AL$7:$AM13,0,MATCH($O$2,$AL$6:$AM$6,0)),INDEX(AL13:AM13,0,MATCH($O$2,$AL$6:$AM$6,0)))=1,AL13&lt;&gt;""),AB13,"")</f>
        <v/>
      </c>
      <c r="AP13" s="83" t="str">
        <f ca="1">IF(AND(AL13&lt;&gt;"",COUNTIF(INDEX($AL$7:$AM$100007,0,MATCH($O$2,$AL$6:$AM$6,0)),INDEX(AL13:AM13,0,MATCH($O$2,$AL$6:$AM$6,0)))&gt;=2),IF(ROUNDUP(COUNTIF(INDEX($AL$7:$AM$100007,0,MATCH($O$2,$AL$6:$AM$6,0)),INDEX(AL13:AM13,0,MATCH($O$2,$AL$6:$AM$6,0)))/2,0)=COUNTIF(INDEX($AL$7:$AM13,0,MATCH($O$2,$AL$6:$AM$6,0)),INDEX($AL13:$AM13,0,MATCH($O$2,$AL$6:$AM$6,0))),AB13,""),IF(AB13="","",AB13))</f>
        <v/>
      </c>
      <c r="AQ13" s="83" t="str">
        <f ca="1">IF(AB13="","",IF(COUNTIF($AB$7:AB13,AB13)=1,1+MAX($AQ$7:AQ12),INDEX($AQ$7:AQ12,MATCH(AB13,$AB$7:AB13,0),0)))</f>
        <v/>
      </c>
      <c r="AR13" s="83" t="str">
        <f ca="1">IF(AC13="","",IF(COUNTIF($AC$7:AC13,AC13)=1,1+MAX($AR$7:AR12),INDEX($AR$7:AR12,MATCH(AC13,$AC$7:AC13,0),0)))</f>
        <v/>
      </c>
      <c r="AS13" s="90"/>
      <c r="AT13" s="84" t="str">
        <f t="shared" ca="1" si="46"/>
        <v>'入力'!BN9</v>
      </c>
      <c r="AU13" s="84" t="str">
        <f t="shared" ca="1" si="46"/>
        <v>'入力'!BO9</v>
      </c>
      <c r="AV13" s="84" t="str">
        <f t="shared" ca="1" si="46"/>
        <v>'入力'!BP9</v>
      </c>
      <c r="AW13" s="84" t="str">
        <f t="shared" ca="1" si="46"/>
        <v>'入力'!BQ9</v>
      </c>
      <c r="AX13" s="84" t="str">
        <f t="shared" ca="1" si="46"/>
        <v>'入力'!BR9</v>
      </c>
      <c r="AY13" s="84" t="str">
        <f t="shared" ca="1" si="46"/>
        <v>'入力'!BS9</v>
      </c>
      <c r="AZ13" s="84" t="str">
        <f t="shared" ca="1" si="46"/>
        <v>'入力'!BT9</v>
      </c>
      <c r="BA13" s="84" t="str">
        <f t="shared" ca="1" si="46"/>
        <v>'入力'!BU9</v>
      </c>
      <c r="BB13" s="84" t="str">
        <f t="shared" ca="1" si="46"/>
        <v>'入力'!BV9</v>
      </c>
      <c r="BC13" s="84" t="str">
        <f t="shared" ca="1" si="46"/>
        <v>'入力'!BW9</v>
      </c>
      <c r="BD13" s="84" t="str">
        <f t="shared" ca="1" si="46"/>
        <v>'入力'!BX9</v>
      </c>
    </row>
    <row r="14" spans="2:56" s="77" customFormat="1" ht="19.95" customHeight="1" x14ac:dyDescent="0.2">
      <c r="B14" s="76"/>
      <c r="C14" s="85" t="str">
        <f t="shared" ca="1" si="28"/>
        <v/>
      </c>
      <c r="D14" s="85" t="str">
        <f t="shared" ca="1" si="28"/>
        <v/>
      </c>
      <c r="E14" s="86" t="str">
        <f t="shared" ca="1" si="28"/>
        <v/>
      </c>
      <c r="F14" s="99" t="str">
        <f t="shared" ca="1" si="9"/>
        <v/>
      </c>
      <c r="G14" s="100" t="str">
        <f t="shared" ca="1" si="29"/>
        <v/>
      </c>
      <c r="H14" s="87" t="str">
        <f t="shared" ca="1" si="1"/>
        <v/>
      </c>
      <c r="I14" s="100" t="str">
        <f t="shared" ca="1" si="1"/>
        <v/>
      </c>
      <c r="J14" s="87" t="str">
        <f t="shared" ca="1" si="1"/>
        <v/>
      </c>
      <c r="K14" s="88" t="str">
        <f t="shared" ca="1" si="1"/>
        <v/>
      </c>
      <c r="L14" s="88" t="str">
        <f t="shared" ca="1" si="1"/>
        <v/>
      </c>
      <c r="M14" s="89" t="str">
        <f t="shared" ca="1" si="1"/>
        <v/>
      </c>
      <c r="O14" s="91" t="str">
        <f t="shared" ca="1" si="30"/>
        <v/>
      </c>
      <c r="P14" s="92" t="str">
        <f ca="1">IFERROR(IF(AND(COUNTIF($AJ$7:AJ14,AJ14)=COUNTIF($AJ$7:AJ100007,AJ14),AG14&lt;&gt;""),SUMIF($AJ$7:AJ14,AJ14,$AI$7:AI14),""),"")</f>
        <v/>
      </c>
      <c r="Q14" s="93"/>
      <c r="R14" s="101" t="str">
        <f t="shared" ca="1" si="2"/>
        <v/>
      </c>
      <c r="S14" s="3" t="str">
        <f t="shared" ca="1" si="12"/>
        <v/>
      </c>
      <c r="T14" s="1"/>
      <c r="U14" s="101" t="str">
        <f t="shared" ca="1" si="3"/>
        <v/>
      </c>
      <c r="V14" s="18" t="str">
        <f t="shared" ca="1" si="4"/>
        <v/>
      </c>
      <c r="W14" s="3" t="str">
        <f t="shared" ca="1" si="5"/>
        <v/>
      </c>
      <c r="Y14" s="83" t="str">
        <f t="shared" ca="1" si="31"/>
        <v/>
      </c>
      <c r="Z14" s="83" t="str">
        <f t="shared" ca="1" si="32"/>
        <v/>
      </c>
      <c r="AA14" s="83" t="str">
        <f t="shared" ca="1" si="33"/>
        <v/>
      </c>
      <c r="AB14" s="83" t="str">
        <f t="shared" ca="1" si="34"/>
        <v/>
      </c>
      <c r="AC14" s="83" t="str">
        <f t="shared" ca="1" si="35"/>
        <v/>
      </c>
      <c r="AD14" s="83" t="str">
        <f t="shared" ca="1" si="36"/>
        <v/>
      </c>
      <c r="AE14" s="83" t="str">
        <f t="shared" ca="1" si="37"/>
        <v/>
      </c>
      <c r="AF14" s="83" t="str">
        <f t="shared" ca="1" si="38"/>
        <v/>
      </c>
      <c r="AG14" s="83" t="str">
        <f t="shared" ca="1" si="39"/>
        <v/>
      </c>
      <c r="AH14" s="83" t="str">
        <f t="shared" ca="1" si="40"/>
        <v/>
      </c>
      <c r="AI14" s="133" t="str">
        <f ca="1">IF(AND(COUNTIF(INDEX($AL$7:AM14,0,MATCH($O$2,$AL$6:$AM$6,0)),INDEX(AL14:AM14,0,MATCH($O$2,$AL$6:$AM$6,0)))=1,AL14&lt;&gt;"",AM13&lt;&gt;"",AG14&lt;&gt;""),SUMIF(INDEX($AL$7:$AM$100007,0,MATCH($O$2,$AL$6:$AM$6,0)),INDEX(AL14:AM14,0,MATCH($O$2,$AL$6:$AM$6,0)),$AG$7:$AG$100007),"")</f>
        <v/>
      </c>
      <c r="AJ14" s="83" t="str">
        <f t="shared" ca="1" si="41"/>
        <v/>
      </c>
      <c r="AK14" s="83" t="str">
        <f t="shared" ca="1" si="42"/>
        <v/>
      </c>
      <c r="AL14" s="83" t="str">
        <f t="shared" ca="1" si="43"/>
        <v/>
      </c>
      <c r="AM14" s="83" t="str">
        <f t="shared" ca="1" si="44"/>
        <v/>
      </c>
      <c r="AN14" s="83" t="str">
        <f t="shared" ca="1" si="45"/>
        <v/>
      </c>
      <c r="AO14" s="83" t="str">
        <f ca="1">IF(AND(COUNTIF(INDEX($AL$7:$AM14,0,MATCH($O$2,$AL$6:$AM$6,0)),INDEX(AL14:AM14,0,MATCH($O$2,$AL$6:$AM$6,0)))=1,AL14&lt;&gt;""),AB14,"")</f>
        <v/>
      </c>
      <c r="AP14" s="83" t="str">
        <f ca="1">IF(AND(AL14&lt;&gt;"",COUNTIF(INDEX($AL$7:$AM$100007,0,MATCH($O$2,$AL$6:$AM$6,0)),INDEX(AL14:AM14,0,MATCH($O$2,$AL$6:$AM$6,0)))&gt;=2),IF(ROUNDUP(COUNTIF(INDEX($AL$7:$AM$100007,0,MATCH($O$2,$AL$6:$AM$6,0)),INDEX(AL14:AM14,0,MATCH($O$2,$AL$6:$AM$6,0)))/2,0)=COUNTIF(INDEX($AL$7:$AM14,0,MATCH($O$2,$AL$6:$AM$6,0)),INDEX($AL14:$AM14,0,MATCH($O$2,$AL$6:$AM$6,0))),AB14,""),IF(AB14="","",AB14))</f>
        <v/>
      </c>
      <c r="AQ14" s="83" t="str">
        <f ca="1">IF(AB14="","",IF(COUNTIF($AB$7:AB14,AB14)=1,1+MAX($AQ$7:AQ13),INDEX($AQ$7:AQ13,MATCH(AB14,$AB$7:AB14,0),0)))</f>
        <v/>
      </c>
      <c r="AR14" s="83" t="str">
        <f ca="1">IF(AC14="","",IF(COUNTIF($AC$7:AC14,AC14)=1,1+MAX($AR$7:AR13),INDEX($AR$7:AR13,MATCH(AC14,$AC$7:AC14,0),0)))</f>
        <v/>
      </c>
      <c r="AS14" s="90"/>
      <c r="AT14" s="84" t="str">
        <f t="shared" ca="1" si="46"/>
        <v>'入力'!BN10</v>
      </c>
      <c r="AU14" s="84" t="str">
        <f t="shared" ca="1" si="46"/>
        <v>'入力'!BO10</v>
      </c>
      <c r="AV14" s="84" t="str">
        <f t="shared" ca="1" si="46"/>
        <v>'入力'!BP10</v>
      </c>
      <c r="AW14" s="84" t="str">
        <f t="shared" ca="1" si="46"/>
        <v>'入力'!BQ10</v>
      </c>
      <c r="AX14" s="84" t="str">
        <f t="shared" ca="1" si="46"/>
        <v>'入力'!BR10</v>
      </c>
      <c r="AY14" s="84" t="str">
        <f t="shared" ca="1" si="46"/>
        <v>'入力'!BS10</v>
      </c>
      <c r="AZ14" s="84" t="str">
        <f t="shared" ca="1" si="46"/>
        <v>'入力'!BT10</v>
      </c>
      <c r="BA14" s="84" t="str">
        <f t="shared" ca="1" si="46"/>
        <v>'入力'!BU10</v>
      </c>
      <c r="BB14" s="84" t="str">
        <f t="shared" ca="1" si="46"/>
        <v>'入力'!BV10</v>
      </c>
      <c r="BC14" s="84" t="str">
        <f t="shared" ca="1" si="46"/>
        <v>'入力'!BW10</v>
      </c>
      <c r="BD14" s="84" t="str">
        <f t="shared" ca="1" si="46"/>
        <v>'入力'!BX10</v>
      </c>
    </row>
    <row r="15" spans="2:56" s="77" customFormat="1" ht="19.95" customHeight="1" x14ac:dyDescent="0.2">
      <c r="B15" s="76"/>
      <c r="C15" s="85" t="str">
        <f t="shared" ca="1" si="28"/>
        <v/>
      </c>
      <c r="D15" s="85" t="str">
        <f t="shared" ca="1" si="28"/>
        <v/>
      </c>
      <c r="E15" s="86" t="str">
        <f t="shared" ca="1" si="28"/>
        <v/>
      </c>
      <c r="F15" s="99" t="str">
        <f t="shared" ca="1" si="9"/>
        <v/>
      </c>
      <c r="G15" s="100" t="str">
        <f t="shared" ca="1" si="29"/>
        <v/>
      </c>
      <c r="H15" s="87" t="str">
        <f t="shared" ca="1" si="1"/>
        <v/>
      </c>
      <c r="I15" s="100" t="str">
        <f t="shared" ca="1" si="1"/>
        <v/>
      </c>
      <c r="J15" s="87" t="str">
        <f t="shared" ca="1" si="1"/>
        <v/>
      </c>
      <c r="K15" s="88" t="str">
        <f t="shared" ca="1" si="1"/>
        <v/>
      </c>
      <c r="L15" s="88" t="str">
        <f t="shared" ca="1" si="1"/>
        <v/>
      </c>
      <c r="M15" s="89" t="str">
        <f t="shared" ca="1" si="1"/>
        <v/>
      </c>
      <c r="O15" s="91" t="str">
        <f t="shared" ca="1" si="30"/>
        <v/>
      </c>
      <c r="P15" s="92" t="str">
        <f ca="1">IFERROR(IF(AND(COUNTIF($AJ$7:AJ15,AJ15)=COUNTIF($AJ$7:AJ100008,AJ15),AG15&lt;&gt;""),SUMIF($AJ$7:AJ15,AJ15,$AI$7:AI15),""),"")</f>
        <v/>
      </c>
      <c r="Q15" s="93"/>
      <c r="R15" s="101" t="str">
        <f t="shared" ca="1" si="2"/>
        <v/>
      </c>
      <c r="S15" s="3" t="str">
        <f t="shared" ca="1" si="12"/>
        <v/>
      </c>
      <c r="T15" s="1"/>
      <c r="U15" s="101" t="str">
        <f t="shared" ca="1" si="3"/>
        <v/>
      </c>
      <c r="V15" s="18" t="str">
        <f t="shared" ca="1" si="4"/>
        <v/>
      </c>
      <c r="W15" s="3" t="str">
        <f t="shared" ca="1" si="5"/>
        <v/>
      </c>
      <c r="Y15" s="83" t="str">
        <f t="shared" ca="1" si="31"/>
        <v/>
      </c>
      <c r="Z15" s="83" t="str">
        <f t="shared" ca="1" si="32"/>
        <v/>
      </c>
      <c r="AA15" s="83" t="str">
        <f t="shared" ca="1" si="33"/>
        <v/>
      </c>
      <c r="AB15" s="83" t="str">
        <f t="shared" ca="1" si="34"/>
        <v/>
      </c>
      <c r="AC15" s="83" t="str">
        <f t="shared" ca="1" si="35"/>
        <v/>
      </c>
      <c r="AD15" s="83" t="str">
        <f t="shared" ca="1" si="36"/>
        <v/>
      </c>
      <c r="AE15" s="83" t="str">
        <f t="shared" ca="1" si="37"/>
        <v/>
      </c>
      <c r="AF15" s="83" t="str">
        <f t="shared" ca="1" si="38"/>
        <v/>
      </c>
      <c r="AG15" s="83" t="str">
        <f t="shared" ca="1" si="39"/>
        <v/>
      </c>
      <c r="AH15" s="83" t="str">
        <f t="shared" ca="1" si="40"/>
        <v/>
      </c>
      <c r="AI15" s="133" t="str">
        <f ca="1">IF(AND(COUNTIF(INDEX($AL$7:AM15,0,MATCH($O$2,$AL$6:$AM$6,0)),INDEX(AL15:AM15,0,MATCH($O$2,$AL$6:$AM$6,0)))=1,AL15&lt;&gt;"",AM14&lt;&gt;"",AG15&lt;&gt;""),SUMIF(INDEX($AL$7:$AM$100007,0,MATCH($O$2,$AL$6:$AM$6,0)),INDEX(AL15:AM15,0,MATCH($O$2,$AL$6:$AM$6,0)),$AG$7:$AG$100007),"")</f>
        <v/>
      </c>
      <c r="AJ15" s="83" t="str">
        <f t="shared" ca="1" si="41"/>
        <v/>
      </c>
      <c r="AK15" s="83" t="str">
        <f t="shared" ca="1" si="42"/>
        <v/>
      </c>
      <c r="AL15" s="83" t="str">
        <f t="shared" ca="1" si="43"/>
        <v/>
      </c>
      <c r="AM15" s="83" t="str">
        <f t="shared" ca="1" si="44"/>
        <v/>
      </c>
      <c r="AN15" s="83" t="str">
        <f t="shared" ca="1" si="45"/>
        <v/>
      </c>
      <c r="AO15" s="83" t="str">
        <f ca="1">IF(AND(COUNTIF(INDEX($AL$7:$AM15,0,MATCH($O$2,$AL$6:$AM$6,0)),INDEX(AL15:AM15,0,MATCH($O$2,$AL$6:$AM$6,0)))=1,AL15&lt;&gt;""),AB15,"")</f>
        <v/>
      </c>
      <c r="AP15" s="83" t="str">
        <f ca="1">IF(AND(AL15&lt;&gt;"",COUNTIF(INDEX($AL$7:$AM$100007,0,MATCH($O$2,$AL$6:$AM$6,0)),INDEX(AL15:AM15,0,MATCH($O$2,$AL$6:$AM$6,0)))&gt;=2),IF(ROUNDUP(COUNTIF(INDEX($AL$7:$AM$100007,0,MATCH($O$2,$AL$6:$AM$6,0)),INDEX(AL15:AM15,0,MATCH($O$2,$AL$6:$AM$6,0)))/2,0)=COUNTIF(INDEX($AL$7:$AM15,0,MATCH($O$2,$AL$6:$AM$6,0)),INDEX($AL15:$AM15,0,MATCH($O$2,$AL$6:$AM$6,0))),AB15,""),IF(AB15="","",AB15))</f>
        <v/>
      </c>
      <c r="AQ15" s="83" t="str">
        <f ca="1">IF(AB15="","",IF(COUNTIF($AB$7:AB15,AB15)=1,1+MAX($AQ$7:AQ14),INDEX($AQ$7:AQ14,MATCH(AB15,$AB$7:AB15,0),0)))</f>
        <v/>
      </c>
      <c r="AR15" s="83" t="str">
        <f ca="1">IF(AC15="","",IF(COUNTIF($AC$7:AC15,AC15)=1,1+MAX($AR$7:AR14),INDEX($AR$7:AR14,MATCH(AC15,$AC$7:AC15,0),0)))</f>
        <v/>
      </c>
      <c r="AS15" s="90"/>
      <c r="AT15" s="84" t="str">
        <f t="shared" ca="1" si="46"/>
        <v>'入力'!BN11</v>
      </c>
      <c r="AU15" s="84" t="str">
        <f t="shared" ca="1" si="46"/>
        <v>'入力'!BO11</v>
      </c>
      <c r="AV15" s="84" t="str">
        <f t="shared" ca="1" si="46"/>
        <v>'入力'!BP11</v>
      </c>
      <c r="AW15" s="84" t="str">
        <f t="shared" ca="1" si="46"/>
        <v>'入力'!BQ11</v>
      </c>
      <c r="AX15" s="84" t="str">
        <f t="shared" ca="1" si="46"/>
        <v>'入力'!BR11</v>
      </c>
      <c r="AY15" s="84" t="str">
        <f t="shared" ca="1" si="46"/>
        <v>'入力'!BS11</v>
      </c>
      <c r="AZ15" s="84" t="str">
        <f t="shared" ca="1" si="46"/>
        <v>'入力'!BT11</v>
      </c>
      <c r="BA15" s="84" t="str">
        <f t="shared" ca="1" si="46"/>
        <v>'入力'!BU11</v>
      </c>
      <c r="BB15" s="84" t="str">
        <f t="shared" ca="1" si="46"/>
        <v>'入力'!BV11</v>
      </c>
      <c r="BC15" s="84" t="str">
        <f t="shared" ca="1" si="46"/>
        <v>'入力'!BW11</v>
      </c>
      <c r="BD15" s="84" t="str">
        <f t="shared" ca="1" si="46"/>
        <v>'入力'!BX11</v>
      </c>
    </row>
    <row r="16" spans="2:56" s="77" customFormat="1" ht="19.95" customHeight="1" x14ac:dyDescent="0.2">
      <c r="B16" s="76"/>
      <c r="C16" s="85" t="str">
        <f t="shared" ca="1" si="28"/>
        <v/>
      </c>
      <c r="D16" s="85" t="str">
        <f t="shared" ca="1" si="28"/>
        <v/>
      </c>
      <c r="E16" s="86" t="str">
        <f t="shared" ca="1" si="28"/>
        <v/>
      </c>
      <c r="F16" s="99" t="str">
        <f t="shared" ca="1" si="9"/>
        <v/>
      </c>
      <c r="G16" s="100" t="str">
        <f t="shared" ca="1" si="29"/>
        <v/>
      </c>
      <c r="H16" s="87" t="str">
        <f t="shared" ca="1" si="1"/>
        <v/>
      </c>
      <c r="I16" s="100" t="str">
        <f t="shared" ca="1" si="1"/>
        <v/>
      </c>
      <c r="J16" s="87" t="str">
        <f t="shared" ca="1" si="1"/>
        <v/>
      </c>
      <c r="K16" s="88" t="str">
        <f t="shared" ca="1" si="1"/>
        <v/>
      </c>
      <c r="L16" s="88" t="str">
        <f t="shared" ca="1" si="1"/>
        <v/>
      </c>
      <c r="M16" s="89" t="str">
        <f t="shared" ca="1" si="1"/>
        <v/>
      </c>
      <c r="O16" s="91" t="str">
        <f t="shared" ca="1" si="30"/>
        <v/>
      </c>
      <c r="P16" s="92" t="str">
        <f ca="1">IFERROR(IF(AND(COUNTIF($AJ$7:AJ16,AJ16)=COUNTIF($AJ$7:AJ100009,AJ16),AG16&lt;&gt;""),SUMIF($AJ$7:AJ16,AJ16,$AI$7:AI16),""),"")</f>
        <v/>
      </c>
      <c r="Q16" s="93"/>
      <c r="R16" s="101" t="str">
        <f t="shared" ca="1" si="2"/>
        <v/>
      </c>
      <c r="S16" s="3" t="str">
        <f t="shared" ca="1" si="12"/>
        <v/>
      </c>
      <c r="T16" s="1"/>
      <c r="U16" s="101" t="str">
        <f t="shared" ca="1" si="3"/>
        <v/>
      </c>
      <c r="V16" s="18" t="str">
        <f t="shared" ca="1" si="4"/>
        <v/>
      </c>
      <c r="W16" s="3" t="str">
        <f t="shared" ca="1" si="5"/>
        <v/>
      </c>
      <c r="Y16" s="83" t="str">
        <f t="shared" ca="1" si="31"/>
        <v/>
      </c>
      <c r="Z16" s="83" t="str">
        <f t="shared" ca="1" si="32"/>
        <v/>
      </c>
      <c r="AA16" s="83" t="str">
        <f t="shared" ca="1" si="33"/>
        <v/>
      </c>
      <c r="AB16" s="83" t="str">
        <f t="shared" ca="1" si="34"/>
        <v/>
      </c>
      <c r="AC16" s="83" t="str">
        <f t="shared" ca="1" si="35"/>
        <v/>
      </c>
      <c r="AD16" s="83" t="str">
        <f t="shared" ca="1" si="36"/>
        <v/>
      </c>
      <c r="AE16" s="83" t="str">
        <f t="shared" ca="1" si="37"/>
        <v/>
      </c>
      <c r="AF16" s="83" t="str">
        <f t="shared" ca="1" si="38"/>
        <v/>
      </c>
      <c r="AG16" s="83" t="str">
        <f t="shared" ca="1" si="39"/>
        <v/>
      </c>
      <c r="AH16" s="83" t="str">
        <f t="shared" ca="1" si="40"/>
        <v/>
      </c>
      <c r="AI16" s="133" t="str">
        <f ca="1">IF(AND(COUNTIF(INDEX($AL$7:AM16,0,MATCH($O$2,$AL$6:$AM$6,0)),INDEX(AL16:AM16,0,MATCH($O$2,$AL$6:$AM$6,0)))=1,AL16&lt;&gt;"",AM15&lt;&gt;"",AG16&lt;&gt;""),SUMIF(INDEX($AL$7:$AM$100007,0,MATCH($O$2,$AL$6:$AM$6,0)),INDEX(AL16:AM16,0,MATCH($O$2,$AL$6:$AM$6,0)),$AG$7:$AG$100007),"")</f>
        <v/>
      </c>
      <c r="AJ16" s="83" t="str">
        <f t="shared" ca="1" si="41"/>
        <v/>
      </c>
      <c r="AK16" s="83" t="str">
        <f t="shared" ca="1" si="42"/>
        <v/>
      </c>
      <c r="AL16" s="83" t="str">
        <f t="shared" ca="1" si="43"/>
        <v/>
      </c>
      <c r="AM16" s="83" t="str">
        <f t="shared" ca="1" si="44"/>
        <v/>
      </c>
      <c r="AN16" s="83" t="str">
        <f t="shared" ca="1" si="45"/>
        <v/>
      </c>
      <c r="AO16" s="83" t="str">
        <f ca="1">IF(AND(COUNTIF(INDEX($AL$7:$AM16,0,MATCH($O$2,$AL$6:$AM$6,0)),INDEX(AL16:AM16,0,MATCH($O$2,$AL$6:$AM$6,0)))=1,AL16&lt;&gt;""),AB16,"")</f>
        <v/>
      </c>
      <c r="AP16" s="83" t="str">
        <f ca="1">IF(AND(AL16&lt;&gt;"",COUNTIF(INDEX($AL$7:$AM$100007,0,MATCH($O$2,$AL$6:$AM$6,0)),INDEX(AL16:AM16,0,MATCH($O$2,$AL$6:$AM$6,0)))&gt;=2),IF(ROUNDUP(COUNTIF(INDEX($AL$7:$AM$100007,0,MATCH($O$2,$AL$6:$AM$6,0)),INDEX(AL16:AM16,0,MATCH($O$2,$AL$6:$AM$6,0)))/2,0)=COUNTIF(INDEX($AL$7:$AM16,0,MATCH($O$2,$AL$6:$AM$6,0)),INDEX($AL16:$AM16,0,MATCH($O$2,$AL$6:$AM$6,0))),AB16,""),IF(AB16="","",AB16))</f>
        <v/>
      </c>
      <c r="AQ16" s="83" t="str">
        <f ca="1">IF(AB16="","",IF(COUNTIF($AB$7:AB16,AB16)=1,1+MAX($AQ$7:AQ15),INDEX($AQ$7:AQ15,MATCH(AB16,$AB$7:AB16,0),0)))</f>
        <v/>
      </c>
      <c r="AR16" s="83" t="str">
        <f ca="1">IF(AC16="","",IF(COUNTIF($AC$7:AC16,AC16)=1,1+MAX($AR$7:AR15),INDEX($AR$7:AR15,MATCH(AC16,$AC$7:AC16,0),0)))</f>
        <v/>
      </c>
      <c r="AS16" s="90"/>
      <c r="AT16" s="84" t="str">
        <f t="shared" ca="1" si="46"/>
        <v>'入力'!BN12</v>
      </c>
      <c r="AU16" s="84" t="str">
        <f t="shared" ca="1" si="46"/>
        <v>'入力'!BO12</v>
      </c>
      <c r="AV16" s="84" t="str">
        <f t="shared" ca="1" si="46"/>
        <v>'入力'!BP12</v>
      </c>
      <c r="AW16" s="84" t="str">
        <f t="shared" ca="1" si="46"/>
        <v>'入力'!BQ12</v>
      </c>
      <c r="AX16" s="84" t="str">
        <f t="shared" ca="1" si="46"/>
        <v>'入力'!BR12</v>
      </c>
      <c r="AY16" s="84" t="str">
        <f t="shared" ca="1" si="46"/>
        <v>'入力'!BS12</v>
      </c>
      <c r="AZ16" s="84" t="str">
        <f t="shared" ca="1" si="46"/>
        <v>'入力'!BT12</v>
      </c>
      <c r="BA16" s="84" t="str">
        <f t="shared" ca="1" si="46"/>
        <v>'入力'!BU12</v>
      </c>
      <c r="BB16" s="84" t="str">
        <f t="shared" ca="1" si="46"/>
        <v>'入力'!BV12</v>
      </c>
      <c r="BC16" s="84" t="str">
        <f t="shared" ca="1" si="46"/>
        <v>'入力'!BW12</v>
      </c>
      <c r="BD16" s="84" t="str">
        <f t="shared" ca="1" si="46"/>
        <v>'入力'!BX12</v>
      </c>
    </row>
    <row r="17" spans="2:56" s="77" customFormat="1" ht="19.95" customHeight="1" x14ac:dyDescent="0.2">
      <c r="B17" s="76"/>
      <c r="C17" s="85" t="str">
        <f t="shared" ca="1" si="28"/>
        <v/>
      </c>
      <c r="D17" s="85" t="str">
        <f t="shared" ca="1" si="28"/>
        <v/>
      </c>
      <c r="E17" s="86" t="str">
        <f t="shared" ca="1" si="28"/>
        <v/>
      </c>
      <c r="F17" s="99" t="str">
        <f t="shared" ca="1" si="9"/>
        <v/>
      </c>
      <c r="G17" s="100" t="str">
        <f t="shared" ca="1" si="29"/>
        <v/>
      </c>
      <c r="H17" s="87" t="str">
        <f t="shared" ca="1" si="1"/>
        <v/>
      </c>
      <c r="I17" s="100" t="str">
        <f t="shared" ca="1" si="1"/>
        <v/>
      </c>
      <c r="J17" s="87" t="str">
        <f t="shared" ca="1" si="1"/>
        <v/>
      </c>
      <c r="K17" s="88" t="str">
        <f t="shared" ca="1" si="1"/>
        <v/>
      </c>
      <c r="L17" s="88" t="str">
        <f t="shared" ca="1" si="1"/>
        <v/>
      </c>
      <c r="M17" s="89" t="str">
        <f t="shared" ca="1" si="1"/>
        <v/>
      </c>
      <c r="O17" s="91" t="str">
        <f t="shared" ca="1" si="30"/>
        <v/>
      </c>
      <c r="P17" s="92" t="str">
        <f ca="1">IFERROR(IF(AND(COUNTIF($AJ$7:AJ17,AJ17)=COUNTIF($AJ$7:AJ100010,AJ17),AG17&lt;&gt;""),SUMIF($AJ$7:AJ17,AJ17,$AI$7:AI17),""),"")</f>
        <v/>
      </c>
      <c r="Q17" s="93"/>
      <c r="R17" s="101" t="str">
        <f t="shared" ca="1" si="2"/>
        <v/>
      </c>
      <c r="S17" s="3" t="str">
        <f t="shared" ca="1" si="12"/>
        <v/>
      </c>
      <c r="T17" s="1"/>
      <c r="U17" s="101" t="str">
        <f t="shared" ca="1" si="3"/>
        <v/>
      </c>
      <c r="V17" s="18" t="str">
        <f t="shared" ca="1" si="4"/>
        <v/>
      </c>
      <c r="W17" s="3" t="str">
        <f t="shared" ca="1" si="5"/>
        <v/>
      </c>
      <c r="Y17" s="83" t="str">
        <f t="shared" ca="1" si="31"/>
        <v/>
      </c>
      <c r="Z17" s="83" t="str">
        <f t="shared" ca="1" si="32"/>
        <v/>
      </c>
      <c r="AA17" s="83" t="str">
        <f t="shared" ca="1" si="33"/>
        <v/>
      </c>
      <c r="AB17" s="83" t="str">
        <f t="shared" ca="1" si="34"/>
        <v/>
      </c>
      <c r="AC17" s="83" t="str">
        <f t="shared" ca="1" si="35"/>
        <v/>
      </c>
      <c r="AD17" s="83" t="str">
        <f t="shared" ca="1" si="36"/>
        <v/>
      </c>
      <c r="AE17" s="83" t="str">
        <f t="shared" ca="1" si="37"/>
        <v/>
      </c>
      <c r="AF17" s="83" t="str">
        <f t="shared" ca="1" si="38"/>
        <v/>
      </c>
      <c r="AG17" s="83" t="str">
        <f t="shared" ca="1" si="39"/>
        <v/>
      </c>
      <c r="AH17" s="83" t="str">
        <f t="shared" ca="1" si="40"/>
        <v/>
      </c>
      <c r="AI17" s="133" t="str">
        <f ca="1">IF(AND(COUNTIF(INDEX($AL$7:AM17,0,MATCH($O$2,$AL$6:$AM$6,0)),INDEX(AL17:AM17,0,MATCH($O$2,$AL$6:$AM$6,0)))=1,AL17&lt;&gt;"",AM16&lt;&gt;"",AG17&lt;&gt;""),SUMIF(INDEX($AL$7:$AM$100007,0,MATCH($O$2,$AL$6:$AM$6,0)),INDEX(AL17:AM17,0,MATCH($O$2,$AL$6:$AM$6,0)),$AG$7:$AG$100007),"")</f>
        <v/>
      </c>
      <c r="AJ17" s="83" t="str">
        <f t="shared" ca="1" si="41"/>
        <v/>
      </c>
      <c r="AK17" s="83" t="str">
        <f t="shared" ca="1" si="42"/>
        <v/>
      </c>
      <c r="AL17" s="83" t="str">
        <f t="shared" ca="1" si="43"/>
        <v/>
      </c>
      <c r="AM17" s="83" t="str">
        <f t="shared" ca="1" si="44"/>
        <v/>
      </c>
      <c r="AN17" s="83" t="str">
        <f t="shared" ca="1" si="45"/>
        <v/>
      </c>
      <c r="AO17" s="83" t="str">
        <f ca="1">IF(AND(COUNTIF(INDEX($AL$7:$AM17,0,MATCH($O$2,$AL$6:$AM$6,0)),INDEX(AL17:AM17,0,MATCH($O$2,$AL$6:$AM$6,0)))=1,AL17&lt;&gt;""),AB17,"")</f>
        <v/>
      </c>
      <c r="AP17" s="83" t="str">
        <f ca="1">IF(AND(AL17&lt;&gt;"",COUNTIF(INDEX($AL$7:$AM$100007,0,MATCH($O$2,$AL$6:$AM$6,0)),INDEX(AL17:AM17,0,MATCH($O$2,$AL$6:$AM$6,0)))&gt;=2),IF(ROUNDUP(COUNTIF(INDEX($AL$7:$AM$100007,0,MATCH($O$2,$AL$6:$AM$6,0)),INDEX(AL17:AM17,0,MATCH($O$2,$AL$6:$AM$6,0)))/2,0)=COUNTIF(INDEX($AL$7:$AM17,0,MATCH($O$2,$AL$6:$AM$6,0)),INDEX($AL17:$AM17,0,MATCH($O$2,$AL$6:$AM$6,0))),AB17,""),IF(AB17="","",AB17))</f>
        <v/>
      </c>
      <c r="AQ17" s="83" t="str">
        <f ca="1">IF(AB17="","",IF(COUNTIF($AB$7:AB17,AB17)=1,1+MAX($AQ$7:AQ16),INDEX($AQ$7:AQ16,MATCH(AB17,$AB$7:AB17,0),0)))</f>
        <v/>
      </c>
      <c r="AR17" s="83" t="str">
        <f ca="1">IF(AC17="","",IF(COUNTIF($AC$7:AC17,AC17)=1,1+MAX($AR$7:AR16),INDEX($AR$7:AR16,MATCH(AC17,$AC$7:AC17,0),0)))</f>
        <v/>
      </c>
      <c r="AS17" s="90"/>
      <c r="AT17" s="84" t="str">
        <f t="shared" ca="1" si="46"/>
        <v>'入力'!BN13</v>
      </c>
      <c r="AU17" s="84" t="str">
        <f t="shared" ca="1" si="46"/>
        <v>'入力'!BO13</v>
      </c>
      <c r="AV17" s="84" t="str">
        <f t="shared" ca="1" si="46"/>
        <v>'入力'!BP13</v>
      </c>
      <c r="AW17" s="84" t="str">
        <f t="shared" ca="1" si="46"/>
        <v>'入力'!BQ13</v>
      </c>
      <c r="AX17" s="84" t="str">
        <f t="shared" ca="1" si="46"/>
        <v>'入力'!BR13</v>
      </c>
      <c r="AY17" s="84" t="str">
        <f t="shared" ca="1" si="46"/>
        <v>'入力'!BS13</v>
      </c>
      <c r="AZ17" s="84" t="str">
        <f t="shared" ca="1" si="46"/>
        <v>'入力'!BT13</v>
      </c>
      <c r="BA17" s="84" t="str">
        <f t="shared" ca="1" si="46"/>
        <v>'入力'!BU13</v>
      </c>
      <c r="BB17" s="84" t="str">
        <f t="shared" ca="1" si="46"/>
        <v>'入力'!BV13</v>
      </c>
      <c r="BC17" s="84" t="str">
        <f t="shared" ca="1" si="46"/>
        <v>'入力'!BW13</v>
      </c>
      <c r="BD17" s="84" t="str">
        <f t="shared" ca="1" si="46"/>
        <v>'入力'!BX13</v>
      </c>
    </row>
    <row r="18" spans="2:56" s="77" customFormat="1" ht="19.95" customHeight="1" x14ac:dyDescent="0.2">
      <c r="B18" s="76"/>
      <c r="C18" s="85" t="str">
        <f t="shared" ca="1" si="28"/>
        <v/>
      </c>
      <c r="D18" s="85" t="str">
        <f t="shared" ca="1" si="28"/>
        <v/>
      </c>
      <c r="E18" s="86" t="str">
        <f t="shared" ca="1" si="28"/>
        <v/>
      </c>
      <c r="F18" s="99" t="str">
        <f t="shared" ca="1" si="9"/>
        <v/>
      </c>
      <c r="G18" s="100" t="str">
        <f t="shared" ca="1" si="29"/>
        <v/>
      </c>
      <c r="H18" s="87" t="str">
        <f t="shared" ca="1" si="1"/>
        <v/>
      </c>
      <c r="I18" s="100" t="str">
        <f t="shared" ca="1" si="1"/>
        <v/>
      </c>
      <c r="J18" s="87" t="str">
        <f t="shared" ca="1" si="1"/>
        <v/>
      </c>
      <c r="K18" s="88" t="str">
        <f t="shared" ca="1" si="1"/>
        <v/>
      </c>
      <c r="L18" s="88" t="str">
        <f t="shared" ca="1" si="1"/>
        <v/>
      </c>
      <c r="M18" s="89" t="str">
        <f t="shared" ca="1" si="1"/>
        <v/>
      </c>
      <c r="O18" s="91" t="str">
        <f t="shared" ca="1" si="30"/>
        <v/>
      </c>
      <c r="P18" s="92" t="str">
        <f ca="1">IFERROR(IF(AND(COUNTIF($AJ$7:AJ18,AJ18)=COUNTIF($AJ$7:AJ100011,AJ18),AG18&lt;&gt;""),SUMIF($AJ$7:AJ18,AJ18,$AI$7:AI18),""),"")</f>
        <v/>
      </c>
      <c r="Q18" s="93"/>
      <c r="R18" s="101" t="str">
        <f t="shared" ca="1" si="2"/>
        <v/>
      </c>
      <c r="S18" s="3" t="str">
        <f t="shared" ca="1" si="12"/>
        <v/>
      </c>
      <c r="T18" s="1"/>
      <c r="U18" s="101" t="str">
        <f t="shared" ca="1" si="3"/>
        <v/>
      </c>
      <c r="V18" s="18" t="str">
        <f t="shared" ca="1" si="4"/>
        <v/>
      </c>
      <c r="W18" s="3" t="str">
        <f t="shared" ca="1" si="5"/>
        <v/>
      </c>
      <c r="Y18" s="83" t="str">
        <f t="shared" ca="1" si="31"/>
        <v/>
      </c>
      <c r="Z18" s="83" t="str">
        <f t="shared" ca="1" si="32"/>
        <v/>
      </c>
      <c r="AA18" s="83" t="str">
        <f t="shared" ca="1" si="33"/>
        <v/>
      </c>
      <c r="AB18" s="83" t="str">
        <f t="shared" ca="1" si="34"/>
        <v/>
      </c>
      <c r="AC18" s="83" t="str">
        <f t="shared" ca="1" si="35"/>
        <v/>
      </c>
      <c r="AD18" s="83" t="str">
        <f t="shared" ca="1" si="36"/>
        <v/>
      </c>
      <c r="AE18" s="83" t="str">
        <f t="shared" ca="1" si="37"/>
        <v/>
      </c>
      <c r="AF18" s="83" t="str">
        <f t="shared" ca="1" si="38"/>
        <v/>
      </c>
      <c r="AG18" s="83" t="str">
        <f t="shared" ca="1" si="39"/>
        <v/>
      </c>
      <c r="AH18" s="83" t="str">
        <f t="shared" ca="1" si="40"/>
        <v/>
      </c>
      <c r="AI18" s="133" t="str">
        <f ca="1">IF(AND(COUNTIF(INDEX($AL$7:AM18,0,MATCH($O$2,$AL$6:$AM$6,0)),INDEX(AL18:AM18,0,MATCH($O$2,$AL$6:$AM$6,0)))=1,AL18&lt;&gt;"",AM17&lt;&gt;"",AG18&lt;&gt;""),SUMIF(INDEX($AL$7:$AM$100007,0,MATCH($O$2,$AL$6:$AM$6,0)),INDEX(AL18:AM18,0,MATCH($O$2,$AL$6:$AM$6,0)),$AG$7:$AG$100007),"")</f>
        <v/>
      </c>
      <c r="AJ18" s="83" t="str">
        <f t="shared" ca="1" si="41"/>
        <v/>
      </c>
      <c r="AK18" s="83" t="str">
        <f t="shared" ca="1" si="42"/>
        <v/>
      </c>
      <c r="AL18" s="83" t="str">
        <f t="shared" ca="1" si="43"/>
        <v/>
      </c>
      <c r="AM18" s="83" t="str">
        <f t="shared" ca="1" si="44"/>
        <v/>
      </c>
      <c r="AN18" s="83" t="str">
        <f t="shared" ca="1" si="45"/>
        <v/>
      </c>
      <c r="AO18" s="83" t="str">
        <f ca="1">IF(AND(COUNTIF(INDEX($AL$7:$AM18,0,MATCH($O$2,$AL$6:$AM$6,0)),INDEX(AL18:AM18,0,MATCH($O$2,$AL$6:$AM$6,0)))=1,AL18&lt;&gt;""),AB18,"")</f>
        <v/>
      </c>
      <c r="AP18" s="83" t="str">
        <f ca="1">IF(AND(AL18&lt;&gt;"",COUNTIF(INDEX($AL$7:$AM$100007,0,MATCH($O$2,$AL$6:$AM$6,0)),INDEX(AL18:AM18,0,MATCH($O$2,$AL$6:$AM$6,0)))&gt;=2),IF(ROUNDUP(COUNTIF(INDEX($AL$7:$AM$100007,0,MATCH($O$2,$AL$6:$AM$6,0)),INDEX(AL18:AM18,0,MATCH($O$2,$AL$6:$AM$6,0)))/2,0)=COUNTIF(INDEX($AL$7:$AM18,0,MATCH($O$2,$AL$6:$AM$6,0)),INDEX($AL18:$AM18,0,MATCH($O$2,$AL$6:$AM$6,0))),AB18,""),IF(AB18="","",AB18))</f>
        <v/>
      </c>
      <c r="AQ18" s="83" t="str">
        <f ca="1">IF(AB18="","",IF(COUNTIF($AB$7:AB18,AB18)=1,1+MAX($AQ$7:AQ17),INDEX($AQ$7:AQ17,MATCH(AB18,$AB$7:AB18,0),0)))</f>
        <v/>
      </c>
      <c r="AR18" s="83" t="str">
        <f ca="1">IF(AC18="","",IF(COUNTIF($AC$7:AC18,AC18)=1,1+MAX($AR$7:AR17),INDEX($AR$7:AR17,MATCH(AC18,$AC$7:AC18,0),0)))</f>
        <v/>
      </c>
      <c r="AS18" s="90"/>
      <c r="AT18" s="84" t="str">
        <f t="shared" ca="1" si="46"/>
        <v>'入力'!BN14</v>
      </c>
      <c r="AU18" s="84" t="str">
        <f t="shared" ca="1" si="46"/>
        <v>'入力'!BO14</v>
      </c>
      <c r="AV18" s="84" t="str">
        <f t="shared" ca="1" si="46"/>
        <v>'入力'!BP14</v>
      </c>
      <c r="AW18" s="84" t="str">
        <f t="shared" ca="1" si="46"/>
        <v>'入力'!BQ14</v>
      </c>
      <c r="AX18" s="84" t="str">
        <f t="shared" ca="1" si="46"/>
        <v>'入力'!BR14</v>
      </c>
      <c r="AY18" s="84" t="str">
        <f t="shared" ca="1" si="46"/>
        <v>'入力'!BS14</v>
      </c>
      <c r="AZ18" s="84" t="str">
        <f t="shared" ca="1" si="46"/>
        <v>'入力'!BT14</v>
      </c>
      <c r="BA18" s="84" t="str">
        <f t="shared" ca="1" si="46"/>
        <v>'入力'!BU14</v>
      </c>
      <c r="BB18" s="84" t="str">
        <f t="shared" ca="1" si="46"/>
        <v>'入力'!BV14</v>
      </c>
      <c r="BC18" s="84" t="str">
        <f t="shared" ca="1" si="46"/>
        <v>'入力'!BW14</v>
      </c>
      <c r="BD18" s="84" t="str">
        <f t="shared" ca="1" si="46"/>
        <v>'入力'!BX14</v>
      </c>
    </row>
    <row r="19" spans="2:56" s="77" customFormat="1" ht="19.95" customHeight="1" x14ac:dyDescent="0.2">
      <c r="B19" s="76"/>
      <c r="C19" s="85" t="str">
        <f t="shared" ca="1" si="28"/>
        <v/>
      </c>
      <c r="D19" s="85" t="str">
        <f t="shared" ca="1" si="28"/>
        <v/>
      </c>
      <c r="E19" s="86" t="str">
        <f t="shared" ca="1" si="28"/>
        <v/>
      </c>
      <c r="F19" s="99" t="str">
        <f t="shared" ca="1" si="9"/>
        <v/>
      </c>
      <c r="G19" s="100" t="str">
        <f t="shared" ca="1" si="29"/>
        <v/>
      </c>
      <c r="H19" s="87" t="str">
        <f t="shared" ca="1" si="1"/>
        <v/>
      </c>
      <c r="I19" s="100" t="str">
        <f t="shared" ca="1" si="1"/>
        <v/>
      </c>
      <c r="J19" s="87" t="str">
        <f t="shared" ca="1" si="1"/>
        <v/>
      </c>
      <c r="K19" s="88" t="str">
        <f t="shared" ca="1" si="1"/>
        <v/>
      </c>
      <c r="L19" s="88" t="str">
        <f t="shared" ca="1" si="1"/>
        <v/>
      </c>
      <c r="M19" s="89" t="str">
        <f t="shared" ca="1" si="1"/>
        <v/>
      </c>
      <c r="O19" s="91" t="str">
        <f t="shared" ca="1" si="30"/>
        <v/>
      </c>
      <c r="P19" s="92" t="str">
        <f ca="1">IFERROR(IF(AND(COUNTIF($AJ$7:AJ19,AJ19)=COUNTIF($AJ$7:AJ100012,AJ19),AG19&lt;&gt;""),SUMIF($AJ$7:AJ19,AJ19,$AI$7:AI19),""),"")</f>
        <v/>
      </c>
      <c r="Q19" s="93"/>
      <c r="R19" s="101" t="str">
        <f t="shared" ca="1" si="2"/>
        <v/>
      </c>
      <c r="S19" s="3" t="str">
        <f t="shared" ca="1" si="12"/>
        <v/>
      </c>
      <c r="T19" s="1"/>
      <c r="U19" s="101" t="str">
        <f t="shared" ca="1" si="3"/>
        <v/>
      </c>
      <c r="V19" s="18" t="str">
        <f t="shared" ca="1" si="4"/>
        <v/>
      </c>
      <c r="W19" s="3" t="str">
        <f t="shared" ca="1" si="5"/>
        <v/>
      </c>
      <c r="Y19" s="83" t="str">
        <f t="shared" ca="1" si="31"/>
        <v/>
      </c>
      <c r="Z19" s="83" t="str">
        <f t="shared" ca="1" si="32"/>
        <v/>
      </c>
      <c r="AA19" s="83" t="str">
        <f t="shared" ca="1" si="33"/>
        <v/>
      </c>
      <c r="AB19" s="83" t="str">
        <f t="shared" ca="1" si="34"/>
        <v/>
      </c>
      <c r="AC19" s="83" t="str">
        <f t="shared" ca="1" si="35"/>
        <v/>
      </c>
      <c r="AD19" s="83" t="str">
        <f t="shared" ca="1" si="36"/>
        <v/>
      </c>
      <c r="AE19" s="83" t="str">
        <f t="shared" ca="1" si="37"/>
        <v/>
      </c>
      <c r="AF19" s="83" t="str">
        <f t="shared" ca="1" si="38"/>
        <v/>
      </c>
      <c r="AG19" s="83" t="str">
        <f t="shared" ca="1" si="39"/>
        <v/>
      </c>
      <c r="AH19" s="83" t="str">
        <f t="shared" ca="1" si="40"/>
        <v/>
      </c>
      <c r="AI19" s="133" t="str">
        <f ca="1">IF(AND(COUNTIF(INDEX($AL$7:AM19,0,MATCH($O$2,$AL$6:$AM$6,0)),INDEX(AL19:AM19,0,MATCH($O$2,$AL$6:$AM$6,0)))=1,AL19&lt;&gt;"",AM18&lt;&gt;"",AG19&lt;&gt;""),SUMIF(INDEX($AL$7:$AM$100007,0,MATCH($O$2,$AL$6:$AM$6,0)),INDEX(AL19:AM19,0,MATCH($O$2,$AL$6:$AM$6,0)),$AG$7:$AG$100007),"")</f>
        <v/>
      </c>
      <c r="AJ19" s="83" t="str">
        <f t="shared" ca="1" si="41"/>
        <v/>
      </c>
      <c r="AK19" s="83" t="str">
        <f t="shared" ca="1" si="42"/>
        <v/>
      </c>
      <c r="AL19" s="83" t="str">
        <f t="shared" ca="1" si="43"/>
        <v/>
      </c>
      <c r="AM19" s="83" t="str">
        <f t="shared" ca="1" si="44"/>
        <v/>
      </c>
      <c r="AN19" s="83" t="str">
        <f t="shared" ca="1" si="45"/>
        <v/>
      </c>
      <c r="AO19" s="83" t="str">
        <f ca="1">IF(AND(COUNTIF(INDEX($AL$7:$AM19,0,MATCH($O$2,$AL$6:$AM$6,0)),INDEX(AL19:AM19,0,MATCH($O$2,$AL$6:$AM$6,0)))=1,AL19&lt;&gt;""),AB19,"")</f>
        <v/>
      </c>
      <c r="AP19" s="83" t="str">
        <f ca="1">IF(AND(AL19&lt;&gt;"",COUNTIF(INDEX($AL$7:$AM$100007,0,MATCH($O$2,$AL$6:$AM$6,0)),INDEX(AL19:AM19,0,MATCH($O$2,$AL$6:$AM$6,0)))&gt;=2),IF(ROUNDUP(COUNTIF(INDEX($AL$7:$AM$100007,0,MATCH($O$2,$AL$6:$AM$6,0)),INDEX(AL19:AM19,0,MATCH($O$2,$AL$6:$AM$6,0)))/2,0)=COUNTIF(INDEX($AL$7:$AM19,0,MATCH($O$2,$AL$6:$AM$6,0)),INDEX($AL19:$AM19,0,MATCH($O$2,$AL$6:$AM$6,0))),AB19,""),IF(AB19="","",AB19))</f>
        <v/>
      </c>
      <c r="AQ19" s="83" t="str">
        <f ca="1">IF(AB19="","",IF(COUNTIF($AB$7:AB19,AB19)=1,1+MAX($AQ$7:AQ18),INDEX($AQ$7:AQ18,MATCH(AB19,$AB$7:AB19,0),0)))</f>
        <v/>
      </c>
      <c r="AR19" s="83" t="str">
        <f ca="1">IF(AC19="","",IF(COUNTIF($AC$7:AC19,AC19)=1,1+MAX($AR$7:AR18),INDEX($AR$7:AR18,MATCH(AC19,$AC$7:AC19,0),0)))</f>
        <v/>
      </c>
      <c r="AS19" s="90"/>
      <c r="AT19" s="84" t="str">
        <f t="shared" ca="1" si="46"/>
        <v>'入力'!BN15</v>
      </c>
      <c r="AU19" s="84" t="str">
        <f t="shared" ca="1" si="46"/>
        <v>'入力'!BO15</v>
      </c>
      <c r="AV19" s="84" t="str">
        <f t="shared" ca="1" si="46"/>
        <v>'入力'!BP15</v>
      </c>
      <c r="AW19" s="84" t="str">
        <f t="shared" ca="1" si="46"/>
        <v>'入力'!BQ15</v>
      </c>
      <c r="AX19" s="84" t="str">
        <f t="shared" ca="1" si="46"/>
        <v>'入力'!BR15</v>
      </c>
      <c r="AY19" s="84" t="str">
        <f t="shared" ca="1" si="46"/>
        <v>'入力'!BS15</v>
      </c>
      <c r="AZ19" s="84" t="str">
        <f t="shared" ca="1" si="46"/>
        <v>'入力'!BT15</v>
      </c>
      <c r="BA19" s="84" t="str">
        <f t="shared" ca="1" si="46"/>
        <v>'入力'!BU15</v>
      </c>
      <c r="BB19" s="84" t="str">
        <f t="shared" ca="1" si="46"/>
        <v>'入力'!BV15</v>
      </c>
      <c r="BC19" s="84" t="str">
        <f t="shared" ca="1" si="46"/>
        <v>'入力'!BW15</v>
      </c>
      <c r="BD19" s="84" t="str">
        <f t="shared" ca="1" si="46"/>
        <v>'入力'!BX15</v>
      </c>
    </row>
    <row r="20" spans="2:56" s="77" customFormat="1" ht="19.95" customHeight="1" x14ac:dyDescent="0.2">
      <c r="B20" s="76"/>
      <c r="C20" s="85" t="str">
        <f t="shared" ca="1" si="28"/>
        <v/>
      </c>
      <c r="D20" s="85" t="str">
        <f t="shared" ca="1" si="28"/>
        <v/>
      </c>
      <c r="E20" s="86" t="str">
        <f t="shared" ca="1" si="28"/>
        <v/>
      </c>
      <c r="F20" s="99" t="str">
        <f t="shared" ca="1" si="9"/>
        <v/>
      </c>
      <c r="G20" s="100" t="str">
        <f t="shared" ca="1" si="29"/>
        <v/>
      </c>
      <c r="H20" s="87" t="str">
        <f t="shared" ca="1" si="1"/>
        <v/>
      </c>
      <c r="I20" s="100" t="str">
        <f t="shared" ca="1" si="1"/>
        <v/>
      </c>
      <c r="J20" s="87" t="str">
        <f t="shared" ca="1" si="1"/>
        <v/>
      </c>
      <c r="K20" s="88" t="str">
        <f t="shared" ca="1" si="1"/>
        <v/>
      </c>
      <c r="L20" s="88" t="str">
        <f t="shared" ca="1" si="1"/>
        <v/>
      </c>
      <c r="M20" s="89" t="str">
        <f t="shared" ca="1" si="1"/>
        <v/>
      </c>
      <c r="O20" s="91" t="str">
        <f t="shared" ca="1" si="30"/>
        <v/>
      </c>
      <c r="P20" s="92" t="str">
        <f ca="1">IFERROR(IF(AND(COUNTIF($AJ$7:AJ20,AJ20)=COUNTIF($AJ$7:AJ100013,AJ20),AG20&lt;&gt;""),SUMIF($AJ$7:AJ20,AJ20,$AI$7:AI20),""),"")</f>
        <v/>
      </c>
      <c r="Q20" s="93"/>
      <c r="R20" s="101" t="str">
        <f t="shared" ca="1" si="2"/>
        <v/>
      </c>
      <c r="S20" s="3" t="str">
        <f t="shared" ca="1" si="12"/>
        <v/>
      </c>
      <c r="T20" s="1"/>
      <c r="U20" s="101" t="str">
        <f t="shared" ca="1" si="3"/>
        <v/>
      </c>
      <c r="V20" s="18" t="str">
        <f t="shared" ca="1" si="4"/>
        <v/>
      </c>
      <c r="W20" s="3" t="str">
        <f t="shared" ca="1" si="5"/>
        <v/>
      </c>
      <c r="Y20" s="83" t="str">
        <f t="shared" ca="1" si="31"/>
        <v/>
      </c>
      <c r="Z20" s="83" t="str">
        <f t="shared" ca="1" si="32"/>
        <v/>
      </c>
      <c r="AA20" s="83" t="str">
        <f t="shared" ca="1" si="33"/>
        <v/>
      </c>
      <c r="AB20" s="83" t="str">
        <f t="shared" ca="1" si="34"/>
        <v/>
      </c>
      <c r="AC20" s="83" t="str">
        <f t="shared" ca="1" si="35"/>
        <v/>
      </c>
      <c r="AD20" s="83" t="str">
        <f t="shared" ca="1" si="36"/>
        <v/>
      </c>
      <c r="AE20" s="83" t="str">
        <f t="shared" ca="1" si="37"/>
        <v/>
      </c>
      <c r="AF20" s="83" t="str">
        <f t="shared" ca="1" si="38"/>
        <v/>
      </c>
      <c r="AG20" s="83" t="str">
        <f t="shared" ca="1" si="39"/>
        <v/>
      </c>
      <c r="AH20" s="83" t="str">
        <f t="shared" ca="1" si="40"/>
        <v/>
      </c>
      <c r="AI20" s="133" t="str">
        <f ca="1">IF(AND(COUNTIF(INDEX($AL$7:AM20,0,MATCH($O$2,$AL$6:$AM$6,0)),INDEX(AL20:AM20,0,MATCH($O$2,$AL$6:$AM$6,0)))=1,AL20&lt;&gt;"",AM19&lt;&gt;"",AG20&lt;&gt;""),SUMIF(INDEX($AL$7:$AM$100007,0,MATCH($O$2,$AL$6:$AM$6,0)),INDEX(AL20:AM20,0,MATCH($O$2,$AL$6:$AM$6,0)),$AG$7:$AG$100007),"")</f>
        <v/>
      </c>
      <c r="AJ20" s="83" t="str">
        <f t="shared" ca="1" si="41"/>
        <v/>
      </c>
      <c r="AK20" s="83" t="str">
        <f t="shared" ca="1" si="42"/>
        <v/>
      </c>
      <c r="AL20" s="83" t="str">
        <f t="shared" ca="1" si="43"/>
        <v/>
      </c>
      <c r="AM20" s="83" t="str">
        <f t="shared" ca="1" si="44"/>
        <v/>
      </c>
      <c r="AN20" s="83" t="str">
        <f t="shared" ca="1" si="45"/>
        <v/>
      </c>
      <c r="AO20" s="83" t="str">
        <f ca="1">IF(AND(COUNTIF(INDEX($AL$7:$AM20,0,MATCH($O$2,$AL$6:$AM$6,0)),INDEX(AL20:AM20,0,MATCH($O$2,$AL$6:$AM$6,0)))=1,AL20&lt;&gt;""),AB20,"")</f>
        <v/>
      </c>
      <c r="AP20" s="83" t="str">
        <f ca="1">IF(AND(AL20&lt;&gt;"",COUNTIF(INDEX($AL$7:$AM$100007,0,MATCH($O$2,$AL$6:$AM$6,0)),INDEX(AL20:AM20,0,MATCH($O$2,$AL$6:$AM$6,0)))&gt;=2),IF(ROUNDUP(COUNTIF(INDEX($AL$7:$AM$100007,0,MATCH($O$2,$AL$6:$AM$6,0)),INDEX(AL20:AM20,0,MATCH($O$2,$AL$6:$AM$6,0)))/2,0)=COUNTIF(INDEX($AL$7:$AM20,0,MATCH($O$2,$AL$6:$AM$6,0)),INDEX($AL20:$AM20,0,MATCH($O$2,$AL$6:$AM$6,0))),AB20,""),IF(AB20="","",AB20))</f>
        <v/>
      </c>
      <c r="AQ20" s="83" t="str">
        <f ca="1">IF(AB20="","",IF(COUNTIF($AB$7:AB20,AB20)=1,1+MAX($AQ$7:AQ19),INDEX($AQ$7:AQ19,MATCH(AB20,$AB$7:AB20,0),0)))</f>
        <v/>
      </c>
      <c r="AR20" s="83" t="str">
        <f ca="1">IF(AC20="","",IF(COUNTIF($AC$7:AC20,AC20)=1,1+MAX($AR$7:AR19),INDEX($AR$7:AR19,MATCH(AC20,$AC$7:AC20,0),0)))</f>
        <v/>
      </c>
      <c r="AS20" s="90"/>
      <c r="AT20" s="84" t="str">
        <f t="shared" ca="1" si="46"/>
        <v>'入力'!BN16</v>
      </c>
      <c r="AU20" s="84" t="str">
        <f t="shared" ca="1" si="46"/>
        <v>'入力'!BO16</v>
      </c>
      <c r="AV20" s="84" t="str">
        <f t="shared" ca="1" si="46"/>
        <v>'入力'!BP16</v>
      </c>
      <c r="AW20" s="84" t="str">
        <f t="shared" ca="1" si="46"/>
        <v>'入力'!BQ16</v>
      </c>
      <c r="AX20" s="84" t="str">
        <f t="shared" ca="1" si="46"/>
        <v>'入力'!BR16</v>
      </c>
      <c r="AY20" s="84" t="str">
        <f t="shared" ca="1" si="46"/>
        <v>'入力'!BS16</v>
      </c>
      <c r="AZ20" s="84" t="str">
        <f t="shared" ca="1" si="46"/>
        <v>'入力'!BT16</v>
      </c>
      <c r="BA20" s="84" t="str">
        <f t="shared" ca="1" si="46"/>
        <v>'入力'!BU16</v>
      </c>
      <c r="BB20" s="84" t="str">
        <f t="shared" ca="1" si="46"/>
        <v>'入力'!BV16</v>
      </c>
      <c r="BC20" s="84" t="str">
        <f t="shared" ca="1" si="46"/>
        <v>'入力'!BW16</v>
      </c>
      <c r="BD20" s="84" t="str">
        <f t="shared" ca="1" si="46"/>
        <v>'入力'!BX16</v>
      </c>
    </row>
    <row r="21" spans="2:56" s="77" customFormat="1" ht="19.95" customHeight="1" x14ac:dyDescent="0.2">
      <c r="B21" s="76"/>
      <c r="C21" s="85" t="str">
        <f t="shared" ca="1" si="28"/>
        <v/>
      </c>
      <c r="D21" s="85" t="str">
        <f t="shared" ca="1" si="28"/>
        <v/>
      </c>
      <c r="E21" s="86" t="str">
        <f t="shared" ca="1" si="28"/>
        <v/>
      </c>
      <c r="F21" s="99" t="str">
        <f t="shared" ca="1" si="9"/>
        <v/>
      </c>
      <c r="G21" s="100" t="str">
        <f t="shared" ca="1" si="29"/>
        <v/>
      </c>
      <c r="H21" s="87" t="str">
        <f t="shared" ca="1" si="1"/>
        <v/>
      </c>
      <c r="I21" s="100" t="str">
        <f t="shared" ca="1" si="1"/>
        <v/>
      </c>
      <c r="J21" s="87" t="str">
        <f t="shared" ca="1" si="1"/>
        <v/>
      </c>
      <c r="K21" s="88" t="str">
        <f t="shared" ca="1" si="1"/>
        <v/>
      </c>
      <c r="L21" s="88" t="str">
        <f t="shared" ca="1" si="1"/>
        <v/>
      </c>
      <c r="M21" s="89" t="str">
        <f t="shared" ca="1" si="1"/>
        <v/>
      </c>
      <c r="O21" s="91" t="str">
        <f t="shared" ca="1" si="30"/>
        <v/>
      </c>
      <c r="P21" s="92" t="str">
        <f ca="1">IFERROR(IF(AND(COUNTIF($AJ$7:AJ21,AJ21)=COUNTIF($AJ$7:AJ100014,AJ21),AG21&lt;&gt;""),SUMIF($AJ$7:AJ21,AJ21,$AI$7:AI21),""),"")</f>
        <v/>
      </c>
      <c r="Q21" s="93"/>
      <c r="R21" s="101" t="str">
        <f t="shared" ca="1" si="2"/>
        <v/>
      </c>
      <c r="S21" s="3" t="str">
        <f t="shared" ca="1" si="12"/>
        <v/>
      </c>
      <c r="T21" s="1"/>
      <c r="U21" s="101" t="str">
        <f t="shared" ca="1" si="3"/>
        <v/>
      </c>
      <c r="V21" s="18" t="str">
        <f t="shared" ca="1" si="4"/>
        <v/>
      </c>
      <c r="W21" s="3" t="str">
        <f t="shared" ca="1" si="5"/>
        <v/>
      </c>
      <c r="Y21" s="83" t="str">
        <f t="shared" ca="1" si="31"/>
        <v/>
      </c>
      <c r="Z21" s="83" t="str">
        <f t="shared" ca="1" si="32"/>
        <v/>
      </c>
      <c r="AA21" s="83" t="str">
        <f t="shared" ca="1" si="33"/>
        <v/>
      </c>
      <c r="AB21" s="83" t="str">
        <f t="shared" ca="1" si="34"/>
        <v/>
      </c>
      <c r="AC21" s="83" t="str">
        <f t="shared" ca="1" si="35"/>
        <v/>
      </c>
      <c r="AD21" s="83" t="str">
        <f t="shared" ca="1" si="36"/>
        <v/>
      </c>
      <c r="AE21" s="83" t="str">
        <f t="shared" ca="1" si="37"/>
        <v/>
      </c>
      <c r="AF21" s="83" t="str">
        <f t="shared" ca="1" si="38"/>
        <v/>
      </c>
      <c r="AG21" s="83" t="str">
        <f t="shared" ca="1" si="39"/>
        <v/>
      </c>
      <c r="AH21" s="83" t="str">
        <f t="shared" ca="1" si="40"/>
        <v/>
      </c>
      <c r="AI21" s="133" t="str">
        <f ca="1">IF(AND(COUNTIF(INDEX($AL$7:AM21,0,MATCH($O$2,$AL$6:$AM$6,0)),INDEX(AL21:AM21,0,MATCH($O$2,$AL$6:$AM$6,0)))=1,AL21&lt;&gt;"",AM20&lt;&gt;"",AG21&lt;&gt;""),SUMIF(INDEX($AL$7:$AM$100007,0,MATCH($O$2,$AL$6:$AM$6,0)),INDEX(AL21:AM21,0,MATCH($O$2,$AL$6:$AM$6,0)),$AG$7:$AG$100007),"")</f>
        <v/>
      </c>
      <c r="AJ21" s="83" t="str">
        <f t="shared" ca="1" si="41"/>
        <v/>
      </c>
      <c r="AK21" s="83" t="str">
        <f t="shared" ca="1" si="42"/>
        <v/>
      </c>
      <c r="AL21" s="83" t="str">
        <f t="shared" ca="1" si="43"/>
        <v/>
      </c>
      <c r="AM21" s="83" t="str">
        <f t="shared" ca="1" si="44"/>
        <v/>
      </c>
      <c r="AN21" s="83" t="str">
        <f t="shared" ca="1" si="45"/>
        <v/>
      </c>
      <c r="AO21" s="83" t="str">
        <f ca="1">IF(AND(COUNTIF(INDEX($AL$7:$AM21,0,MATCH($O$2,$AL$6:$AM$6,0)),INDEX(AL21:AM21,0,MATCH($O$2,$AL$6:$AM$6,0)))=1,AL21&lt;&gt;""),AB21,"")</f>
        <v/>
      </c>
      <c r="AP21" s="83" t="str">
        <f ca="1">IF(AND(AL21&lt;&gt;"",COUNTIF(INDEX($AL$7:$AM$100007,0,MATCH($O$2,$AL$6:$AM$6,0)),INDEX(AL21:AM21,0,MATCH($O$2,$AL$6:$AM$6,0)))&gt;=2),IF(ROUNDUP(COUNTIF(INDEX($AL$7:$AM$100007,0,MATCH($O$2,$AL$6:$AM$6,0)),INDEX(AL21:AM21,0,MATCH($O$2,$AL$6:$AM$6,0)))/2,0)=COUNTIF(INDEX($AL$7:$AM21,0,MATCH($O$2,$AL$6:$AM$6,0)),INDEX($AL21:$AM21,0,MATCH($O$2,$AL$6:$AM$6,0))),AB21,""),IF(AB21="","",AB21))</f>
        <v/>
      </c>
      <c r="AQ21" s="83" t="str">
        <f ca="1">IF(AB21="","",IF(COUNTIF($AB$7:AB21,AB21)=1,1+MAX($AQ$7:AQ20),INDEX($AQ$7:AQ20,MATCH(AB21,$AB$7:AB21,0),0)))</f>
        <v/>
      </c>
      <c r="AR21" s="83" t="str">
        <f ca="1">IF(AC21="","",IF(COUNTIF($AC$7:AC21,AC21)=1,1+MAX($AR$7:AR20),INDEX($AR$7:AR20,MATCH(AC21,$AC$7:AC21,0),0)))</f>
        <v/>
      </c>
      <c r="AS21" s="90"/>
      <c r="AT21" s="84" t="str">
        <f t="shared" ca="1" si="46"/>
        <v>'入力'!BN17</v>
      </c>
      <c r="AU21" s="84" t="str">
        <f t="shared" ca="1" si="46"/>
        <v>'入力'!BO17</v>
      </c>
      <c r="AV21" s="84" t="str">
        <f t="shared" ca="1" si="46"/>
        <v>'入力'!BP17</v>
      </c>
      <c r="AW21" s="84" t="str">
        <f t="shared" ca="1" si="46"/>
        <v>'入力'!BQ17</v>
      </c>
      <c r="AX21" s="84" t="str">
        <f t="shared" ca="1" si="46"/>
        <v>'入力'!BR17</v>
      </c>
      <c r="AY21" s="84" t="str">
        <f t="shared" ca="1" si="46"/>
        <v>'入力'!BS17</v>
      </c>
      <c r="AZ21" s="84" t="str">
        <f t="shared" ca="1" si="46"/>
        <v>'入力'!BT17</v>
      </c>
      <c r="BA21" s="84" t="str">
        <f t="shared" ca="1" si="46"/>
        <v>'入力'!BU17</v>
      </c>
      <c r="BB21" s="84" t="str">
        <f t="shared" ca="1" si="46"/>
        <v>'入力'!BV17</v>
      </c>
      <c r="BC21" s="84" t="str">
        <f t="shared" ca="1" si="46"/>
        <v>'入力'!BW17</v>
      </c>
      <c r="BD21" s="84" t="str">
        <f t="shared" ca="1" si="46"/>
        <v>'入力'!BX17</v>
      </c>
    </row>
    <row r="22" spans="2:56" s="77" customFormat="1" ht="19.95" customHeight="1" x14ac:dyDescent="0.2">
      <c r="B22" s="76"/>
      <c r="C22" s="85" t="str">
        <f t="shared" ca="1" si="28"/>
        <v/>
      </c>
      <c r="D22" s="85" t="str">
        <f t="shared" ca="1" si="28"/>
        <v/>
      </c>
      <c r="E22" s="86" t="str">
        <f t="shared" ca="1" si="28"/>
        <v/>
      </c>
      <c r="F22" s="99" t="str">
        <f t="shared" ca="1" si="9"/>
        <v/>
      </c>
      <c r="G22" s="100" t="str">
        <f t="shared" ca="1" si="29"/>
        <v/>
      </c>
      <c r="H22" s="87" t="str">
        <f t="shared" ca="1" si="1"/>
        <v/>
      </c>
      <c r="I22" s="100" t="str">
        <f t="shared" ca="1" si="1"/>
        <v/>
      </c>
      <c r="J22" s="87" t="str">
        <f t="shared" ca="1" si="1"/>
        <v/>
      </c>
      <c r="K22" s="88" t="str">
        <f t="shared" ca="1" si="1"/>
        <v/>
      </c>
      <c r="L22" s="88" t="str">
        <f t="shared" ca="1" si="1"/>
        <v/>
      </c>
      <c r="M22" s="89" t="str">
        <f t="shared" ca="1" si="1"/>
        <v/>
      </c>
      <c r="O22" s="91" t="str">
        <f t="shared" ca="1" si="30"/>
        <v/>
      </c>
      <c r="P22" s="92" t="str">
        <f ca="1">IFERROR(IF(AND(COUNTIF($AJ$7:AJ22,AJ22)=COUNTIF($AJ$7:AJ100015,AJ22),AG22&lt;&gt;""),SUMIF($AJ$7:AJ22,AJ22,$AI$7:AI22),""),"")</f>
        <v/>
      </c>
      <c r="Q22" s="93"/>
      <c r="R22" s="101" t="str">
        <f t="shared" ca="1" si="2"/>
        <v/>
      </c>
      <c r="S22" s="3" t="str">
        <f t="shared" ca="1" si="12"/>
        <v/>
      </c>
      <c r="T22" s="1"/>
      <c r="U22" s="101" t="str">
        <f t="shared" ca="1" si="3"/>
        <v/>
      </c>
      <c r="V22" s="18" t="str">
        <f t="shared" ca="1" si="4"/>
        <v/>
      </c>
      <c r="W22" s="3" t="str">
        <f t="shared" ca="1" si="5"/>
        <v/>
      </c>
      <c r="Y22" s="83" t="str">
        <f t="shared" ca="1" si="31"/>
        <v/>
      </c>
      <c r="Z22" s="83" t="str">
        <f t="shared" ca="1" si="32"/>
        <v/>
      </c>
      <c r="AA22" s="83" t="str">
        <f t="shared" ca="1" si="33"/>
        <v/>
      </c>
      <c r="AB22" s="83" t="str">
        <f t="shared" ca="1" si="34"/>
        <v/>
      </c>
      <c r="AC22" s="83" t="str">
        <f t="shared" ca="1" si="35"/>
        <v/>
      </c>
      <c r="AD22" s="83" t="str">
        <f t="shared" ca="1" si="36"/>
        <v/>
      </c>
      <c r="AE22" s="83" t="str">
        <f t="shared" ca="1" si="37"/>
        <v/>
      </c>
      <c r="AF22" s="83" t="str">
        <f t="shared" ca="1" si="38"/>
        <v/>
      </c>
      <c r="AG22" s="83" t="str">
        <f t="shared" ca="1" si="39"/>
        <v/>
      </c>
      <c r="AH22" s="83" t="str">
        <f t="shared" ca="1" si="40"/>
        <v/>
      </c>
      <c r="AI22" s="133" t="str">
        <f ca="1">IF(AND(COUNTIF(INDEX($AL$7:AM22,0,MATCH($O$2,$AL$6:$AM$6,0)),INDEX(AL22:AM22,0,MATCH($O$2,$AL$6:$AM$6,0)))=1,AL22&lt;&gt;"",AM21&lt;&gt;"",AG22&lt;&gt;""),SUMIF(INDEX($AL$7:$AM$100007,0,MATCH($O$2,$AL$6:$AM$6,0)),INDEX(AL22:AM22,0,MATCH($O$2,$AL$6:$AM$6,0)),$AG$7:$AG$100007),"")</f>
        <v/>
      </c>
      <c r="AJ22" s="83" t="str">
        <f t="shared" ca="1" si="41"/>
        <v/>
      </c>
      <c r="AK22" s="83" t="str">
        <f t="shared" ca="1" si="42"/>
        <v/>
      </c>
      <c r="AL22" s="83" t="str">
        <f t="shared" ca="1" si="43"/>
        <v/>
      </c>
      <c r="AM22" s="83" t="str">
        <f t="shared" ca="1" si="44"/>
        <v/>
      </c>
      <c r="AN22" s="83" t="str">
        <f t="shared" ca="1" si="45"/>
        <v/>
      </c>
      <c r="AO22" s="83" t="str">
        <f ca="1">IF(AND(COUNTIF(INDEX($AL$7:$AM22,0,MATCH($O$2,$AL$6:$AM$6,0)),INDEX(AL22:AM22,0,MATCH($O$2,$AL$6:$AM$6,0)))=1,AL22&lt;&gt;""),AB22,"")</f>
        <v/>
      </c>
      <c r="AP22" s="83" t="str">
        <f ca="1">IF(AND(AL22&lt;&gt;"",COUNTIF(INDEX($AL$7:$AM$100007,0,MATCH($O$2,$AL$6:$AM$6,0)),INDEX(AL22:AM22,0,MATCH($O$2,$AL$6:$AM$6,0)))&gt;=2),IF(ROUNDUP(COUNTIF(INDEX($AL$7:$AM$100007,0,MATCH($O$2,$AL$6:$AM$6,0)),INDEX(AL22:AM22,0,MATCH($O$2,$AL$6:$AM$6,0)))/2,0)=COUNTIF(INDEX($AL$7:$AM22,0,MATCH($O$2,$AL$6:$AM$6,0)),INDEX($AL22:$AM22,0,MATCH($O$2,$AL$6:$AM$6,0))),AB22,""),IF(AB22="","",AB22))</f>
        <v/>
      </c>
      <c r="AQ22" s="83" t="str">
        <f ca="1">IF(AB22="","",IF(COUNTIF($AB$7:AB22,AB22)=1,1+MAX($AQ$7:AQ21),INDEX($AQ$7:AQ21,MATCH(AB22,$AB$7:AB22,0),0)))</f>
        <v/>
      </c>
      <c r="AR22" s="83" t="str">
        <f ca="1">IF(AC22="","",IF(COUNTIF($AC$7:AC22,AC22)=1,1+MAX($AR$7:AR21),INDEX($AR$7:AR21,MATCH(AC22,$AC$7:AC22,0),0)))</f>
        <v/>
      </c>
      <c r="AS22" s="90"/>
      <c r="AT22" s="84" t="str">
        <f t="shared" ca="1" si="46"/>
        <v>'入力'!BN18</v>
      </c>
      <c r="AU22" s="84" t="str">
        <f t="shared" ca="1" si="46"/>
        <v>'入力'!BO18</v>
      </c>
      <c r="AV22" s="84" t="str">
        <f t="shared" ca="1" si="46"/>
        <v>'入力'!BP18</v>
      </c>
      <c r="AW22" s="84" t="str">
        <f t="shared" ca="1" si="46"/>
        <v>'入力'!BQ18</v>
      </c>
      <c r="AX22" s="84" t="str">
        <f t="shared" ca="1" si="46"/>
        <v>'入力'!BR18</v>
      </c>
      <c r="AY22" s="84" t="str">
        <f t="shared" ca="1" si="46"/>
        <v>'入力'!BS18</v>
      </c>
      <c r="AZ22" s="84" t="str">
        <f t="shared" ca="1" si="46"/>
        <v>'入力'!BT18</v>
      </c>
      <c r="BA22" s="84" t="str">
        <f t="shared" ca="1" si="46"/>
        <v>'入力'!BU18</v>
      </c>
      <c r="BB22" s="84" t="str">
        <f t="shared" ca="1" si="46"/>
        <v>'入力'!BV18</v>
      </c>
      <c r="BC22" s="84" t="str">
        <f t="shared" ca="1" si="46"/>
        <v>'入力'!BW18</v>
      </c>
      <c r="BD22" s="84" t="str">
        <f t="shared" ca="1" si="46"/>
        <v>'入力'!BX18</v>
      </c>
    </row>
    <row r="23" spans="2:56" s="77" customFormat="1" ht="19.95" customHeight="1" x14ac:dyDescent="0.2">
      <c r="B23" s="76"/>
      <c r="C23" s="85" t="str">
        <f t="shared" ca="1" si="28"/>
        <v/>
      </c>
      <c r="D23" s="85" t="str">
        <f t="shared" ca="1" si="28"/>
        <v/>
      </c>
      <c r="E23" s="86" t="str">
        <f t="shared" ca="1" si="28"/>
        <v/>
      </c>
      <c r="F23" s="99" t="str">
        <f t="shared" ca="1" si="9"/>
        <v/>
      </c>
      <c r="G23" s="100" t="str">
        <f t="shared" ca="1" si="29"/>
        <v/>
      </c>
      <c r="H23" s="87" t="str">
        <f t="shared" ca="1" si="29"/>
        <v/>
      </c>
      <c r="I23" s="100" t="str">
        <f t="shared" ca="1" si="29"/>
        <v/>
      </c>
      <c r="J23" s="87" t="str">
        <f t="shared" ca="1" si="29"/>
        <v/>
      </c>
      <c r="K23" s="88" t="str">
        <f t="shared" ca="1" si="29"/>
        <v/>
      </c>
      <c r="L23" s="88" t="str">
        <f t="shared" ca="1" si="29"/>
        <v/>
      </c>
      <c r="M23" s="89" t="str">
        <f t="shared" ca="1" si="29"/>
        <v/>
      </c>
      <c r="O23" s="91" t="str">
        <f t="shared" ca="1" si="30"/>
        <v/>
      </c>
      <c r="P23" s="92" t="str">
        <f ca="1">IFERROR(IF(AND(COUNTIF($AJ$7:AJ23,AJ23)=COUNTIF($AJ$7:AJ100016,AJ23),AG23&lt;&gt;""),SUMIF($AJ$7:AJ23,AJ23,$AI$7:AI23),""),"")</f>
        <v/>
      </c>
      <c r="Q23" s="93"/>
      <c r="R23" s="101" t="str">
        <f t="shared" ca="1" si="2"/>
        <v/>
      </c>
      <c r="S23" s="3" t="str">
        <f t="shared" ca="1" si="12"/>
        <v/>
      </c>
      <c r="T23" s="1"/>
      <c r="U23" s="101" t="str">
        <f t="shared" ca="1" si="3"/>
        <v/>
      </c>
      <c r="V23" s="18" t="str">
        <f t="shared" ca="1" si="4"/>
        <v/>
      </c>
      <c r="W23" s="3" t="str">
        <f t="shared" ca="1" si="5"/>
        <v/>
      </c>
      <c r="Y23" s="83" t="str">
        <f t="shared" ca="1" si="31"/>
        <v/>
      </c>
      <c r="Z23" s="83" t="str">
        <f t="shared" ca="1" si="32"/>
        <v/>
      </c>
      <c r="AA23" s="83" t="str">
        <f t="shared" ca="1" si="33"/>
        <v/>
      </c>
      <c r="AB23" s="83" t="str">
        <f t="shared" ca="1" si="34"/>
        <v/>
      </c>
      <c r="AC23" s="83" t="str">
        <f t="shared" ca="1" si="35"/>
        <v/>
      </c>
      <c r="AD23" s="83" t="str">
        <f t="shared" ca="1" si="36"/>
        <v/>
      </c>
      <c r="AE23" s="83" t="str">
        <f t="shared" ca="1" si="37"/>
        <v/>
      </c>
      <c r="AF23" s="83" t="str">
        <f t="shared" ca="1" si="38"/>
        <v/>
      </c>
      <c r="AG23" s="83" t="str">
        <f t="shared" ca="1" si="39"/>
        <v/>
      </c>
      <c r="AH23" s="83" t="str">
        <f t="shared" ca="1" si="40"/>
        <v/>
      </c>
      <c r="AI23" s="133" t="str">
        <f ca="1">IF(AND(COUNTIF(INDEX($AL$7:AM23,0,MATCH($O$2,$AL$6:$AM$6,0)),INDEX(AL23:AM23,0,MATCH($O$2,$AL$6:$AM$6,0)))=1,AL23&lt;&gt;"",AM22&lt;&gt;"",AG23&lt;&gt;""),SUMIF(INDEX($AL$7:$AM$100007,0,MATCH($O$2,$AL$6:$AM$6,0)),INDEX(AL23:AM23,0,MATCH($O$2,$AL$6:$AM$6,0)),$AG$7:$AG$100007),"")</f>
        <v/>
      </c>
      <c r="AJ23" s="83" t="str">
        <f t="shared" ca="1" si="41"/>
        <v/>
      </c>
      <c r="AK23" s="83" t="str">
        <f t="shared" ca="1" si="42"/>
        <v/>
      </c>
      <c r="AL23" s="83" t="str">
        <f t="shared" ca="1" si="43"/>
        <v/>
      </c>
      <c r="AM23" s="83" t="str">
        <f t="shared" ca="1" si="44"/>
        <v/>
      </c>
      <c r="AN23" s="83" t="str">
        <f t="shared" ca="1" si="45"/>
        <v/>
      </c>
      <c r="AO23" s="83" t="str">
        <f ca="1">IF(AND(COUNTIF(INDEX($AL$7:$AM23,0,MATCH($O$2,$AL$6:$AM$6,0)),INDEX(AL23:AM23,0,MATCH($O$2,$AL$6:$AM$6,0)))=1,AL23&lt;&gt;""),AB23,"")</f>
        <v/>
      </c>
      <c r="AP23" s="83" t="str">
        <f ca="1">IF(AND(AL23&lt;&gt;"",COUNTIF(INDEX($AL$7:$AM$100007,0,MATCH($O$2,$AL$6:$AM$6,0)),INDEX(AL23:AM23,0,MATCH($O$2,$AL$6:$AM$6,0)))&gt;=2),IF(ROUNDUP(COUNTIF(INDEX($AL$7:$AM$100007,0,MATCH($O$2,$AL$6:$AM$6,0)),INDEX(AL23:AM23,0,MATCH($O$2,$AL$6:$AM$6,0)))/2,0)=COUNTIF(INDEX($AL$7:$AM23,0,MATCH($O$2,$AL$6:$AM$6,0)),INDEX($AL23:$AM23,0,MATCH($O$2,$AL$6:$AM$6,0))),AB23,""),IF(AB23="","",AB23))</f>
        <v/>
      </c>
      <c r="AQ23" s="83" t="str">
        <f ca="1">IF(AB23="","",IF(COUNTIF($AB$7:AB23,AB23)=1,1+MAX($AQ$7:AQ22),INDEX($AQ$7:AQ22,MATCH(AB23,$AB$7:AB23,0),0)))</f>
        <v/>
      </c>
      <c r="AR23" s="83" t="str">
        <f ca="1">IF(AC23="","",IF(COUNTIF($AC$7:AC23,AC23)=1,1+MAX($AR$7:AR22),INDEX($AR$7:AR22,MATCH(AC23,$AC$7:AC23,0),0)))</f>
        <v/>
      </c>
      <c r="AS23" s="90"/>
      <c r="AT23" s="84" t="str">
        <f t="shared" ca="1" si="46"/>
        <v>'入力'!BN19</v>
      </c>
      <c r="AU23" s="84" t="str">
        <f t="shared" ca="1" si="46"/>
        <v>'入力'!BO19</v>
      </c>
      <c r="AV23" s="84" t="str">
        <f t="shared" ca="1" si="46"/>
        <v>'入力'!BP19</v>
      </c>
      <c r="AW23" s="84" t="str">
        <f t="shared" ca="1" si="46"/>
        <v>'入力'!BQ19</v>
      </c>
      <c r="AX23" s="84" t="str">
        <f t="shared" ca="1" si="46"/>
        <v>'入力'!BR19</v>
      </c>
      <c r="AY23" s="84" t="str">
        <f t="shared" ca="1" si="46"/>
        <v>'入力'!BS19</v>
      </c>
      <c r="AZ23" s="84" t="str">
        <f t="shared" ca="1" si="46"/>
        <v>'入力'!BT19</v>
      </c>
      <c r="BA23" s="84" t="str">
        <f t="shared" ca="1" si="46"/>
        <v>'入力'!BU19</v>
      </c>
      <c r="BB23" s="84" t="str">
        <f t="shared" ca="1" si="46"/>
        <v>'入力'!BV19</v>
      </c>
      <c r="BC23" s="84" t="str">
        <f t="shared" ca="1" si="46"/>
        <v>'入力'!BW19</v>
      </c>
      <c r="BD23" s="84" t="str">
        <f t="shared" ca="1" si="46"/>
        <v>'入力'!BX19</v>
      </c>
    </row>
    <row r="24" spans="2:56" s="77" customFormat="1" ht="19.95" customHeight="1" x14ac:dyDescent="0.2">
      <c r="B24" s="76"/>
      <c r="C24" s="85" t="str">
        <f t="shared" ca="1" si="28"/>
        <v/>
      </c>
      <c r="D24" s="85" t="str">
        <f t="shared" ca="1" si="28"/>
        <v/>
      </c>
      <c r="E24" s="86" t="str">
        <f t="shared" ca="1" si="28"/>
        <v/>
      </c>
      <c r="F24" s="99" t="str">
        <f t="shared" ca="1" si="9"/>
        <v/>
      </c>
      <c r="G24" s="100" t="str">
        <f t="shared" ca="1" si="29"/>
        <v/>
      </c>
      <c r="H24" s="87" t="str">
        <f t="shared" ca="1" si="29"/>
        <v/>
      </c>
      <c r="I24" s="100" t="str">
        <f t="shared" ca="1" si="29"/>
        <v/>
      </c>
      <c r="J24" s="87" t="str">
        <f t="shared" ca="1" si="29"/>
        <v/>
      </c>
      <c r="K24" s="88" t="str">
        <f t="shared" ca="1" si="29"/>
        <v/>
      </c>
      <c r="L24" s="88" t="str">
        <f t="shared" ca="1" si="29"/>
        <v/>
      </c>
      <c r="M24" s="89" t="str">
        <f t="shared" ca="1" si="29"/>
        <v/>
      </c>
      <c r="O24" s="91" t="str">
        <f t="shared" ca="1" si="30"/>
        <v/>
      </c>
      <c r="P24" s="92" t="str">
        <f ca="1">IFERROR(IF(AND(COUNTIF($AJ$7:AJ24,AJ24)=COUNTIF($AJ$7:AJ100017,AJ24),AG24&lt;&gt;""),SUMIF($AJ$7:AJ24,AJ24,$AI$7:AI24),""),"")</f>
        <v/>
      </c>
      <c r="Q24" s="93"/>
      <c r="R24" s="101" t="str">
        <f t="shared" ca="1" si="2"/>
        <v/>
      </c>
      <c r="S24" s="3" t="str">
        <f t="shared" ca="1" si="12"/>
        <v/>
      </c>
      <c r="T24" s="1"/>
      <c r="U24" s="101" t="str">
        <f t="shared" ca="1" si="3"/>
        <v/>
      </c>
      <c r="V24" s="18" t="str">
        <f t="shared" ca="1" si="4"/>
        <v/>
      </c>
      <c r="W24" s="3" t="str">
        <f t="shared" ca="1" si="5"/>
        <v/>
      </c>
      <c r="Y24" s="83" t="str">
        <f t="shared" ca="1" si="31"/>
        <v/>
      </c>
      <c r="Z24" s="83" t="str">
        <f t="shared" ca="1" si="32"/>
        <v/>
      </c>
      <c r="AA24" s="83" t="str">
        <f t="shared" ca="1" si="33"/>
        <v/>
      </c>
      <c r="AB24" s="83" t="str">
        <f t="shared" ca="1" si="34"/>
        <v/>
      </c>
      <c r="AC24" s="83" t="str">
        <f t="shared" ca="1" si="35"/>
        <v/>
      </c>
      <c r="AD24" s="83" t="str">
        <f t="shared" ca="1" si="36"/>
        <v/>
      </c>
      <c r="AE24" s="83" t="str">
        <f t="shared" ca="1" si="37"/>
        <v/>
      </c>
      <c r="AF24" s="83" t="str">
        <f t="shared" ca="1" si="38"/>
        <v/>
      </c>
      <c r="AG24" s="83" t="str">
        <f t="shared" ca="1" si="39"/>
        <v/>
      </c>
      <c r="AH24" s="83" t="str">
        <f t="shared" ca="1" si="40"/>
        <v/>
      </c>
      <c r="AI24" s="133" t="str">
        <f ca="1">IF(AND(COUNTIF(INDEX($AL$7:AM24,0,MATCH($O$2,$AL$6:$AM$6,0)),INDEX(AL24:AM24,0,MATCH($O$2,$AL$6:$AM$6,0)))=1,AL24&lt;&gt;"",AM23&lt;&gt;"",AG24&lt;&gt;""),SUMIF(INDEX($AL$7:$AM$100007,0,MATCH($O$2,$AL$6:$AM$6,0)),INDEX(AL24:AM24,0,MATCH($O$2,$AL$6:$AM$6,0)),$AG$7:$AG$100007),"")</f>
        <v/>
      </c>
      <c r="AJ24" s="83" t="str">
        <f t="shared" ca="1" si="41"/>
        <v/>
      </c>
      <c r="AK24" s="83" t="str">
        <f t="shared" ca="1" si="42"/>
        <v/>
      </c>
      <c r="AL24" s="83" t="str">
        <f t="shared" ca="1" si="43"/>
        <v/>
      </c>
      <c r="AM24" s="83" t="str">
        <f t="shared" ca="1" si="44"/>
        <v/>
      </c>
      <c r="AN24" s="83" t="str">
        <f t="shared" ca="1" si="45"/>
        <v/>
      </c>
      <c r="AO24" s="83" t="str">
        <f ca="1">IF(AND(COUNTIF(INDEX($AL$7:$AM24,0,MATCH($O$2,$AL$6:$AM$6,0)),INDEX(AL24:AM24,0,MATCH($O$2,$AL$6:$AM$6,0)))=1,AL24&lt;&gt;""),AB24,"")</f>
        <v/>
      </c>
      <c r="AP24" s="83" t="str">
        <f ca="1">IF(AND(AL24&lt;&gt;"",COUNTIF(INDEX($AL$7:$AM$100007,0,MATCH($O$2,$AL$6:$AM$6,0)),INDEX(AL24:AM24,0,MATCH($O$2,$AL$6:$AM$6,0)))&gt;=2),IF(ROUNDUP(COUNTIF(INDEX($AL$7:$AM$100007,0,MATCH($O$2,$AL$6:$AM$6,0)),INDEX(AL24:AM24,0,MATCH($O$2,$AL$6:$AM$6,0)))/2,0)=COUNTIF(INDEX($AL$7:$AM24,0,MATCH($O$2,$AL$6:$AM$6,0)),INDEX($AL24:$AM24,0,MATCH($O$2,$AL$6:$AM$6,0))),AB24,""),IF(AB24="","",AB24))</f>
        <v/>
      </c>
      <c r="AQ24" s="83" t="str">
        <f ca="1">IF(AB24="","",IF(COUNTIF($AB$7:AB24,AB24)=1,1+MAX($AQ$7:AQ23),INDEX($AQ$7:AQ23,MATCH(AB24,$AB$7:AB24,0),0)))</f>
        <v/>
      </c>
      <c r="AR24" s="83" t="str">
        <f ca="1">IF(AC24="","",IF(COUNTIF($AC$7:AC24,AC24)=1,1+MAX($AR$7:AR23),INDEX($AR$7:AR23,MATCH(AC24,$AC$7:AC24,0),0)))</f>
        <v/>
      </c>
      <c r="AS24" s="90"/>
      <c r="AT24" s="84" t="str">
        <f t="shared" ca="1" si="46"/>
        <v>'入力'!BN20</v>
      </c>
      <c r="AU24" s="84" t="str">
        <f t="shared" ca="1" si="46"/>
        <v>'入力'!BO20</v>
      </c>
      <c r="AV24" s="84" t="str">
        <f t="shared" ca="1" si="46"/>
        <v>'入力'!BP20</v>
      </c>
      <c r="AW24" s="84" t="str">
        <f t="shared" ca="1" si="46"/>
        <v>'入力'!BQ20</v>
      </c>
      <c r="AX24" s="84" t="str">
        <f t="shared" ca="1" si="46"/>
        <v>'入力'!BR20</v>
      </c>
      <c r="AY24" s="84" t="str">
        <f t="shared" ca="1" si="46"/>
        <v>'入力'!BS20</v>
      </c>
      <c r="AZ24" s="84" t="str">
        <f t="shared" ca="1" si="46"/>
        <v>'入力'!BT20</v>
      </c>
      <c r="BA24" s="84" t="str">
        <f t="shared" ca="1" si="46"/>
        <v>'入力'!BU20</v>
      </c>
      <c r="BB24" s="84" t="str">
        <f t="shared" ca="1" si="46"/>
        <v>'入力'!BV20</v>
      </c>
      <c r="BC24" s="84" t="str">
        <f t="shared" ca="1" si="46"/>
        <v>'入力'!BW20</v>
      </c>
      <c r="BD24" s="84" t="str">
        <f t="shared" ca="1" si="46"/>
        <v>'入力'!BX20</v>
      </c>
    </row>
    <row r="25" spans="2:56" s="77" customFormat="1" ht="19.95" customHeight="1" x14ac:dyDescent="0.2">
      <c r="B25" s="76"/>
      <c r="C25" s="85" t="str">
        <f t="shared" ca="1" si="28"/>
        <v/>
      </c>
      <c r="D25" s="85" t="str">
        <f t="shared" ca="1" si="28"/>
        <v/>
      </c>
      <c r="E25" s="86" t="str">
        <f t="shared" ca="1" si="28"/>
        <v/>
      </c>
      <c r="F25" s="99" t="str">
        <f t="shared" ca="1" si="9"/>
        <v/>
      </c>
      <c r="G25" s="100" t="str">
        <f t="shared" ca="1" si="29"/>
        <v/>
      </c>
      <c r="H25" s="87" t="str">
        <f t="shared" ca="1" si="29"/>
        <v/>
      </c>
      <c r="I25" s="100" t="str">
        <f t="shared" ca="1" si="29"/>
        <v/>
      </c>
      <c r="J25" s="87" t="str">
        <f t="shared" ca="1" si="29"/>
        <v/>
      </c>
      <c r="K25" s="88" t="str">
        <f t="shared" ca="1" si="29"/>
        <v/>
      </c>
      <c r="L25" s="88" t="str">
        <f t="shared" ca="1" si="29"/>
        <v/>
      </c>
      <c r="M25" s="89" t="str">
        <f t="shared" ca="1" si="29"/>
        <v/>
      </c>
      <c r="O25" s="91" t="str">
        <f t="shared" ca="1" si="30"/>
        <v/>
      </c>
      <c r="P25" s="92" t="str">
        <f ca="1">IFERROR(IF(AND(COUNTIF($AJ$7:AJ25,AJ25)=COUNTIF($AJ$7:AJ100018,AJ25),AG25&lt;&gt;""),SUMIF($AJ$7:AJ25,AJ25,$AI$7:AI25),""),"")</f>
        <v/>
      </c>
      <c r="Q25" s="93"/>
      <c r="R25" s="101" t="str">
        <f t="shared" ca="1" si="2"/>
        <v/>
      </c>
      <c r="S25" s="3" t="str">
        <f t="shared" ca="1" si="12"/>
        <v/>
      </c>
      <c r="T25" s="1"/>
      <c r="U25" s="101" t="str">
        <f t="shared" ca="1" si="3"/>
        <v/>
      </c>
      <c r="V25" s="18" t="str">
        <f t="shared" ca="1" si="4"/>
        <v/>
      </c>
      <c r="W25" s="3" t="str">
        <f t="shared" ca="1" si="5"/>
        <v/>
      </c>
      <c r="Y25" s="83" t="str">
        <f t="shared" ca="1" si="31"/>
        <v/>
      </c>
      <c r="Z25" s="83" t="str">
        <f t="shared" ca="1" si="32"/>
        <v/>
      </c>
      <c r="AA25" s="83" t="str">
        <f t="shared" ca="1" si="33"/>
        <v/>
      </c>
      <c r="AB25" s="83" t="str">
        <f t="shared" ca="1" si="34"/>
        <v/>
      </c>
      <c r="AC25" s="83" t="str">
        <f t="shared" ca="1" si="35"/>
        <v/>
      </c>
      <c r="AD25" s="83" t="str">
        <f t="shared" ca="1" si="36"/>
        <v/>
      </c>
      <c r="AE25" s="83" t="str">
        <f t="shared" ca="1" si="37"/>
        <v/>
      </c>
      <c r="AF25" s="83" t="str">
        <f t="shared" ca="1" si="38"/>
        <v/>
      </c>
      <c r="AG25" s="83" t="str">
        <f t="shared" ca="1" si="39"/>
        <v/>
      </c>
      <c r="AH25" s="83" t="str">
        <f t="shared" ca="1" si="40"/>
        <v/>
      </c>
      <c r="AI25" s="133" t="str">
        <f ca="1">IF(AND(COUNTIF(INDEX($AL$7:AM25,0,MATCH($O$2,$AL$6:$AM$6,0)),INDEX(AL25:AM25,0,MATCH($O$2,$AL$6:$AM$6,0)))=1,AL25&lt;&gt;"",AM24&lt;&gt;"",AG25&lt;&gt;""),SUMIF(INDEX($AL$7:$AM$100007,0,MATCH($O$2,$AL$6:$AM$6,0)),INDEX(AL25:AM25,0,MATCH($O$2,$AL$6:$AM$6,0)),$AG$7:$AG$100007),"")</f>
        <v/>
      </c>
      <c r="AJ25" s="83" t="str">
        <f t="shared" ca="1" si="41"/>
        <v/>
      </c>
      <c r="AK25" s="83" t="str">
        <f t="shared" ca="1" si="42"/>
        <v/>
      </c>
      <c r="AL25" s="83" t="str">
        <f t="shared" ca="1" si="43"/>
        <v/>
      </c>
      <c r="AM25" s="83" t="str">
        <f t="shared" ca="1" si="44"/>
        <v/>
      </c>
      <c r="AN25" s="83" t="str">
        <f t="shared" ca="1" si="45"/>
        <v/>
      </c>
      <c r="AO25" s="83" t="str">
        <f ca="1">IF(AND(COUNTIF(INDEX($AL$7:$AM25,0,MATCH($O$2,$AL$6:$AM$6,0)),INDEX(AL25:AM25,0,MATCH($O$2,$AL$6:$AM$6,0)))=1,AL25&lt;&gt;""),AB25,"")</f>
        <v/>
      </c>
      <c r="AP25" s="83" t="str">
        <f ca="1">IF(AND(AL25&lt;&gt;"",COUNTIF(INDEX($AL$7:$AM$100007,0,MATCH($O$2,$AL$6:$AM$6,0)),INDEX(AL25:AM25,0,MATCH($O$2,$AL$6:$AM$6,0)))&gt;=2),IF(ROUNDUP(COUNTIF(INDEX($AL$7:$AM$100007,0,MATCH($O$2,$AL$6:$AM$6,0)),INDEX(AL25:AM25,0,MATCH($O$2,$AL$6:$AM$6,0)))/2,0)=COUNTIF(INDEX($AL$7:$AM25,0,MATCH($O$2,$AL$6:$AM$6,0)),INDEX($AL25:$AM25,0,MATCH($O$2,$AL$6:$AM$6,0))),AB25,""),IF(AB25="","",AB25))</f>
        <v/>
      </c>
      <c r="AQ25" s="83" t="str">
        <f ca="1">IF(AB25="","",IF(COUNTIF($AB$7:AB25,AB25)=1,1+MAX($AQ$7:AQ24),INDEX($AQ$7:AQ24,MATCH(AB25,$AB$7:AB25,0),0)))</f>
        <v/>
      </c>
      <c r="AR25" s="83" t="str">
        <f ca="1">IF(AC25="","",IF(COUNTIF($AC$7:AC25,AC25)=1,1+MAX($AR$7:AR24),INDEX($AR$7:AR24,MATCH(AC25,$AC$7:AC25,0),0)))</f>
        <v/>
      </c>
      <c r="AS25" s="90"/>
      <c r="AT25" s="84" t="str">
        <f t="shared" ca="1" si="46"/>
        <v>'入力'!BN21</v>
      </c>
      <c r="AU25" s="84" t="str">
        <f t="shared" ca="1" si="46"/>
        <v>'入力'!BO21</v>
      </c>
      <c r="AV25" s="84" t="str">
        <f t="shared" ca="1" si="46"/>
        <v>'入力'!BP21</v>
      </c>
      <c r="AW25" s="84" t="str">
        <f t="shared" ca="1" si="46"/>
        <v>'入力'!BQ21</v>
      </c>
      <c r="AX25" s="84" t="str">
        <f t="shared" ca="1" si="46"/>
        <v>'入力'!BR21</v>
      </c>
      <c r="AY25" s="84" t="str">
        <f t="shared" ca="1" si="46"/>
        <v>'入力'!BS21</v>
      </c>
      <c r="AZ25" s="84" t="str">
        <f t="shared" ca="1" si="46"/>
        <v>'入力'!BT21</v>
      </c>
      <c r="BA25" s="84" t="str">
        <f t="shared" ca="1" si="46"/>
        <v>'入力'!BU21</v>
      </c>
      <c r="BB25" s="84" t="str">
        <f t="shared" ca="1" si="46"/>
        <v>'入力'!BV21</v>
      </c>
      <c r="BC25" s="84" t="str">
        <f t="shared" ca="1" si="46"/>
        <v>'入力'!BW21</v>
      </c>
      <c r="BD25" s="84" t="str">
        <f t="shared" ca="1" si="46"/>
        <v>'入力'!BX21</v>
      </c>
    </row>
    <row r="26" spans="2:56" s="77" customFormat="1" ht="19.95" customHeight="1" x14ac:dyDescent="0.2">
      <c r="B26" s="76"/>
      <c r="C26" s="85" t="str">
        <f t="shared" ca="1" si="28"/>
        <v/>
      </c>
      <c r="D26" s="85" t="str">
        <f t="shared" ca="1" si="28"/>
        <v/>
      </c>
      <c r="E26" s="86" t="str">
        <f t="shared" ca="1" si="28"/>
        <v/>
      </c>
      <c r="F26" s="99" t="str">
        <f t="shared" ca="1" si="9"/>
        <v/>
      </c>
      <c r="G26" s="100" t="str">
        <f t="shared" ca="1" si="29"/>
        <v/>
      </c>
      <c r="H26" s="87" t="str">
        <f t="shared" ca="1" si="29"/>
        <v/>
      </c>
      <c r="I26" s="100" t="str">
        <f t="shared" ca="1" si="29"/>
        <v/>
      </c>
      <c r="J26" s="87" t="str">
        <f t="shared" ca="1" si="29"/>
        <v/>
      </c>
      <c r="K26" s="88" t="str">
        <f t="shared" ca="1" si="29"/>
        <v/>
      </c>
      <c r="L26" s="88" t="str">
        <f t="shared" ca="1" si="29"/>
        <v/>
      </c>
      <c r="M26" s="89" t="str">
        <f t="shared" ca="1" si="29"/>
        <v/>
      </c>
      <c r="O26" s="91" t="str">
        <f t="shared" ca="1" si="30"/>
        <v/>
      </c>
      <c r="P26" s="92" t="str">
        <f ca="1">IFERROR(IF(AND(COUNTIF($AJ$7:AJ26,AJ26)=COUNTIF($AJ$7:AJ100019,AJ26),AG26&lt;&gt;""),SUMIF($AJ$7:AJ26,AJ26,$AI$7:AI26),""),"")</f>
        <v/>
      </c>
      <c r="Q26" s="93"/>
      <c r="R26" s="101" t="str">
        <f t="shared" ca="1" si="2"/>
        <v/>
      </c>
      <c r="S26" s="3" t="str">
        <f t="shared" ca="1" si="12"/>
        <v/>
      </c>
      <c r="T26" s="1"/>
      <c r="U26" s="101" t="str">
        <f t="shared" ca="1" si="3"/>
        <v/>
      </c>
      <c r="V26" s="18" t="str">
        <f t="shared" ca="1" si="4"/>
        <v/>
      </c>
      <c r="W26" s="3" t="str">
        <f t="shared" ca="1" si="5"/>
        <v/>
      </c>
      <c r="Y26" s="83" t="str">
        <f t="shared" ca="1" si="31"/>
        <v/>
      </c>
      <c r="Z26" s="83" t="str">
        <f t="shared" ca="1" si="32"/>
        <v/>
      </c>
      <c r="AA26" s="83" t="str">
        <f t="shared" ca="1" si="33"/>
        <v/>
      </c>
      <c r="AB26" s="83" t="str">
        <f t="shared" ca="1" si="34"/>
        <v/>
      </c>
      <c r="AC26" s="83" t="str">
        <f t="shared" ca="1" si="35"/>
        <v/>
      </c>
      <c r="AD26" s="83" t="str">
        <f t="shared" ca="1" si="36"/>
        <v/>
      </c>
      <c r="AE26" s="83" t="str">
        <f t="shared" ca="1" si="37"/>
        <v/>
      </c>
      <c r="AF26" s="83" t="str">
        <f t="shared" ca="1" si="38"/>
        <v/>
      </c>
      <c r="AG26" s="83" t="str">
        <f t="shared" ca="1" si="39"/>
        <v/>
      </c>
      <c r="AH26" s="83" t="str">
        <f t="shared" ca="1" si="40"/>
        <v/>
      </c>
      <c r="AI26" s="133" t="str">
        <f ca="1">IF(AND(COUNTIF(INDEX($AL$7:AM26,0,MATCH($O$2,$AL$6:$AM$6,0)),INDEX(AL26:AM26,0,MATCH($O$2,$AL$6:$AM$6,0)))=1,AL26&lt;&gt;"",AM25&lt;&gt;"",AG26&lt;&gt;""),SUMIF(INDEX($AL$7:$AM$100007,0,MATCH($O$2,$AL$6:$AM$6,0)),INDEX(AL26:AM26,0,MATCH($O$2,$AL$6:$AM$6,0)),$AG$7:$AG$100007),"")</f>
        <v/>
      </c>
      <c r="AJ26" s="83" t="str">
        <f t="shared" ca="1" si="41"/>
        <v/>
      </c>
      <c r="AK26" s="83" t="str">
        <f t="shared" ca="1" si="42"/>
        <v/>
      </c>
      <c r="AL26" s="83" t="str">
        <f t="shared" ca="1" si="43"/>
        <v/>
      </c>
      <c r="AM26" s="83" t="str">
        <f t="shared" ca="1" si="44"/>
        <v/>
      </c>
      <c r="AN26" s="83" t="str">
        <f t="shared" ca="1" si="45"/>
        <v/>
      </c>
      <c r="AO26" s="83" t="str">
        <f ca="1">IF(AND(COUNTIF(INDEX($AL$7:$AM26,0,MATCH($O$2,$AL$6:$AM$6,0)),INDEX(AL26:AM26,0,MATCH($O$2,$AL$6:$AM$6,0)))=1,AL26&lt;&gt;""),AB26,"")</f>
        <v/>
      </c>
      <c r="AP26" s="83" t="str">
        <f ca="1">IF(AND(AL26&lt;&gt;"",COUNTIF(INDEX($AL$7:$AM$100007,0,MATCH($O$2,$AL$6:$AM$6,0)),INDEX(AL26:AM26,0,MATCH($O$2,$AL$6:$AM$6,0)))&gt;=2),IF(ROUNDUP(COUNTIF(INDEX($AL$7:$AM$100007,0,MATCH($O$2,$AL$6:$AM$6,0)),INDEX(AL26:AM26,0,MATCH($O$2,$AL$6:$AM$6,0)))/2,0)=COUNTIF(INDEX($AL$7:$AM26,0,MATCH($O$2,$AL$6:$AM$6,0)),INDEX($AL26:$AM26,0,MATCH($O$2,$AL$6:$AM$6,0))),AB26,""),IF(AB26="","",AB26))</f>
        <v/>
      </c>
      <c r="AQ26" s="83" t="str">
        <f ca="1">IF(AB26="","",IF(COUNTIF($AB$7:AB26,AB26)=1,1+MAX($AQ$7:AQ25),INDEX($AQ$7:AQ25,MATCH(AB26,$AB$7:AB26,0),0)))</f>
        <v/>
      </c>
      <c r="AR26" s="83" t="str">
        <f ca="1">IF(AC26="","",IF(COUNTIF($AC$7:AC26,AC26)=1,1+MAX($AR$7:AR25),INDEX($AR$7:AR25,MATCH(AC26,$AC$7:AC26,0),0)))</f>
        <v/>
      </c>
      <c r="AS26" s="90"/>
      <c r="AT26" s="84" t="str">
        <f t="shared" ca="1" si="46"/>
        <v>'入力'!BN22</v>
      </c>
      <c r="AU26" s="84" t="str">
        <f t="shared" ca="1" si="46"/>
        <v>'入力'!BO22</v>
      </c>
      <c r="AV26" s="84" t="str">
        <f t="shared" ca="1" si="46"/>
        <v>'入力'!BP22</v>
      </c>
      <c r="AW26" s="84" t="str">
        <f t="shared" ca="1" si="46"/>
        <v>'入力'!BQ22</v>
      </c>
      <c r="AX26" s="84" t="str">
        <f t="shared" ca="1" si="46"/>
        <v>'入力'!BR22</v>
      </c>
      <c r="AY26" s="84" t="str">
        <f t="shared" ca="1" si="46"/>
        <v>'入力'!BS22</v>
      </c>
      <c r="AZ26" s="84" t="str">
        <f t="shared" ca="1" si="46"/>
        <v>'入力'!BT22</v>
      </c>
      <c r="BA26" s="84" t="str">
        <f t="shared" ca="1" si="46"/>
        <v>'入力'!BU22</v>
      </c>
      <c r="BB26" s="84" t="str">
        <f t="shared" ca="1" si="46"/>
        <v>'入力'!BV22</v>
      </c>
      <c r="BC26" s="84" t="str">
        <f t="shared" ca="1" si="46"/>
        <v>'入力'!BW22</v>
      </c>
      <c r="BD26" s="84" t="str">
        <f t="shared" ca="1" si="46"/>
        <v>'入力'!BX22</v>
      </c>
    </row>
    <row r="27" spans="2:56" s="77" customFormat="1" ht="19.95" customHeight="1" x14ac:dyDescent="0.2">
      <c r="B27" s="76"/>
      <c r="C27" s="85" t="str">
        <f t="shared" ca="1" si="28"/>
        <v/>
      </c>
      <c r="D27" s="85" t="str">
        <f t="shared" ca="1" si="28"/>
        <v/>
      </c>
      <c r="E27" s="86" t="str">
        <f t="shared" ca="1" si="28"/>
        <v/>
      </c>
      <c r="F27" s="99" t="str">
        <f t="shared" ca="1" si="9"/>
        <v/>
      </c>
      <c r="G27" s="100" t="str">
        <f t="shared" ca="1" si="29"/>
        <v/>
      </c>
      <c r="H27" s="87" t="str">
        <f t="shared" ca="1" si="29"/>
        <v/>
      </c>
      <c r="I27" s="100" t="str">
        <f t="shared" ca="1" si="29"/>
        <v/>
      </c>
      <c r="J27" s="87" t="str">
        <f t="shared" ca="1" si="29"/>
        <v/>
      </c>
      <c r="K27" s="88" t="str">
        <f t="shared" ca="1" si="29"/>
        <v/>
      </c>
      <c r="L27" s="88" t="str">
        <f t="shared" ca="1" si="29"/>
        <v/>
      </c>
      <c r="M27" s="89" t="str">
        <f t="shared" ca="1" si="29"/>
        <v/>
      </c>
      <c r="O27" s="91" t="str">
        <f t="shared" ca="1" si="30"/>
        <v/>
      </c>
      <c r="P27" s="92" t="str">
        <f ca="1">IFERROR(IF(AND(COUNTIF($AJ$7:AJ27,AJ27)=COUNTIF($AJ$7:AJ100020,AJ27),AG27&lt;&gt;""),SUMIF($AJ$7:AJ27,AJ27,$AI$7:AI27),""),"")</f>
        <v/>
      </c>
      <c r="Q27" s="93"/>
      <c r="R27" s="101" t="str">
        <f t="shared" ca="1" si="2"/>
        <v/>
      </c>
      <c r="S27" s="3" t="str">
        <f t="shared" ca="1" si="12"/>
        <v/>
      </c>
      <c r="T27" s="1"/>
      <c r="U27" s="101" t="str">
        <f t="shared" ca="1" si="3"/>
        <v/>
      </c>
      <c r="V27" s="18" t="str">
        <f t="shared" ca="1" si="4"/>
        <v/>
      </c>
      <c r="W27" s="3" t="str">
        <f t="shared" ca="1" si="5"/>
        <v/>
      </c>
      <c r="Y27" s="83" t="str">
        <f t="shared" ca="1" si="31"/>
        <v/>
      </c>
      <c r="Z27" s="83" t="str">
        <f t="shared" ca="1" si="32"/>
        <v/>
      </c>
      <c r="AA27" s="83" t="str">
        <f t="shared" ca="1" si="33"/>
        <v/>
      </c>
      <c r="AB27" s="83" t="str">
        <f t="shared" ca="1" si="34"/>
        <v/>
      </c>
      <c r="AC27" s="83" t="str">
        <f t="shared" ca="1" si="35"/>
        <v/>
      </c>
      <c r="AD27" s="83" t="str">
        <f t="shared" ca="1" si="36"/>
        <v/>
      </c>
      <c r="AE27" s="83" t="str">
        <f t="shared" ca="1" si="37"/>
        <v/>
      </c>
      <c r="AF27" s="83" t="str">
        <f t="shared" ca="1" si="38"/>
        <v/>
      </c>
      <c r="AG27" s="83" t="str">
        <f t="shared" ca="1" si="39"/>
        <v/>
      </c>
      <c r="AH27" s="83" t="str">
        <f t="shared" ca="1" si="40"/>
        <v/>
      </c>
      <c r="AI27" s="133" t="str">
        <f ca="1">IF(AND(COUNTIF(INDEX($AL$7:AM27,0,MATCH($O$2,$AL$6:$AM$6,0)),INDEX(AL27:AM27,0,MATCH($O$2,$AL$6:$AM$6,0)))=1,AL27&lt;&gt;"",AM26&lt;&gt;"",AG27&lt;&gt;""),SUMIF(INDEX($AL$7:$AM$100007,0,MATCH($O$2,$AL$6:$AM$6,0)),INDEX(AL27:AM27,0,MATCH($O$2,$AL$6:$AM$6,0)),$AG$7:$AG$100007),"")</f>
        <v/>
      </c>
      <c r="AJ27" s="83" t="str">
        <f t="shared" ca="1" si="41"/>
        <v/>
      </c>
      <c r="AK27" s="83" t="str">
        <f t="shared" ca="1" si="42"/>
        <v/>
      </c>
      <c r="AL27" s="83" t="str">
        <f t="shared" ca="1" si="43"/>
        <v/>
      </c>
      <c r="AM27" s="83" t="str">
        <f t="shared" ca="1" si="44"/>
        <v/>
      </c>
      <c r="AN27" s="83" t="str">
        <f t="shared" ca="1" si="45"/>
        <v/>
      </c>
      <c r="AO27" s="83" t="str">
        <f ca="1">IF(AND(COUNTIF(INDEX($AL$7:$AM27,0,MATCH($O$2,$AL$6:$AM$6,0)),INDEX(AL27:AM27,0,MATCH($O$2,$AL$6:$AM$6,0)))=1,AL27&lt;&gt;""),AB27,"")</f>
        <v/>
      </c>
      <c r="AP27" s="83" t="str">
        <f ca="1">IF(AND(AL27&lt;&gt;"",COUNTIF(INDEX($AL$7:$AM$100007,0,MATCH($O$2,$AL$6:$AM$6,0)),INDEX(AL27:AM27,0,MATCH($O$2,$AL$6:$AM$6,0)))&gt;=2),IF(ROUNDUP(COUNTIF(INDEX($AL$7:$AM$100007,0,MATCH($O$2,$AL$6:$AM$6,0)),INDEX(AL27:AM27,0,MATCH($O$2,$AL$6:$AM$6,0)))/2,0)=COUNTIF(INDEX($AL$7:$AM27,0,MATCH($O$2,$AL$6:$AM$6,0)),INDEX($AL27:$AM27,0,MATCH($O$2,$AL$6:$AM$6,0))),AB27,""),IF(AB27="","",AB27))</f>
        <v/>
      </c>
      <c r="AQ27" s="83" t="str">
        <f ca="1">IF(AB27="","",IF(COUNTIF($AB$7:AB27,AB27)=1,1+MAX($AQ$7:AQ26),INDEX($AQ$7:AQ26,MATCH(AB27,$AB$7:AB27,0),0)))</f>
        <v/>
      </c>
      <c r="AR27" s="83" t="str">
        <f ca="1">IF(AC27="","",IF(COUNTIF($AC$7:AC27,AC27)=1,1+MAX($AR$7:AR26),INDEX($AR$7:AR26,MATCH(AC27,$AC$7:AC27,0),0)))</f>
        <v/>
      </c>
      <c r="AS27" s="90"/>
      <c r="AT27" s="84" t="str">
        <f t="shared" ca="1" si="46"/>
        <v>'入力'!BN23</v>
      </c>
      <c r="AU27" s="84" t="str">
        <f t="shared" ca="1" si="46"/>
        <v>'入力'!BO23</v>
      </c>
      <c r="AV27" s="84" t="str">
        <f t="shared" ca="1" si="46"/>
        <v>'入力'!BP23</v>
      </c>
      <c r="AW27" s="84" t="str">
        <f t="shared" ca="1" si="46"/>
        <v>'入力'!BQ23</v>
      </c>
      <c r="AX27" s="84" t="str">
        <f t="shared" ca="1" si="46"/>
        <v>'入力'!BR23</v>
      </c>
      <c r="AY27" s="84" t="str">
        <f t="shared" ca="1" si="46"/>
        <v>'入力'!BS23</v>
      </c>
      <c r="AZ27" s="84" t="str">
        <f t="shared" ca="1" si="46"/>
        <v>'入力'!BT23</v>
      </c>
      <c r="BA27" s="84" t="str">
        <f t="shared" ca="1" si="46"/>
        <v>'入力'!BU23</v>
      </c>
      <c r="BB27" s="84" t="str">
        <f t="shared" ca="1" si="46"/>
        <v>'入力'!BV23</v>
      </c>
      <c r="BC27" s="84" t="str">
        <f t="shared" ca="1" si="46"/>
        <v>'入力'!BW23</v>
      </c>
      <c r="BD27" s="84" t="str">
        <f t="shared" ca="1" si="46"/>
        <v>'入力'!BX23</v>
      </c>
    </row>
    <row r="28" spans="2:56" s="77" customFormat="1" ht="19.95" customHeight="1" x14ac:dyDescent="0.2">
      <c r="B28" s="76"/>
      <c r="C28" s="85" t="str">
        <f t="shared" ca="1" si="28"/>
        <v/>
      </c>
      <c r="D28" s="85" t="str">
        <f t="shared" ca="1" si="28"/>
        <v/>
      </c>
      <c r="E28" s="86" t="str">
        <f t="shared" ca="1" si="28"/>
        <v/>
      </c>
      <c r="F28" s="99" t="str">
        <f t="shared" ca="1" si="9"/>
        <v/>
      </c>
      <c r="G28" s="100" t="str">
        <f t="shared" ca="1" si="29"/>
        <v/>
      </c>
      <c r="H28" s="87" t="str">
        <f t="shared" ca="1" si="29"/>
        <v/>
      </c>
      <c r="I28" s="100" t="str">
        <f t="shared" ca="1" si="29"/>
        <v/>
      </c>
      <c r="J28" s="87" t="str">
        <f t="shared" ca="1" si="29"/>
        <v/>
      </c>
      <c r="K28" s="88" t="str">
        <f t="shared" ca="1" si="29"/>
        <v/>
      </c>
      <c r="L28" s="88" t="str">
        <f t="shared" ca="1" si="29"/>
        <v/>
      </c>
      <c r="M28" s="89" t="str">
        <f t="shared" ca="1" si="29"/>
        <v/>
      </c>
      <c r="O28" s="91" t="str">
        <f t="shared" ca="1" si="30"/>
        <v/>
      </c>
      <c r="P28" s="92" t="str">
        <f ca="1">IFERROR(IF(AND(COUNTIF($AJ$7:AJ28,AJ28)=COUNTIF($AJ$7:AJ100021,AJ28),AG28&lt;&gt;""),SUMIF($AJ$7:AJ28,AJ28,$AI$7:AI28),""),"")</f>
        <v/>
      </c>
      <c r="Q28" s="93"/>
      <c r="R28" s="101" t="str">
        <f t="shared" ca="1" si="2"/>
        <v/>
      </c>
      <c r="S28" s="3" t="str">
        <f t="shared" ca="1" si="12"/>
        <v/>
      </c>
      <c r="T28" s="1"/>
      <c r="U28" s="101" t="str">
        <f t="shared" ca="1" si="3"/>
        <v/>
      </c>
      <c r="V28" s="18" t="str">
        <f t="shared" ca="1" si="4"/>
        <v/>
      </c>
      <c r="W28" s="3" t="str">
        <f t="shared" ca="1" si="5"/>
        <v/>
      </c>
      <c r="Y28" s="83" t="str">
        <f t="shared" ca="1" si="31"/>
        <v/>
      </c>
      <c r="Z28" s="83" t="str">
        <f t="shared" ca="1" si="32"/>
        <v/>
      </c>
      <c r="AA28" s="83" t="str">
        <f t="shared" ca="1" si="33"/>
        <v/>
      </c>
      <c r="AB28" s="83" t="str">
        <f t="shared" ca="1" si="34"/>
        <v/>
      </c>
      <c r="AC28" s="83" t="str">
        <f t="shared" ca="1" si="35"/>
        <v/>
      </c>
      <c r="AD28" s="83" t="str">
        <f t="shared" ca="1" si="36"/>
        <v/>
      </c>
      <c r="AE28" s="83" t="str">
        <f t="shared" ca="1" si="37"/>
        <v/>
      </c>
      <c r="AF28" s="83" t="str">
        <f t="shared" ca="1" si="38"/>
        <v/>
      </c>
      <c r="AG28" s="83" t="str">
        <f t="shared" ca="1" si="39"/>
        <v/>
      </c>
      <c r="AH28" s="83" t="str">
        <f t="shared" ca="1" si="40"/>
        <v/>
      </c>
      <c r="AI28" s="133" t="str">
        <f ca="1">IF(AND(COUNTIF(INDEX($AL$7:AM28,0,MATCH($O$2,$AL$6:$AM$6,0)),INDEX(AL28:AM28,0,MATCH($O$2,$AL$6:$AM$6,0)))=1,AL28&lt;&gt;"",AM27&lt;&gt;"",AG28&lt;&gt;""),SUMIF(INDEX($AL$7:$AM$100007,0,MATCH($O$2,$AL$6:$AM$6,0)),INDEX(AL28:AM28,0,MATCH($O$2,$AL$6:$AM$6,0)),$AG$7:$AG$100007),"")</f>
        <v/>
      </c>
      <c r="AJ28" s="83" t="str">
        <f t="shared" ca="1" si="41"/>
        <v/>
      </c>
      <c r="AK28" s="83" t="str">
        <f t="shared" ca="1" si="42"/>
        <v/>
      </c>
      <c r="AL28" s="83" t="str">
        <f t="shared" ca="1" si="43"/>
        <v/>
      </c>
      <c r="AM28" s="83" t="str">
        <f t="shared" ca="1" si="44"/>
        <v/>
      </c>
      <c r="AN28" s="83" t="str">
        <f t="shared" ca="1" si="45"/>
        <v/>
      </c>
      <c r="AO28" s="83" t="str">
        <f ca="1">IF(AND(COUNTIF(INDEX($AL$7:$AM28,0,MATCH($O$2,$AL$6:$AM$6,0)),INDEX(AL28:AM28,0,MATCH($O$2,$AL$6:$AM$6,0)))=1,AL28&lt;&gt;""),AB28,"")</f>
        <v/>
      </c>
      <c r="AP28" s="83" t="str">
        <f ca="1">IF(AND(AL28&lt;&gt;"",COUNTIF(INDEX($AL$7:$AM$100007,0,MATCH($O$2,$AL$6:$AM$6,0)),INDEX(AL28:AM28,0,MATCH($O$2,$AL$6:$AM$6,0)))&gt;=2),IF(ROUNDUP(COUNTIF(INDEX($AL$7:$AM$100007,0,MATCH($O$2,$AL$6:$AM$6,0)),INDEX(AL28:AM28,0,MATCH($O$2,$AL$6:$AM$6,0)))/2,0)=COUNTIF(INDEX($AL$7:$AM28,0,MATCH($O$2,$AL$6:$AM$6,0)),INDEX($AL28:$AM28,0,MATCH($O$2,$AL$6:$AM$6,0))),AB28,""),IF(AB28="","",AB28))</f>
        <v/>
      </c>
      <c r="AQ28" s="83" t="str">
        <f ca="1">IF(AB28="","",IF(COUNTIF($AB$7:AB28,AB28)=1,1+MAX($AQ$7:AQ27),INDEX($AQ$7:AQ27,MATCH(AB28,$AB$7:AB28,0),0)))</f>
        <v/>
      </c>
      <c r="AR28" s="83" t="str">
        <f ca="1">IF(AC28="","",IF(COUNTIF($AC$7:AC28,AC28)=1,1+MAX($AR$7:AR27),INDEX($AR$7:AR27,MATCH(AC28,$AC$7:AC28,0),0)))</f>
        <v/>
      </c>
      <c r="AS28" s="90"/>
      <c r="AT28" s="84" t="str">
        <f t="shared" ca="1" si="46"/>
        <v>'入力'!BN24</v>
      </c>
      <c r="AU28" s="84" t="str">
        <f t="shared" ca="1" si="46"/>
        <v>'入力'!BO24</v>
      </c>
      <c r="AV28" s="84" t="str">
        <f t="shared" ca="1" si="46"/>
        <v>'入力'!BP24</v>
      </c>
      <c r="AW28" s="84" t="str">
        <f t="shared" ca="1" si="46"/>
        <v>'入力'!BQ24</v>
      </c>
      <c r="AX28" s="84" t="str">
        <f t="shared" ca="1" si="46"/>
        <v>'入力'!BR24</v>
      </c>
      <c r="AY28" s="84" t="str">
        <f t="shared" ca="1" si="46"/>
        <v>'入力'!BS24</v>
      </c>
      <c r="AZ28" s="84" t="str">
        <f t="shared" ca="1" si="46"/>
        <v>'入力'!BT24</v>
      </c>
      <c r="BA28" s="84" t="str">
        <f t="shared" ca="1" si="46"/>
        <v>'入力'!BU24</v>
      </c>
      <c r="BB28" s="84" t="str">
        <f t="shared" ca="1" si="46"/>
        <v>'入力'!BV24</v>
      </c>
      <c r="BC28" s="84" t="str">
        <f t="shared" ca="1" si="46"/>
        <v>'入力'!BW24</v>
      </c>
      <c r="BD28" s="84" t="str">
        <f t="shared" ca="1" si="46"/>
        <v>'入力'!BX24</v>
      </c>
    </row>
    <row r="29" spans="2:56" s="77" customFormat="1" ht="19.95" customHeight="1" x14ac:dyDescent="0.2">
      <c r="B29" s="76"/>
      <c r="C29" s="85" t="str">
        <f t="shared" ca="1" si="28"/>
        <v/>
      </c>
      <c r="D29" s="85" t="str">
        <f t="shared" ca="1" si="28"/>
        <v/>
      </c>
      <c r="E29" s="86" t="str">
        <f t="shared" ca="1" si="28"/>
        <v/>
      </c>
      <c r="F29" s="99" t="str">
        <f t="shared" ca="1" si="9"/>
        <v/>
      </c>
      <c r="G29" s="100" t="str">
        <f t="shared" ca="1" si="29"/>
        <v/>
      </c>
      <c r="H29" s="87" t="str">
        <f t="shared" ca="1" si="29"/>
        <v/>
      </c>
      <c r="I29" s="100" t="str">
        <f t="shared" ca="1" si="29"/>
        <v/>
      </c>
      <c r="J29" s="87" t="str">
        <f t="shared" ca="1" si="29"/>
        <v/>
      </c>
      <c r="K29" s="88" t="str">
        <f t="shared" ca="1" si="29"/>
        <v/>
      </c>
      <c r="L29" s="88" t="str">
        <f t="shared" ca="1" si="29"/>
        <v/>
      </c>
      <c r="M29" s="89" t="str">
        <f t="shared" ca="1" si="29"/>
        <v/>
      </c>
      <c r="O29" s="91" t="str">
        <f t="shared" ca="1" si="30"/>
        <v/>
      </c>
      <c r="P29" s="92" t="str">
        <f ca="1">IFERROR(IF(AND(COUNTIF($AJ$7:AJ29,AJ29)=COUNTIF($AJ$7:AJ100022,AJ29),AG29&lt;&gt;""),SUMIF($AJ$7:AJ29,AJ29,$AI$7:AI29),""),"")</f>
        <v/>
      </c>
      <c r="Q29" s="93"/>
      <c r="R29" s="101" t="str">
        <f t="shared" ca="1" si="2"/>
        <v/>
      </c>
      <c r="S29" s="3" t="str">
        <f t="shared" ca="1" si="12"/>
        <v/>
      </c>
      <c r="T29" s="1"/>
      <c r="U29" s="101" t="str">
        <f t="shared" ca="1" si="3"/>
        <v/>
      </c>
      <c r="V29" s="18" t="str">
        <f t="shared" ca="1" si="4"/>
        <v/>
      </c>
      <c r="W29" s="3" t="str">
        <f t="shared" ca="1" si="5"/>
        <v/>
      </c>
      <c r="Y29" s="83" t="str">
        <f t="shared" ca="1" si="31"/>
        <v/>
      </c>
      <c r="Z29" s="83" t="str">
        <f t="shared" ca="1" si="32"/>
        <v/>
      </c>
      <c r="AA29" s="83" t="str">
        <f t="shared" ca="1" si="33"/>
        <v/>
      </c>
      <c r="AB29" s="83" t="str">
        <f t="shared" ca="1" si="34"/>
        <v/>
      </c>
      <c r="AC29" s="83" t="str">
        <f t="shared" ca="1" si="35"/>
        <v/>
      </c>
      <c r="AD29" s="83" t="str">
        <f t="shared" ca="1" si="36"/>
        <v/>
      </c>
      <c r="AE29" s="83" t="str">
        <f t="shared" ca="1" si="37"/>
        <v/>
      </c>
      <c r="AF29" s="83" t="str">
        <f t="shared" ca="1" si="38"/>
        <v/>
      </c>
      <c r="AG29" s="83" t="str">
        <f t="shared" ca="1" si="39"/>
        <v/>
      </c>
      <c r="AH29" s="83" t="str">
        <f t="shared" ca="1" si="40"/>
        <v/>
      </c>
      <c r="AI29" s="133" t="str">
        <f ca="1">IF(AND(COUNTIF(INDEX($AL$7:AM29,0,MATCH($O$2,$AL$6:$AM$6,0)),INDEX(AL29:AM29,0,MATCH($O$2,$AL$6:$AM$6,0)))=1,AL29&lt;&gt;"",AM28&lt;&gt;"",AG29&lt;&gt;""),SUMIF(INDEX($AL$7:$AM$100007,0,MATCH($O$2,$AL$6:$AM$6,0)),INDEX(AL29:AM29,0,MATCH($O$2,$AL$6:$AM$6,0)),$AG$7:$AG$100007),"")</f>
        <v/>
      </c>
      <c r="AJ29" s="83" t="str">
        <f t="shared" ca="1" si="41"/>
        <v/>
      </c>
      <c r="AK29" s="83" t="str">
        <f t="shared" ca="1" si="42"/>
        <v/>
      </c>
      <c r="AL29" s="83" t="str">
        <f t="shared" ca="1" si="43"/>
        <v/>
      </c>
      <c r="AM29" s="83" t="str">
        <f t="shared" ca="1" si="44"/>
        <v/>
      </c>
      <c r="AN29" s="83" t="str">
        <f t="shared" ca="1" si="45"/>
        <v/>
      </c>
      <c r="AO29" s="83" t="str">
        <f ca="1">IF(AND(COUNTIF(INDEX($AL$7:$AM29,0,MATCH($O$2,$AL$6:$AM$6,0)),INDEX(AL29:AM29,0,MATCH($O$2,$AL$6:$AM$6,0)))=1,AL29&lt;&gt;""),AB29,"")</f>
        <v/>
      </c>
      <c r="AP29" s="83" t="str">
        <f ca="1">IF(AND(AL29&lt;&gt;"",COUNTIF(INDEX($AL$7:$AM$100007,0,MATCH($O$2,$AL$6:$AM$6,0)),INDEX(AL29:AM29,0,MATCH($O$2,$AL$6:$AM$6,0)))&gt;=2),IF(ROUNDUP(COUNTIF(INDEX($AL$7:$AM$100007,0,MATCH($O$2,$AL$6:$AM$6,0)),INDEX(AL29:AM29,0,MATCH($O$2,$AL$6:$AM$6,0)))/2,0)=COUNTIF(INDEX($AL$7:$AM29,0,MATCH($O$2,$AL$6:$AM$6,0)),INDEX($AL29:$AM29,0,MATCH($O$2,$AL$6:$AM$6,0))),AB29,""),IF(AB29="","",AB29))</f>
        <v/>
      </c>
      <c r="AQ29" s="83" t="str">
        <f ca="1">IF(AB29="","",IF(COUNTIF($AB$7:AB29,AB29)=1,1+MAX($AQ$7:AQ28),INDEX($AQ$7:AQ28,MATCH(AB29,$AB$7:AB29,0),0)))</f>
        <v/>
      </c>
      <c r="AR29" s="83" t="str">
        <f ca="1">IF(AC29="","",IF(COUNTIF($AC$7:AC29,AC29)=1,1+MAX($AR$7:AR28),INDEX($AR$7:AR28,MATCH(AC29,$AC$7:AC29,0),0)))</f>
        <v/>
      </c>
      <c r="AS29" s="90"/>
      <c r="AT29" s="84" t="str">
        <f t="shared" ca="1" si="46"/>
        <v>'入力'!BN25</v>
      </c>
      <c r="AU29" s="84" t="str">
        <f t="shared" ca="1" si="46"/>
        <v>'入力'!BO25</v>
      </c>
      <c r="AV29" s="84" t="str">
        <f t="shared" ca="1" si="46"/>
        <v>'入力'!BP25</v>
      </c>
      <c r="AW29" s="84" t="str">
        <f t="shared" ca="1" si="46"/>
        <v>'入力'!BQ25</v>
      </c>
      <c r="AX29" s="84" t="str">
        <f t="shared" ca="1" si="46"/>
        <v>'入力'!BR25</v>
      </c>
      <c r="AY29" s="84" t="str">
        <f t="shared" ca="1" si="46"/>
        <v>'入力'!BS25</v>
      </c>
      <c r="AZ29" s="84" t="str">
        <f t="shared" ca="1" si="46"/>
        <v>'入力'!BT25</v>
      </c>
      <c r="BA29" s="84" t="str">
        <f t="shared" ca="1" si="46"/>
        <v>'入力'!BU25</v>
      </c>
      <c r="BB29" s="84" t="str">
        <f t="shared" ca="1" si="46"/>
        <v>'入力'!BV25</v>
      </c>
      <c r="BC29" s="84" t="str">
        <f t="shared" ca="1" si="46"/>
        <v>'入力'!BW25</v>
      </c>
      <c r="BD29" s="84" t="str">
        <f t="shared" ca="1" si="46"/>
        <v>'入力'!BX25</v>
      </c>
    </row>
    <row r="30" spans="2:56" s="77" customFormat="1" ht="19.95" customHeight="1" x14ac:dyDescent="0.2">
      <c r="B30" s="76"/>
      <c r="C30" s="85" t="str">
        <f t="shared" ca="1" si="28"/>
        <v/>
      </c>
      <c r="D30" s="85" t="str">
        <f t="shared" ca="1" si="28"/>
        <v/>
      </c>
      <c r="E30" s="86" t="str">
        <f t="shared" ca="1" si="28"/>
        <v/>
      </c>
      <c r="F30" s="99" t="str">
        <f t="shared" ca="1" si="9"/>
        <v/>
      </c>
      <c r="G30" s="100" t="str">
        <f t="shared" ca="1" si="29"/>
        <v/>
      </c>
      <c r="H30" s="87" t="str">
        <f t="shared" ca="1" si="29"/>
        <v/>
      </c>
      <c r="I30" s="100" t="str">
        <f t="shared" ca="1" si="29"/>
        <v/>
      </c>
      <c r="J30" s="87" t="str">
        <f t="shared" ca="1" si="29"/>
        <v/>
      </c>
      <c r="K30" s="88" t="str">
        <f t="shared" ca="1" si="29"/>
        <v/>
      </c>
      <c r="L30" s="88" t="str">
        <f t="shared" ca="1" si="29"/>
        <v/>
      </c>
      <c r="M30" s="89" t="str">
        <f t="shared" ca="1" si="29"/>
        <v/>
      </c>
      <c r="O30" s="91" t="str">
        <f t="shared" ca="1" si="30"/>
        <v/>
      </c>
      <c r="P30" s="92" t="str">
        <f ca="1">IFERROR(IF(AND(COUNTIF($AJ$7:AJ30,AJ30)=COUNTIF($AJ$7:AJ100023,AJ30),AG30&lt;&gt;""),SUMIF($AJ$7:AJ30,AJ30,$AI$7:AI30),""),"")</f>
        <v/>
      </c>
      <c r="Q30" s="93"/>
      <c r="R30" s="101" t="str">
        <f t="shared" ca="1" si="2"/>
        <v/>
      </c>
      <c r="S30" s="3" t="str">
        <f t="shared" ca="1" si="12"/>
        <v/>
      </c>
      <c r="T30" s="1"/>
      <c r="U30" s="101" t="str">
        <f t="shared" ca="1" si="3"/>
        <v/>
      </c>
      <c r="V30" s="18" t="str">
        <f t="shared" ca="1" si="4"/>
        <v/>
      </c>
      <c r="W30" s="3" t="str">
        <f t="shared" ca="1" si="5"/>
        <v/>
      </c>
      <c r="Y30" s="83" t="str">
        <f t="shared" ca="1" si="31"/>
        <v/>
      </c>
      <c r="Z30" s="83" t="str">
        <f t="shared" ca="1" si="32"/>
        <v/>
      </c>
      <c r="AA30" s="83" t="str">
        <f t="shared" ca="1" si="33"/>
        <v/>
      </c>
      <c r="AB30" s="83" t="str">
        <f t="shared" ca="1" si="34"/>
        <v/>
      </c>
      <c r="AC30" s="83" t="str">
        <f t="shared" ca="1" si="35"/>
        <v/>
      </c>
      <c r="AD30" s="83" t="str">
        <f t="shared" ca="1" si="36"/>
        <v/>
      </c>
      <c r="AE30" s="83" t="str">
        <f t="shared" ca="1" si="37"/>
        <v/>
      </c>
      <c r="AF30" s="83" t="str">
        <f t="shared" ca="1" si="38"/>
        <v/>
      </c>
      <c r="AG30" s="83" t="str">
        <f t="shared" ca="1" si="39"/>
        <v/>
      </c>
      <c r="AH30" s="83" t="str">
        <f t="shared" ca="1" si="40"/>
        <v/>
      </c>
      <c r="AI30" s="133" t="str">
        <f ca="1">IF(AND(COUNTIF(INDEX($AL$7:AM30,0,MATCH($O$2,$AL$6:$AM$6,0)),INDEX(AL30:AM30,0,MATCH($O$2,$AL$6:$AM$6,0)))=1,AL30&lt;&gt;"",AM29&lt;&gt;"",AG30&lt;&gt;""),SUMIF(INDEX($AL$7:$AM$100007,0,MATCH($O$2,$AL$6:$AM$6,0)),INDEX(AL30:AM30,0,MATCH($O$2,$AL$6:$AM$6,0)),$AG$7:$AG$100007),"")</f>
        <v/>
      </c>
      <c r="AJ30" s="83" t="str">
        <f t="shared" ca="1" si="41"/>
        <v/>
      </c>
      <c r="AK30" s="83" t="str">
        <f t="shared" ca="1" si="42"/>
        <v/>
      </c>
      <c r="AL30" s="83" t="str">
        <f t="shared" ca="1" si="43"/>
        <v/>
      </c>
      <c r="AM30" s="83" t="str">
        <f t="shared" ca="1" si="44"/>
        <v/>
      </c>
      <c r="AN30" s="83" t="str">
        <f t="shared" ca="1" si="45"/>
        <v/>
      </c>
      <c r="AO30" s="83" t="str">
        <f ca="1">IF(AND(COUNTIF(INDEX($AL$7:$AM30,0,MATCH($O$2,$AL$6:$AM$6,0)),INDEX(AL30:AM30,0,MATCH($O$2,$AL$6:$AM$6,0)))=1,AL30&lt;&gt;""),AB30,"")</f>
        <v/>
      </c>
      <c r="AP30" s="83" t="str">
        <f ca="1">IF(AND(AL30&lt;&gt;"",COUNTIF(INDEX($AL$7:$AM$100007,0,MATCH($O$2,$AL$6:$AM$6,0)),INDEX(AL30:AM30,0,MATCH($O$2,$AL$6:$AM$6,0)))&gt;=2),IF(ROUNDUP(COUNTIF(INDEX($AL$7:$AM$100007,0,MATCH($O$2,$AL$6:$AM$6,0)),INDEX(AL30:AM30,0,MATCH($O$2,$AL$6:$AM$6,0)))/2,0)=COUNTIF(INDEX($AL$7:$AM30,0,MATCH($O$2,$AL$6:$AM$6,0)),INDEX($AL30:$AM30,0,MATCH($O$2,$AL$6:$AM$6,0))),AB30,""),IF(AB30="","",AB30))</f>
        <v/>
      </c>
      <c r="AQ30" s="83" t="str">
        <f ca="1">IF(AB30="","",IF(COUNTIF($AB$7:AB30,AB30)=1,1+MAX($AQ$7:AQ29),INDEX($AQ$7:AQ29,MATCH(AB30,$AB$7:AB30,0),0)))</f>
        <v/>
      </c>
      <c r="AR30" s="83" t="str">
        <f ca="1">IF(AC30="","",IF(COUNTIF($AC$7:AC30,AC30)=1,1+MAX($AR$7:AR29),INDEX($AR$7:AR29,MATCH(AC30,$AC$7:AC30,0),0)))</f>
        <v/>
      </c>
      <c r="AS30" s="90"/>
      <c r="AT30" s="84" t="str">
        <f t="shared" ca="1" si="46"/>
        <v>'入力'!BN26</v>
      </c>
      <c r="AU30" s="84" t="str">
        <f t="shared" ca="1" si="46"/>
        <v>'入力'!BO26</v>
      </c>
      <c r="AV30" s="84" t="str">
        <f t="shared" ca="1" si="46"/>
        <v>'入力'!BP26</v>
      </c>
      <c r="AW30" s="84" t="str">
        <f t="shared" ca="1" si="46"/>
        <v>'入力'!BQ26</v>
      </c>
      <c r="AX30" s="84" t="str">
        <f t="shared" ca="1" si="46"/>
        <v>'入力'!BR26</v>
      </c>
      <c r="AY30" s="84" t="str">
        <f t="shared" ca="1" si="46"/>
        <v>'入力'!BS26</v>
      </c>
      <c r="AZ30" s="84" t="str">
        <f t="shared" ca="1" si="46"/>
        <v>'入力'!BT26</v>
      </c>
      <c r="BA30" s="84" t="str">
        <f t="shared" ca="1" si="46"/>
        <v>'入力'!BU26</v>
      </c>
      <c r="BB30" s="84" t="str">
        <f t="shared" ca="1" si="46"/>
        <v>'入力'!BV26</v>
      </c>
      <c r="BC30" s="84" t="str">
        <f t="shared" ca="1" si="46"/>
        <v>'入力'!BW26</v>
      </c>
      <c r="BD30" s="84" t="str">
        <f t="shared" ca="1" si="46"/>
        <v>'入力'!BX26</v>
      </c>
    </row>
    <row r="31" spans="2:56" s="77" customFormat="1" ht="19.95" customHeight="1" x14ac:dyDescent="0.2">
      <c r="B31" s="76"/>
      <c r="C31" s="85" t="str">
        <f t="shared" ca="1" si="28"/>
        <v/>
      </c>
      <c r="D31" s="85" t="str">
        <f t="shared" ca="1" si="28"/>
        <v/>
      </c>
      <c r="E31" s="86" t="str">
        <f t="shared" ca="1" si="28"/>
        <v/>
      </c>
      <c r="F31" s="99" t="str">
        <f t="shared" ca="1" si="9"/>
        <v/>
      </c>
      <c r="G31" s="100" t="str">
        <f t="shared" ca="1" si="29"/>
        <v/>
      </c>
      <c r="H31" s="87" t="str">
        <f t="shared" ca="1" si="29"/>
        <v/>
      </c>
      <c r="I31" s="100" t="str">
        <f t="shared" ca="1" si="29"/>
        <v/>
      </c>
      <c r="J31" s="87" t="str">
        <f t="shared" ca="1" si="29"/>
        <v/>
      </c>
      <c r="K31" s="88" t="str">
        <f t="shared" ca="1" si="29"/>
        <v/>
      </c>
      <c r="L31" s="88" t="str">
        <f t="shared" ca="1" si="29"/>
        <v/>
      </c>
      <c r="M31" s="89" t="str">
        <f t="shared" ca="1" si="29"/>
        <v/>
      </c>
      <c r="O31" s="91" t="str">
        <f t="shared" ca="1" si="30"/>
        <v/>
      </c>
      <c r="P31" s="92" t="str">
        <f ca="1">IFERROR(IF(AND(COUNTIF($AJ$7:AJ31,AJ31)=COUNTIF($AJ$7:AJ100024,AJ31),AG31&lt;&gt;""),SUMIF($AJ$7:AJ31,AJ31,$AI$7:AI31),""),"")</f>
        <v/>
      </c>
      <c r="Q31" s="93"/>
      <c r="R31" s="101" t="str">
        <f t="shared" ca="1" si="2"/>
        <v/>
      </c>
      <c r="S31" s="3" t="str">
        <f t="shared" ca="1" si="12"/>
        <v/>
      </c>
      <c r="T31" s="1"/>
      <c r="U31" s="101" t="str">
        <f t="shared" ca="1" si="3"/>
        <v/>
      </c>
      <c r="V31" s="18" t="str">
        <f t="shared" ca="1" si="4"/>
        <v/>
      </c>
      <c r="W31" s="3" t="str">
        <f t="shared" ca="1" si="5"/>
        <v/>
      </c>
      <c r="Y31" s="83" t="str">
        <f t="shared" ca="1" si="31"/>
        <v/>
      </c>
      <c r="Z31" s="83" t="str">
        <f t="shared" ca="1" si="32"/>
        <v/>
      </c>
      <c r="AA31" s="83" t="str">
        <f t="shared" ca="1" si="33"/>
        <v/>
      </c>
      <c r="AB31" s="83" t="str">
        <f t="shared" ca="1" si="34"/>
        <v/>
      </c>
      <c r="AC31" s="83" t="str">
        <f t="shared" ca="1" si="35"/>
        <v/>
      </c>
      <c r="AD31" s="83" t="str">
        <f t="shared" ca="1" si="36"/>
        <v/>
      </c>
      <c r="AE31" s="83" t="str">
        <f t="shared" ca="1" si="37"/>
        <v/>
      </c>
      <c r="AF31" s="83" t="str">
        <f t="shared" ca="1" si="38"/>
        <v/>
      </c>
      <c r="AG31" s="83" t="str">
        <f t="shared" ca="1" si="39"/>
        <v/>
      </c>
      <c r="AH31" s="83" t="str">
        <f t="shared" ca="1" si="40"/>
        <v/>
      </c>
      <c r="AI31" s="133" t="str">
        <f ca="1">IF(AND(COUNTIF(INDEX($AL$7:AM31,0,MATCH($O$2,$AL$6:$AM$6,0)),INDEX(AL31:AM31,0,MATCH($O$2,$AL$6:$AM$6,0)))=1,AL31&lt;&gt;"",AM30&lt;&gt;"",AG31&lt;&gt;""),SUMIF(INDEX($AL$7:$AM$100007,0,MATCH($O$2,$AL$6:$AM$6,0)),INDEX(AL31:AM31,0,MATCH($O$2,$AL$6:$AM$6,0)),$AG$7:$AG$100007),"")</f>
        <v/>
      </c>
      <c r="AJ31" s="83" t="str">
        <f t="shared" ca="1" si="41"/>
        <v/>
      </c>
      <c r="AK31" s="83" t="str">
        <f t="shared" ca="1" si="42"/>
        <v/>
      </c>
      <c r="AL31" s="83" t="str">
        <f t="shared" ca="1" si="43"/>
        <v/>
      </c>
      <c r="AM31" s="83" t="str">
        <f t="shared" ca="1" si="44"/>
        <v/>
      </c>
      <c r="AN31" s="83" t="str">
        <f t="shared" ca="1" si="45"/>
        <v/>
      </c>
      <c r="AO31" s="83" t="str">
        <f ca="1">IF(AND(COUNTIF(INDEX($AL$7:$AM31,0,MATCH($O$2,$AL$6:$AM$6,0)),INDEX(AL31:AM31,0,MATCH($O$2,$AL$6:$AM$6,0)))=1,AL31&lt;&gt;""),AB31,"")</f>
        <v/>
      </c>
      <c r="AP31" s="83" t="str">
        <f ca="1">IF(AND(AL31&lt;&gt;"",COUNTIF(INDEX($AL$7:$AM$100007,0,MATCH($O$2,$AL$6:$AM$6,0)),INDEX(AL31:AM31,0,MATCH($O$2,$AL$6:$AM$6,0)))&gt;=2),IF(ROUNDUP(COUNTIF(INDEX($AL$7:$AM$100007,0,MATCH($O$2,$AL$6:$AM$6,0)),INDEX(AL31:AM31,0,MATCH($O$2,$AL$6:$AM$6,0)))/2,0)=COUNTIF(INDEX($AL$7:$AM31,0,MATCH($O$2,$AL$6:$AM$6,0)),INDEX($AL31:$AM31,0,MATCH($O$2,$AL$6:$AM$6,0))),AB31,""),IF(AB31="","",AB31))</f>
        <v/>
      </c>
      <c r="AQ31" s="83" t="str">
        <f ca="1">IF(AB31="","",IF(COUNTIF($AB$7:AB31,AB31)=1,1+MAX($AQ$7:AQ30),INDEX($AQ$7:AQ30,MATCH(AB31,$AB$7:AB31,0),0)))</f>
        <v/>
      </c>
      <c r="AR31" s="83" t="str">
        <f ca="1">IF(AC31="","",IF(COUNTIF($AC$7:AC31,AC31)=1,1+MAX($AR$7:AR30),INDEX($AR$7:AR30,MATCH(AC31,$AC$7:AC31,0),0)))</f>
        <v/>
      </c>
      <c r="AS31" s="90"/>
      <c r="AT31" s="84" t="str">
        <f t="shared" ca="1" si="46"/>
        <v>'入力'!BN27</v>
      </c>
      <c r="AU31" s="84" t="str">
        <f t="shared" ca="1" si="46"/>
        <v>'入力'!BO27</v>
      </c>
      <c r="AV31" s="84" t="str">
        <f t="shared" ca="1" si="46"/>
        <v>'入力'!BP27</v>
      </c>
      <c r="AW31" s="84" t="str">
        <f t="shared" ca="1" si="46"/>
        <v>'入力'!BQ27</v>
      </c>
      <c r="AX31" s="84" t="str">
        <f t="shared" ca="1" si="46"/>
        <v>'入力'!BR27</v>
      </c>
      <c r="AY31" s="84" t="str">
        <f t="shared" ca="1" si="46"/>
        <v>'入力'!BS27</v>
      </c>
      <c r="AZ31" s="84" t="str">
        <f t="shared" ca="1" si="46"/>
        <v>'入力'!BT27</v>
      </c>
      <c r="BA31" s="84" t="str">
        <f t="shared" ca="1" si="46"/>
        <v>'入力'!BU27</v>
      </c>
      <c r="BB31" s="84" t="str">
        <f t="shared" ca="1" si="46"/>
        <v>'入力'!BV27</v>
      </c>
      <c r="BC31" s="84" t="str">
        <f t="shared" ca="1" si="46"/>
        <v>'入力'!BW27</v>
      </c>
      <c r="BD31" s="84" t="str">
        <f t="shared" ca="1" si="46"/>
        <v>'入力'!BX27</v>
      </c>
    </row>
    <row r="32" spans="2:56" s="77" customFormat="1" ht="19.95" customHeight="1" x14ac:dyDescent="0.2">
      <c r="B32" s="76"/>
      <c r="C32" s="85" t="str">
        <f t="shared" ca="1" si="28"/>
        <v/>
      </c>
      <c r="D32" s="85" t="str">
        <f t="shared" ca="1" si="28"/>
        <v/>
      </c>
      <c r="E32" s="86" t="str">
        <f t="shared" ca="1" si="28"/>
        <v/>
      </c>
      <c r="F32" s="99" t="str">
        <f t="shared" ca="1" si="9"/>
        <v/>
      </c>
      <c r="G32" s="100" t="str">
        <f t="shared" ca="1" si="29"/>
        <v/>
      </c>
      <c r="H32" s="87" t="str">
        <f t="shared" ca="1" si="29"/>
        <v/>
      </c>
      <c r="I32" s="100" t="str">
        <f t="shared" ca="1" si="29"/>
        <v/>
      </c>
      <c r="J32" s="87" t="str">
        <f t="shared" ca="1" si="29"/>
        <v/>
      </c>
      <c r="K32" s="88" t="str">
        <f t="shared" ca="1" si="29"/>
        <v/>
      </c>
      <c r="L32" s="88" t="str">
        <f t="shared" ca="1" si="29"/>
        <v/>
      </c>
      <c r="M32" s="89" t="str">
        <f t="shared" ca="1" si="29"/>
        <v/>
      </c>
      <c r="O32" s="91" t="str">
        <f t="shared" ca="1" si="30"/>
        <v/>
      </c>
      <c r="P32" s="92" t="str">
        <f ca="1">IFERROR(IF(AND(COUNTIF($AJ$7:AJ32,AJ32)=COUNTIF($AJ$7:AJ100025,AJ32),AG32&lt;&gt;""),SUMIF($AJ$7:AJ32,AJ32,$AI$7:AI32),""),"")</f>
        <v/>
      </c>
      <c r="Q32" s="93"/>
      <c r="R32" s="101" t="str">
        <f t="shared" ca="1" si="2"/>
        <v/>
      </c>
      <c r="S32" s="3" t="str">
        <f t="shared" ca="1" si="12"/>
        <v/>
      </c>
      <c r="T32" s="1"/>
      <c r="U32" s="101" t="str">
        <f t="shared" ca="1" si="3"/>
        <v/>
      </c>
      <c r="V32" s="18" t="str">
        <f t="shared" ca="1" si="4"/>
        <v/>
      </c>
      <c r="W32" s="3" t="str">
        <f t="shared" ca="1" si="5"/>
        <v/>
      </c>
      <c r="Y32" s="83" t="str">
        <f t="shared" ca="1" si="31"/>
        <v/>
      </c>
      <c r="Z32" s="83" t="str">
        <f t="shared" ca="1" si="32"/>
        <v/>
      </c>
      <c r="AA32" s="83" t="str">
        <f t="shared" ca="1" si="33"/>
        <v/>
      </c>
      <c r="AB32" s="83" t="str">
        <f t="shared" ca="1" si="34"/>
        <v/>
      </c>
      <c r="AC32" s="83" t="str">
        <f t="shared" ca="1" si="35"/>
        <v/>
      </c>
      <c r="AD32" s="83" t="str">
        <f t="shared" ca="1" si="36"/>
        <v/>
      </c>
      <c r="AE32" s="83" t="str">
        <f t="shared" ca="1" si="37"/>
        <v/>
      </c>
      <c r="AF32" s="83" t="str">
        <f t="shared" ca="1" si="38"/>
        <v/>
      </c>
      <c r="AG32" s="83" t="str">
        <f t="shared" ca="1" si="39"/>
        <v/>
      </c>
      <c r="AH32" s="83" t="str">
        <f t="shared" ca="1" si="40"/>
        <v/>
      </c>
      <c r="AI32" s="133" t="str">
        <f ca="1">IF(AND(COUNTIF(INDEX($AL$7:AM32,0,MATCH($O$2,$AL$6:$AM$6,0)),INDEX(AL32:AM32,0,MATCH($O$2,$AL$6:$AM$6,0)))=1,AL32&lt;&gt;"",AM31&lt;&gt;"",AG32&lt;&gt;""),SUMIF(INDEX($AL$7:$AM$100007,0,MATCH($O$2,$AL$6:$AM$6,0)),INDEX(AL32:AM32,0,MATCH($O$2,$AL$6:$AM$6,0)),$AG$7:$AG$100007),"")</f>
        <v/>
      </c>
      <c r="AJ32" s="83" t="str">
        <f t="shared" ca="1" si="41"/>
        <v/>
      </c>
      <c r="AK32" s="83" t="str">
        <f t="shared" ca="1" si="42"/>
        <v/>
      </c>
      <c r="AL32" s="83" t="str">
        <f t="shared" ca="1" si="43"/>
        <v/>
      </c>
      <c r="AM32" s="83" t="str">
        <f t="shared" ca="1" si="44"/>
        <v/>
      </c>
      <c r="AN32" s="83" t="str">
        <f t="shared" ca="1" si="45"/>
        <v/>
      </c>
      <c r="AO32" s="83" t="str">
        <f ca="1">IF(AND(COUNTIF(INDEX($AL$7:$AM32,0,MATCH($O$2,$AL$6:$AM$6,0)),INDEX(AL32:AM32,0,MATCH($O$2,$AL$6:$AM$6,0)))=1,AL32&lt;&gt;""),AB32,"")</f>
        <v/>
      </c>
      <c r="AP32" s="83" t="str">
        <f ca="1">IF(AND(AL32&lt;&gt;"",COUNTIF(INDEX($AL$7:$AM$100007,0,MATCH($O$2,$AL$6:$AM$6,0)),INDEX(AL32:AM32,0,MATCH($O$2,$AL$6:$AM$6,0)))&gt;=2),IF(ROUNDUP(COUNTIF(INDEX($AL$7:$AM$100007,0,MATCH($O$2,$AL$6:$AM$6,0)),INDEX(AL32:AM32,0,MATCH($O$2,$AL$6:$AM$6,0)))/2,0)=COUNTIF(INDEX($AL$7:$AM32,0,MATCH($O$2,$AL$6:$AM$6,0)),INDEX($AL32:$AM32,0,MATCH($O$2,$AL$6:$AM$6,0))),AB32,""),IF(AB32="","",AB32))</f>
        <v/>
      </c>
      <c r="AQ32" s="83" t="str">
        <f ca="1">IF(AB32="","",IF(COUNTIF($AB$7:AB32,AB32)=1,1+MAX($AQ$7:AQ31),INDEX($AQ$7:AQ31,MATCH(AB32,$AB$7:AB32,0),0)))</f>
        <v/>
      </c>
      <c r="AR32" s="83" t="str">
        <f ca="1">IF(AC32="","",IF(COUNTIF($AC$7:AC32,AC32)=1,1+MAX($AR$7:AR31),INDEX($AR$7:AR31,MATCH(AC32,$AC$7:AC32,0),0)))</f>
        <v/>
      </c>
      <c r="AS32" s="90"/>
      <c r="AT32" s="84" t="str">
        <f t="shared" ca="1" si="46"/>
        <v>'入力'!BN28</v>
      </c>
      <c r="AU32" s="84" t="str">
        <f t="shared" ca="1" si="46"/>
        <v>'入力'!BO28</v>
      </c>
      <c r="AV32" s="84" t="str">
        <f t="shared" ref="AV32:BD60" ca="1" si="47">IFERROR(IF(AV$6="","",$AT$2&amp;AV$6&amp;ROW()-ROW(AV$4)),"")</f>
        <v>'入力'!BP28</v>
      </c>
      <c r="AW32" s="84" t="str">
        <f t="shared" ca="1" si="47"/>
        <v>'入力'!BQ28</v>
      </c>
      <c r="AX32" s="84" t="str">
        <f t="shared" ca="1" si="47"/>
        <v>'入力'!BR28</v>
      </c>
      <c r="AY32" s="84" t="str">
        <f t="shared" ca="1" si="47"/>
        <v>'入力'!BS28</v>
      </c>
      <c r="AZ32" s="84" t="str">
        <f t="shared" ca="1" si="47"/>
        <v>'入力'!BT28</v>
      </c>
      <c r="BA32" s="84" t="str">
        <f t="shared" ca="1" si="47"/>
        <v>'入力'!BU28</v>
      </c>
      <c r="BB32" s="84" t="str">
        <f t="shared" ca="1" si="47"/>
        <v>'入力'!BV28</v>
      </c>
      <c r="BC32" s="84" t="str">
        <f t="shared" ca="1" si="47"/>
        <v>'入力'!BW28</v>
      </c>
      <c r="BD32" s="84" t="str">
        <f t="shared" ca="1" si="47"/>
        <v>'入力'!BX28</v>
      </c>
    </row>
    <row r="33" spans="2:56" s="77" customFormat="1" ht="19.95" customHeight="1" x14ac:dyDescent="0.2">
      <c r="B33" s="76" t="s">
        <v>61</v>
      </c>
      <c r="C33" s="85" t="str">
        <f t="shared" ca="1" si="28"/>
        <v/>
      </c>
      <c r="D33" s="85" t="str">
        <f t="shared" ca="1" si="28"/>
        <v/>
      </c>
      <c r="E33" s="86" t="str">
        <f t="shared" ca="1" si="28"/>
        <v/>
      </c>
      <c r="F33" s="99" t="str">
        <f t="shared" ca="1" si="9"/>
        <v/>
      </c>
      <c r="G33" s="100" t="str">
        <f t="shared" ca="1" si="29"/>
        <v/>
      </c>
      <c r="H33" s="87" t="str">
        <f t="shared" ca="1" si="29"/>
        <v/>
      </c>
      <c r="I33" s="100" t="str">
        <f t="shared" ca="1" si="29"/>
        <v/>
      </c>
      <c r="J33" s="87" t="str">
        <f t="shared" ca="1" si="29"/>
        <v/>
      </c>
      <c r="K33" s="88" t="str">
        <f t="shared" ca="1" si="29"/>
        <v/>
      </c>
      <c r="L33" s="88" t="str">
        <f t="shared" ca="1" si="29"/>
        <v/>
      </c>
      <c r="M33" s="89" t="str">
        <f t="shared" ca="1" si="29"/>
        <v/>
      </c>
      <c r="O33" s="91" t="str">
        <f t="shared" ca="1" si="30"/>
        <v/>
      </c>
      <c r="P33" s="92" t="str">
        <f ca="1">IFERROR(IF(AND(COUNTIF($AJ$7:AJ33,AJ33)=COUNTIF($AJ$7:AJ100026,AJ33),AG33&lt;&gt;""),SUMIF($AJ$7:AJ33,AJ33,$AI$7:AI33),""),"")</f>
        <v/>
      </c>
      <c r="Q33" s="93"/>
      <c r="R33" s="101" t="str">
        <f t="shared" ca="1" si="2"/>
        <v/>
      </c>
      <c r="S33" s="3" t="str">
        <f t="shared" ca="1" si="12"/>
        <v/>
      </c>
      <c r="T33" s="1"/>
      <c r="U33" s="101" t="str">
        <f t="shared" ca="1" si="3"/>
        <v/>
      </c>
      <c r="V33" s="18" t="str">
        <f t="shared" ca="1" si="4"/>
        <v/>
      </c>
      <c r="W33" s="3" t="str">
        <f t="shared" ca="1" si="5"/>
        <v/>
      </c>
      <c r="Y33" s="83" t="str">
        <f t="shared" ca="1" si="31"/>
        <v/>
      </c>
      <c r="Z33" s="83" t="str">
        <f t="shared" ca="1" si="32"/>
        <v/>
      </c>
      <c r="AA33" s="83" t="str">
        <f t="shared" ca="1" si="33"/>
        <v/>
      </c>
      <c r="AB33" s="83" t="str">
        <f t="shared" ca="1" si="34"/>
        <v/>
      </c>
      <c r="AC33" s="83" t="str">
        <f t="shared" ca="1" si="35"/>
        <v/>
      </c>
      <c r="AD33" s="83" t="str">
        <f t="shared" ca="1" si="36"/>
        <v/>
      </c>
      <c r="AE33" s="83" t="str">
        <f t="shared" ca="1" si="37"/>
        <v/>
      </c>
      <c r="AF33" s="83" t="str">
        <f t="shared" ca="1" si="38"/>
        <v/>
      </c>
      <c r="AG33" s="83" t="str">
        <f t="shared" ca="1" si="39"/>
        <v/>
      </c>
      <c r="AH33" s="83" t="str">
        <f t="shared" ca="1" si="40"/>
        <v/>
      </c>
      <c r="AI33" s="133" t="str">
        <f ca="1">IF(AND(COUNTIF(INDEX($AL$7:AM33,0,MATCH($O$2,$AL$6:$AM$6,0)),INDEX(AL33:AM33,0,MATCH($O$2,$AL$6:$AM$6,0)))=1,AL33&lt;&gt;"",AM32&lt;&gt;"",AG33&lt;&gt;""),SUMIF(INDEX($AL$7:$AM$100007,0,MATCH($O$2,$AL$6:$AM$6,0)),INDEX(AL33:AM33,0,MATCH($O$2,$AL$6:$AM$6,0)),$AG$7:$AG$100007),"")</f>
        <v/>
      </c>
      <c r="AJ33" s="83" t="str">
        <f t="shared" ca="1" si="41"/>
        <v/>
      </c>
      <c r="AK33" s="83" t="str">
        <f t="shared" ca="1" si="42"/>
        <v/>
      </c>
      <c r="AL33" s="83" t="str">
        <f t="shared" ca="1" si="43"/>
        <v/>
      </c>
      <c r="AM33" s="83" t="str">
        <f t="shared" ca="1" si="44"/>
        <v/>
      </c>
      <c r="AN33" s="83" t="str">
        <f t="shared" ca="1" si="45"/>
        <v/>
      </c>
      <c r="AO33" s="83" t="str">
        <f ca="1">IF(AND(COUNTIF(INDEX($AL$7:$AM33,0,MATCH($O$2,$AL$6:$AM$6,0)),INDEX(AL33:AM33,0,MATCH($O$2,$AL$6:$AM$6,0)))=1,AL33&lt;&gt;""),AB33,"")</f>
        <v/>
      </c>
      <c r="AP33" s="83" t="str">
        <f ca="1">IF(AND(AL33&lt;&gt;"",COUNTIF(INDEX($AL$7:$AM$100007,0,MATCH($O$2,$AL$6:$AM$6,0)),INDEX(AL33:AM33,0,MATCH($O$2,$AL$6:$AM$6,0)))&gt;=2),IF(ROUNDUP(COUNTIF(INDEX($AL$7:$AM$100007,0,MATCH($O$2,$AL$6:$AM$6,0)),INDEX(AL33:AM33,0,MATCH($O$2,$AL$6:$AM$6,0)))/2,0)=COUNTIF(INDEX($AL$7:$AM33,0,MATCH($O$2,$AL$6:$AM$6,0)),INDEX($AL33:$AM33,0,MATCH($O$2,$AL$6:$AM$6,0))),AB33,""),IF(AB33="","",AB33))</f>
        <v/>
      </c>
      <c r="AQ33" s="83" t="str">
        <f ca="1">IF(AB33="","",IF(COUNTIF($AB$7:AB33,AB33)=1,1+MAX($AQ$7:AQ32),INDEX($AQ$7:AQ32,MATCH(AB33,$AB$7:AB33,0),0)))</f>
        <v/>
      </c>
      <c r="AR33" s="83" t="str">
        <f ca="1">IF(AC33="","",IF(COUNTIF($AC$7:AC33,AC33)=1,1+MAX($AR$7:AR32),INDEX($AR$7:AR32,MATCH(AC33,$AC$7:AC33,0),0)))</f>
        <v/>
      </c>
      <c r="AS33" s="90"/>
      <c r="AT33" s="84" t="str">
        <f t="shared" ref="AT33:AU96" ca="1" si="48">IFERROR(IF(AT$6="","",$AT$2&amp;AT$6&amp;ROW()-ROW(AT$4)),"")</f>
        <v>'入力'!BN29</v>
      </c>
      <c r="AU33" s="84" t="str">
        <f t="shared" ca="1" si="48"/>
        <v>'入力'!BO29</v>
      </c>
      <c r="AV33" s="84" t="str">
        <f t="shared" ca="1" si="47"/>
        <v>'入力'!BP29</v>
      </c>
      <c r="AW33" s="84" t="str">
        <f t="shared" ca="1" si="47"/>
        <v>'入力'!BQ29</v>
      </c>
      <c r="AX33" s="84" t="str">
        <f t="shared" ca="1" si="47"/>
        <v>'入力'!BR29</v>
      </c>
      <c r="AY33" s="84" t="str">
        <f t="shared" ca="1" si="47"/>
        <v>'入力'!BS29</v>
      </c>
      <c r="AZ33" s="84" t="str">
        <f t="shared" ca="1" si="47"/>
        <v>'入力'!BT29</v>
      </c>
      <c r="BA33" s="84" t="str">
        <f t="shared" ca="1" si="47"/>
        <v>'入力'!BU29</v>
      </c>
      <c r="BB33" s="84" t="str">
        <f t="shared" ca="1" si="47"/>
        <v>'入力'!BV29</v>
      </c>
      <c r="BC33" s="84" t="str">
        <f t="shared" ca="1" si="47"/>
        <v>'入力'!BW29</v>
      </c>
      <c r="BD33" s="84" t="str">
        <f t="shared" ca="1" si="47"/>
        <v>'入力'!BX29</v>
      </c>
    </row>
    <row r="34" spans="2:56" s="77" customFormat="1" ht="19.95" customHeight="1" x14ac:dyDescent="0.2">
      <c r="B34" s="76"/>
      <c r="C34" s="85" t="str">
        <f t="shared" ca="1" si="28"/>
        <v/>
      </c>
      <c r="D34" s="85" t="str">
        <f t="shared" ca="1" si="28"/>
        <v/>
      </c>
      <c r="E34" s="86" t="str">
        <f t="shared" ca="1" si="28"/>
        <v/>
      </c>
      <c r="F34" s="99" t="str">
        <f t="shared" ca="1" si="9"/>
        <v/>
      </c>
      <c r="G34" s="100" t="str">
        <f t="shared" ca="1" si="29"/>
        <v/>
      </c>
      <c r="H34" s="87" t="str">
        <f t="shared" ca="1" si="29"/>
        <v/>
      </c>
      <c r="I34" s="100" t="str">
        <f t="shared" ca="1" si="29"/>
        <v/>
      </c>
      <c r="J34" s="87" t="str">
        <f t="shared" ca="1" si="29"/>
        <v/>
      </c>
      <c r="K34" s="88" t="str">
        <f t="shared" ca="1" si="29"/>
        <v/>
      </c>
      <c r="L34" s="88" t="str">
        <f t="shared" ca="1" si="29"/>
        <v/>
      </c>
      <c r="M34" s="89" t="str">
        <f t="shared" ca="1" si="29"/>
        <v/>
      </c>
      <c r="O34" s="91" t="str">
        <f t="shared" ca="1" si="30"/>
        <v/>
      </c>
      <c r="P34" s="92" t="str">
        <f ca="1">IFERROR(IF(AND(COUNTIF($AJ$7:AJ34,AJ34)=COUNTIF($AJ$7:AJ100027,AJ34),AG34&lt;&gt;""),SUMIF($AJ$7:AJ34,AJ34,$AI$7:AI34),""),"")</f>
        <v/>
      </c>
      <c r="Q34" s="93"/>
      <c r="R34" s="101" t="str">
        <f t="shared" ca="1" si="2"/>
        <v/>
      </c>
      <c r="S34" s="3" t="str">
        <f t="shared" ca="1" si="12"/>
        <v/>
      </c>
      <c r="T34" s="1"/>
      <c r="U34" s="101" t="str">
        <f t="shared" ca="1" si="3"/>
        <v/>
      </c>
      <c r="V34" s="18" t="str">
        <f t="shared" ca="1" si="4"/>
        <v/>
      </c>
      <c r="W34" s="3" t="str">
        <f t="shared" ca="1" si="5"/>
        <v/>
      </c>
      <c r="Y34" s="83" t="str">
        <f t="shared" ca="1" si="31"/>
        <v/>
      </c>
      <c r="Z34" s="83" t="str">
        <f t="shared" ca="1" si="32"/>
        <v/>
      </c>
      <c r="AA34" s="83" t="str">
        <f t="shared" ca="1" si="33"/>
        <v/>
      </c>
      <c r="AB34" s="83" t="str">
        <f t="shared" ca="1" si="34"/>
        <v/>
      </c>
      <c r="AC34" s="83" t="str">
        <f t="shared" ca="1" si="35"/>
        <v/>
      </c>
      <c r="AD34" s="83" t="str">
        <f t="shared" ca="1" si="36"/>
        <v/>
      </c>
      <c r="AE34" s="83" t="str">
        <f t="shared" ca="1" si="37"/>
        <v/>
      </c>
      <c r="AF34" s="83" t="str">
        <f t="shared" ca="1" si="38"/>
        <v/>
      </c>
      <c r="AG34" s="83" t="str">
        <f t="shared" ca="1" si="39"/>
        <v/>
      </c>
      <c r="AH34" s="83" t="str">
        <f t="shared" ca="1" si="40"/>
        <v/>
      </c>
      <c r="AI34" s="133" t="str">
        <f ca="1">IF(AND(COUNTIF(INDEX($AL$7:AM34,0,MATCH($O$2,$AL$6:$AM$6,0)),INDEX(AL34:AM34,0,MATCH($O$2,$AL$6:$AM$6,0)))=1,AL34&lt;&gt;"",AM33&lt;&gt;"",AG34&lt;&gt;""),SUMIF(INDEX($AL$7:$AM$100007,0,MATCH($O$2,$AL$6:$AM$6,0)),INDEX(AL34:AM34,0,MATCH($O$2,$AL$6:$AM$6,0)),$AG$7:$AG$100007),"")</f>
        <v/>
      </c>
      <c r="AJ34" s="83" t="str">
        <f t="shared" ca="1" si="41"/>
        <v/>
      </c>
      <c r="AK34" s="83" t="str">
        <f t="shared" ca="1" si="42"/>
        <v/>
      </c>
      <c r="AL34" s="83" t="str">
        <f t="shared" ca="1" si="43"/>
        <v/>
      </c>
      <c r="AM34" s="83" t="str">
        <f t="shared" ca="1" si="44"/>
        <v/>
      </c>
      <c r="AN34" s="83" t="str">
        <f t="shared" ca="1" si="45"/>
        <v/>
      </c>
      <c r="AO34" s="83" t="str">
        <f ca="1">IF(AND(COUNTIF(INDEX($AL$7:$AM34,0,MATCH($O$2,$AL$6:$AM$6,0)),INDEX(AL34:AM34,0,MATCH($O$2,$AL$6:$AM$6,0)))=1,AL34&lt;&gt;""),AB34,"")</f>
        <v/>
      </c>
      <c r="AP34" s="83" t="str">
        <f ca="1">IF(AND(AL34&lt;&gt;"",COUNTIF(INDEX($AL$7:$AM$100007,0,MATCH($O$2,$AL$6:$AM$6,0)),INDEX(AL34:AM34,0,MATCH($O$2,$AL$6:$AM$6,0)))&gt;=2),IF(ROUNDUP(COUNTIF(INDEX($AL$7:$AM$100007,0,MATCH($O$2,$AL$6:$AM$6,0)),INDEX(AL34:AM34,0,MATCH($O$2,$AL$6:$AM$6,0)))/2,0)=COUNTIF(INDEX($AL$7:$AM34,0,MATCH($O$2,$AL$6:$AM$6,0)),INDEX($AL34:$AM34,0,MATCH($O$2,$AL$6:$AM$6,0))),AB34,""),IF(AB34="","",AB34))</f>
        <v/>
      </c>
      <c r="AQ34" s="83" t="str">
        <f ca="1">IF(AB34="","",IF(COUNTIF($AB$7:AB34,AB34)=1,1+MAX($AQ$7:AQ33),INDEX($AQ$7:AQ33,MATCH(AB34,$AB$7:AB34,0),0)))</f>
        <v/>
      </c>
      <c r="AR34" s="83" t="str">
        <f ca="1">IF(AC34="","",IF(COUNTIF($AC$7:AC34,AC34)=1,1+MAX($AR$7:AR33),INDEX($AR$7:AR33,MATCH(AC34,$AC$7:AC34,0),0)))</f>
        <v/>
      </c>
      <c r="AS34" s="90"/>
      <c r="AT34" s="84" t="str">
        <f t="shared" ca="1" si="48"/>
        <v>'入力'!BN30</v>
      </c>
      <c r="AU34" s="84" t="str">
        <f t="shared" ca="1" si="48"/>
        <v>'入力'!BO30</v>
      </c>
      <c r="AV34" s="84" t="str">
        <f t="shared" ca="1" si="47"/>
        <v>'入力'!BP30</v>
      </c>
      <c r="AW34" s="84" t="str">
        <f t="shared" ca="1" si="47"/>
        <v>'入力'!BQ30</v>
      </c>
      <c r="AX34" s="84" t="str">
        <f t="shared" ca="1" si="47"/>
        <v>'入力'!BR30</v>
      </c>
      <c r="AY34" s="84" t="str">
        <f t="shared" ca="1" si="47"/>
        <v>'入力'!BS30</v>
      </c>
      <c r="AZ34" s="84" t="str">
        <f t="shared" ca="1" si="47"/>
        <v>'入力'!BT30</v>
      </c>
      <c r="BA34" s="84" t="str">
        <f t="shared" ca="1" si="47"/>
        <v>'入力'!BU30</v>
      </c>
      <c r="BB34" s="84" t="str">
        <f t="shared" ca="1" si="47"/>
        <v>'入力'!BV30</v>
      </c>
      <c r="BC34" s="84" t="str">
        <f t="shared" ca="1" si="47"/>
        <v>'入力'!BW30</v>
      </c>
      <c r="BD34" s="84" t="str">
        <f t="shared" ca="1" si="47"/>
        <v>'入力'!BX30</v>
      </c>
    </row>
    <row r="35" spans="2:56" s="77" customFormat="1" ht="19.95" customHeight="1" x14ac:dyDescent="0.2">
      <c r="B35" s="76"/>
      <c r="C35" s="85" t="str">
        <f t="shared" ca="1" si="28"/>
        <v/>
      </c>
      <c r="D35" s="85" t="str">
        <f t="shared" ca="1" si="28"/>
        <v/>
      </c>
      <c r="E35" s="86" t="str">
        <f t="shared" ca="1" si="28"/>
        <v/>
      </c>
      <c r="F35" s="99" t="str">
        <f t="shared" ca="1" si="9"/>
        <v/>
      </c>
      <c r="G35" s="100" t="str">
        <f t="shared" ca="1" si="29"/>
        <v/>
      </c>
      <c r="H35" s="87" t="str">
        <f t="shared" ca="1" si="29"/>
        <v/>
      </c>
      <c r="I35" s="100" t="str">
        <f t="shared" ca="1" si="29"/>
        <v/>
      </c>
      <c r="J35" s="87" t="str">
        <f t="shared" ca="1" si="29"/>
        <v/>
      </c>
      <c r="K35" s="88" t="str">
        <f t="shared" ca="1" si="29"/>
        <v/>
      </c>
      <c r="L35" s="88" t="str">
        <f t="shared" ca="1" si="29"/>
        <v/>
      </c>
      <c r="M35" s="89" t="str">
        <f t="shared" ca="1" si="29"/>
        <v/>
      </c>
      <c r="O35" s="91" t="str">
        <f t="shared" ca="1" si="30"/>
        <v/>
      </c>
      <c r="P35" s="92" t="str">
        <f ca="1">IFERROR(IF(AND(COUNTIF($AJ$7:AJ35,AJ35)=COUNTIF($AJ$7:AJ100028,AJ35),AG35&lt;&gt;""),SUMIF($AJ$7:AJ35,AJ35,$AI$7:AI35),""),"")</f>
        <v/>
      </c>
      <c r="Q35" s="93"/>
      <c r="R35" s="101" t="str">
        <f t="shared" ca="1" si="2"/>
        <v/>
      </c>
      <c r="S35" s="3" t="str">
        <f t="shared" ca="1" si="12"/>
        <v/>
      </c>
      <c r="T35" s="1"/>
      <c r="U35" s="101" t="str">
        <f t="shared" ca="1" si="3"/>
        <v/>
      </c>
      <c r="V35" s="18" t="str">
        <f t="shared" ca="1" si="4"/>
        <v/>
      </c>
      <c r="W35" s="3" t="str">
        <f t="shared" ca="1" si="5"/>
        <v/>
      </c>
      <c r="Y35" s="83" t="str">
        <f t="shared" ca="1" si="31"/>
        <v/>
      </c>
      <c r="Z35" s="83" t="str">
        <f t="shared" ca="1" si="32"/>
        <v/>
      </c>
      <c r="AA35" s="83" t="str">
        <f t="shared" ca="1" si="33"/>
        <v/>
      </c>
      <c r="AB35" s="83" t="str">
        <f t="shared" ca="1" si="34"/>
        <v/>
      </c>
      <c r="AC35" s="83" t="str">
        <f t="shared" ca="1" si="35"/>
        <v/>
      </c>
      <c r="AD35" s="83" t="str">
        <f t="shared" ca="1" si="36"/>
        <v/>
      </c>
      <c r="AE35" s="83" t="str">
        <f t="shared" ca="1" si="37"/>
        <v/>
      </c>
      <c r="AF35" s="83" t="str">
        <f t="shared" ca="1" si="38"/>
        <v/>
      </c>
      <c r="AG35" s="83" t="str">
        <f t="shared" ca="1" si="39"/>
        <v/>
      </c>
      <c r="AH35" s="83" t="str">
        <f t="shared" ca="1" si="40"/>
        <v/>
      </c>
      <c r="AI35" s="133" t="str">
        <f ca="1">IF(AND(COUNTIF(INDEX($AL$7:AM35,0,MATCH($O$2,$AL$6:$AM$6,0)),INDEX(AL35:AM35,0,MATCH($O$2,$AL$6:$AM$6,0)))=1,AL35&lt;&gt;"",AM34&lt;&gt;"",AG35&lt;&gt;""),SUMIF(INDEX($AL$7:$AM$100007,0,MATCH($O$2,$AL$6:$AM$6,0)),INDEX(AL35:AM35,0,MATCH($O$2,$AL$6:$AM$6,0)),$AG$7:$AG$100007),"")</f>
        <v/>
      </c>
      <c r="AJ35" s="83" t="str">
        <f t="shared" ca="1" si="41"/>
        <v/>
      </c>
      <c r="AK35" s="83" t="str">
        <f t="shared" ca="1" si="42"/>
        <v/>
      </c>
      <c r="AL35" s="83" t="str">
        <f t="shared" ca="1" si="43"/>
        <v/>
      </c>
      <c r="AM35" s="83" t="str">
        <f t="shared" ca="1" si="44"/>
        <v/>
      </c>
      <c r="AN35" s="83" t="str">
        <f t="shared" ca="1" si="45"/>
        <v/>
      </c>
      <c r="AO35" s="83" t="str">
        <f ca="1">IF(AND(COUNTIF(INDEX($AL$7:$AM35,0,MATCH($O$2,$AL$6:$AM$6,0)),INDEX(AL35:AM35,0,MATCH($O$2,$AL$6:$AM$6,0)))=1,AL35&lt;&gt;""),AB35,"")</f>
        <v/>
      </c>
      <c r="AP35" s="83" t="str">
        <f ca="1">IF(AND(AL35&lt;&gt;"",COUNTIF(INDEX($AL$7:$AM$100007,0,MATCH($O$2,$AL$6:$AM$6,0)),INDEX(AL35:AM35,0,MATCH($O$2,$AL$6:$AM$6,0)))&gt;=2),IF(ROUNDUP(COUNTIF(INDEX($AL$7:$AM$100007,0,MATCH($O$2,$AL$6:$AM$6,0)),INDEX(AL35:AM35,0,MATCH($O$2,$AL$6:$AM$6,0)))/2,0)=COUNTIF(INDEX($AL$7:$AM35,0,MATCH($O$2,$AL$6:$AM$6,0)),INDEX($AL35:$AM35,0,MATCH($O$2,$AL$6:$AM$6,0))),AB35,""),IF(AB35="","",AB35))</f>
        <v/>
      </c>
      <c r="AQ35" s="83" t="str">
        <f ca="1">IF(AB35="","",IF(COUNTIF($AB$7:AB35,AB35)=1,1+MAX($AQ$7:AQ34),INDEX($AQ$7:AQ34,MATCH(AB35,$AB$7:AB35,0),0)))</f>
        <v/>
      </c>
      <c r="AR35" s="83" t="str">
        <f ca="1">IF(AC35="","",IF(COUNTIF($AC$7:AC35,AC35)=1,1+MAX($AR$7:AR34),INDEX($AR$7:AR34,MATCH(AC35,$AC$7:AC35,0),0)))</f>
        <v/>
      </c>
      <c r="AS35" s="90"/>
      <c r="AT35" s="84" t="str">
        <f t="shared" ca="1" si="48"/>
        <v>'入力'!BN31</v>
      </c>
      <c r="AU35" s="84" t="str">
        <f t="shared" ca="1" si="48"/>
        <v>'入力'!BO31</v>
      </c>
      <c r="AV35" s="84" t="str">
        <f t="shared" ca="1" si="47"/>
        <v>'入力'!BP31</v>
      </c>
      <c r="AW35" s="84" t="str">
        <f t="shared" ca="1" si="47"/>
        <v>'入力'!BQ31</v>
      </c>
      <c r="AX35" s="84" t="str">
        <f t="shared" ca="1" si="47"/>
        <v>'入力'!BR31</v>
      </c>
      <c r="AY35" s="84" t="str">
        <f t="shared" ca="1" si="47"/>
        <v>'入力'!BS31</v>
      </c>
      <c r="AZ35" s="84" t="str">
        <f t="shared" ca="1" si="47"/>
        <v>'入力'!BT31</v>
      </c>
      <c r="BA35" s="84" t="str">
        <f t="shared" ca="1" si="47"/>
        <v>'入力'!BU31</v>
      </c>
      <c r="BB35" s="84" t="str">
        <f t="shared" ca="1" si="47"/>
        <v>'入力'!BV31</v>
      </c>
      <c r="BC35" s="84" t="str">
        <f t="shared" ca="1" si="47"/>
        <v>'入力'!BW31</v>
      </c>
      <c r="BD35" s="84" t="str">
        <f t="shared" ca="1" si="47"/>
        <v>'入力'!BX31</v>
      </c>
    </row>
    <row r="36" spans="2:56" s="77" customFormat="1" ht="19.95" customHeight="1" x14ac:dyDescent="0.2">
      <c r="B36" s="76"/>
      <c r="C36" s="85" t="str">
        <f t="shared" ca="1" si="28"/>
        <v/>
      </c>
      <c r="D36" s="85" t="str">
        <f t="shared" ca="1" si="28"/>
        <v/>
      </c>
      <c r="E36" s="86" t="str">
        <f t="shared" ca="1" si="28"/>
        <v/>
      </c>
      <c r="F36" s="99" t="str">
        <f t="shared" ca="1" si="9"/>
        <v/>
      </c>
      <c r="G36" s="100" t="str">
        <f t="shared" ca="1" si="29"/>
        <v/>
      </c>
      <c r="H36" s="87" t="str">
        <f t="shared" ca="1" si="29"/>
        <v/>
      </c>
      <c r="I36" s="100" t="str">
        <f t="shared" ca="1" si="29"/>
        <v/>
      </c>
      <c r="J36" s="87" t="str">
        <f t="shared" ca="1" si="29"/>
        <v/>
      </c>
      <c r="K36" s="88" t="str">
        <f t="shared" ca="1" si="29"/>
        <v/>
      </c>
      <c r="L36" s="88" t="str">
        <f t="shared" ca="1" si="29"/>
        <v/>
      </c>
      <c r="M36" s="89" t="str">
        <f t="shared" ca="1" si="29"/>
        <v/>
      </c>
      <c r="O36" s="91" t="str">
        <f t="shared" ca="1" si="30"/>
        <v/>
      </c>
      <c r="P36" s="92" t="str">
        <f ca="1">IFERROR(IF(AND(COUNTIF($AJ$7:AJ36,AJ36)=COUNTIF($AJ$7:AJ100029,AJ36),AG36&lt;&gt;""),SUMIF($AJ$7:AJ36,AJ36,$AI$7:AI36),""),"")</f>
        <v/>
      </c>
      <c r="Q36" s="93"/>
      <c r="R36" s="101" t="str">
        <f t="shared" ca="1" si="2"/>
        <v/>
      </c>
      <c r="S36" s="3" t="str">
        <f t="shared" ca="1" si="12"/>
        <v/>
      </c>
      <c r="T36" s="1"/>
      <c r="U36" s="101" t="str">
        <f t="shared" ca="1" si="3"/>
        <v/>
      </c>
      <c r="V36" s="18" t="str">
        <f t="shared" ca="1" si="4"/>
        <v/>
      </c>
      <c r="W36" s="3" t="str">
        <f t="shared" ca="1" si="5"/>
        <v/>
      </c>
      <c r="Y36" s="83" t="str">
        <f t="shared" ca="1" si="31"/>
        <v/>
      </c>
      <c r="Z36" s="83" t="str">
        <f t="shared" ca="1" si="32"/>
        <v/>
      </c>
      <c r="AA36" s="83" t="str">
        <f t="shared" ca="1" si="33"/>
        <v/>
      </c>
      <c r="AB36" s="83" t="str">
        <f t="shared" ca="1" si="34"/>
        <v/>
      </c>
      <c r="AC36" s="83" t="str">
        <f t="shared" ca="1" si="35"/>
        <v/>
      </c>
      <c r="AD36" s="83" t="str">
        <f t="shared" ca="1" si="36"/>
        <v/>
      </c>
      <c r="AE36" s="83" t="str">
        <f t="shared" ca="1" si="37"/>
        <v/>
      </c>
      <c r="AF36" s="83" t="str">
        <f t="shared" ca="1" si="38"/>
        <v/>
      </c>
      <c r="AG36" s="83" t="str">
        <f t="shared" ca="1" si="39"/>
        <v/>
      </c>
      <c r="AH36" s="83" t="str">
        <f t="shared" ca="1" si="40"/>
        <v/>
      </c>
      <c r="AI36" s="133" t="str">
        <f ca="1">IF(AND(COUNTIF(INDEX($AL$7:AM36,0,MATCH($O$2,$AL$6:$AM$6,0)),INDEX(AL36:AM36,0,MATCH($O$2,$AL$6:$AM$6,0)))=1,AL36&lt;&gt;"",AM35&lt;&gt;"",AG36&lt;&gt;""),SUMIF(INDEX($AL$7:$AM$100007,0,MATCH($O$2,$AL$6:$AM$6,0)),INDEX(AL36:AM36,0,MATCH($O$2,$AL$6:$AM$6,0)),$AG$7:$AG$100007),"")</f>
        <v/>
      </c>
      <c r="AJ36" s="83" t="str">
        <f t="shared" ca="1" si="41"/>
        <v/>
      </c>
      <c r="AK36" s="83" t="str">
        <f t="shared" ca="1" si="42"/>
        <v/>
      </c>
      <c r="AL36" s="83" t="str">
        <f t="shared" ca="1" si="43"/>
        <v/>
      </c>
      <c r="AM36" s="83" t="str">
        <f t="shared" ca="1" si="44"/>
        <v/>
      </c>
      <c r="AN36" s="83" t="str">
        <f t="shared" ca="1" si="45"/>
        <v/>
      </c>
      <c r="AO36" s="83" t="str">
        <f ca="1">IF(AND(COUNTIF(INDEX($AL$7:$AM36,0,MATCH($O$2,$AL$6:$AM$6,0)),INDEX(AL36:AM36,0,MATCH($O$2,$AL$6:$AM$6,0)))=1,AL36&lt;&gt;""),AB36,"")</f>
        <v/>
      </c>
      <c r="AP36" s="83" t="str">
        <f ca="1">IF(AND(AL36&lt;&gt;"",COUNTIF(INDEX($AL$7:$AM$100007,0,MATCH($O$2,$AL$6:$AM$6,0)),INDEX(AL36:AM36,0,MATCH($O$2,$AL$6:$AM$6,0)))&gt;=2),IF(ROUNDUP(COUNTIF(INDEX($AL$7:$AM$100007,0,MATCH($O$2,$AL$6:$AM$6,0)),INDEX(AL36:AM36,0,MATCH($O$2,$AL$6:$AM$6,0)))/2,0)=COUNTIF(INDEX($AL$7:$AM36,0,MATCH($O$2,$AL$6:$AM$6,0)),INDEX($AL36:$AM36,0,MATCH($O$2,$AL$6:$AM$6,0))),AB36,""),IF(AB36="","",AB36))</f>
        <v/>
      </c>
      <c r="AQ36" s="83" t="str">
        <f ca="1">IF(AB36="","",IF(COUNTIF($AB$7:AB36,AB36)=1,1+MAX($AQ$7:AQ35),INDEX($AQ$7:AQ35,MATCH(AB36,$AB$7:AB36,0),0)))</f>
        <v/>
      </c>
      <c r="AR36" s="83" t="str">
        <f ca="1">IF(AC36="","",IF(COUNTIF($AC$7:AC36,AC36)=1,1+MAX($AR$7:AR35),INDEX($AR$7:AR35,MATCH(AC36,$AC$7:AC36,0),0)))</f>
        <v/>
      </c>
      <c r="AS36" s="90"/>
      <c r="AT36" s="84" t="str">
        <f t="shared" ca="1" si="48"/>
        <v>'入力'!BN32</v>
      </c>
      <c r="AU36" s="84" t="str">
        <f t="shared" ca="1" si="48"/>
        <v>'入力'!BO32</v>
      </c>
      <c r="AV36" s="84" t="str">
        <f t="shared" ca="1" si="47"/>
        <v>'入力'!BP32</v>
      </c>
      <c r="AW36" s="84" t="str">
        <f t="shared" ca="1" si="47"/>
        <v>'入力'!BQ32</v>
      </c>
      <c r="AX36" s="84" t="str">
        <f t="shared" ca="1" si="47"/>
        <v>'入力'!BR32</v>
      </c>
      <c r="AY36" s="84" t="str">
        <f t="shared" ca="1" si="47"/>
        <v>'入力'!BS32</v>
      </c>
      <c r="AZ36" s="84" t="str">
        <f t="shared" ca="1" si="47"/>
        <v>'入力'!BT32</v>
      </c>
      <c r="BA36" s="84" t="str">
        <f t="shared" ca="1" si="47"/>
        <v>'入力'!BU32</v>
      </c>
      <c r="BB36" s="84" t="str">
        <f t="shared" ca="1" si="47"/>
        <v>'入力'!BV32</v>
      </c>
      <c r="BC36" s="84" t="str">
        <f t="shared" ca="1" si="47"/>
        <v>'入力'!BW32</v>
      </c>
      <c r="BD36" s="84" t="str">
        <f t="shared" ca="1" si="47"/>
        <v>'入力'!BX32</v>
      </c>
    </row>
    <row r="37" spans="2:56" s="77" customFormat="1" ht="19.95" customHeight="1" x14ac:dyDescent="0.2">
      <c r="B37" s="76"/>
      <c r="C37" s="85" t="str">
        <f t="shared" ca="1" si="28"/>
        <v/>
      </c>
      <c r="D37" s="85" t="str">
        <f t="shared" ca="1" si="28"/>
        <v/>
      </c>
      <c r="E37" s="86" t="str">
        <f t="shared" ca="1" si="28"/>
        <v/>
      </c>
      <c r="F37" s="99" t="str">
        <f t="shared" ca="1" si="9"/>
        <v/>
      </c>
      <c r="G37" s="100" t="str">
        <f t="shared" ca="1" si="29"/>
        <v/>
      </c>
      <c r="H37" s="87" t="str">
        <f t="shared" ca="1" si="29"/>
        <v/>
      </c>
      <c r="I37" s="100" t="str">
        <f t="shared" ca="1" si="29"/>
        <v/>
      </c>
      <c r="J37" s="87" t="str">
        <f t="shared" ca="1" si="29"/>
        <v/>
      </c>
      <c r="K37" s="88" t="str">
        <f t="shared" ca="1" si="29"/>
        <v/>
      </c>
      <c r="L37" s="88" t="str">
        <f t="shared" ca="1" si="29"/>
        <v/>
      </c>
      <c r="M37" s="89" t="str">
        <f t="shared" ca="1" si="29"/>
        <v/>
      </c>
      <c r="O37" s="91" t="str">
        <f t="shared" ca="1" si="30"/>
        <v/>
      </c>
      <c r="P37" s="92" t="str">
        <f ca="1">IFERROR(IF(AND(COUNTIF($AJ$7:AJ37,AJ37)=COUNTIF($AJ$7:AJ100030,AJ37),AG37&lt;&gt;""),SUMIF($AJ$7:AJ37,AJ37,$AI$7:AI37),""),"")</f>
        <v/>
      </c>
      <c r="Q37" s="93"/>
      <c r="R37" s="101" t="str">
        <f t="shared" ca="1" si="2"/>
        <v/>
      </c>
      <c r="S37" s="3" t="str">
        <f t="shared" ca="1" si="12"/>
        <v/>
      </c>
      <c r="T37" s="1"/>
      <c r="U37" s="101" t="str">
        <f t="shared" ca="1" si="3"/>
        <v/>
      </c>
      <c r="V37" s="18" t="str">
        <f t="shared" ca="1" si="4"/>
        <v/>
      </c>
      <c r="W37" s="3" t="str">
        <f t="shared" ca="1" si="5"/>
        <v/>
      </c>
      <c r="Y37" s="83" t="str">
        <f t="shared" ca="1" si="31"/>
        <v/>
      </c>
      <c r="Z37" s="83" t="str">
        <f t="shared" ca="1" si="32"/>
        <v/>
      </c>
      <c r="AA37" s="83" t="str">
        <f t="shared" ca="1" si="33"/>
        <v/>
      </c>
      <c r="AB37" s="83" t="str">
        <f t="shared" ca="1" si="34"/>
        <v/>
      </c>
      <c r="AC37" s="83" t="str">
        <f t="shared" ca="1" si="35"/>
        <v/>
      </c>
      <c r="AD37" s="83" t="str">
        <f t="shared" ca="1" si="36"/>
        <v/>
      </c>
      <c r="AE37" s="83" t="str">
        <f t="shared" ca="1" si="37"/>
        <v/>
      </c>
      <c r="AF37" s="83" t="str">
        <f t="shared" ca="1" si="38"/>
        <v/>
      </c>
      <c r="AG37" s="83" t="str">
        <f t="shared" ca="1" si="39"/>
        <v/>
      </c>
      <c r="AH37" s="83" t="str">
        <f t="shared" ca="1" si="40"/>
        <v/>
      </c>
      <c r="AI37" s="133" t="str">
        <f ca="1">IF(AND(COUNTIF(INDEX($AL$7:AM37,0,MATCH($O$2,$AL$6:$AM$6,0)),INDEX(AL37:AM37,0,MATCH($O$2,$AL$6:$AM$6,0)))=1,AL37&lt;&gt;"",AM36&lt;&gt;"",AG37&lt;&gt;""),SUMIF(INDEX($AL$7:$AM$100007,0,MATCH($O$2,$AL$6:$AM$6,0)),INDEX(AL37:AM37,0,MATCH($O$2,$AL$6:$AM$6,0)),$AG$7:$AG$100007),"")</f>
        <v/>
      </c>
      <c r="AJ37" s="83" t="str">
        <f t="shared" ca="1" si="41"/>
        <v/>
      </c>
      <c r="AK37" s="83" t="str">
        <f t="shared" ca="1" si="42"/>
        <v/>
      </c>
      <c r="AL37" s="83" t="str">
        <f t="shared" ca="1" si="43"/>
        <v/>
      </c>
      <c r="AM37" s="83" t="str">
        <f t="shared" ca="1" si="44"/>
        <v/>
      </c>
      <c r="AN37" s="83" t="str">
        <f t="shared" ca="1" si="45"/>
        <v/>
      </c>
      <c r="AO37" s="83" t="str">
        <f ca="1">IF(AND(COUNTIF(INDEX($AL$7:$AM37,0,MATCH($O$2,$AL$6:$AM$6,0)),INDEX(AL37:AM37,0,MATCH($O$2,$AL$6:$AM$6,0)))=1,AL37&lt;&gt;""),AB37,"")</f>
        <v/>
      </c>
      <c r="AP37" s="83" t="str">
        <f ca="1">IF(AND(AL37&lt;&gt;"",COUNTIF(INDEX($AL$7:$AM$100007,0,MATCH($O$2,$AL$6:$AM$6,0)),INDEX(AL37:AM37,0,MATCH($O$2,$AL$6:$AM$6,0)))&gt;=2),IF(ROUNDUP(COUNTIF(INDEX($AL$7:$AM$100007,0,MATCH($O$2,$AL$6:$AM$6,0)),INDEX(AL37:AM37,0,MATCH($O$2,$AL$6:$AM$6,0)))/2,0)=COUNTIF(INDEX($AL$7:$AM37,0,MATCH($O$2,$AL$6:$AM$6,0)),INDEX($AL37:$AM37,0,MATCH($O$2,$AL$6:$AM$6,0))),AB37,""),IF(AB37="","",AB37))</f>
        <v/>
      </c>
      <c r="AQ37" s="83" t="str">
        <f ca="1">IF(AB37="","",IF(COUNTIF($AB$7:AB37,AB37)=1,1+MAX($AQ$7:AQ36),INDEX($AQ$7:AQ36,MATCH(AB37,$AB$7:AB37,0),0)))</f>
        <v/>
      </c>
      <c r="AR37" s="83" t="str">
        <f ca="1">IF(AC37="","",IF(COUNTIF($AC$7:AC37,AC37)=1,1+MAX($AR$7:AR36),INDEX($AR$7:AR36,MATCH(AC37,$AC$7:AC37,0),0)))</f>
        <v/>
      </c>
      <c r="AS37" s="90"/>
      <c r="AT37" s="84" t="str">
        <f t="shared" ca="1" si="48"/>
        <v>'入力'!BN33</v>
      </c>
      <c r="AU37" s="84" t="str">
        <f t="shared" ca="1" si="48"/>
        <v>'入力'!BO33</v>
      </c>
      <c r="AV37" s="84" t="str">
        <f t="shared" ca="1" si="47"/>
        <v>'入力'!BP33</v>
      </c>
      <c r="AW37" s="84" t="str">
        <f t="shared" ca="1" si="47"/>
        <v>'入力'!BQ33</v>
      </c>
      <c r="AX37" s="84" t="str">
        <f t="shared" ca="1" si="47"/>
        <v>'入力'!BR33</v>
      </c>
      <c r="AY37" s="84" t="str">
        <f t="shared" ca="1" si="47"/>
        <v>'入力'!BS33</v>
      </c>
      <c r="AZ37" s="84" t="str">
        <f t="shared" ca="1" si="47"/>
        <v>'入力'!BT33</v>
      </c>
      <c r="BA37" s="84" t="str">
        <f t="shared" ca="1" si="47"/>
        <v>'入力'!BU33</v>
      </c>
      <c r="BB37" s="84" t="str">
        <f t="shared" ca="1" si="47"/>
        <v>'入力'!BV33</v>
      </c>
      <c r="BC37" s="84" t="str">
        <f t="shared" ca="1" si="47"/>
        <v>'入力'!BW33</v>
      </c>
      <c r="BD37" s="84" t="str">
        <f t="shared" ca="1" si="47"/>
        <v>'入力'!BX33</v>
      </c>
    </row>
    <row r="38" spans="2:56" s="77" customFormat="1" ht="19.95" customHeight="1" x14ac:dyDescent="0.2">
      <c r="B38" s="76"/>
      <c r="C38" s="85" t="str">
        <f t="shared" ca="1" si="28"/>
        <v/>
      </c>
      <c r="D38" s="85" t="str">
        <f t="shared" ca="1" si="28"/>
        <v/>
      </c>
      <c r="E38" s="86" t="str">
        <f t="shared" ca="1" si="28"/>
        <v/>
      </c>
      <c r="F38" s="99" t="str">
        <f t="shared" ca="1" si="9"/>
        <v/>
      </c>
      <c r="G38" s="100" t="str">
        <f t="shared" ca="1" si="29"/>
        <v/>
      </c>
      <c r="H38" s="87" t="str">
        <f t="shared" ca="1" si="29"/>
        <v/>
      </c>
      <c r="I38" s="100" t="str">
        <f t="shared" ca="1" si="29"/>
        <v/>
      </c>
      <c r="J38" s="87" t="str">
        <f t="shared" ca="1" si="29"/>
        <v/>
      </c>
      <c r="K38" s="88" t="str">
        <f t="shared" ca="1" si="29"/>
        <v/>
      </c>
      <c r="L38" s="88" t="str">
        <f t="shared" ca="1" si="29"/>
        <v/>
      </c>
      <c r="M38" s="89" t="str">
        <f t="shared" ca="1" si="29"/>
        <v/>
      </c>
      <c r="O38" s="91" t="str">
        <f t="shared" ca="1" si="30"/>
        <v/>
      </c>
      <c r="P38" s="92" t="str">
        <f ca="1">IFERROR(IF(AND(COUNTIF($AJ$7:AJ38,AJ38)=COUNTIF($AJ$7:AJ100031,AJ38),AG38&lt;&gt;""),SUMIF($AJ$7:AJ38,AJ38,$AI$7:AI38),""),"")</f>
        <v/>
      </c>
      <c r="Q38" s="93"/>
      <c r="R38" s="101" t="str">
        <f t="shared" ca="1" si="2"/>
        <v/>
      </c>
      <c r="S38" s="3" t="str">
        <f t="shared" ca="1" si="12"/>
        <v/>
      </c>
      <c r="T38" s="1"/>
      <c r="U38" s="101" t="str">
        <f t="shared" ca="1" si="3"/>
        <v/>
      </c>
      <c r="V38" s="18" t="str">
        <f t="shared" ca="1" si="4"/>
        <v/>
      </c>
      <c r="W38" s="3" t="str">
        <f t="shared" ca="1" si="5"/>
        <v/>
      </c>
      <c r="Y38" s="83" t="str">
        <f t="shared" ca="1" si="31"/>
        <v/>
      </c>
      <c r="Z38" s="83" t="str">
        <f t="shared" ca="1" si="32"/>
        <v/>
      </c>
      <c r="AA38" s="83" t="str">
        <f t="shared" ca="1" si="33"/>
        <v/>
      </c>
      <c r="AB38" s="83" t="str">
        <f t="shared" ca="1" si="34"/>
        <v/>
      </c>
      <c r="AC38" s="83" t="str">
        <f t="shared" ca="1" si="35"/>
        <v/>
      </c>
      <c r="AD38" s="83" t="str">
        <f t="shared" ca="1" si="36"/>
        <v/>
      </c>
      <c r="AE38" s="83" t="str">
        <f t="shared" ca="1" si="37"/>
        <v/>
      </c>
      <c r="AF38" s="83" t="str">
        <f t="shared" ca="1" si="38"/>
        <v/>
      </c>
      <c r="AG38" s="83" t="str">
        <f t="shared" ca="1" si="39"/>
        <v/>
      </c>
      <c r="AH38" s="83" t="str">
        <f t="shared" ca="1" si="40"/>
        <v/>
      </c>
      <c r="AI38" s="133" t="str">
        <f ca="1">IF(AND(COUNTIF(INDEX($AL$7:AM38,0,MATCH($O$2,$AL$6:$AM$6,0)),INDEX(AL38:AM38,0,MATCH($O$2,$AL$6:$AM$6,0)))=1,AL38&lt;&gt;"",AM37&lt;&gt;"",AG38&lt;&gt;""),SUMIF(INDEX($AL$7:$AM$100007,0,MATCH($O$2,$AL$6:$AM$6,0)),INDEX(AL38:AM38,0,MATCH($O$2,$AL$6:$AM$6,0)),$AG$7:$AG$100007),"")</f>
        <v/>
      </c>
      <c r="AJ38" s="83" t="str">
        <f t="shared" ca="1" si="41"/>
        <v/>
      </c>
      <c r="AK38" s="83" t="str">
        <f t="shared" ca="1" si="42"/>
        <v/>
      </c>
      <c r="AL38" s="83" t="str">
        <f t="shared" ca="1" si="43"/>
        <v/>
      </c>
      <c r="AM38" s="83" t="str">
        <f t="shared" ca="1" si="44"/>
        <v/>
      </c>
      <c r="AN38" s="83" t="str">
        <f t="shared" ca="1" si="45"/>
        <v/>
      </c>
      <c r="AO38" s="83" t="str">
        <f ca="1">IF(AND(COUNTIF(INDEX($AL$7:$AM38,0,MATCH($O$2,$AL$6:$AM$6,0)),INDEX(AL38:AM38,0,MATCH($O$2,$AL$6:$AM$6,0)))=1,AL38&lt;&gt;""),AB38,"")</f>
        <v/>
      </c>
      <c r="AP38" s="83" t="str">
        <f ca="1">IF(AND(AL38&lt;&gt;"",COUNTIF(INDEX($AL$7:$AM$100007,0,MATCH($O$2,$AL$6:$AM$6,0)),INDEX(AL38:AM38,0,MATCH($O$2,$AL$6:$AM$6,0)))&gt;=2),IF(ROUNDUP(COUNTIF(INDEX($AL$7:$AM$100007,0,MATCH($O$2,$AL$6:$AM$6,0)),INDEX(AL38:AM38,0,MATCH($O$2,$AL$6:$AM$6,0)))/2,0)=COUNTIF(INDEX($AL$7:$AM38,0,MATCH($O$2,$AL$6:$AM$6,0)),INDEX($AL38:$AM38,0,MATCH($O$2,$AL$6:$AM$6,0))),AB38,""),IF(AB38="","",AB38))</f>
        <v/>
      </c>
      <c r="AQ38" s="83" t="str">
        <f ca="1">IF(AB38="","",IF(COUNTIF($AB$7:AB38,AB38)=1,1+MAX($AQ$7:AQ37),INDEX($AQ$7:AQ37,MATCH(AB38,$AB$7:AB38,0),0)))</f>
        <v/>
      </c>
      <c r="AR38" s="83" t="str">
        <f ca="1">IF(AC38="","",IF(COUNTIF($AC$7:AC38,AC38)=1,1+MAX($AR$7:AR37),INDEX($AR$7:AR37,MATCH(AC38,$AC$7:AC38,0),0)))</f>
        <v/>
      </c>
      <c r="AS38" s="90"/>
      <c r="AT38" s="84" t="str">
        <f t="shared" ca="1" si="48"/>
        <v>'入力'!BN34</v>
      </c>
      <c r="AU38" s="84" t="str">
        <f t="shared" ca="1" si="48"/>
        <v>'入力'!BO34</v>
      </c>
      <c r="AV38" s="84" t="str">
        <f t="shared" ca="1" si="47"/>
        <v>'入力'!BP34</v>
      </c>
      <c r="AW38" s="84" t="str">
        <f t="shared" ca="1" si="47"/>
        <v>'入力'!BQ34</v>
      </c>
      <c r="AX38" s="84" t="str">
        <f t="shared" ca="1" si="47"/>
        <v>'入力'!BR34</v>
      </c>
      <c r="AY38" s="84" t="str">
        <f t="shared" ca="1" si="47"/>
        <v>'入力'!BS34</v>
      </c>
      <c r="AZ38" s="84" t="str">
        <f t="shared" ca="1" si="47"/>
        <v>'入力'!BT34</v>
      </c>
      <c r="BA38" s="84" t="str">
        <f t="shared" ca="1" si="47"/>
        <v>'入力'!BU34</v>
      </c>
      <c r="BB38" s="84" t="str">
        <f t="shared" ca="1" si="47"/>
        <v>'入力'!BV34</v>
      </c>
      <c r="BC38" s="84" t="str">
        <f t="shared" ca="1" si="47"/>
        <v>'入力'!BW34</v>
      </c>
      <c r="BD38" s="84" t="str">
        <f t="shared" ca="1" si="47"/>
        <v>'入力'!BX34</v>
      </c>
    </row>
    <row r="39" spans="2:56" s="77" customFormat="1" ht="19.95" customHeight="1" x14ac:dyDescent="0.2">
      <c r="B39" s="76"/>
      <c r="C39" s="85" t="str">
        <f t="shared" ca="1" si="28"/>
        <v/>
      </c>
      <c r="D39" s="85" t="str">
        <f t="shared" ca="1" si="28"/>
        <v/>
      </c>
      <c r="E39" s="86" t="str">
        <f t="shared" ca="1" si="28"/>
        <v/>
      </c>
      <c r="F39" s="99" t="str">
        <f t="shared" ca="1" si="9"/>
        <v/>
      </c>
      <c r="G39" s="100" t="str">
        <f t="shared" ca="1" si="29"/>
        <v/>
      </c>
      <c r="H39" s="87" t="str">
        <f t="shared" ca="1" si="29"/>
        <v/>
      </c>
      <c r="I39" s="100" t="str">
        <f t="shared" ca="1" si="29"/>
        <v/>
      </c>
      <c r="J39" s="87" t="str">
        <f t="shared" ca="1" si="29"/>
        <v/>
      </c>
      <c r="K39" s="88" t="str">
        <f t="shared" ca="1" si="29"/>
        <v/>
      </c>
      <c r="L39" s="88" t="str">
        <f t="shared" ca="1" si="29"/>
        <v/>
      </c>
      <c r="M39" s="89" t="str">
        <f t="shared" ca="1" si="29"/>
        <v/>
      </c>
      <c r="O39" s="91" t="str">
        <f t="shared" ca="1" si="30"/>
        <v/>
      </c>
      <c r="P39" s="92" t="str">
        <f ca="1">IFERROR(IF(AND(COUNTIF($AJ$7:AJ39,AJ39)=COUNTIF($AJ$7:AJ100032,AJ39),AG39&lt;&gt;""),SUMIF($AJ$7:AJ39,AJ39,$AI$7:AI39),""),"")</f>
        <v/>
      </c>
      <c r="Q39" s="93"/>
      <c r="R39" s="101" t="str">
        <f t="shared" ref="R39:R70" ca="1" si="49">IFERROR(INDEX($AB$7:$AB$100007,MATCH(ROW()-ROW($R$6),$AQ$7:$AQ$100007,0),0),"")</f>
        <v/>
      </c>
      <c r="S39" s="3" t="str">
        <f t="shared" ca="1" si="12"/>
        <v/>
      </c>
      <c r="T39" s="1"/>
      <c r="U39" s="101" t="str">
        <f t="shared" ref="U39:U70" ca="1" si="50">IFERROR(INDEX($AC$7:$AC$100007,MATCH(ROW()-ROW($R$6),$AR$7:$AR$100007,0),0),"")</f>
        <v/>
      </c>
      <c r="V39" s="18" t="str">
        <f t="shared" ref="V39:V70" ca="1" si="51">IF(OR(U39="",SUMIF($AC$7:$AC$100007,U39,$AE$7:$AE$100007)=0),"",SUMIF($AC$7:$AC$100007,U39,$AE$7:$AE$100007))</f>
        <v/>
      </c>
      <c r="W39" s="3" t="str">
        <f t="shared" ref="W39:W70" ca="1" si="52">IF(U39="","",SUMIF($AC$7:$AC$100007,U39,$AG$7:$AG$100007))</f>
        <v/>
      </c>
      <c r="Y39" s="83" t="str">
        <f t="shared" ca="1" si="31"/>
        <v/>
      </c>
      <c r="Z39" s="83" t="str">
        <f t="shared" ca="1" si="32"/>
        <v/>
      </c>
      <c r="AA39" s="83" t="str">
        <f t="shared" ca="1" si="33"/>
        <v/>
      </c>
      <c r="AB39" s="83" t="str">
        <f t="shared" ca="1" si="34"/>
        <v/>
      </c>
      <c r="AC39" s="83" t="str">
        <f t="shared" ca="1" si="35"/>
        <v/>
      </c>
      <c r="AD39" s="83" t="str">
        <f t="shared" ca="1" si="36"/>
        <v/>
      </c>
      <c r="AE39" s="83" t="str">
        <f t="shared" ca="1" si="37"/>
        <v/>
      </c>
      <c r="AF39" s="83" t="str">
        <f t="shared" ca="1" si="38"/>
        <v/>
      </c>
      <c r="AG39" s="83" t="str">
        <f t="shared" ca="1" si="39"/>
        <v/>
      </c>
      <c r="AH39" s="83" t="str">
        <f t="shared" ca="1" si="40"/>
        <v/>
      </c>
      <c r="AI39" s="133" t="str">
        <f ca="1">IF(AND(COUNTIF(INDEX($AL$7:AM39,0,MATCH($O$2,$AL$6:$AM$6,0)),INDEX(AL39:AM39,0,MATCH($O$2,$AL$6:$AM$6,0)))=1,AL39&lt;&gt;"",AM38&lt;&gt;"",AG39&lt;&gt;""),SUMIF(INDEX($AL$7:$AM$100007,0,MATCH($O$2,$AL$6:$AM$6,0)),INDEX(AL39:AM39,0,MATCH($O$2,$AL$6:$AM$6,0)),$AG$7:$AG$100007),"")</f>
        <v/>
      </c>
      <c r="AJ39" s="83" t="str">
        <f t="shared" ca="1" si="41"/>
        <v/>
      </c>
      <c r="AK39" s="83" t="str">
        <f t="shared" ca="1" si="42"/>
        <v/>
      </c>
      <c r="AL39" s="83" t="str">
        <f t="shared" ca="1" si="43"/>
        <v/>
      </c>
      <c r="AM39" s="83" t="str">
        <f t="shared" ca="1" si="44"/>
        <v/>
      </c>
      <c r="AN39" s="83" t="str">
        <f t="shared" ca="1" si="45"/>
        <v/>
      </c>
      <c r="AO39" s="83" t="str">
        <f ca="1">IF(AND(COUNTIF(INDEX($AL$7:$AM39,0,MATCH($O$2,$AL$6:$AM$6,0)),INDEX(AL39:AM39,0,MATCH($O$2,$AL$6:$AM$6,0)))=1,AL39&lt;&gt;""),AB39,"")</f>
        <v/>
      </c>
      <c r="AP39" s="83" t="str">
        <f ca="1">IF(AND(AL39&lt;&gt;"",COUNTIF(INDEX($AL$7:$AM$100007,0,MATCH($O$2,$AL$6:$AM$6,0)),INDEX(AL39:AM39,0,MATCH($O$2,$AL$6:$AM$6,0)))&gt;=2),IF(ROUNDUP(COUNTIF(INDEX($AL$7:$AM$100007,0,MATCH($O$2,$AL$6:$AM$6,0)),INDEX(AL39:AM39,0,MATCH($O$2,$AL$6:$AM$6,0)))/2,0)=COUNTIF(INDEX($AL$7:$AM39,0,MATCH($O$2,$AL$6:$AM$6,0)),INDEX($AL39:$AM39,0,MATCH($O$2,$AL$6:$AM$6,0))),AB39,""),IF(AB39="","",AB39))</f>
        <v/>
      </c>
      <c r="AQ39" s="83" t="str">
        <f ca="1">IF(AB39="","",IF(COUNTIF($AB$7:AB39,AB39)=1,1+MAX($AQ$7:AQ38),INDEX($AQ$7:AQ38,MATCH(AB39,$AB$7:AB39,0),0)))</f>
        <v/>
      </c>
      <c r="AR39" s="83" t="str">
        <f ca="1">IF(AC39="","",IF(COUNTIF($AC$7:AC39,AC39)=1,1+MAX($AR$7:AR38),INDEX($AR$7:AR38,MATCH(AC39,$AC$7:AC39,0),0)))</f>
        <v/>
      </c>
      <c r="AS39" s="90"/>
      <c r="AT39" s="84" t="str">
        <f t="shared" ca="1" si="48"/>
        <v>'入力'!BN35</v>
      </c>
      <c r="AU39" s="84" t="str">
        <f t="shared" ca="1" si="48"/>
        <v>'入力'!BO35</v>
      </c>
      <c r="AV39" s="84" t="str">
        <f t="shared" ca="1" si="47"/>
        <v>'入力'!BP35</v>
      </c>
      <c r="AW39" s="84" t="str">
        <f t="shared" ca="1" si="47"/>
        <v>'入力'!BQ35</v>
      </c>
      <c r="AX39" s="84" t="str">
        <f t="shared" ca="1" si="47"/>
        <v>'入力'!BR35</v>
      </c>
      <c r="AY39" s="84" t="str">
        <f t="shared" ca="1" si="47"/>
        <v>'入力'!BS35</v>
      </c>
      <c r="AZ39" s="84" t="str">
        <f t="shared" ca="1" si="47"/>
        <v>'入力'!BT35</v>
      </c>
      <c r="BA39" s="84" t="str">
        <f t="shared" ca="1" si="47"/>
        <v>'入力'!BU35</v>
      </c>
      <c r="BB39" s="84" t="str">
        <f t="shared" ca="1" si="47"/>
        <v>'入力'!BV35</v>
      </c>
      <c r="BC39" s="84" t="str">
        <f t="shared" ca="1" si="47"/>
        <v>'入力'!BW35</v>
      </c>
      <c r="BD39" s="84" t="str">
        <f t="shared" ca="1" si="47"/>
        <v>'入力'!BX35</v>
      </c>
    </row>
    <row r="40" spans="2:56" s="77" customFormat="1" ht="19.95" customHeight="1" x14ac:dyDescent="0.2">
      <c r="B40" s="76"/>
      <c r="C40" s="85" t="str">
        <f t="shared" ca="1" si="28"/>
        <v/>
      </c>
      <c r="D40" s="85" t="str">
        <f t="shared" ca="1" si="28"/>
        <v/>
      </c>
      <c r="E40" s="86" t="str">
        <f t="shared" ca="1" si="28"/>
        <v/>
      </c>
      <c r="F40" s="99" t="str">
        <f t="shared" ca="1" si="9"/>
        <v/>
      </c>
      <c r="G40" s="100" t="str">
        <f t="shared" ca="1" si="29"/>
        <v/>
      </c>
      <c r="H40" s="87" t="str">
        <f t="shared" ca="1" si="29"/>
        <v/>
      </c>
      <c r="I40" s="100" t="str">
        <f t="shared" ca="1" si="29"/>
        <v/>
      </c>
      <c r="J40" s="87" t="str">
        <f t="shared" ca="1" si="29"/>
        <v/>
      </c>
      <c r="K40" s="88" t="str">
        <f t="shared" ca="1" si="29"/>
        <v/>
      </c>
      <c r="L40" s="88" t="str">
        <f t="shared" ca="1" si="29"/>
        <v/>
      </c>
      <c r="M40" s="89" t="str">
        <f t="shared" ca="1" si="29"/>
        <v/>
      </c>
      <c r="O40" s="91" t="str">
        <f t="shared" ca="1" si="30"/>
        <v/>
      </c>
      <c r="P40" s="92" t="str">
        <f ca="1">IFERROR(IF(AND(COUNTIF($AJ$7:AJ40,AJ40)=COUNTIF($AJ$7:AJ100033,AJ40),AG40&lt;&gt;""),SUMIF($AJ$7:AJ40,AJ40,$AI$7:AI40),""),"")</f>
        <v/>
      </c>
      <c r="Q40" s="93"/>
      <c r="R40" s="101" t="str">
        <f t="shared" ca="1" si="49"/>
        <v/>
      </c>
      <c r="S40" s="3" t="str">
        <f t="shared" ca="1" si="12"/>
        <v/>
      </c>
      <c r="T40" s="1"/>
      <c r="U40" s="101" t="str">
        <f t="shared" ca="1" si="50"/>
        <v/>
      </c>
      <c r="V40" s="18" t="str">
        <f t="shared" ca="1" si="51"/>
        <v/>
      </c>
      <c r="W40" s="3" t="str">
        <f t="shared" ca="1" si="52"/>
        <v/>
      </c>
      <c r="Y40" s="83" t="str">
        <f t="shared" ca="1" si="31"/>
        <v/>
      </c>
      <c r="Z40" s="83" t="str">
        <f t="shared" ca="1" si="32"/>
        <v/>
      </c>
      <c r="AA40" s="83" t="str">
        <f t="shared" ca="1" si="33"/>
        <v/>
      </c>
      <c r="AB40" s="83" t="str">
        <f t="shared" ca="1" si="34"/>
        <v/>
      </c>
      <c r="AC40" s="83" t="str">
        <f t="shared" ca="1" si="35"/>
        <v/>
      </c>
      <c r="AD40" s="83" t="str">
        <f t="shared" ca="1" si="36"/>
        <v/>
      </c>
      <c r="AE40" s="83" t="str">
        <f t="shared" ca="1" si="37"/>
        <v/>
      </c>
      <c r="AF40" s="83" t="str">
        <f t="shared" ca="1" si="38"/>
        <v/>
      </c>
      <c r="AG40" s="83" t="str">
        <f t="shared" ca="1" si="39"/>
        <v/>
      </c>
      <c r="AH40" s="83" t="str">
        <f t="shared" ca="1" si="40"/>
        <v/>
      </c>
      <c r="AI40" s="133" t="str">
        <f ca="1">IF(AND(COUNTIF(INDEX($AL$7:AM40,0,MATCH($O$2,$AL$6:$AM$6,0)),INDEX(AL40:AM40,0,MATCH($O$2,$AL$6:$AM$6,0)))=1,AL40&lt;&gt;"",AM39&lt;&gt;"",AG40&lt;&gt;""),SUMIF(INDEX($AL$7:$AM$100007,0,MATCH($O$2,$AL$6:$AM$6,0)),INDEX(AL40:AM40,0,MATCH($O$2,$AL$6:$AM$6,0)),$AG$7:$AG$100007),"")</f>
        <v/>
      </c>
      <c r="AJ40" s="83" t="str">
        <f t="shared" ca="1" si="41"/>
        <v/>
      </c>
      <c r="AK40" s="83" t="str">
        <f t="shared" ca="1" si="42"/>
        <v/>
      </c>
      <c r="AL40" s="83" t="str">
        <f t="shared" ca="1" si="43"/>
        <v/>
      </c>
      <c r="AM40" s="83" t="str">
        <f t="shared" ca="1" si="44"/>
        <v/>
      </c>
      <c r="AN40" s="83" t="str">
        <f t="shared" ca="1" si="45"/>
        <v/>
      </c>
      <c r="AO40" s="83" t="str">
        <f ca="1">IF(AND(COUNTIF(INDEX($AL$7:$AM40,0,MATCH($O$2,$AL$6:$AM$6,0)),INDEX(AL40:AM40,0,MATCH($O$2,$AL$6:$AM$6,0)))=1,AL40&lt;&gt;""),AB40,"")</f>
        <v/>
      </c>
      <c r="AP40" s="83" t="str">
        <f ca="1">IF(AND(AL40&lt;&gt;"",COUNTIF(INDEX($AL$7:$AM$100007,0,MATCH($O$2,$AL$6:$AM$6,0)),INDEX(AL40:AM40,0,MATCH($O$2,$AL$6:$AM$6,0)))&gt;=2),IF(ROUNDUP(COUNTIF(INDEX($AL$7:$AM$100007,0,MATCH($O$2,$AL$6:$AM$6,0)),INDEX(AL40:AM40,0,MATCH($O$2,$AL$6:$AM$6,0)))/2,0)=COUNTIF(INDEX($AL$7:$AM40,0,MATCH($O$2,$AL$6:$AM$6,0)),INDEX($AL40:$AM40,0,MATCH($O$2,$AL$6:$AM$6,0))),AB40,""),IF(AB40="","",AB40))</f>
        <v/>
      </c>
      <c r="AQ40" s="83" t="str">
        <f ca="1">IF(AB40="","",IF(COUNTIF($AB$7:AB40,AB40)=1,1+MAX($AQ$7:AQ39),INDEX($AQ$7:AQ39,MATCH(AB40,$AB$7:AB40,0),0)))</f>
        <v/>
      </c>
      <c r="AR40" s="83" t="str">
        <f ca="1">IF(AC40="","",IF(COUNTIF($AC$7:AC40,AC40)=1,1+MAX($AR$7:AR39),INDEX($AR$7:AR39,MATCH(AC40,$AC$7:AC40,0),0)))</f>
        <v/>
      </c>
      <c r="AS40" s="90"/>
      <c r="AT40" s="84" t="str">
        <f t="shared" ca="1" si="48"/>
        <v>'入力'!BN36</v>
      </c>
      <c r="AU40" s="84" t="str">
        <f t="shared" ca="1" si="48"/>
        <v>'入力'!BO36</v>
      </c>
      <c r="AV40" s="84" t="str">
        <f t="shared" ca="1" si="47"/>
        <v>'入力'!BP36</v>
      </c>
      <c r="AW40" s="84" t="str">
        <f t="shared" ca="1" si="47"/>
        <v>'入力'!BQ36</v>
      </c>
      <c r="AX40" s="84" t="str">
        <f t="shared" ca="1" si="47"/>
        <v>'入力'!BR36</v>
      </c>
      <c r="AY40" s="84" t="str">
        <f t="shared" ca="1" si="47"/>
        <v>'入力'!BS36</v>
      </c>
      <c r="AZ40" s="84" t="str">
        <f t="shared" ca="1" si="47"/>
        <v>'入力'!BT36</v>
      </c>
      <c r="BA40" s="84" t="str">
        <f t="shared" ca="1" si="47"/>
        <v>'入力'!BU36</v>
      </c>
      <c r="BB40" s="84" t="str">
        <f t="shared" ca="1" si="47"/>
        <v>'入力'!BV36</v>
      </c>
      <c r="BC40" s="84" t="str">
        <f t="shared" ca="1" si="47"/>
        <v>'入力'!BW36</v>
      </c>
      <c r="BD40" s="84" t="str">
        <f t="shared" ca="1" si="47"/>
        <v>'入力'!BX36</v>
      </c>
    </row>
    <row r="41" spans="2:56" s="77" customFormat="1" ht="19.95" customHeight="1" x14ac:dyDescent="0.2">
      <c r="B41" s="76"/>
      <c r="C41" s="85" t="str">
        <f t="shared" ca="1" si="28"/>
        <v/>
      </c>
      <c r="D41" s="85" t="str">
        <f t="shared" ca="1" si="28"/>
        <v/>
      </c>
      <c r="E41" s="86" t="str">
        <f t="shared" ca="1" si="28"/>
        <v/>
      </c>
      <c r="F41" s="99" t="str">
        <f t="shared" ca="1" si="9"/>
        <v/>
      </c>
      <c r="G41" s="100" t="str">
        <f t="shared" ca="1" si="29"/>
        <v/>
      </c>
      <c r="H41" s="87" t="str">
        <f t="shared" ca="1" si="29"/>
        <v/>
      </c>
      <c r="I41" s="100" t="str">
        <f t="shared" ca="1" si="29"/>
        <v/>
      </c>
      <c r="J41" s="87" t="str">
        <f t="shared" ca="1" si="29"/>
        <v/>
      </c>
      <c r="K41" s="88" t="str">
        <f t="shared" ca="1" si="29"/>
        <v/>
      </c>
      <c r="L41" s="88" t="str">
        <f t="shared" ca="1" si="29"/>
        <v/>
      </c>
      <c r="M41" s="89" t="str">
        <f t="shared" ca="1" si="29"/>
        <v/>
      </c>
      <c r="O41" s="91" t="str">
        <f t="shared" ca="1" si="30"/>
        <v/>
      </c>
      <c r="P41" s="92" t="str">
        <f ca="1">IFERROR(IF(AND(COUNTIF($AJ$7:AJ41,AJ41)=COUNTIF($AJ$7:AJ100034,AJ41),AG41&lt;&gt;""),SUMIF($AJ$7:AJ41,AJ41,$AI$7:AI41),""),"")</f>
        <v/>
      </c>
      <c r="Q41" s="93"/>
      <c r="R41" s="101" t="str">
        <f t="shared" ca="1" si="49"/>
        <v/>
      </c>
      <c r="S41" s="3" t="str">
        <f t="shared" ca="1" si="12"/>
        <v/>
      </c>
      <c r="T41" s="1"/>
      <c r="U41" s="101" t="str">
        <f t="shared" ca="1" si="50"/>
        <v/>
      </c>
      <c r="V41" s="18" t="str">
        <f t="shared" ca="1" si="51"/>
        <v/>
      </c>
      <c r="W41" s="3" t="str">
        <f t="shared" ca="1" si="52"/>
        <v/>
      </c>
      <c r="Y41" s="83" t="str">
        <f t="shared" ca="1" si="31"/>
        <v/>
      </c>
      <c r="Z41" s="83" t="str">
        <f t="shared" ca="1" si="32"/>
        <v/>
      </c>
      <c r="AA41" s="83" t="str">
        <f t="shared" ca="1" si="33"/>
        <v/>
      </c>
      <c r="AB41" s="83" t="str">
        <f t="shared" ca="1" si="34"/>
        <v/>
      </c>
      <c r="AC41" s="83" t="str">
        <f t="shared" ca="1" si="35"/>
        <v/>
      </c>
      <c r="AD41" s="83" t="str">
        <f t="shared" ca="1" si="36"/>
        <v/>
      </c>
      <c r="AE41" s="83" t="str">
        <f t="shared" ca="1" si="37"/>
        <v/>
      </c>
      <c r="AF41" s="83" t="str">
        <f t="shared" ca="1" si="38"/>
        <v/>
      </c>
      <c r="AG41" s="83" t="str">
        <f t="shared" ca="1" si="39"/>
        <v/>
      </c>
      <c r="AH41" s="83" t="str">
        <f t="shared" ca="1" si="40"/>
        <v/>
      </c>
      <c r="AI41" s="133" t="str">
        <f ca="1">IF(AND(COUNTIF(INDEX($AL$7:AM41,0,MATCH($O$2,$AL$6:$AM$6,0)),INDEX(AL41:AM41,0,MATCH($O$2,$AL$6:$AM$6,0)))=1,AL41&lt;&gt;"",AM40&lt;&gt;"",AG41&lt;&gt;""),SUMIF(INDEX($AL$7:$AM$100007,0,MATCH($O$2,$AL$6:$AM$6,0)),INDEX(AL41:AM41,0,MATCH($O$2,$AL$6:$AM$6,0)),$AG$7:$AG$100007),"")</f>
        <v/>
      </c>
      <c r="AJ41" s="83" t="str">
        <f t="shared" ca="1" si="41"/>
        <v/>
      </c>
      <c r="AK41" s="83" t="str">
        <f t="shared" ca="1" si="42"/>
        <v/>
      </c>
      <c r="AL41" s="83" t="str">
        <f t="shared" ca="1" si="43"/>
        <v/>
      </c>
      <c r="AM41" s="83" t="str">
        <f t="shared" ca="1" si="44"/>
        <v/>
      </c>
      <c r="AN41" s="83" t="str">
        <f t="shared" ca="1" si="45"/>
        <v/>
      </c>
      <c r="AO41" s="83" t="str">
        <f ca="1">IF(AND(COUNTIF(INDEX($AL$7:$AM41,0,MATCH($O$2,$AL$6:$AM$6,0)),INDEX(AL41:AM41,0,MATCH($O$2,$AL$6:$AM$6,0)))=1,AL41&lt;&gt;""),AB41,"")</f>
        <v/>
      </c>
      <c r="AP41" s="83" t="str">
        <f ca="1">IF(AND(AL41&lt;&gt;"",COUNTIF(INDEX($AL$7:$AM$100007,0,MATCH($O$2,$AL$6:$AM$6,0)),INDEX(AL41:AM41,0,MATCH($O$2,$AL$6:$AM$6,0)))&gt;=2),IF(ROUNDUP(COUNTIF(INDEX($AL$7:$AM$100007,0,MATCH($O$2,$AL$6:$AM$6,0)),INDEX(AL41:AM41,0,MATCH($O$2,$AL$6:$AM$6,0)))/2,0)=COUNTIF(INDEX($AL$7:$AM41,0,MATCH($O$2,$AL$6:$AM$6,0)),INDEX($AL41:$AM41,0,MATCH($O$2,$AL$6:$AM$6,0))),AB41,""),IF(AB41="","",AB41))</f>
        <v/>
      </c>
      <c r="AQ41" s="83" t="str">
        <f ca="1">IF(AB41="","",IF(COUNTIF($AB$7:AB41,AB41)=1,1+MAX($AQ$7:AQ40),INDEX($AQ$7:AQ40,MATCH(AB41,$AB$7:AB41,0),0)))</f>
        <v/>
      </c>
      <c r="AR41" s="83" t="str">
        <f ca="1">IF(AC41="","",IF(COUNTIF($AC$7:AC41,AC41)=1,1+MAX($AR$7:AR40),INDEX($AR$7:AR40,MATCH(AC41,$AC$7:AC41,0),0)))</f>
        <v/>
      </c>
      <c r="AS41" s="90"/>
      <c r="AT41" s="84" t="str">
        <f t="shared" ca="1" si="48"/>
        <v>'入力'!BN37</v>
      </c>
      <c r="AU41" s="84" t="str">
        <f t="shared" ca="1" si="48"/>
        <v>'入力'!BO37</v>
      </c>
      <c r="AV41" s="84" t="str">
        <f t="shared" ca="1" si="47"/>
        <v>'入力'!BP37</v>
      </c>
      <c r="AW41" s="84" t="str">
        <f t="shared" ca="1" si="47"/>
        <v>'入力'!BQ37</v>
      </c>
      <c r="AX41" s="84" t="str">
        <f t="shared" ca="1" si="47"/>
        <v>'入力'!BR37</v>
      </c>
      <c r="AY41" s="84" t="str">
        <f t="shared" ca="1" si="47"/>
        <v>'入力'!BS37</v>
      </c>
      <c r="AZ41" s="84" t="str">
        <f t="shared" ca="1" si="47"/>
        <v>'入力'!BT37</v>
      </c>
      <c r="BA41" s="84" t="str">
        <f t="shared" ca="1" si="47"/>
        <v>'入力'!BU37</v>
      </c>
      <c r="BB41" s="84" t="str">
        <f t="shared" ca="1" si="47"/>
        <v>'入力'!BV37</v>
      </c>
      <c r="BC41" s="84" t="str">
        <f t="shared" ca="1" si="47"/>
        <v>'入力'!BW37</v>
      </c>
      <c r="BD41" s="84" t="str">
        <f t="shared" ca="1" si="47"/>
        <v>'入力'!BX37</v>
      </c>
    </row>
    <row r="42" spans="2:56" s="77" customFormat="1" ht="19.95" customHeight="1" x14ac:dyDescent="0.2">
      <c r="B42" s="76"/>
      <c r="C42" s="85" t="str">
        <f t="shared" ca="1" si="28"/>
        <v/>
      </c>
      <c r="D42" s="85" t="str">
        <f t="shared" ca="1" si="28"/>
        <v/>
      </c>
      <c r="E42" s="86" t="str">
        <f t="shared" ca="1" si="28"/>
        <v/>
      </c>
      <c r="F42" s="99" t="str">
        <f t="shared" ca="1" si="9"/>
        <v/>
      </c>
      <c r="G42" s="100" t="str">
        <f t="shared" ca="1" si="29"/>
        <v/>
      </c>
      <c r="H42" s="87" t="str">
        <f t="shared" ca="1" si="29"/>
        <v/>
      </c>
      <c r="I42" s="100" t="str">
        <f t="shared" ca="1" si="29"/>
        <v/>
      </c>
      <c r="J42" s="87" t="str">
        <f t="shared" ca="1" si="29"/>
        <v/>
      </c>
      <c r="K42" s="88" t="str">
        <f t="shared" ca="1" si="29"/>
        <v/>
      </c>
      <c r="L42" s="88" t="str">
        <f t="shared" ca="1" si="29"/>
        <v/>
      </c>
      <c r="M42" s="89" t="str">
        <f t="shared" ca="1" si="29"/>
        <v/>
      </c>
      <c r="O42" s="91" t="str">
        <f t="shared" ca="1" si="30"/>
        <v/>
      </c>
      <c r="P42" s="92" t="str">
        <f ca="1">IFERROR(IF(AND(COUNTIF($AJ$7:AJ42,AJ42)=COUNTIF($AJ$7:AJ100035,AJ42),AG42&lt;&gt;""),SUMIF($AJ$7:AJ42,AJ42,$AI$7:AI42),""),"")</f>
        <v/>
      </c>
      <c r="Q42" s="93"/>
      <c r="R42" s="101" t="str">
        <f t="shared" ca="1" si="49"/>
        <v/>
      </c>
      <c r="S42" s="3" t="str">
        <f t="shared" ca="1" si="12"/>
        <v/>
      </c>
      <c r="T42" s="1"/>
      <c r="U42" s="101" t="str">
        <f t="shared" ca="1" si="50"/>
        <v/>
      </c>
      <c r="V42" s="18" t="str">
        <f t="shared" ca="1" si="51"/>
        <v/>
      </c>
      <c r="W42" s="3" t="str">
        <f t="shared" ca="1" si="52"/>
        <v/>
      </c>
      <c r="Y42" s="83" t="str">
        <f t="shared" ca="1" si="31"/>
        <v/>
      </c>
      <c r="Z42" s="83" t="str">
        <f t="shared" ca="1" si="32"/>
        <v/>
      </c>
      <c r="AA42" s="83" t="str">
        <f t="shared" ca="1" si="33"/>
        <v/>
      </c>
      <c r="AB42" s="83" t="str">
        <f t="shared" ca="1" si="34"/>
        <v/>
      </c>
      <c r="AC42" s="83" t="str">
        <f t="shared" ca="1" si="35"/>
        <v/>
      </c>
      <c r="AD42" s="83" t="str">
        <f t="shared" ca="1" si="36"/>
        <v/>
      </c>
      <c r="AE42" s="83" t="str">
        <f t="shared" ca="1" si="37"/>
        <v/>
      </c>
      <c r="AF42" s="83" t="str">
        <f t="shared" ca="1" si="38"/>
        <v/>
      </c>
      <c r="AG42" s="83" t="str">
        <f t="shared" ca="1" si="39"/>
        <v/>
      </c>
      <c r="AH42" s="83" t="str">
        <f t="shared" ca="1" si="40"/>
        <v/>
      </c>
      <c r="AI42" s="133" t="str">
        <f ca="1">IF(AND(COUNTIF(INDEX($AL$7:AM42,0,MATCH($O$2,$AL$6:$AM$6,0)),INDEX(AL42:AM42,0,MATCH($O$2,$AL$6:$AM$6,0)))=1,AL42&lt;&gt;"",AM41&lt;&gt;"",AG42&lt;&gt;""),SUMIF(INDEX($AL$7:$AM$100007,0,MATCH($O$2,$AL$6:$AM$6,0)),INDEX(AL42:AM42,0,MATCH($O$2,$AL$6:$AM$6,0)),$AG$7:$AG$100007),"")</f>
        <v/>
      </c>
      <c r="AJ42" s="83" t="str">
        <f t="shared" ca="1" si="41"/>
        <v/>
      </c>
      <c r="AK42" s="83" t="str">
        <f t="shared" ca="1" si="42"/>
        <v/>
      </c>
      <c r="AL42" s="83" t="str">
        <f t="shared" ca="1" si="43"/>
        <v/>
      </c>
      <c r="AM42" s="83" t="str">
        <f t="shared" ca="1" si="44"/>
        <v/>
      </c>
      <c r="AN42" s="83" t="str">
        <f t="shared" ca="1" si="45"/>
        <v/>
      </c>
      <c r="AO42" s="83" t="str">
        <f ca="1">IF(AND(COUNTIF(INDEX($AL$7:$AM42,0,MATCH($O$2,$AL$6:$AM$6,0)),INDEX(AL42:AM42,0,MATCH($O$2,$AL$6:$AM$6,0)))=1,AL42&lt;&gt;""),AB42,"")</f>
        <v/>
      </c>
      <c r="AP42" s="83" t="str">
        <f ca="1">IF(AND(AL42&lt;&gt;"",COUNTIF(INDEX($AL$7:$AM$100007,0,MATCH($O$2,$AL$6:$AM$6,0)),INDEX(AL42:AM42,0,MATCH($O$2,$AL$6:$AM$6,0)))&gt;=2),IF(ROUNDUP(COUNTIF(INDEX($AL$7:$AM$100007,0,MATCH($O$2,$AL$6:$AM$6,0)),INDEX(AL42:AM42,0,MATCH($O$2,$AL$6:$AM$6,0)))/2,0)=COUNTIF(INDEX($AL$7:$AM42,0,MATCH($O$2,$AL$6:$AM$6,0)),INDEX($AL42:$AM42,0,MATCH($O$2,$AL$6:$AM$6,0))),AB42,""),IF(AB42="","",AB42))</f>
        <v/>
      </c>
      <c r="AQ42" s="83" t="str">
        <f ca="1">IF(AB42="","",IF(COUNTIF($AB$7:AB42,AB42)=1,1+MAX($AQ$7:AQ41),INDEX($AQ$7:AQ41,MATCH(AB42,$AB$7:AB42,0),0)))</f>
        <v/>
      </c>
      <c r="AR42" s="83" t="str">
        <f ca="1">IF(AC42="","",IF(COUNTIF($AC$7:AC42,AC42)=1,1+MAX($AR$7:AR41),INDEX($AR$7:AR41,MATCH(AC42,$AC$7:AC42,0),0)))</f>
        <v/>
      </c>
      <c r="AS42" s="90"/>
      <c r="AT42" s="84" t="str">
        <f t="shared" ca="1" si="48"/>
        <v>'入力'!BN38</v>
      </c>
      <c r="AU42" s="84" t="str">
        <f t="shared" ca="1" si="48"/>
        <v>'入力'!BO38</v>
      </c>
      <c r="AV42" s="84" t="str">
        <f t="shared" ca="1" si="47"/>
        <v>'入力'!BP38</v>
      </c>
      <c r="AW42" s="84" t="str">
        <f t="shared" ca="1" si="47"/>
        <v>'入力'!BQ38</v>
      </c>
      <c r="AX42" s="84" t="str">
        <f t="shared" ca="1" si="47"/>
        <v>'入力'!BR38</v>
      </c>
      <c r="AY42" s="84" t="str">
        <f t="shared" ca="1" si="47"/>
        <v>'入力'!BS38</v>
      </c>
      <c r="AZ42" s="84" t="str">
        <f t="shared" ca="1" si="47"/>
        <v>'入力'!BT38</v>
      </c>
      <c r="BA42" s="84" t="str">
        <f t="shared" ca="1" si="47"/>
        <v>'入力'!BU38</v>
      </c>
      <c r="BB42" s="84" t="str">
        <f t="shared" ca="1" si="47"/>
        <v>'入力'!BV38</v>
      </c>
      <c r="BC42" s="84" t="str">
        <f t="shared" ca="1" si="47"/>
        <v>'入力'!BW38</v>
      </c>
      <c r="BD42" s="84" t="str">
        <f t="shared" ca="1" si="47"/>
        <v>'入力'!BX38</v>
      </c>
    </row>
    <row r="43" spans="2:56" s="77" customFormat="1" ht="19.95" customHeight="1" x14ac:dyDescent="0.2">
      <c r="B43" s="76"/>
      <c r="C43" s="85" t="str">
        <f t="shared" ca="1" si="28"/>
        <v/>
      </c>
      <c r="D43" s="85" t="str">
        <f t="shared" ca="1" si="28"/>
        <v/>
      </c>
      <c r="E43" s="86" t="str">
        <f t="shared" ca="1" si="28"/>
        <v/>
      </c>
      <c r="F43" s="99" t="str">
        <f t="shared" ca="1" si="9"/>
        <v/>
      </c>
      <c r="G43" s="100" t="str">
        <f t="shared" ca="1" si="29"/>
        <v/>
      </c>
      <c r="H43" s="87" t="str">
        <f t="shared" ca="1" si="29"/>
        <v/>
      </c>
      <c r="I43" s="100" t="str">
        <f t="shared" ca="1" si="29"/>
        <v/>
      </c>
      <c r="J43" s="87" t="str">
        <f t="shared" ca="1" si="29"/>
        <v/>
      </c>
      <c r="K43" s="88" t="str">
        <f t="shared" ca="1" si="29"/>
        <v/>
      </c>
      <c r="L43" s="88" t="str">
        <f t="shared" ca="1" si="29"/>
        <v/>
      </c>
      <c r="M43" s="89" t="str">
        <f t="shared" ca="1" si="29"/>
        <v/>
      </c>
      <c r="O43" s="91" t="str">
        <f t="shared" ca="1" si="30"/>
        <v/>
      </c>
      <c r="P43" s="92" t="str">
        <f ca="1">IFERROR(IF(AND(COUNTIF($AJ$7:AJ43,AJ43)=COUNTIF($AJ$7:AJ100036,AJ43),AG43&lt;&gt;""),SUMIF($AJ$7:AJ43,AJ43,$AI$7:AI43),""),"")</f>
        <v/>
      </c>
      <c r="Q43" s="93"/>
      <c r="R43" s="101" t="str">
        <f t="shared" ca="1" si="49"/>
        <v/>
      </c>
      <c r="S43" s="3" t="str">
        <f t="shared" ca="1" si="12"/>
        <v/>
      </c>
      <c r="T43" s="1"/>
      <c r="U43" s="101" t="str">
        <f t="shared" ca="1" si="50"/>
        <v/>
      </c>
      <c r="V43" s="18" t="str">
        <f t="shared" ca="1" si="51"/>
        <v/>
      </c>
      <c r="W43" s="3" t="str">
        <f t="shared" ca="1" si="52"/>
        <v/>
      </c>
      <c r="Y43" s="83" t="str">
        <f t="shared" ca="1" si="31"/>
        <v/>
      </c>
      <c r="Z43" s="83" t="str">
        <f t="shared" ca="1" si="32"/>
        <v/>
      </c>
      <c r="AA43" s="83" t="str">
        <f t="shared" ca="1" si="33"/>
        <v/>
      </c>
      <c r="AB43" s="83" t="str">
        <f t="shared" ca="1" si="34"/>
        <v/>
      </c>
      <c r="AC43" s="83" t="str">
        <f t="shared" ca="1" si="35"/>
        <v/>
      </c>
      <c r="AD43" s="83" t="str">
        <f t="shared" ca="1" si="36"/>
        <v/>
      </c>
      <c r="AE43" s="83" t="str">
        <f t="shared" ca="1" si="37"/>
        <v/>
      </c>
      <c r="AF43" s="83" t="str">
        <f t="shared" ca="1" si="38"/>
        <v/>
      </c>
      <c r="AG43" s="83" t="str">
        <f t="shared" ca="1" si="39"/>
        <v/>
      </c>
      <c r="AH43" s="83" t="str">
        <f t="shared" ca="1" si="40"/>
        <v/>
      </c>
      <c r="AI43" s="133" t="str">
        <f ca="1">IF(AND(COUNTIF(INDEX($AL$7:AM43,0,MATCH($O$2,$AL$6:$AM$6,0)),INDEX(AL43:AM43,0,MATCH($O$2,$AL$6:$AM$6,0)))=1,AL43&lt;&gt;"",AM42&lt;&gt;"",AG43&lt;&gt;""),SUMIF(INDEX($AL$7:$AM$100007,0,MATCH($O$2,$AL$6:$AM$6,0)),INDEX(AL43:AM43,0,MATCH($O$2,$AL$6:$AM$6,0)),$AG$7:$AG$100007),"")</f>
        <v/>
      </c>
      <c r="AJ43" s="83" t="str">
        <f t="shared" ca="1" si="41"/>
        <v/>
      </c>
      <c r="AK43" s="83" t="str">
        <f t="shared" ca="1" si="42"/>
        <v/>
      </c>
      <c r="AL43" s="83" t="str">
        <f t="shared" ca="1" si="43"/>
        <v/>
      </c>
      <c r="AM43" s="83" t="str">
        <f t="shared" ca="1" si="44"/>
        <v/>
      </c>
      <c r="AN43" s="83" t="str">
        <f t="shared" ca="1" si="45"/>
        <v/>
      </c>
      <c r="AO43" s="83" t="str">
        <f ca="1">IF(AND(COUNTIF(INDEX($AL$7:$AM43,0,MATCH($O$2,$AL$6:$AM$6,0)),INDEX(AL43:AM43,0,MATCH($O$2,$AL$6:$AM$6,0)))=1,AL43&lt;&gt;""),AB43,"")</f>
        <v/>
      </c>
      <c r="AP43" s="83" t="str">
        <f ca="1">IF(AND(AL43&lt;&gt;"",COUNTIF(INDEX($AL$7:$AM$100007,0,MATCH($O$2,$AL$6:$AM$6,0)),INDEX(AL43:AM43,0,MATCH($O$2,$AL$6:$AM$6,0)))&gt;=2),IF(ROUNDUP(COUNTIF(INDEX($AL$7:$AM$100007,0,MATCH($O$2,$AL$6:$AM$6,0)),INDEX(AL43:AM43,0,MATCH($O$2,$AL$6:$AM$6,0)))/2,0)=COUNTIF(INDEX($AL$7:$AM43,0,MATCH($O$2,$AL$6:$AM$6,0)),INDEX($AL43:$AM43,0,MATCH($O$2,$AL$6:$AM$6,0))),AB43,""),IF(AB43="","",AB43))</f>
        <v/>
      </c>
      <c r="AQ43" s="83" t="str">
        <f ca="1">IF(AB43="","",IF(COUNTIF($AB$7:AB43,AB43)=1,1+MAX($AQ$7:AQ42),INDEX($AQ$7:AQ42,MATCH(AB43,$AB$7:AB43,0),0)))</f>
        <v/>
      </c>
      <c r="AR43" s="83" t="str">
        <f ca="1">IF(AC43="","",IF(COUNTIF($AC$7:AC43,AC43)=1,1+MAX($AR$7:AR42),INDEX($AR$7:AR42,MATCH(AC43,$AC$7:AC43,0),0)))</f>
        <v/>
      </c>
      <c r="AS43" s="90"/>
      <c r="AT43" s="84" t="str">
        <f t="shared" ca="1" si="48"/>
        <v>'入力'!BN39</v>
      </c>
      <c r="AU43" s="84" t="str">
        <f t="shared" ca="1" si="48"/>
        <v>'入力'!BO39</v>
      </c>
      <c r="AV43" s="84" t="str">
        <f t="shared" ca="1" si="47"/>
        <v>'入力'!BP39</v>
      </c>
      <c r="AW43" s="84" t="str">
        <f t="shared" ca="1" si="47"/>
        <v>'入力'!BQ39</v>
      </c>
      <c r="AX43" s="84" t="str">
        <f t="shared" ca="1" si="47"/>
        <v>'入力'!BR39</v>
      </c>
      <c r="AY43" s="84" t="str">
        <f t="shared" ca="1" si="47"/>
        <v>'入力'!BS39</v>
      </c>
      <c r="AZ43" s="84" t="str">
        <f t="shared" ca="1" si="47"/>
        <v>'入力'!BT39</v>
      </c>
      <c r="BA43" s="84" t="str">
        <f t="shared" ca="1" si="47"/>
        <v>'入力'!BU39</v>
      </c>
      <c r="BB43" s="84" t="str">
        <f t="shared" ca="1" si="47"/>
        <v>'入力'!BV39</v>
      </c>
      <c r="BC43" s="84" t="str">
        <f t="shared" ca="1" si="47"/>
        <v>'入力'!BW39</v>
      </c>
      <c r="BD43" s="84" t="str">
        <f t="shared" ca="1" si="47"/>
        <v>'入力'!BX39</v>
      </c>
    </row>
    <row r="44" spans="2:56" s="77" customFormat="1" ht="19.95" customHeight="1" x14ac:dyDescent="0.2">
      <c r="B44" s="76"/>
      <c r="C44" s="85" t="str">
        <f t="shared" ca="1" si="28"/>
        <v/>
      </c>
      <c r="D44" s="85" t="str">
        <f t="shared" ca="1" si="28"/>
        <v/>
      </c>
      <c r="E44" s="86" t="str">
        <f t="shared" ca="1" si="28"/>
        <v/>
      </c>
      <c r="F44" s="99" t="str">
        <f t="shared" ca="1" si="9"/>
        <v/>
      </c>
      <c r="G44" s="100" t="str">
        <f t="shared" ca="1" si="29"/>
        <v/>
      </c>
      <c r="H44" s="87" t="str">
        <f t="shared" ca="1" si="29"/>
        <v/>
      </c>
      <c r="I44" s="100" t="str">
        <f t="shared" ca="1" si="29"/>
        <v/>
      </c>
      <c r="J44" s="87" t="str">
        <f t="shared" ca="1" si="29"/>
        <v/>
      </c>
      <c r="K44" s="88" t="str">
        <f t="shared" ca="1" si="29"/>
        <v/>
      </c>
      <c r="L44" s="88" t="str">
        <f t="shared" ca="1" si="29"/>
        <v/>
      </c>
      <c r="M44" s="89" t="str">
        <f t="shared" ca="1" si="29"/>
        <v/>
      </c>
      <c r="O44" s="91" t="str">
        <f t="shared" ca="1" si="30"/>
        <v/>
      </c>
      <c r="P44" s="92" t="str">
        <f ca="1">IFERROR(IF(AND(COUNTIF($AJ$7:AJ44,AJ44)=COUNTIF($AJ$7:AJ100037,AJ44),AG44&lt;&gt;""),SUMIF($AJ$7:AJ44,AJ44,$AI$7:AI44),""),"")</f>
        <v/>
      </c>
      <c r="Q44" s="93"/>
      <c r="R44" s="101" t="str">
        <f t="shared" ca="1" si="49"/>
        <v/>
      </c>
      <c r="S44" s="3" t="str">
        <f t="shared" ca="1" si="12"/>
        <v/>
      </c>
      <c r="T44" s="1"/>
      <c r="U44" s="101" t="str">
        <f t="shared" ca="1" si="50"/>
        <v/>
      </c>
      <c r="V44" s="18" t="str">
        <f t="shared" ca="1" si="51"/>
        <v/>
      </c>
      <c r="W44" s="3" t="str">
        <f t="shared" ca="1" si="52"/>
        <v/>
      </c>
      <c r="Y44" s="83" t="str">
        <f t="shared" ca="1" si="31"/>
        <v/>
      </c>
      <c r="Z44" s="83" t="str">
        <f t="shared" ca="1" si="32"/>
        <v/>
      </c>
      <c r="AA44" s="83" t="str">
        <f t="shared" ca="1" si="33"/>
        <v/>
      </c>
      <c r="AB44" s="83" t="str">
        <f t="shared" ca="1" si="34"/>
        <v/>
      </c>
      <c r="AC44" s="83" t="str">
        <f t="shared" ca="1" si="35"/>
        <v/>
      </c>
      <c r="AD44" s="83" t="str">
        <f t="shared" ca="1" si="36"/>
        <v/>
      </c>
      <c r="AE44" s="83" t="str">
        <f t="shared" ca="1" si="37"/>
        <v/>
      </c>
      <c r="AF44" s="83" t="str">
        <f t="shared" ca="1" si="38"/>
        <v/>
      </c>
      <c r="AG44" s="83" t="str">
        <f t="shared" ca="1" si="39"/>
        <v/>
      </c>
      <c r="AH44" s="83" t="str">
        <f t="shared" ca="1" si="40"/>
        <v/>
      </c>
      <c r="AI44" s="133" t="str">
        <f ca="1">IF(AND(COUNTIF(INDEX($AL$7:AM44,0,MATCH($O$2,$AL$6:$AM$6,0)),INDEX(AL44:AM44,0,MATCH($O$2,$AL$6:$AM$6,0)))=1,AL44&lt;&gt;"",AM43&lt;&gt;"",AG44&lt;&gt;""),SUMIF(INDEX($AL$7:$AM$100007,0,MATCH($O$2,$AL$6:$AM$6,0)),INDEX(AL44:AM44,0,MATCH($O$2,$AL$6:$AM$6,0)),$AG$7:$AG$100007),"")</f>
        <v/>
      </c>
      <c r="AJ44" s="83" t="str">
        <f t="shared" ca="1" si="41"/>
        <v/>
      </c>
      <c r="AK44" s="83" t="str">
        <f t="shared" ca="1" si="42"/>
        <v/>
      </c>
      <c r="AL44" s="83" t="str">
        <f t="shared" ca="1" si="43"/>
        <v/>
      </c>
      <c r="AM44" s="83" t="str">
        <f t="shared" ca="1" si="44"/>
        <v/>
      </c>
      <c r="AN44" s="83" t="str">
        <f t="shared" ca="1" si="45"/>
        <v/>
      </c>
      <c r="AO44" s="83" t="str">
        <f ca="1">IF(AND(COUNTIF(INDEX($AL$7:$AM44,0,MATCH($O$2,$AL$6:$AM$6,0)),INDEX(AL44:AM44,0,MATCH($O$2,$AL$6:$AM$6,0)))=1,AL44&lt;&gt;""),AB44,"")</f>
        <v/>
      </c>
      <c r="AP44" s="83" t="str">
        <f ca="1">IF(AND(AL44&lt;&gt;"",COUNTIF(INDEX($AL$7:$AM$100007,0,MATCH($O$2,$AL$6:$AM$6,0)),INDEX(AL44:AM44,0,MATCH($O$2,$AL$6:$AM$6,0)))&gt;=2),IF(ROUNDUP(COUNTIF(INDEX($AL$7:$AM$100007,0,MATCH($O$2,$AL$6:$AM$6,0)),INDEX(AL44:AM44,0,MATCH($O$2,$AL$6:$AM$6,0)))/2,0)=COUNTIF(INDEX($AL$7:$AM44,0,MATCH($O$2,$AL$6:$AM$6,0)),INDEX($AL44:$AM44,0,MATCH($O$2,$AL$6:$AM$6,0))),AB44,""),IF(AB44="","",AB44))</f>
        <v/>
      </c>
      <c r="AQ44" s="83" t="str">
        <f ca="1">IF(AB44="","",IF(COUNTIF($AB$7:AB44,AB44)=1,1+MAX($AQ$7:AQ43),INDEX($AQ$7:AQ43,MATCH(AB44,$AB$7:AB44,0),0)))</f>
        <v/>
      </c>
      <c r="AR44" s="83" t="str">
        <f ca="1">IF(AC44="","",IF(COUNTIF($AC$7:AC44,AC44)=1,1+MAX($AR$7:AR43),INDEX($AR$7:AR43,MATCH(AC44,$AC$7:AC44,0),0)))</f>
        <v/>
      </c>
      <c r="AS44" s="90"/>
      <c r="AT44" s="84" t="str">
        <f t="shared" ca="1" si="48"/>
        <v>'入力'!BN40</v>
      </c>
      <c r="AU44" s="84" t="str">
        <f t="shared" ca="1" si="48"/>
        <v>'入力'!BO40</v>
      </c>
      <c r="AV44" s="84" t="str">
        <f t="shared" ca="1" si="47"/>
        <v>'入力'!BP40</v>
      </c>
      <c r="AW44" s="84" t="str">
        <f t="shared" ca="1" si="47"/>
        <v>'入力'!BQ40</v>
      </c>
      <c r="AX44" s="84" t="str">
        <f t="shared" ca="1" si="47"/>
        <v>'入力'!BR40</v>
      </c>
      <c r="AY44" s="84" t="str">
        <f t="shared" ca="1" si="47"/>
        <v>'入力'!BS40</v>
      </c>
      <c r="AZ44" s="84" t="str">
        <f t="shared" ca="1" si="47"/>
        <v>'入力'!BT40</v>
      </c>
      <c r="BA44" s="84" t="str">
        <f t="shared" ca="1" si="47"/>
        <v>'入力'!BU40</v>
      </c>
      <c r="BB44" s="84" t="str">
        <f t="shared" ca="1" si="47"/>
        <v>'入力'!BV40</v>
      </c>
      <c r="BC44" s="84" t="str">
        <f t="shared" ca="1" si="47"/>
        <v>'入力'!BW40</v>
      </c>
      <c r="BD44" s="84" t="str">
        <f t="shared" ca="1" si="47"/>
        <v>'入力'!BX40</v>
      </c>
    </row>
    <row r="45" spans="2:56" s="77" customFormat="1" ht="19.95" customHeight="1" x14ac:dyDescent="0.2">
      <c r="B45" s="76"/>
      <c r="C45" s="85" t="str">
        <f t="shared" ca="1" si="28"/>
        <v/>
      </c>
      <c r="D45" s="85" t="str">
        <f t="shared" ca="1" si="28"/>
        <v/>
      </c>
      <c r="E45" s="86" t="str">
        <f t="shared" ca="1" si="28"/>
        <v/>
      </c>
      <c r="F45" s="99" t="str">
        <f t="shared" ca="1" si="9"/>
        <v/>
      </c>
      <c r="G45" s="100" t="str">
        <f t="shared" ca="1" si="29"/>
        <v/>
      </c>
      <c r="H45" s="87" t="str">
        <f t="shared" ca="1" si="29"/>
        <v/>
      </c>
      <c r="I45" s="100" t="str">
        <f t="shared" ca="1" si="29"/>
        <v/>
      </c>
      <c r="J45" s="87" t="str">
        <f t="shared" ca="1" si="29"/>
        <v/>
      </c>
      <c r="K45" s="88" t="str">
        <f t="shared" ca="1" si="29"/>
        <v/>
      </c>
      <c r="L45" s="88" t="str">
        <f t="shared" ca="1" si="29"/>
        <v/>
      </c>
      <c r="M45" s="89" t="str">
        <f t="shared" ca="1" si="29"/>
        <v/>
      </c>
      <c r="O45" s="91" t="str">
        <f t="shared" ca="1" si="30"/>
        <v/>
      </c>
      <c r="P45" s="92" t="str">
        <f ca="1">IFERROR(IF(AND(COUNTIF($AJ$7:AJ45,AJ45)=COUNTIF($AJ$7:AJ100038,AJ45),AG45&lt;&gt;""),SUMIF($AJ$7:AJ45,AJ45,$AI$7:AI45),""),"")</f>
        <v/>
      </c>
      <c r="Q45" s="93"/>
      <c r="R45" s="101" t="str">
        <f t="shared" ca="1" si="49"/>
        <v/>
      </c>
      <c r="S45" s="3" t="str">
        <f t="shared" ca="1" si="12"/>
        <v/>
      </c>
      <c r="T45" s="1"/>
      <c r="U45" s="101" t="str">
        <f t="shared" ca="1" si="50"/>
        <v/>
      </c>
      <c r="V45" s="18" t="str">
        <f t="shared" ca="1" si="51"/>
        <v/>
      </c>
      <c r="W45" s="3" t="str">
        <f t="shared" ca="1" si="52"/>
        <v/>
      </c>
      <c r="Y45" s="83" t="str">
        <f t="shared" ca="1" si="31"/>
        <v/>
      </c>
      <c r="Z45" s="83" t="str">
        <f t="shared" ca="1" si="32"/>
        <v/>
      </c>
      <c r="AA45" s="83" t="str">
        <f t="shared" ca="1" si="33"/>
        <v/>
      </c>
      <c r="AB45" s="83" t="str">
        <f t="shared" ca="1" si="34"/>
        <v/>
      </c>
      <c r="AC45" s="83" t="str">
        <f t="shared" ca="1" si="35"/>
        <v/>
      </c>
      <c r="AD45" s="83" t="str">
        <f t="shared" ca="1" si="36"/>
        <v/>
      </c>
      <c r="AE45" s="83" t="str">
        <f t="shared" ca="1" si="37"/>
        <v/>
      </c>
      <c r="AF45" s="83" t="str">
        <f t="shared" ca="1" si="38"/>
        <v/>
      </c>
      <c r="AG45" s="83" t="str">
        <f t="shared" ca="1" si="39"/>
        <v/>
      </c>
      <c r="AH45" s="83" t="str">
        <f t="shared" ca="1" si="40"/>
        <v/>
      </c>
      <c r="AI45" s="133" t="str">
        <f ca="1">IF(AND(COUNTIF(INDEX($AL$7:AM45,0,MATCH($O$2,$AL$6:$AM$6,0)),INDEX(AL45:AM45,0,MATCH($O$2,$AL$6:$AM$6,0)))=1,AL45&lt;&gt;"",AM44&lt;&gt;"",AG45&lt;&gt;""),SUMIF(INDEX($AL$7:$AM$100007,0,MATCH($O$2,$AL$6:$AM$6,0)),INDEX(AL45:AM45,0,MATCH($O$2,$AL$6:$AM$6,0)),$AG$7:$AG$100007),"")</f>
        <v/>
      </c>
      <c r="AJ45" s="83" t="str">
        <f t="shared" ca="1" si="41"/>
        <v/>
      </c>
      <c r="AK45" s="83" t="str">
        <f t="shared" ca="1" si="42"/>
        <v/>
      </c>
      <c r="AL45" s="83" t="str">
        <f t="shared" ca="1" si="43"/>
        <v/>
      </c>
      <c r="AM45" s="83" t="str">
        <f t="shared" ca="1" si="44"/>
        <v/>
      </c>
      <c r="AN45" s="83" t="str">
        <f t="shared" ca="1" si="45"/>
        <v/>
      </c>
      <c r="AO45" s="83" t="str">
        <f ca="1">IF(AND(COUNTIF(INDEX($AL$7:$AM45,0,MATCH($O$2,$AL$6:$AM$6,0)),INDEX(AL45:AM45,0,MATCH($O$2,$AL$6:$AM$6,0)))=1,AL45&lt;&gt;""),AB45,"")</f>
        <v/>
      </c>
      <c r="AP45" s="83" t="str">
        <f ca="1">IF(AND(AL45&lt;&gt;"",COUNTIF(INDEX($AL$7:$AM$100007,0,MATCH($O$2,$AL$6:$AM$6,0)),INDEX(AL45:AM45,0,MATCH($O$2,$AL$6:$AM$6,0)))&gt;=2),IF(ROUNDUP(COUNTIF(INDEX($AL$7:$AM$100007,0,MATCH($O$2,$AL$6:$AM$6,0)),INDEX(AL45:AM45,0,MATCH($O$2,$AL$6:$AM$6,0)))/2,0)=COUNTIF(INDEX($AL$7:$AM45,0,MATCH($O$2,$AL$6:$AM$6,0)),INDEX($AL45:$AM45,0,MATCH($O$2,$AL$6:$AM$6,0))),AB45,""),IF(AB45="","",AB45))</f>
        <v/>
      </c>
      <c r="AQ45" s="83" t="str">
        <f ca="1">IF(AB45="","",IF(COUNTIF($AB$7:AB45,AB45)=1,1+MAX($AQ$7:AQ44),INDEX($AQ$7:AQ44,MATCH(AB45,$AB$7:AB45,0),0)))</f>
        <v/>
      </c>
      <c r="AR45" s="83" t="str">
        <f ca="1">IF(AC45="","",IF(COUNTIF($AC$7:AC45,AC45)=1,1+MAX($AR$7:AR44),INDEX($AR$7:AR44,MATCH(AC45,$AC$7:AC45,0),0)))</f>
        <v/>
      </c>
      <c r="AS45" s="90"/>
      <c r="AT45" s="84" t="str">
        <f t="shared" ca="1" si="48"/>
        <v>'入力'!BN41</v>
      </c>
      <c r="AU45" s="84" t="str">
        <f t="shared" ca="1" si="48"/>
        <v>'入力'!BO41</v>
      </c>
      <c r="AV45" s="84" t="str">
        <f t="shared" ca="1" si="47"/>
        <v>'入力'!BP41</v>
      </c>
      <c r="AW45" s="84" t="str">
        <f t="shared" ca="1" si="47"/>
        <v>'入力'!BQ41</v>
      </c>
      <c r="AX45" s="84" t="str">
        <f t="shared" ca="1" si="47"/>
        <v>'入力'!BR41</v>
      </c>
      <c r="AY45" s="84" t="str">
        <f t="shared" ca="1" si="47"/>
        <v>'入力'!BS41</v>
      </c>
      <c r="AZ45" s="84" t="str">
        <f t="shared" ca="1" si="47"/>
        <v>'入力'!BT41</v>
      </c>
      <c r="BA45" s="84" t="str">
        <f t="shared" ca="1" si="47"/>
        <v>'入力'!BU41</v>
      </c>
      <c r="BB45" s="84" t="str">
        <f t="shared" ca="1" si="47"/>
        <v>'入力'!BV41</v>
      </c>
      <c r="BC45" s="84" t="str">
        <f t="shared" ca="1" si="47"/>
        <v>'入力'!BW41</v>
      </c>
      <c r="BD45" s="84" t="str">
        <f t="shared" ca="1" si="47"/>
        <v>'入力'!BX41</v>
      </c>
    </row>
    <row r="46" spans="2:56" s="77" customFormat="1" ht="19.95" customHeight="1" x14ac:dyDescent="0.2">
      <c r="B46" s="76"/>
      <c r="C46" s="85" t="str">
        <f t="shared" ca="1" si="28"/>
        <v/>
      </c>
      <c r="D46" s="85" t="str">
        <f t="shared" ca="1" si="28"/>
        <v/>
      </c>
      <c r="E46" s="86" t="str">
        <f t="shared" ca="1" si="28"/>
        <v/>
      </c>
      <c r="F46" s="99" t="str">
        <f t="shared" ca="1" si="9"/>
        <v/>
      </c>
      <c r="G46" s="100" t="str">
        <f t="shared" ca="1" si="29"/>
        <v/>
      </c>
      <c r="H46" s="87" t="str">
        <f t="shared" ca="1" si="29"/>
        <v/>
      </c>
      <c r="I46" s="100" t="str">
        <f t="shared" ca="1" si="29"/>
        <v/>
      </c>
      <c r="J46" s="87" t="str">
        <f t="shared" ca="1" si="29"/>
        <v/>
      </c>
      <c r="K46" s="88" t="str">
        <f t="shared" ca="1" si="29"/>
        <v/>
      </c>
      <c r="L46" s="88" t="str">
        <f t="shared" ca="1" si="29"/>
        <v/>
      </c>
      <c r="M46" s="89" t="str">
        <f t="shared" ca="1" si="29"/>
        <v/>
      </c>
      <c r="O46" s="91" t="str">
        <f t="shared" ca="1" si="30"/>
        <v/>
      </c>
      <c r="P46" s="92" t="str">
        <f ca="1">IFERROR(IF(AND(COUNTIF($AJ$7:AJ46,AJ46)=COUNTIF($AJ$7:AJ100039,AJ46),AG46&lt;&gt;""),SUMIF($AJ$7:AJ46,AJ46,$AI$7:AI46),""),"")</f>
        <v/>
      </c>
      <c r="Q46" s="93"/>
      <c r="R46" s="101" t="str">
        <f t="shared" ca="1" si="49"/>
        <v/>
      </c>
      <c r="S46" s="3" t="str">
        <f t="shared" ca="1" si="12"/>
        <v/>
      </c>
      <c r="T46" s="1"/>
      <c r="U46" s="101" t="str">
        <f t="shared" ca="1" si="50"/>
        <v/>
      </c>
      <c r="V46" s="18" t="str">
        <f t="shared" ca="1" si="51"/>
        <v/>
      </c>
      <c r="W46" s="3" t="str">
        <f t="shared" ca="1" si="52"/>
        <v/>
      </c>
      <c r="Y46" s="83" t="str">
        <f t="shared" ca="1" si="31"/>
        <v/>
      </c>
      <c r="Z46" s="83" t="str">
        <f t="shared" ca="1" si="32"/>
        <v/>
      </c>
      <c r="AA46" s="83" t="str">
        <f t="shared" ca="1" si="33"/>
        <v/>
      </c>
      <c r="AB46" s="83" t="str">
        <f t="shared" ca="1" si="34"/>
        <v/>
      </c>
      <c r="AC46" s="83" t="str">
        <f t="shared" ca="1" si="35"/>
        <v/>
      </c>
      <c r="AD46" s="83" t="str">
        <f t="shared" ca="1" si="36"/>
        <v/>
      </c>
      <c r="AE46" s="83" t="str">
        <f t="shared" ca="1" si="37"/>
        <v/>
      </c>
      <c r="AF46" s="83" t="str">
        <f t="shared" ca="1" si="38"/>
        <v/>
      </c>
      <c r="AG46" s="83" t="str">
        <f t="shared" ca="1" si="39"/>
        <v/>
      </c>
      <c r="AH46" s="83" t="str">
        <f t="shared" ca="1" si="40"/>
        <v/>
      </c>
      <c r="AI46" s="133" t="str">
        <f ca="1">IF(AND(COUNTIF(INDEX($AL$7:AM46,0,MATCH($O$2,$AL$6:$AM$6,0)),INDEX(AL46:AM46,0,MATCH($O$2,$AL$6:$AM$6,0)))=1,AL46&lt;&gt;"",AM45&lt;&gt;"",AG46&lt;&gt;""),SUMIF(INDEX($AL$7:$AM$100007,0,MATCH($O$2,$AL$6:$AM$6,0)),INDEX(AL46:AM46,0,MATCH($O$2,$AL$6:$AM$6,0)),$AG$7:$AG$100007),"")</f>
        <v/>
      </c>
      <c r="AJ46" s="83" t="str">
        <f t="shared" ca="1" si="41"/>
        <v/>
      </c>
      <c r="AK46" s="83" t="str">
        <f t="shared" ca="1" si="42"/>
        <v/>
      </c>
      <c r="AL46" s="83" t="str">
        <f t="shared" ca="1" si="43"/>
        <v/>
      </c>
      <c r="AM46" s="83" t="str">
        <f t="shared" ca="1" si="44"/>
        <v/>
      </c>
      <c r="AN46" s="83" t="str">
        <f t="shared" ca="1" si="45"/>
        <v/>
      </c>
      <c r="AO46" s="83" t="str">
        <f ca="1">IF(AND(COUNTIF(INDEX($AL$7:$AM46,0,MATCH($O$2,$AL$6:$AM$6,0)),INDEX(AL46:AM46,0,MATCH($O$2,$AL$6:$AM$6,0)))=1,AL46&lt;&gt;""),AB46,"")</f>
        <v/>
      </c>
      <c r="AP46" s="83" t="str">
        <f ca="1">IF(AND(AL46&lt;&gt;"",COUNTIF(INDEX($AL$7:$AM$100007,0,MATCH($O$2,$AL$6:$AM$6,0)),INDEX(AL46:AM46,0,MATCH($O$2,$AL$6:$AM$6,0)))&gt;=2),IF(ROUNDUP(COUNTIF(INDEX($AL$7:$AM$100007,0,MATCH($O$2,$AL$6:$AM$6,0)),INDEX(AL46:AM46,0,MATCH($O$2,$AL$6:$AM$6,0)))/2,0)=COUNTIF(INDEX($AL$7:$AM46,0,MATCH($O$2,$AL$6:$AM$6,0)),INDEX($AL46:$AM46,0,MATCH($O$2,$AL$6:$AM$6,0))),AB46,""),IF(AB46="","",AB46))</f>
        <v/>
      </c>
      <c r="AQ46" s="83" t="str">
        <f ca="1">IF(AB46="","",IF(COUNTIF($AB$7:AB46,AB46)=1,1+MAX($AQ$7:AQ45),INDEX($AQ$7:AQ45,MATCH(AB46,$AB$7:AB46,0),0)))</f>
        <v/>
      </c>
      <c r="AR46" s="83" t="str">
        <f ca="1">IF(AC46="","",IF(COUNTIF($AC$7:AC46,AC46)=1,1+MAX($AR$7:AR45),INDEX($AR$7:AR45,MATCH(AC46,$AC$7:AC46,0),0)))</f>
        <v/>
      </c>
      <c r="AS46" s="90"/>
      <c r="AT46" s="84" t="str">
        <f t="shared" ca="1" si="48"/>
        <v>'入力'!BN42</v>
      </c>
      <c r="AU46" s="84" t="str">
        <f t="shared" ca="1" si="48"/>
        <v>'入力'!BO42</v>
      </c>
      <c r="AV46" s="84" t="str">
        <f t="shared" ca="1" si="47"/>
        <v>'入力'!BP42</v>
      </c>
      <c r="AW46" s="84" t="str">
        <f t="shared" ca="1" si="47"/>
        <v>'入力'!BQ42</v>
      </c>
      <c r="AX46" s="84" t="str">
        <f t="shared" ca="1" si="47"/>
        <v>'入力'!BR42</v>
      </c>
      <c r="AY46" s="84" t="str">
        <f t="shared" ca="1" si="47"/>
        <v>'入力'!BS42</v>
      </c>
      <c r="AZ46" s="84" t="str">
        <f t="shared" ca="1" si="47"/>
        <v>'入力'!BT42</v>
      </c>
      <c r="BA46" s="84" t="str">
        <f t="shared" ca="1" si="47"/>
        <v>'入力'!BU42</v>
      </c>
      <c r="BB46" s="84" t="str">
        <f t="shared" ca="1" si="47"/>
        <v>'入力'!BV42</v>
      </c>
      <c r="BC46" s="84" t="str">
        <f t="shared" ca="1" si="47"/>
        <v>'入力'!BW42</v>
      </c>
      <c r="BD46" s="84" t="str">
        <f t="shared" ca="1" si="47"/>
        <v>'入力'!BX42</v>
      </c>
    </row>
    <row r="47" spans="2:56" s="77" customFormat="1" ht="19.95" customHeight="1" x14ac:dyDescent="0.2">
      <c r="B47" s="76"/>
      <c r="C47" s="85" t="str">
        <f t="shared" ca="1" si="28"/>
        <v/>
      </c>
      <c r="D47" s="85" t="str">
        <f t="shared" ca="1" si="28"/>
        <v/>
      </c>
      <c r="E47" s="86" t="str">
        <f t="shared" ca="1" si="28"/>
        <v/>
      </c>
      <c r="F47" s="99" t="str">
        <f t="shared" ca="1" si="9"/>
        <v/>
      </c>
      <c r="G47" s="100" t="str">
        <f t="shared" ca="1" si="29"/>
        <v/>
      </c>
      <c r="H47" s="87" t="str">
        <f t="shared" ca="1" si="29"/>
        <v/>
      </c>
      <c r="I47" s="100" t="str">
        <f t="shared" ca="1" si="29"/>
        <v/>
      </c>
      <c r="J47" s="87" t="str">
        <f t="shared" ca="1" si="29"/>
        <v/>
      </c>
      <c r="K47" s="88" t="str">
        <f t="shared" ca="1" si="29"/>
        <v/>
      </c>
      <c r="L47" s="88" t="str">
        <f t="shared" ca="1" si="29"/>
        <v/>
      </c>
      <c r="M47" s="89" t="str">
        <f t="shared" ca="1" si="29"/>
        <v/>
      </c>
      <c r="O47" s="91" t="str">
        <f t="shared" ca="1" si="30"/>
        <v/>
      </c>
      <c r="P47" s="92" t="str">
        <f ca="1">IFERROR(IF(AND(COUNTIF($AJ$7:AJ47,AJ47)=COUNTIF($AJ$7:AJ100040,AJ47),AG47&lt;&gt;""),SUMIF($AJ$7:AJ47,AJ47,$AI$7:AI47),""),"")</f>
        <v/>
      </c>
      <c r="Q47" s="93"/>
      <c r="R47" s="101" t="str">
        <f t="shared" ca="1" si="49"/>
        <v/>
      </c>
      <c r="S47" s="3" t="str">
        <f t="shared" ca="1" si="12"/>
        <v/>
      </c>
      <c r="T47" s="1"/>
      <c r="U47" s="101" t="str">
        <f t="shared" ca="1" si="50"/>
        <v/>
      </c>
      <c r="V47" s="18" t="str">
        <f t="shared" ca="1" si="51"/>
        <v/>
      </c>
      <c r="W47" s="3" t="str">
        <f t="shared" ca="1" si="52"/>
        <v/>
      </c>
      <c r="Y47" s="83" t="str">
        <f t="shared" ca="1" si="31"/>
        <v/>
      </c>
      <c r="Z47" s="83" t="str">
        <f t="shared" ca="1" si="32"/>
        <v/>
      </c>
      <c r="AA47" s="83" t="str">
        <f t="shared" ca="1" si="33"/>
        <v/>
      </c>
      <c r="AB47" s="83" t="str">
        <f t="shared" ca="1" si="34"/>
        <v/>
      </c>
      <c r="AC47" s="83" t="str">
        <f t="shared" ca="1" si="35"/>
        <v/>
      </c>
      <c r="AD47" s="83" t="str">
        <f t="shared" ca="1" si="36"/>
        <v/>
      </c>
      <c r="AE47" s="83" t="str">
        <f t="shared" ca="1" si="37"/>
        <v/>
      </c>
      <c r="AF47" s="83" t="str">
        <f t="shared" ca="1" si="38"/>
        <v/>
      </c>
      <c r="AG47" s="83" t="str">
        <f t="shared" ca="1" si="39"/>
        <v/>
      </c>
      <c r="AH47" s="83" t="str">
        <f t="shared" ca="1" si="40"/>
        <v/>
      </c>
      <c r="AI47" s="133" t="str">
        <f ca="1">IF(AND(COUNTIF(INDEX($AL$7:AM47,0,MATCH($O$2,$AL$6:$AM$6,0)),INDEX(AL47:AM47,0,MATCH($O$2,$AL$6:$AM$6,0)))=1,AL47&lt;&gt;"",AM46&lt;&gt;"",AG47&lt;&gt;""),SUMIF(INDEX($AL$7:$AM$100007,0,MATCH($O$2,$AL$6:$AM$6,0)),INDEX(AL47:AM47,0,MATCH($O$2,$AL$6:$AM$6,0)),$AG$7:$AG$100007),"")</f>
        <v/>
      </c>
      <c r="AJ47" s="83" t="str">
        <f t="shared" ca="1" si="41"/>
        <v/>
      </c>
      <c r="AK47" s="83" t="str">
        <f t="shared" ca="1" si="42"/>
        <v/>
      </c>
      <c r="AL47" s="83" t="str">
        <f t="shared" ca="1" si="43"/>
        <v/>
      </c>
      <c r="AM47" s="83" t="str">
        <f t="shared" ca="1" si="44"/>
        <v/>
      </c>
      <c r="AN47" s="83" t="str">
        <f t="shared" ca="1" si="45"/>
        <v/>
      </c>
      <c r="AO47" s="83" t="str">
        <f ca="1">IF(AND(COUNTIF(INDEX($AL$7:$AM47,0,MATCH($O$2,$AL$6:$AM$6,0)),INDEX(AL47:AM47,0,MATCH($O$2,$AL$6:$AM$6,0)))=1,AL47&lt;&gt;""),AB47,"")</f>
        <v/>
      </c>
      <c r="AP47" s="83" t="str">
        <f ca="1">IF(AND(AL47&lt;&gt;"",COUNTIF(INDEX($AL$7:$AM$100007,0,MATCH($O$2,$AL$6:$AM$6,0)),INDEX(AL47:AM47,0,MATCH($O$2,$AL$6:$AM$6,0)))&gt;=2),IF(ROUNDUP(COUNTIF(INDEX($AL$7:$AM$100007,0,MATCH($O$2,$AL$6:$AM$6,0)),INDEX(AL47:AM47,0,MATCH($O$2,$AL$6:$AM$6,0)))/2,0)=COUNTIF(INDEX($AL$7:$AM47,0,MATCH($O$2,$AL$6:$AM$6,0)),INDEX($AL47:$AM47,0,MATCH($O$2,$AL$6:$AM$6,0))),AB47,""),IF(AB47="","",AB47))</f>
        <v/>
      </c>
      <c r="AQ47" s="83" t="str">
        <f ca="1">IF(AB47="","",IF(COUNTIF($AB$7:AB47,AB47)=1,1+MAX($AQ$7:AQ46),INDEX($AQ$7:AQ46,MATCH(AB47,$AB$7:AB47,0),0)))</f>
        <v/>
      </c>
      <c r="AR47" s="83" t="str">
        <f ca="1">IF(AC47="","",IF(COUNTIF($AC$7:AC47,AC47)=1,1+MAX($AR$7:AR46),INDEX($AR$7:AR46,MATCH(AC47,$AC$7:AC47,0),0)))</f>
        <v/>
      </c>
      <c r="AS47" s="90"/>
      <c r="AT47" s="84" t="str">
        <f t="shared" ca="1" si="48"/>
        <v>'入力'!BN43</v>
      </c>
      <c r="AU47" s="84" t="str">
        <f t="shared" ca="1" si="48"/>
        <v>'入力'!BO43</v>
      </c>
      <c r="AV47" s="84" t="str">
        <f t="shared" ca="1" si="47"/>
        <v>'入力'!BP43</v>
      </c>
      <c r="AW47" s="84" t="str">
        <f t="shared" ca="1" si="47"/>
        <v>'入力'!BQ43</v>
      </c>
      <c r="AX47" s="84" t="str">
        <f t="shared" ca="1" si="47"/>
        <v>'入力'!BR43</v>
      </c>
      <c r="AY47" s="84" t="str">
        <f t="shared" ca="1" si="47"/>
        <v>'入力'!BS43</v>
      </c>
      <c r="AZ47" s="84" t="str">
        <f t="shared" ca="1" si="47"/>
        <v>'入力'!BT43</v>
      </c>
      <c r="BA47" s="84" t="str">
        <f t="shared" ca="1" si="47"/>
        <v>'入力'!BU43</v>
      </c>
      <c r="BB47" s="84" t="str">
        <f t="shared" ca="1" si="47"/>
        <v>'入力'!BV43</v>
      </c>
      <c r="BC47" s="84" t="str">
        <f t="shared" ca="1" si="47"/>
        <v>'入力'!BW43</v>
      </c>
      <c r="BD47" s="84" t="str">
        <f t="shared" ca="1" si="47"/>
        <v>'入力'!BX43</v>
      </c>
    </row>
    <row r="48" spans="2:56" s="77" customFormat="1" ht="19.95" customHeight="1" x14ac:dyDescent="0.2">
      <c r="B48" s="76"/>
      <c r="C48" s="85" t="str">
        <f t="shared" ca="1" si="28"/>
        <v/>
      </c>
      <c r="D48" s="85" t="str">
        <f t="shared" ca="1" si="28"/>
        <v/>
      </c>
      <c r="E48" s="86" t="str">
        <f t="shared" ca="1" si="28"/>
        <v/>
      </c>
      <c r="F48" s="99" t="str">
        <f t="shared" ca="1" si="9"/>
        <v/>
      </c>
      <c r="G48" s="100" t="str">
        <f t="shared" ca="1" si="29"/>
        <v/>
      </c>
      <c r="H48" s="87" t="str">
        <f t="shared" ca="1" si="29"/>
        <v/>
      </c>
      <c r="I48" s="100" t="str">
        <f t="shared" ca="1" si="29"/>
        <v/>
      </c>
      <c r="J48" s="87" t="str">
        <f t="shared" ca="1" si="29"/>
        <v/>
      </c>
      <c r="K48" s="88" t="str">
        <f t="shared" ca="1" si="29"/>
        <v/>
      </c>
      <c r="L48" s="88" t="str">
        <f t="shared" ca="1" si="29"/>
        <v/>
      </c>
      <c r="M48" s="89" t="str">
        <f t="shared" ca="1" si="29"/>
        <v/>
      </c>
      <c r="O48" s="91" t="str">
        <f t="shared" ca="1" si="30"/>
        <v/>
      </c>
      <c r="P48" s="92" t="str">
        <f ca="1">IFERROR(IF(AND(COUNTIF($AJ$7:AJ48,AJ48)=COUNTIF($AJ$7:AJ100041,AJ48),AG48&lt;&gt;""),SUMIF($AJ$7:AJ48,AJ48,$AI$7:AI48),""),"")</f>
        <v/>
      </c>
      <c r="Q48" s="93"/>
      <c r="R48" s="101" t="str">
        <f t="shared" ca="1" si="49"/>
        <v/>
      </c>
      <c r="S48" s="3" t="str">
        <f t="shared" ca="1" si="12"/>
        <v/>
      </c>
      <c r="T48" s="1"/>
      <c r="U48" s="101" t="str">
        <f t="shared" ca="1" si="50"/>
        <v/>
      </c>
      <c r="V48" s="18" t="str">
        <f t="shared" ca="1" si="51"/>
        <v/>
      </c>
      <c r="W48" s="3" t="str">
        <f t="shared" ca="1" si="52"/>
        <v/>
      </c>
      <c r="Y48" s="83" t="str">
        <f t="shared" ca="1" si="31"/>
        <v/>
      </c>
      <c r="Z48" s="83" t="str">
        <f t="shared" ca="1" si="32"/>
        <v/>
      </c>
      <c r="AA48" s="83" t="str">
        <f t="shared" ca="1" si="33"/>
        <v/>
      </c>
      <c r="AB48" s="83" t="str">
        <f t="shared" ca="1" si="34"/>
        <v/>
      </c>
      <c r="AC48" s="83" t="str">
        <f t="shared" ca="1" si="35"/>
        <v/>
      </c>
      <c r="AD48" s="83" t="str">
        <f t="shared" ca="1" si="36"/>
        <v/>
      </c>
      <c r="AE48" s="83" t="str">
        <f t="shared" ca="1" si="37"/>
        <v/>
      </c>
      <c r="AF48" s="83" t="str">
        <f t="shared" ca="1" si="38"/>
        <v/>
      </c>
      <c r="AG48" s="83" t="str">
        <f t="shared" ca="1" si="39"/>
        <v/>
      </c>
      <c r="AH48" s="83" t="str">
        <f t="shared" ca="1" si="40"/>
        <v/>
      </c>
      <c r="AI48" s="133" t="str">
        <f ca="1">IF(AND(COUNTIF(INDEX($AL$7:AM48,0,MATCH($O$2,$AL$6:$AM$6,0)),INDEX(AL48:AM48,0,MATCH($O$2,$AL$6:$AM$6,0)))=1,AL48&lt;&gt;"",AM47&lt;&gt;"",AG48&lt;&gt;""),SUMIF(INDEX($AL$7:$AM$100007,0,MATCH($O$2,$AL$6:$AM$6,0)),INDEX(AL48:AM48,0,MATCH($O$2,$AL$6:$AM$6,0)),$AG$7:$AG$100007),"")</f>
        <v/>
      </c>
      <c r="AJ48" s="83" t="str">
        <f t="shared" ca="1" si="41"/>
        <v/>
      </c>
      <c r="AK48" s="83" t="str">
        <f t="shared" ca="1" si="42"/>
        <v/>
      </c>
      <c r="AL48" s="83" t="str">
        <f t="shared" ca="1" si="43"/>
        <v/>
      </c>
      <c r="AM48" s="83" t="str">
        <f t="shared" ca="1" si="44"/>
        <v/>
      </c>
      <c r="AN48" s="83" t="str">
        <f t="shared" ca="1" si="45"/>
        <v/>
      </c>
      <c r="AO48" s="83" t="str">
        <f ca="1">IF(AND(COUNTIF(INDEX($AL$7:$AM48,0,MATCH($O$2,$AL$6:$AM$6,0)),INDEX(AL48:AM48,0,MATCH($O$2,$AL$6:$AM$6,0)))=1,AL48&lt;&gt;""),AB48,"")</f>
        <v/>
      </c>
      <c r="AP48" s="83" t="str">
        <f ca="1">IF(AND(AL48&lt;&gt;"",COUNTIF(INDEX($AL$7:$AM$100007,0,MATCH($O$2,$AL$6:$AM$6,0)),INDEX(AL48:AM48,0,MATCH($O$2,$AL$6:$AM$6,0)))&gt;=2),IF(ROUNDUP(COUNTIF(INDEX($AL$7:$AM$100007,0,MATCH($O$2,$AL$6:$AM$6,0)),INDEX(AL48:AM48,0,MATCH($O$2,$AL$6:$AM$6,0)))/2,0)=COUNTIF(INDEX($AL$7:$AM48,0,MATCH($O$2,$AL$6:$AM$6,0)),INDEX($AL48:$AM48,0,MATCH($O$2,$AL$6:$AM$6,0))),AB48,""),IF(AB48="","",AB48))</f>
        <v/>
      </c>
      <c r="AQ48" s="83" t="str">
        <f ca="1">IF(AB48="","",IF(COUNTIF($AB$7:AB48,AB48)=1,1+MAX($AQ$7:AQ47),INDEX($AQ$7:AQ47,MATCH(AB48,$AB$7:AB48,0),0)))</f>
        <v/>
      </c>
      <c r="AR48" s="83" t="str">
        <f ca="1">IF(AC48="","",IF(COUNTIF($AC$7:AC48,AC48)=1,1+MAX($AR$7:AR47),INDEX($AR$7:AR47,MATCH(AC48,$AC$7:AC48,0),0)))</f>
        <v/>
      </c>
      <c r="AS48" s="90"/>
      <c r="AT48" s="84" t="str">
        <f t="shared" ca="1" si="48"/>
        <v>'入力'!BN44</v>
      </c>
      <c r="AU48" s="84" t="str">
        <f t="shared" ca="1" si="48"/>
        <v>'入力'!BO44</v>
      </c>
      <c r="AV48" s="84" t="str">
        <f t="shared" ca="1" si="47"/>
        <v>'入力'!BP44</v>
      </c>
      <c r="AW48" s="84" t="str">
        <f t="shared" ca="1" si="47"/>
        <v>'入力'!BQ44</v>
      </c>
      <c r="AX48" s="84" t="str">
        <f t="shared" ca="1" si="47"/>
        <v>'入力'!BR44</v>
      </c>
      <c r="AY48" s="84" t="str">
        <f t="shared" ca="1" si="47"/>
        <v>'入力'!BS44</v>
      </c>
      <c r="AZ48" s="84" t="str">
        <f t="shared" ca="1" si="47"/>
        <v>'入力'!BT44</v>
      </c>
      <c r="BA48" s="84" t="str">
        <f t="shared" ca="1" si="47"/>
        <v>'入力'!BU44</v>
      </c>
      <c r="BB48" s="84" t="str">
        <f t="shared" ca="1" si="47"/>
        <v>'入力'!BV44</v>
      </c>
      <c r="BC48" s="84" t="str">
        <f t="shared" ca="1" si="47"/>
        <v>'入力'!BW44</v>
      </c>
      <c r="BD48" s="84" t="str">
        <f t="shared" ca="1" si="47"/>
        <v>'入力'!BX44</v>
      </c>
    </row>
    <row r="49" spans="2:56" s="77" customFormat="1" ht="19.95" customHeight="1" x14ac:dyDescent="0.2">
      <c r="B49" s="76"/>
      <c r="C49" s="85" t="str">
        <f t="shared" ca="1" si="28"/>
        <v/>
      </c>
      <c r="D49" s="85" t="str">
        <f t="shared" ca="1" si="28"/>
        <v/>
      </c>
      <c r="E49" s="86" t="str">
        <f t="shared" ca="1" si="28"/>
        <v/>
      </c>
      <c r="F49" s="99" t="str">
        <f t="shared" ca="1" si="9"/>
        <v/>
      </c>
      <c r="G49" s="100" t="str">
        <f t="shared" ca="1" si="29"/>
        <v/>
      </c>
      <c r="H49" s="87" t="str">
        <f t="shared" ca="1" si="29"/>
        <v/>
      </c>
      <c r="I49" s="100" t="str">
        <f t="shared" ca="1" si="29"/>
        <v/>
      </c>
      <c r="J49" s="87" t="str">
        <f t="shared" ca="1" si="29"/>
        <v/>
      </c>
      <c r="K49" s="88" t="str">
        <f t="shared" ca="1" si="29"/>
        <v/>
      </c>
      <c r="L49" s="88" t="str">
        <f t="shared" ca="1" si="29"/>
        <v/>
      </c>
      <c r="M49" s="89" t="str">
        <f t="shared" ca="1" si="29"/>
        <v/>
      </c>
      <c r="O49" s="91" t="str">
        <f t="shared" ca="1" si="30"/>
        <v/>
      </c>
      <c r="P49" s="92" t="str">
        <f ca="1">IFERROR(IF(AND(COUNTIF($AJ$7:AJ49,AJ49)=COUNTIF($AJ$7:AJ100042,AJ49),AG49&lt;&gt;""),SUMIF($AJ$7:AJ49,AJ49,$AI$7:AI49),""),"")</f>
        <v/>
      </c>
      <c r="Q49" s="93"/>
      <c r="R49" s="101" t="str">
        <f t="shared" ca="1" si="49"/>
        <v/>
      </c>
      <c r="S49" s="3" t="str">
        <f t="shared" ca="1" si="12"/>
        <v/>
      </c>
      <c r="T49" s="1"/>
      <c r="U49" s="101" t="str">
        <f t="shared" ca="1" si="50"/>
        <v/>
      </c>
      <c r="V49" s="18" t="str">
        <f t="shared" ca="1" si="51"/>
        <v/>
      </c>
      <c r="W49" s="3" t="str">
        <f t="shared" ca="1" si="52"/>
        <v/>
      </c>
      <c r="Y49" s="83" t="str">
        <f t="shared" ca="1" si="31"/>
        <v/>
      </c>
      <c r="Z49" s="83" t="str">
        <f t="shared" ca="1" si="32"/>
        <v/>
      </c>
      <c r="AA49" s="83" t="str">
        <f t="shared" ca="1" si="33"/>
        <v/>
      </c>
      <c r="AB49" s="83" t="str">
        <f t="shared" ca="1" si="34"/>
        <v/>
      </c>
      <c r="AC49" s="83" t="str">
        <f t="shared" ca="1" si="35"/>
        <v/>
      </c>
      <c r="AD49" s="83" t="str">
        <f t="shared" ca="1" si="36"/>
        <v/>
      </c>
      <c r="AE49" s="83" t="str">
        <f t="shared" ca="1" si="37"/>
        <v/>
      </c>
      <c r="AF49" s="83" t="str">
        <f t="shared" ca="1" si="38"/>
        <v/>
      </c>
      <c r="AG49" s="83" t="str">
        <f t="shared" ca="1" si="39"/>
        <v/>
      </c>
      <c r="AH49" s="83" t="str">
        <f t="shared" ca="1" si="40"/>
        <v/>
      </c>
      <c r="AI49" s="133" t="str">
        <f ca="1">IF(AND(COUNTIF(INDEX($AL$7:AM49,0,MATCH($O$2,$AL$6:$AM$6,0)),INDEX(AL49:AM49,0,MATCH($O$2,$AL$6:$AM$6,0)))=1,AL49&lt;&gt;"",AM48&lt;&gt;"",AG49&lt;&gt;""),SUMIF(INDEX($AL$7:$AM$100007,0,MATCH($O$2,$AL$6:$AM$6,0)),INDEX(AL49:AM49,0,MATCH($O$2,$AL$6:$AM$6,0)),$AG$7:$AG$100007),"")</f>
        <v/>
      </c>
      <c r="AJ49" s="83" t="str">
        <f t="shared" ca="1" si="41"/>
        <v/>
      </c>
      <c r="AK49" s="83" t="str">
        <f t="shared" ca="1" si="42"/>
        <v/>
      </c>
      <c r="AL49" s="83" t="str">
        <f t="shared" ca="1" si="43"/>
        <v/>
      </c>
      <c r="AM49" s="83" t="str">
        <f t="shared" ca="1" si="44"/>
        <v/>
      </c>
      <c r="AN49" s="83" t="str">
        <f t="shared" ca="1" si="45"/>
        <v/>
      </c>
      <c r="AO49" s="83" t="str">
        <f ca="1">IF(AND(COUNTIF(INDEX($AL$7:$AM49,0,MATCH($O$2,$AL$6:$AM$6,0)),INDEX(AL49:AM49,0,MATCH($O$2,$AL$6:$AM$6,0)))=1,AL49&lt;&gt;""),AB49,"")</f>
        <v/>
      </c>
      <c r="AP49" s="83" t="str">
        <f ca="1">IF(AND(AL49&lt;&gt;"",COUNTIF(INDEX($AL$7:$AM$100007,0,MATCH($O$2,$AL$6:$AM$6,0)),INDEX(AL49:AM49,0,MATCH($O$2,$AL$6:$AM$6,0)))&gt;=2),IF(ROUNDUP(COUNTIF(INDEX($AL$7:$AM$100007,0,MATCH($O$2,$AL$6:$AM$6,0)),INDEX(AL49:AM49,0,MATCH($O$2,$AL$6:$AM$6,0)))/2,0)=COUNTIF(INDEX($AL$7:$AM49,0,MATCH($O$2,$AL$6:$AM$6,0)),INDEX($AL49:$AM49,0,MATCH($O$2,$AL$6:$AM$6,0))),AB49,""),IF(AB49="","",AB49))</f>
        <v/>
      </c>
      <c r="AQ49" s="83" t="str">
        <f ca="1">IF(AB49="","",IF(COUNTIF($AB$7:AB49,AB49)=1,1+MAX($AQ$7:AQ48),INDEX($AQ$7:AQ48,MATCH(AB49,$AB$7:AB49,0),0)))</f>
        <v/>
      </c>
      <c r="AR49" s="83" t="str">
        <f ca="1">IF(AC49="","",IF(COUNTIF($AC$7:AC49,AC49)=1,1+MAX($AR$7:AR48),INDEX($AR$7:AR48,MATCH(AC49,$AC$7:AC49,0),0)))</f>
        <v/>
      </c>
      <c r="AS49" s="90"/>
      <c r="AT49" s="84" t="str">
        <f t="shared" ca="1" si="48"/>
        <v>'入力'!BN45</v>
      </c>
      <c r="AU49" s="84" t="str">
        <f t="shared" ca="1" si="48"/>
        <v>'入力'!BO45</v>
      </c>
      <c r="AV49" s="84" t="str">
        <f t="shared" ca="1" si="47"/>
        <v>'入力'!BP45</v>
      </c>
      <c r="AW49" s="84" t="str">
        <f t="shared" ca="1" si="47"/>
        <v>'入力'!BQ45</v>
      </c>
      <c r="AX49" s="84" t="str">
        <f t="shared" ca="1" si="47"/>
        <v>'入力'!BR45</v>
      </c>
      <c r="AY49" s="84" t="str">
        <f t="shared" ca="1" si="47"/>
        <v>'入力'!BS45</v>
      </c>
      <c r="AZ49" s="84" t="str">
        <f t="shared" ca="1" si="47"/>
        <v>'入力'!BT45</v>
      </c>
      <c r="BA49" s="84" t="str">
        <f t="shared" ca="1" si="47"/>
        <v>'入力'!BU45</v>
      </c>
      <c r="BB49" s="84" t="str">
        <f t="shared" ca="1" si="47"/>
        <v>'入力'!BV45</v>
      </c>
      <c r="BC49" s="84" t="str">
        <f t="shared" ca="1" si="47"/>
        <v>'入力'!BW45</v>
      </c>
      <c r="BD49" s="84" t="str">
        <f t="shared" ca="1" si="47"/>
        <v>'入力'!BX45</v>
      </c>
    </row>
    <row r="50" spans="2:56" s="77" customFormat="1" ht="19.95" customHeight="1" x14ac:dyDescent="0.2">
      <c r="B50" s="76"/>
      <c r="C50" s="85" t="str">
        <f t="shared" ca="1" si="28"/>
        <v/>
      </c>
      <c r="D50" s="85" t="str">
        <f t="shared" ca="1" si="28"/>
        <v/>
      </c>
      <c r="E50" s="86" t="str">
        <f t="shared" ca="1" si="28"/>
        <v/>
      </c>
      <c r="F50" s="99" t="str">
        <f t="shared" ca="1" si="9"/>
        <v/>
      </c>
      <c r="G50" s="100" t="str">
        <f t="shared" ca="1" si="29"/>
        <v/>
      </c>
      <c r="H50" s="87" t="str">
        <f t="shared" ca="1" si="29"/>
        <v/>
      </c>
      <c r="I50" s="100" t="str">
        <f t="shared" ca="1" si="29"/>
        <v/>
      </c>
      <c r="J50" s="87" t="str">
        <f t="shared" ca="1" si="29"/>
        <v/>
      </c>
      <c r="K50" s="88" t="str">
        <f t="shared" ca="1" si="29"/>
        <v/>
      </c>
      <c r="L50" s="88" t="str">
        <f t="shared" ca="1" si="29"/>
        <v/>
      </c>
      <c r="M50" s="89" t="str">
        <f t="shared" ca="1" si="29"/>
        <v/>
      </c>
      <c r="O50" s="91" t="str">
        <f t="shared" ca="1" si="30"/>
        <v/>
      </c>
      <c r="P50" s="92" t="str">
        <f ca="1">IFERROR(IF(AND(COUNTIF($AJ$7:AJ50,AJ50)=COUNTIF($AJ$7:AJ100043,AJ50),AG50&lt;&gt;""),SUMIF($AJ$7:AJ50,AJ50,$AI$7:AI50),""),"")</f>
        <v/>
      </c>
      <c r="Q50" s="93"/>
      <c r="R50" s="101" t="str">
        <f t="shared" ca="1" si="49"/>
        <v/>
      </c>
      <c r="S50" s="3" t="str">
        <f t="shared" ca="1" si="12"/>
        <v/>
      </c>
      <c r="T50" s="1"/>
      <c r="U50" s="101" t="str">
        <f t="shared" ca="1" si="50"/>
        <v/>
      </c>
      <c r="V50" s="18" t="str">
        <f t="shared" ca="1" si="51"/>
        <v/>
      </c>
      <c r="W50" s="3" t="str">
        <f t="shared" ca="1" si="52"/>
        <v/>
      </c>
      <c r="Y50" s="83" t="str">
        <f t="shared" ca="1" si="31"/>
        <v/>
      </c>
      <c r="Z50" s="83" t="str">
        <f t="shared" ca="1" si="32"/>
        <v/>
      </c>
      <c r="AA50" s="83" t="str">
        <f t="shared" ca="1" si="33"/>
        <v/>
      </c>
      <c r="AB50" s="83" t="str">
        <f t="shared" ca="1" si="34"/>
        <v/>
      </c>
      <c r="AC50" s="83" t="str">
        <f t="shared" ca="1" si="35"/>
        <v/>
      </c>
      <c r="AD50" s="83" t="str">
        <f t="shared" ca="1" si="36"/>
        <v/>
      </c>
      <c r="AE50" s="83" t="str">
        <f t="shared" ca="1" si="37"/>
        <v/>
      </c>
      <c r="AF50" s="83" t="str">
        <f t="shared" ca="1" si="38"/>
        <v/>
      </c>
      <c r="AG50" s="83" t="str">
        <f t="shared" ca="1" si="39"/>
        <v/>
      </c>
      <c r="AH50" s="83" t="str">
        <f t="shared" ca="1" si="40"/>
        <v/>
      </c>
      <c r="AI50" s="133" t="str">
        <f ca="1">IF(AND(COUNTIF(INDEX($AL$7:AM50,0,MATCH($O$2,$AL$6:$AM$6,0)),INDEX(AL50:AM50,0,MATCH($O$2,$AL$6:$AM$6,0)))=1,AL50&lt;&gt;"",AM49&lt;&gt;"",AG50&lt;&gt;""),SUMIF(INDEX($AL$7:$AM$100007,0,MATCH($O$2,$AL$6:$AM$6,0)),INDEX(AL50:AM50,0,MATCH($O$2,$AL$6:$AM$6,0)),$AG$7:$AG$100007),"")</f>
        <v/>
      </c>
      <c r="AJ50" s="83" t="str">
        <f t="shared" ca="1" si="41"/>
        <v/>
      </c>
      <c r="AK50" s="83" t="str">
        <f t="shared" ca="1" si="42"/>
        <v/>
      </c>
      <c r="AL50" s="83" t="str">
        <f t="shared" ca="1" si="43"/>
        <v/>
      </c>
      <c r="AM50" s="83" t="str">
        <f t="shared" ca="1" si="44"/>
        <v/>
      </c>
      <c r="AN50" s="83" t="str">
        <f t="shared" ca="1" si="45"/>
        <v/>
      </c>
      <c r="AO50" s="83" t="str">
        <f ca="1">IF(AND(COUNTIF(INDEX($AL$7:$AM50,0,MATCH($O$2,$AL$6:$AM$6,0)),INDEX(AL50:AM50,0,MATCH($O$2,$AL$6:$AM$6,0)))=1,AL50&lt;&gt;""),AB50,"")</f>
        <v/>
      </c>
      <c r="AP50" s="83" t="str">
        <f ca="1">IF(AND(AL50&lt;&gt;"",COUNTIF(INDEX($AL$7:$AM$100007,0,MATCH($O$2,$AL$6:$AM$6,0)),INDEX(AL50:AM50,0,MATCH($O$2,$AL$6:$AM$6,0)))&gt;=2),IF(ROUNDUP(COUNTIF(INDEX($AL$7:$AM$100007,0,MATCH($O$2,$AL$6:$AM$6,0)),INDEX(AL50:AM50,0,MATCH($O$2,$AL$6:$AM$6,0)))/2,0)=COUNTIF(INDEX($AL$7:$AM50,0,MATCH($O$2,$AL$6:$AM$6,0)),INDEX($AL50:$AM50,0,MATCH($O$2,$AL$6:$AM$6,0))),AB50,""),IF(AB50="","",AB50))</f>
        <v/>
      </c>
      <c r="AQ50" s="83" t="str">
        <f ca="1">IF(AB50="","",IF(COUNTIF($AB$7:AB50,AB50)=1,1+MAX($AQ$7:AQ49),INDEX($AQ$7:AQ49,MATCH(AB50,$AB$7:AB50,0),0)))</f>
        <v/>
      </c>
      <c r="AR50" s="83" t="str">
        <f ca="1">IF(AC50="","",IF(COUNTIF($AC$7:AC50,AC50)=1,1+MAX($AR$7:AR49),INDEX($AR$7:AR49,MATCH(AC50,$AC$7:AC50,0),0)))</f>
        <v/>
      </c>
      <c r="AS50" s="90"/>
      <c r="AT50" s="84" t="str">
        <f t="shared" ca="1" si="48"/>
        <v>'入力'!BN46</v>
      </c>
      <c r="AU50" s="84" t="str">
        <f t="shared" ca="1" si="48"/>
        <v>'入力'!BO46</v>
      </c>
      <c r="AV50" s="84" t="str">
        <f t="shared" ca="1" si="47"/>
        <v>'入力'!BP46</v>
      </c>
      <c r="AW50" s="84" t="str">
        <f t="shared" ca="1" si="47"/>
        <v>'入力'!BQ46</v>
      </c>
      <c r="AX50" s="84" t="str">
        <f t="shared" ca="1" si="47"/>
        <v>'入力'!BR46</v>
      </c>
      <c r="AY50" s="84" t="str">
        <f t="shared" ca="1" si="47"/>
        <v>'入力'!BS46</v>
      </c>
      <c r="AZ50" s="84" t="str">
        <f t="shared" ca="1" si="47"/>
        <v>'入力'!BT46</v>
      </c>
      <c r="BA50" s="84" t="str">
        <f t="shared" ca="1" si="47"/>
        <v>'入力'!BU46</v>
      </c>
      <c r="BB50" s="84" t="str">
        <f t="shared" ca="1" si="47"/>
        <v>'入力'!BV46</v>
      </c>
      <c r="BC50" s="84" t="str">
        <f t="shared" ca="1" si="47"/>
        <v>'入力'!BW46</v>
      </c>
      <c r="BD50" s="84" t="str">
        <f t="shared" ca="1" si="47"/>
        <v>'入力'!BX46</v>
      </c>
    </row>
    <row r="51" spans="2:56" s="77" customFormat="1" ht="19.95" customHeight="1" x14ac:dyDescent="0.2">
      <c r="B51" s="76"/>
      <c r="C51" s="85" t="str">
        <f t="shared" ca="1" si="28"/>
        <v/>
      </c>
      <c r="D51" s="85" t="str">
        <f t="shared" ca="1" si="28"/>
        <v/>
      </c>
      <c r="E51" s="86" t="str">
        <f t="shared" ca="1" si="28"/>
        <v/>
      </c>
      <c r="F51" s="99" t="str">
        <f t="shared" ca="1" si="9"/>
        <v/>
      </c>
      <c r="G51" s="100" t="str">
        <f t="shared" ca="1" si="29"/>
        <v/>
      </c>
      <c r="H51" s="87" t="str">
        <f t="shared" ca="1" si="29"/>
        <v/>
      </c>
      <c r="I51" s="100" t="str">
        <f t="shared" ca="1" si="29"/>
        <v/>
      </c>
      <c r="J51" s="87" t="str">
        <f t="shared" ca="1" si="29"/>
        <v/>
      </c>
      <c r="K51" s="88" t="str">
        <f t="shared" ca="1" si="29"/>
        <v/>
      </c>
      <c r="L51" s="88" t="str">
        <f t="shared" ca="1" si="29"/>
        <v/>
      </c>
      <c r="M51" s="89" t="str">
        <f t="shared" ca="1" si="29"/>
        <v/>
      </c>
      <c r="O51" s="91" t="str">
        <f t="shared" ca="1" si="30"/>
        <v/>
      </c>
      <c r="P51" s="92" t="str">
        <f ca="1">IFERROR(IF(AND(COUNTIF($AJ$7:AJ51,AJ51)=COUNTIF($AJ$7:AJ100044,AJ51),AG51&lt;&gt;""),SUMIF($AJ$7:AJ51,AJ51,$AI$7:AI51),""),"")</f>
        <v/>
      </c>
      <c r="Q51" s="93"/>
      <c r="R51" s="101" t="str">
        <f t="shared" ca="1" si="49"/>
        <v/>
      </c>
      <c r="S51" s="3" t="str">
        <f t="shared" ca="1" si="12"/>
        <v/>
      </c>
      <c r="T51" s="1"/>
      <c r="U51" s="101" t="str">
        <f t="shared" ca="1" si="50"/>
        <v/>
      </c>
      <c r="V51" s="18" t="str">
        <f t="shared" ca="1" si="51"/>
        <v/>
      </c>
      <c r="W51" s="3" t="str">
        <f t="shared" ca="1" si="52"/>
        <v/>
      </c>
      <c r="Y51" s="83" t="str">
        <f t="shared" ca="1" si="31"/>
        <v/>
      </c>
      <c r="Z51" s="83" t="str">
        <f t="shared" ca="1" si="32"/>
        <v/>
      </c>
      <c r="AA51" s="83" t="str">
        <f t="shared" ca="1" si="33"/>
        <v/>
      </c>
      <c r="AB51" s="83" t="str">
        <f t="shared" ca="1" si="34"/>
        <v/>
      </c>
      <c r="AC51" s="83" t="str">
        <f t="shared" ca="1" si="35"/>
        <v/>
      </c>
      <c r="AD51" s="83" t="str">
        <f t="shared" ca="1" si="36"/>
        <v/>
      </c>
      <c r="AE51" s="83" t="str">
        <f t="shared" ca="1" si="37"/>
        <v/>
      </c>
      <c r="AF51" s="83" t="str">
        <f t="shared" ca="1" si="38"/>
        <v/>
      </c>
      <c r="AG51" s="83" t="str">
        <f t="shared" ca="1" si="39"/>
        <v/>
      </c>
      <c r="AH51" s="83" t="str">
        <f t="shared" ca="1" si="40"/>
        <v/>
      </c>
      <c r="AI51" s="133" t="str">
        <f ca="1">IF(AND(COUNTIF(INDEX($AL$7:AM51,0,MATCH($O$2,$AL$6:$AM$6,0)),INDEX(AL51:AM51,0,MATCH($O$2,$AL$6:$AM$6,0)))=1,AL51&lt;&gt;"",AM50&lt;&gt;"",AG51&lt;&gt;""),SUMIF(INDEX($AL$7:$AM$100007,0,MATCH($O$2,$AL$6:$AM$6,0)),INDEX(AL51:AM51,0,MATCH($O$2,$AL$6:$AM$6,0)),$AG$7:$AG$100007),"")</f>
        <v/>
      </c>
      <c r="AJ51" s="83" t="str">
        <f t="shared" ca="1" si="41"/>
        <v/>
      </c>
      <c r="AK51" s="83" t="str">
        <f t="shared" ca="1" si="42"/>
        <v/>
      </c>
      <c r="AL51" s="83" t="str">
        <f t="shared" ca="1" si="43"/>
        <v/>
      </c>
      <c r="AM51" s="83" t="str">
        <f t="shared" ca="1" si="44"/>
        <v/>
      </c>
      <c r="AN51" s="83" t="str">
        <f t="shared" ca="1" si="45"/>
        <v/>
      </c>
      <c r="AO51" s="83" t="str">
        <f ca="1">IF(AND(COUNTIF(INDEX($AL$7:$AM51,0,MATCH($O$2,$AL$6:$AM$6,0)),INDEX(AL51:AM51,0,MATCH($O$2,$AL$6:$AM$6,0)))=1,AL51&lt;&gt;""),AB51,"")</f>
        <v/>
      </c>
      <c r="AP51" s="83" t="str">
        <f ca="1">IF(AND(AL51&lt;&gt;"",COUNTIF(INDEX($AL$7:$AM$100007,0,MATCH($O$2,$AL$6:$AM$6,0)),INDEX(AL51:AM51,0,MATCH($O$2,$AL$6:$AM$6,0)))&gt;=2),IF(ROUNDUP(COUNTIF(INDEX($AL$7:$AM$100007,0,MATCH($O$2,$AL$6:$AM$6,0)),INDEX(AL51:AM51,0,MATCH($O$2,$AL$6:$AM$6,0)))/2,0)=COUNTIF(INDEX($AL$7:$AM51,0,MATCH($O$2,$AL$6:$AM$6,0)),INDEX($AL51:$AM51,0,MATCH($O$2,$AL$6:$AM$6,0))),AB51,""),IF(AB51="","",AB51))</f>
        <v/>
      </c>
      <c r="AQ51" s="83" t="str">
        <f ca="1">IF(AB51="","",IF(COUNTIF($AB$7:AB51,AB51)=1,1+MAX($AQ$7:AQ50),INDEX($AQ$7:AQ50,MATCH(AB51,$AB$7:AB51,0),0)))</f>
        <v/>
      </c>
      <c r="AR51" s="83" t="str">
        <f ca="1">IF(AC51="","",IF(COUNTIF($AC$7:AC51,AC51)=1,1+MAX($AR$7:AR50),INDEX($AR$7:AR50,MATCH(AC51,$AC$7:AC51,0),0)))</f>
        <v/>
      </c>
      <c r="AS51" s="90"/>
      <c r="AT51" s="84" t="str">
        <f t="shared" ca="1" si="48"/>
        <v>'入力'!BN47</v>
      </c>
      <c r="AU51" s="84" t="str">
        <f t="shared" ca="1" si="48"/>
        <v>'入力'!BO47</v>
      </c>
      <c r="AV51" s="84" t="str">
        <f t="shared" ca="1" si="47"/>
        <v>'入力'!BP47</v>
      </c>
      <c r="AW51" s="84" t="str">
        <f t="shared" ca="1" si="47"/>
        <v>'入力'!BQ47</v>
      </c>
      <c r="AX51" s="84" t="str">
        <f t="shared" ca="1" si="47"/>
        <v>'入力'!BR47</v>
      </c>
      <c r="AY51" s="84" t="str">
        <f t="shared" ca="1" si="47"/>
        <v>'入力'!BS47</v>
      </c>
      <c r="AZ51" s="84" t="str">
        <f t="shared" ca="1" si="47"/>
        <v>'入力'!BT47</v>
      </c>
      <c r="BA51" s="84" t="str">
        <f t="shared" ca="1" si="47"/>
        <v>'入力'!BU47</v>
      </c>
      <c r="BB51" s="84" t="str">
        <f t="shared" ca="1" si="47"/>
        <v>'入力'!BV47</v>
      </c>
      <c r="BC51" s="84" t="str">
        <f t="shared" ca="1" si="47"/>
        <v>'入力'!BW47</v>
      </c>
      <c r="BD51" s="84" t="str">
        <f t="shared" ca="1" si="47"/>
        <v>'入力'!BX47</v>
      </c>
    </row>
    <row r="52" spans="2:56" s="77" customFormat="1" ht="19.95" customHeight="1" x14ac:dyDescent="0.2">
      <c r="B52" s="76"/>
      <c r="C52" s="85" t="str">
        <f t="shared" ca="1" si="28"/>
        <v/>
      </c>
      <c r="D52" s="85" t="str">
        <f t="shared" ca="1" si="28"/>
        <v/>
      </c>
      <c r="E52" s="86" t="str">
        <f t="shared" ca="1" si="28"/>
        <v/>
      </c>
      <c r="F52" s="99" t="str">
        <f t="shared" ca="1" si="9"/>
        <v/>
      </c>
      <c r="G52" s="100" t="str">
        <f t="shared" ca="1" si="29"/>
        <v/>
      </c>
      <c r="H52" s="87" t="str">
        <f t="shared" ca="1" si="29"/>
        <v/>
      </c>
      <c r="I52" s="100" t="str">
        <f t="shared" ca="1" si="29"/>
        <v/>
      </c>
      <c r="J52" s="87" t="str">
        <f t="shared" ca="1" si="29"/>
        <v/>
      </c>
      <c r="K52" s="88" t="str">
        <f t="shared" ca="1" si="29"/>
        <v/>
      </c>
      <c r="L52" s="88" t="str">
        <f t="shared" ca="1" si="29"/>
        <v/>
      </c>
      <c r="M52" s="89" t="str">
        <f t="shared" ca="1" si="29"/>
        <v/>
      </c>
      <c r="O52" s="91" t="str">
        <f t="shared" ca="1" si="30"/>
        <v/>
      </c>
      <c r="P52" s="92" t="str">
        <f ca="1">IFERROR(IF(AND(COUNTIF($AJ$7:AJ52,AJ52)=COUNTIF($AJ$7:AJ100045,AJ52),AG52&lt;&gt;""),SUMIF($AJ$7:AJ52,AJ52,$AI$7:AI52),""),"")</f>
        <v/>
      </c>
      <c r="Q52" s="93"/>
      <c r="R52" s="101" t="str">
        <f t="shared" ca="1" si="49"/>
        <v/>
      </c>
      <c r="S52" s="3" t="str">
        <f t="shared" ca="1" si="12"/>
        <v/>
      </c>
      <c r="T52" s="1"/>
      <c r="U52" s="101" t="str">
        <f t="shared" ca="1" si="50"/>
        <v/>
      </c>
      <c r="V52" s="18" t="str">
        <f t="shared" ca="1" si="51"/>
        <v/>
      </c>
      <c r="W52" s="3" t="str">
        <f t="shared" ca="1" si="52"/>
        <v/>
      </c>
      <c r="Y52" s="83" t="str">
        <f t="shared" ca="1" si="31"/>
        <v/>
      </c>
      <c r="Z52" s="83" t="str">
        <f t="shared" ca="1" si="32"/>
        <v/>
      </c>
      <c r="AA52" s="83" t="str">
        <f t="shared" ca="1" si="33"/>
        <v/>
      </c>
      <c r="AB52" s="83" t="str">
        <f t="shared" ca="1" si="34"/>
        <v/>
      </c>
      <c r="AC52" s="83" t="str">
        <f t="shared" ca="1" si="35"/>
        <v/>
      </c>
      <c r="AD52" s="83" t="str">
        <f t="shared" ca="1" si="36"/>
        <v/>
      </c>
      <c r="AE52" s="83" t="str">
        <f t="shared" ca="1" si="37"/>
        <v/>
      </c>
      <c r="AF52" s="83" t="str">
        <f t="shared" ca="1" si="38"/>
        <v/>
      </c>
      <c r="AG52" s="83" t="str">
        <f t="shared" ca="1" si="39"/>
        <v/>
      </c>
      <c r="AH52" s="83" t="str">
        <f t="shared" ca="1" si="40"/>
        <v/>
      </c>
      <c r="AI52" s="133" t="str">
        <f ca="1">IF(AND(COUNTIF(INDEX($AL$7:AM52,0,MATCH($O$2,$AL$6:$AM$6,0)),INDEX(AL52:AM52,0,MATCH($O$2,$AL$6:$AM$6,0)))=1,AL52&lt;&gt;"",AM51&lt;&gt;"",AG52&lt;&gt;""),SUMIF(INDEX($AL$7:$AM$100007,0,MATCH($O$2,$AL$6:$AM$6,0)),INDEX(AL52:AM52,0,MATCH($O$2,$AL$6:$AM$6,0)),$AG$7:$AG$100007),"")</f>
        <v/>
      </c>
      <c r="AJ52" s="83" t="str">
        <f t="shared" ca="1" si="41"/>
        <v/>
      </c>
      <c r="AK52" s="83" t="str">
        <f t="shared" ca="1" si="42"/>
        <v/>
      </c>
      <c r="AL52" s="83" t="str">
        <f t="shared" ca="1" si="43"/>
        <v/>
      </c>
      <c r="AM52" s="83" t="str">
        <f t="shared" ca="1" si="44"/>
        <v/>
      </c>
      <c r="AN52" s="83" t="str">
        <f t="shared" ca="1" si="45"/>
        <v/>
      </c>
      <c r="AO52" s="83" t="str">
        <f ca="1">IF(AND(COUNTIF(INDEX($AL$7:$AM52,0,MATCH($O$2,$AL$6:$AM$6,0)),INDEX(AL52:AM52,0,MATCH($O$2,$AL$6:$AM$6,0)))=1,AL52&lt;&gt;""),AB52,"")</f>
        <v/>
      </c>
      <c r="AP52" s="83" t="str">
        <f ca="1">IF(AND(AL52&lt;&gt;"",COUNTIF(INDEX($AL$7:$AM$100007,0,MATCH($O$2,$AL$6:$AM$6,0)),INDEX(AL52:AM52,0,MATCH($O$2,$AL$6:$AM$6,0)))&gt;=2),IF(ROUNDUP(COUNTIF(INDEX($AL$7:$AM$100007,0,MATCH($O$2,$AL$6:$AM$6,0)),INDEX(AL52:AM52,0,MATCH($O$2,$AL$6:$AM$6,0)))/2,0)=COUNTIF(INDEX($AL$7:$AM52,0,MATCH($O$2,$AL$6:$AM$6,0)),INDEX($AL52:$AM52,0,MATCH($O$2,$AL$6:$AM$6,0))),AB52,""),IF(AB52="","",AB52))</f>
        <v/>
      </c>
      <c r="AQ52" s="83" t="str">
        <f ca="1">IF(AB52="","",IF(COUNTIF($AB$7:AB52,AB52)=1,1+MAX($AQ$7:AQ51),INDEX($AQ$7:AQ51,MATCH(AB52,$AB$7:AB52,0),0)))</f>
        <v/>
      </c>
      <c r="AR52" s="83" t="str">
        <f ca="1">IF(AC52="","",IF(COUNTIF($AC$7:AC52,AC52)=1,1+MAX($AR$7:AR51),INDEX($AR$7:AR51,MATCH(AC52,$AC$7:AC52,0),0)))</f>
        <v/>
      </c>
      <c r="AS52" s="90"/>
      <c r="AT52" s="84" t="str">
        <f t="shared" ca="1" si="48"/>
        <v>'入力'!BN48</v>
      </c>
      <c r="AU52" s="84" t="str">
        <f t="shared" ca="1" si="48"/>
        <v>'入力'!BO48</v>
      </c>
      <c r="AV52" s="84" t="str">
        <f t="shared" ca="1" si="47"/>
        <v>'入力'!BP48</v>
      </c>
      <c r="AW52" s="84" t="str">
        <f t="shared" ca="1" si="47"/>
        <v>'入力'!BQ48</v>
      </c>
      <c r="AX52" s="84" t="str">
        <f t="shared" ca="1" si="47"/>
        <v>'入力'!BR48</v>
      </c>
      <c r="AY52" s="84" t="str">
        <f t="shared" ca="1" si="47"/>
        <v>'入力'!BS48</v>
      </c>
      <c r="AZ52" s="84" t="str">
        <f t="shared" ca="1" si="47"/>
        <v>'入力'!BT48</v>
      </c>
      <c r="BA52" s="84" t="str">
        <f t="shared" ca="1" si="47"/>
        <v>'入力'!BU48</v>
      </c>
      <c r="BB52" s="84" t="str">
        <f t="shared" ca="1" si="47"/>
        <v>'入力'!BV48</v>
      </c>
      <c r="BC52" s="84" t="str">
        <f t="shared" ca="1" si="47"/>
        <v>'入力'!BW48</v>
      </c>
      <c r="BD52" s="84" t="str">
        <f t="shared" ca="1" si="47"/>
        <v>'入力'!BX48</v>
      </c>
    </row>
    <row r="53" spans="2:56" s="77" customFormat="1" ht="19.95" customHeight="1" x14ac:dyDescent="0.2">
      <c r="B53" s="76"/>
      <c r="C53" s="85" t="str">
        <f t="shared" ca="1" si="28"/>
        <v/>
      </c>
      <c r="D53" s="85" t="str">
        <f t="shared" ca="1" si="28"/>
        <v/>
      </c>
      <c r="E53" s="86" t="str">
        <f t="shared" ca="1" si="28"/>
        <v/>
      </c>
      <c r="F53" s="99" t="str">
        <f t="shared" ca="1" si="9"/>
        <v/>
      </c>
      <c r="G53" s="100" t="str">
        <f t="shared" ca="1" si="29"/>
        <v/>
      </c>
      <c r="H53" s="87" t="str">
        <f t="shared" ca="1" si="29"/>
        <v/>
      </c>
      <c r="I53" s="100" t="str">
        <f t="shared" ca="1" si="29"/>
        <v/>
      </c>
      <c r="J53" s="87" t="str">
        <f t="shared" ca="1" si="29"/>
        <v/>
      </c>
      <c r="K53" s="88" t="str">
        <f t="shared" ca="1" si="29"/>
        <v/>
      </c>
      <c r="L53" s="88" t="str">
        <f t="shared" ca="1" si="29"/>
        <v/>
      </c>
      <c r="M53" s="89" t="str">
        <f t="shared" ca="1" si="29"/>
        <v/>
      </c>
      <c r="O53" s="91" t="str">
        <f t="shared" ca="1" si="30"/>
        <v/>
      </c>
      <c r="P53" s="92" t="str">
        <f ca="1">IFERROR(IF(AND(COUNTIF($AJ$7:AJ53,AJ53)=COUNTIF($AJ$7:AJ100046,AJ53),AG53&lt;&gt;""),SUMIF($AJ$7:AJ53,AJ53,$AI$7:AI53),""),"")</f>
        <v/>
      </c>
      <c r="Q53" s="93"/>
      <c r="R53" s="101" t="str">
        <f t="shared" ca="1" si="49"/>
        <v/>
      </c>
      <c r="S53" s="3" t="str">
        <f t="shared" ca="1" si="12"/>
        <v/>
      </c>
      <c r="T53" s="1"/>
      <c r="U53" s="101" t="str">
        <f t="shared" ca="1" si="50"/>
        <v/>
      </c>
      <c r="V53" s="18" t="str">
        <f t="shared" ca="1" si="51"/>
        <v/>
      </c>
      <c r="W53" s="3" t="str">
        <f t="shared" ca="1" si="52"/>
        <v/>
      </c>
      <c r="Y53" s="83" t="str">
        <f t="shared" ca="1" si="31"/>
        <v/>
      </c>
      <c r="Z53" s="83" t="str">
        <f t="shared" ca="1" si="32"/>
        <v/>
      </c>
      <c r="AA53" s="83" t="str">
        <f t="shared" ca="1" si="33"/>
        <v/>
      </c>
      <c r="AB53" s="83" t="str">
        <f t="shared" ca="1" si="34"/>
        <v/>
      </c>
      <c r="AC53" s="83" t="str">
        <f t="shared" ca="1" si="35"/>
        <v/>
      </c>
      <c r="AD53" s="83" t="str">
        <f t="shared" ca="1" si="36"/>
        <v/>
      </c>
      <c r="AE53" s="83" t="str">
        <f t="shared" ca="1" si="37"/>
        <v/>
      </c>
      <c r="AF53" s="83" t="str">
        <f t="shared" ca="1" si="38"/>
        <v/>
      </c>
      <c r="AG53" s="83" t="str">
        <f t="shared" ca="1" si="39"/>
        <v/>
      </c>
      <c r="AH53" s="83" t="str">
        <f t="shared" ca="1" si="40"/>
        <v/>
      </c>
      <c r="AI53" s="133" t="str">
        <f ca="1">IF(AND(COUNTIF(INDEX($AL$7:AM53,0,MATCH($O$2,$AL$6:$AM$6,0)),INDEX(AL53:AM53,0,MATCH($O$2,$AL$6:$AM$6,0)))=1,AL53&lt;&gt;"",AM52&lt;&gt;"",AG53&lt;&gt;""),SUMIF(INDEX($AL$7:$AM$100007,0,MATCH($O$2,$AL$6:$AM$6,0)),INDEX(AL53:AM53,0,MATCH($O$2,$AL$6:$AM$6,0)),$AG$7:$AG$100007),"")</f>
        <v/>
      </c>
      <c r="AJ53" s="83" t="str">
        <f t="shared" ca="1" si="41"/>
        <v/>
      </c>
      <c r="AK53" s="83" t="str">
        <f t="shared" ca="1" si="42"/>
        <v/>
      </c>
      <c r="AL53" s="83" t="str">
        <f t="shared" ca="1" si="43"/>
        <v/>
      </c>
      <c r="AM53" s="83" t="str">
        <f t="shared" ca="1" si="44"/>
        <v/>
      </c>
      <c r="AN53" s="83" t="str">
        <f t="shared" ca="1" si="45"/>
        <v/>
      </c>
      <c r="AO53" s="83" t="str">
        <f ca="1">IF(AND(COUNTIF(INDEX($AL$7:$AM53,0,MATCH($O$2,$AL$6:$AM$6,0)),INDEX(AL53:AM53,0,MATCH($O$2,$AL$6:$AM$6,0)))=1,AL53&lt;&gt;""),AB53,"")</f>
        <v/>
      </c>
      <c r="AP53" s="83" t="str">
        <f ca="1">IF(AND(AL53&lt;&gt;"",COUNTIF(INDEX($AL$7:$AM$100007,0,MATCH($O$2,$AL$6:$AM$6,0)),INDEX(AL53:AM53,0,MATCH($O$2,$AL$6:$AM$6,0)))&gt;=2),IF(ROUNDUP(COUNTIF(INDEX($AL$7:$AM$100007,0,MATCH($O$2,$AL$6:$AM$6,0)),INDEX(AL53:AM53,0,MATCH($O$2,$AL$6:$AM$6,0)))/2,0)=COUNTIF(INDEX($AL$7:$AM53,0,MATCH($O$2,$AL$6:$AM$6,0)),INDEX($AL53:$AM53,0,MATCH($O$2,$AL$6:$AM$6,0))),AB53,""),IF(AB53="","",AB53))</f>
        <v/>
      </c>
      <c r="AQ53" s="83" t="str">
        <f ca="1">IF(AB53="","",IF(COUNTIF($AB$7:AB53,AB53)=1,1+MAX($AQ$7:AQ52),INDEX($AQ$7:AQ52,MATCH(AB53,$AB$7:AB53,0),0)))</f>
        <v/>
      </c>
      <c r="AR53" s="83" t="str">
        <f ca="1">IF(AC53="","",IF(COUNTIF($AC$7:AC53,AC53)=1,1+MAX($AR$7:AR52),INDEX($AR$7:AR52,MATCH(AC53,$AC$7:AC53,0),0)))</f>
        <v/>
      </c>
      <c r="AS53" s="90"/>
      <c r="AT53" s="84" t="str">
        <f t="shared" ca="1" si="48"/>
        <v>'入力'!BN49</v>
      </c>
      <c r="AU53" s="84" t="str">
        <f t="shared" ca="1" si="48"/>
        <v>'入力'!BO49</v>
      </c>
      <c r="AV53" s="84" t="str">
        <f t="shared" ca="1" si="47"/>
        <v>'入力'!BP49</v>
      </c>
      <c r="AW53" s="84" t="str">
        <f t="shared" ca="1" si="47"/>
        <v>'入力'!BQ49</v>
      </c>
      <c r="AX53" s="84" t="str">
        <f t="shared" ca="1" si="47"/>
        <v>'入力'!BR49</v>
      </c>
      <c r="AY53" s="84" t="str">
        <f t="shared" ca="1" si="47"/>
        <v>'入力'!BS49</v>
      </c>
      <c r="AZ53" s="84" t="str">
        <f t="shared" ca="1" si="47"/>
        <v>'入力'!BT49</v>
      </c>
      <c r="BA53" s="84" t="str">
        <f t="shared" ca="1" si="47"/>
        <v>'入力'!BU49</v>
      </c>
      <c r="BB53" s="84" t="str">
        <f t="shared" ca="1" si="47"/>
        <v>'入力'!BV49</v>
      </c>
      <c r="BC53" s="84" t="str">
        <f t="shared" ca="1" si="47"/>
        <v>'入力'!BW49</v>
      </c>
      <c r="BD53" s="84" t="str">
        <f t="shared" ca="1" si="47"/>
        <v>'入力'!BX49</v>
      </c>
    </row>
    <row r="54" spans="2:56" s="77" customFormat="1" ht="19.95" customHeight="1" x14ac:dyDescent="0.2">
      <c r="B54" s="76"/>
      <c r="C54" s="85" t="str">
        <f t="shared" ca="1" si="28"/>
        <v/>
      </c>
      <c r="D54" s="85" t="str">
        <f t="shared" ca="1" si="28"/>
        <v/>
      </c>
      <c r="E54" s="86" t="str">
        <f t="shared" ca="1" si="28"/>
        <v/>
      </c>
      <c r="F54" s="99" t="str">
        <f t="shared" ca="1" si="9"/>
        <v/>
      </c>
      <c r="G54" s="100" t="str">
        <f t="shared" ca="1" si="29"/>
        <v/>
      </c>
      <c r="H54" s="87" t="str">
        <f t="shared" ca="1" si="29"/>
        <v/>
      </c>
      <c r="I54" s="100" t="str">
        <f t="shared" ca="1" si="29"/>
        <v/>
      </c>
      <c r="J54" s="87" t="str">
        <f t="shared" ca="1" si="29"/>
        <v/>
      </c>
      <c r="K54" s="88" t="str">
        <f t="shared" ca="1" si="29"/>
        <v/>
      </c>
      <c r="L54" s="88" t="str">
        <f t="shared" ca="1" si="29"/>
        <v/>
      </c>
      <c r="M54" s="89" t="str">
        <f t="shared" ca="1" si="29"/>
        <v/>
      </c>
      <c r="O54" s="91" t="str">
        <f t="shared" ca="1" si="30"/>
        <v/>
      </c>
      <c r="P54" s="92" t="str">
        <f ca="1">IFERROR(IF(AND(COUNTIF($AJ$7:AJ54,AJ54)=COUNTIF($AJ$7:AJ100047,AJ54),AG54&lt;&gt;""),SUMIF($AJ$7:AJ54,AJ54,$AI$7:AI54),""),"")</f>
        <v/>
      </c>
      <c r="Q54" s="93"/>
      <c r="R54" s="101" t="str">
        <f t="shared" ca="1" si="49"/>
        <v/>
      </c>
      <c r="S54" s="3" t="str">
        <f t="shared" ca="1" si="12"/>
        <v/>
      </c>
      <c r="T54" s="1"/>
      <c r="U54" s="101" t="str">
        <f t="shared" ca="1" si="50"/>
        <v/>
      </c>
      <c r="V54" s="18" t="str">
        <f t="shared" ca="1" si="51"/>
        <v/>
      </c>
      <c r="W54" s="3" t="str">
        <f t="shared" ca="1" si="52"/>
        <v/>
      </c>
      <c r="Y54" s="83" t="str">
        <f t="shared" ca="1" si="31"/>
        <v/>
      </c>
      <c r="Z54" s="83" t="str">
        <f t="shared" ca="1" si="32"/>
        <v/>
      </c>
      <c r="AA54" s="83" t="str">
        <f t="shared" ca="1" si="33"/>
        <v/>
      </c>
      <c r="AB54" s="83" t="str">
        <f t="shared" ca="1" si="34"/>
        <v/>
      </c>
      <c r="AC54" s="83" t="str">
        <f t="shared" ca="1" si="35"/>
        <v/>
      </c>
      <c r="AD54" s="83" t="str">
        <f t="shared" ca="1" si="36"/>
        <v/>
      </c>
      <c r="AE54" s="83" t="str">
        <f t="shared" ca="1" si="37"/>
        <v/>
      </c>
      <c r="AF54" s="83" t="str">
        <f t="shared" ca="1" si="38"/>
        <v/>
      </c>
      <c r="AG54" s="83" t="str">
        <f t="shared" ca="1" si="39"/>
        <v/>
      </c>
      <c r="AH54" s="83" t="str">
        <f t="shared" ca="1" si="40"/>
        <v/>
      </c>
      <c r="AI54" s="133" t="str">
        <f ca="1">IF(AND(COUNTIF(INDEX($AL$7:AM54,0,MATCH($O$2,$AL$6:$AM$6,0)),INDEX(AL54:AM54,0,MATCH($O$2,$AL$6:$AM$6,0)))=1,AL54&lt;&gt;"",AM53&lt;&gt;"",AG54&lt;&gt;""),SUMIF(INDEX($AL$7:$AM$100007,0,MATCH($O$2,$AL$6:$AM$6,0)),INDEX(AL54:AM54,0,MATCH($O$2,$AL$6:$AM$6,0)),$AG$7:$AG$100007),"")</f>
        <v/>
      </c>
      <c r="AJ54" s="83" t="str">
        <f t="shared" ca="1" si="41"/>
        <v/>
      </c>
      <c r="AK54" s="83" t="str">
        <f t="shared" ca="1" si="42"/>
        <v/>
      </c>
      <c r="AL54" s="83" t="str">
        <f t="shared" ca="1" si="43"/>
        <v/>
      </c>
      <c r="AM54" s="83" t="str">
        <f t="shared" ca="1" si="44"/>
        <v/>
      </c>
      <c r="AN54" s="83" t="str">
        <f t="shared" ca="1" si="45"/>
        <v/>
      </c>
      <c r="AO54" s="83" t="str">
        <f ca="1">IF(AND(COUNTIF(INDEX($AL$7:$AM54,0,MATCH($O$2,$AL$6:$AM$6,0)),INDEX(AL54:AM54,0,MATCH($O$2,$AL$6:$AM$6,0)))=1,AL54&lt;&gt;""),AB54,"")</f>
        <v/>
      </c>
      <c r="AP54" s="83" t="str">
        <f ca="1">IF(AND(AL54&lt;&gt;"",COUNTIF(INDEX($AL$7:$AM$100007,0,MATCH($O$2,$AL$6:$AM$6,0)),INDEX(AL54:AM54,0,MATCH($O$2,$AL$6:$AM$6,0)))&gt;=2),IF(ROUNDUP(COUNTIF(INDEX($AL$7:$AM$100007,0,MATCH($O$2,$AL$6:$AM$6,0)),INDEX(AL54:AM54,0,MATCH($O$2,$AL$6:$AM$6,0)))/2,0)=COUNTIF(INDEX($AL$7:$AM54,0,MATCH($O$2,$AL$6:$AM$6,0)),INDEX($AL54:$AM54,0,MATCH($O$2,$AL$6:$AM$6,0))),AB54,""),IF(AB54="","",AB54))</f>
        <v/>
      </c>
      <c r="AQ54" s="83" t="str">
        <f ca="1">IF(AB54="","",IF(COUNTIF($AB$7:AB54,AB54)=1,1+MAX($AQ$7:AQ53),INDEX($AQ$7:AQ53,MATCH(AB54,$AB$7:AB54,0),0)))</f>
        <v/>
      </c>
      <c r="AR54" s="83" t="str">
        <f ca="1">IF(AC54="","",IF(COUNTIF($AC$7:AC54,AC54)=1,1+MAX($AR$7:AR53),INDEX($AR$7:AR53,MATCH(AC54,$AC$7:AC54,0),0)))</f>
        <v/>
      </c>
      <c r="AS54" s="90"/>
      <c r="AT54" s="84" t="str">
        <f t="shared" ca="1" si="48"/>
        <v>'入力'!BN50</v>
      </c>
      <c r="AU54" s="84" t="str">
        <f t="shared" ca="1" si="48"/>
        <v>'入力'!BO50</v>
      </c>
      <c r="AV54" s="84" t="str">
        <f t="shared" ca="1" si="47"/>
        <v>'入力'!BP50</v>
      </c>
      <c r="AW54" s="84" t="str">
        <f t="shared" ca="1" si="47"/>
        <v>'入力'!BQ50</v>
      </c>
      <c r="AX54" s="84" t="str">
        <f t="shared" ca="1" si="47"/>
        <v>'入力'!BR50</v>
      </c>
      <c r="AY54" s="84" t="str">
        <f t="shared" ca="1" si="47"/>
        <v>'入力'!BS50</v>
      </c>
      <c r="AZ54" s="84" t="str">
        <f t="shared" ca="1" si="47"/>
        <v>'入力'!BT50</v>
      </c>
      <c r="BA54" s="84" t="str">
        <f t="shared" ca="1" si="47"/>
        <v>'入力'!BU50</v>
      </c>
      <c r="BB54" s="84" t="str">
        <f t="shared" ca="1" si="47"/>
        <v>'入力'!BV50</v>
      </c>
      <c r="BC54" s="84" t="str">
        <f t="shared" ca="1" si="47"/>
        <v>'入力'!BW50</v>
      </c>
      <c r="BD54" s="84" t="str">
        <f t="shared" ca="1" si="47"/>
        <v>'入力'!BX50</v>
      </c>
    </row>
    <row r="55" spans="2:56" s="77" customFormat="1" ht="19.95" customHeight="1" x14ac:dyDescent="0.2">
      <c r="B55" s="76"/>
      <c r="C55" s="85" t="str">
        <f t="shared" ca="1" si="28"/>
        <v/>
      </c>
      <c r="D55" s="85" t="str">
        <f t="shared" ca="1" si="28"/>
        <v/>
      </c>
      <c r="E55" s="86" t="str">
        <f t="shared" ca="1" si="28"/>
        <v/>
      </c>
      <c r="F55" s="99" t="str">
        <f t="shared" ca="1" si="9"/>
        <v/>
      </c>
      <c r="G55" s="100" t="str">
        <f t="shared" ca="1" si="29"/>
        <v/>
      </c>
      <c r="H55" s="87" t="str">
        <f t="shared" ca="1" si="29"/>
        <v/>
      </c>
      <c r="I55" s="100" t="str">
        <f t="shared" ca="1" si="29"/>
        <v/>
      </c>
      <c r="J55" s="87" t="str">
        <f t="shared" ca="1" si="29"/>
        <v/>
      </c>
      <c r="K55" s="88" t="str">
        <f t="shared" ca="1" si="29"/>
        <v/>
      </c>
      <c r="L55" s="88" t="str">
        <f t="shared" ca="1" si="29"/>
        <v/>
      </c>
      <c r="M55" s="89" t="str">
        <f t="shared" ca="1" si="29"/>
        <v/>
      </c>
      <c r="O55" s="91" t="str">
        <f t="shared" ca="1" si="30"/>
        <v/>
      </c>
      <c r="P55" s="92" t="str">
        <f ca="1">IFERROR(IF(AND(COUNTIF($AJ$7:AJ55,AJ55)=COUNTIF($AJ$7:AJ100048,AJ55),AG55&lt;&gt;""),SUMIF($AJ$7:AJ55,AJ55,$AI$7:AI55),""),"")</f>
        <v/>
      </c>
      <c r="Q55" s="93"/>
      <c r="R55" s="101" t="str">
        <f t="shared" ca="1" si="49"/>
        <v/>
      </c>
      <c r="S55" s="3" t="str">
        <f t="shared" ca="1" si="12"/>
        <v/>
      </c>
      <c r="T55" s="1"/>
      <c r="U55" s="101" t="str">
        <f t="shared" ca="1" si="50"/>
        <v/>
      </c>
      <c r="V55" s="18" t="str">
        <f t="shared" ca="1" si="51"/>
        <v/>
      </c>
      <c r="W55" s="3" t="str">
        <f t="shared" ca="1" si="52"/>
        <v/>
      </c>
      <c r="Y55" s="83" t="str">
        <f t="shared" ca="1" si="31"/>
        <v/>
      </c>
      <c r="Z55" s="83" t="str">
        <f t="shared" ca="1" si="32"/>
        <v/>
      </c>
      <c r="AA55" s="83" t="str">
        <f t="shared" ca="1" si="33"/>
        <v/>
      </c>
      <c r="AB55" s="83" t="str">
        <f t="shared" ca="1" si="34"/>
        <v/>
      </c>
      <c r="AC55" s="83" t="str">
        <f t="shared" ca="1" si="35"/>
        <v/>
      </c>
      <c r="AD55" s="83" t="str">
        <f t="shared" ca="1" si="36"/>
        <v/>
      </c>
      <c r="AE55" s="83" t="str">
        <f t="shared" ca="1" si="37"/>
        <v/>
      </c>
      <c r="AF55" s="83" t="str">
        <f t="shared" ca="1" si="38"/>
        <v/>
      </c>
      <c r="AG55" s="83" t="str">
        <f t="shared" ca="1" si="39"/>
        <v/>
      </c>
      <c r="AH55" s="83" t="str">
        <f t="shared" ca="1" si="40"/>
        <v/>
      </c>
      <c r="AI55" s="133" t="str">
        <f ca="1">IF(AND(COUNTIF(INDEX($AL$7:AM55,0,MATCH($O$2,$AL$6:$AM$6,0)),INDEX(AL55:AM55,0,MATCH($O$2,$AL$6:$AM$6,0)))=1,AL55&lt;&gt;"",AM54&lt;&gt;"",AG55&lt;&gt;""),SUMIF(INDEX($AL$7:$AM$100007,0,MATCH($O$2,$AL$6:$AM$6,0)),INDEX(AL55:AM55,0,MATCH($O$2,$AL$6:$AM$6,0)),$AG$7:$AG$100007),"")</f>
        <v/>
      </c>
      <c r="AJ55" s="83" t="str">
        <f t="shared" ca="1" si="41"/>
        <v/>
      </c>
      <c r="AK55" s="83" t="str">
        <f t="shared" ca="1" si="42"/>
        <v/>
      </c>
      <c r="AL55" s="83" t="str">
        <f t="shared" ca="1" si="43"/>
        <v/>
      </c>
      <c r="AM55" s="83" t="str">
        <f t="shared" ca="1" si="44"/>
        <v/>
      </c>
      <c r="AN55" s="83" t="str">
        <f t="shared" ca="1" si="45"/>
        <v/>
      </c>
      <c r="AO55" s="83" t="str">
        <f ca="1">IF(AND(COUNTIF(INDEX($AL$7:$AM55,0,MATCH($O$2,$AL$6:$AM$6,0)),INDEX(AL55:AM55,0,MATCH($O$2,$AL$6:$AM$6,0)))=1,AL55&lt;&gt;""),AB55,"")</f>
        <v/>
      </c>
      <c r="AP55" s="83" t="str">
        <f ca="1">IF(AND(AL55&lt;&gt;"",COUNTIF(INDEX($AL$7:$AM$100007,0,MATCH($O$2,$AL$6:$AM$6,0)),INDEX(AL55:AM55,0,MATCH($O$2,$AL$6:$AM$6,0)))&gt;=2),IF(ROUNDUP(COUNTIF(INDEX($AL$7:$AM$100007,0,MATCH($O$2,$AL$6:$AM$6,0)),INDEX(AL55:AM55,0,MATCH($O$2,$AL$6:$AM$6,0)))/2,0)=COUNTIF(INDEX($AL$7:$AM55,0,MATCH($O$2,$AL$6:$AM$6,0)),INDEX($AL55:$AM55,0,MATCH($O$2,$AL$6:$AM$6,0))),AB55,""),IF(AB55="","",AB55))</f>
        <v/>
      </c>
      <c r="AQ55" s="83" t="str">
        <f ca="1">IF(AB55="","",IF(COUNTIF($AB$7:AB55,AB55)=1,1+MAX($AQ$7:AQ54),INDEX($AQ$7:AQ54,MATCH(AB55,$AB$7:AB55,0),0)))</f>
        <v/>
      </c>
      <c r="AR55" s="83" t="str">
        <f ca="1">IF(AC55="","",IF(COUNTIF($AC$7:AC55,AC55)=1,1+MAX($AR$7:AR54),INDEX($AR$7:AR54,MATCH(AC55,$AC$7:AC55,0),0)))</f>
        <v/>
      </c>
      <c r="AS55" s="90"/>
      <c r="AT55" s="84" t="str">
        <f t="shared" ca="1" si="48"/>
        <v>'入力'!BN51</v>
      </c>
      <c r="AU55" s="84" t="str">
        <f t="shared" ca="1" si="48"/>
        <v>'入力'!BO51</v>
      </c>
      <c r="AV55" s="84" t="str">
        <f t="shared" ca="1" si="47"/>
        <v>'入力'!BP51</v>
      </c>
      <c r="AW55" s="84" t="str">
        <f t="shared" ca="1" si="47"/>
        <v>'入力'!BQ51</v>
      </c>
      <c r="AX55" s="84" t="str">
        <f t="shared" ca="1" si="47"/>
        <v>'入力'!BR51</v>
      </c>
      <c r="AY55" s="84" t="str">
        <f t="shared" ca="1" si="47"/>
        <v>'入力'!BS51</v>
      </c>
      <c r="AZ55" s="84" t="str">
        <f t="shared" ca="1" si="47"/>
        <v>'入力'!BT51</v>
      </c>
      <c r="BA55" s="84" t="str">
        <f t="shared" ca="1" si="47"/>
        <v>'入力'!BU51</v>
      </c>
      <c r="BB55" s="84" t="str">
        <f t="shared" ca="1" si="47"/>
        <v>'入力'!BV51</v>
      </c>
      <c r="BC55" s="84" t="str">
        <f t="shared" ca="1" si="47"/>
        <v>'入力'!BW51</v>
      </c>
      <c r="BD55" s="84" t="str">
        <f t="shared" ca="1" si="47"/>
        <v>'入力'!BX51</v>
      </c>
    </row>
    <row r="56" spans="2:56" s="77" customFormat="1" ht="19.95" customHeight="1" x14ac:dyDescent="0.2">
      <c r="B56" s="76"/>
      <c r="C56" s="85" t="str">
        <f t="shared" ca="1" si="28"/>
        <v/>
      </c>
      <c r="D56" s="85" t="str">
        <f t="shared" ca="1" si="28"/>
        <v/>
      </c>
      <c r="E56" s="86" t="str">
        <f t="shared" ca="1" si="28"/>
        <v/>
      </c>
      <c r="F56" s="99" t="str">
        <f t="shared" ca="1" si="9"/>
        <v/>
      </c>
      <c r="G56" s="100" t="str">
        <f t="shared" ca="1" si="29"/>
        <v/>
      </c>
      <c r="H56" s="87" t="str">
        <f t="shared" ca="1" si="29"/>
        <v/>
      </c>
      <c r="I56" s="100" t="str">
        <f t="shared" ca="1" si="29"/>
        <v/>
      </c>
      <c r="J56" s="87" t="str">
        <f t="shared" ca="1" si="29"/>
        <v/>
      </c>
      <c r="K56" s="88" t="str">
        <f t="shared" ca="1" si="29"/>
        <v/>
      </c>
      <c r="L56" s="88" t="str">
        <f t="shared" ca="1" si="29"/>
        <v/>
      </c>
      <c r="M56" s="89" t="str">
        <f t="shared" ca="1" si="29"/>
        <v/>
      </c>
      <c r="O56" s="91" t="str">
        <f t="shared" ca="1" si="30"/>
        <v/>
      </c>
      <c r="P56" s="92" t="str">
        <f ca="1">IFERROR(IF(AND(COUNTIF($AJ$7:AJ56,AJ56)=COUNTIF($AJ$7:AJ100049,AJ56),AG56&lt;&gt;""),SUMIF($AJ$7:AJ56,AJ56,$AI$7:AI56),""),"")</f>
        <v/>
      </c>
      <c r="Q56" s="93"/>
      <c r="R56" s="101" t="str">
        <f t="shared" ca="1" si="49"/>
        <v/>
      </c>
      <c r="S56" s="3" t="str">
        <f t="shared" ca="1" si="12"/>
        <v/>
      </c>
      <c r="T56" s="1"/>
      <c r="U56" s="101" t="str">
        <f t="shared" ca="1" si="50"/>
        <v/>
      </c>
      <c r="V56" s="18" t="str">
        <f t="shared" ca="1" si="51"/>
        <v/>
      </c>
      <c r="W56" s="3" t="str">
        <f t="shared" ca="1" si="52"/>
        <v/>
      </c>
      <c r="Y56" s="83" t="str">
        <f t="shared" ca="1" si="31"/>
        <v/>
      </c>
      <c r="Z56" s="83" t="str">
        <f t="shared" ca="1" si="32"/>
        <v/>
      </c>
      <c r="AA56" s="83" t="str">
        <f t="shared" ca="1" si="33"/>
        <v/>
      </c>
      <c r="AB56" s="83" t="str">
        <f t="shared" ca="1" si="34"/>
        <v/>
      </c>
      <c r="AC56" s="83" t="str">
        <f t="shared" ca="1" si="35"/>
        <v/>
      </c>
      <c r="AD56" s="83" t="str">
        <f t="shared" ca="1" si="36"/>
        <v/>
      </c>
      <c r="AE56" s="83" t="str">
        <f t="shared" ca="1" si="37"/>
        <v/>
      </c>
      <c r="AF56" s="83" t="str">
        <f t="shared" ca="1" si="38"/>
        <v/>
      </c>
      <c r="AG56" s="83" t="str">
        <f t="shared" ca="1" si="39"/>
        <v/>
      </c>
      <c r="AH56" s="83" t="str">
        <f t="shared" ca="1" si="40"/>
        <v/>
      </c>
      <c r="AI56" s="133" t="str">
        <f ca="1">IF(AND(COUNTIF(INDEX($AL$7:AM56,0,MATCH($O$2,$AL$6:$AM$6,0)),INDEX(AL56:AM56,0,MATCH($O$2,$AL$6:$AM$6,0)))=1,AL56&lt;&gt;"",AM55&lt;&gt;"",AG56&lt;&gt;""),SUMIF(INDEX($AL$7:$AM$100007,0,MATCH($O$2,$AL$6:$AM$6,0)),INDEX(AL56:AM56,0,MATCH($O$2,$AL$6:$AM$6,0)),$AG$7:$AG$100007),"")</f>
        <v/>
      </c>
      <c r="AJ56" s="83" t="str">
        <f t="shared" ca="1" si="41"/>
        <v/>
      </c>
      <c r="AK56" s="83" t="str">
        <f t="shared" ca="1" si="42"/>
        <v/>
      </c>
      <c r="AL56" s="83" t="str">
        <f t="shared" ca="1" si="43"/>
        <v/>
      </c>
      <c r="AM56" s="83" t="str">
        <f t="shared" ca="1" si="44"/>
        <v/>
      </c>
      <c r="AN56" s="83" t="str">
        <f t="shared" ca="1" si="45"/>
        <v/>
      </c>
      <c r="AO56" s="83" t="str">
        <f ca="1">IF(AND(COUNTIF(INDEX($AL$7:$AM56,0,MATCH($O$2,$AL$6:$AM$6,0)),INDEX(AL56:AM56,0,MATCH($O$2,$AL$6:$AM$6,0)))=1,AL56&lt;&gt;""),AB56,"")</f>
        <v/>
      </c>
      <c r="AP56" s="83" t="str">
        <f ca="1">IF(AND(AL56&lt;&gt;"",COUNTIF(INDEX($AL$7:$AM$100007,0,MATCH($O$2,$AL$6:$AM$6,0)),INDEX(AL56:AM56,0,MATCH($O$2,$AL$6:$AM$6,0)))&gt;=2),IF(ROUNDUP(COUNTIF(INDEX($AL$7:$AM$100007,0,MATCH($O$2,$AL$6:$AM$6,0)),INDEX(AL56:AM56,0,MATCH($O$2,$AL$6:$AM$6,0)))/2,0)=COUNTIF(INDEX($AL$7:$AM56,0,MATCH($O$2,$AL$6:$AM$6,0)),INDEX($AL56:$AM56,0,MATCH($O$2,$AL$6:$AM$6,0))),AB56,""),IF(AB56="","",AB56))</f>
        <v/>
      </c>
      <c r="AQ56" s="83" t="str">
        <f ca="1">IF(AB56="","",IF(COUNTIF($AB$7:AB56,AB56)=1,1+MAX($AQ$7:AQ55),INDEX($AQ$7:AQ55,MATCH(AB56,$AB$7:AB56,0),0)))</f>
        <v/>
      </c>
      <c r="AR56" s="83" t="str">
        <f ca="1">IF(AC56="","",IF(COUNTIF($AC$7:AC56,AC56)=1,1+MAX($AR$7:AR55),INDEX($AR$7:AR55,MATCH(AC56,$AC$7:AC56,0),0)))</f>
        <v/>
      </c>
      <c r="AS56" s="90"/>
      <c r="AT56" s="84" t="str">
        <f t="shared" ca="1" si="48"/>
        <v>'入力'!BN52</v>
      </c>
      <c r="AU56" s="84" t="str">
        <f t="shared" ca="1" si="48"/>
        <v>'入力'!BO52</v>
      </c>
      <c r="AV56" s="84" t="str">
        <f t="shared" ca="1" si="47"/>
        <v>'入力'!BP52</v>
      </c>
      <c r="AW56" s="84" t="str">
        <f t="shared" ca="1" si="47"/>
        <v>'入力'!BQ52</v>
      </c>
      <c r="AX56" s="84" t="str">
        <f t="shared" ca="1" si="47"/>
        <v>'入力'!BR52</v>
      </c>
      <c r="AY56" s="84" t="str">
        <f t="shared" ca="1" si="47"/>
        <v>'入力'!BS52</v>
      </c>
      <c r="AZ56" s="84" t="str">
        <f t="shared" ca="1" si="47"/>
        <v>'入力'!BT52</v>
      </c>
      <c r="BA56" s="84" t="str">
        <f t="shared" ca="1" si="47"/>
        <v>'入力'!BU52</v>
      </c>
      <c r="BB56" s="84" t="str">
        <f t="shared" ca="1" si="47"/>
        <v>'入力'!BV52</v>
      </c>
      <c r="BC56" s="84" t="str">
        <f t="shared" ca="1" si="47"/>
        <v>'入力'!BW52</v>
      </c>
      <c r="BD56" s="84" t="str">
        <f t="shared" ca="1" si="47"/>
        <v>'入力'!BX52</v>
      </c>
    </row>
    <row r="57" spans="2:56" s="77" customFormat="1" ht="19.95" customHeight="1" x14ac:dyDescent="0.2">
      <c r="B57" s="76"/>
      <c r="C57" s="85" t="str">
        <f t="shared" ca="1" si="28"/>
        <v/>
      </c>
      <c r="D57" s="85" t="str">
        <f t="shared" ca="1" si="28"/>
        <v/>
      </c>
      <c r="E57" s="86" t="str">
        <f t="shared" ca="1" si="28"/>
        <v/>
      </c>
      <c r="F57" s="99" t="str">
        <f t="shared" ca="1" si="9"/>
        <v/>
      </c>
      <c r="G57" s="100" t="str">
        <f t="shared" ca="1" si="29"/>
        <v/>
      </c>
      <c r="H57" s="87" t="str">
        <f t="shared" ca="1" si="29"/>
        <v/>
      </c>
      <c r="I57" s="100" t="str">
        <f t="shared" ca="1" si="29"/>
        <v/>
      </c>
      <c r="J57" s="87" t="str">
        <f t="shared" ref="H57:M99" ca="1" si="53">IFERROR(INDEX($Y57:$AI57,0,MATCH(J$6,$Y$6:$AI$6,0)),"")</f>
        <v/>
      </c>
      <c r="K57" s="88" t="str">
        <f t="shared" ca="1" si="53"/>
        <v/>
      </c>
      <c r="L57" s="88" t="str">
        <f t="shared" ca="1" si="53"/>
        <v/>
      </c>
      <c r="M57" s="89" t="str">
        <f t="shared" ca="1" si="53"/>
        <v/>
      </c>
      <c r="O57" s="91" t="str">
        <f t="shared" ca="1" si="30"/>
        <v/>
      </c>
      <c r="P57" s="92" t="str">
        <f ca="1">IFERROR(IF(AND(COUNTIF($AJ$7:AJ57,AJ57)=COUNTIF($AJ$7:AJ100050,AJ57),AG57&lt;&gt;""),SUMIF($AJ$7:AJ57,AJ57,$AI$7:AI57),""),"")</f>
        <v/>
      </c>
      <c r="Q57" s="93"/>
      <c r="R57" s="101" t="str">
        <f t="shared" ca="1" si="49"/>
        <v/>
      </c>
      <c r="S57" s="3" t="str">
        <f t="shared" ca="1" si="12"/>
        <v/>
      </c>
      <c r="T57" s="1"/>
      <c r="U57" s="101" t="str">
        <f t="shared" ca="1" si="50"/>
        <v/>
      </c>
      <c r="V57" s="18" t="str">
        <f t="shared" ca="1" si="51"/>
        <v/>
      </c>
      <c r="W57" s="3" t="str">
        <f t="shared" ca="1" si="52"/>
        <v/>
      </c>
      <c r="Y57" s="83" t="str">
        <f t="shared" ca="1" si="31"/>
        <v/>
      </c>
      <c r="Z57" s="83" t="str">
        <f t="shared" ca="1" si="32"/>
        <v/>
      </c>
      <c r="AA57" s="83" t="str">
        <f t="shared" ca="1" si="33"/>
        <v/>
      </c>
      <c r="AB57" s="83" t="str">
        <f t="shared" ca="1" si="34"/>
        <v/>
      </c>
      <c r="AC57" s="83" t="str">
        <f t="shared" ca="1" si="35"/>
        <v/>
      </c>
      <c r="AD57" s="83" t="str">
        <f t="shared" ca="1" si="36"/>
        <v/>
      </c>
      <c r="AE57" s="83" t="str">
        <f t="shared" ca="1" si="37"/>
        <v/>
      </c>
      <c r="AF57" s="83" t="str">
        <f t="shared" ca="1" si="38"/>
        <v/>
      </c>
      <c r="AG57" s="83" t="str">
        <f t="shared" ca="1" si="39"/>
        <v/>
      </c>
      <c r="AH57" s="83" t="str">
        <f t="shared" ca="1" si="40"/>
        <v/>
      </c>
      <c r="AI57" s="133" t="str">
        <f ca="1">IF(AND(COUNTIF(INDEX($AL$7:AM57,0,MATCH($O$2,$AL$6:$AM$6,0)),INDEX(AL57:AM57,0,MATCH($O$2,$AL$6:$AM$6,0)))=1,AL57&lt;&gt;"",AM56&lt;&gt;"",AG57&lt;&gt;""),SUMIF(INDEX($AL$7:$AM$100007,0,MATCH($O$2,$AL$6:$AM$6,0)),INDEX(AL57:AM57,0,MATCH($O$2,$AL$6:$AM$6,0)),$AG$7:$AG$100007),"")</f>
        <v/>
      </c>
      <c r="AJ57" s="83" t="str">
        <f t="shared" ca="1" si="41"/>
        <v/>
      </c>
      <c r="AK57" s="83" t="str">
        <f t="shared" ca="1" si="42"/>
        <v/>
      </c>
      <c r="AL57" s="83" t="str">
        <f t="shared" ca="1" si="43"/>
        <v/>
      </c>
      <c r="AM57" s="83" t="str">
        <f t="shared" ca="1" si="44"/>
        <v/>
      </c>
      <c r="AN57" s="83" t="str">
        <f t="shared" ca="1" si="45"/>
        <v/>
      </c>
      <c r="AO57" s="83" t="str">
        <f ca="1">IF(AND(COUNTIF(INDEX($AL$7:$AM57,0,MATCH($O$2,$AL$6:$AM$6,0)),INDEX(AL57:AM57,0,MATCH($O$2,$AL$6:$AM$6,0)))=1,AL57&lt;&gt;""),AB57,"")</f>
        <v/>
      </c>
      <c r="AP57" s="83" t="str">
        <f ca="1">IF(AND(AL57&lt;&gt;"",COUNTIF(INDEX($AL$7:$AM$100007,0,MATCH($O$2,$AL$6:$AM$6,0)),INDEX(AL57:AM57,0,MATCH($O$2,$AL$6:$AM$6,0)))&gt;=2),IF(ROUNDUP(COUNTIF(INDEX($AL$7:$AM$100007,0,MATCH($O$2,$AL$6:$AM$6,0)),INDEX(AL57:AM57,0,MATCH($O$2,$AL$6:$AM$6,0)))/2,0)=COUNTIF(INDEX($AL$7:$AM57,0,MATCH($O$2,$AL$6:$AM$6,0)),INDEX($AL57:$AM57,0,MATCH($O$2,$AL$6:$AM$6,0))),AB57,""),IF(AB57="","",AB57))</f>
        <v/>
      </c>
      <c r="AQ57" s="83" t="str">
        <f ca="1">IF(AB57="","",IF(COUNTIF($AB$7:AB57,AB57)=1,1+MAX($AQ$7:AQ56),INDEX($AQ$7:AQ56,MATCH(AB57,$AB$7:AB57,0),0)))</f>
        <v/>
      </c>
      <c r="AR57" s="83" t="str">
        <f ca="1">IF(AC57="","",IF(COUNTIF($AC$7:AC57,AC57)=1,1+MAX($AR$7:AR56),INDEX($AR$7:AR56,MATCH(AC57,$AC$7:AC57,0),0)))</f>
        <v/>
      </c>
      <c r="AS57" s="90"/>
      <c r="AT57" s="84" t="str">
        <f t="shared" ca="1" si="48"/>
        <v>'入力'!BN53</v>
      </c>
      <c r="AU57" s="84" t="str">
        <f t="shared" ca="1" si="48"/>
        <v>'入力'!BO53</v>
      </c>
      <c r="AV57" s="84" t="str">
        <f t="shared" ca="1" si="47"/>
        <v>'入力'!BP53</v>
      </c>
      <c r="AW57" s="84" t="str">
        <f t="shared" ca="1" si="47"/>
        <v>'入力'!BQ53</v>
      </c>
      <c r="AX57" s="84" t="str">
        <f t="shared" ca="1" si="47"/>
        <v>'入力'!BR53</v>
      </c>
      <c r="AY57" s="84" t="str">
        <f t="shared" ca="1" si="47"/>
        <v>'入力'!BS53</v>
      </c>
      <c r="AZ57" s="84" t="str">
        <f t="shared" ca="1" si="47"/>
        <v>'入力'!BT53</v>
      </c>
      <c r="BA57" s="84" t="str">
        <f t="shared" ca="1" si="47"/>
        <v>'入力'!BU53</v>
      </c>
      <c r="BB57" s="84" t="str">
        <f t="shared" ca="1" si="47"/>
        <v>'入力'!BV53</v>
      </c>
      <c r="BC57" s="84" t="str">
        <f t="shared" ca="1" si="47"/>
        <v>'入力'!BW53</v>
      </c>
      <c r="BD57" s="84" t="str">
        <f t="shared" ca="1" si="47"/>
        <v>'入力'!BX53</v>
      </c>
    </row>
    <row r="58" spans="2:56" s="77" customFormat="1" ht="19.95" customHeight="1" x14ac:dyDescent="0.2">
      <c r="B58" s="76"/>
      <c r="C58" s="85" t="str">
        <f t="shared" ca="1" si="28"/>
        <v/>
      </c>
      <c r="D58" s="85" t="str">
        <f t="shared" ca="1" si="28"/>
        <v/>
      </c>
      <c r="E58" s="86" t="str">
        <f t="shared" ca="1" si="28"/>
        <v/>
      </c>
      <c r="F58" s="99" t="str">
        <f t="shared" ca="1" si="9"/>
        <v/>
      </c>
      <c r="G58" s="100" t="str">
        <f t="shared" ref="G58:G114" ca="1" si="54">IFERROR(INDEX($Y58:$AI58,0,MATCH(G$6,$Y$6:$AI$6,0)),"")</f>
        <v/>
      </c>
      <c r="H58" s="87" t="str">
        <f t="shared" ca="1" si="53"/>
        <v/>
      </c>
      <c r="I58" s="100" t="str">
        <f t="shared" ca="1" si="53"/>
        <v/>
      </c>
      <c r="J58" s="87" t="str">
        <f t="shared" ca="1" si="53"/>
        <v/>
      </c>
      <c r="K58" s="88" t="str">
        <f t="shared" ca="1" si="53"/>
        <v/>
      </c>
      <c r="L58" s="88" t="str">
        <f t="shared" ca="1" si="53"/>
        <v/>
      </c>
      <c r="M58" s="89" t="str">
        <f t="shared" ca="1" si="53"/>
        <v/>
      </c>
      <c r="O58" s="91" t="str">
        <f t="shared" ca="1" si="30"/>
        <v/>
      </c>
      <c r="P58" s="92" t="str">
        <f ca="1">IFERROR(IF(AND(COUNTIF($AJ$7:AJ58,AJ58)=COUNTIF($AJ$7:AJ100051,AJ58),AG58&lt;&gt;""),SUMIF($AJ$7:AJ58,AJ58,$AI$7:AI58),""),"")</f>
        <v/>
      </c>
      <c r="Q58" s="93"/>
      <c r="R58" s="101" t="str">
        <f t="shared" ca="1" si="49"/>
        <v/>
      </c>
      <c r="S58" s="3" t="str">
        <f t="shared" ca="1" si="12"/>
        <v/>
      </c>
      <c r="T58" s="1"/>
      <c r="U58" s="101" t="str">
        <f t="shared" ca="1" si="50"/>
        <v/>
      </c>
      <c r="V58" s="18" t="str">
        <f t="shared" ca="1" si="51"/>
        <v/>
      </c>
      <c r="W58" s="3" t="str">
        <f t="shared" ca="1" si="52"/>
        <v/>
      </c>
      <c r="Y58" s="83" t="str">
        <f t="shared" ca="1" si="31"/>
        <v/>
      </c>
      <c r="Z58" s="83" t="str">
        <f t="shared" ca="1" si="32"/>
        <v/>
      </c>
      <c r="AA58" s="83" t="str">
        <f t="shared" ca="1" si="33"/>
        <v/>
      </c>
      <c r="AB58" s="83" t="str">
        <f t="shared" ca="1" si="34"/>
        <v/>
      </c>
      <c r="AC58" s="83" t="str">
        <f t="shared" ca="1" si="35"/>
        <v/>
      </c>
      <c r="AD58" s="83" t="str">
        <f t="shared" ca="1" si="36"/>
        <v/>
      </c>
      <c r="AE58" s="83" t="str">
        <f t="shared" ca="1" si="37"/>
        <v/>
      </c>
      <c r="AF58" s="83" t="str">
        <f t="shared" ca="1" si="38"/>
        <v/>
      </c>
      <c r="AG58" s="83" t="str">
        <f t="shared" ca="1" si="39"/>
        <v/>
      </c>
      <c r="AH58" s="83" t="str">
        <f t="shared" ca="1" si="40"/>
        <v/>
      </c>
      <c r="AI58" s="133" t="str">
        <f ca="1">IF(AND(COUNTIF(INDEX($AL$7:AM58,0,MATCH($O$2,$AL$6:$AM$6,0)),INDEX(AL58:AM58,0,MATCH($O$2,$AL$6:$AM$6,0)))=1,AL58&lt;&gt;"",AM57&lt;&gt;"",AG58&lt;&gt;""),SUMIF(INDEX($AL$7:$AM$100007,0,MATCH($O$2,$AL$6:$AM$6,0)),INDEX(AL58:AM58,0,MATCH($O$2,$AL$6:$AM$6,0)),$AG$7:$AG$100007),"")</f>
        <v/>
      </c>
      <c r="AJ58" s="83" t="str">
        <f t="shared" ca="1" si="41"/>
        <v/>
      </c>
      <c r="AK58" s="83" t="str">
        <f t="shared" ca="1" si="42"/>
        <v/>
      </c>
      <c r="AL58" s="83" t="str">
        <f t="shared" ca="1" si="43"/>
        <v/>
      </c>
      <c r="AM58" s="83" t="str">
        <f t="shared" ca="1" si="44"/>
        <v/>
      </c>
      <c r="AN58" s="83" t="str">
        <f t="shared" ca="1" si="45"/>
        <v/>
      </c>
      <c r="AO58" s="83" t="str">
        <f ca="1">IF(AND(COUNTIF(INDEX($AL$7:$AM58,0,MATCH($O$2,$AL$6:$AM$6,0)),INDEX(AL58:AM58,0,MATCH($O$2,$AL$6:$AM$6,0)))=1,AL58&lt;&gt;""),AB58,"")</f>
        <v/>
      </c>
      <c r="AP58" s="83" t="str">
        <f ca="1">IF(AND(AL58&lt;&gt;"",COUNTIF(INDEX($AL$7:$AM$100007,0,MATCH($O$2,$AL$6:$AM$6,0)),INDEX(AL58:AM58,0,MATCH($O$2,$AL$6:$AM$6,0)))&gt;=2),IF(ROUNDUP(COUNTIF(INDEX($AL$7:$AM$100007,0,MATCH($O$2,$AL$6:$AM$6,0)),INDEX(AL58:AM58,0,MATCH($O$2,$AL$6:$AM$6,0)))/2,0)=COUNTIF(INDEX($AL$7:$AM58,0,MATCH($O$2,$AL$6:$AM$6,0)),INDEX($AL58:$AM58,0,MATCH($O$2,$AL$6:$AM$6,0))),AB58,""),IF(AB58="","",AB58))</f>
        <v/>
      </c>
      <c r="AQ58" s="83" t="str">
        <f ca="1">IF(AB58="","",IF(COUNTIF($AB$7:AB58,AB58)=1,1+MAX($AQ$7:AQ57),INDEX($AQ$7:AQ57,MATCH(AB58,$AB$7:AB58,0),0)))</f>
        <v/>
      </c>
      <c r="AR58" s="83" t="str">
        <f ca="1">IF(AC58="","",IF(COUNTIF($AC$7:AC58,AC58)=1,1+MAX($AR$7:AR57),INDEX($AR$7:AR57,MATCH(AC58,$AC$7:AC58,0),0)))</f>
        <v/>
      </c>
      <c r="AS58" s="90"/>
      <c r="AT58" s="84" t="str">
        <f t="shared" ca="1" si="48"/>
        <v>'入力'!BN54</v>
      </c>
      <c r="AU58" s="84" t="str">
        <f t="shared" ca="1" si="48"/>
        <v>'入力'!BO54</v>
      </c>
      <c r="AV58" s="84" t="str">
        <f t="shared" ca="1" si="47"/>
        <v>'入力'!BP54</v>
      </c>
      <c r="AW58" s="84" t="str">
        <f t="shared" ca="1" si="47"/>
        <v>'入力'!BQ54</v>
      </c>
      <c r="AX58" s="84" t="str">
        <f t="shared" ca="1" si="47"/>
        <v>'入力'!BR54</v>
      </c>
      <c r="AY58" s="84" t="str">
        <f t="shared" ca="1" si="47"/>
        <v>'入力'!BS54</v>
      </c>
      <c r="AZ58" s="84" t="str">
        <f t="shared" ca="1" si="47"/>
        <v>'入力'!BT54</v>
      </c>
      <c r="BA58" s="84" t="str">
        <f t="shared" ca="1" si="47"/>
        <v>'入力'!BU54</v>
      </c>
      <c r="BB58" s="84" t="str">
        <f t="shared" ca="1" si="47"/>
        <v>'入力'!BV54</v>
      </c>
      <c r="BC58" s="84" t="str">
        <f t="shared" ca="1" si="47"/>
        <v>'入力'!BW54</v>
      </c>
      <c r="BD58" s="84" t="str">
        <f t="shared" ca="1" si="47"/>
        <v>'入力'!BX54</v>
      </c>
    </row>
    <row r="59" spans="2:56" s="77" customFormat="1" ht="19.95" customHeight="1" x14ac:dyDescent="0.2">
      <c r="B59" s="76"/>
      <c r="C59" s="85" t="str">
        <f t="shared" ca="1" si="28"/>
        <v/>
      </c>
      <c r="D59" s="85" t="str">
        <f t="shared" ca="1" si="28"/>
        <v/>
      </c>
      <c r="E59" s="86" t="str">
        <f t="shared" ca="1" si="28"/>
        <v/>
      </c>
      <c r="F59" s="99" t="str">
        <f t="shared" ca="1" si="9"/>
        <v/>
      </c>
      <c r="G59" s="100" t="str">
        <f t="shared" ca="1" si="54"/>
        <v/>
      </c>
      <c r="H59" s="87" t="str">
        <f t="shared" ca="1" si="53"/>
        <v/>
      </c>
      <c r="I59" s="100" t="str">
        <f t="shared" ca="1" si="53"/>
        <v/>
      </c>
      <c r="J59" s="87" t="str">
        <f t="shared" ca="1" si="53"/>
        <v/>
      </c>
      <c r="K59" s="88" t="str">
        <f t="shared" ca="1" si="53"/>
        <v/>
      </c>
      <c r="L59" s="88" t="str">
        <f t="shared" ca="1" si="53"/>
        <v/>
      </c>
      <c r="M59" s="89" t="str">
        <f t="shared" ca="1" si="53"/>
        <v/>
      </c>
      <c r="O59" s="91" t="str">
        <f t="shared" ca="1" si="30"/>
        <v/>
      </c>
      <c r="P59" s="92" t="str">
        <f ca="1">IFERROR(IF(AND(COUNTIF($AJ$7:AJ59,AJ59)=COUNTIF($AJ$7:AJ100052,AJ59),AG59&lt;&gt;""),SUMIF($AJ$7:AJ59,AJ59,$AI$7:AI59),""),"")</f>
        <v/>
      </c>
      <c r="Q59" s="93"/>
      <c r="R59" s="101" t="str">
        <f t="shared" ca="1" si="49"/>
        <v/>
      </c>
      <c r="S59" s="3" t="str">
        <f t="shared" ca="1" si="12"/>
        <v/>
      </c>
      <c r="T59" s="1"/>
      <c r="U59" s="101" t="str">
        <f t="shared" ca="1" si="50"/>
        <v/>
      </c>
      <c r="V59" s="18" t="str">
        <f t="shared" ca="1" si="51"/>
        <v/>
      </c>
      <c r="W59" s="3" t="str">
        <f t="shared" ca="1" si="52"/>
        <v/>
      </c>
      <c r="Y59" s="83" t="str">
        <f t="shared" ca="1" si="31"/>
        <v/>
      </c>
      <c r="Z59" s="83" t="str">
        <f t="shared" ca="1" si="32"/>
        <v/>
      </c>
      <c r="AA59" s="83" t="str">
        <f t="shared" ca="1" si="33"/>
        <v/>
      </c>
      <c r="AB59" s="83" t="str">
        <f t="shared" ca="1" si="34"/>
        <v/>
      </c>
      <c r="AC59" s="83" t="str">
        <f t="shared" ca="1" si="35"/>
        <v/>
      </c>
      <c r="AD59" s="83" t="str">
        <f t="shared" ca="1" si="36"/>
        <v/>
      </c>
      <c r="AE59" s="83" t="str">
        <f t="shared" ca="1" si="37"/>
        <v/>
      </c>
      <c r="AF59" s="83" t="str">
        <f t="shared" ca="1" si="38"/>
        <v/>
      </c>
      <c r="AG59" s="83" t="str">
        <f t="shared" ca="1" si="39"/>
        <v/>
      </c>
      <c r="AH59" s="83" t="str">
        <f t="shared" ca="1" si="40"/>
        <v/>
      </c>
      <c r="AI59" s="133" t="str">
        <f ca="1">IF(AND(COUNTIF(INDEX($AL$7:AM59,0,MATCH($O$2,$AL$6:$AM$6,0)),INDEX(AL59:AM59,0,MATCH($O$2,$AL$6:$AM$6,0)))=1,AL59&lt;&gt;"",AM58&lt;&gt;"",AG59&lt;&gt;""),SUMIF(INDEX($AL$7:$AM$100007,0,MATCH($O$2,$AL$6:$AM$6,0)),INDEX(AL59:AM59,0,MATCH($O$2,$AL$6:$AM$6,0)),$AG$7:$AG$100007),"")</f>
        <v/>
      </c>
      <c r="AJ59" s="83" t="str">
        <f t="shared" ca="1" si="41"/>
        <v/>
      </c>
      <c r="AK59" s="83" t="str">
        <f t="shared" ca="1" si="42"/>
        <v/>
      </c>
      <c r="AL59" s="83" t="str">
        <f t="shared" ca="1" si="43"/>
        <v/>
      </c>
      <c r="AM59" s="83" t="str">
        <f t="shared" ca="1" si="44"/>
        <v/>
      </c>
      <c r="AN59" s="83" t="str">
        <f t="shared" ca="1" si="45"/>
        <v/>
      </c>
      <c r="AO59" s="83" t="str">
        <f ca="1">IF(AND(COUNTIF(INDEX($AL$7:$AM59,0,MATCH($O$2,$AL$6:$AM$6,0)),INDEX(AL59:AM59,0,MATCH($O$2,$AL$6:$AM$6,0)))=1,AL59&lt;&gt;""),AB59,"")</f>
        <v/>
      </c>
      <c r="AP59" s="83" t="str">
        <f ca="1">IF(AND(AL59&lt;&gt;"",COUNTIF(INDEX($AL$7:$AM$100007,0,MATCH($O$2,$AL$6:$AM$6,0)),INDEX(AL59:AM59,0,MATCH($O$2,$AL$6:$AM$6,0)))&gt;=2),IF(ROUNDUP(COUNTIF(INDEX($AL$7:$AM$100007,0,MATCH($O$2,$AL$6:$AM$6,0)),INDEX(AL59:AM59,0,MATCH($O$2,$AL$6:$AM$6,0)))/2,0)=COUNTIF(INDEX($AL$7:$AM59,0,MATCH($O$2,$AL$6:$AM$6,0)),INDEX($AL59:$AM59,0,MATCH($O$2,$AL$6:$AM$6,0))),AB59,""),IF(AB59="","",AB59))</f>
        <v/>
      </c>
      <c r="AQ59" s="83" t="str">
        <f ca="1">IF(AB59="","",IF(COUNTIF($AB$7:AB59,AB59)=1,1+MAX($AQ$7:AQ58),INDEX($AQ$7:AQ58,MATCH(AB59,$AB$7:AB59,0),0)))</f>
        <v/>
      </c>
      <c r="AR59" s="83" t="str">
        <f ca="1">IF(AC59="","",IF(COUNTIF($AC$7:AC59,AC59)=1,1+MAX($AR$7:AR58),INDEX($AR$7:AR58,MATCH(AC59,$AC$7:AC59,0),0)))</f>
        <v/>
      </c>
      <c r="AS59" s="90"/>
      <c r="AT59" s="84" t="str">
        <f t="shared" ca="1" si="48"/>
        <v>'入力'!BN55</v>
      </c>
      <c r="AU59" s="84" t="str">
        <f t="shared" ca="1" si="48"/>
        <v>'入力'!BO55</v>
      </c>
      <c r="AV59" s="84" t="str">
        <f t="shared" ca="1" si="47"/>
        <v>'入力'!BP55</v>
      </c>
      <c r="AW59" s="84" t="str">
        <f t="shared" ca="1" si="47"/>
        <v>'入力'!BQ55</v>
      </c>
      <c r="AX59" s="84" t="str">
        <f t="shared" ca="1" si="47"/>
        <v>'入力'!BR55</v>
      </c>
      <c r="AY59" s="84" t="str">
        <f t="shared" ca="1" si="47"/>
        <v>'入力'!BS55</v>
      </c>
      <c r="AZ59" s="84" t="str">
        <f t="shared" ca="1" si="47"/>
        <v>'入力'!BT55</v>
      </c>
      <c r="BA59" s="84" t="str">
        <f t="shared" ca="1" si="47"/>
        <v>'入力'!BU55</v>
      </c>
      <c r="BB59" s="84" t="str">
        <f t="shared" ca="1" si="47"/>
        <v>'入力'!BV55</v>
      </c>
      <c r="BC59" s="84" t="str">
        <f t="shared" ca="1" si="47"/>
        <v>'入力'!BW55</v>
      </c>
      <c r="BD59" s="84" t="str">
        <f t="shared" ca="1" si="47"/>
        <v>'入力'!BX55</v>
      </c>
    </row>
    <row r="60" spans="2:56" s="77" customFormat="1" ht="19.95" customHeight="1" x14ac:dyDescent="0.2">
      <c r="B60" s="76"/>
      <c r="C60" s="85" t="str">
        <f t="shared" ca="1" si="28"/>
        <v/>
      </c>
      <c r="D60" s="85" t="str">
        <f t="shared" ca="1" si="28"/>
        <v/>
      </c>
      <c r="E60" s="86" t="str">
        <f t="shared" ca="1" si="28"/>
        <v/>
      </c>
      <c r="F60" s="99" t="str">
        <f t="shared" ca="1" si="9"/>
        <v/>
      </c>
      <c r="G60" s="100" t="str">
        <f t="shared" ca="1" si="54"/>
        <v/>
      </c>
      <c r="H60" s="87" t="str">
        <f t="shared" ca="1" si="53"/>
        <v/>
      </c>
      <c r="I60" s="100" t="str">
        <f t="shared" ca="1" si="53"/>
        <v/>
      </c>
      <c r="J60" s="87" t="str">
        <f t="shared" ca="1" si="53"/>
        <v/>
      </c>
      <c r="K60" s="88" t="str">
        <f t="shared" ca="1" si="53"/>
        <v/>
      </c>
      <c r="L60" s="88" t="str">
        <f t="shared" ca="1" si="53"/>
        <v/>
      </c>
      <c r="M60" s="89" t="str">
        <f t="shared" ca="1" si="53"/>
        <v/>
      </c>
      <c r="O60" s="91" t="str">
        <f t="shared" ca="1" si="30"/>
        <v/>
      </c>
      <c r="P60" s="92" t="str">
        <f ca="1">IFERROR(IF(AND(COUNTIF($AJ$7:AJ60,AJ60)=COUNTIF($AJ$7:AJ100053,AJ60),AG60&lt;&gt;""),SUMIF($AJ$7:AJ60,AJ60,$AI$7:AI60),""),"")</f>
        <v/>
      </c>
      <c r="Q60" s="93"/>
      <c r="R60" s="101" t="str">
        <f t="shared" ca="1" si="49"/>
        <v/>
      </c>
      <c r="S60" s="3" t="str">
        <f t="shared" ca="1" si="12"/>
        <v/>
      </c>
      <c r="T60" s="1"/>
      <c r="U60" s="101" t="str">
        <f t="shared" ca="1" si="50"/>
        <v/>
      </c>
      <c r="V60" s="18" t="str">
        <f t="shared" ca="1" si="51"/>
        <v/>
      </c>
      <c r="W60" s="3" t="str">
        <f t="shared" ca="1" si="52"/>
        <v/>
      </c>
      <c r="Y60" s="83" t="str">
        <f t="shared" ca="1" si="31"/>
        <v/>
      </c>
      <c r="Z60" s="83" t="str">
        <f t="shared" ca="1" si="32"/>
        <v/>
      </c>
      <c r="AA60" s="83" t="str">
        <f t="shared" ca="1" si="33"/>
        <v/>
      </c>
      <c r="AB60" s="83" t="str">
        <f t="shared" ca="1" si="34"/>
        <v/>
      </c>
      <c r="AC60" s="83" t="str">
        <f t="shared" ca="1" si="35"/>
        <v/>
      </c>
      <c r="AD60" s="83" t="str">
        <f t="shared" ca="1" si="36"/>
        <v/>
      </c>
      <c r="AE60" s="83" t="str">
        <f t="shared" ca="1" si="37"/>
        <v/>
      </c>
      <c r="AF60" s="83" t="str">
        <f t="shared" ca="1" si="38"/>
        <v/>
      </c>
      <c r="AG60" s="83" t="str">
        <f t="shared" ca="1" si="39"/>
        <v/>
      </c>
      <c r="AH60" s="83" t="str">
        <f t="shared" ca="1" si="40"/>
        <v/>
      </c>
      <c r="AI60" s="133" t="str">
        <f ca="1">IF(AND(COUNTIF(INDEX($AL$7:AM60,0,MATCH($O$2,$AL$6:$AM$6,0)),INDEX(AL60:AM60,0,MATCH($O$2,$AL$6:$AM$6,0)))=1,AL60&lt;&gt;"",AM59&lt;&gt;"",AG60&lt;&gt;""),SUMIF(INDEX($AL$7:$AM$100007,0,MATCH($O$2,$AL$6:$AM$6,0)),INDEX(AL60:AM60,0,MATCH($O$2,$AL$6:$AM$6,0)),$AG$7:$AG$100007),"")</f>
        <v/>
      </c>
      <c r="AJ60" s="83" t="str">
        <f t="shared" ca="1" si="41"/>
        <v/>
      </c>
      <c r="AK60" s="83" t="str">
        <f t="shared" ca="1" si="42"/>
        <v/>
      </c>
      <c r="AL60" s="83" t="str">
        <f t="shared" ca="1" si="43"/>
        <v/>
      </c>
      <c r="AM60" s="83" t="str">
        <f t="shared" ca="1" si="44"/>
        <v/>
      </c>
      <c r="AN60" s="83" t="str">
        <f t="shared" ca="1" si="45"/>
        <v/>
      </c>
      <c r="AO60" s="83" t="str">
        <f ca="1">IF(AND(COUNTIF(INDEX($AL$7:$AM60,0,MATCH($O$2,$AL$6:$AM$6,0)),INDEX(AL60:AM60,0,MATCH($O$2,$AL$6:$AM$6,0)))=1,AL60&lt;&gt;""),AB60,"")</f>
        <v/>
      </c>
      <c r="AP60" s="83" t="str">
        <f ca="1">IF(AND(AL60&lt;&gt;"",COUNTIF(INDEX($AL$7:$AM$100007,0,MATCH($O$2,$AL$6:$AM$6,0)),INDEX(AL60:AM60,0,MATCH($O$2,$AL$6:$AM$6,0)))&gt;=2),IF(ROUNDUP(COUNTIF(INDEX($AL$7:$AM$100007,0,MATCH($O$2,$AL$6:$AM$6,0)),INDEX(AL60:AM60,0,MATCH($O$2,$AL$6:$AM$6,0)))/2,0)=COUNTIF(INDEX($AL$7:$AM60,0,MATCH($O$2,$AL$6:$AM$6,0)),INDEX($AL60:$AM60,0,MATCH($O$2,$AL$6:$AM$6,0))),AB60,""),IF(AB60="","",AB60))</f>
        <v/>
      </c>
      <c r="AQ60" s="83" t="str">
        <f ca="1">IF(AB60="","",IF(COUNTIF($AB$7:AB60,AB60)=1,1+MAX($AQ$7:AQ59),INDEX($AQ$7:AQ59,MATCH(AB60,$AB$7:AB60,0),0)))</f>
        <v/>
      </c>
      <c r="AR60" s="83" t="str">
        <f ca="1">IF(AC60="","",IF(COUNTIF($AC$7:AC60,AC60)=1,1+MAX($AR$7:AR59),INDEX($AR$7:AR59,MATCH(AC60,$AC$7:AC60,0),0)))</f>
        <v/>
      </c>
      <c r="AS60" s="90"/>
      <c r="AT60" s="84" t="str">
        <f t="shared" ca="1" si="48"/>
        <v>'入力'!BN56</v>
      </c>
      <c r="AU60" s="84" t="str">
        <f t="shared" ca="1" si="48"/>
        <v>'入力'!BO56</v>
      </c>
      <c r="AV60" s="84" t="str">
        <f t="shared" ca="1" si="47"/>
        <v>'入力'!BP56</v>
      </c>
      <c r="AW60" s="84" t="str">
        <f t="shared" ca="1" si="47"/>
        <v>'入力'!BQ56</v>
      </c>
      <c r="AX60" s="84" t="str">
        <f t="shared" ca="1" si="47"/>
        <v>'入力'!BR56</v>
      </c>
      <c r="AY60" s="84" t="str">
        <f t="shared" ref="AV60:BD88" ca="1" si="55">IFERROR(IF(AY$6="","",$AT$2&amp;AY$6&amp;ROW()-ROW(AY$4)),"")</f>
        <v>'入力'!BS56</v>
      </c>
      <c r="AZ60" s="84" t="str">
        <f t="shared" ca="1" si="55"/>
        <v>'入力'!BT56</v>
      </c>
      <c r="BA60" s="84" t="str">
        <f t="shared" ca="1" si="55"/>
        <v>'入力'!BU56</v>
      </c>
      <c r="BB60" s="84" t="str">
        <f t="shared" ca="1" si="55"/>
        <v>'入力'!BV56</v>
      </c>
      <c r="BC60" s="84" t="str">
        <f t="shared" ca="1" si="55"/>
        <v>'入力'!BW56</v>
      </c>
      <c r="BD60" s="84" t="str">
        <f t="shared" ca="1" si="55"/>
        <v>'入力'!BX56</v>
      </c>
    </row>
    <row r="61" spans="2:56" s="77" customFormat="1" ht="19.95" customHeight="1" x14ac:dyDescent="0.2">
      <c r="B61" s="76"/>
      <c r="C61" s="85" t="str">
        <f t="shared" ca="1" si="28"/>
        <v/>
      </c>
      <c r="D61" s="85" t="str">
        <f t="shared" ca="1" si="28"/>
        <v/>
      </c>
      <c r="E61" s="86" t="str">
        <f t="shared" ca="1" si="28"/>
        <v/>
      </c>
      <c r="F61" s="99" t="str">
        <f t="shared" ca="1" si="9"/>
        <v/>
      </c>
      <c r="G61" s="100" t="str">
        <f t="shared" ca="1" si="54"/>
        <v/>
      </c>
      <c r="H61" s="87" t="str">
        <f t="shared" ca="1" si="53"/>
        <v/>
      </c>
      <c r="I61" s="100" t="str">
        <f t="shared" ca="1" si="53"/>
        <v/>
      </c>
      <c r="J61" s="87" t="str">
        <f t="shared" ca="1" si="53"/>
        <v/>
      </c>
      <c r="K61" s="88" t="str">
        <f t="shared" ca="1" si="53"/>
        <v/>
      </c>
      <c r="L61" s="88" t="str">
        <f t="shared" ca="1" si="53"/>
        <v/>
      </c>
      <c r="M61" s="89" t="str">
        <f t="shared" ca="1" si="53"/>
        <v/>
      </c>
      <c r="O61" s="91" t="str">
        <f t="shared" ca="1" si="30"/>
        <v/>
      </c>
      <c r="P61" s="92" t="str">
        <f ca="1">IFERROR(IF(AND(COUNTIF($AJ$7:AJ61,AJ61)=COUNTIF($AJ$7:AJ100054,AJ61),AG61&lt;&gt;""),SUMIF($AJ$7:AJ61,AJ61,$AI$7:AI61),""),"")</f>
        <v/>
      </c>
      <c r="Q61" s="93"/>
      <c r="R61" s="101" t="str">
        <f t="shared" ca="1" si="49"/>
        <v/>
      </c>
      <c r="S61" s="3" t="str">
        <f t="shared" ca="1" si="12"/>
        <v/>
      </c>
      <c r="T61" s="1"/>
      <c r="U61" s="101" t="str">
        <f t="shared" ca="1" si="50"/>
        <v/>
      </c>
      <c r="V61" s="18" t="str">
        <f t="shared" ca="1" si="51"/>
        <v/>
      </c>
      <c r="W61" s="3" t="str">
        <f t="shared" ca="1" si="52"/>
        <v/>
      </c>
      <c r="Y61" s="83" t="str">
        <f t="shared" ca="1" si="31"/>
        <v/>
      </c>
      <c r="Z61" s="83" t="str">
        <f t="shared" ca="1" si="32"/>
        <v/>
      </c>
      <c r="AA61" s="83" t="str">
        <f t="shared" ca="1" si="33"/>
        <v/>
      </c>
      <c r="AB61" s="83" t="str">
        <f t="shared" ca="1" si="34"/>
        <v/>
      </c>
      <c r="AC61" s="83" t="str">
        <f t="shared" ca="1" si="35"/>
        <v/>
      </c>
      <c r="AD61" s="83" t="str">
        <f t="shared" ca="1" si="36"/>
        <v/>
      </c>
      <c r="AE61" s="83" t="str">
        <f t="shared" ca="1" si="37"/>
        <v/>
      </c>
      <c r="AF61" s="83" t="str">
        <f t="shared" ca="1" si="38"/>
        <v/>
      </c>
      <c r="AG61" s="83" t="str">
        <f t="shared" ca="1" si="39"/>
        <v/>
      </c>
      <c r="AH61" s="83" t="str">
        <f t="shared" ca="1" si="40"/>
        <v/>
      </c>
      <c r="AI61" s="133" t="str">
        <f ca="1">IF(AND(COUNTIF(INDEX($AL$7:AM61,0,MATCH($O$2,$AL$6:$AM$6,0)),INDEX(AL61:AM61,0,MATCH($O$2,$AL$6:$AM$6,0)))=1,AL61&lt;&gt;"",AM60&lt;&gt;"",AG61&lt;&gt;""),SUMIF(INDEX($AL$7:$AM$100007,0,MATCH($O$2,$AL$6:$AM$6,0)),INDEX(AL61:AM61,0,MATCH($O$2,$AL$6:$AM$6,0)),$AG$7:$AG$100007),"")</f>
        <v/>
      </c>
      <c r="AJ61" s="83" t="str">
        <f t="shared" ca="1" si="41"/>
        <v/>
      </c>
      <c r="AK61" s="83" t="str">
        <f t="shared" ca="1" si="42"/>
        <v/>
      </c>
      <c r="AL61" s="83" t="str">
        <f t="shared" ca="1" si="43"/>
        <v/>
      </c>
      <c r="AM61" s="83" t="str">
        <f t="shared" ca="1" si="44"/>
        <v/>
      </c>
      <c r="AN61" s="83" t="str">
        <f t="shared" ca="1" si="45"/>
        <v/>
      </c>
      <c r="AO61" s="83" t="str">
        <f ca="1">IF(AND(COUNTIF(INDEX($AL$7:$AM61,0,MATCH($O$2,$AL$6:$AM$6,0)),INDEX(AL61:AM61,0,MATCH($O$2,$AL$6:$AM$6,0)))=1,AL61&lt;&gt;""),AB61,"")</f>
        <v/>
      </c>
      <c r="AP61" s="83" t="str">
        <f ca="1">IF(AND(AL61&lt;&gt;"",COUNTIF(INDEX($AL$7:$AM$100007,0,MATCH($O$2,$AL$6:$AM$6,0)),INDEX(AL61:AM61,0,MATCH($O$2,$AL$6:$AM$6,0)))&gt;=2),IF(ROUNDUP(COUNTIF(INDEX($AL$7:$AM$100007,0,MATCH($O$2,$AL$6:$AM$6,0)),INDEX(AL61:AM61,0,MATCH($O$2,$AL$6:$AM$6,0)))/2,0)=COUNTIF(INDEX($AL$7:$AM61,0,MATCH($O$2,$AL$6:$AM$6,0)),INDEX($AL61:$AM61,0,MATCH($O$2,$AL$6:$AM$6,0))),AB61,""),IF(AB61="","",AB61))</f>
        <v/>
      </c>
      <c r="AQ61" s="83" t="str">
        <f ca="1">IF(AB61="","",IF(COUNTIF($AB$7:AB61,AB61)=1,1+MAX($AQ$7:AQ60),INDEX($AQ$7:AQ60,MATCH(AB61,$AB$7:AB61,0),0)))</f>
        <v/>
      </c>
      <c r="AR61" s="83" t="str">
        <f ca="1">IF(AC61="","",IF(COUNTIF($AC$7:AC61,AC61)=1,1+MAX($AR$7:AR60),INDEX($AR$7:AR60,MATCH(AC61,$AC$7:AC61,0),0)))</f>
        <v/>
      </c>
      <c r="AS61" s="90"/>
      <c r="AT61" s="84" t="str">
        <f t="shared" ca="1" si="48"/>
        <v>'入力'!BN57</v>
      </c>
      <c r="AU61" s="84" t="str">
        <f t="shared" ca="1" si="48"/>
        <v>'入力'!BO57</v>
      </c>
      <c r="AV61" s="84" t="str">
        <f t="shared" ca="1" si="55"/>
        <v>'入力'!BP57</v>
      </c>
      <c r="AW61" s="84" t="str">
        <f t="shared" ca="1" si="55"/>
        <v>'入力'!BQ57</v>
      </c>
      <c r="AX61" s="84" t="str">
        <f t="shared" ca="1" si="55"/>
        <v>'入力'!BR57</v>
      </c>
      <c r="AY61" s="84" t="str">
        <f t="shared" ca="1" si="55"/>
        <v>'入力'!BS57</v>
      </c>
      <c r="AZ61" s="84" t="str">
        <f t="shared" ca="1" si="55"/>
        <v>'入力'!BT57</v>
      </c>
      <c r="BA61" s="84" t="str">
        <f t="shared" ca="1" si="55"/>
        <v>'入力'!BU57</v>
      </c>
      <c r="BB61" s="84" t="str">
        <f t="shared" ca="1" si="55"/>
        <v>'入力'!BV57</v>
      </c>
      <c r="BC61" s="84" t="str">
        <f t="shared" ca="1" si="55"/>
        <v>'入力'!BW57</v>
      </c>
      <c r="BD61" s="84" t="str">
        <f t="shared" ca="1" si="55"/>
        <v>'入力'!BX57</v>
      </c>
    </row>
    <row r="62" spans="2:56" s="77" customFormat="1" ht="19.95" customHeight="1" x14ac:dyDescent="0.2">
      <c r="B62" s="76"/>
      <c r="C62" s="85" t="str">
        <f t="shared" ca="1" si="28"/>
        <v/>
      </c>
      <c r="D62" s="85" t="str">
        <f t="shared" ca="1" si="28"/>
        <v/>
      </c>
      <c r="E62" s="86" t="str">
        <f t="shared" ca="1" si="28"/>
        <v/>
      </c>
      <c r="F62" s="99" t="str">
        <f t="shared" ca="1" si="9"/>
        <v/>
      </c>
      <c r="G62" s="100" t="str">
        <f t="shared" ca="1" si="54"/>
        <v/>
      </c>
      <c r="H62" s="87" t="str">
        <f t="shared" ca="1" si="53"/>
        <v/>
      </c>
      <c r="I62" s="100" t="str">
        <f t="shared" ca="1" si="53"/>
        <v/>
      </c>
      <c r="J62" s="87" t="str">
        <f t="shared" ca="1" si="53"/>
        <v/>
      </c>
      <c r="K62" s="88" t="str">
        <f t="shared" ca="1" si="53"/>
        <v/>
      </c>
      <c r="L62" s="88" t="str">
        <f t="shared" ca="1" si="53"/>
        <v/>
      </c>
      <c r="M62" s="89" t="str">
        <f t="shared" ca="1" si="53"/>
        <v/>
      </c>
      <c r="O62" s="91" t="str">
        <f t="shared" ca="1" si="30"/>
        <v/>
      </c>
      <c r="P62" s="92" t="str">
        <f ca="1">IFERROR(IF(AND(COUNTIF($AJ$7:AJ62,AJ62)=COUNTIF($AJ$7:AJ100055,AJ62),AG62&lt;&gt;""),SUMIF($AJ$7:AJ62,AJ62,$AI$7:AI62),""),"")</f>
        <v/>
      </c>
      <c r="Q62" s="93"/>
      <c r="R62" s="101" t="str">
        <f t="shared" ca="1" si="49"/>
        <v/>
      </c>
      <c r="S62" s="3" t="str">
        <f t="shared" ca="1" si="12"/>
        <v/>
      </c>
      <c r="T62" s="1"/>
      <c r="U62" s="101" t="str">
        <f t="shared" ca="1" si="50"/>
        <v/>
      </c>
      <c r="V62" s="18" t="str">
        <f t="shared" ca="1" si="51"/>
        <v/>
      </c>
      <c r="W62" s="3" t="str">
        <f t="shared" ca="1" si="52"/>
        <v/>
      </c>
      <c r="Y62" s="83" t="str">
        <f t="shared" ca="1" si="31"/>
        <v/>
      </c>
      <c r="Z62" s="83" t="str">
        <f t="shared" ca="1" si="32"/>
        <v/>
      </c>
      <c r="AA62" s="83" t="str">
        <f t="shared" ca="1" si="33"/>
        <v/>
      </c>
      <c r="AB62" s="83" t="str">
        <f t="shared" ca="1" si="34"/>
        <v/>
      </c>
      <c r="AC62" s="83" t="str">
        <f t="shared" ca="1" si="35"/>
        <v/>
      </c>
      <c r="AD62" s="83" t="str">
        <f t="shared" ca="1" si="36"/>
        <v/>
      </c>
      <c r="AE62" s="83" t="str">
        <f t="shared" ca="1" si="37"/>
        <v/>
      </c>
      <c r="AF62" s="83" t="str">
        <f t="shared" ca="1" si="38"/>
        <v/>
      </c>
      <c r="AG62" s="83" t="str">
        <f t="shared" ca="1" si="39"/>
        <v/>
      </c>
      <c r="AH62" s="83" t="str">
        <f t="shared" ca="1" si="40"/>
        <v/>
      </c>
      <c r="AI62" s="133" t="str">
        <f ca="1">IF(AND(COUNTIF(INDEX($AL$7:AM62,0,MATCH($O$2,$AL$6:$AM$6,0)),INDEX(AL62:AM62,0,MATCH($O$2,$AL$6:$AM$6,0)))=1,AL62&lt;&gt;"",AM61&lt;&gt;"",AG62&lt;&gt;""),SUMIF(INDEX($AL$7:$AM$100007,0,MATCH($O$2,$AL$6:$AM$6,0)),INDEX(AL62:AM62,0,MATCH($O$2,$AL$6:$AM$6,0)),$AG$7:$AG$100007),"")</f>
        <v/>
      </c>
      <c r="AJ62" s="83" t="str">
        <f t="shared" ca="1" si="41"/>
        <v/>
      </c>
      <c r="AK62" s="83" t="str">
        <f t="shared" ca="1" si="42"/>
        <v/>
      </c>
      <c r="AL62" s="83" t="str">
        <f t="shared" ca="1" si="43"/>
        <v/>
      </c>
      <c r="AM62" s="83" t="str">
        <f t="shared" ca="1" si="44"/>
        <v/>
      </c>
      <c r="AN62" s="83" t="str">
        <f t="shared" ca="1" si="45"/>
        <v/>
      </c>
      <c r="AO62" s="83" t="str">
        <f ca="1">IF(AND(COUNTIF(INDEX($AL$7:$AM62,0,MATCH($O$2,$AL$6:$AM$6,0)),INDEX(AL62:AM62,0,MATCH($O$2,$AL$6:$AM$6,0)))=1,AL62&lt;&gt;""),AB62,"")</f>
        <v/>
      </c>
      <c r="AP62" s="83" t="str">
        <f ca="1">IF(AND(AL62&lt;&gt;"",COUNTIF(INDEX($AL$7:$AM$100007,0,MATCH($O$2,$AL$6:$AM$6,0)),INDEX(AL62:AM62,0,MATCH($O$2,$AL$6:$AM$6,0)))&gt;=2),IF(ROUNDUP(COUNTIF(INDEX($AL$7:$AM$100007,0,MATCH($O$2,$AL$6:$AM$6,0)),INDEX(AL62:AM62,0,MATCH($O$2,$AL$6:$AM$6,0)))/2,0)=COUNTIF(INDEX($AL$7:$AM62,0,MATCH($O$2,$AL$6:$AM$6,0)),INDEX($AL62:$AM62,0,MATCH($O$2,$AL$6:$AM$6,0))),AB62,""),IF(AB62="","",AB62))</f>
        <v/>
      </c>
      <c r="AQ62" s="83" t="str">
        <f ca="1">IF(AB62="","",IF(COUNTIF($AB$7:AB62,AB62)=1,1+MAX($AQ$7:AQ61),INDEX($AQ$7:AQ61,MATCH(AB62,$AB$7:AB62,0),0)))</f>
        <v/>
      </c>
      <c r="AR62" s="83" t="str">
        <f ca="1">IF(AC62="","",IF(COUNTIF($AC$7:AC62,AC62)=1,1+MAX($AR$7:AR61),INDEX($AR$7:AR61,MATCH(AC62,$AC$7:AC62,0),0)))</f>
        <v/>
      </c>
      <c r="AS62" s="90"/>
      <c r="AT62" s="84" t="str">
        <f t="shared" ca="1" si="48"/>
        <v>'入力'!BN58</v>
      </c>
      <c r="AU62" s="84" t="str">
        <f t="shared" ca="1" si="48"/>
        <v>'入力'!BO58</v>
      </c>
      <c r="AV62" s="84" t="str">
        <f t="shared" ca="1" si="55"/>
        <v>'入力'!BP58</v>
      </c>
      <c r="AW62" s="84" t="str">
        <f t="shared" ca="1" si="55"/>
        <v>'入力'!BQ58</v>
      </c>
      <c r="AX62" s="84" t="str">
        <f t="shared" ca="1" si="55"/>
        <v>'入力'!BR58</v>
      </c>
      <c r="AY62" s="84" t="str">
        <f t="shared" ca="1" si="55"/>
        <v>'入力'!BS58</v>
      </c>
      <c r="AZ62" s="84" t="str">
        <f t="shared" ca="1" si="55"/>
        <v>'入力'!BT58</v>
      </c>
      <c r="BA62" s="84" t="str">
        <f t="shared" ca="1" si="55"/>
        <v>'入力'!BU58</v>
      </c>
      <c r="BB62" s="84" t="str">
        <f t="shared" ca="1" si="55"/>
        <v>'入力'!BV58</v>
      </c>
      <c r="BC62" s="84" t="str">
        <f t="shared" ca="1" si="55"/>
        <v>'入力'!BW58</v>
      </c>
      <c r="BD62" s="84" t="str">
        <f t="shared" ca="1" si="55"/>
        <v>'入力'!BX58</v>
      </c>
    </row>
    <row r="63" spans="2:56" s="77" customFormat="1" ht="19.95" customHeight="1" x14ac:dyDescent="0.2">
      <c r="B63" s="76"/>
      <c r="C63" s="85" t="str">
        <f t="shared" ca="1" si="28"/>
        <v/>
      </c>
      <c r="D63" s="85" t="str">
        <f t="shared" ca="1" si="28"/>
        <v/>
      </c>
      <c r="E63" s="86" t="str">
        <f t="shared" ca="1" si="28"/>
        <v/>
      </c>
      <c r="F63" s="99" t="str">
        <f t="shared" ca="1" si="9"/>
        <v/>
      </c>
      <c r="G63" s="100" t="str">
        <f t="shared" ca="1" si="54"/>
        <v/>
      </c>
      <c r="H63" s="87" t="str">
        <f t="shared" ca="1" si="53"/>
        <v/>
      </c>
      <c r="I63" s="100" t="str">
        <f t="shared" ca="1" si="53"/>
        <v/>
      </c>
      <c r="J63" s="87" t="str">
        <f t="shared" ca="1" si="53"/>
        <v/>
      </c>
      <c r="K63" s="88" t="str">
        <f t="shared" ca="1" si="53"/>
        <v/>
      </c>
      <c r="L63" s="88" t="str">
        <f t="shared" ca="1" si="53"/>
        <v/>
      </c>
      <c r="M63" s="89" t="str">
        <f t="shared" ca="1" si="53"/>
        <v/>
      </c>
      <c r="O63" s="91" t="str">
        <f t="shared" ca="1" si="30"/>
        <v/>
      </c>
      <c r="P63" s="92" t="str">
        <f ca="1">IFERROR(IF(AND(COUNTIF($AJ$7:AJ63,AJ63)=COUNTIF($AJ$7:AJ100056,AJ63),AG63&lt;&gt;""),SUMIF($AJ$7:AJ63,AJ63,$AI$7:AI63),""),"")</f>
        <v/>
      </c>
      <c r="Q63" s="93"/>
      <c r="R63" s="101" t="str">
        <f t="shared" ca="1" si="49"/>
        <v/>
      </c>
      <c r="S63" s="3" t="str">
        <f t="shared" ca="1" si="12"/>
        <v/>
      </c>
      <c r="T63" s="1"/>
      <c r="U63" s="101" t="str">
        <f t="shared" ca="1" si="50"/>
        <v/>
      </c>
      <c r="V63" s="18" t="str">
        <f t="shared" ca="1" si="51"/>
        <v/>
      </c>
      <c r="W63" s="3" t="str">
        <f t="shared" ca="1" si="52"/>
        <v/>
      </c>
      <c r="Y63" s="83" t="str">
        <f t="shared" ca="1" si="31"/>
        <v/>
      </c>
      <c r="Z63" s="83" t="str">
        <f t="shared" ca="1" si="32"/>
        <v/>
      </c>
      <c r="AA63" s="83" t="str">
        <f t="shared" ca="1" si="33"/>
        <v/>
      </c>
      <c r="AB63" s="83" t="str">
        <f t="shared" ca="1" si="34"/>
        <v/>
      </c>
      <c r="AC63" s="83" t="str">
        <f t="shared" ca="1" si="35"/>
        <v/>
      </c>
      <c r="AD63" s="83" t="str">
        <f t="shared" ca="1" si="36"/>
        <v/>
      </c>
      <c r="AE63" s="83" t="str">
        <f t="shared" ca="1" si="37"/>
        <v/>
      </c>
      <c r="AF63" s="83" t="str">
        <f t="shared" ca="1" si="38"/>
        <v/>
      </c>
      <c r="AG63" s="83" t="str">
        <f t="shared" ca="1" si="39"/>
        <v/>
      </c>
      <c r="AH63" s="83" t="str">
        <f t="shared" ca="1" si="40"/>
        <v/>
      </c>
      <c r="AI63" s="133" t="str">
        <f ca="1">IF(AND(COUNTIF(INDEX($AL$7:AM63,0,MATCH($O$2,$AL$6:$AM$6,0)),INDEX(AL63:AM63,0,MATCH($O$2,$AL$6:$AM$6,0)))=1,AL63&lt;&gt;"",AM62&lt;&gt;"",AG63&lt;&gt;""),SUMIF(INDEX($AL$7:$AM$100007,0,MATCH($O$2,$AL$6:$AM$6,0)),INDEX(AL63:AM63,0,MATCH($O$2,$AL$6:$AM$6,0)),$AG$7:$AG$100007),"")</f>
        <v/>
      </c>
      <c r="AJ63" s="83" t="str">
        <f t="shared" ca="1" si="41"/>
        <v/>
      </c>
      <c r="AK63" s="83" t="str">
        <f t="shared" ca="1" si="42"/>
        <v/>
      </c>
      <c r="AL63" s="83" t="str">
        <f t="shared" ca="1" si="43"/>
        <v/>
      </c>
      <c r="AM63" s="83" t="str">
        <f t="shared" ca="1" si="44"/>
        <v/>
      </c>
      <c r="AN63" s="83" t="str">
        <f t="shared" ca="1" si="45"/>
        <v/>
      </c>
      <c r="AO63" s="83" t="str">
        <f ca="1">IF(AND(COUNTIF(INDEX($AL$7:$AM63,0,MATCH($O$2,$AL$6:$AM$6,0)),INDEX(AL63:AM63,0,MATCH($O$2,$AL$6:$AM$6,0)))=1,AL63&lt;&gt;""),AB63,"")</f>
        <v/>
      </c>
      <c r="AP63" s="83" t="str">
        <f ca="1">IF(AND(AL63&lt;&gt;"",COUNTIF(INDEX($AL$7:$AM$100007,0,MATCH($O$2,$AL$6:$AM$6,0)),INDEX(AL63:AM63,0,MATCH($O$2,$AL$6:$AM$6,0)))&gt;=2),IF(ROUNDUP(COUNTIF(INDEX($AL$7:$AM$100007,0,MATCH($O$2,$AL$6:$AM$6,0)),INDEX(AL63:AM63,0,MATCH($O$2,$AL$6:$AM$6,0)))/2,0)=COUNTIF(INDEX($AL$7:$AM63,0,MATCH($O$2,$AL$6:$AM$6,0)),INDEX($AL63:$AM63,0,MATCH($O$2,$AL$6:$AM$6,0))),AB63,""),IF(AB63="","",AB63))</f>
        <v/>
      </c>
      <c r="AQ63" s="83" t="str">
        <f ca="1">IF(AB63="","",IF(COUNTIF($AB$7:AB63,AB63)=1,1+MAX($AQ$7:AQ62),INDEX($AQ$7:AQ62,MATCH(AB63,$AB$7:AB63,0),0)))</f>
        <v/>
      </c>
      <c r="AR63" s="83" t="str">
        <f ca="1">IF(AC63="","",IF(COUNTIF($AC$7:AC63,AC63)=1,1+MAX($AR$7:AR62),INDEX($AR$7:AR62,MATCH(AC63,$AC$7:AC63,0),0)))</f>
        <v/>
      </c>
      <c r="AS63" s="90"/>
      <c r="AT63" s="84" t="str">
        <f t="shared" ca="1" si="48"/>
        <v>'入力'!BN59</v>
      </c>
      <c r="AU63" s="84" t="str">
        <f t="shared" ca="1" si="48"/>
        <v>'入力'!BO59</v>
      </c>
      <c r="AV63" s="84" t="str">
        <f t="shared" ca="1" si="55"/>
        <v>'入力'!BP59</v>
      </c>
      <c r="AW63" s="84" t="str">
        <f t="shared" ca="1" si="55"/>
        <v>'入力'!BQ59</v>
      </c>
      <c r="AX63" s="84" t="str">
        <f t="shared" ca="1" si="55"/>
        <v>'入力'!BR59</v>
      </c>
      <c r="AY63" s="84" t="str">
        <f t="shared" ca="1" si="55"/>
        <v>'入力'!BS59</v>
      </c>
      <c r="AZ63" s="84" t="str">
        <f t="shared" ca="1" si="55"/>
        <v>'入力'!BT59</v>
      </c>
      <c r="BA63" s="84" t="str">
        <f t="shared" ca="1" si="55"/>
        <v>'入力'!BU59</v>
      </c>
      <c r="BB63" s="84" t="str">
        <f t="shared" ca="1" si="55"/>
        <v>'入力'!BV59</v>
      </c>
      <c r="BC63" s="84" t="str">
        <f t="shared" ca="1" si="55"/>
        <v>'入力'!BW59</v>
      </c>
      <c r="BD63" s="84" t="str">
        <f t="shared" ca="1" si="55"/>
        <v>'入力'!BX59</v>
      </c>
    </row>
    <row r="64" spans="2:56" s="77" customFormat="1" ht="19.95" customHeight="1" x14ac:dyDescent="0.2">
      <c r="B64" s="76"/>
      <c r="C64" s="85" t="str">
        <f t="shared" ca="1" si="28"/>
        <v/>
      </c>
      <c r="D64" s="85" t="str">
        <f t="shared" ca="1" si="28"/>
        <v/>
      </c>
      <c r="E64" s="86" t="str">
        <f t="shared" ca="1" si="28"/>
        <v/>
      </c>
      <c r="F64" s="99" t="str">
        <f t="shared" ca="1" si="9"/>
        <v/>
      </c>
      <c r="G64" s="100" t="str">
        <f t="shared" ca="1" si="54"/>
        <v/>
      </c>
      <c r="H64" s="87" t="str">
        <f t="shared" ca="1" si="53"/>
        <v/>
      </c>
      <c r="I64" s="100" t="str">
        <f t="shared" ca="1" si="53"/>
        <v/>
      </c>
      <c r="J64" s="87" t="str">
        <f t="shared" ca="1" si="53"/>
        <v/>
      </c>
      <c r="K64" s="88" t="str">
        <f t="shared" ca="1" si="53"/>
        <v/>
      </c>
      <c r="L64" s="88" t="str">
        <f t="shared" ca="1" si="53"/>
        <v/>
      </c>
      <c r="M64" s="89" t="str">
        <f t="shared" ca="1" si="53"/>
        <v/>
      </c>
      <c r="O64" s="91" t="str">
        <f t="shared" ca="1" si="30"/>
        <v/>
      </c>
      <c r="P64" s="92" t="str">
        <f ca="1">IFERROR(IF(AND(COUNTIF($AJ$7:AJ64,AJ64)=COUNTIF($AJ$7:AJ100057,AJ64),AG64&lt;&gt;""),SUMIF($AJ$7:AJ64,AJ64,$AI$7:AI64),""),"")</f>
        <v/>
      </c>
      <c r="Q64" s="93"/>
      <c r="R64" s="101" t="str">
        <f t="shared" ca="1" si="49"/>
        <v/>
      </c>
      <c r="S64" s="3" t="str">
        <f t="shared" ca="1" si="12"/>
        <v/>
      </c>
      <c r="T64" s="1"/>
      <c r="U64" s="101" t="str">
        <f t="shared" ca="1" si="50"/>
        <v/>
      </c>
      <c r="V64" s="18" t="str">
        <f t="shared" ca="1" si="51"/>
        <v/>
      </c>
      <c r="W64" s="3" t="str">
        <f t="shared" ca="1" si="52"/>
        <v/>
      </c>
      <c r="Y64" s="83" t="str">
        <f t="shared" ca="1" si="31"/>
        <v/>
      </c>
      <c r="Z64" s="83" t="str">
        <f t="shared" ca="1" si="32"/>
        <v/>
      </c>
      <c r="AA64" s="83" t="str">
        <f t="shared" ca="1" si="33"/>
        <v/>
      </c>
      <c r="AB64" s="83" t="str">
        <f t="shared" ca="1" si="34"/>
        <v/>
      </c>
      <c r="AC64" s="83" t="str">
        <f t="shared" ca="1" si="35"/>
        <v/>
      </c>
      <c r="AD64" s="83" t="str">
        <f t="shared" ca="1" si="36"/>
        <v/>
      </c>
      <c r="AE64" s="83" t="str">
        <f t="shared" ca="1" si="37"/>
        <v/>
      </c>
      <c r="AF64" s="83" t="str">
        <f t="shared" ca="1" si="38"/>
        <v/>
      </c>
      <c r="AG64" s="83" t="str">
        <f t="shared" ca="1" si="39"/>
        <v/>
      </c>
      <c r="AH64" s="83" t="str">
        <f t="shared" ca="1" si="40"/>
        <v/>
      </c>
      <c r="AI64" s="133" t="str">
        <f ca="1">IF(AND(COUNTIF(INDEX($AL$7:AM64,0,MATCH($O$2,$AL$6:$AM$6,0)),INDEX(AL64:AM64,0,MATCH($O$2,$AL$6:$AM$6,0)))=1,AL64&lt;&gt;"",AM63&lt;&gt;"",AG64&lt;&gt;""),SUMIF(INDEX($AL$7:$AM$100007,0,MATCH($O$2,$AL$6:$AM$6,0)),INDEX(AL64:AM64,0,MATCH($O$2,$AL$6:$AM$6,0)),$AG$7:$AG$100007),"")</f>
        <v/>
      </c>
      <c r="AJ64" s="83" t="str">
        <f t="shared" ca="1" si="41"/>
        <v/>
      </c>
      <c r="AK64" s="83" t="str">
        <f t="shared" ca="1" si="42"/>
        <v/>
      </c>
      <c r="AL64" s="83" t="str">
        <f t="shared" ca="1" si="43"/>
        <v/>
      </c>
      <c r="AM64" s="83" t="str">
        <f t="shared" ca="1" si="44"/>
        <v/>
      </c>
      <c r="AN64" s="83" t="str">
        <f t="shared" ca="1" si="45"/>
        <v/>
      </c>
      <c r="AO64" s="83" t="str">
        <f ca="1">IF(AND(COUNTIF(INDEX($AL$7:$AM64,0,MATCH($O$2,$AL$6:$AM$6,0)),INDEX(AL64:AM64,0,MATCH($O$2,$AL$6:$AM$6,0)))=1,AL64&lt;&gt;""),AB64,"")</f>
        <v/>
      </c>
      <c r="AP64" s="83" t="str">
        <f ca="1">IF(AND(AL64&lt;&gt;"",COUNTIF(INDEX($AL$7:$AM$100007,0,MATCH($O$2,$AL$6:$AM$6,0)),INDEX(AL64:AM64,0,MATCH($O$2,$AL$6:$AM$6,0)))&gt;=2),IF(ROUNDUP(COUNTIF(INDEX($AL$7:$AM$100007,0,MATCH($O$2,$AL$6:$AM$6,0)),INDEX(AL64:AM64,0,MATCH($O$2,$AL$6:$AM$6,0)))/2,0)=COUNTIF(INDEX($AL$7:$AM64,0,MATCH($O$2,$AL$6:$AM$6,0)),INDEX($AL64:$AM64,0,MATCH($O$2,$AL$6:$AM$6,0))),AB64,""),IF(AB64="","",AB64))</f>
        <v/>
      </c>
      <c r="AQ64" s="83" t="str">
        <f ca="1">IF(AB64="","",IF(COUNTIF($AB$7:AB64,AB64)=1,1+MAX($AQ$7:AQ63),INDEX($AQ$7:AQ63,MATCH(AB64,$AB$7:AB64,0),0)))</f>
        <v/>
      </c>
      <c r="AR64" s="83" t="str">
        <f ca="1">IF(AC64="","",IF(COUNTIF($AC$7:AC64,AC64)=1,1+MAX($AR$7:AR63),INDEX($AR$7:AR63,MATCH(AC64,$AC$7:AC64,0),0)))</f>
        <v/>
      </c>
      <c r="AS64" s="90"/>
      <c r="AT64" s="84" t="str">
        <f t="shared" ca="1" si="48"/>
        <v>'入力'!BN60</v>
      </c>
      <c r="AU64" s="84" t="str">
        <f t="shared" ca="1" si="48"/>
        <v>'入力'!BO60</v>
      </c>
      <c r="AV64" s="84" t="str">
        <f t="shared" ca="1" si="55"/>
        <v>'入力'!BP60</v>
      </c>
      <c r="AW64" s="84" t="str">
        <f t="shared" ca="1" si="55"/>
        <v>'入力'!BQ60</v>
      </c>
      <c r="AX64" s="84" t="str">
        <f t="shared" ca="1" si="55"/>
        <v>'入力'!BR60</v>
      </c>
      <c r="AY64" s="84" t="str">
        <f t="shared" ca="1" si="55"/>
        <v>'入力'!BS60</v>
      </c>
      <c r="AZ64" s="84" t="str">
        <f t="shared" ca="1" si="55"/>
        <v>'入力'!BT60</v>
      </c>
      <c r="BA64" s="84" t="str">
        <f t="shared" ca="1" si="55"/>
        <v>'入力'!BU60</v>
      </c>
      <c r="BB64" s="84" t="str">
        <f t="shared" ca="1" si="55"/>
        <v>'入力'!BV60</v>
      </c>
      <c r="BC64" s="84" t="str">
        <f t="shared" ca="1" si="55"/>
        <v>'入力'!BW60</v>
      </c>
      <c r="BD64" s="84" t="str">
        <f t="shared" ca="1" si="55"/>
        <v>'入力'!BX60</v>
      </c>
    </row>
    <row r="65" spans="2:56" s="77" customFormat="1" ht="19.95" customHeight="1" x14ac:dyDescent="0.2">
      <c r="B65" s="76"/>
      <c r="C65" s="85" t="str">
        <f t="shared" ca="1" si="28"/>
        <v/>
      </c>
      <c r="D65" s="85" t="str">
        <f t="shared" ca="1" si="28"/>
        <v/>
      </c>
      <c r="E65" s="86" t="str">
        <f t="shared" ca="1" si="28"/>
        <v/>
      </c>
      <c r="F65" s="99" t="str">
        <f t="shared" ca="1" si="9"/>
        <v/>
      </c>
      <c r="G65" s="100" t="str">
        <f t="shared" ca="1" si="54"/>
        <v/>
      </c>
      <c r="H65" s="87" t="str">
        <f t="shared" ca="1" si="53"/>
        <v/>
      </c>
      <c r="I65" s="100" t="str">
        <f t="shared" ca="1" si="53"/>
        <v/>
      </c>
      <c r="J65" s="87" t="str">
        <f t="shared" ca="1" si="53"/>
        <v/>
      </c>
      <c r="K65" s="88" t="str">
        <f t="shared" ca="1" si="53"/>
        <v/>
      </c>
      <c r="L65" s="88" t="str">
        <f t="shared" ca="1" si="53"/>
        <v/>
      </c>
      <c r="M65" s="89" t="str">
        <f t="shared" ca="1" si="53"/>
        <v/>
      </c>
      <c r="O65" s="91" t="str">
        <f t="shared" ca="1" si="30"/>
        <v/>
      </c>
      <c r="P65" s="92" t="str">
        <f ca="1">IFERROR(IF(AND(COUNTIF($AJ$7:AJ65,AJ65)=COUNTIF($AJ$7:AJ100058,AJ65),AG65&lt;&gt;""),SUMIF($AJ$7:AJ65,AJ65,$AI$7:AI65),""),"")</f>
        <v/>
      </c>
      <c r="Q65" s="93"/>
      <c r="R65" s="101" t="str">
        <f t="shared" ca="1" si="49"/>
        <v/>
      </c>
      <c r="S65" s="3" t="str">
        <f t="shared" ca="1" si="12"/>
        <v/>
      </c>
      <c r="T65" s="1"/>
      <c r="U65" s="101" t="str">
        <f t="shared" ca="1" si="50"/>
        <v/>
      </c>
      <c r="V65" s="18" t="str">
        <f t="shared" ca="1" si="51"/>
        <v/>
      </c>
      <c r="W65" s="3" t="str">
        <f t="shared" ca="1" si="52"/>
        <v/>
      </c>
      <c r="Y65" s="83" t="str">
        <f t="shared" ca="1" si="31"/>
        <v/>
      </c>
      <c r="Z65" s="83" t="str">
        <f t="shared" ca="1" si="32"/>
        <v/>
      </c>
      <c r="AA65" s="83" t="str">
        <f t="shared" ca="1" si="33"/>
        <v/>
      </c>
      <c r="AB65" s="83" t="str">
        <f t="shared" ca="1" si="34"/>
        <v/>
      </c>
      <c r="AC65" s="83" t="str">
        <f t="shared" ca="1" si="35"/>
        <v/>
      </c>
      <c r="AD65" s="83" t="str">
        <f t="shared" ca="1" si="36"/>
        <v/>
      </c>
      <c r="AE65" s="83" t="str">
        <f t="shared" ca="1" si="37"/>
        <v/>
      </c>
      <c r="AF65" s="83" t="str">
        <f t="shared" ca="1" si="38"/>
        <v/>
      </c>
      <c r="AG65" s="83" t="str">
        <f t="shared" ca="1" si="39"/>
        <v/>
      </c>
      <c r="AH65" s="83" t="str">
        <f t="shared" ca="1" si="40"/>
        <v/>
      </c>
      <c r="AI65" s="133" t="str">
        <f ca="1">IF(AND(COUNTIF(INDEX($AL$7:AM65,0,MATCH($O$2,$AL$6:$AM$6,0)),INDEX(AL65:AM65,0,MATCH($O$2,$AL$6:$AM$6,0)))=1,AL65&lt;&gt;"",AM64&lt;&gt;"",AG65&lt;&gt;""),SUMIF(INDEX($AL$7:$AM$100007,0,MATCH($O$2,$AL$6:$AM$6,0)),INDEX(AL65:AM65,0,MATCH($O$2,$AL$6:$AM$6,0)),$AG$7:$AG$100007),"")</f>
        <v/>
      </c>
      <c r="AJ65" s="83" t="str">
        <f t="shared" ca="1" si="41"/>
        <v/>
      </c>
      <c r="AK65" s="83" t="str">
        <f t="shared" ca="1" si="42"/>
        <v/>
      </c>
      <c r="AL65" s="83" t="str">
        <f t="shared" ca="1" si="43"/>
        <v/>
      </c>
      <c r="AM65" s="83" t="str">
        <f t="shared" ca="1" si="44"/>
        <v/>
      </c>
      <c r="AN65" s="83" t="str">
        <f t="shared" ca="1" si="45"/>
        <v/>
      </c>
      <c r="AO65" s="83" t="str">
        <f ca="1">IF(AND(COUNTIF(INDEX($AL$7:$AM65,0,MATCH($O$2,$AL$6:$AM$6,0)),INDEX(AL65:AM65,0,MATCH($O$2,$AL$6:$AM$6,0)))=1,AL65&lt;&gt;""),AB65,"")</f>
        <v/>
      </c>
      <c r="AP65" s="83" t="str">
        <f ca="1">IF(AND(AL65&lt;&gt;"",COUNTIF(INDEX($AL$7:$AM$100007,0,MATCH($O$2,$AL$6:$AM$6,0)),INDEX(AL65:AM65,0,MATCH($O$2,$AL$6:$AM$6,0)))&gt;=2),IF(ROUNDUP(COUNTIF(INDEX($AL$7:$AM$100007,0,MATCH($O$2,$AL$6:$AM$6,0)),INDEX(AL65:AM65,0,MATCH($O$2,$AL$6:$AM$6,0)))/2,0)=COUNTIF(INDEX($AL$7:$AM65,0,MATCH($O$2,$AL$6:$AM$6,0)),INDEX($AL65:$AM65,0,MATCH($O$2,$AL$6:$AM$6,0))),AB65,""),IF(AB65="","",AB65))</f>
        <v/>
      </c>
      <c r="AQ65" s="83" t="str">
        <f ca="1">IF(AB65="","",IF(COUNTIF($AB$7:AB65,AB65)=1,1+MAX($AQ$7:AQ64),INDEX($AQ$7:AQ64,MATCH(AB65,$AB$7:AB65,0),0)))</f>
        <v/>
      </c>
      <c r="AR65" s="83" t="str">
        <f ca="1">IF(AC65="","",IF(COUNTIF($AC$7:AC65,AC65)=1,1+MAX($AR$7:AR64),INDEX($AR$7:AR64,MATCH(AC65,$AC$7:AC65,0),0)))</f>
        <v/>
      </c>
      <c r="AS65" s="90"/>
      <c r="AT65" s="84" t="str">
        <f t="shared" ca="1" si="48"/>
        <v>'入力'!BN61</v>
      </c>
      <c r="AU65" s="84" t="str">
        <f t="shared" ca="1" si="48"/>
        <v>'入力'!BO61</v>
      </c>
      <c r="AV65" s="84" t="str">
        <f t="shared" ca="1" si="55"/>
        <v>'入力'!BP61</v>
      </c>
      <c r="AW65" s="84" t="str">
        <f t="shared" ca="1" si="55"/>
        <v>'入力'!BQ61</v>
      </c>
      <c r="AX65" s="84" t="str">
        <f t="shared" ca="1" si="55"/>
        <v>'入力'!BR61</v>
      </c>
      <c r="AY65" s="84" t="str">
        <f t="shared" ca="1" si="55"/>
        <v>'入力'!BS61</v>
      </c>
      <c r="AZ65" s="84" t="str">
        <f t="shared" ca="1" si="55"/>
        <v>'入力'!BT61</v>
      </c>
      <c r="BA65" s="84" t="str">
        <f t="shared" ca="1" si="55"/>
        <v>'入力'!BU61</v>
      </c>
      <c r="BB65" s="84" t="str">
        <f t="shared" ca="1" si="55"/>
        <v>'入力'!BV61</v>
      </c>
      <c r="BC65" s="84" t="str">
        <f t="shared" ca="1" si="55"/>
        <v>'入力'!BW61</v>
      </c>
      <c r="BD65" s="84" t="str">
        <f t="shared" ca="1" si="55"/>
        <v>'入力'!BX61</v>
      </c>
    </row>
    <row r="66" spans="2:56" s="77" customFormat="1" ht="19.95" customHeight="1" x14ac:dyDescent="0.2">
      <c r="B66" s="76"/>
      <c r="C66" s="85" t="str">
        <f t="shared" ca="1" si="28"/>
        <v/>
      </c>
      <c r="D66" s="85" t="str">
        <f t="shared" ca="1" si="28"/>
        <v/>
      </c>
      <c r="E66" s="86" t="str">
        <f t="shared" ca="1" si="28"/>
        <v/>
      </c>
      <c r="F66" s="99" t="str">
        <f t="shared" ca="1" si="9"/>
        <v/>
      </c>
      <c r="G66" s="100" t="str">
        <f t="shared" ca="1" si="54"/>
        <v/>
      </c>
      <c r="H66" s="87" t="str">
        <f t="shared" ca="1" si="53"/>
        <v/>
      </c>
      <c r="I66" s="100" t="str">
        <f t="shared" ca="1" si="53"/>
        <v/>
      </c>
      <c r="J66" s="87" t="str">
        <f t="shared" ca="1" si="53"/>
        <v/>
      </c>
      <c r="K66" s="88" t="str">
        <f t="shared" ca="1" si="53"/>
        <v/>
      </c>
      <c r="L66" s="88" t="str">
        <f t="shared" ca="1" si="53"/>
        <v/>
      </c>
      <c r="M66" s="89" t="str">
        <f t="shared" ca="1" si="53"/>
        <v/>
      </c>
      <c r="O66" s="91" t="str">
        <f t="shared" ca="1" si="30"/>
        <v/>
      </c>
      <c r="P66" s="92" t="str">
        <f ca="1">IFERROR(IF(AND(COUNTIF($AJ$7:AJ66,AJ66)=COUNTIF($AJ$7:AJ100059,AJ66),AG66&lt;&gt;""),SUMIF($AJ$7:AJ66,AJ66,$AI$7:AI66),""),"")</f>
        <v/>
      </c>
      <c r="Q66" s="93"/>
      <c r="R66" s="101" t="str">
        <f t="shared" ca="1" si="49"/>
        <v/>
      </c>
      <c r="S66" s="3" t="str">
        <f t="shared" ca="1" si="12"/>
        <v/>
      </c>
      <c r="T66" s="1"/>
      <c r="U66" s="101" t="str">
        <f t="shared" ca="1" si="50"/>
        <v/>
      </c>
      <c r="V66" s="18" t="str">
        <f t="shared" ca="1" si="51"/>
        <v/>
      </c>
      <c r="W66" s="3" t="str">
        <f t="shared" ca="1" si="52"/>
        <v/>
      </c>
      <c r="Y66" s="83" t="str">
        <f t="shared" ca="1" si="31"/>
        <v/>
      </c>
      <c r="Z66" s="83" t="str">
        <f t="shared" ca="1" si="32"/>
        <v/>
      </c>
      <c r="AA66" s="83" t="str">
        <f t="shared" ca="1" si="33"/>
        <v/>
      </c>
      <c r="AB66" s="83" t="str">
        <f t="shared" ca="1" si="34"/>
        <v/>
      </c>
      <c r="AC66" s="83" t="str">
        <f t="shared" ca="1" si="35"/>
        <v/>
      </c>
      <c r="AD66" s="83" t="str">
        <f t="shared" ca="1" si="36"/>
        <v/>
      </c>
      <c r="AE66" s="83" t="str">
        <f t="shared" ca="1" si="37"/>
        <v/>
      </c>
      <c r="AF66" s="83" t="str">
        <f t="shared" ca="1" si="38"/>
        <v/>
      </c>
      <c r="AG66" s="83" t="str">
        <f t="shared" ca="1" si="39"/>
        <v/>
      </c>
      <c r="AH66" s="83" t="str">
        <f t="shared" ca="1" si="40"/>
        <v/>
      </c>
      <c r="AI66" s="133" t="str">
        <f ca="1">IF(AND(COUNTIF(INDEX($AL$7:AM66,0,MATCH($O$2,$AL$6:$AM$6,0)),INDEX(AL66:AM66,0,MATCH($O$2,$AL$6:$AM$6,0)))=1,AL66&lt;&gt;"",AM65&lt;&gt;"",AG66&lt;&gt;""),SUMIF(INDEX($AL$7:$AM$100007,0,MATCH($O$2,$AL$6:$AM$6,0)),INDEX(AL66:AM66,0,MATCH($O$2,$AL$6:$AM$6,0)),$AG$7:$AG$100007),"")</f>
        <v/>
      </c>
      <c r="AJ66" s="83" t="str">
        <f t="shared" ca="1" si="41"/>
        <v/>
      </c>
      <c r="AK66" s="83" t="str">
        <f t="shared" ca="1" si="42"/>
        <v/>
      </c>
      <c r="AL66" s="83" t="str">
        <f t="shared" ca="1" si="43"/>
        <v/>
      </c>
      <c r="AM66" s="83" t="str">
        <f t="shared" ca="1" si="44"/>
        <v/>
      </c>
      <c r="AN66" s="83" t="str">
        <f t="shared" ca="1" si="45"/>
        <v/>
      </c>
      <c r="AO66" s="83" t="str">
        <f ca="1">IF(AND(COUNTIF(INDEX($AL$7:$AM66,0,MATCH($O$2,$AL$6:$AM$6,0)),INDEX(AL66:AM66,0,MATCH($O$2,$AL$6:$AM$6,0)))=1,AL66&lt;&gt;""),AB66,"")</f>
        <v/>
      </c>
      <c r="AP66" s="83" t="str">
        <f ca="1">IF(AND(AL66&lt;&gt;"",COUNTIF(INDEX($AL$7:$AM$100007,0,MATCH($O$2,$AL$6:$AM$6,0)),INDEX(AL66:AM66,0,MATCH($O$2,$AL$6:$AM$6,0)))&gt;=2),IF(ROUNDUP(COUNTIF(INDEX($AL$7:$AM$100007,0,MATCH($O$2,$AL$6:$AM$6,0)),INDEX(AL66:AM66,0,MATCH($O$2,$AL$6:$AM$6,0)))/2,0)=COUNTIF(INDEX($AL$7:$AM66,0,MATCH($O$2,$AL$6:$AM$6,0)),INDEX($AL66:$AM66,0,MATCH($O$2,$AL$6:$AM$6,0))),AB66,""),IF(AB66="","",AB66))</f>
        <v/>
      </c>
      <c r="AQ66" s="83" t="str">
        <f ca="1">IF(AB66="","",IF(COUNTIF($AB$7:AB66,AB66)=1,1+MAX($AQ$7:AQ65),INDEX($AQ$7:AQ65,MATCH(AB66,$AB$7:AB66,0),0)))</f>
        <v/>
      </c>
      <c r="AR66" s="83" t="str">
        <f ca="1">IF(AC66="","",IF(COUNTIF($AC$7:AC66,AC66)=1,1+MAX($AR$7:AR65),INDEX($AR$7:AR65,MATCH(AC66,$AC$7:AC66,0),0)))</f>
        <v/>
      </c>
      <c r="AS66" s="90"/>
      <c r="AT66" s="84" t="str">
        <f t="shared" ca="1" si="48"/>
        <v>'入力'!BN62</v>
      </c>
      <c r="AU66" s="84" t="str">
        <f t="shared" ca="1" si="48"/>
        <v>'入力'!BO62</v>
      </c>
      <c r="AV66" s="84" t="str">
        <f t="shared" ca="1" si="55"/>
        <v>'入力'!BP62</v>
      </c>
      <c r="AW66" s="84" t="str">
        <f t="shared" ca="1" si="55"/>
        <v>'入力'!BQ62</v>
      </c>
      <c r="AX66" s="84" t="str">
        <f t="shared" ca="1" si="55"/>
        <v>'入力'!BR62</v>
      </c>
      <c r="AY66" s="84" t="str">
        <f t="shared" ca="1" si="55"/>
        <v>'入力'!BS62</v>
      </c>
      <c r="AZ66" s="84" t="str">
        <f t="shared" ca="1" si="55"/>
        <v>'入力'!BT62</v>
      </c>
      <c r="BA66" s="84" t="str">
        <f t="shared" ca="1" si="55"/>
        <v>'入力'!BU62</v>
      </c>
      <c r="BB66" s="84" t="str">
        <f t="shared" ca="1" si="55"/>
        <v>'入力'!BV62</v>
      </c>
      <c r="BC66" s="84" t="str">
        <f t="shared" ca="1" si="55"/>
        <v>'入力'!BW62</v>
      </c>
      <c r="BD66" s="84" t="str">
        <f t="shared" ca="1" si="55"/>
        <v>'入力'!BX62</v>
      </c>
    </row>
    <row r="67" spans="2:56" s="77" customFormat="1" ht="19.95" customHeight="1" x14ac:dyDescent="0.2">
      <c r="B67" s="76"/>
      <c r="C67" s="85" t="str">
        <f t="shared" ca="1" si="28"/>
        <v/>
      </c>
      <c r="D67" s="85" t="str">
        <f t="shared" ca="1" si="28"/>
        <v/>
      </c>
      <c r="E67" s="86" t="str">
        <f t="shared" ca="1" si="28"/>
        <v/>
      </c>
      <c r="F67" s="99" t="str">
        <f t="shared" ca="1" si="9"/>
        <v/>
      </c>
      <c r="G67" s="100" t="str">
        <f t="shared" ca="1" si="54"/>
        <v/>
      </c>
      <c r="H67" s="87" t="str">
        <f t="shared" ca="1" si="53"/>
        <v/>
      </c>
      <c r="I67" s="100" t="str">
        <f t="shared" ca="1" si="53"/>
        <v/>
      </c>
      <c r="J67" s="87" t="str">
        <f t="shared" ca="1" si="53"/>
        <v/>
      </c>
      <c r="K67" s="88" t="str">
        <f t="shared" ca="1" si="53"/>
        <v/>
      </c>
      <c r="L67" s="88" t="str">
        <f t="shared" ca="1" si="53"/>
        <v/>
      </c>
      <c r="M67" s="89" t="str">
        <f t="shared" ca="1" si="53"/>
        <v/>
      </c>
      <c r="O67" s="91" t="str">
        <f t="shared" ca="1" si="30"/>
        <v/>
      </c>
      <c r="P67" s="92" t="str">
        <f ca="1">IFERROR(IF(AND(COUNTIF($AJ$7:AJ67,AJ67)=COUNTIF($AJ$7:AJ100060,AJ67),AG67&lt;&gt;""),SUMIF($AJ$7:AJ67,AJ67,$AI$7:AI67),""),"")</f>
        <v/>
      </c>
      <c r="Q67" s="93"/>
      <c r="R67" s="101" t="str">
        <f t="shared" ca="1" si="49"/>
        <v/>
      </c>
      <c r="S67" s="3" t="str">
        <f t="shared" ca="1" si="12"/>
        <v/>
      </c>
      <c r="T67" s="1"/>
      <c r="U67" s="101" t="str">
        <f t="shared" ca="1" si="50"/>
        <v/>
      </c>
      <c r="V67" s="18" t="str">
        <f t="shared" ca="1" si="51"/>
        <v/>
      </c>
      <c r="W67" s="3" t="str">
        <f t="shared" ca="1" si="52"/>
        <v/>
      </c>
      <c r="Y67" s="83" t="str">
        <f t="shared" ca="1" si="31"/>
        <v/>
      </c>
      <c r="Z67" s="83" t="str">
        <f t="shared" ca="1" si="32"/>
        <v/>
      </c>
      <c r="AA67" s="83" t="str">
        <f t="shared" ca="1" si="33"/>
        <v/>
      </c>
      <c r="AB67" s="83" t="str">
        <f t="shared" ca="1" si="34"/>
        <v/>
      </c>
      <c r="AC67" s="83" t="str">
        <f t="shared" ca="1" si="35"/>
        <v/>
      </c>
      <c r="AD67" s="83" t="str">
        <f t="shared" ca="1" si="36"/>
        <v/>
      </c>
      <c r="AE67" s="83" t="str">
        <f t="shared" ca="1" si="37"/>
        <v/>
      </c>
      <c r="AF67" s="83" t="str">
        <f t="shared" ca="1" si="38"/>
        <v/>
      </c>
      <c r="AG67" s="83" t="str">
        <f t="shared" ca="1" si="39"/>
        <v/>
      </c>
      <c r="AH67" s="83" t="str">
        <f t="shared" ca="1" si="40"/>
        <v/>
      </c>
      <c r="AI67" s="133" t="str">
        <f ca="1">IF(AND(COUNTIF(INDEX($AL$7:AM67,0,MATCH($O$2,$AL$6:$AM$6,0)),INDEX(AL67:AM67,0,MATCH($O$2,$AL$6:$AM$6,0)))=1,AL67&lt;&gt;"",AM66&lt;&gt;"",AG67&lt;&gt;""),SUMIF(INDEX($AL$7:$AM$100007,0,MATCH($O$2,$AL$6:$AM$6,0)),INDEX(AL67:AM67,0,MATCH($O$2,$AL$6:$AM$6,0)),$AG$7:$AG$100007),"")</f>
        <v/>
      </c>
      <c r="AJ67" s="83" t="str">
        <f t="shared" ca="1" si="41"/>
        <v/>
      </c>
      <c r="AK67" s="83" t="str">
        <f t="shared" ca="1" si="42"/>
        <v/>
      </c>
      <c r="AL67" s="83" t="str">
        <f t="shared" ca="1" si="43"/>
        <v/>
      </c>
      <c r="AM67" s="83" t="str">
        <f t="shared" ca="1" si="44"/>
        <v/>
      </c>
      <c r="AN67" s="83" t="str">
        <f t="shared" ca="1" si="45"/>
        <v/>
      </c>
      <c r="AO67" s="83" t="str">
        <f ca="1">IF(AND(COUNTIF(INDEX($AL$7:$AM67,0,MATCH($O$2,$AL$6:$AM$6,0)),INDEX(AL67:AM67,0,MATCH($O$2,$AL$6:$AM$6,0)))=1,AL67&lt;&gt;""),AB67,"")</f>
        <v/>
      </c>
      <c r="AP67" s="83" t="str">
        <f ca="1">IF(AND(AL67&lt;&gt;"",COUNTIF(INDEX($AL$7:$AM$100007,0,MATCH($O$2,$AL$6:$AM$6,0)),INDEX(AL67:AM67,0,MATCH($O$2,$AL$6:$AM$6,0)))&gt;=2),IF(ROUNDUP(COUNTIF(INDEX($AL$7:$AM$100007,0,MATCH($O$2,$AL$6:$AM$6,0)),INDEX(AL67:AM67,0,MATCH($O$2,$AL$6:$AM$6,0)))/2,0)=COUNTIF(INDEX($AL$7:$AM67,0,MATCH($O$2,$AL$6:$AM$6,0)),INDEX($AL67:$AM67,0,MATCH($O$2,$AL$6:$AM$6,0))),AB67,""),IF(AB67="","",AB67))</f>
        <v/>
      </c>
      <c r="AQ67" s="83" t="str">
        <f ca="1">IF(AB67="","",IF(COUNTIF($AB$7:AB67,AB67)=1,1+MAX($AQ$7:AQ66),INDEX($AQ$7:AQ66,MATCH(AB67,$AB$7:AB67,0),0)))</f>
        <v/>
      </c>
      <c r="AR67" s="83" t="str">
        <f ca="1">IF(AC67="","",IF(COUNTIF($AC$7:AC67,AC67)=1,1+MAX($AR$7:AR66),INDEX($AR$7:AR66,MATCH(AC67,$AC$7:AC67,0),0)))</f>
        <v/>
      </c>
      <c r="AS67" s="90"/>
      <c r="AT67" s="84" t="str">
        <f t="shared" ca="1" si="48"/>
        <v>'入力'!BN63</v>
      </c>
      <c r="AU67" s="84" t="str">
        <f t="shared" ca="1" si="48"/>
        <v>'入力'!BO63</v>
      </c>
      <c r="AV67" s="84" t="str">
        <f t="shared" ca="1" si="55"/>
        <v>'入力'!BP63</v>
      </c>
      <c r="AW67" s="84" t="str">
        <f t="shared" ca="1" si="55"/>
        <v>'入力'!BQ63</v>
      </c>
      <c r="AX67" s="84" t="str">
        <f t="shared" ca="1" si="55"/>
        <v>'入力'!BR63</v>
      </c>
      <c r="AY67" s="84" t="str">
        <f t="shared" ca="1" si="55"/>
        <v>'入力'!BS63</v>
      </c>
      <c r="AZ67" s="84" t="str">
        <f t="shared" ca="1" si="55"/>
        <v>'入力'!BT63</v>
      </c>
      <c r="BA67" s="84" t="str">
        <f t="shared" ca="1" si="55"/>
        <v>'入力'!BU63</v>
      </c>
      <c r="BB67" s="84" t="str">
        <f t="shared" ca="1" si="55"/>
        <v>'入力'!BV63</v>
      </c>
      <c r="BC67" s="84" t="str">
        <f t="shared" ca="1" si="55"/>
        <v>'入力'!BW63</v>
      </c>
      <c r="BD67" s="84" t="str">
        <f t="shared" ca="1" si="55"/>
        <v>'入力'!BX63</v>
      </c>
    </row>
    <row r="68" spans="2:56" s="77" customFormat="1" ht="19.95" customHeight="1" x14ac:dyDescent="0.2">
      <c r="B68" s="76"/>
      <c r="C68" s="85" t="str">
        <f t="shared" ca="1" si="28"/>
        <v/>
      </c>
      <c r="D68" s="85" t="str">
        <f t="shared" ca="1" si="28"/>
        <v/>
      </c>
      <c r="E68" s="86" t="str">
        <f t="shared" ca="1" si="28"/>
        <v/>
      </c>
      <c r="F68" s="99" t="str">
        <f t="shared" ca="1" si="9"/>
        <v/>
      </c>
      <c r="G68" s="100" t="str">
        <f t="shared" ca="1" si="54"/>
        <v/>
      </c>
      <c r="H68" s="87" t="str">
        <f t="shared" ca="1" si="53"/>
        <v/>
      </c>
      <c r="I68" s="100" t="str">
        <f t="shared" ca="1" si="53"/>
        <v/>
      </c>
      <c r="J68" s="87" t="str">
        <f t="shared" ca="1" si="53"/>
        <v/>
      </c>
      <c r="K68" s="88" t="str">
        <f t="shared" ca="1" si="53"/>
        <v/>
      </c>
      <c r="L68" s="88" t="str">
        <f t="shared" ca="1" si="53"/>
        <v/>
      </c>
      <c r="M68" s="89" t="str">
        <f t="shared" ca="1" si="53"/>
        <v/>
      </c>
      <c r="O68" s="91" t="str">
        <f t="shared" ca="1" si="30"/>
        <v/>
      </c>
      <c r="P68" s="92" t="str">
        <f ca="1">IFERROR(IF(AND(COUNTIF($AJ$7:AJ68,AJ68)=COUNTIF($AJ$7:AJ100061,AJ68),AG68&lt;&gt;""),SUMIF($AJ$7:AJ68,AJ68,$AI$7:AI68),""),"")</f>
        <v/>
      </c>
      <c r="Q68" s="93"/>
      <c r="R68" s="101" t="str">
        <f t="shared" ca="1" si="49"/>
        <v/>
      </c>
      <c r="S68" s="3" t="str">
        <f t="shared" ca="1" si="12"/>
        <v/>
      </c>
      <c r="T68" s="1"/>
      <c r="U68" s="101" t="str">
        <f t="shared" ca="1" si="50"/>
        <v/>
      </c>
      <c r="V68" s="18" t="str">
        <f t="shared" ca="1" si="51"/>
        <v/>
      </c>
      <c r="W68" s="3" t="str">
        <f t="shared" ca="1" si="52"/>
        <v/>
      </c>
      <c r="Y68" s="83" t="str">
        <f t="shared" ca="1" si="31"/>
        <v/>
      </c>
      <c r="Z68" s="83" t="str">
        <f t="shared" ca="1" si="32"/>
        <v/>
      </c>
      <c r="AA68" s="83" t="str">
        <f t="shared" ca="1" si="33"/>
        <v/>
      </c>
      <c r="AB68" s="83" t="str">
        <f t="shared" ca="1" si="34"/>
        <v/>
      </c>
      <c r="AC68" s="83" t="str">
        <f t="shared" ca="1" si="35"/>
        <v/>
      </c>
      <c r="AD68" s="83" t="str">
        <f t="shared" ca="1" si="36"/>
        <v/>
      </c>
      <c r="AE68" s="83" t="str">
        <f t="shared" ca="1" si="37"/>
        <v/>
      </c>
      <c r="AF68" s="83" t="str">
        <f t="shared" ca="1" si="38"/>
        <v/>
      </c>
      <c r="AG68" s="83" t="str">
        <f t="shared" ca="1" si="39"/>
        <v/>
      </c>
      <c r="AH68" s="83" t="str">
        <f t="shared" ca="1" si="40"/>
        <v/>
      </c>
      <c r="AI68" s="133" t="str">
        <f ca="1">IF(AND(COUNTIF(INDEX($AL$7:AM68,0,MATCH($O$2,$AL$6:$AM$6,0)),INDEX(AL68:AM68,0,MATCH($O$2,$AL$6:$AM$6,0)))=1,AL68&lt;&gt;"",AM67&lt;&gt;"",AG68&lt;&gt;""),SUMIF(INDEX($AL$7:$AM$100007,0,MATCH($O$2,$AL$6:$AM$6,0)),INDEX(AL68:AM68,0,MATCH($O$2,$AL$6:$AM$6,0)),$AG$7:$AG$100007),"")</f>
        <v/>
      </c>
      <c r="AJ68" s="83" t="str">
        <f t="shared" ca="1" si="41"/>
        <v/>
      </c>
      <c r="AK68" s="83" t="str">
        <f t="shared" ca="1" si="42"/>
        <v/>
      </c>
      <c r="AL68" s="83" t="str">
        <f t="shared" ca="1" si="43"/>
        <v/>
      </c>
      <c r="AM68" s="83" t="str">
        <f t="shared" ca="1" si="44"/>
        <v/>
      </c>
      <c r="AN68" s="83" t="str">
        <f t="shared" ca="1" si="45"/>
        <v/>
      </c>
      <c r="AO68" s="83" t="str">
        <f ca="1">IF(AND(COUNTIF(INDEX($AL$7:$AM68,0,MATCH($O$2,$AL$6:$AM$6,0)),INDEX(AL68:AM68,0,MATCH($O$2,$AL$6:$AM$6,0)))=1,AL68&lt;&gt;""),AB68,"")</f>
        <v/>
      </c>
      <c r="AP68" s="83" t="str">
        <f ca="1">IF(AND(AL68&lt;&gt;"",COUNTIF(INDEX($AL$7:$AM$100007,0,MATCH($O$2,$AL$6:$AM$6,0)),INDEX(AL68:AM68,0,MATCH($O$2,$AL$6:$AM$6,0)))&gt;=2),IF(ROUNDUP(COUNTIF(INDEX($AL$7:$AM$100007,0,MATCH($O$2,$AL$6:$AM$6,0)),INDEX(AL68:AM68,0,MATCH($O$2,$AL$6:$AM$6,0)))/2,0)=COUNTIF(INDEX($AL$7:$AM68,0,MATCH($O$2,$AL$6:$AM$6,0)),INDEX($AL68:$AM68,0,MATCH($O$2,$AL$6:$AM$6,0))),AB68,""),IF(AB68="","",AB68))</f>
        <v/>
      </c>
      <c r="AQ68" s="83" t="str">
        <f ca="1">IF(AB68="","",IF(COUNTIF($AB$7:AB68,AB68)=1,1+MAX($AQ$7:AQ67),INDEX($AQ$7:AQ67,MATCH(AB68,$AB$7:AB68,0),0)))</f>
        <v/>
      </c>
      <c r="AR68" s="83" t="str">
        <f ca="1">IF(AC68="","",IF(COUNTIF($AC$7:AC68,AC68)=1,1+MAX($AR$7:AR67),INDEX($AR$7:AR67,MATCH(AC68,$AC$7:AC68,0),0)))</f>
        <v/>
      </c>
      <c r="AS68" s="90"/>
      <c r="AT68" s="84" t="str">
        <f t="shared" ca="1" si="48"/>
        <v>'入力'!BN64</v>
      </c>
      <c r="AU68" s="84" t="str">
        <f t="shared" ca="1" si="48"/>
        <v>'入力'!BO64</v>
      </c>
      <c r="AV68" s="84" t="str">
        <f t="shared" ca="1" si="55"/>
        <v>'入力'!BP64</v>
      </c>
      <c r="AW68" s="84" t="str">
        <f t="shared" ca="1" si="55"/>
        <v>'入力'!BQ64</v>
      </c>
      <c r="AX68" s="84" t="str">
        <f t="shared" ca="1" si="55"/>
        <v>'入力'!BR64</v>
      </c>
      <c r="AY68" s="84" t="str">
        <f t="shared" ca="1" si="55"/>
        <v>'入力'!BS64</v>
      </c>
      <c r="AZ68" s="84" t="str">
        <f t="shared" ca="1" si="55"/>
        <v>'入力'!BT64</v>
      </c>
      <c r="BA68" s="84" t="str">
        <f t="shared" ca="1" si="55"/>
        <v>'入力'!BU64</v>
      </c>
      <c r="BB68" s="84" t="str">
        <f t="shared" ca="1" si="55"/>
        <v>'入力'!BV64</v>
      </c>
      <c r="BC68" s="84" t="str">
        <f t="shared" ca="1" si="55"/>
        <v>'入力'!BW64</v>
      </c>
      <c r="BD68" s="84" t="str">
        <f t="shared" ca="1" si="55"/>
        <v>'入力'!BX64</v>
      </c>
    </row>
    <row r="69" spans="2:56" s="77" customFormat="1" ht="19.95" customHeight="1" x14ac:dyDescent="0.2">
      <c r="B69" s="76"/>
      <c r="C69" s="85" t="str">
        <f t="shared" ca="1" si="28"/>
        <v/>
      </c>
      <c r="D69" s="85" t="str">
        <f t="shared" ca="1" si="28"/>
        <v/>
      </c>
      <c r="E69" s="86" t="str">
        <f t="shared" ca="1" si="28"/>
        <v/>
      </c>
      <c r="F69" s="99" t="str">
        <f t="shared" ca="1" si="9"/>
        <v/>
      </c>
      <c r="G69" s="100" t="str">
        <f t="shared" ca="1" si="54"/>
        <v/>
      </c>
      <c r="H69" s="87" t="str">
        <f t="shared" ca="1" si="53"/>
        <v/>
      </c>
      <c r="I69" s="100" t="str">
        <f t="shared" ca="1" si="53"/>
        <v/>
      </c>
      <c r="J69" s="87" t="str">
        <f t="shared" ca="1" si="53"/>
        <v/>
      </c>
      <c r="K69" s="88" t="str">
        <f t="shared" ca="1" si="53"/>
        <v/>
      </c>
      <c r="L69" s="88" t="str">
        <f t="shared" ca="1" si="53"/>
        <v/>
      </c>
      <c r="M69" s="89" t="str">
        <f t="shared" ca="1" si="53"/>
        <v/>
      </c>
      <c r="O69" s="91" t="str">
        <f t="shared" ca="1" si="30"/>
        <v/>
      </c>
      <c r="P69" s="92" t="str">
        <f ca="1">IFERROR(IF(AND(COUNTIF($AJ$7:AJ69,AJ69)=COUNTIF($AJ$7:AJ100062,AJ69),AG69&lt;&gt;""),SUMIF($AJ$7:AJ69,AJ69,$AI$7:AI69),""),"")</f>
        <v/>
      </c>
      <c r="Q69" s="93"/>
      <c r="R69" s="101" t="str">
        <f t="shared" ca="1" si="49"/>
        <v/>
      </c>
      <c r="S69" s="3" t="str">
        <f t="shared" ca="1" si="12"/>
        <v/>
      </c>
      <c r="T69" s="1"/>
      <c r="U69" s="101" t="str">
        <f t="shared" ca="1" si="50"/>
        <v/>
      </c>
      <c r="V69" s="18" t="str">
        <f t="shared" ca="1" si="51"/>
        <v/>
      </c>
      <c r="W69" s="3" t="str">
        <f t="shared" ca="1" si="52"/>
        <v/>
      </c>
      <c r="Y69" s="83" t="str">
        <f t="shared" ca="1" si="31"/>
        <v/>
      </c>
      <c r="Z69" s="83" t="str">
        <f t="shared" ca="1" si="32"/>
        <v/>
      </c>
      <c r="AA69" s="83" t="str">
        <f t="shared" ca="1" si="33"/>
        <v/>
      </c>
      <c r="AB69" s="83" t="str">
        <f t="shared" ca="1" si="34"/>
        <v/>
      </c>
      <c r="AC69" s="83" t="str">
        <f t="shared" ca="1" si="35"/>
        <v/>
      </c>
      <c r="AD69" s="83" t="str">
        <f t="shared" ca="1" si="36"/>
        <v/>
      </c>
      <c r="AE69" s="83" t="str">
        <f t="shared" ca="1" si="37"/>
        <v/>
      </c>
      <c r="AF69" s="83" t="str">
        <f t="shared" ca="1" si="38"/>
        <v/>
      </c>
      <c r="AG69" s="83" t="str">
        <f t="shared" ca="1" si="39"/>
        <v/>
      </c>
      <c r="AH69" s="83" t="str">
        <f t="shared" ca="1" si="40"/>
        <v/>
      </c>
      <c r="AI69" s="133" t="str">
        <f ca="1">IF(AND(COUNTIF(INDEX($AL$7:AM69,0,MATCH($O$2,$AL$6:$AM$6,0)),INDEX(AL69:AM69,0,MATCH($O$2,$AL$6:$AM$6,0)))=1,AL69&lt;&gt;"",AM68&lt;&gt;"",AG69&lt;&gt;""),SUMIF(INDEX($AL$7:$AM$100007,0,MATCH($O$2,$AL$6:$AM$6,0)),INDEX(AL69:AM69,0,MATCH($O$2,$AL$6:$AM$6,0)),$AG$7:$AG$100007),"")</f>
        <v/>
      </c>
      <c r="AJ69" s="83" t="str">
        <f t="shared" ca="1" si="41"/>
        <v/>
      </c>
      <c r="AK69" s="83" t="str">
        <f t="shared" ca="1" si="42"/>
        <v/>
      </c>
      <c r="AL69" s="83" t="str">
        <f t="shared" ca="1" si="43"/>
        <v/>
      </c>
      <c r="AM69" s="83" t="str">
        <f t="shared" ca="1" si="44"/>
        <v/>
      </c>
      <c r="AN69" s="83" t="str">
        <f t="shared" ca="1" si="45"/>
        <v/>
      </c>
      <c r="AO69" s="83" t="str">
        <f ca="1">IF(AND(COUNTIF(INDEX($AL$7:$AM69,0,MATCH($O$2,$AL$6:$AM$6,0)),INDEX(AL69:AM69,0,MATCH($O$2,$AL$6:$AM$6,0)))=1,AL69&lt;&gt;""),AB69,"")</f>
        <v/>
      </c>
      <c r="AP69" s="83" t="str">
        <f ca="1">IF(AND(AL69&lt;&gt;"",COUNTIF(INDEX($AL$7:$AM$100007,0,MATCH($O$2,$AL$6:$AM$6,0)),INDEX(AL69:AM69,0,MATCH($O$2,$AL$6:$AM$6,0)))&gt;=2),IF(ROUNDUP(COUNTIF(INDEX($AL$7:$AM$100007,0,MATCH($O$2,$AL$6:$AM$6,0)),INDEX(AL69:AM69,0,MATCH($O$2,$AL$6:$AM$6,0)))/2,0)=COUNTIF(INDEX($AL$7:$AM69,0,MATCH($O$2,$AL$6:$AM$6,0)),INDEX($AL69:$AM69,0,MATCH($O$2,$AL$6:$AM$6,0))),AB69,""),IF(AB69="","",AB69))</f>
        <v/>
      </c>
      <c r="AQ69" s="83" t="str">
        <f ca="1">IF(AB69="","",IF(COUNTIF($AB$7:AB69,AB69)=1,1+MAX($AQ$7:AQ68),INDEX($AQ$7:AQ68,MATCH(AB69,$AB$7:AB69,0),0)))</f>
        <v/>
      </c>
      <c r="AR69" s="83" t="str">
        <f ca="1">IF(AC69="","",IF(COUNTIF($AC$7:AC69,AC69)=1,1+MAX($AR$7:AR68),INDEX($AR$7:AR68,MATCH(AC69,$AC$7:AC69,0),0)))</f>
        <v/>
      </c>
      <c r="AS69" s="90"/>
      <c r="AT69" s="84" t="str">
        <f t="shared" ca="1" si="48"/>
        <v>'入力'!BN65</v>
      </c>
      <c r="AU69" s="84" t="str">
        <f t="shared" ca="1" si="48"/>
        <v>'入力'!BO65</v>
      </c>
      <c r="AV69" s="84" t="str">
        <f t="shared" ca="1" si="55"/>
        <v>'入力'!BP65</v>
      </c>
      <c r="AW69" s="84" t="str">
        <f t="shared" ca="1" si="55"/>
        <v>'入力'!BQ65</v>
      </c>
      <c r="AX69" s="84" t="str">
        <f t="shared" ca="1" si="55"/>
        <v>'入力'!BR65</v>
      </c>
      <c r="AY69" s="84" t="str">
        <f t="shared" ca="1" si="55"/>
        <v>'入力'!BS65</v>
      </c>
      <c r="AZ69" s="84" t="str">
        <f t="shared" ca="1" si="55"/>
        <v>'入力'!BT65</v>
      </c>
      <c r="BA69" s="84" t="str">
        <f t="shared" ca="1" si="55"/>
        <v>'入力'!BU65</v>
      </c>
      <c r="BB69" s="84" t="str">
        <f t="shared" ca="1" si="55"/>
        <v>'入力'!BV65</v>
      </c>
      <c r="BC69" s="84" t="str">
        <f t="shared" ca="1" si="55"/>
        <v>'入力'!BW65</v>
      </c>
      <c r="BD69" s="84" t="str">
        <f t="shared" ca="1" si="55"/>
        <v>'入力'!BX65</v>
      </c>
    </row>
    <row r="70" spans="2:56" s="77" customFormat="1" ht="19.95" customHeight="1" x14ac:dyDescent="0.2">
      <c r="B70" s="76"/>
      <c r="C70" s="85" t="str">
        <f t="shared" ca="1" si="28"/>
        <v/>
      </c>
      <c r="D70" s="85" t="str">
        <f t="shared" ca="1" si="28"/>
        <v/>
      </c>
      <c r="E70" s="86" t="str">
        <f t="shared" ca="1" si="28"/>
        <v/>
      </c>
      <c r="F70" s="99" t="str">
        <f t="shared" ca="1" si="9"/>
        <v/>
      </c>
      <c r="G70" s="100" t="str">
        <f t="shared" ca="1" si="54"/>
        <v/>
      </c>
      <c r="H70" s="87" t="str">
        <f t="shared" ca="1" si="53"/>
        <v/>
      </c>
      <c r="I70" s="100" t="str">
        <f t="shared" ca="1" si="53"/>
        <v/>
      </c>
      <c r="J70" s="87" t="str">
        <f t="shared" ca="1" si="53"/>
        <v/>
      </c>
      <c r="K70" s="88" t="str">
        <f t="shared" ca="1" si="53"/>
        <v/>
      </c>
      <c r="L70" s="88" t="str">
        <f t="shared" ca="1" si="53"/>
        <v/>
      </c>
      <c r="M70" s="89" t="str">
        <f t="shared" ca="1" si="53"/>
        <v/>
      </c>
      <c r="O70" s="91" t="str">
        <f t="shared" ca="1" si="30"/>
        <v/>
      </c>
      <c r="P70" s="92" t="str">
        <f ca="1">IFERROR(IF(AND(COUNTIF($AJ$7:AJ70,AJ70)=COUNTIF($AJ$7:AJ100063,AJ70),AG70&lt;&gt;""),SUMIF($AJ$7:AJ70,AJ70,$AI$7:AI70),""),"")</f>
        <v/>
      </c>
      <c r="Q70" s="93"/>
      <c r="R70" s="101" t="str">
        <f t="shared" ca="1" si="49"/>
        <v/>
      </c>
      <c r="S70" s="3" t="str">
        <f t="shared" ca="1" si="12"/>
        <v/>
      </c>
      <c r="T70" s="1"/>
      <c r="U70" s="101" t="str">
        <f t="shared" ca="1" si="50"/>
        <v/>
      </c>
      <c r="V70" s="18" t="str">
        <f t="shared" ca="1" si="51"/>
        <v/>
      </c>
      <c r="W70" s="3" t="str">
        <f t="shared" ca="1" si="52"/>
        <v/>
      </c>
      <c r="Y70" s="83" t="str">
        <f t="shared" ca="1" si="31"/>
        <v/>
      </c>
      <c r="Z70" s="83" t="str">
        <f t="shared" ca="1" si="32"/>
        <v/>
      </c>
      <c r="AA70" s="83" t="str">
        <f t="shared" ca="1" si="33"/>
        <v/>
      </c>
      <c r="AB70" s="83" t="str">
        <f t="shared" ca="1" si="34"/>
        <v/>
      </c>
      <c r="AC70" s="83" t="str">
        <f t="shared" ca="1" si="35"/>
        <v/>
      </c>
      <c r="AD70" s="83" t="str">
        <f t="shared" ca="1" si="36"/>
        <v/>
      </c>
      <c r="AE70" s="83" t="str">
        <f t="shared" ca="1" si="37"/>
        <v/>
      </c>
      <c r="AF70" s="83" t="str">
        <f t="shared" ca="1" si="38"/>
        <v/>
      </c>
      <c r="AG70" s="83" t="str">
        <f t="shared" ca="1" si="39"/>
        <v/>
      </c>
      <c r="AH70" s="83" t="str">
        <f t="shared" ca="1" si="40"/>
        <v/>
      </c>
      <c r="AI70" s="133" t="str">
        <f ca="1">IF(AND(COUNTIF(INDEX($AL$7:AM70,0,MATCH($O$2,$AL$6:$AM$6,0)),INDEX(AL70:AM70,0,MATCH($O$2,$AL$6:$AM$6,0)))=1,AL70&lt;&gt;"",AM69&lt;&gt;"",AG70&lt;&gt;""),SUMIF(INDEX($AL$7:$AM$100007,0,MATCH($O$2,$AL$6:$AM$6,0)),INDEX(AL70:AM70,0,MATCH($O$2,$AL$6:$AM$6,0)),$AG$7:$AG$100007),"")</f>
        <v/>
      </c>
      <c r="AJ70" s="83" t="str">
        <f t="shared" ca="1" si="41"/>
        <v/>
      </c>
      <c r="AK70" s="83" t="str">
        <f t="shared" ca="1" si="42"/>
        <v/>
      </c>
      <c r="AL70" s="83" t="str">
        <f t="shared" ca="1" si="43"/>
        <v/>
      </c>
      <c r="AM70" s="83" t="str">
        <f t="shared" ca="1" si="44"/>
        <v/>
      </c>
      <c r="AN70" s="83" t="str">
        <f t="shared" ca="1" si="45"/>
        <v/>
      </c>
      <c r="AO70" s="83" t="str">
        <f ca="1">IF(AND(COUNTIF(INDEX($AL$7:$AM70,0,MATCH($O$2,$AL$6:$AM$6,0)),INDEX(AL70:AM70,0,MATCH($O$2,$AL$6:$AM$6,0)))=1,AL70&lt;&gt;""),AB70,"")</f>
        <v/>
      </c>
      <c r="AP70" s="83" t="str">
        <f ca="1">IF(AND(AL70&lt;&gt;"",COUNTIF(INDEX($AL$7:$AM$100007,0,MATCH($O$2,$AL$6:$AM$6,0)),INDEX(AL70:AM70,0,MATCH($O$2,$AL$6:$AM$6,0)))&gt;=2),IF(ROUNDUP(COUNTIF(INDEX($AL$7:$AM$100007,0,MATCH($O$2,$AL$6:$AM$6,0)),INDEX(AL70:AM70,0,MATCH($O$2,$AL$6:$AM$6,0)))/2,0)=COUNTIF(INDEX($AL$7:$AM70,0,MATCH($O$2,$AL$6:$AM$6,0)),INDEX($AL70:$AM70,0,MATCH($O$2,$AL$6:$AM$6,0))),AB70,""),IF(AB70="","",AB70))</f>
        <v/>
      </c>
      <c r="AQ70" s="83" t="str">
        <f ca="1">IF(AB70="","",IF(COUNTIF($AB$7:AB70,AB70)=1,1+MAX($AQ$7:AQ69),INDEX($AQ$7:AQ69,MATCH(AB70,$AB$7:AB70,0),0)))</f>
        <v/>
      </c>
      <c r="AR70" s="83" t="str">
        <f ca="1">IF(AC70="","",IF(COUNTIF($AC$7:AC70,AC70)=1,1+MAX($AR$7:AR69),INDEX($AR$7:AR69,MATCH(AC70,$AC$7:AC70,0),0)))</f>
        <v/>
      </c>
      <c r="AS70" s="90"/>
      <c r="AT70" s="84" t="str">
        <f t="shared" ca="1" si="48"/>
        <v>'入力'!BN66</v>
      </c>
      <c r="AU70" s="84" t="str">
        <f t="shared" ca="1" si="48"/>
        <v>'入力'!BO66</v>
      </c>
      <c r="AV70" s="84" t="str">
        <f t="shared" ca="1" si="55"/>
        <v>'入力'!BP66</v>
      </c>
      <c r="AW70" s="84" t="str">
        <f t="shared" ca="1" si="55"/>
        <v>'入力'!BQ66</v>
      </c>
      <c r="AX70" s="84" t="str">
        <f t="shared" ca="1" si="55"/>
        <v>'入力'!BR66</v>
      </c>
      <c r="AY70" s="84" t="str">
        <f t="shared" ca="1" si="55"/>
        <v>'入力'!BS66</v>
      </c>
      <c r="AZ70" s="84" t="str">
        <f t="shared" ca="1" si="55"/>
        <v>'入力'!BT66</v>
      </c>
      <c r="BA70" s="84" t="str">
        <f t="shared" ca="1" si="55"/>
        <v>'入力'!BU66</v>
      </c>
      <c r="BB70" s="84" t="str">
        <f t="shared" ca="1" si="55"/>
        <v>'入力'!BV66</v>
      </c>
      <c r="BC70" s="84" t="str">
        <f t="shared" ca="1" si="55"/>
        <v>'入力'!BW66</v>
      </c>
      <c r="BD70" s="84" t="str">
        <f t="shared" ca="1" si="55"/>
        <v>'入力'!BX66</v>
      </c>
    </row>
    <row r="71" spans="2:56" s="77" customFormat="1" ht="19.95" customHeight="1" x14ac:dyDescent="0.2">
      <c r="B71" s="76"/>
      <c r="C71" s="85" t="str">
        <f t="shared" ca="1" si="28"/>
        <v/>
      </c>
      <c r="D71" s="85" t="str">
        <f t="shared" ca="1" si="28"/>
        <v/>
      </c>
      <c r="E71" s="86" t="str">
        <f t="shared" ca="1" si="28"/>
        <v/>
      </c>
      <c r="F71" s="99" t="str">
        <f t="shared" ca="1" si="9"/>
        <v/>
      </c>
      <c r="G71" s="100" t="str">
        <f t="shared" ca="1" si="54"/>
        <v/>
      </c>
      <c r="H71" s="87" t="str">
        <f t="shared" ca="1" si="53"/>
        <v/>
      </c>
      <c r="I71" s="100" t="str">
        <f t="shared" ca="1" si="53"/>
        <v/>
      </c>
      <c r="J71" s="87" t="str">
        <f t="shared" ca="1" si="53"/>
        <v/>
      </c>
      <c r="K71" s="88" t="str">
        <f t="shared" ca="1" si="53"/>
        <v/>
      </c>
      <c r="L71" s="88" t="str">
        <f t="shared" ca="1" si="53"/>
        <v/>
      </c>
      <c r="M71" s="89" t="str">
        <f t="shared" ca="1" si="53"/>
        <v/>
      </c>
      <c r="O71" s="91" t="str">
        <f t="shared" ca="1" si="30"/>
        <v/>
      </c>
      <c r="P71" s="92" t="str">
        <f ca="1">IFERROR(IF(AND(COUNTIF($AJ$7:AJ71,AJ71)=COUNTIF($AJ$7:AJ100064,AJ71),AG71&lt;&gt;""),SUMIF($AJ$7:AJ71,AJ71,$AI$7:AI71),""),"")</f>
        <v/>
      </c>
      <c r="Q71" s="93"/>
      <c r="R71" s="101" t="str">
        <f t="shared" ref="R71:R102" ca="1" si="56">IFERROR(INDEX($AB$7:$AB$100007,MATCH(ROW()-ROW($R$6),$AQ$7:$AQ$100007,0),0),"")</f>
        <v/>
      </c>
      <c r="S71" s="3" t="str">
        <f t="shared" ca="1" si="12"/>
        <v/>
      </c>
      <c r="T71" s="1"/>
      <c r="U71" s="101" t="str">
        <f t="shared" ref="U71:U102" ca="1" si="57">IFERROR(INDEX($AC$7:$AC$100007,MATCH(ROW()-ROW($R$6),$AR$7:$AR$100007,0),0),"")</f>
        <v/>
      </c>
      <c r="V71" s="18" t="str">
        <f t="shared" ref="V71:V102" ca="1" si="58">IF(OR(U71="",SUMIF($AC$7:$AC$100007,U71,$AE$7:$AE$100007)=0),"",SUMIF($AC$7:$AC$100007,U71,$AE$7:$AE$100007))</f>
        <v/>
      </c>
      <c r="W71" s="3" t="str">
        <f t="shared" ref="W71:W102" ca="1" si="59">IF(U71="","",SUMIF($AC$7:$AC$100007,U71,$AG$7:$AG$100007))</f>
        <v/>
      </c>
      <c r="Y71" s="83" t="str">
        <f t="shared" ca="1" si="31"/>
        <v/>
      </c>
      <c r="Z71" s="83" t="str">
        <f t="shared" ca="1" si="32"/>
        <v/>
      </c>
      <c r="AA71" s="83" t="str">
        <f t="shared" ca="1" si="33"/>
        <v/>
      </c>
      <c r="AB71" s="83" t="str">
        <f t="shared" ca="1" si="34"/>
        <v/>
      </c>
      <c r="AC71" s="83" t="str">
        <f t="shared" ca="1" si="35"/>
        <v/>
      </c>
      <c r="AD71" s="83" t="str">
        <f t="shared" ca="1" si="36"/>
        <v/>
      </c>
      <c r="AE71" s="83" t="str">
        <f t="shared" ca="1" si="37"/>
        <v/>
      </c>
      <c r="AF71" s="83" t="str">
        <f t="shared" ca="1" si="38"/>
        <v/>
      </c>
      <c r="AG71" s="83" t="str">
        <f t="shared" ca="1" si="39"/>
        <v/>
      </c>
      <c r="AH71" s="83" t="str">
        <f t="shared" ca="1" si="40"/>
        <v/>
      </c>
      <c r="AI71" s="133" t="str">
        <f ca="1">IF(AND(COUNTIF(INDEX($AL$7:AM71,0,MATCH($O$2,$AL$6:$AM$6,0)),INDEX(AL71:AM71,0,MATCH($O$2,$AL$6:$AM$6,0)))=1,AL71&lt;&gt;"",AM70&lt;&gt;"",AG71&lt;&gt;""),SUMIF(INDEX($AL$7:$AM$100007,0,MATCH($O$2,$AL$6:$AM$6,0)),INDEX(AL71:AM71,0,MATCH($O$2,$AL$6:$AM$6,0)),$AG$7:$AG$100007),"")</f>
        <v/>
      </c>
      <c r="AJ71" s="83" t="str">
        <f t="shared" ca="1" si="41"/>
        <v/>
      </c>
      <c r="AK71" s="83" t="str">
        <f t="shared" ca="1" si="42"/>
        <v/>
      </c>
      <c r="AL71" s="83" t="str">
        <f t="shared" ca="1" si="43"/>
        <v/>
      </c>
      <c r="AM71" s="83" t="str">
        <f t="shared" ca="1" si="44"/>
        <v/>
      </c>
      <c r="AN71" s="83" t="str">
        <f t="shared" ca="1" si="45"/>
        <v/>
      </c>
      <c r="AO71" s="83" t="str">
        <f ca="1">IF(AND(COUNTIF(INDEX($AL$7:$AM71,0,MATCH($O$2,$AL$6:$AM$6,0)),INDEX(AL71:AM71,0,MATCH($O$2,$AL$6:$AM$6,0)))=1,AL71&lt;&gt;""),AB71,"")</f>
        <v/>
      </c>
      <c r="AP71" s="83" t="str">
        <f ca="1">IF(AND(AL71&lt;&gt;"",COUNTIF(INDEX($AL$7:$AM$100007,0,MATCH($O$2,$AL$6:$AM$6,0)),INDEX(AL71:AM71,0,MATCH($O$2,$AL$6:$AM$6,0)))&gt;=2),IF(ROUNDUP(COUNTIF(INDEX($AL$7:$AM$100007,0,MATCH($O$2,$AL$6:$AM$6,0)),INDEX(AL71:AM71,0,MATCH($O$2,$AL$6:$AM$6,0)))/2,0)=COUNTIF(INDEX($AL$7:$AM71,0,MATCH($O$2,$AL$6:$AM$6,0)),INDEX($AL71:$AM71,0,MATCH($O$2,$AL$6:$AM$6,0))),AB71,""),IF(AB71="","",AB71))</f>
        <v/>
      </c>
      <c r="AQ71" s="83" t="str">
        <f ca="1">IF(AB71="","",IF(COUNTIF($AB$7:AB71,AB71)=1,1+MAX($AQ$7:AQ70),INDEX($AQ$7:AQ70,MATCH(AB71,$AB$7:AB71,0),0)))</f>
        <v/>
      </c>
      <c r="AR71" s="83" t="str">
        <f ca="1">IF(AC71="","",IF(COUNTIF($AC$7:AC71,AC71)=1,1+MAX($AR$7:AR70),INDEX($AR$7:AR70,MATCH(AC71,$AC$7:AC71,0),0)))</f>
        <v/>
      </c>
      <c r="AS71" s="90"/>
      <c r="AT71" s="84" t="str">
        <f t="shared" ca="1" si="48"/>
        <v>'入力'!BN67</v>
      </c>
      <c r="AU71" s="84" t="str">
        <f t="shared" ca="1" si="48"/>
        <v>'入力'!BO67</v>
      </c>
      <c r="AV71" s="84" t="str">
        <f t="shared" ca="1" si="55"/>
        <v>'入力'!BP67</v>
      </c>
      <c r="AW71" s="84" t="str">
        <f t="shared" ca="1" si="55"/>
        <v>'入力'!BQ67</v>
      </c>
      <c r="AX71" s="84" t="str">
        <f t="shared" ca="1" si="55"/>
        <v>'入力'!BR67</v>
      </c>
      <c r="AY71" s="84" t="str">
        <f t="shared" ca="1" si="55"/>
        <v>'入力'!BS67</v>
      </c>
      <c r="AZ71" s="84" t="str">
        <f t="shared" ca="1" si="55"/>
        <v>'入力'!BT67</v>
      </c>
      <c r="BA71" s="84" t="str">
        <f t="shared" ca="1" si="55"/>
        <v>'入力'!BU67</v>
      </c>
      <c r="BB71" s="84" t="str">
        <f t="shared" ca="1" si="55"/>
        <v>'入力'!BV67</v>
      </c>
      <c r="BC71" s="84" t="str">
        <f t="shared" ca="1" si="55"/>
        <v>'入力'!BW67</v>
      </c>
      <c r="BD71" s="84" t="str">
        <f t="shared" ca="1" si="55"/>
        <v>'入力'!BX67</v>
      </c>
    </row>
    <row r="72" spans="2:56" s="77" customFormat="1" ht="19.95" customHeight="1" x14ac:dyDescent="0.2">
      <c r="B72" s="76"/>
      <c r="C72" s="85" t="str">
        <f t="shared" ca="1" si="28"/>
        <v/>
      </c>
      <c r="D72" s="85" t="str">
        <f t="shared" ca="1" si="28"/>
        <v/>
      </c>
      <c r="E72" s="86" t="str">
        <f t="shared" ca="1" si="28"/>
        <v/>
      </c>
      <c r="F72" s="99" t="str">
        <f t="shared" ref="F72:F114" ca="1" si="60">IFERROR(IF($L$2="",INDEX($Y72:$AI72,0,MATCH(F$6,$Y$6:$AI$6,0)),INDEX($AN72:$AP72,0,MATCH($L$2,$AN$6:$AP$6,0))),"")</f>
        <v/>
      </c>
      <c r="G72" s="100" t="str">
        <f t="shared" ca="1" si="54"/>
        <v/>
      </c>
      <c r="H72" s="87" t="str">
        <f t="shared" ca="1" si="53"/>
        <v/>
      </c>
      <c r="I72" s="100" t="str">
        <f t="shared" ca="1" si="53"/>
        <v/>
      </c>
      <c r="J72" s="87" t="str">
        <f t="shared" ca="1" si="53"/>
        <v/>
      </c>
      <c r="K72" s="88" t="str">
        <f t="shared" ca="1" si="53"/>
        <v/>
      </c>
      <c r="L72" s="88" t="str">
        <f t="shared" ca="1" si="53"/>
        <v/>
      </c>
      <c r="M72" s="89" t="str">
        <f t="shared" ca="1" si="53"/>
        <v/>
      </c>
      <c r="O72" s="91" t="str">
        <f t="shared" ca="1" si="30"/>
        <v/>
      </c>
      <c r="P72" s="92" t="str">
        <f ca="1">IFERROR(IF(AND(COUNTIF($AJ$7:AJ72,AJ72)=COUNTIF($AJ$7:AJ100065,AJ72),AG72&lt;&gt;""),SUMIF($AJ$7:AJ72,AJ72,$AI$7:AI72),""),"")</f>
        <v/>
      </c>
      <c r="Q72" s="93"/>
      <c r="R72" s="101" t="str">
        <f t="shared" ca="1" si="56"/>
        <v/>
      </c>
      <c r="S72" s="3" t="str">
        <f t="shared" ref="S72:S114" ca="1" si="61">IF(OR(R72="",SUMIF($AB$7:$AB$100007,R72,$AG$7:$AG$100007)=0),"",SUMIF($AB$7:$AB$100007,R72,$AG$7:$AG$100007))</f>
        <v/>
      </c>
      <c r="T72" s="1"/>
      <c r="U72" s="101" t="str">
        <f t="shared" ca="1" si="57"/>
        <v/>
      </c>
      <c r="V72" s="18" t="str">
        <f t="shared" ca="1" si="58"/>
        <v/>
      </c>
      <c r="W72" s="3" t="str">
        <f t="shared" ca="1" si="59"/>
        <v/>
      </c>
      <c r="Y72" s="83" t="str">
        <f t="shared" ca="1" si="31"/>
        <v/>
      </c>
      <c r="Z72" s="83" t="str">
        <f t="shared" ca="1" si="32"/>
        <v/>
      </c>
      <c r="AA72" s="83" t="str">
        <f t="shared" ca="1" si="33"/>
        <v/>
      </c>
      <c r="AB72" s="83" t="str">
        <f t="shared" ca="1" si="34"/>
        <v/>
      </c>
      <c r="AC72" s="83" t="str">
        <f t="shared" ca="1" si="35"/>
        <v/>
      </c>
      <c r="AD72" s="83" t="str">
        <f t="shared" ca="1" si="36"/>
        <v/>
      </c>
      <c r="AE72" s="83" t="str">
        <f t="shared" ca="1" si="37"/>
        <v/>
      </c>
      <c r="AF72" s="83" t="str">
        <f t="shared" ca="1" si="38"/>
        <v/>
      </c>
      <c r="AG72" s="83" t="str">
        <f t="shared" ca="1" si="39"/>
        <v/>
      </c>
      <c r="AH72" s="83" t="str">
        <f t="shared" ca="1" si="40"/>
        <v/>
      </c>
      <c r="AI72" s="133" t="str">
        <f ca="1">IF(AND(COUNTIF(INDEX($AL$7:AM72,0,MATCH($O$2,$AL$6:$AM$6,0)),INDEX(AL72:AM72,0,MATCH($O$2,$AL$6:$AM$6,0)))=1,AL72&lt;&gt;"",AM71&lt;&gt;"",AG72&lt;&gt;""),SUMIF(INDEX($AL$7:$AM$100007,0,MATCH($O$2,$AL$6:$AM$6,0)),INDEX(AL72:AM72,0,MATCH($O$2,$AL$6:$AM$6,0)),$AG$7:$AG$100007),"")</f>
        <v/>
      </c>
      <c r="AJ72" s="83" t="str">
        <f t="shared" ca="1" si="41"/>
        <v/>
      </c>
      <c r="AK72" s="83" t="str">
        <f t="shared" ca="1" si="42"/>
        <v/>
      </c>
      <c r="AL72" s="83" t="str">
        <f t="shared" ca="1" si="43"/>
        <v/>
      </c>
      <c r="AM72" s="83" t="str">
        <f t="shared" ca="1" si="44"/>
        <v/>
      </c>
      <c r="AN72" s="83" t="str">
        <f t="shared" ca="1" si="45"/>
        <v/>
      </c>
      <c r="AO72" s="83" t="str">
        <f ca="1">IF(AND(COUNTIF(INDEX($AL$7:$AM72,0,MATCH($O$2,$AL$6:$AM$6,0)),INDEX(AL72:AM72,0,MATCH($O$2,$AL$6:$AM$6,0)))=1,AL72&lt;&gt;""),AB72,"")</f>
        <v/>
      </c>
      <c r="AP72" s="83" t="str">
        <f ca="1">IF(AND(AL72&lt;&gt;"",COUNTIF(INDEX($AL$7:$AM$100007,0,MATCH($O$2,$AL$6:$AM$6,0)),INDEX(AL72:AM72,0,MATCH($O$2,$AL$6:$AM$6,0)))&gt;=2),IF(ROUNDUP(COUNTIF(INDEX($AL$7:$AM$100007,0,MATCH($O$2,$AL$6:$AM$6,0)),INDEX(AL72:AM72,0,MATCH($O$2,$AL$6:$AM$6,0)))/2,0)=COUNTIF(INDEX($AL$7:$AM72,0,MATCH($O$2,$AL$6:$AM$6,0)),INDEX($AL72:$AM72,0,MATCH($O$2,$AL$6:$AM$6,0))),AB72,""),IF(AB72="","",AB72))</f>
        <v/>
      </c>
      <c r="AQ72" s="83" t="str">
        <f ca="1">IF(AB72="","",IF(COUNTIF($AB$7:AB72,AB72)=1,1+MAX($AQ$7:AQ71),INDEX($AQ$7:AQ71,MATCH(AB72,$AB$7:AB72,0),0)))</f>
        <v/>
      </c>
      <c r="AR72" s="83" t="str">
        <f ca="1">IF(AC72="","",IF(COUNTIF($AC$7:AC72,AC72)=1,1+MAX($AR$7:AR71),INDEX($AR$7:AR71,MATCH(AC72,$AC$7:AC72,0),0)))</f>
        <v/>
      </c>
      <c r="AS72" s="90"/>
      <c r="AT72" s="84" t="str">
        <f t="shared" ca="1" si="48"/>
        <v>'入力'!BN68</v>
      </c>
      <c r="AU72" s="84" t="str">
        <f t="shared" ca="1" si="48"/>
        <v>'入力'!BO68</v>
      </c>
      <c r="AV72" s="84" t="str">
        <f t="shared" ca="1" si="55"/>
        <v>'入力'!BP68</v>
      </c>
      <c r="AW72" s="84" t="str">
        <f t="shared" ca="1" si="55"/>
        <v>'入力'!BQ68</v>
      </c>
      <c r="AX72" s="84" t="str">
        <f t="shared" ca="1" si="55"/>
        <v>'入力'!BR68</v>
      </c>
      <c r="AY72" s="84" t="str">
        <f t="shared" ca="1" si="55"/>
        <v>'入力'!BS68</v>
      </c>
      <c r="AZ72" s="84" t="str">
        <f t="shared" ca="1" si="55"/>
        <v>'入力'!BT68</v>
      </c>
      <c r="BA72" s="84" t="str">
        <f t="shared" ca="1" si="55"/>
        <v>'入力'!BU68</v>
      </c>
      <c r="BB72" s="84" t="str">
        <f t="shared" ca="1" si="55"/>
        <v>'入力'!BV68</v>
      </c>
      <c r="BC72" s="84" t="str">
        <f t="shared" ca="1" si="55"/>
        <v>'入力'!BW68</v>
      </c>
      <c r="BD72" s="84" t="str">
        <f t="shared" ca="1" si="55"/>
        <v>'入力'!BX68</v>
      </c>
    </row>
    <row r="73" spans="2:56" s="77" customFormat="1" ht="19.95" customHeight="1" x14ac:dyDescent="0.2">
      <c r="B73" s="76"/>
      <c r="C73" s="85" t="str">
        <f t="shared" ref="C73:E114" ca="1" si="62">IFERROR(IF($F73="","",INDEX($Y73:$AI73,0,MATCH(C$6,$Y$6:$AI$6,0))),"")</f>
        <v/>
      </c>
      <c r="D73" s="85" t="str">
        <f t="shared" ca="1" si="62"/>
        <v/>
      </c>
      <c r="E73" s="86" t="str">
        <f t="shared" ca="1" si="62"/>
        <v/>
      </c>
      <c r="F73" s="99" t="str">
        <f t="shared" ca="1" si="60"/>
        <v/>
      </c>
      <c r="G73" s="100" t="str">
        <f t="shared" ca="1" si="54"/>
        <v/>
      </c>
      <c r="H73" s="87" t="str">
        <f t="shared" ca="1" si="53"/>
        <v/>
      </c>
      <c r="I73" s="100" t="str">
        <f t="shared" ca="1" si="53"/>
        <v/>
      </c>
      <c r="J73" s="87" t="str">
        <f t="shared" ca="1" si="53"/>
        <v/>
      </c>
      <c r="K73" s="88" t="str">
        <f t="shared" ca="1" si="53"/>
        <v/>
      </c>
      <c r="L73" s="88" t="str">
        <f t="shared" ca="1" si="53"/>
        <v/>
      </c>
      <c r="M73" s="89" t="str">
        <f t="shared" ca="1" si="53"/>
        <v/>
      </c>
      <c r="O73" s="91" t="str">
        <f t="shared" ref="O73:O114" ca="1" si="63">IFERROR(IF(P73="","",AJ73),"")</f>
        <v/>
      </c>
      <c r="P73" s="92" t="str">
        <f ca="1">IFERROR(IF(AND(COUNTIF($AJ$7:AJ73,AJ73)=COUNTIF($AJ$7:AJ100066,AJ73),AG73&lt;&gt;""),SUMIF($AJ$7:AJ73,AJ73,$AI$7:AI73),""),"")</f>
        <v/>
      </c>
      <c r="Q73" s="93"/>
      <c r="R73" s="101" t="str">
        <f t="shared" ca="1" si="56"/>
        <v/>
      </c>
      <c r="S73" s="3" t="str">
        <f t="shared" ca="1" si="61"/>
        <v/>
      </c>
      <c r="T73" s="1"/>
      <c r="U73" s="101" t="str">
        <f t="shared" ca="1" si="57"/>
        <v/>
      </c>
      <c r="V73" s="18" t="str">
        <f t="shared" ca="1" si="58"/>
        <v/>
      </c>
      <c r="W73" s="3" t="str">
        <f t="shared" ca="1" si="59"/>
        <v/>
      </c>
      <c r="Y73" s="83" t="str">
        <f t="shared" ref="Y73:Y114" ca="1" si="64">IFERROR(INDIRECT(AT73),"")</f>
        <v/>
      </c>
      <c r="Z73" s="83" t="str">
        <f t="shared" ref="Z73:Z114" ca="1" si="65">IFERROR(INDIRECT(AU73),"")</f>
        <v/>
      </c>
      <c r="AA73" s="83" t="str">
        <f t="shared" ref="AA73:AA114" ca="1" si="66">IFERROR(INDIRECT(AV73),"")</f>
        <v/>
      </c>
      <c r="AB73" s="83" t="str">
        <f t="shared" ref="AB73:AB114" ca="1" si="67">IFERROR(INDIRECT(AW73),"")</f>
        <v/>
      </c>
      <c r="AC73" s="83" t="str">
        <f t="shared" ref="AC73:AC114" ca="1" si="68">IFERROR(INDIRECT(AX73),"")</f>
        <v/>
      </c>
      <c r="AD73" s="83" t="str">
        <f t="shared" ref="AD73:AD114" ca="1" si="69">IFERROR(INDIRECT(AY73),"")</f>
        <v/>
      </c>
      <c r="AE73" s="83" t="str">
        <f t="shared" ref="AE73:AE114" ca="1" si="70">IFERROR(IF(INDIRECT(AZ73)=0,"",INDIRECT(AZ73)),"")</f>
        <v/>
      </c>
      <c r="AF73" s="83" t="str">
        <f t="shared" ref="AF73:AF114" ca="1" si="71">IFERROR(IF(INDIRECT(BA73)=0,"",INDIRECT(BA73)),"")</f>
        <v/>
      </c>
      <c r="AG73" s="83" t="str">
        <f t="shared" ref="AG73:AG114" ca="1" si="72">IFERROR(IF(INDIRECT(BB73)=0,"",INDIRECT(BB73)),"")</f>
        <v/>
      </c>
      <c r="AH73" s="83" t="str">
        <f t="shared" ref="AH73:AH114" ca="1" si="73">IFERROR(INDIRECT(BC73),"")</f>
        <v/>
      </c>
      <c r="AI73" s="133" t="str">
        <f ca="1">IF(AND(COUNTIF(INDEX($AL$7:AM73,0,MATCH($O$2,$AL$6:$AM$6,0)),INDEX(AL73:AM73,0,MATCH($O$2,$AL$6:$AM$6,0)))=1,AL73&lt;&gt;"",AM72&lt;&gt;"",AG73&lt;&gt;""),SUMIF(INDEX($AL$7:$AM$100007,0,MATCH($O$2,$AL$6:$AM$6,0)),INDEX(AL73:AM73,0,MATCH($O$2,$AL$6:$AM$6,0)),$AG$7:$AG$100007),"")</f>
        <v/>
      </c>
      <c r="AJ73" s="83" t="str">
        <f t="shared" ref="AJ73:AJ114" ca="1" si="74">IF(COUNT(Y73:AA73)=3,DATE(Y73,Z73,AA73),"")</f>
        <v/>
      </c>
      <c r="AK73" s="83" t="str">
        <f t="shared" ref="AK73:AK114" ca="1" si="75">IF(AB73="","",IF(AB72=AB73,AK72,AK72+1))</f>
        <v/>
      </c>
      <c r="AL73" s="83" t="str">
        <f t="shared" ref="AL73:AL114" ca="1" si="76">IF(AND(AB73&lt;&gt;"",AJ73&lt;&gt;""),AJ73&amp;"@"&amp;AB73&amp;"@"&amp;AK73,"")</f>
        <v/>
      </c>
      <c r="AM73" s="83" t="str">
        <f t="shared" ref="AM73:AM114" ca="1" si="77">IFERROR(INDIRECT(BD73),"")</f>
        <v/>
      </c>
      <c r="AN73" s="83" t="str">
        <f t="shared" ref="AN73:AN114" ca="1" si="78">IF(AB73="","",AB73)</f>
        <v/>
      </c>
      <c r="AO73" s="83" t="str">
        <f ca="1">IF(AND(COUNTIF(INDEX($AL$7:$AM73,0,MATCH($O$2,$AL$6:$AM$6,0)),INDEX(AL73:AM73,0,MATCH($O$2,$AL$6:$AM$6,0)))=1,AL73&lt;&gt;""),AB73,"")</f>
        <v/>
      </c>
      <c r="AP73" s="83" t="str">
        <f ca="1">IF(AND(AL73&lt;&gt;"",COUNTIF(INDEX($AL$7:$AM$100007,0,MATCH($O$2,$AL$6:$AM$6,0)),INDEX(AL73:AM73,0,MATCH($O$2,$AL$6:$AM$6,0)))&gt;=2),IF(ROUNDUP(COUNTIF(INDEX($AL$7:$AM$100007,0,MATCH($O$2,$AL$6:$AM$6,0)),INDEX(AL73:AM73,0,MATCH($O$2,$AL$6:$AM$6,0)))/2,0)=COUNTIF(INDEX($AL$7:$AM73,0,MATCH($O$2,$AL$6:$AM$6,0)),INDEX($AL73:$AM73,0,MATCH($O$2,$AL$6:$AM$6,0))),AB73,""),IF(AB73="","",AB73))</f>
        <v/>
      </c>
      <c r="AQ73" s="83" t="str">
        <f ca="1">IF(AB73="","",IF(COUNTIF($AB$7:AB73,AB73)=1,1+MAX($AQ$7:AQ72),INDEX($AQ$7:AQ72,MATCH(AB73,$AB$7:AB73,0),0)))</f>
        <v/>
      </c>
      <c r="AR73" s="83" t="str">
        <f ca="1">IF(AC73="","",IF(COUNTIF($AC$7:AC73,AC73)=1,1+MAX($AR$7:AR72),INDEX($AR$7:AR72,MATCH(AC73,$AC$7:AC73,0),0)))</f>
        <v/>
      </c>
      <c r="AS73" s="90"/>
      <c r="AT73" s="84" t="str">
        <f t="shared" ca="1" si="48"/>
        <v>'入力'!BN69</v>
      </c>
      <c r="AU73" s="84" t="str">
        <f t="shared" ca="1" si="48"/>
        <v>'入力'!BO69</v>
      </c>
      <c r="AV73" s="84" t="str">
        <f t="shared" ca="1" si="55"/>
        <v>'入力'!BP69</v>
      </c>
      <c r="AW73" s="84" t="str">
        <f t="shared" ca="1" si="55"/>
        <v>'入力'!BQ69</v>
      </c>
      <c r="AX73" s="84" t="str">
        <f t="shared" ca="1" si="55"/>
        <v>'入力'!BR69</v>
      </c>
      <c r="AY73" s="84" t="str">
        <f t="shared" ca="1" si="55"/>
        <v>'入力'!BS69</v>
      </c>
      <c r="AZ73" s="84" t="str">
        <f t="shared" ca="1" si="55"/>
        <v>'入力'!BT69</v>
      </c>
      <c r="BA73" s="84" t="str">
        <f t="shared" ca="1" si="55"/>
        <v>'入力'!BU69</v>
      </c>
      <c r="BB73" s="84" t="str">
        <f t="shared" ca="1" si="55"/>
        <v>'入力'!BV69</v>
      </c>
      <c r="BC73" s="84" t="str">
        <f t="shared" ca="1" si="55"/>
        <v>'入力'!BW69</v>
      </c>
      <c r="BD73" s="84" t="str">
        <f t="shared" ca="1" si="55"/>
        <v>'入力'!BX69</v>
      </c>
    </row>
    <row r="74" spans="2:56" s="77" customFormat="1" ht="19.95" customHeight="1" x14ac:dyDescent="0.2">
      <c r="B74" s="76"/>
      <c r="C74" s="85" t="str">
        <f t="shared" ca="1" si="62"/>
        <v/>
      </c>
      <c r="D74" s="85" t="str">
        <f t="shared" ca="1" si="62"/>
        <v/>
      </c>
      <c r="E74" s="86" t="str">
        <f t="shared" ca="1" si="62"/>
        <v/>
      </c>
      <c r="F74" s="99" t="str">
        <f t="shared" ca="1" si="60"/>
        <v/>
      </c>
      <c r="G74" s="100" t="str">
        <f t="shared" ca="1" si="54"/>
        <v/>
      </c>
      <c r="H74" s="87" t="str">
        <f t="shared" ca="1" si="53"/>
        <v/>
      </c>
      <c r="I74" s="100" t="str">
        <f t="shared" ca="1" si="53"/>
        <v/>
      </c>
      <c r="J74" s="87" t="str">
        <f t="shared" ca="1" si="53"/>
        <v/>
      </c>
      <c r="K74" s="88" t="str">
        <f t="shared" ca="1" si="53"/>
        <v/>
      </c>
      <c r="L74" s="88" t="str">
        <f t="shared" ca="1" si="53"/>
        <v/>
      </c>
      <c r="M74" s="89" t="str">
        <f t="shared" ca="1" si="53"/>
        <v/>
      </c>
      <c r="O74" s="91" t="str">
        <f t="shared" ca="1" si="63"/>
        <v/>
      </c>
      <c r="P74" s="92" t="str">
        <f ca="1">IFERROR(IF(AND(COUNTIF($AJ$7:AJ74,AJ74)=COUNTIF($AJ$7:AJ100067,AJ74),AG74&lt;&gt;""),SUMIF($AJ$7:AJ74,AJ74,$AI$7:AI74),""),"")</f>
        <v/>
      </c>
      <c r="Q74" s="93"/>
      <c r="R74" s="101" t="str">
        <f t="shared" ca="1" si="56"/>
        <v/>
      </c>
      <c r="S74" s="3" t="str">
        <f t="shared" ca="1" si="61"/>
        <v/>
      </c>
      <c r="T74" s="1"/>
      <c r="U74" s="101" t="str">
        <f t="shared" ca="1" si="57"/>
        <v/>
      </c>
      <c r="V74" s="18" t="str">
        <f t="shared" ca="1" si="58"/>
        <v/>
      </c>
      <c r="W74" s="3" t="str">
        <f t="shared" ca="1" si="59"/>
        <v/>
      </c>
      <c r="Y74" s="83" t="str">
        <f t="shared" ca="1" si="64"/>
        <v/>
      </c>
      <c r="Z74" s="83" t="str">
        <f t="shared" ca="1" si="65"/>
        <v/>
      </c>
      <c r="AA74" s="83" t="str">
        <f t="shared" ca="1" si="66"/>
        <v/>
      </c>
      <c r="AB74" s="83" t="str">
        <f t="shared" ca="1" si="67"/>
        <v/>
      </c>
      <c r="AC74" s="83" t="str">
        <f t="shared" ca="1" si="68"/>
        <v/>
      </c>
      <c r="AD74" s="83" t="str">
        <f t="shared" ca="1" si="69"/>
        <v/>
      </c>
      <c r="AE74" s="83" t="str">
        <f t="shared" ca="1" si="70"/>
        <v/>
      </c>
      <c r="AF74" s="83" t="str">
        <f t="shared" ca="1" si="71"/>
        <v/>
      </c>
      <c r="AG74" s="83" t="str">
        <f t="shared" ca="1" si="72"/>
        <v/>
      </c>
      <c r="AH74" s="83" t="str">
        <f t="shared" ca="1" si="73"/>
        <v/>
      </c>
      <c r="AI74" s="133" t="str">
        <f ca="1">IF(AND(COUNTIF(INDEX($AL$7:AM74,0,MATCH($O$2,$AL$6:$AM$6,0)),INDEX(AL74:AM74,0,MATCH($O$2,$AL$6:$AM$6,0)))=1,AL74&lt;&gt;"",AM73&lt;&gt;"",AG74&lt;&gt;""),SUMIF(INDEX($AL$7:$AM$100007,0,MATCH($O$2,$AL$6:$AM$6,0)),INDEX(AL74:AM74,0,MATCH($O$2,$AL$6:$AM$6,0)),$AG$7:$AG$100007),"")</f>
        <v/>
      </c>
      <c r="AJ74" s="83" t="str">
        <f t="shared" ca="1" si="74"/>
        <v/>
      </c>
      <c r="AK74" s="83" t="str">
        <f t="shared" ca="1" si="75"/>
        <v/>
      </c>
      <c r="AL74" s="83" t="str">
        <f t="shared" ca="1" si="76"/>
        <v/>
      </c>
      <c r="AM74" s="83" t="str">
        <f t="shared" ca="1" si="77"/>
        <v/>
      </c>
      <c r="AN74" s="83" t="str">
        <f t="shared" ca="1" si="78"/>
        <v/>
      </c>
      <c r="AO74" s="83" t="str">
        <f ca="1">IF(AND(COUNTIF(INDEX($AL$7:$AM74,0,MATCH($O$2,$AL$6:$AM$6,0)),INDEX(AL74:AM74,0,MATCH($O$2,$AL$6:$AM$6,0)))=1,AL74&lt;&gt;""),AB74,"")</f>
        <v/>
      </c>
      <c r="AP74" s="83" t="str">
        <f ca="1">IF(AND(AL74&lt;&gt;"",COUNTIF(INDEX($AL$7:$AM$100007,0,MATCH($O$2,$AL$6:$AM$6,0)),INDEX(AL74:AM74,0,MATCH($O$2,$AL$6:$AM$6,0)))&gt;=2),IF(ROUNDUP(COUNTIF(INDEX($AL$7:$AM$100007,0,MATCH($O$2,$AL$6:$AM$6,0)),INDEX(AL74:AM74,0,MATCH($O$2,$AL$6:$AM$6,0)))/2,0)=COUNTIF(INDEX($AL$7:$AM74,0,MATCH($O$2,$AL$6:$AM$6,0)),INDEX($AL74:$AM74,0,MATCH($O$2,$AL$6:$AM$6,0))),AB74,""),IF(AB74="","",AB74))</f>
        <v/>
      </c>
      <c r="AQ74" s="83" t="str">
        <f ca="1">IF(AB74="","",IF(COUNTIF($AB$7:AB74,AB74)=1,1+MAX($AQ$7:AQ73),INDEX($AQ$7:AQ73,MATCH(AB74,$AB$7:AB74,0),0)))</f>
        <v/>
      </c>
      <c r="AR74" s="83" t="str">
        <f ca="1">IF(AC74="","",IF(COUNTIF($AC$7:AC74,AC74)=1,1+MAX($AR$7:AR73),INDEX($AR$7:AR73,MATCH(AC74,$AC$7:AC74,0),0)))</f>
        <v/>
      </c>
      <c r="AS74" s="90"/>
      <c r="AT74" s="84" t="str">
        <f t="shared" ca="1" si="48"/>
        <v>'入力'!BN70</v>
      </c>
      <c r="AU74" s="84" t="str">
        <f t="shared" ca="1" si="48"/>
        <v>'入力'!BO70</v>
      </c>
      <c r="AV74" s="84" t="str">
        <f t="shared" ca="1" si="55"/>
        <v>'入力'!BP70</v>
      </c>
      <c r="AW74" s="84" t="str">
        <f t="shared" ca="1" si="55"/>
        <v>'入力'!BQ70</v>
      </c>
      <c r="AX74" s="84" t="str">
        <f t="shared" ca="1" si="55"/>
        <v>'入力'!BR70</v>
      </c>
      <c r="AY74" s="84" t="str">
        <f t="shared" ca="1" si="55"/>
        <v>'入力'!BS70</v>
      </c>
      <c r="AZ74" s="84" t="str">
        <f t="shared" ca="1" si="55"/>
        <v>'入力'!BT70</v>
      </c>
      <c r="BA74" s="84" t="str">
        <f t="shared" ca="1" si="55"/>
        <v>'入力'!BU70</v>
      </c>
      <c r="BB74" s="84" t="str">
        <f t="shared" ca="1" si="55"/>
        <v>'入力'!BV70</v>
      </c>
      <c r="BC74" s="84" t="str">
        <f t="shared" ca="1" si="55"/>
        <v>'入力'!BW70</v>
      </c>
      <c r="BD74" s="84" t="str">
        <f t="shared" ca="1" si="55"/>
        <v>'入力'!BX70</v>
      </c>
    </row>
    <row r="75" spans="2:56" s="77" customFormat="1" ht="19.95" customHeight="1" x14ac:dyDescent="0.2">
      <c r="B75" s="76"/>
      <c r="C75" s="85" t="str">
        <f t="shared" ca="1" si="62"/>
        <v/>
      </c>
      <c r="D75" s="85" t="str">
        <f t="shared" ca="1" si="62"/>
        <v/>
      </c>
      <c r="E75" s="86" t="str">
        <f t="shared" ca="1" si="62"/>
        <v/>
      </c>
      <c r="F75" s="99" t="str">
        <f t="shared" ca="1" si="60"/>
        <v/>
      </c>
      <c r="G75" s="100" t="str">
        <f t="shared" ca="1" si="54"/>
        <v/>
      </c>
      <c r="H75" s="87" t="str">
        <f t="shared" ca="1" si="53"/>
        <v/>
      </c>
      <c r="I75" s="100" t="str">
        <f t="shared" ca="1" si="53"/>
        <v/>
      </c>
      <c r="J75" s="87" t="str">
        <f t="shared" ca="1" si="53"/>
        <v/>
      </c>
      <c r="K75" s="88" t="str">
        <f t="shared" ca="1" si="53"/>
        <v/>
      </c>
      <c r="L75" s="88" t="str">
        <f t="shared" ca="1" si="53"/>
        <v/>
      </c>
      <c r="M75" s="89" t="str">
        <f t="shared" ca="1" si="53"/>
        <v/>
      </c>
      <c r="O75" s="91" t="str">
        <f t="shared" ca="1" si="63"/>
        <v/>
      </c>
      <c r="P75" s="92" t="str">
        <f ca="1">IFERROR(IF(AND(COUNTIF($AJ$7:AJ75,AJ75)=COUNTIF($AJ$7:AJ100068,AJ75),AG75&lt;&gt;""),SUMIF($AJ$7:AJ75,AJ75,$AI$7:AI75),""),"")</f>
        <v/>
      </c>
      <c r="Q75" s="93"/>
      <c r="R75" s="101" t="str">
        <f t="shared" ca="1" si="56"/>
        <v/>
      </c>
      <c r="S75" s="3" t="str">
        <f t="shared" ca="1" si="61"/>
        <v/>
      </c>
      <c r="T75" s="1"/>
      <c r="U75" s="101" t="str">
        <f t="shared" ca="1" si="57"/>
        <v/>
      </c>
      <c r="V75" s="18" t="str">
        <f t="shared" ca="1" si="58"/>
        <v/>
      </c>
      <c r="W75" s="3" t="str">
        <f t="shared" ca="1" si="59"/>
        <v/>
      </c>
      <c r="Y75" s="83" t="str">
        <f t="shared" ca="1" si="64"/>
        <v/>
      </c>
      <c r="Z75" s="83" t="str">
        <f t="shared" ca="1" si="65"/>
        <v/>
      </c>
      <c r="AA75" s="83" t="str">
        <f t="shared" ca="1" si="66"/>
        <v/>
      </c>
      <c r="AB75" s="83" t="str">
        <f t="shared" ca="1" si="67"/>
        <v/>
      </c>
      <c r="AC75" s="83" t="str">
        <f t="shared" ca="1" si="68"/>
        <v/>
      </c>
      <c r="AD75" s="83" t="str">
        <f t="shared" ca="1" si="69"/>
        <v/>
      </c>
      <c r="AE75" s="83" t="str">
        <f t="shared" ca="1" si="70"/>
        <v/>
      </c>
      <c r="AF75" s="83" t="str">
        <f t="shared" ca="1" si="71"/>
        <v/>
      </c>
      <c r="AG75" s="83" t="str">
        <f t="shared" ca="1" si="72"/>
        <v/>
      </c>
      <c r="AH75" s="83" t="str">
        <f t="shared" ca="1" si="73"/>
        <v/>
      </c>
      <c r="AI75" s="133" t="str">
        <f ca="1">IF(AND(COUNTIF(INDEX($AL$7:AM75,0,MATCH($O$2,$AL$6:$AM$6,0)),INDEX(AL75:AM75,0,MATCH($O$2,$AL$6:$AM$6,0)))=1,AL75&lt;&gt;"",AM74&lt;&gt;"",AG75&lt;&gt;""),SUMIF(INDEX($AL$7:$AM$100007,0,MATCH($O$2,$AL$6:$AM$6,0)),INDEX(AL75:AM75,0,MATCH($O$2,$AL$6:$AM$6,0)),$AG$7:$AG$100007),"")</f>
        <v/>
      </c>
      <c r="AJ75" s="83" t="str">
        <f t="shared" ca="1" si="74"/>
        <v/>
      </c>
      <c r="AK75" s="83" t="str">
        <f t="shared" ca="1" si="75"/>
        <v/>
      </c>
      <c r="AL75" s="83" t="str">
        <f t="shared" ca="1" si="76"/>
        <v/>
      </c>
      <c r="AM75" s="83" t="str">
        <f t="shared" ca="1" si="77"/>
        <v/>
      </c>
      <c r="AN75" s="83" t="str">
        <f t="shared" ca="1" si="78"/>
        <v/>
      </c>
      <c r="AO75" s="83" t="str">
        <f ca="1">IF(AND(COUNTIF(INDEX($AL$7:$AM75,0,MATCH($O$2,$AL$6:$AM$6,0)),INDEX(AL75:AM75,0,MATCH($O$2,$AL$6:$AM$6,0)))=1,AL75&lt;&gt;""),AB75,"")</f>
        <v/>
      </c>
      <c r="AP75" s="83" t="str">
        <f ca="1">IF(AND(AL75&lt;&gt;"",COUNTIF(INDEX($AL$7:$AM$100007,0,MATCH($O$2,$AL$6:$AM$6,0)),INDEX(AL75:AM75,0,MATCH($O$2,$AL$6:$AM$6,0)))&gt;=2),IF(ROUNDUP(COUNTIF(INDEX($AL$7:$AM$100007,0,MATCH($O$2,$AL$6:$AM$6,0)),INDEX(AL75:AM75,0,MATCH($O$2,$AL$6:$AM$6,0)))/2,0)=COUNTIF(INDEX($AL$7:$AM75,0,MATCH($O$2,$AL$6:$AM$6,0)),INDEX($AL75:$AM75,0,MATCH($O$2,$AL$6:$AM$6,0))),AB75,""),IF(AB75="","",AB75))</f>
        <v/>
      </c>
      <c r="AQ75" s="83" t="str">
        <f ca="1">IF(AB75="","",IF(COUNTIF($AB$7:AB75,AB75)=1,1+MAX($AQ$7:AQ74),INDEX($AQ$7:AQ74,MATCH(AB75,$AB$7:AB75,0),0)))</f>
        <v/>
      </c>
      <c r="AR75" s="83" t="str">
        <f ca="1">IF(AC75="","",IF(COUNTIF($AC$7:AC75,AC75)=1,1+MAX($AR$7:AR74),INDEX($AR$7:AR74,MATCH(AC75,$AC$7:AC75,0),0)))</f>
        <v/>
      </c>
      <c r="AS75" s="90"/>
      <c r="AT75" s="84" t="str">
        <f t="shared" ca="1" si="48"/>
        <v>'入力'!BN71</v>
      </c>
      <c r="AU75" s="84" t="str">
        <f t="shared" ca="1" si="48"/>
        <v>'入力'!BO71</v>
      </c>
      <c r="AV75" s="84" t="str">
        <f t="shared" ca="1" si="55"/>
        <v>'入力'!BP71</v>
      </c>
      <c r="AW75" s="84" t="str">
        <f t="shared" ca="1" si="55"/>
        <v>'入力'!BQ71</v>
      </c>
      <c r="AX75" s="84" t="str">
        <f t="shared" ca="1" si="55"/>
        <v>'入力'!BR71</v>
      </c>
      <c r="AY75" s="84" t="str">
        <f t="shared" ca="1" si="55"/>
        <v>'入力'!BS71</v>
      </c>
      <c r="AZ75" s="84" t="str">
        <f t="shared" ca="1" si="55"/>
        <v>'入力'!BT71</v>
      </c>
      <c r="BA75" s="84" t="str">
        <f t="shared" ca="1" si="55"/>
        <v>'入力'!BU71</v>
      </c>
      <c r="BB75" s="84" t="str">
        <f t="shared" ca="1" si="55"/>
        <v>'入力'!BV71</v>
      </c>
      <c r="BC75" s="84" t="str">
        <f t="shared" ca="1" si="55"/>
        <v>'入力'!BW71</v>
      </c>
      <c r="BD75" s="84" t="str">
        <f t="shared" ca="1" si="55"/>
        <v>'入力'!BX71</v>
      </c>
    </row>
    <row r="76" spans="2:56" s="77" customFormat="1" ht="19.95" customHeight="1" x14ac:dyDescent="0.2">
      <c r="B76" s="76"/>
      <c r="C76" s="85" t="str">
        <f t="shared" ca="1" si="62"/>
        <v/>
      </c>
      <c r="D76" s="85" t="str">
        <f t="shared" ca="1" si="62"/>
        <v/>
      </c>
      <c r="E76" s="86" t="str">
        <f t="shared" ca="1" si="62"/>
        <v/>
      </c>
      <c r="F76" s="99" t="str">
        <f t="shared" ca="1" si="60"/>
        <v/>
      </c>
      <c r="G76" s="100" t="str">
        <f t="shared" ca="1" si="54"/>
        <v/>
      </c>
      <c r="H76" s="87" t="str">
        <f t="shared" ca="1" si="53"/>
        <v/>
      </c>
      <c r="I76" s="100" t="str">
        <f t="shared" ca="1" si="53"/>
        <v/>
      </c>
      <c r="J76" s="87" t="str">
        <f t="shared" ca="1" si="53"/>
        <v/>
      </c>
      <c r="K76" s="88" t="str">
        <f t="shared" ca="1" si="53"/>
        <v/>
      </c>
      <c r="L76" s="88" t="str">
        <f t="shared" ca="1" si="53"/>
        <v/>
      </c>
      <c r="M76" s="89" t="str">
        <f t="shared" ca="1" si="53"/>
        <v/>
      </c>
      <c r="O76" s="91" t="str">
        <f t="shared" ca="1" si="63"/>
        <v/>
      </c>
      <c r="P76" s="92" t="str">
        <f ca="1">IFERROR(IF(AND(COUNTIF($AJ$7:AJ76,AJ76)=COUNTIF($AJ$7:AJ100069,AJ76),AG76&lt;&gt;""),SUMIF($AJ$7:AJ76,AJ76,$AI$7:AI76),""),"")</f>
        <v/>
      </c>
      <c r="Q76" s="93"/>
      <c r="R76" s="101" t="str">
        <f t="shared" ca="1" si="56"/>
        <v/>
      </c>
      <c r="S76" s="3" t="str">
        <f t="shared" ca="1" si="61"/>
        <v/>
      </c>
      <c r="T76" s="1"/>
      <c r="U76" s="101" t="str">
        <f t="shared" ca="1" si="57"/>
        <v/>
      </c>
      <c r="V76" s="18" t="str">
        <f t="shared" ca="1" si="58"/>
        <v/>
      </c>
      <c r="W76" s="3" t="str">
        <f t="shared" ca="1" si="59"/>
        <v/>
      </c>
      <c r="Y76" s="83" t="str">
        <f t="shared" ca="1" si="64"/>
        <v/>
      </c>
      <c r="Z76" s="83" t="str">
        <f t="shared" ca="1" si="65"/>
        <v/>
      </c>
      <c r="AA76" s="83" t="str">
        <f t="shared" ca="1" si="66"/>
        <v/>
      </c>
      <c r="AB76" s="83" t="str">
        <f t="shared" ca="1" si="67"/>
        <v/>
      </c>
      <c r="AC76" s="83" t="str">
        <f t="shared" ca="1" si="68"/>
        <v/>
      </c>
      <c r="AD76" s="83" t="str">
        <f t="shared" ca="1" si="69"/>
        <v/>
      </c>
      <c r="AE76" s="83" t="str">
        <f t="shared" ca="1" si="70"/>
        <v/>
      </c>
      <c r="AF76" s="83" t="str">
        <f t="shared" ca="1" si="71"/>
        <v/>
      </c>
      <c r="AG76" s="83" t="str">
        <f t="shared" ca="1" si="72"/>
        <v/>
      </c>
      <c r="AH76" s="83" t="str">
        <f t="shared" ca="1" si="73"/>
        <v/>
      </c>
      <c r="AI76" s="133" t="str">
        <f ca="1">IF(AND(COUNTIF(INDEX($AL$7:AM76,0,MATCH($O$2,$AL$6:$AM$6,0)),INDEX(AL76:AM76,0,MATCH($O$2,$AL$6:$AM$6,0)))=1,AL76&lt;&gt;"",AM75&lt;&gt;"",AG76&lt;&gt;""),SUMIF(INDEX($AL$7:$AM$100007,0,MATCH($O$2,$AL$6:$AM$6,0)),INDEX(AL76:AM76,0,MATCH($O$2,$AL$6:$AM$6,0)),$AG$7:$AG$100007),"")</f>
        <v/>
      </c>
      <c r="AJ76" s="83" t="str">
        <f t="shared" ca="1" si="74"/>
        <v/>
      </c>
      <c r="AK76" s="83" t="str">
        <f t="shared" ca="1" si="75"/>
        <v/>
      </c>
      <c r="AL76" s="83" t="str">
        <f t="shared" ca="1" si="76"/>
        <v/>
      </c>
      <c r="AM76" s="83" t="str">
        <f t="shared" ca="1" si="77"/>
        <v/>
      </c>
      <c r="AN76" s="83" t="str">
        <f t="shared" ca="1" si="78"/>
        <v/>
      </c>
      <c r="AO76" s="83" t="str">
        <f ca="1">IF(AND(COUNTIF(INDEX($AL$7:$AM76,0,MATCH($O$2,$AL$6:$AM$6,0)),INDEX(AL76:AM76,0,MATCH($O$2,$AL$6:$AM$6,0)))=1,AL76&lt;&gt;""),AB76,"")</f>
        <v/>
      </c>
      <c r="AP76" s="83" t="str">
        <f ca="1">IF(AND(AL76&lt;&gt;"",COUNTIF(INDEX($AL$7:$AM$100007,0,MATCH($O$2,$AL$6:$AM$6,0)),INDEX(AL76:AM76,0,MATCH($O$2,$AL$6:$AM$6,0)))&gt;=2),IF(ROUNDUP(COUNTIF(INDEX($AL$7:$AM$100007,0,MATCH($O$2,$AL$6:$AM$6,0)),INDEX(AL76:AM76,0,MATCH($O$2,$AL$6:$AM$6,0)))/2,0)=COUNTIF(INDEX($AL$7:$AM76,0,MATCH($O$2,$AL$6:$AM$6,0)),INDEX($AL76:$AM76,0,MATCH($O$2,$AL$6:$AM$6,0))),AB76,""),IF(AB76="","",AB76))</f>
        <v/>
      </c>
      <c r="AQ76" s="83" t="str">
        <f ca="1">IF(AB76="","",IF(COUNTIF($AB$7:AB76,AB76)=1,1+MAX($AQ$7:AQ75),INDEX($AQ$7:AQ75,MATCH(AB76,$AB$7:AB76,0),0)))</f>
        <v/>
      </c>
      <c r="AR76" s="83" t="str">
        <f ca="1">IF(AC76="","",IF(COUNTIF($AC$7:AC76,AC76)=1,1+MAX($AR$7:AR75),INDEX($AR$7:AR75,MATCH(AC76,$AC$7:AC76,0),0)))</f>
        <v/>
      </c>
      <c r="AS76" s="90"/>
      <c r="AT76" s="84" t="str">
        <f t="shared" ca="1" si="48"/>
        <v>'入力'!BN72</v>
      </c>
      <c r="AU76" s="84" t="str">
        <f t="shared" ca="1" si="48"/>
        <v>'入力'!BO72</v>
      </c>
      <c r="AV76" s="84" t="str">
        <f t="shared" ca="1" si="55"/>
        <v>'入力'!BP72</v>
      </c>
      <c r="AW76" s="84" t="str">
        <f t="shared" ca="1" si="55"/>
        <v>'入力'!BQ72</v>
      </c>
      <c r="AX76" s="84" t="str">
        <f t="shared" ca="1" si="55"/>
        <v>'入力'!BR72</v>
      </c>
      <c r="AY76" s="84" t="str">
        <f t="shared" ca="1" si="55"/>
        <v>'入力'!BS72</v>
      </c>
      <c r="AZ76" s="84" t="str">
        <f t="shared" ca="1" si="55"/>
        <v>'入力'!BT72</v>
      </c>
      <c r="BA76" s="84" t="str">
        <f t="shared" ca="1" si="55"/>
        <v>'入力'!BU72</v>
      </c>
      <c r="BB76" s="84" t="str">
        <f t="shared" ca="1" si="55"/>
        <v>'入力'!BV72</v>
      </c>
      <c r="BC76" s="84" t="str">
        <f t="shared" ca="1" si="55"/>
        <v>'入力'!BW72</v>
      </c>
      <c r="BD76" s="84" t="str">
        <f t="shared" ca="1" si="55"/>
        <v>'入力'!BX72</v>
      </c>
    </row>
    <row r="77" spans="2:56" s="77" customFormat="1" ht="19.95" customHeight="1" x14ac:dyDescent="0.2">
      <c r="B77" s="76"/>
      <c r="C77" s="85" t="str">
        <f t="shared" ca="1" si="62"/>
        <v/>
      </c>
      <c r="D77" s="85" t="str">
        <f t="shared" ca="1" si="62"/>
        <v/>
      </c>
      <c r="E77" s="86" t="str">
        <f t="shared" ca="1" si="62"/>
        <v/>
      </c>
      <c r="F77" s="99" t="str">
        <f t="shared" ca="1" si="60"/>
        <v/>
      </c>
      <c r="G77" s="100" t="str">
        <f t="shared" ca="1" si="54"/>
        <v/>
      </c>
      <c r="H77" s="87" t="str">
        <f t="shared" ca="1" si="53"/>
        <v/>
      </c>
      <c r="I77" s="100" t="str">
        <f t="shared" ca="1" si="53"/>
        <v/>
      </c>
      <c r="J77" s="87" t="str">
        <f t="shared" ca="1" si="53"/>
        <v/>
      </c>
      <c r="K77" s="88" t="str">
        <f t="shared" ca="1" si="53"/>
        <v/>
      </c>
      <c r="L77" s="88" t="str">
        <f t="shared" ca="1" si="53"/>
        <v/>
      </c>
      <c r="M77" s="89" t="str">
        <f t="shared" ca="1" si="53"/>
        <v/>
      </c>
      <c r="O77" s="91" t="str">
        <f t="shared" ca="1" si="63"/>
        <v/>
      </c>
      <c r="P77" s="92" t="str">
        <f ca="1">IFERROR(IF(AND(COUNTIF($AJ$7:AJ77,AJ77)=COUNTIF($AJ$7:AJ100070,AJ77),AG77&lt;&gt;""),SUMIF($AJ$7:AJ77,AJ77,$AI$7:AI77),""),"")</f>
        <v/>
      </c>
      <c r="Q77" s="93"/>
      <c r="R77" s="101" t="str">
        <f t="shared" ca="1" si="56"/>
        <v/>
      </c>
      <c r="S77" s="3" t="str">
        <f t="shared" ca="1" si="61"/>
        <v/>
      </c>
      <c r="T77" s="1"/>
      <c r="U77" s="101" t="str">
        <f t="shared" ca="1" si="57"/>
        <v/>
      </c>
      <c r="V77" s="18" t="str">
        <f t="shared" ca="1" si="58"/>
        <v/>
      </c>
      <c r="W77" s="3" t="str">
        <f t="shared" ca="1" si="59"/>
        <v/>
      </c>
      <c r="Y77" s="83" t="str">
        <f t="shared" ca="1" si="64"/>
        <v/>
      </c>
      <c r="Z77" s="83" t="str">
        <f t="shared" ca="1" si="65"/>
        <v/>
      </c>
      <c r="AA77" s="83" t="str">
        <f t="shared" ca="1" si="66"/>
        <v/>
      </c>
      <c r="AB77" s="83" t="str">
        <f t="shared" ca="1" si="67"/>
        <v/>
      </c>
      <c r="AC77" s="83" t="str">
        <f t="shared" ca="1" si="68"/>
        <v/>
      </c>
      <c r="AD77" s="83" t="str">
        <f t="shared" ca="1" si="69"/>
        <v/>
      </c>
      <c r="AE77" s="83" t="str">
        <f t="shared" ca="1" si="70"/>
        <v/>
      </c>
      <c r="AF77" s="83" t="str">
        <f t="shared" ca="1" si="71"/>
        <v/>
      </c>
      <c r="AG77" s="83" t="str">
        <f t="shared" ca="1" si="72"/>
        <v/>
      </c>
      <c r="AH77" s="83" t="str">
        <f t="shared" ca="1" si="73"/>
        <v/>
      </c>
      <c r="AI77" s="133" t="str">
        <f ca="1">IF(AND(COUNTIF(INDEX($AL$7:AM77,0,MATCH($O$2,$AL$6:$AM$6,0)),INDEX(AL77:AM77,0,MATCH($O$2,$AL$6:$AM$6,0)))=1,AL77&lt;&gt;"",AM76&lt;&gt;"",AG77&lt;&gt;""),SUMIF(INDEX($AL$7:$AM$100007,0,MATCH($O$2,$AL$6:$AM$6,0)),INDEX(AL77:AM77,0,MATCH($O$2,$AL$6:$AM$6,0)),$AG$7:$AG$100007),"")</f>
        <v/>
      </c>
      <c r="AJ77" s="83" t="str">
        <f t="shared" ca="1" si="74"/>
        <v/>
      </c>
      <c r="AK77" s="83" t="str">
        <f t="shared" ca="1" si="75"/>
        <v/>
      </c>
      <c r="AL77" s="83" t="str">
        <f t="shared" ca="1" si="76"/>
        <v/>
      </c>
      <c r="AM77" s="83" t="str">
        <f t="shared" ca="1" si="77"/>
        <v/>
      </c>
      <c r="AN77" s="83" t="str">
        <f t="shared" ca="1" si="78"/>
        <v/>
      </c>
      <c r="AO77" s="83" t="str">
        <f ca="1">IF(AND(COUNTIF(INDEX($AL$7:$AM77,0,MATCH($O$2,$AL$6:$AM$6,0)),INDEX(AL77:AM77,0,MATCH($O$2,$AL$6:$AM$6,0)))=1,AL77&lt;&gt;""),AB77,"")</f>
        <v/>
      </c>
      <c r="AP77" s="83" t="str">
        <f ca="1">IF(AND(AL77&lt;&gt;"",COUNTIF(INDEX($AL$7:$AM$100007,0,MATCH($O$2,$AL$6:$AM$6,0)),INDEX(AL77:AM77,0,MATCH($O$2,$AL$6:$AM$6,0)))&gt;=2),IF(ROUNDUP(COUNTIF(INDEX($AL$7:$AM$100007,0,MATCH($O$2,$AL$6:$AM$6,0)),INDEX(AL77:AM77,0,MATCH($O$2,$AL$6:$AM$6,0)))/2,0)=COUNTIF(INDEX($AL$7:$AM77,0,MATCH($O$2,$AL$6:$AM$6,0)),INDEX($AL77:$AM77,0,MATCH($O$2,$AL$6:$AM$6,0))),AB77,""),IF(AB77="","",AB77))</f>
        <v/>
      </c>
      <c r="AQ77" s="83" t="str">
        <f ca="1">IF(AB77="","",IF(COUNTIF($AB$7:AB77,AB77)=1,1+MAX($AQ$7:AQ76),INDEX($AQ$7:AQ76,MATCH(AB77,$AB$7:AB77,0),0)))</f>
        <v/>
      </c>
      <c r="AR77" s="83" t="str">
        <f ca="1">IF(AC77="","",IF(COUNTIF($AC$7:AC77,AC77)=1,1+MAX($AR$7:AR76),INDEX($AR$7:AR76,MATCH(AC77,$AC$7:AC77,0),0)))</f>
        <v/>
      </c>
      <c r="AS77" s="90"/>
      <c r="AT77" s="84" t="str">
        <f t="shared" ca="1" si="48"/>
        <v>'入力'!BN73</v>
      </c>
      <c r="AU77" s="84" t="str">
        <f t="shared" ca="1" si="48"/>
        <v>'入力'!BO73</v>
      </c>
      <c r="AV77" s="84" t="str">
        <f t="shared" ca="1" si="55"/>
        <v>'入力'!BP73</v>
      </c>
      <c r="AW77" s="84" t="str">
        <f t="shared" ca="1" si="55"/>
        <v>'入力'!BQ73</v>
      </c>
      <c r="AX77" s="84" t="str">
        <f t="shared" ca="1" si="55"/>
        <v>'入力'!BR73</v>
      </c>
      <c r="AY77" s="84" t="str">
        <f t="shared" ca="1" si="55"/>
        <v>'入力'!BS73</v>
      </c>
      <c r="AZ77" s="84" t="str">
        <f t="shared" ca="1" si="55"/>
        <v>'入力'!BT73</v>
      </c>
      <c r="BA77" s="84" t="str">
        <f t="shared" ca="1" si="55"/>
        <v>'入力'!BU73</v>
      </c>
      <c r="BB77" s="84" t="str">
        <f t="shared" ca="1" si="55"/>
        <v>'入力'!BV73</v>
      </c>
      <c r="BC77" s="84" t="str">
        <f t="shared" ca="1" si="55"/>
        <v>'入力'!BW73</v>
      </c>
      <c r="BD77" s="84" t="str">
        <f t="shared" ca="1" si="55"/>
        <v>'入力'!BX73</v>
      </c>
    </row>
    <row r="78" spans="2:56" s="77" customFormat="1" ht="19.95" customHeight="1" x14ac:dyDescent="0.2">
      <c r="B78" s="76"/>
      <c r="C78" s="85" t="str">
        <f t="shared" ca="1" si="62"/>
        <v/>
      </c>
      <c r="D78" s="85" t="str">
        <f t="shared" ca="1" si="62"/>
        <v/>
      </c>
      <c r="E78" s="86" t="str">
        <f t="shared" ca="1" si="62"/>
        <v/>
      </c>
      <c r="F78" s="99" t="str">
        <f t="shared" ca="1" si="60"/>
        <v/>
      </c>
      <c r="G78" s="100" t="str">
        <f t="shared" ca="1" si="54"/>
        <v/>
      </c>
      <c r="H78" s="87" t="str">
        <f t="shared" ca="1" si="53"/>
        <v/>
      </c>
      <c r="I78" s="100" t="str">
        <f t="shared" ca="1" si="53"/>
        <v/>
      </c>
      <c r="J78" s="87" t="str">
        <f t="shared" ca="1" si="53"/>
        <v/>
      </c>
      <c r="K78" s="88" t="str">
        <f t="shared" ca="1" si="53"/>
        <v/>
      </c>
      <c r="L78" s="88" t="str">
        <f t="shared" ca="1" si="53"/>
        <v/>
      </c>
      <c r="M78" s="89" t="str">
        <f t="shared" ca="1" si="53"/>
        <v/>
      </c>
      <c r="O78" s="91" t="str">
        <f t="shared" ca="1" si="63"/>
        <v/>
      </c>
      <c r="P78" s="92" t="str">
        <f ca="1">IFERROR(IF(AND(COUNTIF($AJ$7:AJ78,AJ78)=COUNTIF($AJ$7:AJ100071,AJ78),AG78&lt;&gt;""),SUMIF($AJ$7:AJ78,AJ78,$AI$7:AI78),""),"")</f>
        <v/>
      </c>
      <c r="Q78" s="93"/>
      <c r="R78" s="101" t="str">
        <f t="shared" ca="1" si="56"/>
        <v/>
      </c>
      <c r="S78" s="3" t="str">
        <f t="shared" ca="1" si="61"/>
        <v/>
      </c>
      <c r="T78" s="1"/>
      <c r="U78" s="101" t="str">
        <f t="shared" ca="1" si="57"/>
        <v/>
      </c>
      <c r="V78" s="18" t="str">
        <f t="shared" ca="1" si="58"/>
        <v/>
      </c>
      <c r="W78" s="3" t="str">
        <f t="shared" ca="1" si="59"/>
        <v/>
      </c>
      <c r="Y78" s="83" t="str">
        <f t="shared" ca="1" si="64"/>
        <v/>
      </c>
      <c r="Z78" s="83" t="str">
        <f t="shared" ca="1" si="65"/>
        <v/>
      </c>
      <c r="AA78" s="83" t="str">
        <f t="shared" ca="1" si="66"/>
        <v/>
      </c>
      <c r="AB78" s="83" t="str">
        <f t="shared" ca="1" si="67"/>
        <v/>
      </c>
      <c r="AC78" s="83" t="str">
        <f t="shared" ca="1" si="68"/>
        <v/>
      </c>
      <c r="AD78" s="83" t="str">
        <f t="shared" ca="1" si="69"/>
        <v/>
      </c>
      <c r="AE78" s="83" t="str">
        <f t="shared" ca="1" si="70"/>
        <v/>
      </c>
      <c r="AF78" s="83" t="str">
        <f t="shared" ca="1" si="71"/>
        <v/>
      </c>
      <c r="AG78" s="83" t="str">
        <f t="shared" ca="1" si="72"/>
        <v/>
      </c>
      <c r="AH78" s="83" t="str">
        <f t="shared" ca="1" si="73"/>
        <v/>
      </c>
      <c r="AI78" s="133" t="str">
        <f ca="1">IF(AND(COUNTIF(INDEX($AL$7:AM78,0,MATCH($O$2,$AL$6:$AM$6,0)),INDEX(AL78:AM78,0,MATCH($O$2,$AL$6:$AM$6,0)))=1,AL78&lt;&gt;"",AM77&lt;&gt;"",AG78&lt;&gt;""),SUMIF(INDEX($AL$7:$AM$100007,0,MATCH($O$2,$AL$6:$AM$6,0)),INDEX(AL78:AM78,0,MATCH($O$2,$AL$6:$AM$6,0)),$AG$7:$AG$100007),"")</f>
        <v/>
      </c>
      <c r="AJ78" s="83" t="str">
        <f t="shared" ca="1" si="74"/>
        <v/>
      </c>
      <c r="AK78" s="83" t="str">
        <f t="shared" ca="1" si="75"/>
        <v/>
      </c>
      <c r="AL78" s="83" t="str">
        <f t="shared" ca="1" si="76"/>
        <v/>
      </c>
      <c r="AM78" s="83" t="str">
        <f t="shared" ca="1" si="77"/>
        <v/>
      </c>
      <c r="AN78" s="83" t="str">
        <f t="shared" ca="1" si="78"/>
        <v/>
      </c>
      <c r="AO78" s="83" t="str">
        <f ca="1">IF(AND(COUNTIF(INDEX($AL$7:$AM78,0,MATCH($O$2,$AL$6:$AM$6,0)),INDEX(AL78:AM78,0,MATCH($O$2,$AL$6:$AM$6,0)))=1,AL78&lt;&gt;""),AB78,"")</f>
        <v/>
      </c>
      <c r="AP78" s="83" t="str">
        <f ca="1">IF(AND(AL78&lt;&gt;"",COUNTIF(INDEX($AL$7:$AM$100007,0,MATCH($O$2,$AL$6:$AM$6,0)),INDEX(AL78:AM78,0,MATCH($O$2,$AL$6:$AM$6,0)))&gt;=2),IF(ROUNDUP(COUNTIF(INDEX($AL$7:$AM$100007,0,MATCH($O$2,$AL$6:$AM$6,0)),INDEX(AL78:AM78,0,MATCH($O$2,$AL$6:$AM$6,0)))/2,0)=COUNTIF(INDEX($AL$7:$AM78,0,MATCH($O$2,$AL$6:$AM$6,0)),INDEX($AL78:$AM78,0,MATCH($O$2,$AL$6:$AM$6,0))),AB78,""),IF(AB78="","",AB78))</f>
        <v/>
      </c>
      <c r="AQ78" s="83" t="str">
        <f ca="1">IF(AB78="","",IF(COUNTIF($AB$7:AB78,AB78)=1,1+MAX($AQ$7:AQ77),INDEX($AQ$7:AQ77,MATCH(AB78,$AB$7:AB78,0),0)))</f>
        <v/>
      </c>
      <c r="AR78" s="83" t="str">
        <f ca="1">IF(AC78="","",IF(COUNTIF($AC$7:AC78,AC78)=1,1+MAX($AR$7:AR77),INDEX($AR$7:AR77,MATCH(AC78,$AC$7:AC78,0),0)))</f>
        <v/>
      </c>
      <c r="AS78" s="90"/>
      <c r="AT78" s="84" t="str">
        <f t="shared" ca="1" si="48"/>
        <v>'入力'!BN74</v>
      </c>
      <c r="AU78" s="84" t="str">
        <f t="shared" ca="1" si="48"/>
        <v>'入力'!BO74</v>
      </c>
      <c r="AV78" s="84" t="str">
        <f t="shared" ca="1" si="55"/>
        <v>'入力'!BP74</v>
      </c>
      <c r="AW78" s="84" t="str">
        <f t="shared" ca="1" si="55"/>
        <v>'入力'!BQ74</v>
      </c>
      <c r="AX78" s="84" t="str">
        <f t="shared" ca="1" si="55"/>
        <v>'入力'!BR74</v>
      </c>
      <c r="AY78" s="84" t="str">
        <f t="shared" ca="1" si="55"/>
        <v>'入力'!BS74</v>
      </c>
      <c r="AZ78" s="84" t="str">
        <f t="shared" ca="1" si="55"/>
        <v>'入力'!BT74</v>
      </c>
      <c r="BA78" s="84" t="str">
        <f t="shared" ca="1" si="55"/>
        <v>'入力'!BU74</v>
      </c>
      <c r="BB78" s="84" t="str">
        <f t="shared" ca="1" si="55"/>
        <v>'入力'!BV74</v>
      </c>
      <c r="BC78" s="84" t="str">
        <f t="shared" ca="1" si="55"/>
        <v>'入力'!BW74</v>
      </c>
      <c r="BD78" s="84" t="str">
        <f t="shared" ca="1" si="55"/>
        <v>'入力'!BX74</v>
      </c>
    </row>
    <row r="79" spans="2:56" s="77" customFormat="1" ht="19.95" customHeight="1" x14ac:dyDescent="0.2">
      <c r="B79" s="76"/>
      <c r="C79" s="85" t="str">
        <f t="shared" ca="1" si="62"/>
        <v/>
      </c>
      <c r="D79" s="85" t="str">
        <f t="shared" ca="1" si="62"/>
        <v/>
      </c>
      <c r="E79" s="86" t="str">
        <f t="shared" ca="1" si="62"/>
        <v/>
      </c>
      <c r="F79" s="99" t="str">
        <f t="shared" ca="1" si="60"/>
        <v/>
      </c>
      <c r="G79" s="100" t="str">
        <f t="shared" ca="1" si="54"/>
        <v/>
      </c>
      <c r="H79" s="87" t="str">
        <f t="shared" ca="1" si="53"/>
        <v/>
      </c>
      <c r="I79" s="100" t="str">
        <f t="shared" ca="1" si="53"/>
        <v/>
      </c>
      <c r="J79" s="87" t="str">
        <f t="shared" ca="1" si="53"/>
        <v/>
      </c>
      <c r="K79" s="88" t="str">
        <f t="shared" ca="1" si="53"/>
        <v/>
      </c>
      <c r="L79" s="88" t="str">
        <f t="shared" ca="1" si="53"/>
        <v/>
      </c>
      <c r="M79" s="89" t="str">
        <f t="shared" ca="1" si="53"/>
        <v/>
      </c>
      <c r="O79" s="91" t="str">
        <f t="shared" ca="1" si="63"/>
        <v/>
      </c>
      <c r="P79" s="92" t="str">
        <f ca="1">IFERROR(IF(AND(COUNTIF($AJ$7:AJ79,AJ79)=COUNTIF($AJ$7:AJ100072,AJ79),AG79&lt;&gt;""),SUMIF($AJ$7:AJ79,AJ79,$AI$7:AI79),""),"")</f>
        <v/>
      </c>
      <c r="Q79" s="93"/>
      <c r="R79" s="101" t="str">
        <f t="shared" ca="1" si="56"/>
        <v/>
      </c>
      <c r="S79" s="3" t="str">
        <f t="shared" ca="1" si="61"/>
        <v/>
      </c>
      <c r="T79" s="1"/>
      <c r="U79" s="101" t="str">
        <f t="shared" ca="1" si="57"/>
        <v/>
      </c>
      <c r="V79" s="18" t="str">
        <f t="shared" ca="1" si="58"/>
        <v/>
      </c>
      <c r="W79" s="3" t="str">
        <f t="shared" ca="1" si="59"/>
        <v/>
      </c>
      <c r="Y79" s="83" t="str">
        <f t="shared" ca="1" si="64"/>
        <v/>
      </c>
      <c r="Z79" s="83" t="str">
        <f t="shared" ca="1" si="65"/>
        <v/>
      </c>
      <c r="AA79" s="83" t="str">
        <f t="shared" ca="1" si="66"/>
        <v/>
      </c>
      <c r="AB79" s="83" t="str">
        <f t="shared" ca="1" si="67"/>
        <v/>
      </c>
      <c r="AC79" s="83" t="str">
        <f t="shared" ca="1" si="68"/>
        <v/>
      </c>
      <c r="AD79" s="83" t="str">
        <f t="shared" ca="1" si="69"/>
        <v/>
      </c>
      <c r="AE79" s="83" t="str">
        <f t="shared" ca="1" si="70"/>
        <v/>
      </c>
      <c r="AF79" s="83" t="str">
        <f t="shared" ca="1" si="71"/>
        <v/>
      </c>
      <c r="AG79" s="83" t="str">
        <f t="shared" ca="1" si="72"/>
        <v/>
      </c>
      <c r="AH79" s="83" t="str">
        <f t="shared" ca="1" si="73"/>
        <v/>
      </c>
      <c r="AI79" s="133" t="str">
        <f ca="1">IF(AND(COUNTIF(INDEX($AL$7:AM79,0,MATCH($O$2,$AL$6:$AM$6,0)),INDEX(AL79:AM79,0,MATCH($O$2,$AL$6:$AM$6,0)))=1,AL79&lt;&gt;"",AM78&lt;&gt;"",AG79&lt;&gt;""),SUMIF(INDEX($AL$7:$AM$100007,0,MATCH($O$2,$AL$6:$AM$6,0)),INDEX(AL79:AM79,0,MATCH($O$2,$AL$6:$AM$6,0)),$AG$7:$AG$100007),"")</f>
        <v/>
      </c>
      <c r="AJ79" s="83" t="str">
        <f t="shared" ca="1" si="74"/>
        <v/>
      </c>
      <c r="AK79" s="83" t="str">
        <f t="shared" ca="1" si="75"/>
        <v/>
      </c>
      <c r="AL79" s="83" t="str">
        <f t="shared" ca="1" si="76"/>
        <v/>
      </c>
      <c r="AM79" s="83" t="str">
        <f t="shared" ca="1" si="77"/>
        <v/>
      </c>
      <c r="AN79" s="83" t="str">
        <f t="shared" ca="1" si="78"/>
        <v/>
      </c>
      <c r="AO79" s="83" t="str">
        <f ca="1">IF(AND(COUNTIF(INDEX($AL$7:$AM79,0,MATCH($O$2,$AL$6:$AM$6,0)),INDEX(AL79:AM79,0,MATCH($O$2,$AL$6:$AM$6,0)))=1,AL79&lt;&gt;""),AB79,"")</f>
        <v/>
      </c>
      <c r="AP79" s="83" t="str">
        <f ca="1">IF(AND(AL79&lt;&gt;"",COUNTIF(INDEX($AL$7:$AM$100007,0,MATCH($O$2,$AL$6:$AM$6,0)),INDEX(AL79:AM79,0,MATCH($O$2,$AL$6:$AM$6,0)))&gt;=2),IF(ROUNDUP(COUNTIF(INDEX($AL$7:$AM$100007,0,MATCH($O$2,$AL$6:$AM$6,0)),INDEX(AL79:AM79,0,MATCH($O$2,$AL$6:$AM$6,0)))/2,0)=COUNTIF(INDEX($AL$7:$AM79,0,MATCH($O$2,$AL$6:$AM$6,0)),INDEX($AL79:$AM79,0,MATCH($O$2,$AL$6:$AM$6,0))),AB79,""),IF(AB79="","",AB79))</f>
        <v/>
      </c>
      <c r="AQ79" s="83" t="str">
        <f ca="1">IF(AB79="","",IF(COUNTIF($AB$7:AB79,AB79)=1,1+MAX($AQ$7:AQ78),INDEX($AQ$7:AQ78,MATCH(AB79,$AB$7:AB79,0),0)))</f>
        <v/>
      </c>
      <c r="AR79" s="83" t="str">
        <f ca="1">IF(AC79="","",IF(COUNTIF($AC$7:AC79,AC79)=1,1+MAX($AR$7:AR78),INDEX($AR$7:AR78,MATCH(AC79,$AC$7:AC79,0),0)))</f>
        <v/>
      </c>
      <c r="AS79" s="90"/>
      <c r="AT79" s="84" t="str">
        <f t="shared" ca="1" si="48"/>
        <v>'入力'!BN75</v>
      </c>
      <c r="AU79" s="84" t="str">
        <f t="shared" ca="1" si="48"/>
        <v>'入力'!BO75</v>
      </c>
      <c r="AV79" s="84" t="str">
        <f t="shared" ca="1" si="55"/>
        <v>'入力'!BP75</v>
      </c>
      <c r="AW79" s="84" t="str">
        <f t="shared" ca="1" si="55"/>
        <v>'入力'!BQ75</v>
      </c>
      <c r="AX79" s="84" t="str">
        <f t="shared" ca="1" si="55"/>
        <v>'入力'!BR75</v>
      </c>
      <c r="AY79" s="84" t="str">
        <f t="shared" ca="1" si="55"/>
        <v>'入力'!BS75</v>
      </c>
      <c r="AZ79" s="84" t="str">
        <f t="shared" ca="1" si="55"/>
        <v>'入力'!BT75</v>
      </c>
      <c r="BA79" s="84" t="str">
        <f t="shared" ca="1" si="55"/>
        <v>'入力'!BU75</v>
      </c>
      <c r="BB79" s="84" t="str">
        <f t="shared" ca="1" si="55"/>
        <v>'入力'!BV75</v>
      </c>
      <c r="BC79" s="84" t="str">
        <f t="shared" ca="1" si="55"/>
        <v>'入力'!BW75</v>
      </c>
      <c r="BD79" s="84" t="str">
        <f t="shared" ca="1" si="55"/>
        <v>'入力'!BX75</v>
      </c>
    </row>
    <row r="80" spans="2:56" s="77" customFormat="1" ht="19.95" customHeight="1" x14ac:dyDescent="0.2">
      <c r="B80" s="76"/>
      <c r="C80" s="85" t="str">
        <f t="shared" ca="1" si="62"/>
        <v/>
      </c>
      <c r="D80" s="85" t="str">
        <f t="shared" ca="1" si="62"/>
        <v/>
      </c>
      <c r="E80" s="86" t="str">
        <f t="shared" ca="1" si="62"/>
        <v/>
      </c>
      <c r="F80" s="99" t="str">
        <f t="shared" ca="1" si="60"/>
        <v/>
      </c>
      <c r="G80" s="100" t="str">
        <f t="shared" ca="1" si="54"/>
        <v/>
      </c>
      <c r="H80" s="87" t="str">
        <f t="shared" ca="1" si="53"/>
        <v/>
      </c>
      <c r="I80" s="100" t="str">
        <f t="shared" ca="1" si="53"/>
        <v/>
      </c>
      <c r="J80" s="87" t="str">
        <f t="shared" ca="1" si="53"/>
        <v/>
      </c>
      <c r="K80" s="88" t="str">
        <f t="shared" ca="1" si="53"/>
        <v/>
      </c>
      <c r="L80" s="88" t="str">
        <f t="shared" ca="1" si="53"/>
        <v/>
      </c>
      <c r="M80" s="89" t="str">
        <f t="shared" ca="1" si="53"/>
        <v/>
      </c>
      <c r="O80" s="91" t="str">
        <f t="shared" ca="1" si="63"/>
        <v/>
      </c>
      <c r="P80" s="92" t="str">
        <f ca="1">IFERROR(IF(AND(COUNTIF($AJ$7:AJ80,AJ80)=COUNTIF($AJ$7:AJ100073,AJ80),AG80&lt;&gt;""),SUMIF($AJ$7:AJ80,AJ80,$AI$7:AI80),""),"")</f>
        <v/>
      </c>
      <c r="Q80" s="93"/>
      <c r="R80" s="101" t="str">
        <f t="shared" ca="1" si="56"/>
        <v/>
      </c>
      <c r="S80" s="3" t="str">
        <f t="shared" ca="1" si="61"/>
        <v/>
      </c>
      <c r="T80" s="1"/>
      <c r="U80" s="101" t="str">
        <f t="shared" ca="1" si="57"/>
        <v/>
      </c>
      <c r="V80" s="18" t="str">
        <f t="shared" ca="1" si="58"/>
        <v/>
      </c>
      <c r="W80" s="3" t="str">
        <f t="shared" ca="1" si="59"/>
        <v/>
      </c>
      <c r="Y80" s="83" t="str">
        <f t="shared" ca="1" si="64"/>
        <v/>
      </c>
      <c r="Z80" s="83" t="str">
        <f t="shared" ca="1" si="65"/>
        <v/>
      </c>
      <c r="AA80" s="83" t="str">
        <f t="shared" ca="1" si="66"/>
        <v/>
      </c>
      <c r="AB80" s="83" t="str">
        <f t="shared" ca="1" si="67"/>
        <v/>
      </c>
      <c r="AC80" s="83" t="str">
        <f t="shared" ca="1" si="68"/>
        <v/>
      </c>
      <c r="AD80" s="83" t="str">
        <f t="shared" ca="1" si="69"/>
        <v/>
      </c>
      <c r="AE80" s="83" t="str">
        <f t="shared" ca="1" si="70"/>
        <v/>
      </c>
      <c r="AF80" s="83" t="str">
        <f t="shared" ca="1" si="71"/>
        <v/>
      </c>
      <c r="AG80" s="83" t="str">
        <f t="shared" ca="1" si="72"/>
        <v/>
      </c>
      <c r="AH80" s="83" t="str">
        <f t="shared" ca="1" si="73"/>
        <v/>
      </c>
      <c r="AI80" s="133" t="str">
        <f ca="1">IF(AND(COUNTIF(INDEX($AL$7:AM80,0,MATCH($O$2,$AL$6:$AM$6,0)),INDEX(AL80:AM80,0,MATCH($O$2,$AL$6:$AM$6,0)))=1,AL80&lt;&gt;"",AM79&lt;&gt;"",AG80&lt;&gt;""),SUMIF(INDEX($AL$7:$AM$100007,0,MATCH($O$2,$AL$6:$AM$6,0)),INDEX(AL80:AM80,0,MATCH($O$2,$AL$6:$AM$6,0)),$AG$7:$AG$100007),"")</f>
        <v/>
      </c>
      <c r="AJ80" s="83" t="str">
        <f t="shared" ca="1" si="74"/>
        <v/>
      </c>
      <c r="AK80" s="83" t="str">
        <f t="shared" ca="1" si="75"/>
        <v/>
      </c>
      <c r="AL80" s="83" t="str">
        <f t="shared" ca="1" si="76"/>
        <v/>
      </c>
      <c r="AM80" s="83" t="str">
        <f t="shared" ca="1" si="77"/>
        <v/>
      </c>
      <c r="AN80" s="83" t="str">
        <f t="shared" ca="1" si="78"/>
        <v/>
      </c>
      <c r="AO80" s="83" t="str">
        <f ca="1">IF(AND(COUNTIF(INDEX($AL$7:$AM80,0,MATCH($O$2,$AL$6:$AM$6,0)),INDEX(AL80:AM80,0,MATCH($O$2,$AL$6:$AM$6,0)))=1,AL80&lt;&gt;""),AB80,"")</f>
        <v/>
      </c>
      <c r="AP80" s="83" t="str">
        <f ca="1">IF(AND(AL80&lt;&gt;"",COUNTIF(INDEX($AL$7:$AM$100007,0,MATCH($O$2,$AL$6:$AM$6,0)),INDEX(AL80:AM80,0,MATCH($O$2,$AL$6:$AM$6,0)))&gt;=2),IF(ROUNDUP(COUNTIF(INDEX($AL$7:$AM$100007,0,MATCH($O$2,$AL$6:$AM$6,0)),INDEX(AL80:AM80,0,MATCH($O$2,$AL$6:$AM$6,0)))/2,0)=COUNTIF(INDEX($AL$7:$AM80,0,MATCH($O$2,$AL$6:$AM$6,0)),INDEX($AL80:$AM80,0,MATCH($O$2,$AL$6:$AM$6,0))),AB80,""),IF(AB80="","",AB80))</f>
        <v/>
      </c>
      <c r="AQ80" s="83" t="str">
        <f ca="1">IF(AB80="","",IF(COUNTIF($AB$7:AB80,AB80)=1,1+MAX($AQ$7:AQ79),INDEX($AQ$7:AQ79,MATCH(AB80,$AB$7:AB80,0),0)))</f>
        <v/>
      </c>
      <c r="AR80" s="83" t="str">
        <f ca="1">IF(AC80="","",IF(COUNTIF($AC$7:AC80,AC80)=1,1+MAX($AR$7:AR79),INDEX($AR$7:AR79,MATCH(AC80,$AC$7:AC80,0),0)))</f>
        <v/>
      </c>
      <c r="AS80" s="90"/>
      <c r="AT80" s="84" t="str">
        <f t="shared" ca="1" si="48"/>
        <v>'入力'!BN76</v>
      </c>
      <c r="AU80" s="84" t="str">
        <f t="shared" ca="1" si="48"/>
        <v>'入力'!BO76</v>
      </c>
      <c r="AV80" s="84" t="str">
        <f t="shared" ca="1" si="55"/>
        <v>'入力'!BP76</v>
      </c>
      <c r="AW80" s="84" t="str">
        <f t="shared" ca="1" si="55"/>
        <v>'入力'!BQ76</v>
      </c>
      <c r="AX80" s="84" t="str">
        <f t="shared" ca="1" si="55"/>
        <v>'入力'!BR76</v>
      </c>
      <c r="AY80" s="84" t="str">
        <f t="shared" ca="1" si="55"/>
        <v>'入力'!BS76</v>
      </c>
      <c r="AZ80" s="84" t="str">
        <f t="shared" ca="1" si="55"/>
        <v>'入力'!BT76</v>
      </c>
      <c r="BA80" s="84" t="str">
        <f t="shared" ca="1" si="55"/>
        <v>'入力'!BU76</v>
      </c>
      <c r="BB80" s="84" t="str">
        <f t="shared" ca="1" si="55"/>
        <v>'入力'!BV76</v>
      </c>
      <c r="BC80" s="84" t="str">
        <f t="shared" ca="1" si="55"/>
        <v>'入力'!BW76</v>
      </c>
      <c r="BD80" s="84" t="str">
        <f t="shared" ca="1" si="55"/>
        <v>'入力'!BX76</v>
      </c>
    </row>
    <row r="81" spans="2:56" s="77" customFormat="1" ht="19.95" customHeight="1" x14ac:dyDescent="0.2">
      <c r="B81" s="76"/>
      <c r="C81" s="85" t="str">
        <f t="shared" ca="1" si="62"/>
        <v/>
      </c>
      <c r="D81" s="85" t="str">
        <f t="shared" ca="1" si="62"/>
        <v/>
      </c>
      <c r="E81" s="86" t="str">
        <f t="shared" ca="1" si="62"/>
        <v/>
      </c>
      <c r="F81" s="99" t="str">
        <f t="shared" ca="1" si="60"/>
        <v/>
      </c>
      <c r="G81" s="100" t="str">
        <f t="shared" ca="1" si="54"/>
        <v/>
      </c>
      <c r="H81" s="87" t="str">
        <f t="shared" ca="1" si="53"/>
        <v/>
      </c>
      <c r="I81" s="100" t="str">
        <f t="shared" ca="1" si="53"/>
        <v/>
      </c>
      <c r="J81" s="87" t="str">
        <f t="shared" ca="1" si="53"/>
        <v/>
      </c>
      <c r="K81" s="88" t="str">
        <f t="shared" ca="1" si="53"/>
        <v/>
      </c>
      <c r="L81" s="88" t="str">
        <f t="shared" ca="1" si="53"/>
        <v/>
      </c>
      <c r="M81" s="89" t="str">
        <f t="shared" ca="1" si="53"/>
        <v/>
      </c>
      <c r="O81" s="91" t="str">
        <f t="shared" ca="1" si="63"/>
        <v/>
      </c>
      <c r="P81" s="92" t="str">
        <f ca="1">IFERROR(IF(AND(COUNTIF($AJ$7:AJ81,AJ81)=COUNTIF($AJ$7:AJ100074,AJ81),AG81&lt;&gt;""),SUMIF($AJ$7:AJ81,AJ81,$AI$7:AI81),""),"")</f>
        <v/>
      </c>
      <c r="Q81" s="93"/>
      <c r="R81" s="101" t="str">
        <f t="shared" ca="1" si="56"/>
        <v/>
      </c>
      <c r="S81" s="3" t="str">
        <f t="shared" ca="1" si="61"/>
        <v/>
      </c>
      <c r="T81" s="1"/>
      <c r="U81" s="101" t="str">
        <f t="shared" ca="1" si="57"/>
        <v/>
      </c>
      <c r="V81" s="18" t="str">
        <f t="shared" ca="1" si="58"/>
        <v/>
      </c>
      <c r="W81" s="3" t="str">
        <f t="shared" ca="1" si="59"/>
        <v/>
      </c>
      <c r="Y81" s="83" t="str">
        <f t="shared" ca="1" si="64"/>
        <v/>
      </c>
      <c r="Z81" s="83" t="str">
        <f t="shared" ca="1" si="65"/>
        <v/>
      </c>
      <c r="AA81" s="83" t="str">
        <f t="shared" ca="1" si="66"/>
        <v/>
      </c>
      <c r="AB81" s="83" t="str">
        <f t="shared" ca="1" si="67"/>
        <v/>
      </c>
      <c r="AC81" s="83" t="str">
        <f t="shared" ca="1" si="68"/>
        <v/>
      </c>
      <c r="AD81" s="83" t="str">
        <f t="shared" ca="1" si="69"/>
        <v/>
      </c>
      <c r="AE81" s="83" t="str">
        <f t="shared" ca="1" si="70"/>
        <v/>
      </c>
      <c r="AF81" s="83" t="str">
        <f t="shared" ca="1" si="71"/>
        <v/>
      </c>
      <c r="AG81" s="83" t="str">
        <f t="shared" ca="1" si="72"/>
        <v/>
      </c>
      <c r="AH81" s="83" t="str">
        <f t="shared" ca="1" si="73"/>
        <v/>
      </c>
      <c r="AI81" s="133" t="str">
        <f ca="1">IF(AND(COUNTIF(INDEX($AL$7:AM81,0,MATCH($O$2,$AL$6:$AM$6,0)),INDEX(AL81:AM81,0,MATCH($O$2,$AL$6:$AM$6,0)))=1,AL81&lt;&gt;"",AM80&lt;&gt;"",AG81&lt;&gt;""),SUMIF(INDEX($AL$7:$AM$100007,0,MATCH($O$2,$AL$6:$AM$6,0)),INDEX(AL81:AM81,0,MATCH($O$2,$AL$6:$AM$6,0)),$AG$7:$AG$100007),"")</f>
        <v/>
      </c>
      <c r="AJ81" s="83" t="str">
        <f t="shared" ca="1" si="74"/>
        <v/>
      </c>
      <c r="AK81" s="83" t="str">
        <f t="shared" ca="1" si="75"/>
        <v/>
      </c>
      <c r="AL81" s="83" t="str">
        <f t="shared" ca="1" si="76"/>
        <v/>
      </c>
      <c r="AM81" s="83" t="str">
        <f t="shared" ca="1" si="77"/>
        <v/>
      </c>
      <c r="AN81" s="83" t="str">
        <f t="shared" ca="1" si="78"/>
        <v/>
      </c>
      <c r="AO81" s="83" t="str">
        <f ca="1">IF(AND(COUNTIF(INDEX($AL$7:$AM81,0,MATCH($O$2,$AL$6:$AM$6,0)),INDEX(AL81:AM81,0,MATCH($O$2,$AL$6:$AM$6,0)))=1,AL81&lt;&gt;""),AB81,"")</f>
        <v/>
      </c>
      <c r="AP81" s="83" t="str">
        <f ca="1">IF(AND(AL81&lt;&gt;"",COUNTIF(INDEX($AL$7:$AM$100007,0,MATCH($O$2,$AL$6:$AM$6,0)),INDEX(AL81:AM81,0,MATCH($O$2,$AL$6:$AM$6,0)))&gt;=2),IF(ROUNDUP(COUNTIF(INDEX($AL$7:$AM$100007,0,MATCH($O$2,$AL$6:$AM$6,0)),INDEX(AL81:AM81,0,MATCH($O$2,$AL$6:$AM$6,0)))/2,0)=COUNTIF(INDEX($AL$7:$AM81,0,MATCH($O$2,$AL$6:$AM$6,0)),INDEX($AL81:$AM81,0,MATCH($O$2,$AL$6:$AM$6,0))),AB81,""),IF(AB81="","",AB81))</f>
        <v/>
      </c>
      <c r="AQ81" s="83" t="str">
        <f ca="1">IF(AB81="","",IF(COUNTIF($AB$7:AB81,AB81)=1,1+MAX($AQ$7:AQ80),INDEX($AQ$7:AQ80,MATCH(AB81,$AB$7:AB81,0),0)))</f>
        <v/>
      </c>
      <c r="AR81" s="83" t="str">
        <f ca="1">IF(AC81="","",IF(COUNTIF($AC$7:AC81,AC81)=1,1+MAX($AR$7:AR80),INDEX($AR$7:AR80,MATCH(AC81,$AC$7:AC81,0),0)))</f>
        <v/>
      </c>
      <c r="AS81" s="90"/>
      <c r="AT81" s="84" t="str">
        <f t="shared" ca="1" si="48"/>
        <v>'入力'!BN77</v>
      </c>
      <c r="AU81" s="84" t="str">
        <f t="shared" ca="1" si="48"/>
        <v>'入力'!BO77</v>
      </c>
      <c r="AV81" s="84" t="str">
        <f t="shared" ca="1" si="55"/>
        <v>'入力'!BP77</v>
      </c>
      <c r="AW81" s="84" t="str">
        <f t="shared" ca="1" si="55"/>
        <v>'入力'!BQ77</v>
      </c>
      <c r="AX81" s="84" t="str">
        <f t="shared" ca="1" si="55"/>
        <v>'入力'!BR77</v>
      </c>
      <c r="AY81" s="84" t="str">
        <f t="shared" ca="1" si="55"/>
        <v>'入力'!BS77</v>
      </c>
      <c r="AZ81" s="84" t="str">
        <f t="shared" ca="1" si="55"/>
        <v>'入力'!BT77</v>
      </c>
      <c r="BA81" s="84" t="str">
        <f t="shared" ca="1" si="55"/>
        <v>'入力'!BU77</v>
      </c>
      <c r="BB81" s="84" t="str">
        <f t="shared" ca="1" si="55"/>
        <v>'入力'!BV77</v>
      </c>
      <c r="BC81" s="84" t="str">
        <f t="shared" ca="1" si="55"/>
        <v>'入力'!BW77</v>
      </c>
      <c r="BD81" s="84" t="str">
        <f t="shared" ca="1" si="55"/>
        <v>'入力'!BX77</v>
      </c>
    </row>
    <row r="82" spans="2:56" s="77" customFormat="1" ht="19.95" customHeight="1" x14ac:dyDescent="0.2">
      <c r="B82" s="76"/>
      <c r="C82" s="85" t="str">
        <f t="shared" ca="1" si="62"/>
        <v/>
      </c>
      <c r="D82" s="85" t="str">
        <f t="shared" ca="1" si="62"/>
        <v/>
      </c>
      <c r="E82" s="86" t="str">
        <f t="shared" ca="1" si="62"/>
        <v/>
      </c>
      <c r="F82" s="99" t="str">
        <f t="shared" ca="1" si="60"/>
        <v/>
      </c>
      <c r="G82" s="100" t="str">
        <f t="shared" ca="1" si="54"/>
        <v/>
      </c>
      <c r="H82" s="87" t="str">
        <f t="shared" ca="1" si="53"/>
        <v/>
      </c>
      <c r="I82" s="100" t="str">
        <f t="shared" ca="1" si="53"/>
        <v/>
      </c>
      <c r="J82" s="87" t="str">
        <f t="shared" ca="1" si="53"/>
        <v/>
      </c>
      <c r="K82" s="88" t="str">
        <f t="shared" ca="1" si="53"/>
        <v/>
      </c>
      <c r="L82" s="88" t="str">
        <f t="shared" ca="1" si="53"/>
        <v/>
      </c>
      <c r="M82" s="89" t="str">
        <f t="shared" ca="1" si="53"/>
        <v/>
      </c>
      <c r="O82" s="91" t="str">
        <f t="shared" ca="1" si="63"/>
        <v/>
      </c>
      <c r="P82" s="92" t="str">
        <f ca="1">IFERROR(IF(AND(COUNTIF($AJ$7:AJ82,AJ82)=COUNTIF($AJ$7:AJ100075,AJ82),AG82&lt;&gt;""),SUMIF($AJ$7:AJ82,AJ82,$AI$7:AI82),""),"")</f>
        <v/>
      </c>
      <c r="Q82" s="93"/>
      <c r="R82" s="101" t="str">
        <f t="shared" ca="1" si="56"/>
        <v/>
      </c>
      <c r="S82" s="3" t="str">
        <f t="shared" ca="1" si="61"/>
        <v/>
      </c>
      <c r="T82" s="1"/>
      <c r="U82" s="101" t="str">
        <f t="shared" ca="1" si="57"/>
        <v/>
      </c>
      <c r="V82" s="18" t="str">
        <f t="shared" ca="1" si="58"/>
        <v/>
      </c>
      <c r="W82" s="3" t="str">
        <f t="shared" ca="1" si="59"/>
        <v/>
      </c>
      <c r="Y82" s="83" t="str">
        <f t="shared" ca="1" si="64"/>
        <v/>
      </c>
      <c r="Z82" s="83" t="str">
        <f t="shared" ca="1" si="65"/>
        <v/>
      </c>
      <c r="AA82" s="83" t="str">
        <f t="shared" ca="1" si="66"/>
        <v/>
      </c>
      <c r="AB82" s="83" t="str">
        <f t="shared" ca="1" si="67"/>
        <v/>
      </c>
      <c r="AC82" s="83" t="str">
        <f t="shared" ca="1" si="68"/>
        <v/>
      </c>
      <c r="AD82" s="83" t="str">
        <f t="shared" ca="1" si="69"/>
        <v/>
      </c>
      <c r="AE82" s="83" t="str">
        <f t="shared" ca="1" si="70"/>
        <v/>
      </c>
      <c r="AF82" s="83" t="str">
        <f t="shared" ca="1" si="71"/>
        <v/>
      </c>
      <c r="AG82" s="83" t="str">
        <f t="shared" ca="1" si="72"/>
        <v/>
      </c>
      <c r="AH82" s="83" t="str">
        <f t="shared" ca="1" si="73"/>
        <v/>
      </c>
      <c r="AI82" s="133" t="str">
        <f ca="1">IF(AND(COUNTIF(INDEX($AL$7:AM82,0,MATCH($O$2,$AL$6:$AM$6,0)),INDEX(AL82:AM82,0,MATCH($O$2,$AL$6:$AM$6,0)))=1,AL82&lt;&gt;"",AM81&lt;&gt;"",AG82&lt;&gt;""),SUMIF(INDEX($AL$7:$AM$100007,0,MATCH($O$2,$AL$6:$AM$6,0)),INDEX(AL82:AM82,0,MATCH($O$2,$AL$6:$AM$6,0)),$AG$7:$AG$100007),"")</f>
        <v/>
      </c>
      <c r="AJ82" s="83" t="str">
        <f t="shared" ca="1" si="74"/>
        <v/>
      </c>
      <c r="AK82" s="83" t="str">
        <f t="shared" ca="1" si="75"/>
        <v/>
      </c>
      <c r="AL82" s="83" t="str">
        <f t="shared" ca="1" si="76"/>
        <v/>
      </c>
      <c r="AM82" s="83" t="str">
        <f t="shared" ca="1" si="77"/>
        <v/>
      </c>
      <c r="AN82" s="83" t="str">
        <f t="shared" ca="1" si="78"/>
        <v/>
      </c>
      <c r="AO82" s="83" t="str">
        <f ca="1">IF(AND(COUNTIF(INDEX($AL$7:$AM82,0,MATCH($O$2,$AL$6:$AM$6,0)),INDEX(AL82:AM82,0,MATCH($O$2,$AL$6:$AM$6,0)))=1,AL82&lt;&gt;""),AB82,"")</f>
        <v/>
      </c>
      <c r="AP82" s="83" t="str">
        <f ca="1">IF(AND(AL82&lt;&gt;"",COUNTIF(INDEX($AL$7:$AM$100007,0,MATCH($O$2,$AL$6:$AM$6,0)),INDEX(AL82:AM82,0,MATCH($O$2,$AL$6:$AM$6,0)))&gt;=2),IF(ROUNDUP(COUNTIF(INDEX($AL$7:$AM$100007,0,MATCH($O$2,$AL$6:$AM$6,0)),INDEX(AL82:AM82,0,MATCH($O$2,$AL$6:$AM$6,0)))/2,0)=COUNTIF(INDEX($AL$7:$AM82,0,MATCH($O$2,$AL$6:$AM$6,0)),INDEX($AL82:$AM82,0,MATCH($O$2,$AL$6:$AM$6,0))),AB82,""),IF(AB82="","",AB82))</f>
        <v/>
      </c>
      <c r="AQ82" s="83" t="str">
        <f ca="1">IF(AB82="","",IF(COUNTIF($AB$7:AB82,AB82)=1,1+MAX($AQ$7:AQ81),INDEX($AQ$7:AQ81,MATCH(AB82,$AB$7:AB82,0),0)))</f>
        <v/>
      </c>
      <c r="AR82" s="83" t="str">
        <f ca="1">IF(AC82="","",IF(COUNTIF($AC$7:AC82,AC82)=1,1+MAX($AR$7:AR81),INDEX($AR$7:AR81,MATCH(AC82,$AC$7:AC82,0),0)))</f>
        <v/>
      </c>
      <c r="AS82" s="90"/>
      <c r="AT82" s="84" t="str">
        <f t="shared" ca="1" si="48"/>
        <v>'入力'!BN78</v>
      </c>
      <c r="AU82" s="84" t="str">
        <f t="shared" ca="1" si="48"/>
        <v>'入力'!BO78</v>
      </c>
      <c r="AV82" s="84" t="str">
        <f t="shared" ca="1" si="55"/>
        <v>'入力'!BP78</v>
      </c>
      <c r="AW82" s="84" t="str">
        <f t="shared" ca="1" si="55"/>
        <v>'入力'!BQ78</v>
      </c>
      <c r="AX82" s="84" t="str">
        <f t="shared" ca="1" si="55"/>
        <v>'入力'!BR78</v>
      </c>
      <c r="AY82" s="84" t="str">
        <f t="shared" ca="1" si="55"/>
        <v>'入力'!BS78</v>
      </c>
      <c r="AZ82" s="84" t="str">
        <f t="shared" ca="1" si="55"/>
        <v>'入力'!BT78</v>
      </c>
      <c r="BA82" s="84" t="str">
        <f t="shared" ca="1" si="55"/>
        <v>'入力'!BU78</v>
      </c>
      <c r="BB82" s="84" t="str">
        <f t="shared" ca="1" si="55"/>
        <v>'入力'!BV78</v>
      </c>
      <c r="BC82" s="84" t="str">
        <f t="shared" ca="1" si="55"/>
        <v>'入力'!BW78</v>
      </c>
      <c r="BD82" s="84" t="str">
        <f t="shared" ca="1" si="55"/>
        <v>'入力'!BX78</v>
      </c>
    </row>
    <row r="83" spans="2:56" s="77" customFormat="1" ht="19.95" customHeight="1" x14ac:dyDescent="0.2">
      <c r="B83" s="76"/>
      <c r="C83" s="85" t="str">
        <f t="shared" ca="1" si="62"/>
        <v/>
      </c>
      <c r="D83" s="85" t="str">
        <f t="shared" ca="1" si="62"/>
        <v/>
      </c>
      <c r="E83" s="86" t="str">
        <f t="shared" ca="1" si="62"/>
        <v/>
      </c>
      <c r="F83" s="99" t="str">
        <f t="shared" ca="1" si="60"/>
        <v/>
      </c>
      <c r="G83" s="100" t="str">
        <f t="shared" ca="1" si="54"/>
        <v/>
      </c>
      <c r="H83" s="87" t="str">
        <f t="shared" ca="1" si="53"/>
        <v/>
      </c>
      <c r="I83" s="100" t="str">
        <f t="shared" ca="1" si="53"/>
        <v/>
      </c>
      <c r="J83" s="87" t="str">
        <f t="shared" ca="1" si="53"/>
        <v/>
      </c>
      <c r="K83" s="88" t="str">
        <f t="shared" ca="1" si="53"/>
        <v/>
      </c>
      <c r="L83" s="88" t="str">
        <f t="shared" ca="1" si="53"/>
        <v/>
      </c>
      <c r="M83" s="89" t="str">
        <f t="shared" ca="1" si="53"/>
        <v/>
      </c>
      <c r="O83" s="91" t="str">
        <f t="shared" ca="1" si="63"/>
        <v/>
      </c>
      <c r="P83" s="92" t="str">
        <f ca="1">IFERROR(IF(AND(COUNTIF($AJ$7:AJ83,AJ83)=COUNTIF($AJ$7:AJ100076,AJ83),AG83&lt;&gt;""),SUMIF($AJ$7:AJ83,AJ83,$AI$7:AI83),""),"")</f>
        <v/>
      </c>
      <c r="Q83" s="93"/>
      <c r="R83" s="101" t="str">
        <f t="shared" ca="1" si="56"/>
        <v/>
      </c>
      <c r="S83" s="3" t="str">
        <f t="shared" ca="1" si="61"/>
        <v/>
      </c>
      <c r="T83" s="1"/>
      <c r="U83" s="101" t="str">
        <f t="shared" ca="1" si="57"/>
        <v/>
      </c>
      <c r="V83" s="18" t="str">
        <f t="shared" ca="1" si="58"/>
        <v/>
      </c>
      <c r="W83" s="3" t="str">
        <f t="shared" ca="1" si="59"/>
        <v/>
      </c>
      <c r="Y83" s="83" t="str">
        <f t="shared" ca="1" si="64"/>
        <v/>
      </c>
      <c r="Z83" s="83" t="str">
        <f t="shared" ca="1" si="65"/>
        <v/>
      </c>
      <c r="AA83" s="83" t="str">
        <f t="shared" ca="1" si="66"/>
        <v/>
      </c>
      <c r="AB83" s="83" t="str">
        <f t="shared" ca="1" si="67"/>
        <v/>
      </c>
      <c r="AC83" s="83" t="str">
        <f t="shared" ca="1" si="68"/>
        <v/>
      </c>
      <c r="AD83" s="83" t="str">
        <f t="shared" ca="1" si="69"/>
        <v/>
      </c>
      <c r="AE83" s="83" t="str">
        <f t="shared" ca="1" si="70"/>
        <v/>
      </c>
      <c r="AF83" s="83" t="str">
        <f t="shared" ca="1" si="71"/>
        <v/>
      </c>
      <c r="AG83" s="83" t="str">
        <f t="shared" ca="1" si="72"/>
        <v/>
      </c>
      <c r="AH83" s="83" t="str">
        <f t="shared" ca="1" si="73"/>
        <v/>
      </c>
      <c r="AI83" s="133" t="str">
        <f ca="1">IF(AND(COUNTIF(INDEX($AL$7:AM83,0,MATCH($O$2,$AL$6:$AM$6,0)),INDEX(AL83:AM83,0,MATCH($O$2,$AL$6:$AM$6,0)))=1,AL83&lt;&gt;"",AM82&lt;&gt;"",AG83&lt;&gt;""),SUMIF(INDEX($AL$7:$AM$100007,0,MATCH($O$2,$AL$6:$AM$6,0)),INDEX(AL83:AM83,0,MATCH($O$2,$AL$6:$AM$6,0)),$AG$7:$AG$100007),"")</f>
        <v/>
      </c>
      <c r="AJ83" s="83" t="str">
        <f t="shared" ca="1" si="74"/>
        <v/>
      </c>
      <c r="AK83" s="83" t="str">
        <f t="shared" ca="1" si="75"/>
        <v/>
      </c>
      <c r="AL83" s="83" t="str">
        <f t="shared" ca="1" si="76"/>
        <v/>
      </c>
      <c r="AM83" s="83" t="str">
        <f t="shared" ca="1" si="77"/>
        <v/>
      </c>
      <c r="AN83" s="83" t="str">
        <f t="shared" ca="1" si="78"/>
        <v/>
      </c>
      <c r="AO83" s="83" t="str">
        <f ca="1">IF(AND(COUNTIF(INDEX($AL$7:$AM83,0,MATCH($O$2,$AL$6:$AM$6,0)),INDEX(AL83:AM83,0,MATCH($O$2,$AL$6:$AM$6,0)))=1,AL83&lt;&gt;""),AB83,"")</f>
        <v/>
      </c>
      <c r="AP83" s="83" t="str">
        <f ca="1">IF(AND(AL83&lt;&gt;"",COUNTIF(INDEX($AL$7:$AM$100007,0,MATCH($O$2,$AL$6:$AM$6,0)),INDEX(AL83:AM83,0,MATCH($O$2,$AL$6:$AM$6,0)))&gt;=2),IF(ROUNDUP(COUNTIF(INDEX($AL$7:$AM$100007,0,MATCH($O$2,$AL$6:$AM$6,0)),INDEX(AL83:AM83,0,MATCH($O$2,$AL$6:$AM$6,0)))/2,0)=COUNTIF(INDEX($AL$7:$AM83,0,MATCH($O$2,$AL$6:$AM$6,0)),INDEX($AL83:$AM83,0,MATCH($O$2,$AL$6:$AM$6,0))),AB83,""),IF(AB83="","",AB83))</f>
        <v/>
      </c>
      <c r="AQ83" s="83" t="str">
        <f ca="1">IF(AB83="","",IF(COUNTIF($AB$7:AB83,AB83)=1,1+MAX($AQ$7:AQ82),INDEX($AQ$7:AQ82,MATCH(AB83,$AB$7:AB83,0),0)))</f>
        <v/>
      </c>
      <c r="AR83" s="83" t="str">
        <f ca="1">IF(AC83="","",IF(COUNTIF($AC$7:AC83,AC83)=1,1+MAX($AR$7:AR82),INDEX($AR$7:AR82,MATCH(AC83,$AC$7:AC83,0),0)))</f>
        <v/>
      </c>
      <c r="AS83" s="90"/>
      <c r="AT83" s="84" t="str">
        <f t="shared" ca="1" si="48"/>
        <v>'入力'!BN79</v>
      </c>
      <c r="AU83" s="84" t="str">
        <f t="shared" ca="1" si="48"/>
        <v>'入力'!BO79</v>
      </c>
      <c r="AV83" s="84" t="str">
        <f t="shared" ca="1" si="55"/>
        <v>'入力'!BP79</v>
      </c>
      <c r="AW83" s="84" t="str">
        <f t="shared" ca="1" si="55"/>
        <v>'入力'!BQ79</v>
      </c>
      <c r="AX83" s="84" t="str">
        <f t="shared" ca="1" si="55"/>
        <v>'入力'!BR79</v>
      </c>
      <c r="AY83" s="84" t="str">
        <f t="shared" ca="1" si="55"/>
        <v>'入力'!BS79</v>
      </c>
      <c r="AZ83" s="84" t="str">
        <f t="shared" ca="1" si="55"/>
        <v>'入力'!BT79</v>
      </c>
      <c r="BA83" s="84" t="str">
        <f t="shared" ca="1" si="55"/>
        <v>'入力'!BU79</v>
      </c>
      <c r="BB83" s="84" t="str">
        <f t="shared" ca="1" si="55"/>
        <v>'入力'!BV79</v>
      </c>
      <c r="BC83" s="84" t="str">
        <f t="shared" ca="1" si="55"/>
        <v>'入力'!BW79</v>
      </c>
      <c r="BD83" s="84" t="str">
        <f t="shared" ca="1" si="55"/>
        <v>'入力'!BX79</v>
      </c>
    </row>
    <row r="84" spans="2:56" s="77" customFormat="1" ht="19.95" customHeight="1" x14ac:dyDescent="0.2">
      <c r="B84" s="76"/>
      <c r="C84" s="85" t="str">
        <f t="shared" ca="1" si="62"/>
        <v/>
      </c>
      <c r="D84" s="85" t="str">
        <f t="shared" ca="1" si="62"/>
        <v/>
      </c>
      <c r="E84" s="86" t="str">
        <f t="shared" ca="1" si="62"/>
        <v/>
      </c>
      <c r="F84" s="99" t="str">
        <f t="shared" ca="1" si="60"/>
        <v/>
      </c>
      <c r="G84" s="100" t="str">
        <f t="shared" ca="1" si="54"/>
        <v/>
      </c>
      <c r="H84" s="87" t="str">
        <f t="shared" ca="1" si="53"/>
        <v/>
      </c>
      <c r="I84" s="100" t="str">
        <f t="shared" ca="1" si="53"/>
        <v/>
      </c>
      <c r="J84" s="87" t="str">
        <f t="shared" ca="1" si="53"/>
        <v/>
      </c>
      <c r="K84" s="88" t="str">
        <f t="shared" ca="1" si="53"/>
        <v/>
      </c>
      <c r="L84" s="88" t="str">
        <f t="shared" ca="1" si="53"/>
        <v/>
      </c>
      <c r="M84" s="89" t="str">
        <f t="shared" ca="1" si="53"/>
        <v/>
      </c>
      <c r="O84" s="91" t="str">
        <f t="shared" ca="1" si="63"/>
        <v/>
      </c>
      <c r="P84" s="92" t="str">
        <f ca="1">IFERROR(IF(AND(COUNTIF($AJ$7:AJ84,AJ84)=COUNTIF($AJ$7:AJ100077,AJ84),AG84&lt;&gt;""),SUMIF($AJ$7:AJ84,AJ84,$AI$7:AI84),""),"")</f>
        <v/>
      </c>
      <c r="Q84" s="93"/>
      <c r="R84" s="101" t="str">
        <f t="shared" ca="1" si="56"/>
        <v/>
      </c>
      <c r="S84" s="3" t="str">
        <f t="shared" ca="1" si="61"/>
        <v/>
      </c>
      <c r="T84" s="1"/>
      <c r="U84" s="101" t="str">
        <f t="shared" ca="1" si="57"/>
        <v/>
      </c>
      <c r="V84" s="18" t="str">
        <f t="shared" ca="1" si="58"/>
        <v/>
      </c>
      <c r="W84" s="3" t="str">
        <f t="shared" ca="1" si="59"/>
        <v/>
      </c>
      <c r="Y84" s="83" t="str">
        <f t="shared" ca="1" si="64"/>
        <v/>
      </c>
      <c r="Z84" s="83" t="str">
        <f t="shared" ca="1" si="65"/>
        <v/>
      </c>
      <c r="AA84" s="83" t="str">
        <f t="shared" ca="1" si="66"/>
        <v/>
      </c>
      <c r="AB84" s="83" t="str">
        <f t="shared" ca="1" si="67"/>
        <v/>
      </c>
      <c r="AC84" s="83" t="str">
        <f t="shared" ca="1" si="68"/>
        <v/>
      </c>
      <c r="AD84" s="83" t="str">
        <f t="shared" ca="1" si="69"/>
        <v/>
      </c>
      <c r="AE84" s="83" t="str">
        <f t="shared" ca="1" si="70"/>
        <v/>
      </c>
      <c r="AF84" s="83" t="str">
        <f t="shared" ca="1" si="71"/>
        <v/>
      </c>
      <c r="AG84" s="83" t="str">
        <f t="shared" ca="1" si="72"/>
        <v/>
      </c>
      <c r="AH84" s="83" t="str">
        <f t="shared" ca="1" si="73"/>
        <v/>
      </c>
      <c r="AI84" s="133" t="str">
        <f ca="1">IF(AND(COUNTIF(INDEX($AL$7:AM84,0,MATCH($O$2,$AL$6:$AM$6,0)),INDEX(AL84:AM84,0,MATCH($O$2,$AL$6:$AM$6,0)))=1,AL84&lt;&gt;"",AM83&lt;&gt;"",AG84&lt;&gt;""),SUMIF(INDEX($AL$7:$AM$100007,0,MATCH($O$2,$AL$6:$AM$6,0)),INDEX(AL84:AM84,0,MATCH($O$2,$AL$6:$AM$6,0)),$AG$7:$AG$100007),"")</f>
        <v/>
      </c>
      <c r="AJ84" s="83" t="str">
        <f t="shared" ca="1" si="74"/>
        <v/>
      </c>
      <c r="AK84" s="83" t="str">
        <f t="shared" ca="1" si="75"/>
        <v/>
      </c>
      <c r="AL84" s="83" t="str">
        <f t="shared" ca="1" si="76"/>
        <v/>
      </c>
      <c r="AM84" s="83" t="str">
        <f t="shared" ca="1" si="77"/>
        <v/>
      </c>
      <c r="AN84" s="83" t="str">
        <f t="shared" ca="1" si="78"/>
        <v/>
      </c>
      <c r="AO84" s="83" t="str">
        <f ca="1">IF(AND(COUNTIF(INDEX($AL$7:$AM84,0,MATCH($O$2,$AL$6:$AM$6,0)),INDEX(AL84:AM84,0,MATCH($O$2,$AL$6:$AM$6,0)))=1,AL84&lt;&gt;""),AB84,"")</f>
        <v/>
      </c>
      <c r="AP84" s="83" t="str">
        <f ca="1">IF(AND(AL84&lt;&gt;"",COUNTIF(INDEX($AL$7:$AM$100007,0,MATCH($O$2,$AL$6:$AM$6,0)),INDEX(AL84:AM84,0,MATCH($O$2,$AL$6:$AM$6,0)))&gt;=2),IF(ROUNDUP(COUNTIF(INDEX($AL$7:$AM$100007,0,MATCH($O$2,$AL$6:$AM$6,0)),INDEX(AL84:AM84,0,MATCH($O$2,$AL$6:$AM$6,0)))/2,0)=COUNTIF(INDEX($AL$7:$AM84,0,MATCH($O$2,$AL$6:$AM$6,0)),INDEX($AL84:$AM84,0,MATCH($O$2,$AL$6:$AM$6,0))),AB84,""),IF(AB84="","",AB84))</f>
        <v/>
      </c>
      <c r="AQ84" s="83" t="str">
        <f ca="1">IF(AB84="","",IF(COUNTIF($AB$7:AB84,AB84)=1,1+MAX($AQ$7:AQ83),INDEX($AQ$7:AQ83,MATCH(AB84,$AB$7:AB84,0),0)))</f>
        <v/>
      </c>
      <c r="AR84" s="83" t="str">
        <f ca="1">IF(AC84="","",IF(COUNTIF($AC$7:AC84,AC84)=1,1+MAX($AR$7:AR83),INDEX($AR$7:AR83,MATCH(AC84,$AC$7:AC84,0),0)))</f>
        <v/>
      </c>
      <c r="AS84" s="90"/>
      <c r="AT84" s="84" t="str">
        <f t="shared" ca="1" si="48"/>
        <v>'入力'!BN80</v>
      </c>
      <c r="AU84" s="84" t="str">
        <f t="shared" ca="1" si="48"/>
        <v>'入力'!BO80</v>
      </c>
      <c r="AV84" s="84" t="str">
        <f t="shared" ca="1" si="55"/>
        <v>'入力'!BP80</v>
      </c>
      <c r="AW84" s="84" t="str">
        <f t="shared" ca="1" si="55"/>
        <v>'入力'!BQ80</v>
      </c>
      <c r="AX84" s="84" t="str">
        <f t="shared" ca="1" si="55"/>
        <v>'入力'!BR80</v>
      </c>
      <c r="AY84" s="84" t="str">
        <f t="shared" ca="1" si="55"/>
        <v>'入力'!BS80</v>
      </c>
      <c r="AZ84" s="84" t="str">
        <f t="shared" ca="1" si="55"/>
        <v>'入力'!BT80</v>
      </c>
      <c r="BA84" s="84" t="str">
        <f t="shared" ca="1" si="55"/>
        <v>'入力'!BU80</v>
      </c>
      <c r="BB84" s="84" t="str">
        <f t="shared" ca="1" si="55"/>
        <v>'入力'!BV80</v>
      </c>
      <c r="BC84" s="84" t="str">
        <f t="shared" ca="1" si="55"/>
        <v>'入力'!BW80</v>
      </c>
      <c r="BD84" s="84" t="str">
        <f t="shared" ca="1" si="55"/>
        <v>'入力'!BX80</v>
      </c>
    </row>
    <row r="85" spans="2:56" s="77" customFormat="1" ht="19.95" customHeight="1" x14ac:dyDescent="0.2">
      <c r="B85" s="76"/>
      <c r="C85" s="85" t="str">
        <f t="shared" ca="1" si="62"/>
        <v/>
      </c>
      <c r="D85" s="85" t="str">
        <f t="shared" ca="1" si="62"/>
        <v/>
      </c>
      <c r="E85" s="86" t="str">
        <f t="shared" ca="1" si="62"/>
        <v/>
      </c>
      <c r="F85" s="99" t="str">
        <f t="shared" ca="1" si="60"/>
        <v/>
      </c>
      <c r="G85" s="100" t="str">
        <f t="shared" ca="1" si="54"/>
        <v/>
      </c>
      <c r="H85" s="87" t="str">
        <f t="shared" ca="1" si="53"/>
        <v/>
      </c>
      <c r="I85" s="100" t="str">
        <f t="shared" ca="1" si="53"/>
        <v/>
      </c>
      <c r="J85" s="87" t="str">
        <f t="shared" ca="1" si="53"/>
        <v/>
      </c>
      <c r="K85" s="88" t="str">
        <f t="shared" ca="1" si="53"/>
        <v/>
      </c>
      <c r="L85" s="88" t="str">
        <f t="shared" ca="1" si="53"/>
        <v/>
      </c>
      <c r="M85" s="89" t="str">
        <f t="shared" ca="1" si="53"/>
        <v/>
      </c>
      <c r="O85" s="91" t="str">
        <f t="shared" ca="1" si="63"/>
        <v/>
      </c>
      <c r="P85" s="92" t="str">
        <f ca="1">IFERROR(IF(AND(COUNTIF($AJ$7:AJ85,AJ85)=COUNTIF($AJ$7:AJ100078,AJ85),AG85&lt;&gt;""),SUMIF($AJ$7:AJ85,AJ85,$AI$7:AI85),""),"")</f>
        <v/>
      </c>
      <c r="Q85" s="93"/>
      <c r="R85" s="101" t="str">
        <f t="shared" ca="1" si="56"/>
        <v/>
      </c>
      <c r="S85" s="3" t="str">
        <f t="shared" ca="1" si="61"/>
        <v/>
      </c>
      <c r="T85" s="1"/>
      <c r="U85" s="101" t="str">
        <f t="shared" ca="1" si="57"/>
        <v/>
      </c>
      <c r="V85" s="18" t="str">
        <f t="shared" ca="1" si="58"/>
        <v/>
      </c>
      <c r="W85" s="3" t="str">
        <f t="shared" ca="1" si="59"/>
        <v/>
      </c>
      <c r="Y85" s="83" t="str">
        <f t="shared" ca="1" si="64"/>
        <v/>
      </c>
      <c r="Z85" s="83" t="str">
        <f t="shared" ca="1" si="65"/>
        <v/>
      </c>
      <c r="AA85" s="83" t="str">
        <f t="shared" ca="1" si="66"/>
        <v/>
      </c>
      <c r="AB85" s="83" t="str">
        <f t="shared" ca="1" si="67"/>
        <v/>
      </c>
      <c r="AC85" s="83" t="str">
        <f t="shared" ca="1" si="68"/>
        <v/>
      </c>
      <c r="AD85" s="83" t="str">
        <f t="shared" ca="1" si="69"/>
        <v/>
      </c>
      <c r="AE85" s="83" t="str">
        <f t="shared" ca="1" si="70"/>
        <v/>
      </c>
      <c r="AF85" s="83" t="str">
        <f t="shared" ca="1" si="71"/>
        <v/>
      </c>
      <c r="AG85" s="83" t="str">
        <f t="shared" ca="1" si="72"/>
        <v/>
      </c>
      <c r="AH85" s="83" t="str">
        <f t="shared" ca="1" si="73"/>
        <v/>
      </c>
      <c r="AI85" s="133" t="str">
        <f ca="1">IF(AND(COUNTIF(INDEX($AL$7:AM85,0,MATCH($O$2,$AL$6:$AM$6,0)),INDEX(AL85:AM85,0,MATCH($O$2,$AL$6:$AM$6,0)))=1,AL85&lt;&gt;"",AM84&lt;&gt;"",AG85&lt;&gt;""),SUMIF(INDEX($AL$7:$AM$100007,0,MATCH($O$2,$AL$6:$AM$6,0)),INDEX(AL85:AM85,0,MATCH($O$2,$AL$6:$AM$6,0)),$AG$7:$AG$100007),"")</f>
        <v/>
      </c>
      <c r="AJ85" s="83" t="str">
        <f t="shared" ca="1" si="74"/>
        <v/>
      </c>
      <c r="AK85" s="83" t="str">
        <f t="shared" ca="1" si="75"/>
        <v/>
      </c>
      <c r="AL85" s="83" t="str">
        <f t="shared" ca="1" si="76"/>
        <v/>
      </c>
      <c r="AM85" s="83" t="str">
        <f t="shared" ca="1" si="77"/>
        <v/>
      </c>
      <c r="AN85" s="83" t="str">
        <f t="shared" ca="1" si="78"/>
        <v/>
      </c>
      <c r="AO85" s="83" t="str">
        <f ca="1">IF(AND(COUNTIF(INDEX($AL$7:$AM85,0,MATCH($O$2,$AL$6:$AM$6,0)),INDEX(AL85:AM85,0,MATCH($O$2,$AL$6:$AM$6,0)))=1,AL85&lt;&gt;""),AB85,"")</f>
        <v/>
      </c>
      <c r="AP85" s="83" t="str">
        <f ca="1">IF(AND(AL85&lt;&gt;"",COUNTIF(INDEX($AL$7:$AM$100007,0,MATCH($O$2,$AL$6:$AM$6,0)),INDEX(AL85:AM85,0,MATCH($O$2,$AL$6:$AM$6,0)))&gt;=2),IF(ROUNDUP(COUNTIF(INDEX($AL$7:$AM$100007,0,MATCH($O$2,$AL$6:$AM$6,0)),INDEX(AL85:AM85,0,MATCH($O$2,$AL$6:$AM$6,0)))/2,0)=COUNTIF(INDEX($AL$7:$AM85,0,MATCH($O$2,$AL$6:$AM$6,0)),INDEX($AL85:$AM85,0,MATCH($O$2,$AL$6:$AM$6,0))),AB85,""),IF(AB85="","",AB85))</f>
        <v/>
      </c>
      <c r="AQ85" s="83" t="str">
        <f ca="1">IF(AB85="","",IF(COUNTIF($AB$7:AB85,AB85)=1,1+MAX($AQ$7:AQ84),INDEX($AQ$7:AQ84,MATCH(AB85,$AB$7:AB85,0),0)))</f>
        <v/>
      </c>
      <c r="AR85" s="83" t="str">
        <f ca="1">IF(AC85="","",IF(COUNTIF($AC$7:AC85,AC85)=1,1+MAX($AR$7:AR84),INDEX($AR$7:AR84,MATCH(AC85,$AC$7:AC85,0),0)))</f>
        <v/>
      </c>
      <c r="AS85" s="90"/>
      <c r="AT85" s="84" t="str">
        <f t="shared" ca="1" si="48"/>
        <v>'入力'!BN81</v>
      </c>
      <c r="AU85" s="84" t="str">
        <f t="shared" ca="1" si="48"/>
        <v>'入力'!BO81</v>
      </c>
      <c r="AV85" s="84" t="str">
        <f t="shared" ca="1" si="55"/>
        <v>'入力'!BP81</v>
      </c>
      <c r="AW85" s="84" t="str">
        <f t="shared" ca="1" si="55"/>
        <v>'入力'!BQ81</v>
      </c>
      <c r="AX85" s="84" t="str">
        <f t="shared" ca="1" si="55"/>
        <v>'入力'!BR81</v>
      </c>
      <c r="AY85" s="84" t="str">
        <f t="shared" ca="1" si="55"/>
        <v>'入力'!BS81</v>
      </c>
      <c r="AZ85" s="84" t="str">
        <f t="shared" ca="1" si="55"/>
        <v>'入力'!BT81</v>
      </c>
      <c r="BA85" s="84" t="str">
        <f t="shared" ca="1" si="55"/>
        <v>'入力'!BU81</v>
      </c>
      <c r="BB85" s="84" t="str">
        <f t="shared" ca="1" si="55"/>
        <v>'入力'!BV81</v>
      </c>
      <c r="BC85" s="84" t="str">
        <f t="shared" ca="1" si="55"/>
        <v>'入力'!BW81</v>
      </c>
      <c r="BD85" s="84" t="str">
        <f t="shared" ca="1" si="55"/>
        <v>'入力'!BX81</v>
      </c>
    </row>
    <row r="86" spans="2:56" s="77" customFormat="1" ht="19.95" customHeight="1" x14ac:dyDescent="0.2">
      <c r="B86" s="76"/>
      <c r="C86" s="85" t="str">
        <f t="shared" ca="1" si="62"/>
        <v/>
      </c>
      <c r="D86" s="85" t="str">
        <f t="shared" ca="1" si="62"/>
        <v/>
      </c>
      <c r="E86" s="86" t="str">
        <f t="shared" ca="1" si="62"/>
        <v/>
      </c>
      <c r="F86" s="99" t="str">
        <f t="shared" ca="1" si="60"/>
        <v/>
      </c>
      <c r="G86" s="100" t="str">
        <f t="shared" ca="1" si="54"/>
        <v/>
      </c>
      <c r="H86" s="87" t="str">
        <f t="shared" ca="1" si="53"/>
        <v/>
      </c>
      <c r="I86" s="100" t="str">
        <f t="shared" ca="1" si="53"/>
        <v/>
      </c>
      <c r="J86" s="87" t="str">
        <f t="shared" ca="1" si="53"/>
        <v/>
      </c>
      <c r="K86" s="88" t="str">
        <f t="shared" ca="1" si="53"/>
        <v/>
      </c>
      <c r="L86" s="88" t="str">
        <f t="shared" ca="1" si="53"/>
        <v/>
      </c>
      <c r="M86" s="89" t="str">
        <f t="shared" ca="1" si="53"/>
        <v/>
      </c>
      <c r="O86" s="91" t="str">
        <f t="shared" ca="1" si="63"/>
        <v/>
      </c>
      <c r="P86" s="92" t="str">
        <f ca="1">IFERROR(IF(AND(COUNTIF($AJ$7:AJ86,AJ86)=COUNTIF($AJ$7:AJ100079,AJ86),AG86&lt;&gt;""),SUMIF($AJ$7:AJ86,AJ86,$AI$7:AI86),""),"")</f>
        <v/>
      </c>
      <c r="Q86" s="93"/>
      <c r="R86" s="101" t="str">
        <f t="shared" ca="1" si="56"/>
        <v/>
      </c>
      <c r="S86" s="3" t="str">
        <f t="shared" ca="1" si="61"/>
        <v/>
      </c>
      <c r="T86" s="1"/>
      <c r="U86" s="101" t="str">
        <f t="shared" ca="1" si="57"/>
        <v/>
      </c>
      <c r="V86" s="18" t="str">
        <f t="shared" ca="1" si="58"/>
        <v/>
      </c>
      <c r="W86" s="3" t="str">
        <f t="shared" ca="1" si="59"/>
        <v/>
      </c>
      <c r="Y86" s="83" t="str">
        <f t="shared" ca="1" si="64"/>
        <v/>
      </c>
      <c r="Z86" s="83" t="str">
        <f t="shared" ca="1" si="65"/>
        <v/>
      </c>
      <c r="AA86" s="83" t="str">
        <f t="shared" ca="1" si="66"/>
        <v/>
      </c>
      <c r="AB86" s="83" t="str">
        <f t="shared" ca="1" si="67"/>
        <v/>
      </c>
      <c r="AC86" s="83" t="str">
        <f t="shared" ca="1" si="68"/>
        <v/>
      </c>
      <c r="AD86" s="83" t="str">
        <f t="shared" ca="1" si="69"/>
        <v/>
      </c>
      <c r="AE86" s="83" t="str">
        <f t="shared" ca="1" si="70"/>
        <v/>
      </c>
      <c r="AF86" s="83" t="str">
        <f t="shared" ca="1" si="71"/>
        <v/>
      </c>
      <c r="AG86" s="83" t="str">
        <f t="shared" ca="1" si="72"/>
        <v/>
      </c>
      <c r="AH86" s="83" t="str">
        <f t="shared" ca="1" si="73"/>
        <v/>
      </c>
      <c r="AI86" s="133" t="str">
        <f ca="1">IF(AND(COUNTIF(INDEX($AL$7:AM86,0,MATCH($O$2,$AL$6:$AM$6,0)),INDEX(AL86:AM86,0,MATCH($O$2,$AL$6:$AM$6,0)))=1,AL86&lt;&gt;"",AM85&lt;&gt;"",AG86&lt;&gt;""),SUMIF(INDEX($AL$7:$AM$100007,0,MATCH($O$2,$AL$6:$AM$6,0)),INDEX(AL86:AM86,0,MATCH($O$2,$AL$6:$AM$6,0)),$AG$7:$AG$100007),"")</f>
        <v/>
      </c>
      <c r="AJ86" s="83" t="str">
        <f t="shared" ca="1" si="74"/>
        <v/>
      </c>
      <c r="AK86" s="83" t="str">
        <f t="shared" ca="1" si="75"/>
        <v/>
      </c>
      <c r="AL86" s="83" t="str">
        <f t="shared" ca="1" si="76"/>
        <v/>
      </c>
      <c r="AM86" s="83" t="str">
        <f t="shared" ca="1" si="77"/>
        <v/>
      </c>
      <c r="AN86" s="83" t="str">
        <f t="shared" ca="1" si="78"/>
        <v/>
      </c>
      <c r="AO86" s="83" t="str">
        <f ca="1">IF(AND(COUNTIF(INDEX($AL$7:$AM86,0,MATCH($O$2,$AL$6:$AM$6,0)),INDEX(AL86:AM86,0,MATCH($O$2,$AL$6:$AM$6,0)))=1,AL86&lt;&gt;""),AB86,"")</f>
        <v/>
      </c>
      <c r="AP86" s="83" t="str">
        <f ca="1">IF(AND(AL86&lt;&gt;"",COUNTIF(INDEX($AL$7:$AM$100007,0,MATCH($O$2,$AL$6:$AM$6,0)),INDEX(AL86:AM86,0,MATCH($O$2,$AL$6:$AM$6,0)))&gt;=2),IF(ROUNDUP(COUNTIF(INDEX($AL$7:$AM$100007,0,MATCH($O$2,$AL$6:$AM$6,0)),INDEX(AL86:AM86,0,MATCH($O$2,$AL$6:$AM$6,0)))/2,0)=COUNTIF(INDEX($AL$7:$AM86,0,MATCH($O$2,$AL$6:$AM$6,0)),INDEX($AL86:$AM86,0,MATCH($O$2,$AL$6:$AM$6,0))),AB86,""),IF(AB86="","",AB86))</f>
        <v/>
      </c>
      <c r="AQ86" s="83" t="str">
        <f ca="1">IF(AB86="","",IF(COUNTIF($AB$7:AB86,AB86)=1,1+MAX($AQ$7:AQ85),INDEX($AQ$7:AQ85,MATCH(AB86,$AB$7:AB86,0),0)))</f>
        <v/>
      </c>
      <c r="AR86" s="83" t="str">
        <f ca="1">IF(AC86="","",IF(COUNTIF($AC$7:AC86,AC86)=1,1+MAX($AR$7:AR85),INDEX($AR$7:AR85,MATCH(AC86,$AC$7:AC86,0),0)))</f>
        <v/>
      </c>
      <c r="AS86" s="90"/>
      <c r="AT86" s="84" t="str">
        <f t="shared" ca="1" si="48"/>
        <v>'入力'!BN82</v>
      </c>
      <c r="AU86" s="84" t="str">
        <f t="shared" ca="1" si="48"/>
        <v>'入力'!BO82</v>
      </c>
      <c r="AV86" s="84" t="str">
        <f t="shared" ca="1" si="55"/>
        <v>'入力'!BP82</v>
      </c>
      <c r="AW86" s="84" t="str">
        <f t="shared" ca="1" si="55"/>
        <v>'入力'!BQ82</v>
      </c>
      <c r="AX86" s="84" t="str">
        <f t="shared" ca="1" si="55"/>
        <v>'入力'!BR82</v>
      </c>
      <c r="AY86" s="84" t="str">
        <f t="shared" ca="1" si="55"/>
        <v>'入力'!BS82</v>
      </c>
      <c r="AZ86" s="84" t="str">
        <f t="shared" ca="1" si="55"/>
        <v>'入力'!BT82</v>
      </c>
      <c r="BA86" s="84" t="str">
        <f t="shared" ca="1" si="55"/>
        <v>'入力'!BU82</v>
      </c>
      <c r="BB86" s="84" t="str">
        <f t="shared" ca="1" si="55"/>
        <v>'入力'!BV82</v>
      </c>
      <c r="BC86" s="84" t="str">
        <f t="shared" ca="1" si="55"/>
        <v>'入力'!BW82</v>
      </c>
      <c r="BD86" s="84" t="str">
        <f t="shared" ca="1" si="55"/>
        <v>'入力'!BX82</v>
      </c>
    </row>
    <row r="87" spans="2:56" s="77" customFormat="1" ht="19.95" customHeight="1" x14ac:dyDescent="0.2">
      <c r="B87" s="76" t="s">
        <v>61</v>
      </c>
      <c r="C87" s="85" t="str">
        <f t="shared" ca="1" si="62"/>
        <v/>
      </c>
      <c r="D87" s="85" t="str">
        <f t="shared" ca="1" si="62"/>
        <v/>
      </c>
      <c r="E87" s="86" t="str">
        <f t="shared" ca="1" si="62"/>
        <v/>
      </c>
      <c r="F87" s="99" t="str">
        <f t="shared" ca="1" si="60"/>
        <v/>
      </c>
      <c r="G87" s="100" t="str">
        <f t="shared" ca="1" si="54"/>
        <v/>
      </c>
      <c r="H87" s="87" t="str">
        <f t="shared" ca="1" si="53"/>
        <v/>
      </c>
      <c r="I87" s="100" t="str">
        <f t="shared" ca="1" si="53"/>
        <v/>
      </c>
      <c r="J87" s="87" t="str">
        <f t="shared" ca="1" si="53"/>
        <v/>
      </c>
      <c r="K87" s="88" t="str">
        <f t="shared" ca="1" si="53"/>
        <v/>
      </c>
      <c r="L87" s="88" t="str">
        <f t="shared" ca="1" si="53"/>
        <v/>
      </c>
      <c r="M87" s="89" t="str">
        <f t="shared" ca="1" si="53"/>
        <v/>
      </c>
      <c r="O87" s="91" t="str">
        <f t="shared" ca="1" si="63"/>
        <v/>
      </c>
      <c r="P87" s="92" t="str">
        <f ca="1">IFERROR(IF(AND(COUNTIF($AJ$7:AJ87,AJ87)=COUNTIF($AJ$7:AJ100080,AJ87),AG87&lt;&gt;""),SUMIF($AJ$7:AJ87,AJ87,$AI$7:AI87),""),"")</f>
        <v/>
      </c>
      <c r="Q87" s="93"/>
      <c r="R87" s="101" t="str">
        <f t="shared" ca="1" si="56"/>
        <v/>
      </c>
      <c r="S87" s="3" t="str">
        <f t="shared" ca="1" si="61"/>
        <v/>
      </c>
      <c r="T87" s="1"/>
      <c r="U87" s="101" t="str">
        <f t="shared" ca="1" si="57"/>
        <v/>
      </c>
      <c r="V87" s="18" t="str">
        <f t="shared" ca="1" si="58"/>
        <v/>
      </c>
      <c r="W87" s="3" t="str">
        <f t="shared" ca="1" si="59"/>
        <v/>
      </c>
      <c r="Y87" s="83" t="str">
        <f t="shared" ca="1" si="64"/>
        <v/>
      </c>
      <c r="Z87" s="83" t="str">
        <f t="shared" ca="1" si="65"/>
        <v/>
      </c>
      <c r="AA87" s="83" t="str">
        <f t="shared" ca="1" si="66"/>
        <v/>
      </c>
      <c r="AB87" s="83" t="str">
        <f t="shared" ca="1" si="67"/>
        <v/>
      </c>
      <c r="AC87" s="83" t="str">
        <f t="shared" ca="1" si="68"/>
        <v/>
      </c>
      <c r="AD87" s="83" t="str">
        <f t="shared" ca="1" si="69"/>
        <v/>
      </c>
      <c r="AE87" s="83" t="str">
        <f t="shared" ca="1" si="70"/>
        <v/>
      </c>
      <c r="AF87" s="83" t="str">
        <f t="shared" ca="1" si="71"/>
        <v/>
      </c>
      <c r="AG87" s="83" t="str">
        <f t="shared" ca="1" si="72"/>
        <v/>
      </c>
      <c r="AH87" s="83" t="str">
        <f t="shared" ca="1" si="73"/>
        <v/>
      </c>
      <c r="AI87" s="133" t="str">
        <f ca="1">IF(AND(COUNTIF(INDEX($AL$7:AM87,0,MATCH($O$2,$AL$6:$AM$6,0)),INDEX(AL87:AM87,0,MATCH($O$2,$AL$6:$AM$6,0)))=1,AL87&lt;&gt;"",AM86&lt;&gt;"",AG87&lt;&gt;""),SUMIF(INDEX($AL$7:$AM$100007,0,MATCH($O$2,$AL$6:$AM$6,0)),INDEX(AL87:AM87,0,MATCH($O$2,$AL$6:$AM$6,0)),$AG$7:$AG$100007),"")</f>
        <v/>
      </c>
      <c r="AJ87" s="83" t="str">
        <f t="shared" ca="1" si="74"/>
        <v/>
      </c>
      <c r="AK87" s="83" t="str">
        <f t="shared" ca="1" si="75"/>
        <v/>
      </c>
      <c r="AL87" s="83" t="str">
        <f t="shared" ca="1" si="76"/>
        <v/>
      </c>
      <c r="AM87" s="83" t="str">
        <f t="shared" ca="1" si="77"/>
        <v/>
      </c>
      <c r="AN87" s="83" t="str">
        <f t="shared" ca="1" si="78"/>
        <v/>
      </c>
      <c r="AO87" s="83" t="str">
        <f ca="1">IF(AND(COUNTIF(INDEX($AL$7:$AM87,0,MATCH($O$2,$AL$6:$AM$6,0)),INDEX(AL87:AM87,0,MATCH($O$2,$AL$6:$AM$6,0)))=1,AL87&lt;&gt;""),AB87,"")</f>
        <v/>
      </c>
      <c r="AP87" s="83" t="str">
        <f ca="1">IF(AND(AL87&lt;&gt;"",COUNTIF(INDEX($AL$7:$AM$100007,0,MATCH($O$2,$AL$6:$AM$6,0)),INDEX(AL87:AM87,0,MATCH($O$2,$AL$6:$AM$6,0)))&gt;=2),IF(ROUNDUP(COUNTIF(INDEX($AL$7:$AM$100007,0,MATCH($O$2,$AL$6:$AM$6,0)),INDEX(AL87:AM87,0,MATCH($O$2,$AL$6:$AM$6,0)))/2,0)=COUNTIF(INDEX($AL$7:$AM87,0,MATCH($O$2,$AL$6:$AM$6,0)),INDEX($AL87:$AM87,0,MATCH($O$2,$AL$6:$AM$6,0))),AB87,""),IF(AB87="","",AB87))</f>
        <v/>
      </c>
      <c r="AQ87" s="83" t="str">
        <f ca="1">IF(AB87="","",IF(COUNTIF($AB$7:AB87,AB87)=1,1+MAX($AQ$7:AQ86),INDEX($AQ$7:AQ86,MATCH(AB87,$AB$7:AB87,0),0)))</f>
        <v/>
      </c>
      <c r="AR87" s="83" t="str">
        <f ca="1">IF(AC87="","",IF(COUNTIF($AC$7:AC87,AC87)=1,1+MAX($AR$7:AR86),INDEX($AR$7:AR86,MATCH(AC87,$AC$7:AC87,0),0)))</f>
        <v/>
      </c>
      <c r="AS87" s="90"/>
      <c r="AT87" s="84" t="str">
        <f t="shared" ca="1" si="48"/>
        <v>'入力'!BN83</v>
      </c>
      <c r="AU87" s="84" t="str">
        <f t="shared" ca="1" si="48"/>
        <v>'入力'!BO83</v>
      </c>
      <c r="AV87" s="84" t="str">
        <f t="shared" ca="1" si="55"/>
        <v>'入力'!BP83</v>
      </c>
      <c r="AW87" s="84" t="str">
        <f t="shared" ca="1" si="55"/>
        <v>'入力'!BQ83</v>
      </c>
      <c r="AX87" s="84" t="str">
        <f t="shared" ca="1" si="55"/>
        <v>'入力'!BR83</v>
      </c>
      <c r="AY87" s="84" t="str">
        <f t="shared" ca="1" si="55"/>
        <v>'入力'!BS83</v>
      </c>
      <c r="AZ87" s="84" t="str">
        <f t="shared" ca="1" si="55"/>
        <v>'入力'!BT83</v>
      </c>
      <c r="BA87" s="84" t="str">
        <f t="shared" ca="1" si="55"/>
        <v>'入力'!BU83</v>
      </c>
      <c r="BB87" s="84" t="str">
        <f t="shared" ca="1" si="55"/>
        <v>'入力'!BV83</v>
      </c>
      <c r="BC87" s="84" t="str">
        <f t="shared" ca="1" si="55"/>
        <v>'入力'!BW83</v>
      </c>
      <c r="BD87" s="84" t="str">
        <f t="shared" ca="1" si="55"/>
        <v>'入力'!BX83</v>
      </c>
    </row>
    <row r="88" spans="2:56" s="77" customFormat="1" ht="19.95" customHeight="1" x14ac:dyDescent="0.2">
      <c r="B88" s="76"/>
      <c r="C88" s="85" t="str">
        <f t="shared" ca="1" si="62"/>
        <v/>
      </c>
      <c r="D88" s="85" t="str">
        <f t="shared" ca="1" si="62"/>
        <v/>
      </c>
      <c r="E88" s="86" t="str">
        <f t="shared" ca="1" si="62"/>
        <v/>
      </c>
      <c r="F88" s="99" t="str">
        <f t="shared" ca="1" si="60"/>
        <v/>
      </c>
      <c r="G88" s="100" t="str">
        <f t="shared" ca="1" si="54"/>
        <v/>
      </c>
      <c r="H88" s="87" t="str">
        <f t="shared" ca="1" si="53"/>
        <v/>
      </c>
      <c r="I88" s="100" t="str">
        <f t="shared" ca="1" si="53"/>
        <v/>
      </c>
      <c r="J88" s="87" t="str">
        <f t="shared" ca="1" si="53"/>
        <v/>
      </c>
      <c r="K88" s="88" t="str">
        <f t="shared" ca="1" si="53"/>
        <v/>
      </c>
      <c r="L88" s="88" t="str">
        <f t="shared" ca="1" si="53"/>
        <v/>
      </c>
      <c r="M88" s="89" t="str">
        <f t="shared" ca="1" si="53"/>
        <v/>
      </c>
      <c r="O88" s="91" t="str">
        <f t="shared" ca="1" si="63"/>
        <v/>
      </c>
      <c r="P88" s="92" t="str">
        <f ca="1">IFERROR(IF(AND(COUNTIF($AJ$7:AJ88,AJ88)=COUNTIF($AJ$7:AJ100081,AJ88),AG88&lt;&gt;""),SUMIF($AJ$7:AJ88,AJ88,$AI$7:AI88),""),"")</f>
        <v/>
      </c>
      <c r="Q88" s="93"/>
      <c r="R88" s="101" t="str">
        <f t="shared" ca="1" si="56"/>
        <v/>
      </c>
      <c r="S88" s="3" t="str">
        <f t="shared" ca="1" si="61"/>
        <v/>
      </c>
      <c r="T88" s="1"/>
      <c r="U88" s="101" t="str">
        <f t="shared" ca="1" si="57"/>
        <v/>
      </c>
      <c r="V88" s="18" t="str">
        <f t="shared" ca="1" si="58"/>
        <v/>
      </c>
      <c r="W88" s="3" t="str">
        <f t="shared" ca="1" si="59"/>
        <v/>
      </c>
      <c r="Y88" s="83" t="str">
        <f t="shared" ca="1" si="64"/>
        <v/>
      </c>
      <c r="Z88" s="83" t="str">
        <f t="shared" ca="1" si="65"/>
        <v/>
      </c>
      <c r="AA88" s="83" t="str">
        <f t="shared" ca="1" si="66"/>
        <v/>
      </c>
      <c r="AB88" s="83" t="str">
        <f t="shared" ca="1" si="67"/>
        <v/>
      </c>
      <c r="AC88" s="83" t="str">
        <f t="shared" ca="1" si="68"/>
        <v/>
      </c>
      <c r="AD88" s="83" t="str">
        <f t="shared" ca="1" si="69"/>
        <v/>
      </c>
      <c r="AE88" s="83" t="str">
        <f t="shared" ca="1" si="70"/>
        <v/>
      </c>
      <c r="AF88" s="83" t="str">
        <f t="shared" ca="1" si="71"/>
        <v/>
      </c>
      <c r="AG88" s="83" t="str">
        <f t="shared" ca="1" si="72"/>
        <v/>
      </c>
      <c r="AH88" s="83" t="str">
        <f t="shared" ca="1" si="73"/>
        <v/>
      </c>
      <c r="AI88" s="133" t="str">
        <f ca="1">IF(AND(COUNTIF(INDEX($AL$7:AM88,0,MATCH($O$2,$AL$6:$AM$6,0)),INDEX(AL88:AM88,0,MATCH($O$2,$AL$6:$AM$6,0)))=1,AL88&lt;&gt;"",AM87&lt;&gt;"",AG88&lt;&gt;""),SUMIF(INDEX($AL$7:$AM$100007,0,MATCH($O$2,$AL$6:$AM$6,0)),INDEX(AL88:AM88,0,MATCH($O$2,$AL$6:$AM$6,0)),$AG$7:$AG$100007),"")</f>
        <v/>
      </c>
      <c r="AJ88" s="83" t="str">
        <f t="shared" ca="1" si="74"/>
        <v/>
      </c>
      <c r="AK88" s="83" t="str">
        <f t="shared" ca="1" si="75"/>
        <v/>
      </c>
      <c r="AL88" s="83" t="str">
        <f t="shared" ca="1" si="76"/>
        <v/>
      </c>
      <c r="AM88" s="83" t="str">
        <f t="shared" ca="1" si="77"/>
        <v/>
      </c>
      <c r="AN88" s="83" t="str">
        <f t="shared" ca="1" si="78"/>
        <v/>
      </c>
      <c r="AO88" s="83" t="str">
        <f ca="1">IF(AND(COUNTIF(INDEX($AL$7:$AM88,0,MATCH($O$2,$AL$6:$AM$6,0)),INDEX(AL88:AM88,0,MATCH($O$2,$AL$6:$AM$6,0)))=1,AL88&lt;&gt;""),AB88,"")</f>
        <v/>
      </c>
      <c r="AP88" s="83" t="str">
        <f ca="1">IF(AND(AL88&lt;&gt;"",COUNTIF(INDEX($AL$7:$AM$100007,0,MATCH($O$2,$AL$6:$AM$6,0)),INDEX(AL88:AM88,0,MATCH($O$2,$AL$6:$AM$6,0)))&gt;=2),IF(ROUNDUP(COUNTIF(INDEX($AL$7:$AM$100007,0,MATCH($O$2,$AL$6:$AM$6,0)),INDEX(AL88:AM88,0,MATCH($O$2,$AL$6:$AM$6,0)))/2,0)=COUNTIF(INDEX($AL$7:$AM88,0,MATCH($O$2,$AL$6:$AM$6,0)),INDEX($AL88:$AM88,0,MATCH($O$2,$AL$6:$AM$6,0))),AB88,""),IF(AB88="","",AB88))</f>
        <v/>
      </c>
      <c r="AQ88" s="83" t="str">
        <f ca="1">IF(AB88="","",IF(COUNTIF($AB$7:AB88,AB88)=1,1+MAX($AQ$7:AQ87),INDEX($AQ$7:AQ87,MATCH(AB88,$AB$7:AB88,0),0)))</f>
        <v/>
      </c>
      <c r="AR88" s="83" t="str">
        <f ca="1">IF(AC88="","",IF(COUNTIF($AC$7:AC88,AC88)=1,1+MAX($AR$7:AR87),INDEX($AR$7:AR87,MATCH(AC88,$AC$7:AC88,0),0)))</f>
        <v/>
      </c>
      <c r="AS88" s="90"/>
      <c r="AT88" s="84" t="str">
        <f t="shared" ca="1" si="48"/>
        <v>'入力'!BN84</v>
      </c>
      <c r="AU88" s="84" t="str">
        <f t="shared" ca="1" si="48"/>
        <v>'入力'!BO84</v>
      </c>
      <c r="AV88" s="84" t="str">
        <f t="shared" ca="1" si="55"/>
        <v>'入力'!BP84</v>
      </c>
      <c r="AW88" s="84" t="str">
        <f t="shared" ca="1" si="55"/>
        <v>'入力'!BQ84</v>
      </c>
      <c r="AX88" s="84" t="str">
        <f t="shared" ca="1" si="55"/>
        <v>'入力'!BR84</v>
      </c>
      <c r="AY88" s="84" t="str">
        <f t="shared" ca="1" si="55"/>
        <v>'入力'!BS84</v>
      </c>
      <c r="AZ88" s="84" t="str">
        <f t="shared" ca="1" si="55"/>
        <v>'入力'!BT84</v>
      </c>
      <c r="BA88" s="84" t="str">
        <f t="shared" ca="1" si="55"/>
        <v>'入力'!BU84</v>
      </c>
      <c r="BB88" s="84" t="str">
        <f t="shared" ref="AV88:BD114" ca="1" si="79">IFERROR(IF(BB$6="","",$AT$2&amp;BB$6&amp;ROW()-ROW(BB$4)),"")</f>
        <v>'入力'!BV84</v>
      </c>
      <c r="BC88" s="84" t="str">
        <f t="shared" ca="1" si="79"/>
        <v>'入力'!BW84</v>
      </c>
      <c r="BD88" s="84" t="str">
        <f t="shared" ca="1" si="79"/>
        <v>'入力'!BX84</v>
      </c>
    </row>
    <row r="89" spans="2:56" s="77" customFormat="1" ht="19.95" customHeight="1" x14ac:dyDescent="0.2">
      <c r="B89" s="76"/>
      <c r="C89" s="85" t="str">
        <f t="shared" ca="1" si="62"/>
        <v/>
      </c>
      <c r="D89" s="85" t="str">
        <f t="shared" ca="1" si="62"/>
        <v/>
      </c>
      <c r="E89" s="86" t="str">
        <f t="shared" ca="1" si="62"/>
        <v/>
      </c>
      <c r="F89" s="99" t="str">
        <f t="shared" ca="1" si="60"/>
        <v/>
      </c>
      <c r="G89" s="100" t="str">
        <f t="shared" ca="1" si="54"/>
        <v/>
      </c>
      <c r="H89" s="87" t="str">
        <f t="shared" ca="1" si="53"/>
        <v/>
      </c>
      <c r="I89" s="100" t="str">
        <f t="shared" ca="1" si="53"/>
        <v/>
      </c>
      <c r="J89" s="87" t="str">
        <f t="shared" ca="1" si="53"/>
        <v/>
      </c>
      <c r="K89" s="88" t="str">
        <f t="shared" ca="1" si="53"/>
        <v/>
      </c>
      <c r="L89" s="88" t="str">
        <f t="shared" ca="1" si="53"/>
        <v/>
      </c>
      <c r="M89" s="89" t="str">
        <f t="shared" ca="1" si="53"/>
        <v/>
      </c>
      <c r="O89" s="91" t="str">
        <f t="shared" ca="1" si="63"/>
        <v/>
      </c>
      <c r="P89" s="92" t="str">
        <f ca="1">IFERROR(IF(AND(COUNTIF($AJ$7:AJ89,AJ89)=COUNTIF($AJ$7:AJ100082,AJ89),AG89&lt;&gt;""),SUMIF($AJ$7:AJ89,AJ89,$AI$7:AI89),""),"")</f>
        <v/>
      </c>
      <c r="Q89" s="93"/>
      <c r="R89" s="101" t="str">
        <f t="shared" ca="1" si="56"/>
        <v/>
      </c>
      <c r="S89" s="3" t="str">
        <f t="shared" ca="1" si="61"/>
        <v/>
      </c>
      <c r="T89" s="1"/>
      <c r="U89" s="101" t="str">
        <f t="shared" ca="1" si="57"/>
        <v/>
      </c>
      <c r="V89" s="18" t="str">
        <f t="shared" ca="1" si="58"/>
        <v/>
      </c>
      <c r="W89" s="3" t="str">
        <f t="shared" ca="1" si="59"/>
        <v/>
      </c>
      <c r="Y89" s="83" t="str">
        <f t="shared" ca="1" si="64"/>
        <v/>
      </c>
      <c r="Z89" s="83" t="str">
        <f t="shared" ca="1" si="65"/>
        <v/>
      </c>
      <c r="AA89" s="83" t="str">
        <f t="shared" ca="1" si="66"/>
        <v/>
      </c>
      <c r="AB89" s="83" t="str">
        <f t="shared" ca="1" si="67"/>
        <v/>
      </c>
      <c r="AC89" s="83" t="str">
        <f t="shared" ca="1" si="68"/>
        <v/>
      </c>
      <c r="AD89" s="83" t="str">
        <f t="shared" ca="1" si="69"/>
        <v/>
      </c>
      <c r="AE89" s="83" t="str">
        <f t="shared" ca="1" si="70"/>
        <v/>
      </c>
      <c r="AF89" s="83" t="str">
        <f t="shared" ca="1" si="71"/>
        <v/>
      </c>
      <c r="AG89" s="83" t="str">
        <f t="shared" ca="1" si="72"/>
        <v/>
      </c>
      <c r="AH89" s="83" t="str">
        <f t="shared" ca="1" si="73"/>
        <v/>
      </c>
      <c r="AI89" s="133" t="str">
        <f ca="1">IF(AND(COUNTIF(INDEX($AL$7:AM89,0,MATCH($O$2,$AL$6:$AM$6,0)),INDEX(AL89:AM89,0,MATCH($O$2,$AL$6:$AM$6,0)))=1,AL89&lt;&gt;"",AM88&lt;&gt;"",AG89&lt;&gt;""),SUMIF(INDEX($AL$7:$AM$100007,0,MATCH($O$2,$AL$6:$AM$6,0)),INDEX(AL89:AM89,0,MATCH($O$2,$AL$6:$AM$6,0)),$AG$7:$AG$100007),"")</f>
        <v/>
      </c>
      <c r="AJ89" s="83" t="str">
        <f t="shared" ca="1" si="74"/>
        <v/>
      </c>
      <c r="AK89" s="83" t="str">
        <f t="shared" ca="1" si="75"/>
        <v/>
      </c>
      <c r="AL89" s="83" t="str">
        <f t="shared" ca="1" si="76"/>
        <v/>
      </c>
      <c r="AM89" s="83" t="str">
        <f t="shared" ca="1" si="77"/>
        <v/>
      </c>
      <c r="AN89" s="83" t="str">
        <f t="shared" ca="1" si="78"/>
        <v/>
      </c>
      <c r="AO89" s="83" t="str">
        <f ca="1">IF(AND(COUNTIF(INDEX($AL$7:$AM89,0,MATCH($O$2,$AL$6:$AM$6,0)),INDEX(AL89:AM89,0,MATCH($O$2,$AL$6:$AM$6,0)))=1,AL89&lt;&gt;""),AB89,"")</f>
        <v/>
      </c>
      <c r="AP89" s="83" t="str">
        <f ca="1">IF(AND(AL89&lt;&gt;"",COUNTIF(INDEX($AL$7:$AM$100007,0,MATCH($O$2,$AL$6:$AM$6,0)),INDEX(AL89:AM89,0,MATCH($O$2,$AL$6:$AM$6,0)))&gt;=2),IF(ROUNDUP(COUNTIF(INDEX($AL$7:$AM$100007,0,MATCH($O$2,$AL$6:$AM$6,0)),INDEX(AL89:AM89,0,MATCH($O$2,$AL$6:$AM$6,0)))/2,0)=COUNTIF(INDEX($AL$7:$AM89,0,MATCH($O$2,$AL$6:$AM$6,0)),INDEX($AL89:$AM89,0,MATCH($O$2,$AL$6:$AM$6,0))),AB89,""),IF(AB89="","",AB89))</f>
        <v/>
      </c>
      <c r="AQ89" s="83" t="str">
        <f ca="1">IF(AB89="","",IF(COUNTIF($AB$7:AB89,AB89)=1,1+MAX($AQ$7:AQ88),INDEX($AQ$7:AQ88,MATCH(AB89,$AB$7:AB89,0),0)))</f>
        <v/>
      </c>
      <c r="AR89" s="83" t="str">
        <f ca="1">IF(AC89="","",IF(COUNTIF($AC$7:AC89,AC89)=1,1+MAX($AR$7:AR88),INDEX($AR$7:AR88,MATCH(AC89,$AC$7:AC89,0),0)))</f>
        <v/>
      </c>
      <c r="AS89" s="90"/>
      <c r="AT89" s="84" t="str">
        <f t="shared" ca="1" si="48"/>
        <v>'入力'!BN85</v>
      </c>
      <c r="AU89" s="84" t="str">
        <f t="shared" ca="1" si="48"/>
        <v>'入力'!BO85</v>
      </c>
      <c r="AV89" s="84" t="str">
        <f t="shared" ca="1" si="79"/>
        <v>'入力'!BP85</v>
      </c>
      <c r="AW89" s="84" t="str">
        <f t="shared" ca="1" si="79"/>
        <v>'入力'!BQ85</v>
      </c>
      <c r="AX89" s="84" t="str">
        <f t="shared" ca="1" si="79"/>
        <v>'入力'!BR85</v>
      </c>
      <c r="AY89" s="84" t="str">
        <f t="shared" ca="1" si="79"/>
        <v>'入力'!BS85</v>
      </c>
      <c r="AZ89" s="84" t="str">
        <f t="shared" ca="1" si="79"/>
        <v>'入力'!BT85</v>
      </c>
      <c r="BA89" s="84" t="str">
        <f t="shared" ca="1" si="79"/>
        <v>'入力'!BU85</v>
      </c>
      <c r="BB89" s="84" t="str">
        <f t="shared" ca="1" si="79"/>
        <v>'入力'!BV85</v>
      </c>
      <c r="BC89" s="84" t="str">
        <f t="shared" ca="1" si="79"/>
        <v>'入力'!BW85</v>
      </c>
      <c r="BD89" s="84" t="str">
        <f t="shared" ca="1" si="79"/>
        <v>'入力'!BX85</v>
      </c>
    </row>
    <row r="90" spans="2:56" s="77" customFormat="1" ht="19.95" customHeight="1" x14ac:dyDescent="0.2">
      <c r="B90" s="76"/>
      <c r="C90" s="85" t="str">
        <f t="shared" ca="1" si="62"/>
        <v/>
      </c>
      <c r="D90" s="85" t="str">
        <f t="shared" ca="1" si="62"/>
        <v/>
      </c>
      <c r="E90" s="86" t="str">
        <f t="shared" ca="1" si="62"/>
        <v/>
      </c>
      <c r="F90" s="99" t="str">
        <f t="shared" ca="1" si="60"/>
        <v/>
      </c>
      <c r="G90" s="100" t="str">
        <f t="shared" ca="1" si="54"/>
        <v/>
      </c>
      <c r="H90" s="87" t="str">
        <f t="shared" ca="1" si="53"/>
        <v/>
      </c>
      <c r="I90" s="100" t="str">
        <f t="shared" ca="1" si="53"/>
        <v/>
      </c>
      <c r="J90" s="87" t="str">
        <f t="shared" ca="1" si="53"/>
        <v/>
      </c>
      <c r="K90" s="88" t="str">
        <f t="shared" ca="1" si="53"/>
        <v/>
      </c>
      <c r="L90" s="88" t="str">
        <f t="shared" ca="1" si="53"/>
        <v/>
      </c>
      <c r="M90" s="89" t="str">
        <f t="shared" ca="1" si="53"/>
        <v/>
      </c>
      <c r="O90" s="91" t="str">
        <f t="shared" ca="1" si="63"/>
        <v/>
      </c>
      <c r="P90" s="92" t="str">
        <f ca="1">IFERROR(IF(AND(COUNTIF($AJ$7:AJ90,AJ90)=COUNTIF($AJ$7:AJ100083,AJ90),AG90&lt;&gt;""),SUMIF($AJ$7:AJ90,AJ90,$AI$7:AI90),""),"")</f>
        <v/>
      </c>
      <c r="Q90" s="93"/>
      <c r="R90" s="101" t="str">
        <f t="shared" ca="1" si="56"/>
        <v/>
      </c>
      <c r="S90" s="3" t="str">
        <f t="shared" ca="1" si="61"/>
        <v/>
      </c>
      <c r="T90" s="1"/>
      <c r="U90" s="101" t="str">
        <f t="shared" ca="1" si="57"/>
        <v/>
      </c>
      <c r="V90" s="18" t="str">
        <f t="shared" ca="1" si="58"/>
        <v/>
      </c>
      <c r="W90" s="3" t="str">
        <f t="shared" ca="1" si="59"/>
        <v/>
      </c>
      <c r="Y90" s="83" t="str">
        <f t="shared" ca="1" si="64"/>
        <v/>
      </c>
      <c r="Z90" s="83" t="str">
        <f t="shared" ca="1" si="65"/>
        <v/>
      </c>
      <c r="AA90" s="83" t="str">
        <f t="shared" ca="1" si="66"/>
        <v/>
      </c>
      <c r="AB90" s="83" t="str">
        <f t="shared" ca="1" si="67"/>
        <v/>
      </c>
      <c r="AC90" s="83" t="str">
        <f t="shared" ca="1" si="68"/>
        <v/>
      </c>
      <c r="AD90" s="83" t="str">
        <f t="shared" ca="1" si="69"/>
        <v/>
      </c>
      <c r="AE90" s="83" t="str">
        <f t="shared" ca="1" si="70"/>
        <v/>
      </c>
      <c r="AF90" s="83" t="str">
        <f t="shared" ca="1" si="71"/>
        <v/>
      </c>
      <c r="AG90" s="83" t="str">
        <f t="shared" ca="1" si="72"/>
        <v/>
      </c>
      <c r="AH90" s="83" t="str">
        <f t="shared" ca="1" si="73"/>
        <v/>
      </c>
      <c r="AI90" s="133" t="str">
        <f ca="1">IF(AND(COUNTIF(INDEX($AL$7:AM90,0,MATCH($O$2,$AL$6:$AM$6,0)),INDEX(AL90:AM90,0,MATCH($O$2,$AL$6:$AM$6,0)))=1,AL90&lt;&gt;"",AM89&lt;&gt;"",AG90&lt;&gt;""),SUMIF(INDEX($AL$7:$AM$100007,0,MATCH($O$2,$AL$6:$AM$6,0)),INDEX(AL90:AM90,0,MATCH($O$2,$AL$6:$AM$6,0)),$AG$7:$AG$100007),"")</f>
        <v/>
      </c>
      <c r="AJ90" s="83" t="str">
        <f t="shared" ca="1" si="74"/>
        <v/>
      </c>
      <c r="AK90" s="83" t="str">
        <f t="shared" ca="1" si="75"/>
        <v/>
      </c>
      <c r="AL90" s="83" t="str">
        <f t="shared" ca="1" si="76"/>
        <v/>
      </c>
      <c r="AM90" s="83" t="str">
        <f t="shared" ca="1" si="77"/>
        <v/>
      </c>
      <c r="AN90" s="83" t="str">
        <f t="shared" ca="1" si="78"/>
        <v/>
      </c>
      <c r="AO90" s="83" t="str">
        <f ca="1">IF(AND(COUNTIF(INDEX($AL$7:$AM90,0,MATCH($O$2,$AL$6:$AM$6,0)),INDEX(AL90:AM90,0,MATCH($O$2,$AL$6:$AM$6,0)))=1,AL90&lt;&gt;""),AB90,"")</f>
        <v/>
      </c>
      <c r="AP90" s="83" t="str">
        <f ca="1">IF(AND(AL90&lt;&gt;"",COUNTIF(INDEX($AL$7:$AM$100007,0,MATCH($O$2,$AL$6:$AM$6,0)),INDEX(AL90:AM90,0,MATCH($O$2,$AL$6:$AM$6,0)))&gt;=2),IF(ROUNDUP(COUNTIF(INDEX($AL$7:$AM$100007,0,MATCH($O$2,$AL$6:$AM$6,0)),INDEX(AL90:AM90,0,MATCH($O$2,$AL$6:$AM$6,0)))/2,0)=COUNTIF(INDEX($AL$7:$AM90,0,MATCH($O$2,$AL$6:$AM$6,0)),INDEX($AL90:$AM90,0,MATCH($O$2,$AL$6:$AM$6,0))),AB90,""),IF(AB90="","",AB90))</f>
        <v/>
      </c>
      <c r="AQ90" s="83" t="str">
        <f ca="1">IF(AB90="","",IF(COUNTIF($AB$7:AB90,AB90)=1,1+MAX($AQ$7:AQ89),INDEX($AQ$7:AQ89,MATCH(AB90,$AB$7:AB90,0),0)))</f>
        <v/>
      </c>
      <c r="AR90" s="83" t="str">
        <f ca="1">IF(AC90="","",IF(COUNTIF($AC$7:AC90,AC90)=1,1+MAX($AR$7:AR89),INDEX($AR$7:AR89,MATCH(AC90,$AC$7:AC90,0),0)))</f>
        <v/>
      </c>
      <c r="AS90" s="90"/>
      <c r="AT90" s="84" t="str">
        <f t="shared" ca="1" si="48"/>
        <v>'入力'!BN86</v>
      </c>
      <c r="AU90" s="84" t="str">
        <f t="shared" ca="1" si="48"/>
        <v>'入力'!BO86</v>
      </c>
      <c r="AV90" s="84" t="str">
        <f t="shared" ca="1" si="79"/>
        <v>'入力'!BP86</v>
      </c>
      <c r="AW90" s="84" t="str">
        <f t="shared" ca="1" si="79"/>
        <v>'入力'!BQ86</v>
      </c>
      <c r="AX90" s="84" t="str">
        <f t="shared" ca="1" si="79"/>
        <v>'入力'!BR86</v>
      </c>
      <c r="AY90" s="84" t="str">
        <f t="shared" ca="1" si="79"/>
        <v>'入力'!BS86</v>
      </c>
      <c r="AZ90" s="84" t="str">
        <f t="shared" ca="1" si="79"/>
        <v>'入力'!BT86</v>
      </c>
      <c r="BA90" s="84" t="str">
        <f t="shared" ca="1" si="79"/>
        <v>'入力'!BU86</v>
      </c>
      <c r="BB90" s="84" t="str">
        <f t="shared" ca="1" si="79"/>
        <v>'入力'!BV86</v>
      </c>
      <c r="BC90" s="84" t="str">
        <f t="shared" ca="1" si="79"/>
        <v>'入力'!BW86</v>
      </c>
      <c r="BD90" s="84" t="str">
        <f t="shared" ca="1" si="79"/>
        <v>'入力'!BX86</v>
      </c>
    </row>
    <row r="91" spans="2:56" s="77" customFormat="1" ht="19.95" customHeight="1" x14ac:dyDescent="0.2">
      <c r="B91" s="76"/>
      <c r="C91" s="85" t="str">
        <f t="shared" ca="1" si="62"/>
        <v/>
      </c>
      <c r="D91" s="85" t="str">
        <f t="shared" ca="1" si="62"/>
        <v/>
      </c>
      <c r="E91" s="86" t="str">
        <f t="shared" ca="1" si="62"/>
        <v/>
      </c>
      <c r="F91" s="99" t="str">
        <f t="shared" ca="1" si="60"/>
        <v/>
      </c>
      <c r="G91" s="100" t="str">
        <f t="shared" ca="1" si="54"/>
        <v/>
      </c>
      <c r="H91" s="87" t="str">
        <f t="shared" ca="1" si="53"/>
        <v/>
      </c>
      <c r="I91" s="100" t="str">
        <f t="shared" ca="1" si="53"/>
        <v/>
      </c>
      <c r="J91" s="87" t="str">
        <f t="shared" ca="1" si="53"/>
        <v/>
      </c>
      <c r="K91" s="88" t="str">
        <f t="shared" ca="1" si="53"/>
        <v/>
      </c>
      <c r="L91" s="88" t="str">
        <f t="shared" ca="1" si="53"/>
        <v/>
      </c>
      <c r="M91" s="89" t="str">
        <f t="shared" ca="1" si="53"/>
        <v/>
      </c>
      <c r="O91" s="91" t="str">
        <f t="shared" ca="1" si="63"/>
        <v/>
      </c>
      <c r="P91" s="92" t="str">
        <f ca="1">IFERROR(IF(AND(COUNTIF($AJ$7:AJ91,AJ91)=COUNTIF($AJ$7:AJ100084,AJ91),AG91&lt;&gt;""),SUMIF($AJ$7:AJ91,AJ91,$AI$7:AI91),""),"")</f>
        <v/>
      </c>
      <c r="Q91" s="93"/>
      <c r="R91" s="101" t="str">
        <f t="shared" ca="1" si="56"/>
        <v/>
      </c>
      <c r="S91" s="3" t="str">
        <f t="shared" ca="1" si="61"/>
        <v/>
      </c>
      <c r="T91" s="1"/>
      <c r="U91" s="101" t="str">
        <f t="shared" ca="1" si="57"/>
        <v/>
      </c>
      <c r="V91" s="18" t="str">
        <f t="shared" ca="1" si="58"/>
        <v/>
      </c>
      <c r="W91" s="3" t="str">
        <f t="shared" ca="1" si="59"/>
        <v/>
      </c>
      <c r="Y91" s="83" t="str">
        <f t="shared" ca="1" si="64"/>
        <v/>
      </c>
      <c r="Z91" s="83" t="str">
        <f t="shared" ca="1" si="65"/>
        <v/>
      </c>
      <c r="AA91" s="83" t="str">
        <f t="shared" ca="1" si="66"/>
        <v/>
      </c>
      <c r="AB91" s="83" t="str">
        <f t="shared" ca="1" si="67"/>
        <v/>
      </c>
      <c r="AC91" s="83" t="str">
        <f t="shared" ca="1" si="68"/>
        <v/>
      </c>
      <c r="AD91" s="83" t="str">
        <f t="shared" ca="1" si="69"/>
        <v/>
      </c>
      <c r="AE91" s="83" t="str">
        <f t="shared" ca="1" si="70"/>
        <v/>
      </c>
      <c r="AF91" s="83" t="str">
        <f t="shared" ca="1" si="71"/>
        <v/>
      </c>
      <c r="AG91" s="83" t="str">
        <f t="shared" ca="1" si="72"/>
        <v/>
      </c>
      <c r="AH91" s="83" t="str">
        <f t="shared" ca="1" si="73"/>
        <v/>
      </c>
      <c r="AI91" s="133" t="str">
        <f ca="1">IF(AND(COUNTIF(INDEX($AL$7:AM91,0,MATCH($O$2,$AL$6:$AM$6,0)),INDEX(AL91:AM91,0,MATCH($O$2,$AL$6:$AM$6,0)))=1,AL91&lt;&gt;"",AM90&lt;&gt;"",AG91&lt;&gt;""),SUMIF(INDEX($AL$7:$AM$100007,0,MATCH($O$2,$AL$6:$AM$6,0)),INDEX(AL91:AM91,0,MATCH($O$2,$AL$6:$AM$6,0)),$AG$7:$AG$100007),"")</f>
        <v/>
      </c>
      <c r="AJ91" s="83" t="str">
        <f t="shared" ca="1" si="74"/>
        <v/>
      </c>
      <c r="AK91" s="83" t="str">
        <f t="shared" ca="1" si="75"/>
        <v/>
      </c>
      <c r="AL91" s="83" t="str">
        <f t="shared" ca="1" si="76"/>
        <v/>
      </c>
      <c r="AM91" s="83" t="str">
        <f t="shared" ca="1" si="77"/>
        <v/>
      </c>
      <c r="AN91" s="83" t="str">
        <f t="shared" ca="1" si="78"/>
        <v/>
      </c>
      <c r="AO91" s="83" t="str">
        <f ca="1">IF(AND(COUNTIF(INDEX($AL$7:$AM91,0,MATCH($O$2,$AL$6:$AM$6,0)),INDEX(AL91:AM91,0,MATCH($O$2,$AL$6:$AM$6,0)))=1,AL91&lt;&gt;""),AB91,"")</f>
        <v/>
      </c>
      <c r="AP91" s="83" t="str">
        <f ca="1">IF(AND(AL91&lt;&gt;"",COUNTIF(INDEX($AL$7:$AM$100007,0,MATCH($O$2,$AL$6:$AM$6,0)),INDEX(AL91:AM91,0,MATCH($O$2,$AL$6:$AM$6,0)))&gt;=2),IF(ROUNDUP(COUNTIF(INDEX($AL$7:$AM$100007,0,MATCH($O$2,$AL$6:$AM$6,0)),INDEX(AL91:AM91,0,MATCH($O$2,$AL$6:$AM$6,0)))/2,0)=COUNTIF(INDEX($AL$7:$AM91,0,MATCH($O$2,$AL$6:$AM$6,0)),INDEX($AL91:$AM91,0,MATCH($O$2,$AL$6:$AM$6,0))),AB91,""),IF(AB91="","",AB91))</f>
        <v/>
      </c>
      <c r="AQ91" s="83" t="str">
        <f ca="1">IF(AB91="","",IF(COUNTIF($AB$7:AB91,AB91)=1,1+MAX($AQ$7:AQ90),INDEX($AQ$7:AQ90,MATCH(AB91,$AB$7:AB91,0),0)))</f>
        <v/>
      </c>
      <c r="AR91" s="83" t="str">
        <f ca="1">IF(AC91="","",IF(COUNTIF($AC$7:AC91,AC91)=1,1+MAX($AR$7:AR90),INDEX($AR$7:AR90,MATCH(AC91,$AC$7:AC91,0),0)))</f>
        <v/>
      </c>
      <c r="AS91" s="90"/>
      <c r="AT91" s="84" t="str">
        <f t="shared" ca="1" si="48"/>
        <v>'入力'!BN87</v>
      </c>
      <c r="AU91" s="84" t="str">
        <f t="shared" ca="1" si="48"/>
        <v>'入力'!BO87</v>
      </c>
      <c r="AV91" s="84" t="str">
        <f t="shared" ca="1" si="79"/>
        <v>'入力'!BP87</v>
      </c>
      <c r="AW91" s="84" t="str">
        <f t="shared" ca="1" si="79"/>
        <v>'入力'!BQ87</v>
      </c>
      <c r="AX91" s="84" t="str">
        <f t="shared" ca="1" si="79"/>
        <v>'入力'!BR87</v>
      </c>
      <c r="AY91" s="84" t="str">
        <f t="shared" ca="1" si="79"/>
        <v>'入力'!BS87</v>
      </c>
      <c r="AZ91" s="84" t="str">
        <f t="shared" ca="1" si="79"/>
        <v>'入力'!BT87</v>
      </c>
      <c r="BA91" s="84" t="str">
        <f t="shared" ca="1" si="79"/>
        <v>'入力'!BU87</v>
      </c>
      <c r="BB91" s="84" t="str">
        <f t="shared" ca="1" si="79"/>
        <v>'入力'!BV87</v>
      </c>
      <c r="BC91" s="84" t="str">
        <f t="shared" ca="1" si="79"/>
        <v>'入力'!BW87</v>
      </c>
      <c r="BD91" s="84" t="str">
        <f t="shared" ca="1" si="79"/>
        <v>'入力'!BX87</v>
      </c>
    </row>
    <row r="92" spans="2:56" s="77" customFormat="1" ht="19.95" customHeight="1" x14ac:dyDescent="0.2">
      <c r="B92" s="76"/>
      <c r="C92" s="85" t="str">
        <f t="shared" ca="1" si="62"/>
        <v/>
      </c>
      <c r="D92" s="85" t="str">
        <f t="shared" ca="1" si="62"/>
        <v/>
      </c>
      <c r="E92" s="86" t="str">
        <f t="shared" ca="1" si="62"/>
        <v/>
      </c>
      <c r="F92" s="99" t="str">
        <f t="shared" ca="1" si="60"/>
        <v/>
      </c>
      <c r="G92" s="100" t="str">
        <f t="shared" ca="1" si="54"/>
        <v/>
      </c>
      <c r="H92" s="87" t="str">
        <f t="shared" ca="1" si="53"/>
        <v/>
      </c>
      <c r="I92" s="100" t="str">
        <f t="shared" ca="1" si="53"/>
        <v/>
      </c>
      <c r="J92" s="87" t="str">
        <f t="shared" ca="1" si="53"/>
        <v/>
      </c>
      <c r="K92" s="88" t="str">
        <f t="shared" ca="1" si="53"/>
        <v/>
      </c>
      <c r="L92" s="88" t="str">
        <f t="shared" ca="1" si="53"/>
        <v/>
      </c>
      <c r="M92" s="89" t="str">
        <f t="shared" ca="1" si="53"/>
        <v/>
      </c>
      <c r="O92" s="91" t="str">
        <f t="shared" ca="1" si="63"/>
        <v/>
      </c>
      <c r="P92" s="92" t="str">
        <f ca="1">IFERROR(IF(AND(COUNTIF($AJ$7:AJ92,AJ92)=COUNTIF($AJ$7:AJ100085,AJ92),AG92&lt;&gt;""),SUMIF($AJ$7:AJ92,AJ92,$AI$7:AI92),""),"")</f>
        <v/>
      </c>
      <c r="Q92" s="93"/>
      <c r="R92" s="101" t="str">
        <f t="shared" ca="1" si="56"/>
        <v/>
      </c>
      <c r="S92" s="3" t="str">
        <f t="shared" ca="1" si="61"/>
        <v/>
      </c>
      <c r="T92" s="1"/>
      <c r="U92" s="101" t="str">
        <f t="shared" ca="1" si="57"/>
        <v/>
      </c>
      <c r="V92" s="18" t="str">
        <f t="shared" ca="1" si="58"/>
        <v/>
      </c>
      <c r="W92" s="3" t="str">
        <f t="shared" ca="1" si="59"/>
        <v/>
      </c>
      <c r="Y92" s="83" t="str">
        <f t="shared" ca="1" si="64"/>
        <v/>
      </c>
      <c r="Z92" s="83" t="str">
        <f t="shared" ca="1" si="65"/>
        <v/>
      </c>
      <c r="AA92" s="83" t="str">
        <f t="shared" ca="1" si="66"/>
        <v/>
      </c>
      <c r="AB92" s="83" t="str">
        <f t="shared" ca="1" si="67"/>
        <v/>
      </c>
      <c r="AC92" s="83" t="str">
        <f t="shared" ca="1" si="68"/>
        <v/>
      </c>
      <c r="AD92" s="83" t="str">
        <f t="shared" ca="1" si="69"/>
        <v/>
      </c>
      <c r="AE92" s="83" t="str">
        <f t="shared" ca="1" si="70"/>
        <v/>
      </c>
      <c r="AF92" s="83" t="str">
        <f t="shared" ca="1" si="71"/>
        <v/>
      </c>
      <c r="AG92" s="83" t="str">
        <f t="shared" ca="1" si="72"/>
        <v/>
      </c>
      <c r="AH92" s="83" t="str">
        <f t="shared" ca="1" si="73"/>
        <v/>
      </c>
      <c r="AI92" s="133" t="str">
        <f ca="1">IF(AND(COUNTIF(INDEX($AL$7:AM92,0,MATCH($O$2,$AL$6:$AM$6,0)),INDEX(AL92:AM92,0,MATCH($O$2,$AL$6:$AM$6,0)))=1,AL92&lt;&gt;"",AM91&lt;&gt;"",AG92&lt;&gt;""),SUMIF(INDEX($AL$7:$AM$100007,0,MATCH($O$2,$AL$6:$AM$6,0)),INDEX(AL92:AM92,0,MATCH($O$2,$AL$6:$AM$6,0)),$AG$7:$AG$100007),"")</f>
        <v/>
      </c>
      <c r="AJ92" s="83" t="str">
        <f t="shared" ca="1" si="74"/>
        <v/>
      </c>
      <c r="AK92" s="83" t="str">
        <f t="shared" ca="1" si="75"/>
        <v/>
      </c>
      <c r="AL92" s="83" t="str">
        <f t="shared" ca="1" si="76"/>
        <v/>
      </c>
      <c r="AM92" s="83" t="str">
        <f t="shared" ca="1" si="77"/>
        <v/>
      </c>
      <c r="AN92" s="83" t="str">
        <f t="shared" ca="1" si="78"/>
        <v/>
      </c>
      <c r="AO92" s="83" t="str">
        <f ca="1">IF(AND(COUNTIF(INDEX($AL$7:$AM92,0,MATCH($O$2,$AL$6:$AM$6,0)),INDEX(AL92:AM92,0,MATCH($O$2,$AL$6:$AM$6,0)))=1,AL92&lt;&gt;""),AB92,"")</f>
        <v/>
      </c>
      <c r="AP92" s="83" t="str">
        <f ca="1">IF(AND(AL92&lt;&gt;"",COUNTIF(INDEX($AL$7:$AM$100007,0,MATCH($O$2,$AL$6:$AM$6,0)),INDEX(AL92:AM92,0,MATCH($O$2,$AL$6:$AM$6,0)))&gt;=2),IF(ROUNDUP(COUNTIF(INDEX($AL$7:$AM$100007,0,MATCH($O$2,$AL$6:$AM$6,0)),INDEX(AL92:AM92,0,MATCH($O$2,$AL$6:$AM$6,0)))/2,0)=COUNTIF(INDEX($AL$7:$AM92,0,MATCH($O$2,$AL$6:$AM$6,0)),INDEX($AL92:$AM92,0,MATCH($O$2,$AL$6:$AM$6,0))),AB92,""),IF(AB92="","",AB92))</f>
        <v/>
      </c>
      <c r="AQ92" s="83" t="str">
        <f ca="1">IF(AB92="","",IF(COUNTIF($AB$7:AB92,AB92)=1,1+MAX($AQ$7:AQ91),INDEX($AQ$7:AQ91,MATCH(AB92,$AB$7:AB92,0),0)))</f>
        <v/>
      </c>
      <c r="AR92" s="83" t="str">
        <f ca="1">IF(AC92="","",IF(COUNTIF($AC$7:AC92,AC92)=1,1+MAX($AR$7:AR91),INDEX($AR$7:AR91,MATCH(AC92,$AC$7:AC92,0),0)))</f>
        <v/>
      </c>
      <c r="AS92" s="90"/>
      <c r="AT92" s="84" t="str">
        <f t="shared" ca="1" si="48"/>
        <v>'入力'!BN88</v>
      </c>
      <c r="AU92" s="84" t="str">
        <f t="shared" ca="1" si="48"/>
        <v>'入力'!BO88</v>
      </c>
      <c r="AV92" s="84" t="str">
        <f t="shared" ca="1" si="79"/>
        <v>'入力'!BP88</v>
      </c>
      <c r="AW92" s="84" t="str">
        <f t="shared" ca="1" si="79"/>
        <v>'入力'!BQ88</v>
      </c>
      <c r="AX92" s="84" t="str">
        <f t="shared" ca="1" si="79"/>
        <v>'入力'!BR88</v>
      </c>
      <c r="AY92" s="84" t="str">
        <f t="shared" ca="1" si="79"/>
        <v>'入力'!BS88</v>
      </c>
      <c r="AZ92" s="84" t="str">
        <f t="shared" ca="1" si="79"/>
        <v>'入力'!BT88</v>
      </c>
      <c r="BA92" s="84" t="str">
        <f t="shared" ca="1" si="79"/>
        <v>'入力'!BU88</v>
      </c>
      <c r="BB92" s="84" t="str">
        <f t="shared" ca="1" si="79"/>
        <v>'入力'!BV88</v>
      </c>
      <c r="BC92" s="84" t="str">
        <f t="shared" ca="1" si="79"/>
        <v>'入力'!BW88</v>
      </c>
      <c r="BD92" s="84" t="str">
        <f t="shared" ca="1" si="79"/>
        <v>'入力'!BX88</v>
      </c>
    </row>
    <row r="93" spans="2:56" s="77" customFormat="1" ht="19.95" customHeight="1" x14ac:dyDescent="0.2">
      <c r="B93" s="76"/>
      <c r="C93" s="85" t="str">
        <f t="shared" ca="1" si="62"/>
        <v/>
      </c>
      <c r="D93" s="85" t="str">
        <f t="shared" ca="1" si="62"/>
        <v/>
      </c>
      <c r="E93" s="86" t="str">
        <f t="shared" ca="1" si="62"/>
        <v/>
      </c>
      <c r="F93" s="99" t="str">
        <f t="shared" ca="1" si="60"/>
        <v/>
      </c>
      <c r="G93" s="100" t="str">
        <f t="shared" ca="1" si="54"/>
        <v/>
      </c>
      <c r="H93" s="87" t="str">
        <f t="shared" ca="1" si="53"/>
        <v/>
      </c>
      <c r="I93" s="100" t="str">
        <f t="shared" ca="1" si="53"/>
        <v/>
      </c>
      <c r="J93" s="87" t="str">
        <f t="shared" ca="1" si="53"/>
        <v/>
      </c>
      <c r="K93" s="88" t="str">
        <f t="shared" ca="1" si="53"/>
        <v/>
      </c>
      <c r="L93" s="88" t="str">
        <f t="shared" ca="1" si="53"/>
        <v/>
      </c>
      <c r="M93" s="89" t="str">
        <f t="shared" ca="1" si="53"/>
        <v/>
      </c>
      <c r="O93" s="91" t="str">
        <f t="shared" ca="1" si="63"/>
        <v/>
      </c>
      <c r="P93" s="92" t="str">
        <f ca="1">IFERROR(IF(AND(COUNTIF($AJ$7:AJ93,AJ93)=COUNTIF($AJ$7:AJ100086,AJ93),AG93&lt;&gt;""),SUMIF($AJ$7:AJ93,AJ93,$AI$7:AI93),""),"")</f>
        <v/>
      </c>
      <c r="Q93" s="93"/>
      <c r="R93" s="101" t="str">
        <f t="shared" ca="1" si="56"/>
        <v/>
      </c>
      <c r="S93" s="3" t="str">
        <f t="shared" ca="1" si="61"/>
        <v/>
      </c>
      <c r="T93" s="1"/>
      <c r="U93" s="101" t="str">
        <f t="shared" ca="1" si="57"/>
        <v/>
      </c>
      <c r="V93" s="18" t="str">
        <f t="shared" ca="1" si="58"/>
        <v/>
      </c>
      <c r="W93" s="3" t="str">
        <f t="shared" ca="1" si="59"/>
        <v/>
      </c>
      <c r="Y93" s="83" t="str">
        <f t="shared" ca="1" si="64"/>
        <v/>
      </c>
      <c r="Z93" s="83" t="str">
        <f t="shared" ca="1" si="65"/>
        <v/>
      </c>
      <c r="AA93" s="83" t="str">
        <f t="shared" ca="1" si="66"/>
        <v/>
      </c>
      <c r="AB93" s="83" t="str">
        <f t="shared" ca="1" si="67"/>
        <v/>
      </c>
      <c r="AC93" s="83" t="str">
        <f t="shared" ca="1" si="68"/>
        <v/>
      </c>
      <c r="AD93" s="83" t="str">
        <f t="shared" ca="1" si="69"/>
        <v/>
      </c>
      <c r="AE93" s="83" t="str">
        <f t="shared" ca="1" si="70"/>
        <v/>
      </c>
      <c r="AF93" s="83" t="str">
        <f t="shared" ca="1" si="71"/>
        <v/>
      </c>
      <c r="AG93" s="83" t="str">
        <f t="shared" ca="1" si="72"/>
        <v/>
      </c>
      <c r="AH93" s="83" t="str">
        <f t="shared" ca="1" si="73"/>
        <v/>
      </c>
      <c r="AI93" s="133" t="str">
        <f ca="1">IF(AND(COUNTIF(INDEX($AL$7:AM93,0,MATCH($O$2,$AL$6:$AM$6,0)),INDEX(AL93:AM93,0,MATCH($O$2,$AL$6:$AM$6,0)))=1,AL93&lt;&gt;"",AM92&lt;&gt;"",AG93&lt;&gt;""),SUMIF(INDEX($AL$7:$AM$100007,0,MATCH($O$2,$AL$6:$AM$6,0)),INDEX(AL93:AM93,0,MATCH($O$2,$AL$6:$AM$6,0)),$AG$7:$AG$100007),"")</f>
        <v/>
      </c>
      <c r="AJ93" s="83" t="str">
        <f t="shared" ca="1" si="74"/>
        <v/>
      </c>
      <c r="AK93" s="83" t="str">
        <f t="shared" ca="1" si="75"/>
        <v/>
      </c>
      <c r="AL93" s="83" t="str">
        <f t="shared" ca="1" si="76"/>
        <v/>
      </c>
      <c r="AM93" s="83" t="str">
        <f t="shared" ca="1" si="77"/>
        <v/>
      </c>
      <c r="AN93" s="83" t="str">
        <f t="shared" ca="1" si="78"/>
        <v/>
      </c>
      <c r="AO93" s="83" t="str">
        <f ca="1">IF(AND(COUNTIF(INDEX($AL$7:$AM93,0,MATCH($O$2,$AL$6:$AM$6,0)),INDEX(AL93:AM93,0,MATCH($O$2,$AL$6:$AM$6,0)))=1,AL93&lt;&gt;""),AB93,"")</f>
        <v/>
      </c>
      <c r="AP93" s="83" t="str">
        <f ca="1">IF(AND(AL93&lt;&gt;"",COUNTIF(INDEX($AL$7:$AM$100007,0,MATCH($O$2,$AL$6:$AM$6,0)),INDEX(AL93:AM93,0,MATCH($O$2,$AL$6:$AM$6,0)))&gt;=2),IF(ROUNDUP(COUNTIF(INDEX($AL$7:$AM$100007,0,MATCH($O$2,$AL$6:$AM$6,0)),INDEX(AL93:AM93,0,MATCH($O$2,$AL$6:$AM$6,0)))/2,0)=COUNTIF(INDEX($AL$7:$AM93,0,MATCH($O$2,$AL$6:$AM$6,0)),INDEX($AL93:$AM93,0,MATCH($O$2,$AL$6:$AM$6,0))),AB93,""),IF(AB93="","",AB93))</f>
        <v/>
      </c>
      <c r="AQ93" s="83" t="str">
        <f ca="1">IF(AB93="","",IF(COUNTIF($AB$7:AB93,AB93)=1,1+MAX($AQ$7:AQ92),INDEX($AQ$7:AQ92,MATCH(AB93,$AB$7:AB93,0),0)))</f>
        <v/>
      </c>
      <c r="AR93" s="83" t="str">
        <f ca="1">IF(AC93="","",IF(COUNTIF($AC$7:AC93,AC93)=1,1+MAX($AR$7:AR92),INDEX($AR$7:AR92,MATCH(AC93,$AC$7:AC93,0),0)))</f>
        <v/>
      </c>
      <c r="AS93" s="90"/>
      <c r="AT93" s="84" t="str">
        <f t="shared" ca="1" si="48"/>
        <v>'入力'!BN89</v>
      </c>
      <c r="AU93" s="84" t="str">
        <f t="shared" ca="1" si="48"/>
        <v>'入力'!BO89</v>
      </c>
      <c r="AV93" s="84" t="str">
        <f t="shared" ca="1" si="79"/>
        <v>'入力'!BP89</v>
      </c>
      <c r="AW93" s="84" t="str">
        <f t="shared" ca="1" si="79"/>
        <v>'入力'!BQ89</v>
      </c>
      <c r="AX93" s="84" t="str">
        <f t="shared" ca="1" si="79"/>
        <v>'入力'!BR89</v>
      </c>
      <c r="AY93" s="84" t="str">
        <f t="shared" ca="1" si="79"/>
        <v>'入力'!BS89</v>
      </c>
      <c r="AZ93" s="84" t="str">
        <f t="shared" ca="1" si="79"/>
        <v>'入力'!BT89</v>
      </c>
      <c r="BA93" s="84" t="str">
        <f t="shared" ca="1" si="79"/>
        <v>'入力'!BU89</v>
      </c>
      <c r="BB93" s="84" t="str">
        <f t="shared" ca="1" si="79"/>
        <v>'入力'!BV89</v>
      </c>
      <c r="BC93" s="84" t="str">
        <f t="shared" ca="1" si="79"/>
        <v>'入力'!BW89</v>
      </c>
      <c r="BD93" s="84" t="str">
        <f t="shared" ca="1" si="79"/>
        <v>'入力'!BX89</v>
      </c>
    </row>
    <row r="94" spans="2:56" s="77" customFormat="1" ht="19.95" customHeight="1" x14ac:dyDescent="0.2">
      <c r="B94" s="76"/>
      <c r="C94" s="85" t="str">
        <f t="shared" ca="1" si="62"/>
        <v/>
      </c>
      <c r="D94" s="85" t="str">
        <f t="shared" ca="1" si="62"/>
        <v/>
      </c>
      <c r="E94" s="86" t="str">
        <f t="shared" ca="1" si="62"/>
        <v/>
      </c>
      <c r="F94" s="99" t="str">
        <f t="shared" ca="1" si="60"/>
        <v/>
      </c>
      <c r="G94" s="100" t="str">
        <f t="shared" ca="1" si="54"/>
        <v/>
      </c>
      <c r="H94" s="87" t="str">
        <f t="shared" ca="1" si="53"/>
        <v/>
      </c>
      <c r="I94" s="100" t="str">
        <f t="shared" ca="1" si="53"/>
        <v/>
      </c>
      <c r="J94" s="87" t="str">
        <f t="shared" ca="1" si="53"/>
        <v/>
      </c>
      <c r="K94" s="88" t="str">
        <f t="shared" ca="1" si="53"/>
        <v/>
      </c>
      <c r="L94" s="88" t="str">
        <f t="shared" ca="1" si="53"/>
        <v/>
      </c>
      <c r="M94" s="89" t="str">
        <f t="shared" ca="1" si="53"/>
        <v/>
      </c>
      <c r="O94" s="91" t="str">
        <f t="shared" ca="1" si="63"/>
        <v/>
      </c>
      <c r="P94" s="92" t="str">
        <f ca="1">IFERROR(IF(AND(COUNTIF($AJ$7:AJ94,AJ94)=COUNTIF($AJ$7:AJ100087,AJ94),AG94&lt;&gt;""),SUMIF($AJ$7:AJ94,AJ94,$AI$7:AI94),""),"")</f>
        <v/>
      </c>
      <c r="Q94" s="93"/>
      <c r="R94" s="101" t="str">
        <f t="shared" ca="1" si="56"/>
        <v/>
      </c>
      <c r="S94" s="3" t="str">
        <f t="shared" ca="1" si="61"/>
        <v/>
      </c>
      <c r="T94" s="1"/>
      <c r="U94" s="101" t="str">
        <f t="shared" ca="1" si="57"/>
        <v/>
      </c>
      <c r="V94" s="18" t="str">
        <f t="shared" ca="1" si="58"/>
        <v/>
      </c>
      <c r="W94" s="3" t="str">
        <f t="shared" ca="1" si="59"/>
        <v/>
      </c>
      <c r="Y94" s="83" t="str">
        <f t="shared" ca="1" si="64"/>
        <v/>
      </c>
      <c r="Z94" s="83" t="str">
        <f t="shared" ca="1" si="65"/>
        <v/>
      </c>
      <c r="AA94" s="83" t="str">
        <f t="shared" ca="1" si="66"/>
        <v/>
      </c>
      <c r="AB94" s="83" t="str">
        <f t="shared" ca="1" si="67"/>
        <v/>
      </c>
      <c r="AC94" s="83" t="str">
        <f t="shared" ca="1" si="68"/>
        <v/>
      </c>
      <c r="AD94" s="83" t="str">
        <f t="shared" ca="1" si="69"/>
        <v/>
      </c>
      <c r="AE94" s="83" t="str">
        <f t="shared" ca="1" si="70"/>
        <v/>
      </c>
      <c r="AF94" s="83" t="str">
        <f t="shared" ca="1" si="71"/>
        <v/>
      </c>
      <c r="AG94" s="83" t="str">
        <f t="shared" ca="1" si="72"/>
        <v/>
      </c>
      <c r="AH94" s="83" t="str">
        <f t="shared" ca="1" si="73"/>
        <v/>
      </c>
      <c r="AI94" s="133" t="str">
        <f ca="1">IF(AND(COUNTIF(INDEX($AL$7:AM94,0,MATCH($O$2,$AL$6:$AM$6,0)),INDEX(AL94:AM94,0,MATCH($O$2,$AL$6:$AM$6,0)))=1,AL94&lt;&gt;"",AM93&lt;&gt;"",AG94&lt;&gt;""),SUMIF(INDEX($AL$7:$AM$100007,0,MATCH($O$2,$AL$6:$AM$6,0)),INDEX(AL94:AM94,0,MATCH($O$2,$AL$6:$AM$6,0)),$AG$7:$AG$100007),"")</f>
        <v/>
      </c>
      <c r="AJ94" s="83" t="str">
        <f t="shared" ca="1" si="74"/>
        <v/>
      </c>
      <c r="AK94" s="83" t="str">
        <f t="shared" ca="1" si="75"/>
        <v/>
      </c>
      <c r="AL94" s="83" t="str">
        <f t="shared" ca="1" si="76"/>
        <v/>
      </c>
      <c r="AM94" s="83" t="str">
        <f t="shared" ca="1" si="77"/>
        <v/>
      </c>
      <c r="AN94" s="83" t="str">
        <f t="shared" ca="1" si="78"/>
        <v/>
      </c>
      <c r="AO94" s="83" t="str">
        <f ca="1">IF(AND(COUNTIF(INDEX($AL$7:$AM94,0,MATCH($O$2,$AL$6:$AM$6,0)),INDEX(AL94:AM94,0,MATCH($O$2,$AL$6:$AM$6,0)))=1,AL94&lt;&gt;""),AB94,"")</f>
        <v/>
      </c>
      <c r="AP94" s="83" t="str">
        <f ca="1">IF(AND(AL94&lt;&gt;"",COUNTIF(INDEX($AL$7:$AM$100007,0,MATCH($O$2,$AL$6:$AM$6,0)),INDEX(AL94:AM94,0,MATCH($O$2,$AL$6:$AM$6,0)))&gt;=2),IF(ROUNDUP(COUNTIF(INDEX($AL$7:$AM$100007,0,MATCH($O$2,$AL$6:$AM$6,0)),INDEX(AL94:AM94,0,MATCH($O$2,$AL$6:$AM$6,0)))/2,0)=COUNTIF(INDEX($AL$7:$AM94,0,MATCH($O$2,$AL$6:$AM$6,0)),INDEX($AL94:$AM94,0,MATCH($O$2,$AL$6:$AM$6,0))),AB94,""),IF(AB94="","",AB94))</f>
        <v/>
      </c>
      <c r="AQ94" s="83" t="str">
        <f ca="1">IF(AB94="","",IF(COUNTIF($AB$7:AB94,AB94)=1,1+MAX($AQ$7:AQ93),INDEX($AQ$7:AQ93,MATCH(AB94,$AB$7:AB94,0),0)))</f>
        <v/>
      </c>
      <c r="AR94" s="83" t="str">
        <f ca="1">IF(AC94="","",IF(COUNTIF($AC$7:AC94,AC94)=1,1+MAX($AR$7:AR93),INDEX($AR$7:AR93,MATCH(AC94,$AC$7:AC94,0),0)))</f>
        <v/>
      </c>
      <c r="AS94" s="90"/>
      <c r="AT94" s="84" t="str">
        <f t="shared" ca="1" si="48"/>
        <v>'入力'!BN90</v>
      </c>
      <c r="AU94" s="84" t="str">
        <f t="shared" ca="1" si="48"/>
        <v>'入力'!BO90</v>
      </c>
      <c r="AV94" s="84" t="str">
        <f t="shared" ca="1" si="79"/>
        <v>'入力'!BP90</v>
      </c>
      <c r="AW94" s="84" t="str">
        <f t="shared" ca="1" si="79"/>
        <v>'入力'!BQ90</v>
      </c>
      <c r="AX94" s="84" t="str">
        <f t="shared" ca="1" si="79"/>
        <v>'入力'!BR90</v>
      </c>
      <c r="AY94" s="84" t="str">
        <f t="shared" ca="1" si="79"/>
        <v>'入力'!BS90</v>
      </c>
      <c r="AZ94" s="84" t="str">
        <f t="shared" ca="1" si="79"/>
        <v>'入力'!BT90</v>
      </c>
      <c r="BA94" s="84" t="str">
        <f t="shared" ca="1" si="79"/>
        <v>'入力'!BU90</v>
      </c>
      <c r="BB94" s="84" t="str">
        <f t="shared" ca="1" si="79"/>
        <v>'入力'!BV90</v>
      </c>
      <c r="BC94" s="84" t="str">
        <f t="shared" ca="1" si="79"/>
        <v>'入力'!BW90</v>
      </c>
      <c r="BD94" s="84" t="str">
        <f t="shared" ca="1" si="79"/>
        <v>'入力'!BX90</v>
      </c>
    </row>
    <row r="95" spans="2:56" s="77" customFormat="1" ht="19.95" customHeight="1" x14ac:dyDescent="0.2">
      <c r="B95" s="76"/>
      <c r="C95" s="85" t="str">
        <f t="shared" ca="1" si="62"/>
        <v/>
      </c>
      <c r="D95" s="85" t="str">
        <f t="shared" ca="1" si="62"/>
        <v/>
      </c>
      <c r="E95" s="86" t="str">
        <f t="shared" ca="1" si="62"/>
        <v/>
      </c>
      <c r="F95" s="99" t="str">
        <f t="shared" ca="1" si="60"/>
        <v/>
      </c>
      <c r="G95" s="100" t="str">
        <f t="shared" ca="1" si="54"/>
        <v/>
      </c>
      <c r="H95" s="87" t="str">
        <f t="shared" ca="1" si="53"/>
        <v/>
      </c>
      <c r="I95" s="100" t="str">
        <f t="shared" ca="1" si="53"/>
        <v/>
      </c>
      <c r="J95" s="87" t="str">
        <f t="shared" ca="1" si="53"/>
        <v/>
      </c>
      <c r="K95" s="88" t="str">
        <f t="shared" ca="1" si="53"/>
        <v/>
      </c>
      <c r="L95" s="88" t="str">
        <f t="shared" ca="1" si="53"/>
        <v/>
      </c>
      <c r="M95" s="89" t="str">
        <f t="shared" ca="1" si="53"/>
        <v/>
      </c>
      <c r="O95" s="91" t="str">
        <f t="shared" ca="1" si="63"/>
        <v/>
      </c>
      <c r="P95" s="92" t="str">
        <f ca="1">IFERROR(IF(AND(COUNTIF($AJ$7:AJ95,AJ95)=COUNTIF($AJ$7:AJ100088,AJ95),AG95&lt;&gt;""),SUMIF($AJ$7:AJ95,AJ95,$AI$7:AI95),""),"")</f>
        <v/>
      </c>
      <c r="Q95" s="93"/>
      <c r="R95" s="101" t="str">
        <f t="shared" ca="1" si="56"/>
        <v/>
      </c>
      <c r="S95" s="3" t="str">
        <f t="shared" ca="1" si="61"/>
        <v/>
      </c>
      <c r="T95" s="1"/>
      <c r="U95" s="101" t="str">
        <f t="shared" ca="1" si="57"/>
        <v/>
      </c>
      <c r="V95" s="18" t="str">
        <f t="shared" ca="1" si="58"/>
        <v/>
      </c>
      <c r="W95" s="3" t="str">
        <f t="shared" ca="1" si="59"/>
        <v/>
      </c>
      <c r="Y95" s="83" t="str">
        <f t="shared" ca="1" si="64"/>
        <v/>
      </c>
      <c r="Z95" s="83" t="str">
        <f t="shared" ca="1" si="65"/>
        <v/>
      </c>
      <c r="AA95" s="83" t="str">
        <f t="shared" ca="1" si="66"/>
        <v/>
      </c>
      <c r="AB95" s="83" t="str">
        <f t="shared" ca="1" si="67"/>
        <v/>
      </c>
      <c r="AC95" s="83" t="str">
        <f t="shared" ca="1" si="68"/>
        <v/>
      </c>
      <c r="AD95" s="83" t="str">
        <f t="shared" ca="1" si="69"/>
        <v/>
      </c>
      <c r="AE95" s="83" t="str">
        <f t="shared" ca="1" si="70"/>
        <v/>
      </c>
      <c r="AF95" s="83" t="str">
        <f t="shared" ca="1" si="71"/>
        <v/>
      </c>
      <c r="AG95" s="83" t="str">
        <f t="shared" ca="1" si="72"/>
        <v/>
      </c>
      <c r="AH95" s="83" t="str">
        <f t="shared" ca="1" si="73"/>
        <v/>
      </c>
      <c r="AI95" s="133" t="str">
        <f ca="1">IF(AND(COUNTIF(INDEX($AL$7:AM95,0,MATCH($O$2,$AL$6:$AM$6,0)),INDEX(AL95:AM95,0,MATCH($O$2,$AL$6:$AM$6,0)))=1,AL95&lt;&gt;"",AM94&lt;&gt;"",AG95&lt;&gt;""),SUMIF(INDEX($AL$7:$AM$100007,0,MATCH($O$2,$AL$6:$AM$6,0)),INDEX(AL95:AM95,0,MATCH($O$2,$AL$6:$AM$6,0)),$AG$7:$AG$100007),"")</f>
        <v/>
      </c>
      <c r="AJ95" s="83" t="str">
        <f t="shared" ca="1" si="74"/>
        <v/>
      </c>
      <c r="AK95" s="83" t="str">
        <f t="shared" ca="1" si="75"/>
        <v/>
      </c>
      <c r="AL95" s="83" t="str">
        <f t="shared" ca="1" si="76"/>
        <v/>
      </c>
      <c r="AM95" s="83" t="str">
        <f t="shared" ca="1" si="77"/>
        <v/>
      </c>
      <c r="AN95" s="83" t="str">
        <f t="shared" ca="1" si="78"/>
        <v/>
      </c>
      <c r="AO95" s="83" t="str">
        <f ca="1">IF(AND(COUNTIF(INDEX($AL$7:$AM95,0,MATCH($O$2,$AL$6:$AM$6,0)),INDEX(AL95:AM95,0,MATCH($O$2,$AL$6:$AM$6,0)))=1,AL95&lt;&gt;""),AB95,"")</f>
        <v/>
      </c>
      <c r="AP95" s="83" t="str">
        <f ca="1">IF(AND(AL95&lt;&gt;"",COUNTIF(INDEX($AL$7:$AM$100007,0,MATCH($O$2,$AL$6:$AM$6,0)),INDEX(AL95:AM95,0,MATCH($O$2,$AL$6:$AM$6,0)))&gt;=2),IF(ROUNDUP(COUNTIF(INDEX($AL$7:$AM$100007,0,MATCH($O$2,$AL$6:$AM$6,0)),INDEX(AL95:AM95,0,MATCH($O$2,$AL$6:$AM$6,0)))/2,0)=COUNTIF(INDEX($AL$7:$AM95,0,MATCH($O$2,$AL$6:$AM$6,0)),INDEX($AL95:$AM95,0,MATCH($O$2,$AL$6:$AM$6,0))),AB95,""),IF(AB95="","",AB95))</f>
        <v/>
      </c>
      <c r="AQ95" s="83" t="str">
        <f ca="1">IF(AB95="","",IF(COUNTIF($AB$7:AB95,AB95)=1,1+MAX($AQ$7:AQ94),INDEX($AQ$7:AQ94,MATCH(AB95,$AB$7:AB95,0),0)))</f>
        <v/>
      </c>
      <c r="AR95" s="83" t="str">
        <f ca="1">IF(AC95="","",IF(COUNTIF($AC$7:AC95,AC95)=1,1+MAX($AR$7:AR94),INDEX($AR$7:AR94,MATCH(AC95,$AC$7:AC95,0),0)))</f>
        <v/>
      </c>
      <c r="AS95" s="90"/>
      <c r="AT95" s="84" t="str">
        <f t="shared" ca="1" si="48"/>
        <v>'入力'!BN91</v>
      </c>
      <c r="AU95" s="84" t="str">
        <f t="shared" ca="1" si="48"/>
        <v>'入力'!BO91</v>
      </c>
      <c r="AV95" s="84" t="str">
        <f t="shared" ca="1" si="79"/>
        <v>'入力'!BP91</v>
      </c>
      <c r="AW95" s="84" t="str">
        <f t="shared" ca="1" si="79"/>
        <v>'入力'!BQ91</v>
      </c>
      <c r="AX95" s="84" t="str">
        <f t="shared" ca="1" si="79"/>
        <v>'入力'!BR91</v>
      </c>
      <c r="AY95" s="84" t="str">
        <f t="shared" ca="1" si="79"/>
        <v>'入力'!BS91</v>
      </c>
      <c r="AZ95" s="84" t="str">
        <f t="shared" ca="1" si="79"/>
        <v>'入力'!BT91</v>
      </c>
      <c r="BA95" s="84" t="str">
        <f t="shared" ca="1" si="79"/>
        <v>'入力'!BU91</v>
      </c>
      <c r="BB95" s="84" t="str">
        <f t="shared" ca="1" si="79"/>
        <v>'入力'!BV91</v>
      </c>
      <c r="BC95" s="84" t="str">
        <f t="shared" ca="1" si="79"/>
        <v>'入力'!BW91</v>
      </c>
      <c r="BD95" s="84" t="str">
        <f t="shared" ca="1" si="79"/>
        <v>'入力'!BX91</v>
      </c>
    </row>
    <row r="96" spans="2:56" s="77" customFormat="1" ht="19.95" customHeight="1" x14ac:dyDescent="0.2">
      <c r="B96" s="76"/>
      <c r="C96" s="85" t="str">
        <f t="shared" ca="1" si="62"/>
        <v/>
      </c>
      <c r="D96" s="85" t="str">
        <f t="shared" ca="1" si="62"/>
        <v/>
      </c>
      <c r="E96" s="86" t="str">
        <f t="shared" ca="1" si="62"/>
        <v/>
      </c>
      <c r="F96" s="99" t="str">
        <f t="shared" ca="1" si="60"/>
        <v/>
      </c>
      <c r="G96" s="100" t="str">
        <f t="shared" ca="1" si="54"/>
        <v/>
      </c>
      <c r="H96" s="87" t="str">
        <f t="shared" ca="1" si="53"/>
        <v/>
      </c>
      <c r="I96" s="100" t="str">
        <f t="shared" ca="1" si="53"/>
        <v/>
      </c>
      <c r="J96" s="87" t="str">
        <f t="shared" ca="1" si="53"/>
        <v/>
      </c>
      <c r="K96" s="88" t="str">
        <f t="shared" ca="1" si="53"/>
        <v/>
      </c>
      <c r="L96" s="88" t="str">
        <f t="shared" ca="1" si="53"/>
        <v/>
      </c>
      <c r="M96" s="89" t="str">
        <f t="shared" ca="1" si="53"/>
        <v/>
      </c>
      <c r="O96" s="91" t="str">
        <f t="shared" ca="1" si="63"/>
        <v/>
      </c>
      <c r="P96" s="92" t="str">
        <f ca="1">IFERROR(IF(AND(COUNTIF($AJ$7:AJ96,AJ96)=COUNTIF($AJ$7:AJ100089,AJ96),AG96&lt;&gt;""),SUMIF($AJ$7:AJ96,AJ96,$AI$7:AI96),""),"")</f>
        <v/>
      </c>
      <c r="Q96" s="93"/>
      <c r="R96" s="101" t="str">
        <f t="shared" ca="1" si="56"/>
        <v/>
      </c>
      <c r="S96" s="3" t="str">
        <f t="shared" ca="1" si="61"/>
        <v/>
      </c>
      <c r="T96" s="1"/>
      <c r="U96" s="101" t="str">
        <f t="shared" ca="1" si="57"/>
        <v/>
      </c>
      <c r="V96" s="18" t="str">
        <f t="shared" ca="1" si="58"/>
        <v/>
      </c>
      <c r="W96" s="3" t="str">
        <f t="shared" ca="1" si="59"/>
        <v/>
      </c>
      <c r="Y96" s="83" t="str">
        <f t="shared" ca="1" si="64"/>
        <v/>
      </c>
      <c r="Z96" s="83" t="str">
        <f t="shared" ca="1" si="65"/>
        <v/>
      </c>
      <c r="AA96" s="83" t="str">
        <f t="shared" ca="1" si="66"/>
        <v/>
      </c>
      <c r="AB96" s="83" t="str">
        <f t="shared" ca="1" si="67"/>
        <v/>
      </c>
      <c r="AC96" s="83" t="str">
        <f t="shared" ca="1" si="68"/>
        <v/>
      </c>
      <c r="AD96" s="83" t="str">
        <f t="shared" ca="1" si="69"/>
        <v/>
      </c>
      <c r="AE96" s="83" t="str">
        <f t="shared" ca="1" si="70"/>
        <v/>
      </c>
      <c r="AF96" s="83" t="str">
        <f t="shared" ca="1" si="71"/>
        <v/>
      </c>
      <c r="AG96" s="83" t="str">
        <f t="shared" ca="1" si="72"/>
        <v/>
      </c>
      <c r="AH96" s="83" t="str">
        <f t="shared" ca="1" si="73"/>
        <v/>
      </c>
      <c r="AI96" s="133" t="str">
        <f ca="1">IF(AND(COUNTIF(INDEX($AL$7:AM96,0,MATCH($O$2,$AL$6:$AM$6,0)),INDEX(AL96:AM96,0,MATCH($O$2,$AL$6:$AM$6,0)))=1,AL96&lt;&gt;"",AM95&lt;&gt;"",AG96&lt;&gt;""),SUMIF(INDEX($AL$7:$AM$100007,0,MATCH($O$2,$AL$6:$AM$6,0)),INDEX(AL96:AM96,0,MATCH($O$2,$AL$6:$AM$6,0)),$AG$7:$AG$100007),"")</f>
        <v/>
      </c>
      <c r="AJ96" s="83" t="str">
        <f t="shared" ca="1" si="74"/>
        <v/>
      </c>
      <c r="AK96" s="83" t="str">
        <f t="shared" ca="1" si="75"/>
        <v/>
      </c>
      <c r="AL96" s="83" t="str">
        <f t="shared" ca="1" si="76"/>
        <v/>
      </c>
      <c r="AM96" s="83" t="str">
        <f t="shared" ca="1" si="77"/>
        <v/>
      </c>
      <c r="AN96" s="83" t="str">
        <f t="shared" ca="1" si="78"/>
        <v/>
      </c>
      <c r="AO96" s="83" t="str">
        <f ca="1">IF(AND(COUNTIF(INDEX($AL$7:$AM96,0,MATCH($O$2,$AL$6:$AM$6,0)),INDEX(AL96:AM96,0,MATCH($O$2,$AL$6:$AM$6,0)))=1,AL96&lt;&gt;""),AB96,"")</f>
        <v/>
      </c>
      <c r="AP96" s="83" t="str">
        <f ca="1">IF(AND(AL96&lt;&gt;"",COUNTIF(INDEX($AL$7:$AM$100007,0,MATCH($O$2,$AL$6:$AM$6,0)),INDEX(AL96:AM96,0,MATCH($O$2,$AL$6:$AM$6,0)))&gt;=2),IF(ROUNDUP(COUNTIF(INDEX($AL$7:$AM$100007,0,MATCH($O$2,$AL$6:$AM$6,0)),INDEX(AL96:AM96,0,MATCH($O$2,$AL$6:$AM$6,0)))/2,0)=COUNTIF(INDEX($AL$7:$AM96,0,MATCH($O$2,$AL$6:$AM$6,0)),INDEX($AL96:$AM96,0,MATCH($O$2,$AL$6:$AM$6,0))),AB96,""),IF(AB96="","",AB96))</f>
        <v/>
      </c>
      <c r="AQ96" s="83" t="str">
        <f ca="1">IF(AB96="","",IF(COUNTIF($AB$7:AB96,AB96)=1,1+MAX($AQ$7:AQ95),INDEX($AQ$7:AQ95,MATCH(AB96,$AB$7:AB96,0),0)))</f>
        <v/>
      </c>
      <c r="AR96" s="83" t="str">
        <f ca="1">IF(AC96="","",IF(COUNTIF($AC$7:AC96,AC96)=1,1+MAX($AR$7:AR95),INDEX($AR$7:AR95,MATCH(AC96,$AC$7:AC96,0),0)))</f>
        <v/>
      </c>
      <c r="AS96" s="90"/>
      <c r="AT96" s="84" t="str">
        <f t="shared" ca="1" si="48"/>
        <v>'入力'!BN92</v>
      </c>
      <c r="AU96" s="84" t="str">
        <f t="shared" ca="1" si="48"/>
        <v>'入力'!BO92</v>
      </c>
      <c r="AV96" s="84" t="str">
        <f t="shared" ca="1" si="79"/>
        <v>'入力'!BP92</v>
      </c>
      <c r="AW96" s="84" t="str">
        <f t="shared" ca="1" si="79"/>
        <v>'入力'!BQ92</v>
      </c>
      <c r="AX96" s="84" t="str">
        <f t="shared" ca="1" si="79"/>
        <v>'入力'!BR92</v>
      </c>
      <c r="AY96" s="84" t="str">
        <f t="shared" ca="1" si="79"/>
        <v>'入力'!BS92</v>
      </c>
      <c r="AZ96" s="84" t="str">
        <f t="shared" ca="1" si="79"/>
        <v>'入力'!BT92</v>
      </c>
      <c r="BA96" s="84" t="str">
        <f t="shared" ca="1" si="79"/>
        <v>'入力'!BU92</v>
      </c>
      <c r="BB96" s="84" t="str">
        <f t="shared" ca="1" si="79"/>
        <v>'入力'!BV92</v>
      </c>
      <c r="BC96" s="84" t="str">
        <f t="shared" ca="1" si="79"/>
        <v>'入力'!BW92</v>
      </c>
      <c r="BD96" s="84" t="str">
        <f t="shared" ca="1" si="79"/>
        <v>'入力'!BX92</v>
      </c>
    </row>
    <row r="97" spans="2:56" s="77" customFormat="1" ht="19.95" customHeight="1" x14ac:dyDescent="0.2">
      <c r="B97" s="76"/>
      <c r="C97" s="85" t="str">
        <f t="shared" ca="1" si="62"/>
        <v/>
      </c>
      <c r="D97" s="85" t="str">
        <f t="shared" ca="1" si="62"/>
        <v/>
      </c>
      <c r="E97" s="86" t="str">
        <f t="shared" ca="1" si="62"/>
        <v/>
      </c>
      <c r="F97" s="99" t="str">
        <f t="shared" ca="1" si="60"/>
        <v/>
      </c>
      <c r="G97" s="100" t="str">
        <f t="shared" ca="1" si="54"/>
        <v/>
      </c>
      <c r="H97" s="87" t="str">
        <f t="shared" ca="1" si="53"/>
        <v/>
      </c>
      <c r="I97" s="100" t="str">
        <f t="shared" ca="1" si="53"/>
        <v/>
      </c>
      <c r="J97" s="87" t="str">
        <f t="shared" ca="1" si="53"/>
        <v/>
      </c>
      <c r="K97" s="88" t="str">
        <f t="shared" ca="1" si="53"/>
        <v/>
      </c>
      <c r="L97" s="88" t="str">
        <f t="shared" ca="1" si="53"/>
        <v/>
      </c>
      <c r="M97" s="89" t="str">
        <f t="shared" ca="1" si="53"/>
        <v/>
      </c>
      <c r="O97" s="91" t="str">
        <f t="shared" ca="1" si="63"/>
        <v/>
      </c>
      <c r="P97" s="92" t="str">
        <f ca="1">IFERROR(IF(AND(COUNTIF($AJ$7:AJ97,AJ97)=COUNTIF($AJ$7:AJ100090,AJ97),AG97&lt;&gt;""),SUMIF($AJ$7:AJ97,AJ97,$AI$7:AI97),""),"")</f>
        <v/>
      </c>
      <c r="Q97" s="93"/>
      <c r="R97" s="101" t="str">
        <f t="shared" ca="1" si="56"/>
        <v/>
      </c>
      <c r="S97" s="3" t="str">
        <f t="shared" ca="1" si="61"/>
        <v/>
      </c>
      <c r="T97" s="1"/>
      <c r="U97" s="101" t="str">
        <f t="shared" ca="1" si="57"/>
        <v/>
      </c>
      <c r="V97" s="18" t="str">
        <f t="shared" ca="1" si="58"/>
        <v/>
      </c>
      <c r="W97" s="3" t="str">
        <f t="shared" ca="1" si="59"/>
        <v/>
      </c>
      <c r="Y97" s="83" t="str">
        <f t="shared" ca="1" si="64"/>
        <v/>
      </c>
      <c r="Z97" s="83" t="str">
        <f t="shared" ca="1" si="65"/>
        <v/>
      </c>
      <c r="AA97" s="83" t="str">
        <f t="shared" ca="1" si="66"/>
        <v/>
      </c>
      <c r="AB97" s="83" t="str">
        <f t="shared" ca="1" si="67"/>
        <v/>
      </c>
      <c r="AC97" s="83" t="str">
        <f t="shared" ca="1" si="68"/>
        <v/>
      </c>
      <c r="AD97" s="83" t="str">
        <f t="shared" ca="1" si="69"/>
        <v/>
      </c>
      <c r="AE97" s="83" t="str">
        <f t="shared" ca="1" si="70"/>
        <v/>
      </c>
      <c r="AF97" s="83" t="str">
        <f t="shared" ca="1" si="71"/>
        <v/>
      </c>
      <c r="AG97" s="83" t="str">
        <f t="shared" ca="1" si="72"/>
        <v/>
      </c>
      <c r="AH97" s="83" t="str">
        <f t="shared" ca="1" si="73"/>
        <v/>
      </c>
      <c r="AI97" s="133" t="str">
        <f ca="1">IF(AND(COUNTIF(INDEX($AL$7:AM97,0,MATCH($O$2,$AL$6:$AM$6,0)),INDEX(AL97:AM97,0,MATCH($O$2,$AL$6:$AM$6,0)))=1,AL97&lt;&gt;"",AM96&lt;&gt;"",AG97&lt;&gt;""),SUMIF(INDEX($AL$7:$AM$100007,0,MATCH($O$2,$AL$6:$AM$6,0)),INDEX(AL97:AM97,0,MATCH($O$2,$AL$6:$AM$6,0)),$AG$7:$AG$100007),"")</f>
        <v/>
      </c>
      <c r="AJ97" s="83" t="str">
        <f t="shared" ca="1" si="74"/>
        <v/>
      </c>
      <c r="AK97" s="83" t="str">
        <f t="shared" ca="1" si="75"/>
        <v/>
      </c>
      <c r="AL97" s="83" t="str">
        <f t="shared" ca="1" si="76"/>
        <v/>
      </c>
      <c r="AM97" s="83" t="str">
        <f t="shared" ca="1" si="77"/>
        <v/>
      </c>
      <c r="AN97" s="83" t="str">
        <f t="shared" ca="1" si="78"/>
        <v/>
      </c>
      <c r="AO97" s="83" t="str">
        <f ca="1">IF(AND(COUNTIF(INDEX($AL$7:$AM97,0,MATCH($O$2,$AL$6:$AM$6,0)),INDEX(AL97:AM97,0,MATCH($O$2,$AL$6:$AM$6,0)))=1,AL97&lt;&gt;""),AB97,"")</f>
        <v/>
      </c>
      <c r="AP97" s="83" t="str">
        <f ca="1">IF(AND(AL97&lt;&gt;"",COUNTIF(INDEX($AL$7:$AM$100007,0,MATCH($O$2,$AL$6:$AM$6,0)),INDEX(AL97:AM97,0,MATCH($O$2,$AL$6:$AM$6,0)))&gt;=2),IF(ROUNDUP(COUNTIF(INDEX($AL$7:$AM$100007,0,MATCH($O$2,$AL$6:$AM$6,0)),INDEX(AL97:AM97,0,MATCH($O$2,$AL$6:$AM$6,0)))/2,0)=COUNTIF(INDEX($AL$7:$AM97,0,MATCH($O$2,$AL$6:$AM$6,0)),INDEX($AL97:$AM97,0,MATCH($O$2,$AL$6:$AM$6,0))),AB97,""),IF(AB97="","",AB97))</f>
        <v/>
      </c>
      <c r="AQ97" s="83" t="str">
        <f ca="1">IF(AB97="","",IF(COUNTIF($AB$7:AB97,AB97)=1,1+MAX($AQ$7:AQ96),INDEX($AQ$7:AQ96,MATCH(AB97,$AB$7:AB97,0),0)))</f>
        <v/>
      </c>
      <c r="AR97" s="83" t="str">
        <f ca="1">IF(AC97="","",IF(COUNTIF($AC$7:AC97,AC97)=1,1+MAX($AR$7:AR96),INDEX($AR$7:AR96,MATCH(AC97,$AC$7:AC97,0),0)))</f>
        <v/>
      </c>
      <c r="AS97" s="90"/>
      <c r="AT97" s="84" t="str">
        <f t="shared" ref="AT97:AU114" ca="1" si="80">IFERROR(IF(AT$6="","",$AT$2&amp;AT$6&amp;ROW()-ROW(AT$4)),"")</f>
        <v>'入力'!BN93</v>
      </c>
      <c r="AU97" s="84" t="str">
        <f t="shared" ca="1" si="80"/>
        <v>'入力'!BO93</v>
      </c>
      <c r="AV97" s="84" t="str">
        <f t="shared" ca="1" si="79"/>
        <v>'入力'!BP93</v>
      </c>
      <c r="AW97" s="84" t="str">
        <f t="shared" ca="1" si="79"/>
        <v>'入力'!BQ93</v>
      </c>
      <c r="AX97" s="84" t="str">
        <f t="shared" ca="1" si="79"/>
        <v>'入力'!BR93</v>
      </c>
      <c r="AY97" s="84" t="str">
        <f t="shared" ca="1" si="79"/>
        <v>'入力'!BS93</v>
      </c>
      <c r="AZ97" s="84" t="str">
        <f t="shared" ca="1" si="79"/>
        <v>'入力'!BT93</v>
      </c>
      <c r="BA97" s="84" t="str">
        <f t="shared" ca="1" si="79"/>
        <v>'入力'!BU93</v>
      </c>
      <c r="BB97" s="84" t="str">
        <f t="shared" ca="1" si="79"/>
        <v>'入力'!BV93</v>
      </c>
      <c r="BC97" s="84" t="str">
        <f t="shared" ca="1" si="79"/>
        <v>'入力'!BW93</v>
      </c>
      <c r="BD97" s="84" t="str">
        <f t="shared" ca="1" si="79"/>
        <v>'入力'!BX93</v>
      </c>
    </row>
    <row r="98" spans="2:56" s="77" customFormat="1" ht="19.95" customHeight="1" x14ac:dyDescent="0.2">
      <c r="B98" s="76"/>
      <c r="C98" s="85" t="str">
        <f t="shared" ca="1" si="62"/>
        <v/>
      </c>
      <c r="D98" s="85" t="str">
        <f t="shared" ca="1" si="62"/>
        <v/>
      </c>
      <c r="E98" s="86" t="str">
        <f t="shared" ca="1" si="62"/>
        <v/>
      </c>
      <c r="F98" s="99" t="str">
        <f t="shared" ca="1" si="60"/>
        <v/>
      </c>
      <c r="G98" s="100" t="str">
        <f t="shared" ca="1" si="54"/>
        <v/>
      </c>
      <c r="H98" s="87" t="str">
        <f t="shared" ca="1" si="53"/>
        <v/>
      </c>
      <c r="I98" s="100" t="str">
        <f t="shared" ca="1" si="53"/>
        <v/>
      </c>
      <c r="J98" s="87" t="str">
        <f t="shared" ca="1" si="53"/>
        <v/>
      </c>
      <c r="K98" s="88" t="str">
        <f t="shared" ca="1" si="53"/>
        <v/>
      </c>
      <c r="L98" s="88" t="str">
        <f t="shared" ca="1" si="53"/>
        <v/>
      </c>
      <c r="M98" s="89" t="str">
        <f t="shared" ca="1" si="53"/>
        <v/>
      </c>
      <c r="O98" s="91" t="str">
        <f t="shared" ca="1" si="63"/>
        <v/>
      </c>
      <c r="P98" s="92" t="str">
        <f ca="1">IFERROR(IF(AND(COUNTIF($AJ$7:AJ98,AJ98)=COUNTIF($AJ$7:AJ100091,AJ98),AG98&lt;&gt;""),SUMIF($AJ$7:AJ98,AJ98,$AI$7:AI98),""),"")</f>
        <v/>
      </c>
      <c r="Q98" s="93"/>
      <c r="R98" s="101" t="str">
        <f t="shared" ca="1" si="56"/>
        <v/>
      </c>
      <c r="S98" s="3" t="str">
        <f t="shared" ca="1" si="61"/>
        <v/>
      </c>
      <c r="T98" s="1"/>
      <c r="U98" s="101" t="str">
        <f t="shared" ca="1" si="57"/>
        <v/>
      </c>
      <c r="V98" s="18" t="str">
        <f t="shared" ca="1" si="58"/>
        <v/>
      </c>
      <c r="W98" s="3" t="str">
        <f t="shared" ca="1" si="59"/>
        <v/>
      </c>
      <c r="Y98" s="83" t="str">
        <f t="shared" ca="1" si="64"/>
        <v/>
      </c>
      <c r="Z98" s="83" t="str">
        <f t="shared" ca="1" si="65"/>
        <v/>
      </c>
      <c r="AA98" s="83" t="str">
        <f t="shared" ca="1" si="66"/>
        <v/>
      </c>
      <c r="AB98" s="83" t="str">
        <f t="shared" ca="1" si="67"/>
        <v/>
      </c>
      <c r="AC98" s="83" t="str">
        <f t="shared" ca="1" si="68"/>
        <v/>
      </c>
      <c r="AD98" s="83" t="str">
        <f t="shared" ca="1" si="69"/>
        <v/>
      </c>
      <c r="AE98" s="83" t="str">
        <f t="shared" ca="1" si="70"/>
        <v/>
      </c>
      <c r="AF98" s="83" t="str">
        <f t="shared" ca="1" si="71"/>
        <v/>
      </c>
      <c r="AG98" s="83" t="str">
        <f t="shared" ca="1" si="72"/>
        <v/>
      </c>
      <c r="AH98" s="83" t="str">
        <f t="shared" ca="1" si="73"/>
        <v/>
      </c>
      <c r="AI98" s="133" t="str">
        <f ca="1">IF(AND(COUNTIF(INDEX($AL$7:AM98,0,MATCH($O$2,$AL$6:$AM$6,0)),INDEX(AL98:AM98,0,MATCH($O$2,$AL$6:$AM$6,0)))=1,AL98&lt;&gt;"",AM97&lt;&gt;"",AG98&lt;&gt;""),SUMIF(INDEX($AL$7:$AM$100007,0,MATCH($O$2,$AL$6:$AM$6,0)),INDEX(AL98:AM98,0,MATCH($O$2,$AL$6:$AM$6,0)),$AG$7:$AG$100007),"")</f>
        <v/>
      </c>
      <c r="AJ98" s="83" t="str">
        <f t="shared" ca="1" si="74"/>
        <v/>
      </c>
      <c r="AK98" s="83" t="str">
        <f t="shared" ca="1" si="75"/>
        <v/>
      </c>
      <c r="AL98" s="83" t="str">
        <f t="shared" ca="1" si="76"/>
        <v/>
      </c>
      <c r="AM98" s="83" t="str">
        <f t="shared" ca="1" si="77"/>
        <v/>
      </c>
      <c r="AN98" s="83" t="str">
        <f t="shared" ca="1" si="78"/>
        <v/>
      </c>
      <c r="AO98" s="83" t="str">
        <f ca="1">IF(AND(COUNTIF(INDEX($AL$7:$AM98,0,MATCH($O$2,$AL$6:$AM$6,0)),INDEX(AL98:AM98,0,MATCH($O$2,$AL$6:$AM$6,0)))=1,AL98&lt;&gt;""),AB98,"")</f>
        <v/>
      </c>
      <c r="AP98" s="83" t="str">
        <f ca="1">IF(AND(AL98&lt;&gt;"",COUNTIF(INDEX($AL$7:$AM$100007,0,MATCH($O$2,$AL$6:$AM$6,0)),INDEX(AL98:AM98,0,MATCH($O$2,$AL$6:$AM$6,0)))&gt;=2),IF(ROUNDUP(COUNTIF(INDEX($AL$7:$AM$100007,0,MATCH($O$2,$AL$6:$AM$6,0)),INDEX(AL98:AM98,0,MATCH($O$2,$AL$6:$AM$6,0)))/2,0)=COUNTIF(INDEX($AL$7:$AM98,0,MATCH($O$2,$AL$6:$AM$6,0)),INDEX($AL98:$AM98,0,MATCH($O$2,$AL$6:$AM$6,0))),AB98,""),IF(AB98="","",AB98))</f>
        <v/>
      </c>
      <c r="AQ98" s="83" t="str">
        <f ca="1">IF(AB98="","",IF(COUNTIF($AB$7:AB98,AB98)=1,1+MAX($AQ$7:AQ97),INDEX($AQ$7:AQ97,MATCH(AB98,$AB$7:AB98,0),0)))</f>
        <v/>
      </c>
      <c r="AR98" s="83" t="str">
        <f ca="1">IF(AC98="","",IF(COUNTIF($AC$7:AC98,AC98)=1,1+MAX($AR$7:AR97),INDEX($AR$7:AR97,MATCH(AC98,$AC$7:AC98,0),0)))</f>
        <v/>
      </c>
      <c r="AS98" s="90"/>
      <c r="AT98" s="84" t="str">
        <f t="shared" ca="1" si="80"/>
        <v>'入力'!BN94</v>
      </c>
      <c r="AU98" s="84" t="str">
        <f t="shared" ca="1" si="80"/>
        <v>'入力'!BO94</v>
      </c>
      <c r="AV98" s="84" t="str">
        <f t="shared" ca="1" si="79"/>
        <v>'入力'!BP94</v>
      </c>
      <c r="AW98" s="84" t="str">
        <f t="shared" ca="1" si="79"/>
        <v>'入力'!BQ94</v>
      </c>
      <c r="AX98" s="84" t="str">
        <f t="shared" ca="1" si="79"/>
        <v>'入力'!BR94</v>
      </c>
      <c r="AY98" s="84" t="str">
        <f t="shared" ca="1" si="79"/>
        <v>'入力'!BS94</v>
      </c>
      <c r="AZ98" s="84" t="str">
        <f t="shared" ca="1" si="79"/>
        <v>'入力'!BT94</v>
      </c>
      <c r="BA98" s="84" t="str">
        <f t="shared" ca="1" si="79"/>
        <v>'入力'!BU94</v>
      </c>
      <c r="BB98" s="84" t="str">
        <f t="shared" ca="1" si="79"/>
        <v>'入力'!BV94</v>
      </c>
      <c r="BC98" s="84" t="str">
        <f t="shared" ca="1" si="79"/>
        <v>'入力'!BW94</v>
      </c>
      <c r="BD98" s="84" t="str">
        <f t="shared" ca="1" si="79"/>
        <v>'入力'!BX94</v>
      </c>
    </row>
    <row r="99" spans="2:56" s="77" customFormat="1" ht="19.95" customHeight="1" x14ac:dyDescent="0.2">
      <c r="B99" s="76"/>
      <c r="C99" s="85" t="str">
        <f t="shared" ca="1" si="62"/>
        <v/>
      </c>
      <c r="D99" s="85" t="str">
        <f t="shared" ca="1" si="62"/>
        <v/>
      </c>
      <c r="E99" s="86" t="str">
        <f t="shared" ca="1" si="62"/>
        <v/>
      </c>
      <c r="F99" s="99" t="str">
        <f t="shared" ca="1" si="60"/>
        <v/>
      </c>
      <c r="G99" s="100" t="str">
        <f t="shared" ca="1" si="54"/>
        <v/>
      </c>
      <c r="H99" s="87" t="str">
        <f t="shared" ca="1" si="53"/>
        <v/>
      </c>
      <c r="I99" s="100" t="str">
        <f t="shared" ca="1" si="53"/>
        <v/>
      </c>
      <c r="J99" s="87" t="str">
        <f t="shared" ca="1" si="53"/>
        <v/>
      </c>
      <c r="K99" s="88" t="str">
        <f t="shared" ca="1" si="53"/>
        <v/>
      </c>
      <c r="L99" s="88" t="str">
        <f t="shared" ca="1" si="53"/>
        <v/>
      </c>
      <c r="M99" s="89" t="str">
        <f t="shared" ref="H99:M114" ca="1" si="81">IFERROR(INDEX($Y99:$AI99,0,MATCH(M$6,$Y$6:$AI$6,0)),"")</f>
        <v/>
      </c>
      <c r="O99" s="91" t="str">
        <f t="shared" ca="1" si="63"/>
        <v/>
      </c>
      <c r="P99" s="92" t="str">
        <f ca="1">IFERROR(IF(AND(COUNTIF($AJ$7:AJ99,AJ99)=COUNTIF($AJ$7:AJ100092,AJ99),AG99&lt;&gt;""),SUMIF($AJ$7:AJ99,AJ99,$AI$7:AI99),""),"")</f>
        <v/>
      </c>
      <c r="Q99" s="93"/>
      <c r="R99" s="101" t="str">
        <f t="shared" ca="1" si="56"/>
        <v/>
      </c>
      <c r="S99" s="3" t="str">
        <f t="shared" ca="1" si="61"/>
        <v/>
      </c>
      <c r="T99" s="1"/>
      <c r="U99" s="101" t="str">
        <f t="shared" ca="1" si="57"/>
        <v/>
      </c>
      <c r="V99" s="18" t="str">
        <f t="shared" ca="1" si="58"/>
        <v/>
      </c>
      <c r="W99" s="3" t="str">
        <f t="shared" ca="1" si="59"/>
        <v/>
      </c>
      <c r="Y99" s="83" t="str">
        <f t="shared" ca="1" si="64"/>
        <v/>
      </c>
      <c r="Z99" s="83" t="str">
        <f t="shared" ca="1" si="65"/>
        <v/>
      </c>
      <c r="AA99" s="83" t="str">
        <f t="shared" ca="1" si="66"/>
        <v/>
      </c>
      <c r="AB99" s="83" t="str">
        <f t="shared" ca="1" si="67"/>
        <v/>
      </c>
      <c r="AC99" s="83" t="str">
        <f t="shared" ca="1" si="68"/>
        <v/>
      </c>
      <c r="AD99" s="83" t="str">
        <f t="shared" ca="1" si="69"/>
        <v/>
      </c>
      <c r="AE99" s="83" t="str">
        <f t="shared" ca="1" si="70"/>
        <v/>
      </c>
      <c r="AF99" s="83" t="str">
        <f t="shared" ca="1" si="71"/>
        <v/>
      </c>
      <c r="AG99" s="83" t="str">
        <f t="shared" ca="1" si="72"/>
        <v/>
      </c>
      <c r="AH99" s="83" t="str">
        <f t="shared" ca="1" si="73"/>
        <v/>
      </c>
      <c r="AI99" s="133" t="str">
        <f ca="1">IF(AND(COUNTIF(INDEX($AL$7:AM99,0,MATCH($O$2,$AL$6:$AM$6,0)),INDEX(AL99:AM99,0,MATCH($O$2,$AL$6:$AM$6,0)))=1,AL99&lt;&gt;"",AM98&lt;&gt;"",AG99&lt;&gt;""),SUMIF(INDEX($AL$7:$AM$100007,0,MATCH($O$2,$AL$6:$AM$6,0)),INDEX(AL99:AM99,0,MATCH($O$2,$AL$6:$AM$6,0)),$AG$7:$AG$100007),"")</f>
        <v/>
      </c>
      <c r="AJ99" s="83" t="str">
        <f t="shared" ca="1" si="74"/>
        <v/>
      </c>
      <c r="AK99" s="83" t="str">
        <f t="shared" ca="1" si="75"/>
        <v/>
      </c>
      <c r="AL99" s="83" t="str">
        <f t="shared" ca="1" si="76"/>
        <v/>
      </c>
      <c r="AM99" s="83" t="str">
        <f t="shared" ca="1" si="77"/>
        <v/>
      </c>
      <c r="AN99" s="83" t="str">
        <f t="shared" ca="1" si="78"/>
        <v/>
      </c>
      <c r="AO99" s="83" t="str">
        <f ca="1">IF(AND(COUNTIF(INDEX($AL$7:$AM99,0,MATCH($O$2,$AL$6:$AM$6,0)),INDEX(AL99:AM99,0,MATCH($O$2,$AL$6:$AM$6,0)))=1,AL99&lt;&gt;""),AB99,"")</f>
        <v/>
      </c>
      <c r="AP99" s="83" t="str">
        <f ca="1">IF(AND(AL99&lt;&gt;"",COUNTIF(INDEX($AL$7:$AM$100007,0,MATCH($O$2,$AL$6:$AM$6,0)),INDEX(AL99:AM99,0,MATCH($O$2,$AL$6:$AM$6,0)))&gt;=2),IF(ROUNDUP(COUNTIF(INDEX($AL$7:$AM$100007,0,MATCH($O$2,$AL$6:$AM$6,0)),INDEX(AL99:AM99,0,MATCH($O$2,$AL$6:$AM$6,0)))/2,0)=COUNTIF(INDEX($AL$7:$AM99,0,MATCH($O$2,$AL$6:$AM$6,0)),INDEX($AL99:$AM99,0,MATCH($O$2,$AL$6:$AM$6,0))),AB99,""),IF(AB99="","",AB99))</f>
        <v/>
      </c>
      <c r="AQ99" s="83" t="str">
        <f ca="1">IF(AB99="","",IF(COUNTIF($AB$7:AB99,AB99)=1,1+MAX($AQ$7:AQ98),INDEX($AQ$7:AQ98,MATCH(AB99,$AB$7:AB99,0),0)))</f>
        <v/>
      </c>
      <c r="AR99" s="83" t="str">
        <f ca="1">IF(AC99="","",IF(COUNTIF($AC$7:AC99,AC99)=1,1+MAX($AR$7:AR98),INDEX($AR$7:AR98,MATCH(AC99,$AC$7:AC99,0),0)))</f>
        <v/>
      </c>
      <c r="AS99" s="90"/>
      <c r="AT99" s="84" t="str">
        <f t="shared" ca="1" si="80"/>
        <v>'入力'!BN95</v>
      </c>
      <c r="AU99" s="84" t="str">
        <f t="shared" ca="1" si="80"/>
        <v>'入力'!BO95</v>
      </c>
      <c r="AV99" s="84" t="str">
        <f t="shared" ca="1" si="79"/>
        <v>'入力'!BP95</v>
      </c>
      <c r="AW99" s="84" t="str">
        <f t="shared" ca="1" si="79"/>
        <v>'入力'!BQ95</v>
      </c>
      <c r="AX99" s="84" t="str">
        <f t="shared" ca="1" si="79"/>
        <v>'入力'!BR95</v>
      </c>
      <c r="AY99" s="84" t="str">
        <f t="shared" ca="1" si="79"/>
        <v>'入力'!BS95</v>
      </c>
      <c r="AZ99" s="84" t="str">
        <f t="shared" ca="1" si="79"/>
        <v>'入力'!BT95</v>
      </c>
      <c r="BA99" s="84" t="str">
        <f t="shared" ca="1" si="79"/>
        <v>'入力'!BU95</v>
      </c>
      <c r="BB99" s="84" t="str">
        <f t="shared" ca="1" si="79"/>
        <v>'入力'!BV95</v>
      </c>
      <c r="BC99" s="84" t="str">
        <f t="shared" ca="1" si="79"/>
        <v>'入力'!BW95</v>
      </c>
      <c r="BD99" s="84" t="str">
        <f t="shared" ca="1" si="79"/>
        <v>'入力'!BX95</v>
      </c>
    </row>
    <row r="100" spans="2:56" s="77" customFormat="1" ht="19.95" customHeight="1" x14ac:dyDescent="0.2">
      <c r="B100" s="76"/>
      <c r="C100" s="85" t="str">
        <f t="shared" ca="1" si="62"/>
        <v/>
      </c>
      <c r="D100" s="85" t="str">
        <f t="shared" ca="1" si="62"/>
        <v/>
      </c>
      <c r="E100" s="86" t="str">
        <f t="shared" ca="1" si="62"/>
        <v/>
      </c>
      <c r="F100" s="99" t="str">
        <f t="shared" ca="1" si="60"/>
        <v/>
      </c>
      <c r="G100" s="100" t="str">
        <f t="shared" ca="1" si="54"/>
        <v/>
      </c>
      <c r="H100" s="87" t="str">
        <f t="shared" ca="1" si="81"/>
        <v/>
      </c>
      <c r="I100" s="100" t="str">
        <f t="shared" ca="1" si="81"/>
        <v/>
      </c>
      <c r="J100" s="87" t="str">
        <f t="shared" ca="1" si="81"/>
        <v/>
      </c>
      <c r="K100" s="88" t="str">
        <f t="shared" ca="1" si="81"/>
        <v/>
      </c>
      <c r="L100" s="88" t="str">
        <f t="shared" ca="1" si="81"/>
        <v/>
      </c>
      <c r="M100" s="89" t="str">
        <f t="shared" ca="1" si="81"/>
        <v/>
      </c>
      <c r="O100" s="91" t="str">
        <f t="shared" ca="1" si="63"/>
        <v/>
      </c>
      <c r="P100" s="92" t="str">
        <f ca="1">IFERROR(IF(AND(COUNTIF($AJ$7:AJ100,AJ100)=COUNTIF($AJ$7:AJ100093,AJ100),AG100&lt;&gt;""),SUMIF($AJ$7:AJ100,AJ100,$AI$7:AI100),""),"")</f>
        <v/>
      </c>
      <c r="Q100" s="93"/>
      <c r="R100" s="101" t="str">
        <f t="shared" ca="1" si="56"/>
        <v/>
      </c>
      <c r="S100" s="3" t="str">
        <f t="shared" ca="1" si="61"/>
        <v/>
      </c>
      <c r="T100" s="1"/>
      <c r="U100" s="101" t="str">
        <f t="shared" ca="1" si="57"/>
        <v/>
      </c>
      <c r="V100" s="18" t="str">
        <f t="shared" ca="1" si="58"/>
        <v/>
      </c>
      <c r="W100" s="3" t="str">
        <f t="shared" ca="1" si="59"/>
        <v/>
      </c>
      <c r="Y100" s="83" t="str">
        <f t="shared" ca="1" si="64"/>
        <v/>
      </c>
      <c r="Z100" s="83" t="str">
        <f t="shared" ca="1" si="65"/>
        <v/>
      </c>
      <c r="AA100" s="83" t="str">
        <f t="shared" ca="1" si="66"/>
        <v/>
      </c>
      <c r="AB100" s="83" t="str">
        <f t="shared" ca="1" si="67"/>
        <v/>
      </c>
      <c r="AC100" s="83" t="str">
        <f t="shared" ca="1" si="68"/>
        <v/>
      </c>
      <c r="AD100" s="83" t="str">
        <f t="shared" ca="1" si="69"/>
        <v/>
      </c>
      <c r="AE100" s="83" t="str">
        <f t="shared" ca="1" si="70"/>
        <v/>
      </c>
      <c r="AF100" s="83" t="str">
        <f t="shared" ca="1" si="71"/>
        <v/>
      </c>
      <c r="AG100" s="83" t="str">
        <f t="shared" ca="1" si="72"/>
        <v/>
      </c>
      <c r="AH100" s="83" t="str">
        <f t="shared" ca="1" si="73"/>
        <v/>
      </c>
      <c r="AI100" s="133" t="str">
        <f ca="1">IF(AND(COUNTIF(INDEX($AL$7:AM100,0,MATCH($O$2,$AL$6:$AM$6,0)),INDEX(AL100:AM100,0,MATCH($O$2,$AL$6:$AM$6,0)))=1,AL100&lt;&gt;"",AM99&lt;&gt;"",AG100&lt;&gt;""),SUMIF(INDEX($AL$7:$AM$100007,0,MATCH($O$2,$AL$6:$AM$6,0)),INDEX(AL100:AM100,0,MATCH($O$2,$AL$6:$AM$6,0)),$AG$7:$AG$100007),"")</f>
        <v/>
      </c>
      <c r="AJ100" s="83" t="str">
        <f t="shared" ca="1" si="74"/>
        <v/>
      </c>
      <c r="AK100" s="83" t="str">
        <f t="shared" ca="1" si="75"/>
        <v/>
      </c>
      <c r="AL100" s="83" t="str">
        <f t="shared" ca="1" si="76"/>
        <v/>
      </c>
      <c r="AM100" s="83" t="str">
        <f t="shared" ca="1" si="77"/>
        <v/>
      </c>
      <c r="AN100" s="83" t="str">
        <f t="shared" ca="1" si="78"/>
        <v/>
      </c>
      <c r="AO100" s="83" t="str">
        <f ca="1">IF(AND(COUNTIF(INDEX($AL$7:$AM100,0,MATCH($O$2,$AL$6:$AM$6,0)),INDEX(AL100:AM100,0,MATCH($O$2,$AL$6:$AM$6,0)))=1,AL100&lt;&gt;""),AB100,"")</f>
        <v/>
      </c>
      <c r="AP100" s="83" t="str">
        <f ca="1">IF(AND(AL100&lt;&gt;"",COUNTIF(INDEX($AL$7:$AM$100007,0,MATCH($O$2,$AL$6:$AM$6,0)),INDEX(AL100:AM100,0,MATCH($O$2,$AL$6:$AM$6,0)))&gt;=2),IF(ROUNDUP(COUNTIF(INDEX($AL$7:$AM$100007,0,MATCH($O$2,$AL$6:$AM$6,0)),INDEX(AL100:AM100,0,MATCH($O$2,$AL$6:$AM$6,0)))/2,0)=COUNTIF(INDEX($AL$7:$AM100,0,MATCH($O$2,$AL$6:$AM$6,0)),INDEX($AL100:$AM100,0,MATCH($O$2,$AL$6:$AM$6,0))),AB100,""),IF(AB100="","",AB100))</f>
        <v/>
      </c>
      <c r="AQ100" s="83" t="str">
        <f ca="1">IF(AB100="","",IF(COUNTIF($AB$7:AB100,AB100)=1,1+MAX($AQ$7:AQ99),INDEX($AQ$7:AQ99,MATCH(AB100,$AB$7:AB100,0),0)))</f>
        <v/>
      </c>
      <c r="AR100" s="83" t="str">
        <f ca="1">IF(AC100="","",IF(COUNTIF($AC$7:AC100,AC100)=1,1+MAX($AR$7:AR99),INDEX($AR$7:AR99,MATCH(AC100,$AC$7:AC100,0),0)))</f>
        <v/>
      </c>
      <c r="AS100" s="90"/>
      <c r="AT100" s="84" t="str">
        <f t="shared" ca="1" si="80"/>
        <v>'入力'!BN96</v>
      </c>
      <c r="AU100" s="84" t="str">
        <f t="shared" ca="1" si="80"/>
        <v>'入力'!BO96</v>
      </c>
      <c r="AV100" s="84" t="str">
        <f t="shared" ca="1" si="79"/>
        <v>'入力'!BP96</v>
      </c>
      <c r="AW100" s="84" t="str">
        <f t="shared" ca="1" si="79"/>
        <v>'入力'!BQ96</v>
      </c>
      <c r="AX100" s="84" t="str">
        <f t="shared" ca="1" si="79"/>
        <v>'入力'!BR96</v>
      </c>
      <c r="AY100" s="84" t="str">
        <f t="shared" ca="1" si="79"/>
        <v>'入力'!BS96</v>
      </c>
      <c r="AZ100" s="84" t="str">
        <f t="shared" ca="1" si="79"/>
        <v>'入力'!BT96</v>
      </c>
      <c r="BA100" s="84" t="str">
        <f t="shared" ca="1" si="79"/>
        <v>'入力'!BU96</v>
      </c>
      <c r="BB100" s="84" t="str">
        <f t="shared" ca="1" si="79"/>
        <v>'入力'!BV96</v>
      </c>
      <c r="BC100" s="84" t="str">
        <f t="shared" ca="1" si="79"/>
        <v>'入力'!BW96</v>
      </c>
      <c r="BD100" s="84" t="str">
        <f t="shared" ca="1" si="79"/>
        <v>'入力'!BX96</v>
      </c>
    </row>
    <row r="101" spans="2:56" s="77" customFormat="1" ht="19.95" customHeight="1" x14ac:dyDescent="0.2">
      <c r="B101" s="76"/>
      <c r="C101" s="85" t="str">
        <f t="shared" ca="1" si="62"/>
        <v/>
      </c>
      <c r="D101" s="85" t="str">
        <f t="shared" ca="1" si="62"/>
        <v/>
      </c>
      <c r="E101" s="86" t="str">
        <f t="shared" ca="1" si="62"/>
        <v/>
      </c>
      <c r="F101" s="99" t="str">
        <f t="shared" ca="1" si="60"/>
        <v/>
      </c>
      <c r="G101" s="100" t="str">
        <f t="shared" ca="1" si="54"/>
        <v/>
      </c>
      <c r="H101" s="87" t="str">
        <f t="shared" ca="1" si="81"/>
        <v/>
      </c>
      <c r="I101" s="100" t="str">
        <f t="shared" ca="1" si="81"/>
        <v/>
      </c>
      <c r="J101" s="87" t="str">
        <f t="shared" ca="1" si="81"/>
        <v/>
      </c>
      <c r="K101" s="88" t="str">
        <f t="shared" ca="1" si="81"/>
        <v/>
      </c>
      <c r="L101" s="88" t="str">
        <f t="shared" ca="1" si="81"/>
        <v/>
      </c>
      <c r="M101" s="89" t="str">
        <f t="shared" ca="1" si="81"/>
        <v/>
      </c>
      <c r="O101" s="91" t="str">
        <f t="shared" ca="1" si="63"/>
        <v/>
      </c>
      <c r="P101" s="92" t="str">
        <f ca="1">IFERROR(IF(AND(COUNTIF($AJ$7:AJ101,AJ101)=COUNTIF($AJ$7:AJ100094,AJ101),AG101&lt;&gt;""),SUMIF($AJ$7:AJ101,AJ101,$AI$7:AI101),""),"")</f>
        <v/>
      </c>
      <c r="Q101" s="93"/>
      <c r="R101" s="101" t="str">
        <f t="shared" ca="1" si="56"/>
        <v/>
      </c>
      <c r="S101" s="3" t="str">
        <f t="shared" ca="1" si="61"/>
        <v/>
      </c>
      <c r="T101" s="1"/>
      <c r="U101" s="101" t="str">
        <f t="shared" ca="1" si="57"/>
        <v/>
      </c>
      <c r="V101" s="18" t="str">
        <f t="shared" ca="1" si="58"/>
        <v/>
      </c>
      <c r="W101" s="3" t="str">
        <f t="shared" ca="1" si="59"/>
        <v/>
      </c>
      <c r="Y101" s="83" t="str">
        <f t="shared" ca="1" si="64"/>
        <v/>
      </c>
      <c r="Z101" s="83" t="str">
        <f t="shared" ca="1" si="65"/>
        <v/>
      </c>
      <c r="AA101" s="83" t="str">
        <f t="shared" ca="1" si="66"/>
        <v/>
      </c>
      <c r="AB101" s="83" t="str">
        <f t="shared" ca="1" si="67"/>
        <v/>
      </c>
      <c r="AC101" s="83" t="str">
        <f t="shared" ca="1" si="68"/>
        <v/>
      </c>
      <c r="AD101" s="83" t="str">
        <f t="shared" ca="1" si="69"/>
        <v/>
      </c>
      <c r="AE101" s="83" t="str">
        <f t="shared" ca="1" si="70"/>
        <v/>
      </c>
      <c r="AF101" s="83" t="str">
        <f t="shared" ca="1" si="71"/>
        <v/>
      </c>
      <c r="AG101" s="83" t="str">
        <f t="shared" ca="1" si="72"/>
        <v/>
      </c>
      <c r="AH101" s="83" t="str">
        <f t="shared" ca="1" si="73"/>
        <v/>
      </c>
      <c r="AI101" s="133" t="str">
        <f ca="1">IF(AND(COUNTIF(INDEX($AL$7:AM101,0,MATCH($O$2,$AL$6:$AM$6,0)),INDEX(AL101:AM101,0,MATCH($O$2,$AL$6:$AM$6,0)))=1,AL101&lt;&gt;"",AM100&lt;&gt;"",AG101&lt;&gt;""),SUMIF(INDEX($AL$7:$AM$100007,0,MATCH($O$2,$AL$6:$AM$6,0)),INDEX(AL101:AM101,0,MATCH($O$2,$AL$6:$AM$6,0)),$AG$7:$AG$100007),"")</f>
        <v/>
      </c>
      <c r="AJ101" s="83" t="str">
        <f t="shared" ca="1" si="74"/>
        <v/>
      </c>
      <c r="AK101" s="83" t="str">
        <f t="shared" ca="1" si="75"/>
        <v/>
      </c>
      <c r="AL101" s="83" t="str">
        <f t="shared" ca="1" si="76"/>
        <v/>
      </c>
      <c r="AM101" s="83" t="str">
        <f t="shared" ca="1" si="77"/>
        <v/>
      </c>
      <c r="AN101" s="83" t="str">
        <f t="shared" ca="1" si="78"/>
        <v/>
      </c>
      <c r="AO101" s="83" t="str">
        <f ca="1">IF(AND(COUNTIF(INDEX($AL$7:$AM101,0,MATCH($O$2,$AL$6:$AM$6,0)),INDEX(AL101:AM101,0,MATCH($O$2,$AL$6:$AM$6,0)))=1,AL101&lt;&gt;""),AB101,"")</f>
        <v/>
      </c>
      <c r="AP101" s="83" t="str">
        <f ca="1">IF(AND(AL101&lt;&gt;"",COUNTIF(INDEX($AL$7:$AM$100007,0,MATCH($O$2,$AL$6:$AM$6,0)),INDEX(AL101:AM101,0,MATCH($O$2,$AL$6:$AM$6,0)))&gt;=2),IF(ROUNDUP(COUNTIF(INDEX($AL$7:$AM$100007,0,MATCH($O$2,$AL$6:$AM$6,0)),INDEX(AL101:AM101,0,MATCH($O$2,$AL$6:$AM$6,0)))/2,0)=COUNTIF(INDEX($AL$7:$AM101,0,MATCH($O$2,$AL$6:$AM$6,0)),INDEX($AL101:$AM101,0,MATCH($O$2,$AL$6:$AM$6,0))),AB101,""),IF(AB101="","",AB101))</f>
        <v/>
      </c>
      <c r="AQ101" s="83" t="str">
        <f ca="1">IF(AB101="","",IF(COUNTIF($AB$7:AB101,AB101)=1,1+MAX($AQ$7:AQ100),INDEX($AQ$7:AQ100,MATCH(AB101,$AB$7:AB101,0),0)))</f>
        <v/>
      </c>
      <c r="AR101" s="83" t="str">
        <f ca="1">IF(AC101="","",IF(COUNTIF($AC$7:AC101,AC101)=1,1+MAX($AR$7:AR100),INDEX($AR$7:AR100,MATCH(AC101,$AC$7:AC101,0),0)))</f>
        <v/>
      </c>
      <c r="AS101" s="90"/>
      <c r="AT101" s="84" t="str">
        <f t="shared" ca="1" si="80"/>
        <v>'入力'!BN97</v>
      </c>
      <c r="AU101" s="84" t="str">
        <f t="shared" ca="1" si="80"/>
        <v>'入力'!BO97</v>
      </c>
      <c r="AV101" s="84" t="str">
        <f t="shared" ca="1" si="79"/>
        <v>'入力'!BP97</v>
      </c>
      <c r="AW101" s="84" t="str">
        <f t="shared" ca="1" si="79"/>
        <v>'入力'!BQ97</v>
      </c>
      <c r="AX101" s="84" t="str">
        <f t="shared" ca="1" si="79"/>
        <v>'入力'!BR97</v>
      </c>
      <c r="AY101" s="84" t="str">
        <f t="shared" ca="1" si="79"/>
        <v>'入力'!BS97</v>
      </c>
      <c r="AZ101" s="84" t="str">
        <f t="shared" ca="1" si="79"/>
        <v>'入力'!BT97</v>
      </c>
      <c r="BA101" s="84" t="str">
        <f t="shared" ca="1" si="79"/>
        <v>'入力'!BU97</v>
      </c>
      <c r="BB101" s="84" t="str">
        <f t="shared" ca="1" si="79"/>
        <v>'入力'!BV97</v>
      </c>
      <c r="BC101" s="84" t="str">
        <f t="shared" ca="1" si="79"/>
        <v>'入力'!BW97</v>
      </c>
      <c r="BD101" s="84" t="str">
        <f t="shared" ca="1" si="79"/>
        <v>'入力'!BX97</v>
      </c>
    </row>
    <row r="102" spans="2:56" s="77" customFormat="1" ht="19.95" customHeight="1" x14ac:dyDescent="0.2">
      <c r="B102" s="76"/>
      <c r="C102" s="85" t="str">
        <f t="shared" ca="1" si="62"/>
        <v/>
      </c>
      <c r="D102" s="85" t="str">
        <f t="shared" ca="1" si="62"/>
        <v/>
      </c>
      <c r="E102" s="86" t="str">
        <f t="shared" ca="1" si="62"/>
        <v/>
      </c>
      <c r="F102" s="99" t="str">
        <f t="shared" ca="1" si="60"/>
        <v/>
      </c>
      <c r="G102" s="100" t="str">
        <f t="shared" ca="1" si="54"/>
        <v/>
      </c>
      <c r="H102" s="87" t="str">
        <f t="shared" ca="1" si="81"/>
        <v/>
      </c>
      <c r="I102" s="100" t="str">
        <f t="shared" ca="1" si="81"/>
        <v/>
      </c>
      <c r="J102" s="87" t="str">
        <f t="shared" ca="1" si="81"/>
        <v/>
      </c>
      <c r="K102" s="88" t="str">
        <f t="shared" ca="1" si="81"/>
        <v/>
      </c>
      <c r="L102" s="88" t="str">
        <f t="shared" ca="1" si="81"/>
        <v/>
      </c>
      <c r="M102" s="89" t="str">
        <f t="shared" ca="1" si="81"/>
        <v/>
      </c>
      <c r="O102" s="91" t="str">
        <f t="shared" ca="1" si="63"/>
        <v/>
      </c>
      <c r="P102" s="92" t="str">
        <f ca="1">IFERROR(IF(AND(COUNTIF($AJ$7:AJ102,AJ102)=COUNTIF($AJ$7:AJ100095,AJ102),AG102&lt;&gt;""),SUMIF($AJ$7:AJ102,AJ102,$AI$7:AI102),""),"")</f>
        <v/>
      </c>
      <c r="Q102" s="93"/>
      <c r="R102" s="101" t="str">
        <f t="shared" ca="1" si="56"/>
        <v/>
      </c>
      <c r="S102" s="3" t="str">
        <f t="shared" ca="1" si="61"/>
        <v/>
      </c>
      <c r="T102" s="1"/>
      <c r="U102" s="101" t="str">
        <f t="shared" ca="1" si="57"/>
        <v/>
      </c>
      <c r="V102" s="18" t="str">
        <f t="shared" ca="1" si="58"/>
        <v/>
      </c>
      <c r="W102" s="3" t="str">
        <f t="shared" ca="1" si="59"/>
        <v/>
      </c>
      <c r="Y102" s="83" t="str">
        <f t="shared" ca="1" si="64"/>
        <v/>
      </c>
      <c r="Z102" s="83" t="str">
        <f t="shared" ca="1" si="65"/>
        <v/>
      </c>
      <c r="AA102" s="83" t="str">
        <f t="shared" ca="1" si="66"/>
        <v/>
      </c>
      <c r="AB102" s="83" t="str">
        <f t="shared" ca="1" si="67"/>
        <v/>
      </c>
      <c r="AC102" s="83" t="str">
        <f t="shared" ca="1" si="68"/>
        <v/>
      </c>
      <c r="AD102" s="83" t="str">
        <f t="shared" ca="1" si="69"/>
        <v/>
      </c>
      <c r="AE102" s="83" t="str">
        <f t="shared" ca="1" si="70"/>
        <v/>
      </c>
      <c r="AF102" s="83" t="str">
        <f t="shared" ca="1" si="71"/>
        <v/>
      </c>
      <c r="AG102" s="83" t="str">
        <f t="shared" ca="1" si="72"/>
        <v/>
      </c>
      <c r="AH102" s="83" t="str">
        <f t="shared" ca="1" si="73"/>
        <v/>
      </c>
      <c r="AI102" s="133" t="str">
        <f ca="1">IF(AND(COUNTIF(INDEX($AL$7:AM102,0,MATCH($O$2,$AL$6:$AM$6,0)),INDEX(AL102:AM102,0,MATCH($O$2,$AL$6:$AM$6,0)))=1,AL102&lt;&gt;"",AM101&lt;&gt;"",AG102&lt;&gt;""),SUMIF(INDEX($AL$7:$AM$100007,0,MATCH($O$2,$AL$6:$AM$6,0)),INDEX(AL102:AM102,0,MATCH($O$2,$AL$6:$AM$6,0)),$AG$7:$AG$100007),"")</f>
        <v/>
      </c>
      <c r="AJ102" s="83" t="str">
        <f t="shared" ca="1" si="74"/>
        <v/>
      </c>
      <c r="AK102" s="83" t="str">
        <f t="shared" ca="1" si="75"/>
        <v/>
      </c>
      <c r="AL102" s="83" t="str">
        <f t="shared" ca="1" si="76"/>
        <v/>
      </c>
      <c r="AM102" s="83" t="str">
        <f t="shared" ca="1" si="77"/>
        <v/>
      </c>
      <c r="AN102" s="83" t="str">
        <f t="shared" ca="1" si="78"/>
        <v/>
      </c>
      <c r="AO102" s="83" t="str">
        <f ca="1">IF(AND(COUNTIF(INDEX($AL$7:$AM102,0,MATCH($O$2,$AL$6:$AM$6,0)),INDEX(AL102:AM102,0,MATCH($O$2,$AL$6:$AM$6,0)))=1,AL102&lt;&gt;""),AB102,"")</f>
        <v/>
      </c>
      <c r="AP102" s="83" t="str">
        <f ca="1">IF(AND(AL102&lt;&gt;"",COUNTIF(INDEX($AL$7:$AM$100007,0,MATCH($O$2,$AL$6:$AM$6,0)),INDEX(AL102:AM102,0,MATCH($O$2,$AL$6:$AM$6,0)))&gt;=2),IF(ROUNDUP(COUNTIF(INDEX($AL$7:$AM$100007,0,MATCH($O$2,$AL$6:$AM$6,0)),INDEX(AL102:AM102,0,MATCH($O$2,$AL$6:$AM$6,0)))/2,0)=COUNTIF(INDEX($AL$7:$AM102,0,MATCH($O$2,$AL$6:$AM$6,0)),INDEX($AL102:$AM102,0,MATCH($O$2,$AL$6:$AM$6,0))),AB102,""),IF(AB102="","",AB102))</f>
        <v/>
      </c>
      <c r="AQ102" s="83" t="str">
        <f ca="1">IF(AB102="","",IF(COUNTIF($AB$7:AB102,AB102)=1,1+MAX($AQ$7:AQ101),INDEX($AQ$7:AQ101,MATCH(AB102,$AB$7:AB102,0),0)))</f>
        <v/>
      </c>
      <c r="AR102" s="83" t="str">
        <f ca="1">IF(AC102="","",IF(COUNTIF($AC$7:AC102,AC102)=1,1+MAX($AR$7:AR101),INDEX($AR$7:AR101,MATCH(AC102,$AC$7:AC102,0),0)))</f>
        <v/>
      </c>
      <c r="AS102" s="90"/>
      <c r="AT102" s="84" t="str">
        <f t="shared" ca="1" si="80"/>
        <v>'入力'!BN98</v>
      </c>
      <c r="AU102" s="84" t="str">
        <f t="shared" ca="1" si="80"/>
        <v>'入力'!BO98</v>
      </c>
      <c r="AV102" s="84" t="str">
        <f t="shared" ca="1" si="79"/>
        <v>'入力'!BP98</v>
      </c>
      <c r="AW102" s="84" t="str">
        <f t="shared" ca="1" si="79"/>
        <v>'入力'!BQ98</v>
      </c>
      <c r="AX102" s="84" t="str">
        <f t="shared" ca="1" si="79"/>
        <v>'入力'!BR98</v>
      </c>
      <c r="AY102" s="84" t="str">
        <f t="shared" ca="1" si="79"/>
        <v>'入力'!BS98</v>
      </c>
      <c r="AZ102" s="84" t="str">
        <f t="shared" ca="1" si="79"/>
        <v>'入力'!BT98</v>
      </c>
      <c r="BA102" s="84" t="str">
        <f t="shared" ca="1" si="79"/>
        <v>'入力'!BU98</v>
      </c>
      <c r="BB102" s="84" t="str">
        <f t="shared" ca="1" si="79"/>
        <v>'入力'!BV98</v>
      </c>
      <c r="BC102" s="84" t="str">
        <f t="shared" ca="1" si="79"/>
        <v>'入力'!BW98</v>
      </c>
      <c r="BD102" s="84" t="str">
        <f t="shared" ca="1" si="79"/>
        <v>'入力'!BX98</v>
      </c>
    </row>
    <row r="103" spans="2:56" s="77" customFormat="1" ht="19.95" customHeight="1" x14ac:dyDescent="0.2">
      <c r="B103" s="76"/>
      <c r="C103" s="85" t="str">
        <f t="shared" ca="1" si="62"/>
        <v/>
      </c>
      <c r="D103" s="85" t="str">
        <f t="shared" ca="1" si="62"/>
        <v/>
      </c>
      <c r="E103" s="86" t="str">
        <f t="shared" ca="1" si="62"/>
        <v/>
      </c>
      <c r="F103" s="99" t="str">
        <f t="shared" ca="1" si="60"/>
        <v/>
      </c>
      <c r="G103" s="100" t="str">
        <f t="shared" ca="1" si="54"/>
        <v/>
      </c>
      <c r="H103" s="87" t="str">
        <f t="shared" ca="1" si="81"/>
        <v/>
      </c>
      <c r="I103" s="100" t="str">
        <f t="shared" ca="1" si="81"/>
        <v/>
      </c>
      <c r="J103" s="87" t="str">
        <f t="shared" ca="1" si="81"/>
        <v/>
      </c>
      <c r="K103" s="88" t="str">
        <f t="shared" ca="1" si="81"/>
        <v/>
      </c>
      <c r="L103" s="88" t="str">
        <f t="shared" ca="1" si="81"/>
        <v/>
      </c>
      <c r="M103" s="89" t="str">
        <f t="shared" ca="1" si="81"/>
        <v/>
      </c>
      <c r="O103" s="91" t="str">
        <f t="shared" ca="1" si="63"/>
        <v/>
      </c>
      <c r="P103" s="92" t="str">
        <f ca="1">IFERROR(IF(AND(COUNTIF($AJ$7:AJ103,AJ103)=COUNTIF($AJ$7:AJ100096,AJ103),AG103&lt;&gt;""),SUMIF($AJ$7:AJ103,AJ103,$AI$7:AI103),""),"")</f>
        <v/>
      </c>
      <c r="Q103" s="93"/>
      <c r="R103" s="101" t="str">
        <f t="shared" ref="R103:R114" ca="1" si="82">IFERROR(INDEX($AB$7:$AB$100007,MATCH(ROW()-ROW($R$6),$AQ$7:$AQ$100007,0),0),"")</f>
        <v/>
      </c>
      <c r="S103" s="3" t="str">
        <f t="shared" ca="1" si="61"/>
        <v/>
      </c>
      <c r="T103" s="1"/>
      <c r="U103" s="101" t="str">
        <f t="shared" ref="U103:U114" ca="1" si="83">IFERROR(INDEX($AC$7:$AC$100007,MATCH(ROW()-ROW($R$6),$AR$7:$AR$100007,0),0),"")</f>
        <v/>
      </c>
      <c r="V103" s="18" t="str">
        <f t="shared" ref="V103:V114" ca="1" si="84">IF(OR(U103="",SUMIF($AC$7:$AC$100007,U103,$AE$7:$AE$100007)=0),"",SUMIF($AC$7:$AC$100007,U103,$AE$7:$AE$100007))</f>
        <v/>
      </c>
      <c r="W103" s="3" t="str">
        <f t="shared" ref="W103:W114" ca="1" si="85">IF(U103="","",SUMIF($AC$7:$AC$100007,U103,$AG$7:$AG$100007))</f>
        <v/>
      </c>
      <c r="Y103" s="83" t="str">
        <f t="shared" ca="1" si="64"/>
        <v/>
      </c>
      <c r="Z103" s="83" t="str">
        <f t="shared" ca="1" si="65"/>
        <v/>
      </c>
      <c r="AA103" s="83" t="str">
        <f t="shared" ca="1" si="66"/>
        <v/>
      </c>
      <c r="AB103" s="83" t="str">
        <f t="shared" ca="1" si="67"/>
        <v/>
      </c>
      <c r="AC103" s="83" t="str">
        <f t="shared" ca="1" si="68"/>
        <v/>
      </c>
      <c r="AD103" s="83" t="str">
        <f t="shared" ca="1" si="69"/>
        <v/>
      </c>
      <c r="AE103" s="83" t="str">
        <f t="shared" ca="1" si="70"/>
        <v/>
      </c>
      <c r="AF103" s="83" t="str">
        <f t="shared" ca="1" si="71"/>
        <v/>
      </c>
      <c r="AG103" s="83" t="str">
        <f t="shared" ca="1" si="72"/>
        <v/>
      </c>
      <c r="AH103" s="83" t="str">
        <f t="shared" ca="1" si="73"/>
        <v/>
      </c>
      <c r="AI103" s="133" t="str">
        <f ca="1">IF(AND(COUNTIF(INDEX($AL$7:AM103,0,MATCH($O$2,$AL$6:$AM$6,0)),INDEX(AL103:AM103,0,MATCH($O$2,$AL$6:$AM$6,0)))=1,AL103&lt;&gt;"",AM102&lt;&gt;"",AG103&lt;&gt;""),SUMIF(INDEX($AL$7:$AM$100007,0,MATCH($O$2,$AL$6:$AM$6,0)),INDEX(AL103:AM103,0,MATCH($O$2,$AL$6:$AM$6,0)),$AG$7:$AG$100007),"")</f>
        <v/>
      </c>
      <c r="AJ103" s="83" t="str">
        <f t="shared" ca="1" si="74"/>
        <v/>
      </c>
      <c r="AK103" s="83" t="str">
        <f t="shared" ca="1" si="75"/>
        <v/>
      </c>
      <c r="AL103" s="83" t="str">
        <f t="shared" ca="1" si="76"/>
        <v/>
      </c>
      <c r="AM103" s="83" t="str">
        <f t="shared" ca="1" si="77"/>
        <v/>
      </c>
      <c r="AN103" s="83" t="str">
        <f t="shared" ca="1" si="78"/>
        <v/>
      </c>
      <c r="AO103" s="83" t="str">
        <f ca="1">IF(AND(COUNTIF(INDEX($AL$7:$AM103,0,MATCH($O$2,$AL$6:$AM$6,0)),INDEX(AL103:AM103,0,MATCH($O$2,$AL$6:$AM$6,0)))=1,AL103&lt;&gt;""),AB103,"")</f>
        <v/>
      </c>
      <c r="AP103" s="83" t="str">
        <f ca="1">IF(AND(AL103&lt;&gt;"",COUNTIF(INDEX($AL$7:$AM$100007,0,MATCH($O$2,$AL$6:$AM$6,0)),INDEX(AL103:AM103,0,MATCH($O$2,$AL$6:$AM$6,0)))&gt;=2),IF(ROUNDUP(COUNTIF(INDEX($AL$7:$AM$100007,0,MATCH($O$2,$AL$6:$AM$6,0)),INDEX(AL103:AM103,0,MATCH($O$2,$AL$6:$AM$6,0)))/2,0)=COUNTIF(INDEX($AL$7:$AM103,0,MATCH($O$2,$AL$6:$AM$6,0)),INDEX($AL103:$AM103,0,MATCH($O$2,$AL$6:$AM$6,0))),AB103,""),IF(AB103="","",AB103))</f>
        <v/>
      </c>
      <c r="AQ103" s="83" t="str">
        <f ca="1">IF(AB103="","",IF(COUNTIF($AB$7:AB103,AB103)=1,1+MAX($AQ$7:AQ102),INDEX($AQ$7:AQ102,MATCH(AB103,$AB$7:AB103,0),0)))</f>
        <v/>
      </c>
      <c r="AR103" s="83" t="str">
        <f ca="1">IF(AC103="","",IF(COUNTIF($AC$7:AC103,AC103)=1,1+MAX($AR$7:AR102),INDEX($AR$7:AR102,MATCH(AC103,$AC$7:AC103,0),0)))</f>
        <v/>
      </c>
      <c r="AS103" s="90"/>
      <c r="AT103" s="84" t="str">
        <f t="shared" ca="1" si="80"/>
        <v>'入力'!BN99</v>
      </c>
      <c r="AU103" s="84" t="str">
        <f t="shared" ca="1" si="80"/>
        <v>'入力'!BO99</v>
      </c>
      <c r="AV103" s="84" t="str">
        <f t="shared" ca="1" si="79"/>
        <v>'入力'!BP99</v>
      </c>
      <c r="AW103" s="84" t="str">
        <f t="shared" ca="1" si="79"/>
        <v>'入力'!BQ99</v>
      </c>
      <c r="AX103" s="84" t="str">
        <f t="shared" ca="1" si="79"/>
        <v>'入力'!BR99</v>
      </c>
      <c r="AY103" s="84" t="str">
        <f t="shared" ca="1" si="79"/>
        <v>'入力'!BS99</v>
      </c>
      <c r="AZ103" s="84" t="str">
        <f t="shared" ca="1" si="79"/>
        <v>'入力'!BT99</v>
      </c>
      <c r="BA103" s="84" t="str">
        <f t="shared" ca="1" si="79"/>
        <v>'入力'!BU99</v>
      </c>
      <c r="BB103" s="84" t="str">
        <f t="shared" ca="1" si="79"/>
        <v>'入力'!BV99</v>
      </c>
      <c r="BC103" s="84" t="str">
        <f t="shared" ca="1" si="79"/>
        <v>'入力'!BW99</v>
      </c>
      <c r="BD103" s="84" t="str">
        <f t="shared" ca="1" si="79"/>
        <v>'入力'!BX99</v>
      </c>
    </row>
    <row r="104" spans="2:56" s="77" customFormat="1" ht="19.95" customHeight="1" x14ac:dyDescent="0.2">
      <c r="B104" s="76"/>
      <c r="C104" s="85" t="str">
        <f t="shared" ca="1" si="62"/>
        <v/>
      </c>
      <c r="D104" s="85" t="str">
        <f t="shared" ca="1" si="62"/>
        <v/>
      </c>
      <c r="E104" s="86" t="str">
        <f t="shared" ca="1" si="62"/>
        <v/>
      </c>
      <c r="F104" s="99" t="str">
        <f t="shared" ca="1" si="60"/>
        <v/>
      </c>
      <c r="G104" s="100" t="str">
        <f t="shared" ca="1" si="54"/>
        <v/>
      </c>
      <c r="H104" s="87" t="str">
        <f t="shared" ca="1" si="81"/>
        <v/>
      </c>
      <c r="I104" s="100" t="str">
        <f t="shared" ca="1" si="81"/>
        <v/>
      </c>
      <c r="J104" s="87" t="str">
        <f t="shared" ca="1" si="81"/>
        <v/>
      </c>
      <c r="K104" s="88" t="str">
        <f t="shared" ca="1" si="81"/>
        <v/>
      </c>
      <c r="L104" s="88" t="str">
        <f t="shared" ca="1" si="81"/>
        <v/>
      </c>
      <c r="M104" s="89" t="str">
        <f t="shared" ca="1" si="81"/>
        <v/>
      </c>
      <c r="O104" s="91" t="str">
        <f t="shared" ca="1" si="63"/>
        <v/>
      </c>
      <c r="P104" s="92" t="str">
        <f ca="1">IFERROR(IF(AND(COUNTIF($AJ$7:AJ104,AJ104)=COUNTIF($AJ$7:AJ100097,AJ104),AG104&lt;&gt;""),SUMIF($AJ$7:AJ104,AJ104,$AI$7:AI104),""),"")</f>
        <v/>
      </c>
      <c r="Q104" s="93"/>
      <c r="R104" s="101" t="str">
        <f t="shared" ca="1" si="82"/>
        <v/>
      </c>
      <c r="S104" s="3" t="str">
        <f t="shared" ca="1" si="61"/>
        <v/>
      </c>
      <c r="T104" s="1"/>
      <c r="U104" s="101" t="str">
        <f t="shared" ca="1" si="83"/>
        <v/>
      </c>
      <c r="V104" s="18" t="str">
        <f t="shared" ca="1" si="84"/>
        <v/>
      </c>
      <c r="W104" s="3" t="str">
        <f t="shared" ca="1" si="85"/>
        <v/>
      </c>
      <c r="Y104" s="83" t="str">
        <f t="shared" ca="1" si="64"/>
        <v/>
      </c>
      <c r="Z104" s="83" t="str">
        <f t="shared" ca="1" si="65"/>
        <v/>
      </c>
      <c r="AA104" s="83" t="str">
        <f t="shared" ca="1" si="66"/>
        <v/>
      </c>
      <c r="AB104" s="83" t="str">
        <f t="shared" ca="1" si="67"/>
        <v/>
      </c>
      <c r="AC104" s="83" t="str">
        <f t="shared" ca="1" si="68"/>
        <v/>
      </c>
      <c r="AD104" s="83" t="str">
        <f t="shared" ca="1" si="69"/>
        <v/>
      </c>
      <c r="AE104" s="83" t="str">
        <f t="shared" ca="1" si="70"/>
        <v/>
      </c>
      <c r="AF104" s="83" t="str">
        <f t="shared" ca="1" si="71"/>
        <v/>
      </c>
      <c r="AG104" s="83" t="str">
        <f t="shared" ca="1" si="72"/>
        <v/>
      </c>
      <c r="AH104" s="83" t="str">
        <f t="shared" ca="1" si="73"/>
        <v/>
      </c>
      <c r="AI104" s="133" t="str">
        <f ca="1">IF(AND(COUNTIF(INDEX($AL$7:AM104,0,MATCH($O$2,$AL$6:$AM$6,0)),INDEX(AL104:AM104,0,MATCH($O$2,$AL$6:$AM$6,0)))=1,AL104&lt;&gt;"",AM103&lt;&gt;"",AG104&lt;&gt;""),SUMIF(INDEX($AL$7:$AM$100007,0,MATCH($O$2,$AL$6:$AM$6,0)),INDEX(AL104:AM104,0,MATCH($O$2,$AL$6:$AM$6,0)),$AG$7:$AG$100007),"")</f>
        <v/>
      </c>
      <c r="AJ104" s="83" t="str">
        <f t="shared" ca="1" si="74"/>
        <v/>
      </c>
      <c r="AK104" s="83" t="str">
        <f t="shared" ca="1" si="75"/>
        <v/>
      </c>
      <c r="AL104" s="83" t="str">
        <f t="shared" ca="1" si="76"/>
        <v/>
      </c>
      <c r="AM104" s="83" t="str">
        <f t="shared" ca="1" si="77"/>
        <v/>
      </c>
      <c r="AN104" s="83" t="str">
        <f t="shared" ca="1" si="78"/>
        <v/>
      </c>
      <c r="AO104" s="83" t="str">
        <f ca="1">IF(AND(COUNTIF(INDEX($AL$7:$AM104,0,MATCH($O$2,$AL$6:$AM$6,0)),INDEX(AL104:AM104,0,MATCH($O$2,$AL$6:$AM$6,0)))=1,AL104&lt;&gt;""),AB104,"")</f>
        <v/>
      </c>
      <c r="AP104" s="83" t="str">
        <f ca="1">IF(AND(AL104&lt;&gt;"",COUNTIF(INDEX($AL$7:$AM$100007,0,MATCH($O$2,$AL$6:$AM$6,0)),INDEX(AL104:AM104,0,MATCH($O$2,$AL$6:$AM$6,0)))&gt;=2),IF(ROUNDUP(COUNTIF(INDEX($AL$7:$AM$100007,0,MATCH($O$2,$AL$6:$AM$6,0)),INDEX(AL104:AM104,0,MATCH($O$2,$AL$6:$AM$6,0)))/2,0)=COUNTIF(INDEX($AL$7:$AM104,0,MATCH($O$2,$AL$6:$AM$6,0)),INDEX($AL104:$AM104,0,MATCH($O$2,$AL$6:$AM$6,0))),AB104,""),IF(AB104="","",AB104))</f>
        <v/>
      </c>
      <c r="AQ104" s="83" t="str">
        <f ca="1">IF(AB104="","",IF(COUNTIF($AB$7:AB104,AB104)=1,1+MAX($AQ$7:AQ103),INDEX($AQ$7:AQ103,MATCH(AB104,$AB$7:AB104,0),0)))</f>
        <v/>
      </c>
      <c r="AR104" s="83" t="str">
        <f ca="1">IF(AC104="","",IF(COUNTIF($AC$7:AC104,AC104)=1,1+MAX($AR$7:AR103),INDEX($AR$7:AR103,MATCH(AC104,$AC$7:AC104,0),0)))</f>
        <v/>
      </c>
      <c r="AS104" s="90"/>
      <c r="AT104" s="84" t="str">
        <f t="shared" ca="1" si="80"/>
        <v>'入力'!BN100</v>
      </c>
      <c r="AU104" s="84" t="str">
        <f t="shared" ca="1" si="80"/>
        <v>'入力'!BO100</v>
      </c>
      <c r="AV104" s="84" t="str">
        <f t="shared" ca="1" si="79"/>
        <v>'入力'!BP100</v>
      </c>
      <c r="AW104" s="84" t="str">
        <f t="shared" ca="1" si="79"/>
        <v>'入力'!BQ100</v>
      </c>
      <c r="AX104" s="84" t="str">
        <f t="shared" ca="1" si="79"/>
        <v>'入力'!BR100</v>
      </c>
      <c r="AY104" s="84" t="str">
        <f t="shared" ca="1" si="79"/>
        <v>'入力'!BS100</v>
      </c>
      <c r="AZ104" s="84" t="str">
        <f t="shared" ca="1" si="79"/>
        <v>'入力'!BT100</v>
      </c>
      <c r="BA104" s="84" t="str">
        <f t="shared" ca="1" si="79"/>
        <v>'入力'!BU100</v>
      </c>
      <c r="BB104" s="84" t="str">
        <f t="shared" ca="1" si="79"/>
        <v>'入力'!BV100</v>
      </c>
      <c r="BC104" s="84" t="str">
        <f t="shared" ca="1" si="79"/>
        <v>'入力'!BW100</v>
      </c>
      <c r="BD104" s="84" t="str">
        <f t="shared" ca="1" si="79"/>
        <v>'入力'!BX100</v>
      </c>
    </row>
    <row r="105" spans="2:56" s="77" customFormat="1" ht="19.95" customHeight="1" x14ac:dyDescent="0.2">
      <c r="B105" s="76"/>
      <c r="C105" s="85" t="str">
        <f t="shared" ca="1" si="62"/>
        <v/>
      </c>
      <c r="D105" s="85" t="str">
        <f t="shared" ca="1" si="62"/>
        <v/>
      </c>
      <c r="E105" s="86" t="str">
        <f t="shared" ca="1" si="62"/>
        <v/>
      </c>
      <c r="F105" s="99" t="str">
        <f t="shared" ca="1" si="60"/>
        <v/>
      </c>
      <c r="G105" s="100" t="str">
        <f t="shared" ca="1" si="54"/>
        <v/>
      </c>
      <c r="H105" s="87" t="str">
        <f t="shared" ca="1" si="81"/>
        <v/>
      </c>
      <c r="I105" s="100" t="str">
        <f t="shared" ca="1" si="81"/>
        <v/>
      </c>
      <c r="J105" s="87" t="str">
        <f t="shared" ca="1" si="81"/>
        <v/>
      </c>
      <c r="K105" s="88" t="str">
        <f t="shared" ca="1" si="81"/>
        <v/>
      </c>
      <c r="L105" s="88" t="str">
        <f t="shared" ca="1" si="81"/>
        <v/>
      </c>
      <c r="M105" s="89" t="str">
        <f t="shared" ca="1" si="81"/>
        <v/>
      </c>
      <c r="O105" s="91" t="str">
        <f t="shared" ca="1" si="63"/>
        <v/>
      </c>
      <c r="P105" s="92" t="str">
        <f ca="1">IFERROR(IF(AND(COUNTIF($AJ$7:AJ105,AJ105)=COUNTIF($AJ$7:AJ100098,AJ105),AG105&lt;&gt;""),SUMIF($AJ$7:AJ105,AJ105,$AI$7:AI105),""),"")</f>
        <v/>
      </c>
      <c r="Q105" s="93"/>
      <c r="R105" s="101" t="str">
        <f t="shared" ca="1" si="82"/>
        <v/>
      </c>
      <c r="S105" s="3" t="str">
        <f t="shared" ca="1" si="61"/>
        <v/>
      </c>
      <c r="T105" s="1"/>
      <c r="U105" s="101" t="str">
        <f t="shared" ca="1" si="83"/>
        <v/>
      </c>
      <c r="V105" s="18" t="str">
        <f t="shared" ca="1" si="84"/>
        <v/>
      </c>
      <c r="W105" s="3" t="str">
        <f t="shared" ca="1" si="85"/>
        <v/>
      </c>
      <c r="Y105" s="83" t="str">
        <f t="shared" ca="1" si="64"/>
        <v/>
      </c>
      <c r="Z105" s="83" t="str">
        <f t="shared" ca="1" si="65"/>
        <v/>
      </c>
      <c r="AA105" s="83" t="str">
        <f t="shared" ca="1" si="66"/>
        <v/>
      </c>
      <c r="AB105" s="83" t="str">
        <f t="shared" ca="1" si="67"/>
        <v/>
      </c>
      <c r="AC105" s="83" t="str">
        <f t="shared" ca="1" si="68"/>
        <v/>
      </c>
      <c r="AD105" s="83" t="str">
        <f t="shared" ca="1" si="69"/>
        <v/>
      </c>
      <c r="AE105" s="83" t="str">
        <f t="shared" ca="1" si="70"/>
        <v/>
      </c>
      <c r="AF105" s="83" t="str">
        <f t="shared" ca="1" si="71"/>
        <v/>
      </c>
      <c r="AG105" s="83" t="str">
        <f t="shared" ca="1" si="72"/>
        <v/>
      </c>
      <c r="AH105" s="83" t="str">
        <f t="shared" ca="1" si="73"/>
        <v/>
      </c>
      <c r="AI105" s="133" t="str">
        <f ca="1">IF(AND(COUNTIF(INDEX($AL$7:AM105,0,MATCH($O$2,$AL$6:$AM$6,0)),INDEX(AL105:AM105,0,MATCH($O$2,$AL$6:$AM$6,0)))=1,AL105&lt;&gt;"",AM104&lt;&gt;"",AG105&lt;&gt;""),SUMIF(INDEX($AL$7:$AM$100007,0,MATCH($O$2,$AL$6:$AM$6,0)),INDEX(AL105:AM105,0,MATCH($O$2,$AL$6:$AM$6,0)),$AG$7:$AG$100007),"")</f>
        <v/>
      </c>
      <c r="AJ105" s="83" t="str">
        <f t="shared" ca="1" si="74"/>
        <v/>
      </c>
      <c r="AK105" s="83" t="str">
        <f t="shared" ca="1" si="75"/>
        <v/>
      </c>
      <c r="AL105" s="83" t="str">
        <f t="shared" ca="1" si="76"/>
        <v/>
      </c>
      <c r="AM105" s="83" t="str">
        <f t="shared" ca="1" si="77"/>
        <v/>
      </c>
      <c r="AN105" s="83" t="str">
        <f t="shared" ca="1" si="78"/>
        <v/>
      </c>
      <c r="AO105" s="83" t="str">
        <f ca="1">IF(AND(COUNTIF(INDEX($AL$7:$AM105,0,MATCH($O$2,$AL$6:$AM$6,0)),INDEX(AL105:AM105,0,MATCH($O$2,$AL$6:$AM$6,0)))=1,AL105&lt;&gt;""),AB105,"")</f>
        <v/>
      </c>
      <c r="AP105" s="83" t="str">
        <f ca="1">IF(AND(AL105&lt;&gt;"",COUNTIF(INDEX($AL$7:$AM$100007,0,MATCH($O$2,$AL$6:$AM$6,0)),INDEX(AL105:AM105,0,MATCH($O$2,$AL$6:$AM$6,0)))&gt;=2),IF(ROUNDUP(COUNTIF(INDEX($AL$7:$AM$100007,0,MATCH($O$2,$AL$6:$AM$6,0)),INDEX(AL105:AM105,0,MATCH($O$2,$AL$6:$AM$6,0)))/2,0)=COUNTIF(INDEX($AL$7:$AM105,0,MATCH($O$2,$AL$6:$AM$6,0)),INDEX($AL105:$AM105,0,MATCH($O$2,$AL$6:$AM$6,0))),AB105,""),IF(AB105="","",AB105))</f>
        <v/>
      </c>
      <c r="AQ105" s="83" t="str">
        <f ca="1">IF(AB105="","",IF(COUNTIF($AB$7:AB105,AB105)=1,1+MAX($AQ$7:AQ104),INDEX($AQ$7:AQ104,MATCH(AB105,$AB$7:AB105,0),0)))</f>
        <v/>
      </c>
      <c r="AR105" s="83" t="str">
        <f ca="1">IF(AC105="","",IF(COUNTIF($AC$7:AC105,AC105)=1,1+MAX($AR$7:AR104),INDEX($AR$7:AR104,MATCH(AC105,$AC$7:AC105,0),0)))</f>
        <v/>
      </c>
      <c r="AS105" s="90"/>
      <c r="AT105" s="84" t="str">
        <f t="shared" ca="1" si="80"/>
        <v>'入力'!BN101</v>
      </c>
      <c r="AU105" s="84" t="str">
        <f t="shared" ca="1" si="80"/>
        <v>'入力'!BO101</v>
      </c>
      <c r="AV105" s="84" t="str">
        <f t="shared" ca="1" si="79"/>
        <v>'入力'!BP101</v>
      </c>
      <c r="AW105" s="84" t="str">
        <f t="shared" ca="1" si="79"/>
        <v>'入力'!BQ101</v>
      </c>
      <c r="AX105" s="84" t="str">
        <f t="shared" ca="1" si="79"/>
        <v>'入力'!BR101</v>
      </c>
      <c r="AY105" s="84" t="str">
        <f t="shared" ca="1" si="79"/>
        <v>'入力'!BS101</v>
      </c>
      <c r="AZ105" s="84" t="str">
        <f t="shared" ca="1" si="79"/>
        <v>'入力'!BT101</v>
      </c>
      <c r="BA105" s="84" t="str">
        <f t="shared" ca="1" si="79"/>
        <v>'入力'!BU101</v>
      </c>
      <c r="BB105" s="84" t="str">
        <f t="shared" ca="1" si="79"/>
        <v>'入力'!BV101</v>
      </c>
      <c r="BC105" s="84" t="str">
        <f t="shared" ca="1" si="79"/>
        <v>'入力'!BW101</v>
      </c>
      <c r="BD105" s="84" t="str">
        <f t="shared" ca="1" si="79"/>
        <v>'入力'!BX101</v>
      </c>
    </row>
    <row r="106" spans="2:56" s="77" customFormat="1" ht="19.95" customHeight="1" x14ac:dyDescent="0.2">
      <c r="B106" s="76"/>
      <c r="C106" s="85" t="str">
        <f t="shared" ca="1" si="62"/>
        <v/>
      </c>
      <c r="D106" s="85" t="str">
        <f t="shared" ca="1" si="62"/>
        <v/>
      </c>
      <c r="E106" s="86" t="str">
        <f t="shared" ca="1" si="62"/>
        <v/>
      </c>
      <c r="F106" s="99" t="str">
        <f t="shared" ca="1" si="60"/>
        <v/>
      </c>
      <c r="G106" s="100" t="str">
        <f t="shared" ca="1" si="54"/>
        <v/>
      </c>
      <c r="H106" s="87" t="str">
        <f t="shared" ca="1" si="81"/>
        <v/>
      </c>
      <c r="I106" s="100" t="str">
        <f t="shared" ca="1" si="81"/>
        <v/>
      </c>
      <c r="J106" s="87" t="str">
        <f t="shared" ca="1" si="81"/>
        <v/>
      </c>
      <c r="K106" s="88" t="str">
        <f t="shared" ca="1" si="81"/>
        <v/>
      </c>
      <c r="L106" s="88" t="str">
        <f t="shared" ca="1" si="81"/>
        <v/>
      </c>
      <c r="M106" s="89" t="str">
        <f t="shared" ca="1" si="81"/>
        <v/>
      </c>
      <c r="O106" s="91" t="str">
        <f t="shared" ca="1" si="63"/>
        <v/>
      </c>
      <c r="P106" s="92" t="str">
        <f ca="1">IFERROR(IF(AND(COUNTIF($AJ$7:AJ106,AJ106)=COUNTIF($AJ$7:AJ100099,AJ106),AG106&lt;&gt;""),SUMIF($AJ$7:AJ106,AJ106,$AI$7:AI106),""),"")</f>
        <v/>
      </c>
      <c r="Q106" s="93"/>
      <c r="R106" s="101" t="str">
        <f t="shared" ca="1" si="82"/>
        <v/>
      </c>
      <c r="S106" s="3" t="str">
        <f t="shared" ca="1" si="61"/>
        <v/>
      </c>
      <c r="T106" s="1"/>
      <c r="U106" s="101" t="str">
        <f t="shared" ca="1" si="83"/>
        <v/>
      </c>
      <c r="V106" s="18" t="str">
        <f t="shared" ca="1" si="84"/>
        <v/>
      </c>
      <c r="W106" s="3" t="str">
        <f t="shared" ca="1" si="85"/>
        <v/>
      </c>
      <c r="Y106" s="83" t="str">
        <f t="shared" ca="1" si="64"/>
        <v/>
      </c>
      <c r="Z106" s="83" t="str">
        <f t="shared" ca="1" si="65"/>
        <v/>
      </c>
      <c r="AA106" s="83" t="str">
        <f t="shared" ca="1" si="66"/>
        <v/>
      </c>
      <c r="AB106" s="83" t="str">
        <f t="shared" ca="1" si="67"/>
        <v/>
      </c>
      <c r="AC106" s="83" t="str">
        <f t="shared" ca="1" si="68"/>
        <v/>
      </c>
      <c r="AD106" s="83" t="str">
        <f t="shared" ca="1" si="69"/>
        <v/>
      </c>
      <c r="AE106" s="83" t="str">
        <f t="shared" ca="1" si="70"/>
        <v/>
      </c>
      <c r="AF106" s="83" t="str">
        <f t="shared" ca="1" si="71"/>
        <v/>
      </c>
      <c r="AG106" s="83" t="str">
        <f t="shared" ca="1" si="72"/>
        <v/>
      </c>
      <c r="AH106" s="83" t="str">
        <f t="shared" ca="1" si="73"/>
        <v/>
      </c>
      <c r="AI106" s="133" t="str">
        <f ca="1">IF(AND(COUNTIF(INDEX($AL$7:AM106,0,MATCH($O$2,$AL$6:$AM$6,0)),INDEX(AL106:AM106,0,MATCH($O$2,$AL$6:$AM$6,0)))=1,AL106&lt;&gt;"",AM105&lt;&gt;"",AG106&lt;&gt;""),SUMIF(INDEX($AL$7:$AM$100007,0,MATCH($O$2,$AL$6:$AM$6,0)),INDEX(AL106:AM106,0,MATCH($O$2,$AL$6:$AM$6,0)),$AG$7:$AG$100007),"")</f>
        <v/>
      </c>
      <c r="AJ106" s="83" t="str">
        <f t="shared" ca="1" si="74"/>
        <v/>
      </c>
      <c r="AK106" s="83" t="str">
        <f t="shared" ca="1" si="75"/>
        <v/>
      </c>
      <c r="AL106" s="83" t="str">
        <f t="shared" ca="1" si="76"/>
        <v/>
      </c>
      <c r="AM106" s="83" t="str">
        <f t="shared" ca="1" si="77"/>
        <v/>
      </c>
      <c r="AN106" s="83" t="str">
        <f t="shared" ca="1" si="78"/>
        <v/>
      </c>
      <c r="AO106" s="83" t="str">
        <f ca="1">IF(AND(COUNTIF(INDEX($AL$7:$AM106,0,MATCH($O$2,$AL$6:$AM$6,0)),INDEX(AL106:AM106,0,MATCH($O$2,$AL$6:$AM$6,0)))=1,AL106&lt;&gt;""),AB106,"")</f>
        <v/>
      </c>
      <c r="AP106" s="83" t="str">
        <f ca="1">IF(AND(AL106&lt;&gt;"",COUNTIF(INDEX($AL$7:$AM$100007,0,MATCH($O$2,$AL$6:$AM$6,0)),INDEX(AL106:AM106,0,MATCH($O$2,$AL$6:$AM$6,0)))&gt;=2),IF(ROUNDUP(COUNTIF(INDEX($AL$7:$AM$100007,0,MATCH($O$2,$AL$6:$AM$6,0)),INDEX(AL106:AM106,0,MATCH($O$2,$AL$6:$AM$6,0)))/2,0)=COUNTIF(INDEX($AL$7:$AM106,0,MATCH($O$2,$AL$6:$AM$6,0)),INDEX($AL106:$AM106,0,MATCH($O$2,$AL$6:$AM$6,0))),AB106,""),IF(AB106="","",AB106))</f>
        <v/>
      </c>
      <c r="AQ106" s="83" t="str">
        <f ca="1">IF(AB106="","",IF(COUNTIF($AB$7:AB106,AB106)=1,1+MAX($AQ$7:AQ105),INDEX($AQ$7:AQ105,MATCH(AB106,$AB$7:AB106,0),0)))</f>
        <v/>
      </c>
      <c r="AR106" s="83" t="str">
        <f ca="1">IF(AC106="","",IF(COUNTIF($AC$7:AC106,AC106)=1,1+MAX($AR$7:AR105),INDEX($AR$7:AR105,MATCH(AC106,$AC$7:AC106,0),0)))</f>
        <v/>
      </c>
      <c r="AS106" s="90"/>
      <c r="AT106" s="84" t="str">
        <f t="shared" ca="1" si="80"/>
        <v>'入力'!BN102</v>
      </c>
      <c r="AU106" s="84" t="str">
        <f t="shared" ca="1" si="80"/>
        <v>'入力'!BO102</v>
      </c>
      <c r="AV106" s="84" t="str">
        <f t="shared" ca="1" si="79"/>
        <v>'入力'!BP102</v>
      </c>
      <c r="AW106" s="84" t="str">
        <f t="shared" ca="1" si="79"/>
        <v>'入力'!BQ102</v>
      </c>
      <c r="AX106" s="84" t="str">
        <f t="shared" ca="1" si="79"/>
        <v>'入力'!BR102</v>
      </c>
      <c r="AY106" s="84" t="str">
        <f t="shared" ca="1" si="79"/>
        <v>'入力'!BS102</v>
      </c>
      <c r="AZ106" s="84" t="str">
        <f t="shared" ca="1" si="79"/>
        <v>'入力'!BT102</v>
      </c>
      <c r="BA106" s="84" t="str">
        <f t="shared" ca="1" si="79"/>
        <v>'入力'!BU102</v>
      </c>
      <c r="BB106" s="84" t="str">
        <f t="shared" ca="1" si="79"/>
        <v>'入力'!BV102</v>
      </c>
      <c r="BC106" s="84" t="str">
        <f t="shared" ca="1" si="79"/>
        <v>'入力'!BW102</v>
      </c>
      <c r="BD106" s="84" t="str">
        <f t="shared" ca="1" si="79"/>
        <v>'入力'!BX102</v>
      </c>
    </row>
    <row r="107" spans="2:56" s="77" customFormat="1" ht="19.95" customHeight="1" x14ac:dyDescent="0.2">
      <c r="B107" s="76"/>
      <c r="C107" s="85" t="str">
        <f t="shared" ca="1" si="62"/>
        <v/>
      </c>
      <c r="D107" s="85" t="str">
        <f t="shared" ca="1" si="62"/>
        <v/>
      </c>
      <c r="E107" s="86" t="str">
        <f t="shared" ca="1" si="62"/>
        <v/>
      </c>
      <c r="F107" s="99" t="str">
        <f t="shared" ca="1" si="60"/>
        <v/>
      </c>
      <c r="G107" s="100" t="str">
        <f t="shared" ca="1" si="54"/>
        <v/>
      </c>
      <c r="H107" s="87" t="str">
        <f t="shared" ca="1" si="81"/>
        <v/>
      </c>
      <c r="I107" s="100" t="str">
        <f t="shared" ca="1" si="81"/>
        <v/>
      </c>
      <c r="J107" s="87" t="str">
        <f t="shared" ca="1" si="81"/>
        <v/>
      </c>
      <c r="K107" s="88" t="str">
        <f t="shared" ca="1" si="81"/>
        <v/>
      </c>
      <c r="L107" s="88" t="str">
        <f t="shared" ca="1" si="81"/>
        <v/>
      </c>
      <c r="M107" s="89" t="str">
        <f t="shared" ca="1" si="81"/>
        <v/>
      </c>
      <c r="O107" s="91" t="str">
        <f t="shared" ca="1" si="63"/>
        <v/>
      </c>
      <c r="P107" s="92" t="str">
        <f ca="1">IFERROR(IF(AND(COUNTIF($AJ$7:AJ107,AJ107)=COUNTIF($AJ$7:AJ100100,AJ107),AG107&lt;&gt;""),SUMIF($AJ$7:AJ107,AJ107,$AI$7:AI107),""),"")</f>
        <v/>
      </c>
      <c r="Q107" s="93"/>
      <c r="R107" s="101" t="str">
        <f t="shared" ca="1" si="82"/>
        <v/>
      </c>
      <c r="S107" s="3" t="str">
        <f t="shared" ca="1" si="61"/>
        <v/>
      </c>
      <c r="T107" s="1"/>
      <c r="U107" s="101" t="str">
        <f t="shared" ca="1" si="83"/>
        <v/>
      </c>
      <c r="V107" s="18" t="str">
        <f t="shared" ca="1" si="84"/>
        <v/>
      </c>
      <c r="W107" s="3" t="str">
        <f t="shared" ca="1" si="85"/>
        <v/>
      </c>
      <c r="Y107" s="83" t="str">
        <f t="shared" ca="1" si="64"/>
        <v/>
      </c>
      <c r="Z107" s="83" t="str">
        <f t="shared" ca="1" si="65"/>
        <v/>
      </c>
      <c r="AA107" s="83" t="str">
        <f t="shared" ca="1" si="66"/>
        <v/>
      </c>
      <c r="AB107" s="83" t="str">
        <f t="shared" ca="1" si="67"/>
        <v/>
      </c>
      <c r="AC107" s="83" t="str">
        <f t="shared" ca="1" si="68"/>
        <v/>
      </c>
      <c r="AD107" s="83" t="str">
        <f t="shared" ca="1" si="69"/>
        <v/>
      </c>
      <c r="AE107" s="83" t="str">
        <f t="shared" ca="1" si="70"/>
        <v/>
      </c>
      <c r="AF107" s="83" t="str">
        <f t="shared" ca="1" si="71"/>
        <v/>
      </c>
      <c r="AG107" s="83" t="str">
        <f t="shared" ca="1" si="72"/>
        <v/>
      </c>
      <c r="AH107" s="83" t="str">
        <f t="shared" ca="1" si="73"/>
        <v/>
      </c>
      <c r="AI107" s="133" t="str">
        <f ca="1">IF(AND(COUNTIF(INDEX($AL$7:AM107,0,MATCH($O$2,$AL$6:$AM$6,0)),INDEX(AL107:AM107,0,MATCH($O$2,$AL$6:$AM$6,0)))=1,AL107&lt;&gt;"",AM106&lt;&gt;"",AG107&lt;&gt;""),SUMIF(INDEX($AL$7:$AM$100007,0,MATCH($O$2,$AL$6:$AM$6,0)),INDEX(AL107:AM107,0,MATCH($O$2,$AL$6:$AM$6,0)),$AG$7:$AG$100007),"")</f>
        <v/>
      </c>
      <c r="AJ107" s="83" t="str">
        <f t="shared" ca="1" si="74"/>
        <v/>
      </c>
      <c r="AK107" s="83" t="str">
        <f t="shared" ca="1" si="75"/>
        <v/>
      </c>
      <c r="AL107" s="83" t="str">
        <f t="shared" ca="1" si="76"/>
        <v/>
      </c>
      <c r="AM107" s="83" t="str">
        <f t="shared" ca="1" si="77"/>
        <v/>
      </c>
      <c r="AN107" s="83" t="str">
        <f t="shared" ca="1" si="78"/>
        <v/>
      </c>
      <c r="AO107" s="83" t="str">
        <f ca="1">IF(AND(COUNTIF(INDEX($AL$7:$AM107,0,MATCH($O$2,$AL$6:$AM$6,0)),INDEX(AL107:AM107,0,MATCH($O$2,$AL$6:$AM$6,0)))=1,AL107&lt;&gt;""),AB107,"")</f>
        <v/>
      </c>
      <c r="AP107" s="83" t="str">
        <f ca="1">IF(AND(AL107&lt;&gt;"",COUNTIF(INDEX($AL$7:$AM$100007,0,MATCH($O$2,$AL$6:$AM$6,0)),INDEX(AL107:AM107,0,MATCH($O$2,$AL$6:$AM$6,0)))&gt;=2),IF(ROUNDUP(COUNTIF(INDEX($AL$7:$AM$100007,0,MATCH($O$2,$AL$6:$AM$6,0)),INDEX(AL107:AM107,0,MATCH($O$2,$AL$6:$AM$6,0)))/2,0)=COUNTIF(INDEX($AL$7:$AM107,0,MATCH($O$2,$AL$6:$AM$6,0)),INDEX($AL107:$AM107,0,MATCH($O$2,$AL$6:$AM$6,0))),AB107,""),IF(AB107="","",AB107))</f>
        <v/>
      </c>
      <c r="AQ107" s="83" t="str">
        <f ca="1">IF(AB107="","",IF(COUNTIF($AB$7:AB107,AB107)=1,1+MAX($AQ$7:AQ106),INDEX($AQ$7:AQ106,MATCH(AB107,$AB$7:AB107,0),0)))</f>
        <v/>
      </c>
      <c r="AR107" s="83" t="str">
        <f ca="1">IF(AC107="","",IF(COUNTIF($AC$7:AC107,AC107)=1,1+MAX($AR$7:AR106),INDEX($AR$7:AR106,MATCH(AC107,$AC$7:AC107,0),0)))</f>
        <v/>
      </c>
      <c r="AS107" s="90"/>
      <c r="AT107" s="84" t="str">
        <f t="shared" ca="1" si="80"/>
        <v>'入力'!BN103</v>
      </c>
      <c r="AU107" s="84" t="str">
        <f t="shared" ca="1" si="80"/>
        <v>'入力'!BO103</v>
      </c>
      <c r="AV107" s="84" t="str">
        <f t="shared" ca="1" si="79"/>
        <v>'入力'!BP103</v>
      </c>
      <c r="AW107" s="84" t="str">
        <f t="shared" ca="1" si="79"/>
        <v>'入力'!BQ103</v>
      </c>
      <c r="AX107" s="84" t="str">
        <f t="shared" ca="1" si="79"/>
        <v>'入力'!BR103</v>
      </c>
      <c r="AY107" s="84" t="str">
        <f t="shared" ca="1" si="79"/>
        <v>'入力'!BS103</v>
      </c>
      <c r="AZ107" s="84" t="str">
        <f t="shared" ca="1" si="79"/>
        <v>'入力'!BT103</v>
      </c>
      <c r="BA107" s="84" t="str">
        <f t="shared" ca="1" si="79"/>
        <v>'入力'!BU103</v>
      </c>
      <c r="BB107" s="84" t="str">
        <f t="shared" ca="1" si="79"/>
        <v>'入力'!BV103</v>
      </c>
      <c r="BC107" s="84" t="str">
        <f t="shared" ca="1" si="79"/>
        <v>'入力'!BW103</v>
      </c>
      <c r="BD107" s="84" t="str">
        <f t="shared" ca="1" si="79"/>
        <v>'入力'!BX103</v>
      </c>
    </row>
    <row r="108" spans="2:56" s="77" customFormat="1" ht="19.95" customHeight="1" x14ac:dyDescent="0.2">
      <c r="B108" s="76"/>
      <c r="C108" s="85" t="str">
        <f t="shared" ca="1" si="62"/>
        <v/>
      </c>
      <c r="D108" s="85" t="str">
        <f t="shared" ca="1" si="62"/>
        <v/>
      </c>
      <c r="E108" s="86" t="str">
        <f t="shared" ca="1" si="62"/>
        <v/>
      </c>
      <c r="F108" s="99" t="str">
        <f t="shared" ca="1" si="60"/>
        <v/>
      </c>
      <c r="G108" s="100" t="str">
        <f t="shared" ca="1" si="54"/>
        <v/>
      </c>
      <c r="H108" s="87" t="str">
        <f t="shared" ca="1" si="81"/>
        <v/>
      </c>
      <c r="I108" s="100" t="str">
        <f t="shared" ca="1" si="81"/>
        <v/>
      </c>
      <c r="J108" s="87" t="str">
        <f t="shared" ca="1" si="81"/>
        <v/>
      </c>
      <c r="K108" s="88" t="str">
        <f t="shared" ca="1" si="81"/>
        <v/>
      </c>
      <c r="L108" s="88" t="str">
        <f t="shared" ca="1" si="81"/>
        <v/>
      </c>
      <c r="M108" s="89" t="str">
        <f t="shared" ca="1" si="81"/>
        <v/>
      </c>
      <c r="O108" s="91" t="str">
        <f t="shared" ca="1" si="63"/>
        <v/>
      </c>
      <c r="P108" s="92" t="str">
        <f ca="1">IFERROR(IF(AND(COUNTIF($AJ$7:AJ108,AJ108)=COUNTIF($AJ$7:AJ100101,AJ108),AG108&lt;&gt;""),SUMIF($AJ$7:AJ108,AJ108,$AI$7:AI108),""),"")</f>
        <v/>
      </c>
      <c r="Q108" s="93"/>
      <c r="R108" s="101" t="str">
        <f t="shared" ca="1" si="82"/>
        <v/>
      </c>
      <c r="S108" s="3" t="str">
        <f t="shared" ca="1" si="61"/>
        <v/>
      </c>
      <c r="T108" s="1"/>
      <c r="U108" s="101" t="str">
        <f t="shared" ca="1" si="83"/>
        <v/>
      </c>
      <c r="V108" s="18" t="str">
        <f t="shared" ca="1" si="84"/>
        <v/>
      </c>
      <c r="W108" s="3" t="str">
        <f t="shared" ca="1" si="85"/>
        <v/>
      </c>
      <c r="Y108" s="83" t="str">
        <f t="shared" ca="1" si="64"/>
        <v/>
      </c>
      <c r="Z108" s="83" t="str">
        <f t="shared" ca="1" si="65"/>
        <v/>
      </c>
      <c r="AA108" s="83" t="str">
        <f t="shared" ca="1" si="66"/>
        <v/>
      </c>
      <c r="AB108" s="83" t="str">
        <f t="shared" ca="1" si="67"/>
        <v/>
      </c>
      <c r="AC108" s="83" t="str">
        <f t="shared" ca="1" si="68"/>
        <v/>
      </c>
      <c r="AD108" s="83" t="str">
        <f t="shared" ca="1" si="69"/>
        <v/>
      </c>
      <c r="AE108" s="83" t="str">
        <f t="shared" ca="1" si="70"/>
        <v/>
      </c>
      <c r="AF108" s="83" t="str">
        <f t="shared" ca="1" si="71"/>
        <v/>
      </c>
      <c r="AG108" s="83" t="str">
        <f t="shared" ca="1" si="72"/>
        <v/>
      </c>
      <c r="AH108" s="83" t="str">
        <f t="shared" ca="1" si="73"/>
        <v/>
      </c>
      <c r="AI108" s="133" t="str">
        <f ca="1">IF(AND(COUNTIF(INDEX($AL$7:AM108,0,MATCH($O$2,$AL$6:$AM$6,0)),INDEX(AL108:AM108,0,MATCH($O$2,$AL$6:$AM$6,0)))=1,AL108&lt;&gt;"",AM107&lt;&gt;"",AG108&lt;&gt;""),SUMIF(INDEX($AL$7:$AM$100007,0,MATCH($O$2,$AL$6:$AM$6,0)),INDEX(AL108:AM108,0,MATCH($O$2,$AL$6:$AM$6,0)),$AG$7:$AG$100007),"")</f>
        <v/>
      </c>
      <c r="AJ108" s="83" t="str">
        <f t="shared" ca="1" si="74"/>
        <v/>
      </c>
      <c r="AK108" s="83" t="str">
        <f t="shared" ca="1" si="75"/>
        <v/>
      </c>
      <c r="AL108" s="83" t="str">
        <f t="shared" ca="1" si="76"/>
        <v/>
      </c>
      <c r="AM108" s="83" t="str">
        <f t="shared" ca="1" si="77"/>
        <v/>
      </c>
      <c r="AN108" s="83" t="str">
        <f t="shared" ca="1" si="78"/>
        <v/>
      </c>
      <c r="AO108" s="83" t="str">
        <f ca="1">IF(AND(COUNTIF(INDEX($AL$7:$AM108,0,MATCH($O$2,$AL$6:$AM$6,0)),INDEX(AL108:AM108,0,MATCH($O$2,$AL$6:$AM$6,0)))=1,AL108&lt;&gt;""),AB108,"")</f>
        <v/>
      </c>
      <c r="AP108" s="83" t="str">
        <f ca="1">IF(AND(AL108&lt;&gt;"",COUNTIF(INDEX($AL$7:$AM$100007,0,MATCH($O$2,$AL$6:$AM$6,0)),INDEX(AL108:AM108,0,MATCH($O$2,$AL$6:$AM$6,0)))&gt;=2),IF(ROUNDUP(COUNTIF(INDEX($AL$7:$AM$100007,0,MATCH($O$2,$AL$6:$AM$6,0)),INDEX(AL108:AM108,0,MATCH($O$2,$AL$6:$AM$6,0)))/2,0)=COUNTIF(INDEX($AL$7:$AM108,0,MATCH($O$2,$AL$6:$AM$6,0)),INDEX($AL108:$AM108,0,MATCH($O$2,$AL$6:$AM$6,0))),AB108,""),IF(AB108="","",AB108))</f>
        <v/>
      </c>
      <c r="AQ108" s="83" t="str">
        <f ca="1">IF(AB108="","",IF(COUNTIF($AB$7:AB108,AB108)=1,1+MAX($AQ$7:AQ107),INDEX($AQ$7:AQ107,MATCH(AB108,$AB$7:AB108,0),0)))</f>
        <v/>
      </c>
      <c r="AR108" s="83" t="str">
        <f ca="1">IF(AC108="","",IF(COUNTIF($AC$7:AC108,AC108)=1,1+MAX($AR$7:AR107),INDEX($AR$7:AR107,MATCH(AC108,$AC$7:AC108,0),0)))</f>
        <v/>
      </c>
      <c r="AS108" s="90"/>
      <c r="AT108" s="84" t="str">
        <f t="shared" ca="1" si="80"/>
        <v>'入力'!BN104</v>
      </c>
      <c r="AU108" s="84" t="str">
        <f t="shared" ca="1" si="80"/>
        <v>'入力'!BO104</v>
      </c>
      <c r="AV108" s="84" t="str">
        <f t="shared" ca="1" si="79"/>
        <v>'入力'!BP104</v>
      </c>
      <c r="AW108" s="84" t="str">
        <f t="shared" ca="1" si="79"/>
        <v>'入力'!BQ104</v>
      </c>
      <c r="AX108" s="84" t="str">
        <f t="shared" ca="1" si="79"/>
        <v>'入力'!BR104</v>
      </c>
      <c r="AY108" s="84" t="str">
        <f t="shared" ca="1" si="79"/>
        <v>'入力'!BS104</v>
      </c>
      <c r="AZ108" s="84" t="str">
        <f t="shared" ca="1" si="79"/>
        <v>'入力'!BT104</v>
      </c>
      <c r="BA108" s="84" t="str">
        <f t="shared" ca="1" si="79"/>
        <v>'入力'!BU104</v>
      </c>
      <c r="BB108" s="84" t="str">
        <f t="shared" ca="1" si="79"/>
        <v>'入力'!BV104</v>
      </c>
      <c r="BC108" s="84" t="str">
        <f t="shared" ca="1" si="79"/>
        <v>'入力'!BW104</v>
      </c>
      <c r="BD108" s="84" t="str">
        <f t="shared" ca="1" si="79"/>
        <v>'入力'!BX104</v>
      </c>
    </row>
    <row r="109" spans="2:56" s="77" customFormat="1" ht="19.95" customHeight="1" x14ac:dyDescent="0.2">
      <c r="B109" s="76"/>
      <c r="C109" s="85" t="str">
        <f t="shared" ca="1" si="62"/>
        <v/>
      </c>
      <c r="D109" s="85" t="str">
        <f t="shared" ca="1" si="62"/>
        <v/>
      </c>
      <c r="E109" s="86" t="str">
        <f t="shared" ca="1" si="62"/>
        <v/>
      </c>
      <c r="F109" s="99" t="str">
        <f t="shared" ca="1" si="60"/>
        <v/>
      </c>
      <c r="G109" s="100" t="str">
        <f t="shared" ca="1" si="54"/>
        <v/>
      </c>
      <c r="H109" s="87" t="str">
        <f t="shared" ca="1" si="81"/>
        <v/>
      </c>
      <c r="I109" s="100" t="str">
        <f t="shared" ca="1" si="81"/>
        <v/>
      </c>
      <c r="J109" s="87" t="str">
        <f t="shared" ca="1" si="81"/>
        <v/>
      </c>
      <c r="K109" s="88" t="str">
        <f t="shared" ca="1" si="81"/>
        <v/>
      </c>
      <c r="L109" s="88" t="str">
        <f t="shared" ca="1" si="81"/>
        <v/>
      </c>
      <c r="M109" s="89" t="str">
        <f t="shared" ca="1" si="81"/>
        <v/>
      </c>
      <c r="O109" s="91" t="str">
        <f t="shared" ca="1" si="63"/>
        <v/>
      </c>
      <c r="P109" s="92" t="str">
        <f ca="1">IFERROR(IF(AND(COUNTIF($AJ$7:AJ109,AJ109)=COUNTIF($AJ$7:AJ100102,AJ109),AG109&lt;&gt;""),SUMIF($AJ$7:AJ109,AJ109,$AI$7:AI109),""),"")</f>
        <v/>
      </c>
      <c r="Q109" s="93"/>
      <c r="R109" s="101" t="str">
        <f t="shared" ca="1" si="82"/>
        <v/>
      </c>
      <c r="S109" s="3" t="str">
        <f t="shared" ca="1" si="61"/>
        <v/>
      </c>
      <c r="T109" s="1"/>
      <c r="U109" s="101" t="str">
        <f t="shared" ca="1" si="83"/>
        <v/>
      </c>
      <c r="V109" s="18" t="str">
        <f t="shared" ca="1" si="84"/>
        <v/>
      </c>
      <c r="W109" s="3" t="str">
        <f t="shared" ca="1" si="85"/>
        <v/>
      </c>
      <c r="Y109" s="83" t="str">
        <f t="shared" ca="1" si="64"/>
        <v/>
      </c>
      <c r="Z109" s="83" t="str">
        <f t="shared" ca="1" si="65"/>
        <v/>
      </c>
      <c r="AA109" s="83" t="str">
        <f t="shared" ca="1" si="66"/>
        <v/>
      </c>
      <c r="AB109" s="83" t="str">
        <f t="shared" ca="1" si="67"/>
        <v/>
      </c>
      <c r="AC109" s="83" t="str">
        <f t="shared" ca="1" si="68"/>
        <v/>
      </c>
      <c r="AD109" s="83" t="str">
        <f t="shared" ca="1" si="69"/>
        <v/>
      </c>
      <c r="AE109" s="83" t="str">
        <f t="shared" ca="1" si="70"/>
        <v/>
      </c>
      <c r="AF109" s="83" t="str">
        <f t="shared" ca="1" si="71"/>
        <v/>
      </c>
      <c r="AG109" s="83" t="str">
        <f t="shared" ca="1" si="72"/>
        <v/>
      </c>
      <c r="AH109" s="83" t="str">
        <f t="shared" ca="1" si="73"/>
        <v/>
      </c>
      <c r="AI109" s="133" t="str">
        <f ca="1">IF(AND(COUNTIF(INDEX($AL$7:AM109,0,MATCH($O$2,$AL$6:$AM$6,0)),INDEX(AL109:AM109,0,MATCH($O$2,$AL$6:$AM$6,0)))=1,AL109&lt;&gt;"",AM108&lt;&gt;"",AG109&lt;&gt;""),SUMIF(INDEX($AL$7:$AM$100007,0,MATCH($O$2,$AL$6:$AM$6,0)),INDEX(AL109:AM109,0,MATCH($O$2,$AL$6:$AM$6,0)),$AG$7:$AG$100007),"")</f>
        <v/>
      </c>
      <c r="AJ109" s="83" t="str">
        <f t="shared" ca="1" si="74"/>
        <v/>
      </c>
      <c r="AK109" s="83" t="str">
        <f t="shared" ca="1" si="75"/>
        <v/>
      </c>
      <c r="AL109" s="83" t="str">
        <f t="shared" ca="1" si="76"/>
        <v/>
      </c>
      <c r="AM109" s="83" t="str">
        <f t="shared" ca="1" si="77"/>
        <v/>
      </c>
      <c r="AN109" s="83" t="str">
        <f t="shared" ca="1" si="78"/>
        <v/>
      </c>
      <c r="AO109" s="83" t="str">
        <f ca="1">IF(AND(COUNTIF(INDEX($AL$7:$AM109,0,MATCH($O$2,$AL$6:$AM$6,0)),INDEX(AL109:AM109,0,MATCH($O$2,$AL$6:$AM$6,0)))=1,AL109&lt;&gt;""),AB109,"")</f>
        <v/>
      </c>
      <c r="AP109" s="83" t="str">
        <f ca="1">IF(AND(AL109&lt;&gt;"",COUNTIF(INDEX($AL$7:$AM$100007,0,MATCH($O$2,$AL$6:$AM$6,0)),INDEX(AL109:AM109,0,MATCH($O$2,$AL$6:$AM$6,0)))&gt;=2),IF(ROUNDUP(COUNTIF(INDEX($AL$7:$AM$100007,0,MATCH($O$2,$AL$6:$AM$6,0)),INDEX(AL109:AM109,0,MATCH($O$2,$AL$6:$AM$6,0)))/2,0)=COUNTIF(INDEX($AL$7:$AM109,0,MATCH($O$2,$AL$6:$AM$6,0)),INDEX($AL109:$AM109,0,MATCH($O$2,$AL$6:$AM$6,0))),AB109,""),IF(AB109="","",AB109))</f>
        <v/>
      </c>
      <c r="AQ109" s="83" t="str">
        <f ca="1">IF(AB109="","",IF(COUNTIF($AB$7:AB109,AB109)=1,1+MAX($AQ$7:AQ108),INDEX($AQ$7:AQ108,MATCH(AB109,$AB$7:AB109,0),0)))</f>
        <v/>
      </c>
      <c r="AR109" s="83" t="str">
        <f ca="1">IF(AC109="","",IF(COUNTIF($AC$7:AC109,AC109)=1,1+MAX($AR$7:AR108),INDEX($AR$7:AR108,MATCH(AC109,$AC$7:AC109,0),0)))</f>
        <v/>
      </c>
      <c r="AS109" s="90"/>
      <c r="AT109" s="84" t="str">
        <f t="shared" ca="1" si="80"/>
        <v>'入力'!BN105</v>
      </c>
      <c r="AU109" s="84" t="str">
        <f t="shared" ca="1" si="80"/>
        <v>'入力'!BO105</v>
      </c>
      <c r="AV109" s="84" t="str">
        <f t="shared" ca="1" si="79"/>
        <v>'入力'!BP105</v>
      </c>
      <c r="AW109" s="84" t="str">
        <f t="shared" ca="1" si="79"/>
        <v>'入力'!BQ105</v>
      </c>
      <c r="AX109" s="84" t="str">
        <f t="shared" ca="1" si="79"/>
        <v>'入力'!BR105</v>
      </c>
      <c r="AY109" s="84" t="str">
        <f t="shared" ca="1" si="79"/>
        <v>'入力'!BS105</v>
      </c>
      <c r="AZ109" s="84" t="str">
        <f t="shared" ca="1" si="79"/>
        <v>'入力'!BT105</v>
      </c>
      <c r="BA109" s="84" t="str">
        <f t="shared" ca="1" si="79"/>
        <v>'入力'!BU105</v>
      </c>
      <c r="BB109" s="84" t="str">
        <f t="shared" ca="1" si="79"/>
        <v>'入力'!BV105</v>
      </c>
      <c r="BC109" s="84" t="str">
        <f t="shared" ca="1" si="79"/>
        <v>'入力'!BW105</v>
      </c>
      <c r="BD109" s="84" t="str">
        <f t="shared" ca="1" si="79"/>
        <v>'入力'!BX105</v>
      </c>
    </row>
    <row r="110" spans="2:56" s="77" customFormat="1" ht="19.95" customHeight="1" x14ac:dyDescent="0.2">
      <c r="B110" s="76"/>
      <c r="C110" s="85" t="str">
        <f t="shared" ca="1" si="62"/>
        <v/>
      </c>
      <c r="D110" s="85" t="str">
        <f t="shared" ca="1" si="62"/>
        <v/>
      </c>
      <c r="E110" s="86" t="str">
        <f t="shared" ca="1" si="62"/>
        <v/>
      </c>
      <c r="F110" s="99" t="str">
        <f t="shared" ca="1" si="60"/>
        <v/>
      </c>
      <c r="G110" s="100" t="str">
        <f t="shared" ca="1" si="54"/>
        <v/>
      </c>
      <c r="H110" s="87" t="str">
        <f t="shared" ca="1" si="81"/>
        <v/>
      </c>
      <c r="I110" s="100" t="str">
        <f t="shared" ca="1" si="81"/>
        <v/>
      </c>
      <c r="J110" s="87" t="str">
        <f t="shared" ca="1" si="81"/>
        <v/>
      </c>
      <c r="K110" s="88" t="str">
        <f t="shared" ca="1" si="81"/>
        <v/>
      </c>
      <c r="L110" s="88" t="str">
        <f t="shared" ca="1" si="81"/>
        <v/>
      </c>
      <c r="M110" s="89" t="str">
        <f t="shared" ca="1" si="81"/>
        <v/>
      </c>
      <c r="O110" s="91" t="str">
        <f t="shared" ca="1" si="63"/>
        <v/>
      </c>
      <c r="P110" s="92" t="str">
        <f ca="1">IFERROR(IF(AND(COUNTIF($AJ$7:AJ110,AJ110)=COUNTIF($AJ$7:AJ100103,AJ110),AG110&lt;&gt;""),SUMIF($AJ$7:AJ110,AJ110,$AI$7:AI110),""),"")</f>
        <v/>
      </c>
      <c r="Q110" s="93"/>
      <c r="R110" s="101" t="str">
        <f t="shared" ca="1" si="82"/>
        <v/>
      </c>
      <c r="S110" s="3" t="str">
        <f t="shared" ca="1" si="61"/>
        <v/>
      </c>
      <c r="T110" s="1"/>
      <c r="U110" s="101" t="str">
        <f t="shared" ca="1" si="83"/>
        <v/>
      </c>
      <c r="V110" s="18" t="str">
        <f t="shared" ca="1" si="84"/>
        <v/>
      </c>
      <c r="W110" s="3" t="str">
        <f t="shared" ca="1" si="85"/>
        <v/>
      </c>
      <c r="Y110" s="83" t="str">
        <f t="shared" ca="1" si="64"/>
        <v/>
      </c>
      <c r="Z110" s="83" t="str">
        <f t="shared" ca="1" si="65"/>
        <v/>
      </c>
      <c r="AA110" s="83" t="str">
        <f t="shared" ca="1" si="66"/>
        <v/>
      </c>
      <c r="AB110" s="83" t="str">
        <f t="shared" ca="1" si="67"/>
        <v/>
      </c>
      <c r="AC110" s="83" t="str">
        <f t="shared" ca="1" si="68"/>
        <v/>
      </c>
      <c r="AD110" s="83" t="str">
        <f t="shared" ca="1" si="69"/>
        <v/>
      </c>
      <c r="AE110" s="83" t="str">
        <f t="shared" ca="1" si="70"/>
        <v/>
      </c>
      <c r="AF110" s="83" t="str">
        <f t="shared" ca="1" si="71"/>
        <v/>
      </c>
      <c r="AG110" s="83" t="str">
        <f t="shared" ca="1" si="72"/>
        <v/>
      </c>
      <c r="AH110" s="83" t="str">
        <f t="shared" ca="1" si="73"/>
        <v/>
      </c>
      <c r="AI110" s="133" t="str">
        <f ca="1">IF(AND(COUNTIF(INDEX($AL$7:AM110,0,MATCH($O$2,$AL$6:$AM$6,0)),INDEX(AL110:AM110,0,MATCH($O$2,$AL$6:$AM$6,0)))=1,AL110&lt;&gt;"",AM109&lt;&gt;"",AG110&lt;&gt;""),SUMIF(INDEX($AL$7:$AM$100007,0,MATCH($O$2,$AL$6:$AM$6,0)),INDEX(AL110:AM110,0,MATCH($O$2,$AL$6:$AM$6,0)),$AG$7:$AG$100007),"")</f>
        <v/>
      </c>
      <c r="AJ110" s="83" t="str">
        <f t="shared" ca="1" si="74"/>
        <v/>
      </c>
      <c r="AK110" s="83" t="str">
        <f t="shared" ca="1" si="75"/>
        <v/>
      </c>
      <c r="AL110" s="83" t="str">
        <f t="shared" ca="1" si="76"/>
        <v/>
      </c>
      <c r="AM110" s="83" t="str">
        <f t="shared" ca="1" si="77"/>
        <v/>
      </c>
      <c r="AN110" s="83" t="str">
        <f t="shared" ca="1" si="78"/>
        <v/>
      </c>
      <c r="AO110" s="83" t="str">
        <f ca="1">IF(AND(COUNTIF(INDEX($AL$7:$AM110,0,MATCH($O$2,$AL$6:$AM$6,0)),INDEX(AL110:AM110,0,MATCH($O$2,$AL$6:$AM$6,0)))=1,AL110&lt;&gt;""),AB110,"")</f>
        <v/>
      </c>
      <c r="AP110" s="83" t="str">
        <f ca="1">IF(AND(AL110&lt;&gt;"",COUNTIF(INDEX($AL$7:$AM$100007,0,MATCH($O$2,$AL$6:$AM$6,0)),INDEX(AL110:AM110,0,MATCH($O$2,$AL$6:$AM$6,0)))&gt;=2),IF(ROUNDUP(COUNTIF(INDEX($AL$7:$AM$100007,0,MATCH($O$2,$AL$6:$AM$6,0)),INDEX(AL110:AM110,0,MATCH($O$2,$AL$6:$AM$6,0)))/2,0)=COUNTIF(INDEX($AL$7:$AM110,0,MATCH($O$2,$AL$6:$AM$6,0)),INDEX($AL110:$AM110,0,MATCH($O$2,$AL$6:$AM$6,0))),AB110,""),IF(AB110="","",AB110))</f>
        <v/>
      </c>
      <c r="AQ110" s="83" t="str">
        <f ca="1">IF(AB110="","",IF(COUNTIF($AB$7:AB110,AB110)=1,1+MAX($AQ$7:AQ109),INDEX($AQ$7:AQ109,MATCH(AB110,$AB$7:AB110,0),0)))</f>
        <v/>
      </c>
      <c r="AR110" s="83" t="str">
        <f ca="1">IF(AC110="","",IF(COUNTIF($AC$7:AC110,AC110)=1,1+MAX($AR$7:AR109),INDEX($AR$7:AR109,MATCH(AC110,$AC$7:AC110,0),0)))</f>
        <v/>
      </c>
      <c r="AS110" s="90"/>
      <c r="AT110" s="84" t="str">
        <f t="shared" ca="1" si="80"/>
        <v>'入力'!BN106</v>
      </c>
      <c r="AU110" s="84" t="str">
        <f t="shared" ca="1" si="80"/>
        <v>'入力'!BO106</v>
      </c>
      <c r="AV110" s="84" t="str">
        <f t="shared" ca="1" si="79"/>
        <v>'入力'!BP106</v>
      </c>
      <c r="AW110" s="84" t="str">
        <f t="shared" ca="1" si="79"/>
        <v>'入力'!BQ106</v>
      </c>
      <c r="AX110" s="84" t="str">
        <f t="shared" ca="1" si="79"/>
        <v>'入力'!BR106</v>
      </c>
      <c r="AY110" s="84" t="str">
        <f t="shared" ca="1" si="79"/>
        <v>'入力'!BS106</v>
      </c>
      <c r="AZ110" s="84" t="str">
        <f t="shared" ca="1" si="79"/>
        <v>'入力'!BT106</v>
      </c>
      <c r="BA110" s="84" t="str">
        <f t="shared" ca="1" si="79"/>
        <v>'入力'!BU106</v>
      </c>
      <c r="BB110" s="84" t="str">
        <f t="shared" ca="1" si="79"/>
        <v>'入力'!BV106</v>
      </c>
      <c r="BC110" s="84" t="str">
        <f t="shared" ca="1" si="79"/>
        <v>'入力'!BW106</v>
      </c>
      <c r="BD110" s="84" t="str">
        <f t="shared" ca="1" si="79"/>
        <v>'入力'!BX106</v>
      </c>
    </row>
    <row r="111" spans="2:56" s="77" customFormat="1" ht="19.95" customHeight="1" x14ac:dyDescent="0.2">
      <c r="B111" s="76"/>
      <c r="C111" s="85" t="str">
        <f t="shared" ca="1" si="62"/>
        <v/>
      </c>
      <c r="D111" s="85" t="str">
        <f t="shared" ca="1" si="62"/>
        <v/>
      </c>
      <c r="E111" s="86" t="str">
        <f t="shared" ca="1" si="62"/>
        <v/>
      </c>
      <c r="F111" s="99" t="str">
        <f t="shared" ca="1" si="60"/>
        <v/>
      </c>
      <c r="G111" s="100" t="str">
        <f t="shared" ca="1" si="54"/>
        <v/>
      </c>
      <c r="H111" s="87" t="str">
        <f t="shared" ca="1" si="81"/>
        <v/>
      </c>
      <c r="I111" s="100" t="str">
        <f t="shared" ca="1" si="81"/>
        <v/>
      </c>
      <c r="J111" s="87" t="str">
        <f t="shared" ca="1" si="81"/>
        <v/>
      </c>
      <c r="K111" s="88" t="str">
        <f t="shared" ca="1" si="81"/>
        <v/>
      </c>
      <c r="L111" s="88" t="str">
        <f t="shared" ca="1" si="81"/>
        <v/>
      </c>
      <c r="M111" s="89" t="str">
        <f t="shared" ca="1" si="81"/>
        <v/>
      </c>
      <c r="O111" s="91" t="str">
        <f t="shared" ca="1" si="63"/>
        <v/>
      </c>
      <c r="P111" s="92" t="str">
        <f ca="1">IFERROR(IF(AND(COUNTIF($AJ$7:AJ111,AJ111)=COUNTIF($AJ$7:AJ100104,AJ111),AG111&lt;&gt;""),SUMIF($AJ$7:AJ111,AJ111,$AI$7:AI111),""),"")</f>
        <v/>
      </c>
      <c r="Q111" s="93"/>
      <c r="R111" s="101" t="str">
        <f t="shared" ca="1" si="82"/>
        <v/>
      </c>
      <c r="S111" s="3" t="str">
        <f t="shared" ca="1" si="61"/>
        <v/>
      </c>
      <c r="T111" s="1"/>
      <c r="U111" s="101" t="str">
        <f t="shared" ca="1" si="83"/>
        <v/>
      </c>
      <c r="V111" s="18" t="str">
        <f t="shared" ca="1" si="84"/>
        <v/>
      </c>
      <c r="W111" s="3" t="str">
        <f t="shared" ca="1" si="85"/>
        <v/>
      </c>
      <c r="Y111" s="83" t="str">
        <f t="shared" ca="1" si="64"/>
        <v/>
      </c>
      <c r="Z111" s="83" t="str">
        <f t="shared" ca="1" si="65"/>
        <v/>
      </c>
      <c r="AA111" s="83" t="str">
        <f t="shared" ca="1" si="66"/>
        <v/>
      </c>
      <c r="AB111" s="83" t="str">
        <f t="shared" ca="1" si="67"/>
        <v/>
      </c>
      <c r="AC111" s="83" t="str">
        <f t="shared" ca="1" si="68"/>
        <v/>
      </c>
      <c r="AD111" s="83" t="str">
        <f t="shared" ca="1" si="69"/>
        <v/>
      </c>
      <c r="AE111" s="83" t="str">
        <f t="shared" ca="1" si="70"/>
        <v/>
      </c>
      <c r="AF111" s="83" t="str">
        <f t="shared" ca="1" si="71"/>
        <v/>
      </c>
      <c r="AG111" s="83" t="str">
        <f t="shared" ca="1" si="72"/>
        <v/>
      </c>
      <c r="AH111" s="83" t="str">
        <f t="shared" ca="1" si="73"/>
        <v/>
      </c>
      <c r="AI111" s="133" t="str">
        <f ca="1">IF(AND(COUNTIF(INDEX($AL$7:AM111,0,MATCH($O$2,$AL$6:$AM$6,0)),INDEX(AL111:AM111,0,MATCH($O$2,$AL$6:$AM$6,0)))=1,AL111&lt;&gt;"",AM110&lt;&gt;"",AG111&lt;&gt;""),SUMIF(INDEX($AL$7:$AM$100007,0,MATCH($O$2,$AL$6:$AM$6,0)),INDEX(AL111:AM111,0,MATCH($O$2,$AL$6:$AM$6,0)),$AG$7:$AG$100007),"")</f>
        <v/>
      </c>
      <c r="AJ111" s="83" t="str">
        <f t="shared" ca="1" si="74"/>
        <v/>
      </c>
      <c r="AK111" s="83" t="str">
        <f t="shared" ca="1" si="75"/>
        <v/>
      </c>
      <c r="AL111" s="83" t="str">
        <f t="shared" ca="1" si="76"/>
        <v/>
      </c>
      <c r="AM111" s="83" t="str">
        <f t="shared" ca="1" si="77"/>
        <v/>
      </c>
      <c r="AN111" s="83" t="str">
        <f t="shared" ca="1" si="78"/>
        <v/>
      </c>
      <c r="AO111" s="83" t="str">
        <f ca="1">IF(AND(COUNTIF(INDEX($AL$7:$AM111,0,MATCH($O$2,$AL$6:$AM$6,0)),INDEX(AL111:AM111,0,MATCH($O$2,$AL$6:$AM$6,0)))=1,AL111&lt;&gt;""),AB111,"")</f>
        <v/>
      </c>
      <c r="AP111" s="83" t="str">
        <f ca="1">IF(AND(AL111&lt;&gt;"",COUNTIF(INDEX($AL$7:$AM$100007,0,MATCH($O$2,$AL$6:$AM$6,0)),INDEX(AL111:AM111,0,MATCH($O$2,$AL$6:$AM$6,0)))&gt;=2),IF(ROUNDUP(COUNTIF(INDEX($AL$7:$AM$100007,0,MATCH($O$2,$AL$6:$AM$6,0)),INDEX(AL111:AM111,0,MATCH($O$2,$AL$6:$AM$6,0)))/2,0)=COUNTIF(INDEX($AL$7:$AM111,0,MATCH($O$2,$AL$6:$AM$6,0)),INDEX($AL111:$AM111,0,MATCH($O$2,$AL$6:$AM$6,0))),AB111,""),IF(AB111="","",AB111))</f>
        <v/>
      </c>
      <c r="AQ111" s="83" t="str">
        <f ca="1">IF(AB111="","",IF(COUNTIF($AB$7:AB111,AB111)=1,1+MAX($AQ$7:AQ110),INDEX($AQ$7:AQ110,MATCH(AB111,$AB$7:AB111,0),0)))</f>
        <v/>
      </c>
      <c r="AR111" s="83" t="str">
        <f ca="1">IF(AC111="","",IF(COUNTIF($AC$7:AC111,AC111)=1,1+MAX($AR$7:AR110),INDEX($AR$7:AR110,MATCH(AC111,$AC$7:AC111,0),0)))</f>
        <v/>
      </c>
      <c r="AS111" s="90"/>
      <c r="AT111" s="84" t="str">
        <f t="shared" ca="1" si="80"/>
        <v>'入力'!BN107</v>
      </c>
      <c r="AU111" s="84" t="str">
        <f t="shared" ca="1" si="80"/>
        <v>'入力'!BO107</v>
      </c>
      <c r="AV111" s="84" t="str">
        <f t="shared" ca="1" si="79"/>
        <v>'入力'!BP107</v>
      </c>
      <c r="AW111" s="84" t="str">
        <f t="shared" ca="1" si="79"/>
        <v>'入力'!BQ107</v>
      </c>
      <c r="AX111" s="84" t="str">
        <f t="shared" ca="1" si="79"/>
        <v>'入力'!BR107</v>
      </c>
      <c r="AY111" s="84" t="str">
        <f t="shared" ca="1" si="79"/>
        <v>'入力'!BS107</v>
      </c>
      <c r="AZ111" s="84" t="str">
        <f t="shared" ca="1" si="79"/>
        <v>'入力'!BT107</v>
      </c>
      <c r="BA111" s="84" t="str">
        <f t="shared" ca="1" si="79"/>
        <v>'入力'!BU107</v>
      </c>
      <c r="BB111" s="84" t="str">
        <f t="shared" ca="1" si="79"/>
        <v>'入力'!BV107</v>
      </c>
      <c r="BC111" s="84" t="str">
        <f t="shared" ca="1" si="79"/>
        <v>'入力'!BW107</v>
      </c>
      <c r="BD111" s="84" t="str">
        <f t="shared" ca="1" si="79"/>
        <v>'入力'!BX107</v>
      </c>
    </row>
    <row r="112" spans="2:56" s="77" customFormat="1" ht="19.95" customHeight="1" x14ac:dyDescent="0.2">
      <c r="B112" s="76"/>
      <c r="C112" s="85" t="str">
        <f t="shared" ca="1" si="62"/>
        <v/>
      </c>
      <c r="D112" s="85" t="str">
        <f t="shared" ca="1" si="62"/>
        <v/>
      </c>
      <c r="E112" s="86" t="str">
        <f t="shared" ca="1" si="62"/>
        <v/>
      </c>
      <c r="F112" s="99" t="str">
        <f t="shared" ca="1" si="60"/>
        <v/>
      </c>
      <c r="G112" s="100" t="str">
        <f t="shared" ca="1" si="54"/>
        <v/>
      </c>
      <c r="H112" s="87" t="str">
        <f t="shared" ca="1" si="81"/>
        <v/>
      </c>
      <c r="I112" s="100" t="str">
        <f t="shared" ca="1" si="81"/>
        <v/>
      </c>
      <c r="J112" s="87" t="str">
        <f t="shared" ca="1" si="81"/>
        <v/>
      </c>
      <c r="K112" s="88" t="str">
        <f t="shared" ca="1" si="81"/>
        <v/>
      </c>
      <c r="L112" s="88" t="str">
        <f t="shared" ca="1" si="81"/>
        <v/>
      </c>
      <c r="M112" s="89" t="str">
        <f t="shared" ca="1" si="81"/>
        <v/>
      </c>
      <c r="O112" s="91" t="str">
        <f t="shared" ca="1" si="63"/>
        <v/>
      </c>
      <c r="P112" s="92" t="str">
        <f ca="1">IFERROR(IF(AND(COUNTIF($AJ$7:AJ112,AJ112)=COUNTIF($AJ$7:AJ100105,AJ112),AG112&lt;&gt;""),SUMIF($AJ$7:AJ112,AJ112,$AI$7:AI112),""),"")</f>
        <v/>
      </c>
      <c r="Q112" s="93"/>
      <c r="R112" s="101" t="str">
        <f t="shared" ca="1" si="82"/>
        <v/>
      </c>
      <c r="S112" s="3" t="str">
        <f t="shared" ca="1" si="61"/>
        <v/>
      </c>
      <c r="T112" s="1"/>
      <c r="U112" s="101" t="str">
        <f t="shared" ca="1" si="83"/>
        <v/>
      </c>
      <c r="V112" s="18" t="str">
        <f t="shared" ca="1" si="84"/>
        <v/>
      </c>
      <c r="W112" s="3" t="str">
        <f t="shared" ca="1" si="85"/>
        <v/>
      </c>
      <c r="Y112" s="83" t="str">
        <f t="shared" ca="1" si="64"/>
        <v/>
      </c>
      <c r="Z112" s="83" t="str">
        <f t="shared" ca="1" si="65"/>
        <v/>
      </c>
      <c r="AA112" s="83" t="str">
        <f t="shared" ca="1" si="66"/>
        <v/>
      </c>
      <c r="AB112" s="83" t="str">
        <f t="shared" ca="1" si="67"/>
        <v/>
      </c>
      <c r="AC112" s="83" t="str">
        <f t="shared" ca="1" si="68"/>
        <v/>
      </c>
      <c r="AD112" s="83" t="str">
        <f t="shared" ca="1" si="69"/>
        <v/>
      </c>
      <c r="AE112" s="83" t="str">
        <f t="shared" ca="1" si="70"/>
        <v/>
      </c>
      <c r="AF112" s="83" t="str">
        <f t="shared" ca="1" si="71"/>
        <v/>
      </c>
      <c r="AG112" s="83" t="str">
        <f t="shared" ca="1" si="72"/>
        <v/>
      </c>
      <c r="AH112" s="83" t="str">
        <f t="shared" ca="1" si="73"/>
        <v/>
      </c>
      <c r="AI112" s="133" t="str">
        <f ca="1">IF(AND(COUNTIF(INDEX($AL$7:AM112,0,MATCH($O$2,$AL$6:$AM$6,0)),INDEX(AL112:AM112,0,MATCH($O$2,$AL$6:$AM$6,0)))=1,AL112&lt;&gt;"",AM111&lt;&gt;"",AG112&lt;&gt;""),SUMIF(INDEX($AL$7:$AM$100007,0,MATCH($O$2,$AL$6:$AM$6,0)),INDEX(AL112:AM112,0,MATCH($O$2,$AL$6:$AM$6,0)),$AG$7:$AG$100007),"")</f>
        <v/>
      </c>
      <c r="AJ112" s="83" t="str">
        <f t="shared" ca="1" si="74"/>
        <v/>
      </c>
      <c r="AK112" s="83" t="str">
        <f t="shared" ca="1" si="75"/>
        <v/>
      </c>
      <c r="AL112" s="83" t="str">
        <f t="shared" ca="1" si="76"/>
        <v/>
      </c>
      <c r="AM112" s="83" t="str">
        <f t="shared" ca="1" si="77"/>
        <v/>
      </c>
      <c r="AN112" s="83" t="str">
        <f t="shared" ca="1" si="78"/>
        <v/>
      </c>
      <c r="AO112" s="83" t="str">
        <f ca="1">IF(AND(COUNTIF(INDEX($AL$7:$AM112,0,MATCH($O$2,$AL$6:$AM$6,0)),INDEX(AL112:AM112,0,MATCH($O$2,$AL$6:$AM$6,0)))=1,AL112&lt;&gt;""),AB112,"")</f>
        <v/>
      </c>
      <c r="AP112" s="83" t="str">
        <f ca="1">IF(AND(AL112&lt;&gt;"",COUNTIF(INDEX($AL$7:$AM$100007,0,MATCH($O$2,$AL$6:$AM$6,0)),INDEX(AL112:AM112,0,MATCH($O$2,$AL$6:$AM$6,0)))&gt;=2),IF(ROUNDUP(COUNTIF(INDEX($AL$7:$AM$100007,0,MATCH($O$2,$AL$6:$AM$6,0)),INDEX(AL112:AM112,0,MATCH($O$2,$AL$6:$AM$6,0)))/2,0)=COUNTIF(INDEX($AL$7:$AM112,0,MATCH($O$2,$AL$6:$AM$6,0)),INDEX($AL112:$AM112,0,MATCH($O$2,$AL$6:$AM$6,0))),AB112,""),IF(AB112="","",AB112))</f>
        <v/>
      </c>
      <c r="AQ112" s="83" t="str">
        <f ca="1">IF(AB112="","",IF(COUNTIF($AB$7:AB112,AB112)=1,1+MAX($AQ$7:AQ111),INDEX($AQ$7:AQ111,MATCH(AB112,$AB$7:AB112,0),0)))</f>
        <v/>
      </c>
      <c r="AR112" s="83" t="str">
        <f ca="1">IF(AC112="","",IF(COUNTIF($AC$7:AC112,AC112)=1,1+MAX($AR$7:AR111),INDEX($AR$7:AR111,MATCH(AC112,$AC$7:AC112,0),0)))</f>
        <v/>
      </c>
      <c r="AS112" s="90"/>
      <c r="AT112" s="84" t="str">
        <f t="shared" ca="1" si="80"/>
        <v>'入力'!BN108</v>
      </c>
      <c r="AU112" s="84" t="str">
        <f t="shared" ca="1" si="80"/>
        <v>'入力'!BO108</v>
      </c>
      <c r="AV112" s="84" t="str">
        <f t="shared" ca="1" si="79"/>
        <v>'入力'!BP108</v>
      </c>
      <c r="AW112" s="84" t="str">
        <f t="shared" ca="1" si="79"/>
        <v>'入力'!BQ108</v>
      </c>
      <c r="AX112" s="84" t="str">
        <f t="shared" ca="1" si="79"/>
        <v>'入力'!BR108</v>
      </c>
      <c r="AY112" s="84" t="str">
        <f t="shared" ca="1" si="79"/>
        <v>'入力'!BS108</v>
      </c>
      <c r="AZ112" s="84" t="str">
        <f t="shared" ca="1" si="79"/>
        <v>'入力'!BT108</v>
      </c>
      <c r="BA112" s="84" t="str">
        <f t="shared" ca="1" si="79"/>
        <v>'入力'!BU108</v>
      </c>
      <c r="BB112" s="84" t="str">
        <f t="shared" ca="1" si="79"/>
        <v>'入力'!BV108</v>
      </c>
      <c r="BC112" s="84" t="str">
        <f t="shared" ca="1" si="79"/>
        <v>'入力'!BW108</v>
      </c>
      <c r="BD112" s="84" t="str">
        <f t="shared" ca="1" si="79"/>
        <v>'入力'!BX108</v>
      </c>
    </row>
    <row r="113" spans="2:56" s="77" customFormat="1" ht="19.95" customHeight="1" x14ac:dyDescent="0.2">
      <c r="B113" s="76"/>
      <c r="C113" s="85" t="str">
        <f t="shared" ca="1" si="62"/>
        <v/>
      </c>
      <c r="D113" s="85" t="str">
        <f t="shared" ca="1" si="62"/>
        <v/>
      </c>
      <c r="E113" s="86" t="str">
        <f t="shared" ca="1" si="62"/>
        <v/>
      </c>
      <c r="F113" s="99" t="str">
        <f t="shared" ca="1" si="60"/>
        <v/>
      </c>
      <c r="G113" s="100" t="str">
        <f t="shared" ca="1" si="54"/>
        <v/>
      </c>
      <c r="H113" s="87" t="str">
        <f t="shared" ca="1" si="81"/>
        <v/>
      </c>
      <c r="I113" s="100" t="str">
        <f t="shared" ca="1" si="81"/>
        <v/>
      </c>
      <c r="J113" s="87" t="str">
        <f t="shared" ca="1" si="81"/>
        <v/>
      </c>
      <c r="K113" s="88" t="str">
        <f t="shared" ca="1" si="81"/>
        <v/>
      </c>
      <c r="L113" s="88" t="str">
        <f t="shared" ca="1" si="81"/>
        <v/>
      </c>
      <c r="M113" s="89" t="str">
        <f t="shared" ca="1" si="81"/>
        <v/>
      </c>
      <c r="O113" s="91" t="str">
        <f t="shared" ca="1" si="63"/>
        <v/>
      </c>
      <c r="P113" s="92" t="str">
        <f ca="1">IFERROR(IF(AND(COUNTIF($AJ$7:AJ113,AJ113)=COUNTIF($AJ$7:AJ100106,AJ113),AG113&lt;&gt;""),SUMIF($AJ$7:AJ113,AJ113,$AI$7:AI113),""),"")</f>
        <v/>
      </c>
      <c r="Q113" s="93"/>
      <c r="R113" s="101" t="str">
        <f t="shared" ca="1" si="82"/>
        <v/>
      </c>
      <c r="S113" s="3" t="str">
        <f t="shared" ca="1" si="61"/>
        <v/>
      </c>
      <c r="T113" s="1"/>
      <c r="U113" s="101" t="str">
        <f t="shared" ca="1" si="83"/>
        <v/>
      </c>
      <c r="V113" s="18" t="str">
        <f t="shared" ca="1" si="84"/>
        <v/>
      </c>
      <c r="W113" s="3" t="str">
        <f t="shared" ca="1" si="85"/>
        <v/>
      </c>
      <c r="Y113" s="83" t="str">
        <f t="shared" ca="1" si="64"/>
        <v/>
      </c>
      <c r="Z113" s="83" t="str">
        <f t="shared" ca="1" si="65"/>
        <v/>
      </c>
      <c r="AA113" s="83" t="str">
        <f t="shared" ca="1" si="66"/>
        <v/>
      </c>
      <c r="AB113" s="83" t="str">
        <f t="shared" ca="1" si="67"/>
        <v/>
      </c>
      <c r="AC113" s="83" t="str">
        <f t="shared" ca="1" si="68"/>
        <v/>
      </c>
      <c r="AD113" s="83" t="str">
        <f t="shared" ca="1" si="69"/>
        <v/>
      </c>
      <c r="AE113" s="83" t="str">
        <f t="shared" ca="1" si="70"/>
        <v/>
      </c>
      <c r="AF113" s="83" t="str">
        <f t="shared" ca="1" si="71"/>
        <v/>
      </c>
      <c r="AG113" s="83" t="str">
        <f t="shared" ca="1" si="72"/>
        <v/>
      </c>
      <c r="AH113" s="83" t="str">
        <f t="shared" ca="1" si="73"/>
        <v/>
      </c>
      <c r="AI113" s="133" t="str">
        <f ca="1">IF(AND(COUNTIF(INDEX($AL$7:AM113,0,MATCH($O$2,$AL$6:$AM$6,0)),INDEX(AL113:AM113,0,MATCH($O$2,$AL$6:$AM$6,0)))=1,AL113&lt;&gt;"",AM112&lt;&gt;"",AG113&lt;&gt;""),SUMIF(INDEX($AL$7:$AM$100007,0,MATCH($O$2,$AL$6:$AM$6,0)),INDEX(AL113:AM113,0,MATCH($O$2,$AL$6:$AM$6,0)),$AG$7:$AG$100007),"")</f>
        <v/>
      </c>
      <c r="AJ113" s="83" t="str">
        <f t="shared" ca="1" si="74"/>
        <v/>
      </c>
      <c r="AK113" s="83" t="str">
        <f t="shared" ca="1" si="75"/>
        <v/>
      </c>
      <c r="AL113" s="83" t="str">
        <f t="shared" ca="1" si="76"/>
        <v/>
      </c>
      <c r="AM113" s="83" t="str">
        <f t="shared" ca="1" si="77"/>
        <v/>
      </c>
      <c r="AN113" s="83" t="str">
        <f t="shared" ca="1" si="78"/>
        <v/>
      </c>
      <c r="AO113" s="83" t="str">
        <f ca="1">IF(AND(COUNTIF(INDEX($AL$7:$AM113,0,MATCH($O$2,$AL$6:$AM$6,0)),INDEX(AL113:AM113,0,MATCH($O$2,$AL$6:$AM$6,0)))=1,AL113&lt;&gt;""),AB113,"")</f>
        <v/>
      </c>
      <c r="AP113" s="83" t="str">
        <f ca="1">IF(AND(AL113&lt;&gt;"",COUNTIF(INDEX($AL$7:$AM$100007,0,MATCH($O$2,$AL$6:$AM$6,0)),INDEX(AL113:AM113,0,MATCH($O$2,$AL$6:$AM$6,0)))&gt;=2),IF(ROUNDUP(COUNTIF(INDEX($AL$7:$AM$100007,0,MATCH($O$2,$AL$6:$AM$6,0)),INDEX(AL113:AM113,0,MATCH($O$2,$AL$6:$AM$6,0)))/2,0)=COUNTIF(INDEX($AL$7:$AM113,0,MATCH($O$2,$AL$6:$AM$6,0)),INDEX($AL113:$AM113,0,MATCH($O$2,$AL$6:$AM$6,0))),AB113,""),IF(AB113="","",AB113))</f>
        <v/>
      </c>
      <c r="AQ113" s="83" t="str">
        <f ca="1">IF(AB113="","",IF(COUNTIF($AB$7:AB113,AB113)=1,1+MAX($AQ$7:AQ112),INDEX($AQ$7:AQ112,MATCH(AB113,$AB$7:AB113,0),0)))</f>
        <v/>
      </c>
      <c r="AR113" s="83" t="str">
        <f ca="1">IF(AC113="","",IF(COUNTIF($AC$7:AC113,AC113)=1,1+MAX($AR$7:AR112),INDEX($AR$7:AR112,MATCH(AC113,$AC$7:AC113,0),0)))</f>
        <v/>
      </c>
      <c r="AS113" s="90"/>
      <c r="AT113" s="84" t="str">
        <f t="shared" ca="1" si="80"/>
        <v>'入力'!BN109</v>
      </c>
      <c r="AU113" s="84" t="str">
        <f t="shared" ca="1" si="80"/>
        <v>'入力'!BO109</v>
      </c>
      <c r="AV113" s="84" t="str">
        <f t="shared" ca="1" si="79"/>
        <v>'入力'!BP109</v>
      </c>
      <c r="AW113" s="84" t="str">
        <f t="shared" ca="1" si="79"/>
        <v>'入力'!BQ109</v>
      </c>
      <c r="AX113" s="84" t="str">
        <f t="shared" ca="1" si="79"/>
        <v>'入力'!BR109</v>
      </c>
      <c r="AY113" s="84" t="str">
        <f t="shared" ca="1" si="79"/>
        <v>'入力'!BS109</v>
      </c>
      <c r="AZ113" s="84" t="str">
        <f t="shared" ca="1" si="79"/>
        <v>'入力'!BT109</v>
      </c>
      <c r="BA113" s="84" t="str">
        <f t="shared" ca="1" si="79"/>
        <v>'入力'!BU109</v>
      </c>
      <c r="BB113" s="84" t="str">
        <f t="shared" ca="1" si="79"/>
        <v>'入力'!BV109</v>
      </c>
      <c r="BC113" s="84" t="str">
        <f t="shared" ca="1" si="79"/>
        <v>'入力'!BW109</v>
      </c>
      <c r="BD113" s="84" t="str">
        <f t="shared" ca="1" si="79"/>
        <v>'入力'!BX109</v>
      </c>
    </row>
    <row r="114" spans="2:56" s="77" customFormat="1" ht="19.95" customHeight="1" x14ac:dyDescent="0.2">
      <c r="B114" s="76" t="s">
        <v>61</v>
      </c>
      <c r="C114" s="85" t="str">
        <f t="shared" ca="1" si="62"/>
        <v/>
      </c>
      <c r="D114" s="85" t="str">
        <f t="shared" ca="1" si="62"/>
        <v/>
      </c>
      <c r="E114" s="86" t="str">
        <f t="shared" ca="1" si="62"/>
        <v/>
      </c>
      <c r="F114" s="99" t="str">
        <f t="shared" ca="1" si="60"/>
        <v/>
      </c>
      <c r="G114" s="100" t="str">
        <f t="shared" ca="1" si="54"/>
        <v/>
      </c>
      <c r="H114" s="87" t="str">
        <f t="shared" ca="1" si="81"/>
        <v/>
      </c>
      <c r="I114" s="100" t="str">
        <f t="shared" ca="1" si="81"/>
        <v/>
      </c>
      <c r="J114" s="87" t="str">
        <f t="shared" ca="1" si="81"/>
        <v/>
      </c>
      <c r="K114" s="88" t="str">
        <f t="shared" ca="1" si="81"/>
        <v/>
      </c>
      <c r="L114" s="88" t="str">
        <f t="shared" ca="1" si="81"/>
        <v/>
      </c>
      <c r="M114" s="89" t="str">
        <f t="shared" ca="1" si="81"/>
        <v/>
      </c>
      <c r="O114" s="91" t="str">
        <f t="shared" ca="1" si="63"/>
        <v/>
      </c>
      <c r="P114" s="92" t="str">
        <f ca="1">IFERROR(IF(AND(COUNTIF($AJ$7:AJ114,AJ114)=COUNTIF($AJ$7:AJ100107,AJ114),AG114&lt;&gt;""),SUMIF($AJ$7:AJ114,AJ114,$AI$7:AI114),""),"")</f>
        <v/>
      </c>
      <c r="Q114" s="93"/>
      <c r="R114" s="101" t="str">
        <f t="shared" ca="1" si="82"/>
        <v/>
      </c>
      <c r="S114" s="3" t="str">
        <f t="shared" ca="1" si="61"/>
        <v/>
      </c>
      <c r="T114" s="1"/>
      <c r="U114" s="101" t="str">
        <f t="shared" ca="1" si="83"/>
        <v/>
      </c>
      <c r="V114" s="18" t="str">
        <f t="shared" ca="1" si="84"/>
        <v/>
      </c>
      <c r="W114" s="3" t="str">
        <f t="shared" ca="1" si="85"/>
        <v/>
      </c>
      <c r="Y114" s="83" t="str">
        <f t="shared" ca="1" si="64"/>
        <v/>
      </c>
      <c r="Z114" s="83" t="str">
        <f t="shared" ca="1" si="65"/>
        <v/>
      </c>
      <c r="AA114" s="83" t="str">
        <f t="shared" ca="1" si="66"/>
        <v/>
      </c>
      <c r="AB114" s="83" t="str">
        <f t="shared" ca="1" si="67"/>
        <v/>
      </c>
      <c r="AC114" s="83" t="str">
        <f t="shared" ca="1" si="68"/>
        <v/>
      </c>
      <c r="AD114" s="83" t="str">
        <f t="shared" ca="1" si="69"/>
        <v/>
      </c>
      <c r="AE114" s="83" t="str">
        <f t="shared" ca="1" si="70"/>
        <v/>
      </c>
      <c r="AF114" s="83" t="str">
        <f t="shared" ca="1" si="71"/>
        <v/>
      </c>
      <c r="AG114" s="83" t="str">
        <f t="shared" ca="1" si="72"/>
        <v/>
      </c>
      <c r="AH114" s="83" t="str">
        <f t="shared" ca="1" si="73"/>
        <v/>
      </c>
      <c r="AI114" s="133" t="str">
        <f ca="1">IF(AND(COUNTIF(INDEX($AL$7:AM114,0,MATCH($O$2,$AL$6:$AM$6,0)),INDEX(AL114:AM114,0,MATCH($O$2,$AL$6:$AM$6,0)))=1,AL114&lt;&gt;"",AM113&lt;&gt;"",AG114&lt;&gt;""),SUMIF(INDEX($AL$7:$AM$100007,0,MATCH($O$2,$AL$6:$AM$6,0)),INDEX(AL114:AM114,0,MATCH($O$2,$AL$6:$AM$6,0)),$AG$7:$AG$100007),"")</f>
        <v/>
      </c>
      <c r="AJ114" s="83" t="str">
        <f t="shared" ca="1" si="74"/>
        <v/>
      </c>
      <c r="AK114" s="83" t="str">
        <f t="shared" ca="1" si="75"/>
        <v/>
      </c>
      <c r="AL114" s="83" t="str">
        <f t="shared" ca="1" si="76"/>
        <v/>
      </c>
      <c r="AM114" s="83" t="str">
        <f t="shared" ca="1" si="77"/>
        <v/>
      </c>
      <c r="AN114" s="83" t="str">
        <f t="shared" ca="1" si="78"/>
        <v/>
      </c>
      <c r="AO114" s="83" t="str">
        <f ca="1">IF(AND(COUNTIF(INDEX($AL$7:$AM114,0,MATCH($O$2,$AL$6:$AM$6,0)),INDEX(AL114:AM114,0,MATCH($O$2,$AL$6:$AM$6,0)))=1,AL114&lt;&gt;""),AB114,"")</f>
        <v/>
      </c>
      <c r="AP114" s="83" t="str">
        <f ca="1">IF(AND(AL114&lt;&gt;"",COUNTIF(INDEX($AL$7:$AM$100007,0,MATCH($O$2,$AL$6:$AM$6,0)),INDEX(AL114:AM114,0,MATCH($O$2,$AL$6:$AM$6,0)))&gt;=2),IF(ROUNDUP(COUNTIF(INDEX($AL$7:$AM$100007,0,MATCH($O$2,$AL$6:$AM$6,0)),INDEX(AL114:AM114,0,MATCH($O$2,$AL$6:$AM$6,0)))/2,0)=COUNTIF(INDEX($AL$7:$AM114,0,MATCH($O$2,$AL$6:$AM$6,0)),INDEX($AL114:$AM114,0,MATCH($O$2,$AL$6:$AM$6,0))),AB114,""),IF(AB114="","",AB114))</f>
        <v/>
      </c>
      <c r="AQ114" s="83" t="str">
        <f ca="1">IF(AB114="","",IF(COUNTIF($AB$7:AB114,AB114)=1,1+MAX($AQ$7:AQ113),INDEX($AQ$7:AQ113,MATCH(AB114,$AB$7:AB114,0),0)))</f>
        <v/>
      </c>
      <c r="AR114" s="83" t="str">
        <f ca="1">IF(AC114="","",IF(COUNTIF($AC$7:AC114,AC114)=1,1+MAX($AR$7:AR113),INDEX($AR$7:AR113,MATCH(AC114,$AC$7:AC114,0),0)))</f>
        <v/>
      </c>
      <c r="AS114" s="90"/>
      <c r="AT114" s="84" t="str">
        <f t="shared" ca="1" si="80"/>
        <v>'入力'!BN110</v>
      </c>
      <c r="AU114" s="84" t="str">
        <f t="shared" ca="1" si="80"/>
        <v>'入力'!BO110</v>
      </c>
      <c r="AV114" s="84" t="str">
        <f t="shared" ca="1" si="79"/>
        <v>'入力'!BP110</v>
      </c>
      <c r="AW114" s="84" t="str">
        <f t="shared" ca="1" si="79"/>
        <v>'入力'!BQ110</v>
      </c>
      <c r="AX114" s="84" t="str">
        <f t="shared" ca="1" si="79"/>
        <v>'入力'!BR110</v>
      </c>
      <c r="AY114" s="84" t="str">
        <f t="shared" ca="1" si="79"/>
        <v>'入力'!BS110</v>
      </c>
      <c r="AZ114" s="84" t="str">
        <f t="shared" ca="1" si="79"/>
        <v>'入力'!BT110</v>
      </c>
      <c r="BA114" s="84" t="str">
        <f t="shared" ca="1" si="79"/>
        <v>'入力'!BU110</v>
      </c>
      <c r="BB114" s="84" t="str">
        <f t="shared" ca="1" si="79"/>
        <v>'入力'!BV110</v>
      </c>
      <c r="BC114" s="84" t="str">
        <f t="shared" ca="1" si="79"/>
        <v>'入力'!BW110</v>
      </c>
      <c r="BD114" s="84" t="str">
        <f t="shared" ca="1" si="79"/>
        <v>'入力'!BX110</v>
      </c>
    </row>
  </sheetData>
  <mergeCells count="6">
    <mergeCell ref="O1:P1"/>
    <mergeCell ref="F2:F3"/>
    <mergeCell ref="G2:G3"/>
    <mergeCell ref="H2:H3"/>
    <mergeCell ref="I2:I3"/>
    <mergeCell ref="O2:P2"/>
  </mergeCells>
  <phoneticPr fontId="1"/>
  <conditionalFormatting sqref="B7:M114 O7:P114">
    <cfRule type="expression" dxfId="13" priority="1">
      <formula>$B7&lt;&gt;""</formula>
    </cfRule>
  </conditionalFormatting>
  <conditionalFormatting sqref="C7:M113">
    <cfRule type="expression" dxfId="12" priority="21">
      <formula>AND($AM7=$AM8,$O$2="氏名入力別計")</formula>
    </cfRule>
    <cfRule type="expression" dxfId="11" priority="22">
      <formula>AND($AL7=$AL8,$O$2="氏名並び順計")</formula>
    </cfRule>
  </conditionalFormatting>
  <conditionalFormatting sqref="C114:M114">
    <cfRule type="expression" dxfId="10" priority="81">
      <formula>AND($AM114=#REF!,$O$2="氏名入力別計")</formula>
    </cfRule>
    <cfRule type="expression" dxfId="9" priority="82">
      <formula>AND($AL114=#REF!,$O$2="氏名並び順計")</formula>
    </cfRule>
  </conditionalFormatting>
  <conditionalFormatting sqref="O7:P114">
    <cfRule type="expression" dxfId="8" priority="2">
      <formula>$O7&lt;&gt;""</formula>
    </cfRule>
  </conditionalFormatting>
  <dataValidations count="3">
    <dataValidation type="list" allowBlank="1" showInputMessage="1" showErrorMessage="1" sqref="L2" xr:uid="{D056A79A-AF83-4371-B3C3-9C4E48B566A8}">
      <formula1>$AN$6:$AP$6</formula1>
    </dataValidation>
    <dataValidation type="list" allowBlank="1" showInputMessage="1" showErrorMessage="1" sqref="M2" xr:uid="{16D1F026-23BA-41EE-9B7B-8F8B3DA32404}">
      <formula1>"入力順,氏名順"</formula1>
    </dataValidation>
    <dataValidation type="list" allowBlank="1" showInputMessage="1" showErrorMessage="1" sqref="W2:X2 O2 Q2:U2" xr:uid="{2C89816B-9017-4FE8-A371-BBE90943597D}">
      <formula1>$AL$6:$AM$6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7255-C428-41F0-B32B-D99CB21DCF66}">
  <dimension ref="A1:BX1003"/>
  <sheetViews>
    <sheetView tabSelected="1" zoomScale="85" zoomScaleNormal="85" zoomScaleSheetLayoutView="70" workbookViewId="0">
      <pane ySplit="2" topLeftCell="A3" activePane="bottomLeft" state="frozen"/>
      <selection pane="bottomLeft"/>
    </sheetView>
  </sheetViews>
  <sheetFormatPr defaultRowHeight="30" customHeight="1" x14ac:dyDescent="0.2"/>
  <cols>
    <col min="1" max="1" width="7.77734375" style="8" customWidth="1"/>
    <col min="2" max="2" width="7.77734375" style="5" customWidth="1"/>
    <col min="3" max="3" width="5.77734375" style="5" customWidth="1"/>
    <col min="4" max="4" width="5.77734375" style="25" customWidth="1"/>
    <col min="5" max="5" width="22.77734375" style="5" customWidth="1"/>
    <col min="6" max="6" width="7" style="5" bestFit="1" customWidth="1"/>
    <col min="7" max="7" width="7.77734375" style="5" customWidth="1"/>
    <col min="8" max="8" width="18.77734375" style="5" customWidth="1"/>
    <col min="9" max="9" width="12.77734375" style="5" customWidth="1"/>
    <col min="10" max="10" width="23.77734375" style="5" customWidth="1"/>
    <col min="11" max="11" width="9.77734375" style="5" customWidth="1"/>
    <col min="12" max="12" width="22.77734375" style="5" customWidth="1"/>
    <col min="13" max="13" width="18.77734375" style="5" customWidth="1"/>
    <col min="14" max="14" width="12.77734375" style="5" customWidth="1"/>
    <col min="15" max="15" width="6.77734375" style="24" customWidth="1"/>
    <col min="16" max="16" width="7.77734375" style="50" customWidth="1"/>
    <col min="17" max="17" width="10.77734375" style="50" customWidth="1"/>
    <col min="18" max="18" width="10.77734375" style="5" customWidth="1"/>
    <col min="19" max="19" width="3.77734375" style="5" customWidth="1"/>
    <col min="20" max="20" width="8.77734375" style="46" customWidth="1"/>
    <col min="21" max="21" width="9.77734375" style="5" customWidth="1"/>
    <col min="22" max="22" width="3.77734375" style="5" customWidth="1"/>
    <col min="23" max="23" width="15.77734375" style="24" customWidth="1"/>
    <col min="24" max="24" width="12.77734375" style="5" customWidth="1"/>
    <col min="25" max="25" width="3.77734375" style="5" customWidth="1"/>
    <col min="26" max="26" width="20" style="5" customWidth="1"/>
    <col min="27" max="27" width="7" style="5" bestFit="1" customWidth="1"/>
    <col min="28" max="28" width="9.6640625" style="5" bestFit="1" customWidth="1"/>
    <col min="29" max="29" width="3.77734375" style="5" customWidth="1"/>
    <col min="30" max="32" width="5.77734375" style="5" customWidth="1"/>
    <col min="33" max="33" width="8.44140625" style="5" bestFit="1" customWidth="1"/>
    <col min="34" max="34" width="9.88671875" style="36" bestFit="1" customWidth="1"/>
    <col min="35" max="36" width="5.77734375" style="5" customWidth="1"/>
    <col min="37" max="37" width="15.77734375" style="11" customWidth="1"/>
    <col min="38" max="38" width="22.44140625" style="5" bestFit="1" customWidth="1"/>
    <col min="39" max="39" width="14.109375" style="5" customWidth="1"/>
    <col min="40" max="40" width="15.88671875" style="11" bestFit="1" customWidth="1"/>
    <col min="41" max="41" width="19.33203125" style="5" customWidth="1"/>
    <col min="42" max="43" width="9.77734375" style="5" customWidth="1"/>
    <col min="44" max="44" width="9.21875" style="5" customWidth="1"/>
    <col min="45" max="45" width="11.5546875" style="5" customWidth="1"/>
    <col min="46" max="48" width="10.77734375" style="12" customWidth="1"/>
    <col min="49" max="49" width="3.77734375" style="12" customWidth="1"/>
    <col min="50" max="51" width="8.88671875" style="5"/>
    <col min="52" max="52" width="16.21875" style="5" bestFit="1" customWidth="1"/>
    <col min="53" max="53" width="9.88671875" style="5" bestFit="1" customWidth="1"/>
    <col min="54" max="54" width="9.88671875" style="5" customWidth="1"/>
    <col min="55" max="55" width="12.109375" style="5" bestFit="1" customWidth="1"/>
    <col min="56" max="56" width="12.109375" style="5" customWidth="1"/>
    <col min="57" max="57" width="12.5546875" style="5" customWidth="1"/>
    <col min="58" max="63" width="8.88671875" style="5"/>
    <col min="64" max="64" width="3.77734375" style="5" customWidth="1"/>
    <col min="65" max="65" width="5.77734375" style="5" customWidth="1"/>
    <col min="66" max="68" width="8.88671875" style="5"/>
    <col min="69" max="69" width="12.109375" style="5" bestFit="1" customWidth="1"/>
    <col min="70" max="71" width="9.88671875" style="5" bestFit="1" customWidth="1"/>
    <col min="72" max="75" width="8.88671875" style="5"/>
    <col min="76" max="76" width="22.44140625" style="5" bestFit="1" customWidth="1"/>
    <col min="77" max="16384" width="8.88671875" style="5"/>
  </cols>
  <sheetData>
    <row r="1" spans="2:76" ht="30" customHeight="1" x14ac:dyDescent="0.2">
      <c r="B1" s="9"/>
      <c r="C1" s="74" t="str">
        <f>IFERROR(IF(MAX(AI3:AI100003)=0,"",MAX(AI3:AI100003)),"")</f>
        <v/>
      </c>
      <c r="D1" s="35" t="s">
        <v>60</v>
      </c>
      <c r="E1" s="10"/>
      <c r="F1" s="10"/>
      <c r="H1" s="10"/>
      <c r="I1" s="94" t="s">
        <v>1</v>
      </c>
      <c r="J1" s="97"/>
      <c r="K1" s="114" t="s">
        <v>59</v>
      </c>
      <c r="L1" s="109" t="s">
        <v>56</v>
      </c>
      <c r="M1" s="110"/>
      <c r="S1" s="2"/>
      <c r="T1" s="134"/>
      <c r="U1" s="131"/>
      <c r="W1" s="14" t="s">
        <v>62</v>
      </c>
      <c r="Y1" s="24"/>
      <c r="Z1" s="24"/>
      <c r="AA1" s="24"/>
      <c r="AB1" s="24"/>
      <c r="AD1" s="5" t="s">
        <v>48</v>
      </c>
      <c r="AJ1" s="24"/>
      <c r="AK1" s="25"/>
      <c r="AM1" s="24"/>
      <c r="AX1" s="23" t="s">
        <v>1</v>
      </c>
      <c r="AY1" s="70"/>
      <c r="AZ1" s="70"/>
      <c r="BA1" s="24"/>
      <c r="BB1" s="24"/>
      <c r="BC1" s="59">
        <f>IF(COUNT(検索!C2:E2)&lt;&gt;3,"",DATE(検索!C2,検索!D2,検索!E2))</f>
        <v>45931</v>
      </c>
      <c r="BD1" s="59">
        <f>IF(COUNT(検索!C3:E3)&lt;&gt;3,"",DATE(検索!C3,検索!D3,検索!E3))</f>
        <v>45989</v>
      </c>
      <c r="BE1" s="60" t="str">
        <f>IF(検索!F2="","",検索!F2)</f>
        <v/>
      </c>
      <c r="BF1" s="60" t="str">
        <f>IF(検索!G2="","",検索!G2)</f>
        <v/>
      </c>
      <c r="BG1" s="60" t="str">
        <f>IF(検索!H2="","",検索!H2)</f>
        <v/>
      </c>
      <c r="BH1" s="60" t="str">
        <f>IF(検索!I2="","",検索!I2)</f>
        <v/>
      </c>
      <c r="BI1" s="24"/>
      <c r="BJ1" s="24"/>
      <c r="BK1" s="24"/>
      <c r="BM1" s="55">
        <f>MAX(AX$3:AX$100003)</f>
        <v>0</v>
      </c>
      <c r="BN1" s="60" t="str">
        <f>検索!M2</f>
        <v>氏名順</v>
      </c>
    </row>
    <row r="2" spans="2:76" ht="30" customHeight="1" x14ac:dyDescent="0.2">
      <c r="B2" s="39" t="s">
        <v>13</v>
      </c>
      <c r="C2" s="39" t="s">
        <v>11</v>
      </c>
      <c r="D2" s="39" t="s">
        <v>0</v>
      </c>
      <c r="E2" s="39" t="s">
        <v>52</v>
      </c>
      <c r="F2" s="39" t="s">
        <v>50</v>
      </c>
      <c r="G2" s="39" t="s">
        <v>51</v>
      </c>
      <c r="H2" s="39" t="s">
        <v>49</v>
      </c>
      <c r="I2" s="39" t="s">
        <v>54</v>
      </c>
      <c r="J2" s="40" t="s">
        <v>5</v>
      </c>
      <c r="K2" s="41" t="s">
        <v>12</v>
      </c>
      <c r="L2" s="106" t="s">
        <v>52</v>
      </c>
      <c r="M2" s="106" t="s">
        <v>49</v>
      </c>
      <c r="N2" s="42" t="s">
        <v>55</v>
      </c>
      <c r="O2" s="42" t="s">
        <v>50</v>
      </c>
      <c r="P2" s="47" t="s">
        <v>51</v>
      </c>
      <c r="Q2" s="47" t="s">
        <v>8</v>
      </c>
      <c r="R2" s="42" t="s">
        <v>20</v>
      </c>
      <c r="S2" s="14"/>
      <c r="T2" s="43" t="s">
        <v>4</v>
      </c>
      <c r="U2" s="13" t="s">
        <v>3</v>
      </c>
      <c r="V2" s="15"/>
      <c r="W2" s="6" t="s">
        <v>52</v>
      </c>
      <c r="X2" s="6" t="s">
        <v>6</v>
      </c>
      <c r="Y2" s="16"/>
      <c r="Z2" s="13" t="s">
        <v>49</v>
      </c>
      <c r="AA2" s="13" t="s">
        <v>50</v>
      </c>
      <c r="AB2" s="6" t="s">
        <v>6</v>
      </c>
      <c r="AC2" s="15"/>
      <c r="AD2" s="17" t="s">
        <v>42</v>
      </c>
      <c r="AE2" s="17" t="s">
        <v>43</v>
      </c>
      <c r="AF2" s="17" t="s">
        <v>44</v>
      </c>
      <c r="AG2" s="17" t="s">
        <v>46</v>
      </c>
      <c r="AH2" s="37" t="s">
        <v>13</v>
      </c>
      <c r="AI2" s="17" t="s">
        <v>11</v>
      </c>
      <c r="AJ2" s="17" t="s">
        <v>0</v>
      </c>
      <c r="AK2" s="23" t="s">
        <v>16</v>
      </c>
      <c r="AL2" s="17" t="s">
        <v>35</v>
      </c>
      <c r="AM2" s="17" t="s">
        <v>12</v>
      </c>
      <c r="AN2" s="17" t="s">
        <v>21</v>
      </c>
      <c r="AO2" s="17" t="s">
        <v>49</v>
      </c>
      <c r="AP2" s="17" t="s">
        <v>55</v>
      </c>
      <c r="AQ2" s="17" t="s">
        <v>5</v>
      </c>
      <c r="AR2" s="17" t="s">
        <v>50</v>
      </c>
      <c r="AS2" s="17" t="s">
        <v>51</v>
      </c>
      <c r="AT2" s="18" t="s">
        <v>2</v>
      </c>
      <c r="AU2" s="18" t="s">
        <v>20</v>
      </c>
      <c r="AV2" s="18" t="s">
        <v>7</v>
      </c>
      <c r="AW2" s="95"/>
      <c r="AX2" s="23" t="s">
        <v>33</v>
      </c>
      <c r="AY2" s="23" t="s">
        <v>29</v>
      </c>
      <c r="AZ2" s="23" t="s">
        <v>27</v>
      </c>
      <c r="BA2" s="72" t="s">
        <v>26</v>
      </c>
      <c r="BB2" s="72" t="s">
        <v>45</v>
      </c>
      <c r="BC2" s="23" t="s">
        <v>17</v>
      </c>
      <c r="BD2" s="23" t="s">
        <v>18</v>
      </c>
      <c r="BE2" s="23" t="s">
        <v>16</v>
      </c>
      <c r="BF2" s="23" t="s">
        <v>49</v>
      </c>
      <c r="BG2" s="23" t="s">
        <v>54</v>
      </c>
      <c r="BH2" s="56" t="s">
        <v>5</v>
      </c>
      <c r="BI2" s="57" t="s">
        <v>50</v>
      </c>
      <c r="BJ2" s="23" t="s">
        <v>51</v>
      </c>
      <c r="BK2" s="23" t="s">
        <v>6</v>
      </c>
      <c r="BM2" s="23" t="s">
        <v>19</v>
      </c>
      <c r="BN2" s="23" t="s">
        <v>13</v>
      </c>
      <c r="BO2" s="23" t="s">
        <v>11</v>
      </c>
      <c r="BP2" s="23" t="s">
        <v>0</v>
      </c>
      <c r="BQ2" s="23" t="s">
        <v>22</v>
      </c>
      <c r="BR2" s="23" t="s">
        <v>49</v>
      </c>
      <c r="BS2" s="23" t="s">
        <v>55</v>
      </c>
      <c r="BT2" s="23" t="s">
        <v>50</v>
      </c>
      <c r="BU2" s="23" t="s">
        <v>51</v>
      </c>
      <c r="BV2" s="23" t="s">
        <v>6</v>
      </c>
      <c r="BW2" s="23" t="s">
        <v>5</v>
      </c>
      <c r="BX2" s="17" t="s">
        <v>35</v>
      </c>
    </row>
    <row r="3" spans="2:76" ht="30" customHeight="1" x14ac:dyDescent="0.2">
      <c r="B3" s="51"/>
      <c r="C3" s="51"/>
      <c r="D3" s="51"/>
      <c r="E3" s="27"/>
      <c r="F3" s="28"/>
      <c r="G3" s="29"/>
      <c r="H3" s="27"/>
      <c r="I3" s="28"/>
      <c r="J3" s="33"/>
      <c r="K3" s="111" t="str">
        <f>IF(AM3="","",AM3)</f>
        <v/>
      </c>
      <c r="L3" s="107" t="str">
        <f>IF(AN3="","",AN3)</f>
        <v/>
      </c>
      <c r="M3" s="107" t="str">
        <f>IF(AO3="","",AO3)</f>
        <v/>
      </c>
      <c r="N3" s="28" t="str">
        <f t="shared" ref="N3:N5" si="0">IF(AP3="","",AP3)</f>
        <v/>
      </c>
      <c r="O3" s="28" t="str">
        <f t="shared" ref="O3:O5" si="1">IF(AR3="","",AR3)</f>
        <v/>
      </c>
      <c r="P3" s="48" t="str">
        <f>IF(OR(AS3="",AS3=0),"",AS3)</f>
        <v/>
      </c>
      <c r="Q3" s="48" t="str">
        <f>IF(OR(AT3="",AT3=0),"",AT3)</f>
        <v/>
      </c>
      <c r="R3" s="29" t="str">
        <f>IF(OR(AU3="",AU3=0),"",AU3)</f>
        <v/>
      </c>
      <c r="S3" s="19"/>
      <c r="T3" s="44" t="str">
        <f t="shared" ref="T3:T5" si="2">IF(U3="","",AM3)</f>
        <v/>
      </c>
      <c r="U3" s="29" t="str">
        <f>IF(AV3="","",AV3)</f>
        <v/>
      </c>
      <c r="V3" s="1"/>
      <c r="W3" s="6" t="str">
        <f t="shared" ref="W3:W66" si="3">IFERROR(INDEX($AN$3:$AN$100003,MATCH(ROW()-ROW($W$2),$BA$3:$BA$100003,0),0),"")</f>
        <v/>
      </c>
      <c r="X3" s="7" t="str">
        <f>IF(OR(W3="",SUMIF($AN$3:$AN$100003,W3,$AT$3:$AT$100003)=0),"",SUMIF($AN$3:$AN$100003,W3,$AT$3:$AT$100003))</f>
        <v/>
      </c>
      <c r="Y3" s="19"/>
      <c r="Z3" s="13" t="str">
        <f t="shared" ref="Z3:Z66" si="4">IFERROR(INDEX($AO$3:$AO$100003,MATCH(ROW()-ROW($Z$2),$BB$3:$BB$100003,0),0),"")</f>
        <v/>
      </c>
      <c r="AA3" s="13" t="str">
        <f>IF(OR($Z3="",SUMIF($AO$3:$AO$100003,Z3,$AR$3:$AR$100003)=0),"",SUMIF($AO$3:$AO$100003,Z3,$AR$3:$AR$100003))</f>
        <v/>
      </c>
      <c r="AB3" s="7" t="str">
        <f>IF($Z3="","",SUMIF($AO$3:$AO$100003,Z3,$AT$3:$AT$100003))</f>
        <v/>
      </c>
      <c r="AC3" s="1"/>
      <c r="AD3" s="3" t="str">
        <f>IF(B3="","",COUNT(B$3:B3))</f>
        <v/>
      </c>
      <c r="AE3" s="3" t="str">
        <f>IF(C3="","",COUNT(C$3:C3))</f>
        <v/>
      </c>
      <c r="AF3" s="3" t="str">
        <f>IF(D3="","",COUNT(D$3:D3))</f>
        <v/>
      </c>
      <c r="AG3" s="20" t="str">
        <f>IF(E3="","",COUNTA($E$3:E3))</f>
        <v/>
      </c>
      <c r="AH3" s="38" t="str">
        <f>IF(B3="","",B3)</f>
        <v/>
      </c>
      <c r="AI3" s="3" t="str">
        <f>IF(C3="","",C3)</f>
        <v/>
      </c>
      <c r="AJ3" s="3" t="str">
        <f>IF(D3="","",D3)</f>
        <v/>
      </c>
      <c r="AK3" s="4" t="str">
        <f>IF(入力!E3="","",IFERROR(INDEX(雇用者!$B$3:$B$100003,IFERROR(MATCH("*"&amp;$E3&amp;"*",雇用者!B$3:B$100003,0),MATCH("*"&amp;$E3&amp;"*",雇用者!C$3:C$100003,0)),0),入力!E3))&amp;""</f>
        <v/>
      </c>
      <c r="AL3" s="20" t="str">
        <f>IF(AM3="","",$AM3&amp;"@"&amp;AN3&amp;IF(AN3="","","@"&amp;COUNTIF($AK$3:AK3,AN3)))</f>
        <v/>
      </c>
      <c r="AM3" s="26" t="str">
        <f t="shared" ref="AM3:AM5" si="5">IFERROR(IF(AJ3="","",DATE(AH3,AI3,AJ3)),"")</f>
        <v/>
      </c>
      <c r="AN3" s="4" t="str">
        <f>IF(AK3="","",AK3)</f>
        <v/>
      </c>
      <c r="AO3" s="20" t="str">
        <f>IF(H3="",IF(AN3="","",IFERROR(INDEX(雇用者!$D$3:$D$100003,MATCH($AN3,雇用者!B$3:B$100003,0),0),"")),H3)&amp;""</f>
        <v/>
      </c>
      <c r="AP3" s="20" t="str">
        <f>IF(AN3="","",IFERROR(IF(AND(入力!I3="",H3=""),INDEX(雇用者!$E$3:$E$100003,MATCH($AN3,雇用者!B$3:B$100003,0),0),I3),I3))&amp;""</f>
        <v/>
      </c>
      <c r="AQ3" s="20" t="str">
        <f>IF(J3="","",J3)</f>
        <v/>
      </c>
      <c r="AR3" s="20" t="str">
        <f>IF(F3="","",F3)</f>
        <v/>
      </c>
      <c r="AS3" s="20" t="str">
        <f>IF(AN3="","",IFERROR(IF(AND(入力!G3="",H3=""),INDEX(雇用者!$F$3:$Y$100003,MATCH($AN3,雇用者!B$3:B$100003,0),MATCH($AM3,雇用者!$F$1:$Y$1,1)),IF(G3="","",G3)),IF(G3="","",G3)))</f>
        <v/>
      </c>
      <c r="AT3" s="21" t="str">
        <f>IF(COUNT(AR3:AS3)=2,AR3*AS3,IF(AND(F3="",G3&lt;&gt;""),AS3,""))</f>
        <v/>
      </c>
      <c r="AU3" s="21" t="str">
        <f>IF(AND(AT3&lt;&gt;"",COUNTIF($AL$3:AL3,AL3)=1),SUMIF($AL$3:$AT$100003,AL3,$AT$3:$AT$100003),"")</f>
        <v/>
      </c>
      <c r="AV3" s="21" t="str">
        <f>IF(AND(COUNTIF($AM$3:AM3,AM3)=COUNTIF($AM$3:AM100003,AM3),AM3&lt;&gt;""),SUMIF($AM$3:AM3,AM3,$AT$3:AT3),"")</f>
        <v/>
      </c>
      <c r="AW3" s="96"/>
      <c r="AX3" s="20" t="str">
        <f>IF(COUNT(BC3:BH3)=6,1,"")</f>
        <v/>
      </c>
      <c r="AY3" s="20" t="str">
        <f>IF(AZ3="","",RANK(AZ3,$AZ$3:$AZ$100003,1)+COUNTIF($AZ$3:AZ3,AZ3)-1)</f>
        <v/>
      </c>
      <c r="AZ3" s="20" t="str">
        <f t="shared" ref="AZ3:AZ5" si="6">IF(OR(BA3="",AX3=""),"",BA3*0.1^LEN(BA3)+AM3)</f>
        <v/>
      </c>
      <c r="BA3" s="20" t="str">
        <f>IF(AN3="","",IF(COUNTIF($AN$3:AN3,AN3)=1,1,""))</f>
        <v/>
      </c>
      <c r="BB3" s="20" t="str">
        <f>IF(AO3="","",IF(COUNTIF($AO$3:AO3,AO3)=1,1,""))</f>
        <v/>
      </c>
      <c r="BC3" s="54" t="str">
        <f t="shared" ref="BC3:BC5" si="7">IF($BC$1="",IF(AM3="","",AM3),IF(AND(AM3&gt;=$BC$1,AM3&lt;&gt;""),AM3,""))</f>
        <v/>
      </c>
      <c r="BD3" s="54" t="str">
        <f t="shared" ref="BD3:BD5" si="8">IF($BD$1="",IF(AM3="","",AM3),IF(AND(AM3&lt;=$BD$1,AM3&lt;&gt;""),AM3,""))</f>
        <v/>
      </c>
      <c r="BE3" s="20" t="str">
        <f>IF($AN3="","",IF(COUNTIF(AN3,"*"&amp;BE$1&amp;"*"),COUNTIF(AN$3:AN3,"*"&amp;BE$1&amp;"*"),""))</f>
        <v/>
      </c>
      <c r="BF3" s="20" t="str">
        <f>IF($AN3="","",IF(COUNTIF(AO3,"*"&amp;BF$1&amp;"*"),COUNTIF(AO$3:AO3,"*"&amp;BF$1&amp;"*"),""))</f>
        <v/>
      </c>
      <c r="BG3" s="20" t="str">
        <f>IF($AN3="","",IF(COUNTIF(AP3,"*"&amp;BG$1&amp;"*"),COUNTIF(AP$3:AP3,"*"&amp;BG$1&amp;"*"),""))</f>
        <v/>
      </c>
      <c r="BH3" s="20" t="str">
        <f>IF($AN3="","",IF(COUNTIF(AQ3,"*"&amp;BH$1&amp;"*"),COUNTIF(AQ$3:AQ3,"*"&amp;BH$1&amp;"*"),""))</f>
        <v/>
      </c>
      <c r="BI3" s="58" t="str">
        <f t="shared" ref="BI3:BI5" si="9">IF(AR3="","",AR3)</f>
        <v/>
      </c>
      <c r="BJ3" s="20" t="str">
        <f t="shared" ref="BJ3:BJ5" si="10">IF(AS3="","",AS3)</f>
        <v/>
      </c>
      <c r="BK3" s="20" t="str">
        <f t="shared" ref="BK3:BK5" si="11">IF(AT3="","",AT3)</f>
        <v/>
      </c>
      <c r="BM3" s="20" t="str">
        <f>IF($BM$1&gt;=1,1,"")</f>
        <v/>
      </c>
      <c r="BN3" s="20" t="str">
        <f t="shared" ref="BN3:BX17" si="12">IFERROR(IF($BM3="","",INDEX($AH$3:$AT$100003,MATCH($BM3,INDEX($AX$3:$AY$100003,0,MATCH($BN$1,$AX$2:$AY$2,0)),0),MATCH(BN$2,$AH$2:$AT$2,0))),"")</f>
        <v/>
      </c>
      <c r="BO3" s="20" t="str">
        <f t="shared" si="12"/>
        <v/>
      </c>
      <c r="BP3" s="20" t="str">
        <f t="shared" si="12"/>
        <v/>
      </c>
      <c r="BQ3" s="20" t="str">
        <f t="shared" si="12"/>
        <v/>
      </c>
      <c r="BR3" s="20" t="str">
        <f t="shared" si="12"/>
        <v/>
      </c>
      <c r="BS3" s="20" t="str">
        <f t="shared" si="12"/>
        <v/>
      </c>
      <c r="BT3" s="20" t="str">
        <f t="shared" si="12"/>
        <v/>
      </c>
      <c r="BU3" s="20" t="str">
        <f t="shared" si="12"/>
        <v/>
      </c>
      <c r="BV3" s="20" t="str">
        <f t="shared" si="12"/>
        <v/>
      </c>
      <c r="BW3" s="20" t="str">
        <f t="shared" si="12"/>
        <v/>
      </c>
      <c r="BX3" s="20" t="str">
        <f t="shared" si="12"/>
        <v/>
      </c>
    </row>
    <row r="4" spans="2:76" ht="30" customHeight="1" x14ac:dyDescent="0.2">
      <c r="B4" s="52"/>
      <c r="C4" s="52"/>
      <c r="D4" s="52"/>
      <c r="E4" s="30"/>
      <c r="F4" s="31"/>
      <c r="G4" s="32"/>
      <c r="H4" s="30"/>
      <c r="I4" s="31"/>
      <c r="J4" s="34"/>
      <c r="K4" s="112" t="str">
        <f t="shared" ref="K4:K5" si="13">IF(AM4="","",AM4)</f>
        <v/>
      </c>
      <c r="L4" s="108" t="str">
        <f t="shared" ref="L4:L5" si="14">IF(AN4="","",AN4)</f>
        <v/>
      </c>
      <c r="M4" s="108" t="str">
        <f t="shared" ref="M4:M5" si="15">IF(AO4="","",AO4)</f>
        <v/>
      </c>
      <c r="N4" s="31" t="str">
        <f t="shared" si="0"/>
        <v/>
      </c>
      <c r="O4" s="31" t="str">
        <f t="shared" si="1"/>
        <v/>
      </c>
      <c r="P4" s="49" t="str">
        <f t="shared" ref="P4:P5" si="16">IF(OR(AS4="",AS4=0),"",AS4)</f>
        <v/>
      </c>
      <c r="Q4" s="49" t="str">
        <f t="shared" ref="Q4:Q5" si="17">IF(OR(AT4="",AT4=0),"",AT4)</f>
        <v/>
      </c>
      <c r="R4" s="32" t="str">
        <f t="shared" ref="R4:R9" si="18">IF(OR(AU4="",AU4=0),"",AU4)</f>
        <v/>
      </c>
      <c r="S4" s="19"/>
      <c r="T4" s="45" t="str">
        <f t="shared" si="2"/>
        <v/>
      </c>
      <c r="U4" s="32" t="str">
        <f t="shared" ref="U4:U5" si="19">IF(AV4="","",AV4)</f>
        <v/>
      </c>
      <c r="V4" s="22"/>
      <c r="W4" s="6" t="str">
        <f t="shared" si="3"/>
        <v/>
      </c>
      <c r="X4" s="7" t="str">
        <f t="shared" ref="X4:X9" si="20">IF(OR(W4="",SUMIF($AN$3:$AN$100003,W4,$AT$3:$AT$100003)=0),"",SUMIF($AN$3:$AN$100003,W4,$AT$3:$AT$100003))</f>
        <v/>
      </c>
      <c r="Y4" s="19"/>
      <c r="Z4" s="13" t="str">
        <f t="shared" si="4"/>
        <v/>
      </c>
      <c r="AA4" s="13" t="str">
        <f t="shared" ref="AA4:AA9" si="21">IF(OR($Z4="",SUMIF($AO$3:$AO$100003,Z4,$AR$3:$AR$100003)=0),"",SUMIF($AO$3:$AO$100003,Z4,$AR$3:$AR$100003))</f>
        <v/>
      </c>
      <c r="AB4" s="7" t="str">
        <f t="shared" ref="AB4:AB9" si="22">IF($Z4="","",SUMIF($AO$3:$AO$100003,Z4,$AT$3:$AT$100003))</f>
        <v/>
      </c>
      <c r="AC4" s="22"/>
      <c r="AD4" s="3" t="str">
        <f>IF(B4="","",COUNT(B$3:B4))</f>
        <v/>
      </c>
      <c r="AE4" s="3" t="str">
        <f>IF(C4="","",COUNT(C$3:C4))</f>
        <v/>
      </c>
      <c r="AF4" s="3" t="str">
        <f>IF(D4="","",COUNT(D$3:D4))</f>
        <v/>
      </c>
      <c r="AG4" s="20" t="str">
        <f>IF(E4="","",COUNTA($E$3:E4))</f>
        <v/>
      </c>
      <c r="AH4" s="38" t="str">
        <f>IF(B4="",IF(OR($C4&lt;&gt;"",$D4&lt;&gt;"",$E4&lt;&gt;"",$H4&lt;&gt;"",$G4&lt;&gt;""),INDEX(AH$3:AH3,MATCH(MAX(AD$3:AD3),AD$3:AD3,0),0),""),B4)</f>
        <v/>
      </c>
      <c r="AI4" s="38" t="str">
        <f>IF(C4="",IF(OR($D4&lt;&gt;"",$E4&lt;&gt;"",$H4&lt;&gt;"",$G4&lt;&gt;""),INDEX(AI$3:AI3,MATCH(MAX(AE$3:AE3),AE$3:AE3,0),0),""),C4)</f>
        <v/>
      </c>
      <c r="AJ4" s="38" t="str">
        <f>IF(D4="",IF(OR($E4&lt;&gt;"",$H4&lt;&gt;"",$G4&lt;&gt;""),INDEX(AJ$3:AJ3,MATCH(MAX(AF$3:AF3),AF$3:AF3,0),0),""),D4)</f>
        <v/>
      </c>
      <c r="AK4" s="4" t="str">
        <f>IF(入力!E4="","",IFERROR(INDEX(雇用者!$B$3:$B$100003,IFERROR(MATCH("*"&amp;$E4&amp;"*",雇用者!B$3:B$100003,0),MATCH("*"&amp;$E4&amp;"*",雇用者!C$3:C$100003,0)),0),入力!E4))&amp;""</f>
        <v/>
      </c>
      <c r="AL4" s="20" t="str">
        <f>IF(AM4="","",$AM4&amp;"@"&amp;AN4&amp;IF(AN4="","","@"&amp;COUNTIF($AK$3:AK4,AN4)))</f>
        <v/>
      </c>
      <c r="AM4" s="26" t="str">
        <f t="shared" si="5"/>
        <v/>
      </c>
      <c r="AN4" s="4" t="str">
        <f>IF(AK4="",IF(AND(OR(H4&lt;&gt;"",G4&lt;&gt;""),E4=""),INDEX($AK$3:AK3,MATCH(MAX($AG$3:AG3),$AG$3:AG3,0),0),""),AK4)</f>
        <v/>
      </c>
      <c r="AO4" s="20" t="str">
        <f>IF(H4="",IF(AN4="","",IFERROR(INDEX(雇用者!$D$3:$D$100003,MATCH($AN4,雇用者!B$3:B$100003,0),0),"")),H4)&amp;""</f>
        <v/>
      </c>
      <c r="AP4" s="20" t="str">
        <f>IF(AN4="","",IFERROR(IF(AND(入力!I4="",H4=""),INDEX(雇用者!$E$3:$E$100003,MATCH($AN4,雇用者!B$3:B$100003,0),0),I4),I4))&amp;""</f>
        <v/>
      </c>
      <c r="AQ4" s="20" t="str">
        <f>IF(J4="","",J4)</f>
        <v/>
      </c>
      <c r="AR4" s="20" t="str">
        <f>IF(F4="","",F4)</f>
        <v/>
      </c>
      <c r="AS4" s="20" t="str">
        <f>IF(AN4="","",IFERROR(IF(AND(入力!G4="",H4=""),INDEX(雇用者!$F$3:$Y$100003,MATCH($AN4,雇用者!B$3:B$100003,0),MATCH($AM4,雇用者!$F$1:$Y$1,1)),IF(G4="","",G4)),IF(G4="","",G4)))</f>
        <v/>
      </c>
      <c r="AT4" s="21" t="str">
        <f t="shared" ref="AT4:AT9" si="23">IF(COUNT(AR4:AS4)=2,AR4*AS4,IF(AND(F4="",G4&lt;&gt;""),AS4,""))</f>
        <v/>
      </c>
      <c r="AU4" s="21" t="str">
        <f>IF(AND(AT4&lt;&gt;"",COUNTIF($AL$3:AL4,AL4)=1),SUMIF($AL$3:$AT$100003,AL4,$AT$3:$AT$100003),"")</f>
        <v/>
      </c>
      <c r="AV4" s="21" t="str">
        <f>IF(AND(COUNTIF($AM$3:AM4,AM4)=COUNTIF($AM$3:AM100004,AM4),AM4&lt;&gt;""),SUMIF($AM$3:AM4,AM4,$AT$3:AT4),"")</f>
        <v/>
      </c>
      <c r="AW4" s="96"/>
      <c r="AX4" s="20" t="str">
        <f>IF(COUNT(BC4:BH4)=6,MAX($AX$3:AX3)+1,"")</f>
        <v/>
      </c>
      <c r="AY4" s="20" t="str">
        <f>IF(AZ4="","",RANK(AZ4,$AZ$3:$AZ$100003,1)+COUNTIF($AZ$3:AZ4,AZ4)-1)</f>
        <v/>
      </c>
      <c r="AZ4" s="20" t="str">
        <f t="shared" si="6"/>
        <v/>
      </c>
      <c r="BA4" s="20" t="str">
        <f>IF(AN4="","",IF(COUNTIF($AN$3:AN4,AN4)=1,1+MAX($BA$3:BA3),INDEX($BA$3:BA3,MATCH(AN4,$AN$3:AN4,0),0)))</f>
        <v/>
      </c>
      <c r="BB4" s="20" t="str">
        <f>IF(AO4="","",IF(COUNTIF($AO$3:AO4,AO4)=1,1+MAX($BB$3:BB3),INDEX($BB$3:BB3,MATCH(AO4,$AO$3:AO4,0),0)))</f>
        <v/>
      </c>
      <c r="BC4" s="54" t="str">
        <f t="shared" si="7"/>
        <v/>
      </c>
      <c r="BD4" s="54" t="str">
        <f t="shared" si="8"/>
        <v/>
      </c>
      <c r="BE4" s="20" t="str">
        <f>IF($AN4="","",IF(COUNTIF(AN4,"*"&amp;BE$1&amp;"*"),COUNTIF(AN$3:AN4,"*"&amp;BE$1&amp;"*"),""))</f>
        <v/>
      </c>
      <c r="BF4" s="20" t="str">
        <f>IF($AN4="","",IF(COUNTIF(AO4,"*"&amp;BF$1&amp;"*"),COUNTIF(AO$3:AO4,"*"&amp;BF$1&amp;"*"),""))</f>
        <v/>
      </c>
      <c r="BG4" s="20" t="str">
        <f>IF($AN4="","",IF(COUNTIF(AP4,"*"&amp;BG$1&amp;"*"),COUNTIF(AP$3:AP4,"*"&amp;BG$1&amp;"*"),""))</f>
        <v/>
      </c>
      <c r="BH4" s="20" t="str">
        <f>IF($AN4="","",IF(COUNTIF(AQ4,"*"&amp;BH$1&amp;"*"),COUNTIF(AQ$3:AQ4,"*"&amp;BH$1&amp;"*"),""))</f>
        <v/>
      </c>
      <c r="BI4" s="58" t="str">
        <f t="shared" si="9"/>
        <v/>
      </c>
      <c r="BJ4" s="20" t="str">
        <f t="shared" si="10"/>
        <v/>
      </c>
      <c r="BK4" s="20" t="str">
        <f t="shared" si="11"/>
        <v/>
      </c>
      <c r="BM4" s="20" t="str">
        <f>IF($BM$1&gt;=1+MAX($BM$3:BM3),1+MAX($BM$3:BM3),"")</f>
        <v/>
      </c>
      <c r="BN4" s="20" t="str">
        <f t="shared" si="12"/>
        <v/>
      </c>
      <c r="BO4" s="20" t="str">
        <f t="shared" si="12"/>
        <v/>
      </c>
      <c r="BP4" s="20" t="str">
        <f t="shared" si="12"/>
        <v/>
      </c>
      <c r="BQ4" s="20" t="str">
        <f t="shared" si="12"/>
        <v/>
      </c>
      <c r="BR4" s="20" t="str">
        <f t="shared" si="12"/>
        <v/>
      </c>
      <c r="BS4" s="20" t="str">
        <f t="shared" si="12"/>
        <v/>
      </c>
      <c r="BT4" s="20" t="str">
        <f t="shared" si="12"/>
        <v/>
      </c>
      <c r="BU4" s="20" t="str">
        <f t="shared" si="12"/>
        <v/>
      </c>
      <c r="BV4" s="20" t="str">
        <f t="shared" si="12"/>
        <v/>
      </c>
      <c r="BW4" s="20" t="str">
        <f t="shared" si="12"/>
        <v/>
      </c>
      <c r="BX4" s="20" t="str">
        <f t="shared" si="12"/>
        <v/>
      </c>
    </row>
    <row r="5" spans="2:76" ht="30" customHeight="1" x14ac:dyDescent="0.2">
      <c r="B5" s="52"/>
      <c r="C5" s="52"/>
      <c r="D5" s="52"/>
      <c r="E5" s="30"/>
      <c r="F5" s="31"/>
      <c r="G5" s="32"/>
      <c r="H5" s="30"/>
      <c r="I5" s="31"/>
      <c r="J5" s="34"/>
      <c r="K5" s="112" t="str">
        <f t="shared" si="13"/>
        <v/>
      </c>
      <c r="L5" s="108" t="str">
        <f t="shared" si="14"/>
        <v/>
      </c>
      <c r="M5" s="108" t="str">
        <f t="shared" si="15"/>
        <v/>
      </c>
      <c r="N5" s="31" t="str">
        <f t="shared" si="0"/>
        <v/>
      </c>
      <c r="O5" s="31" t="str">
        <f t="shared" si="1"/>
        <v/>
      </c>
      <c r="P5" s="49" t="str">
        <f t="shared" si="16"/>
        <v/>
      </c>
      <c r="Q5" s="49" t="str">
        <f t="shared" si="17"/>
        <v/>
      </c>
      <c r="R5" s="32" t="str">
        <f t="shared" si="18"/>
        <v/>
      </c>
      <c r="S5" s="19"/>
      <c r="T5" s="45" t="str">
        <f t="shared" si="2"/>
        <v/>
      </c>
      <c r="U5" s="32" t="str">
        <f t="shared" si="19"/>
        <v/>
      </c>
      <c r="V5" s="22"/>
      <c r="W5" s="6" t="str">
        <f t="shared" si="3"/>
        <v/>
      </c>
      <c r="X5" s="7" t="str">
        <f t="shared" si="20"/>
        <v/>
      </c>
      <c r="Y5" s="19"/>
      <c r="Z5" s="13" t="str">
        <f t="shared" si="4"/>
        <v/>
      </c>
      <c r="AA5" s="13" t="str">
        <f t="shared" si="21"/>
        <v/>
      </c>
      <c r="AB5" s="7" t="str">
        <f t="shared" si="22"/>
        <v/>
      </c>
      <c r="AC5" s="22"/>
      <c r="AD5" s="3" t="str">
        <f>IF(B5="","",COUNT(B$3:B5))</f>
        <v/>
      </c>
      <c r="AE5" s="3" t="str">
        <f>IF(C5="","",COUNT(C$3:C5))</f>
        <v/>
      </c>
      <c r="AF5" s="3" t="str">
        <f>IF(D5="","",COUNT(D$3:D5))</f>
        <v/>
      </c>
      <c r="AG5" s="20" t="str">
        <f>IF(E5="","",COUNTA($E$3:E5))</f>
        <v/>
      </c>
      <c r="AH5" s="38" t="str">
        <f>IF(B5="",IF(OR($C5&lt;&gt;"",$D5&lt;&gt;"",$E5&lt;&gt;"",$H5&lt;&gt;"",$G5&lt;&gt;""),INDEX(AH$3:AH4,MATCH(MAX(AD$3:AD4),AD$3:AD4,0),0),""),B5)</f>
        <v/>
      </c>
      <c r="AI5" s="38" t="str">
        <f>IF(C5="",IF(OR($D5&lt;&gt;"",$E5&lt;&gt;"",$H5&lt;&gt;"",$G5&lt;&gt;""),INDEX(AI$3:AI4,MATCH(MAX(AE$3:AE4),AE$3:AE4,0),0),""),C5)</f>
        <v/>
      </c>
      <c r="AJ5" s="38" t="str">
        <f>IF(D5="",IF(OR($E5&lt;&gt;"",$H5&lt;&gt;"",$G5&lt;&gt;""),INDEX(AJ$3:AJ4,MATCH(MAX(AF$3:AF4),AF$3:AF4,0),0),""),D5)</f>
        <v/>
      </c>
      <c r="AK5" s="4" t="str">
        <f>IF(入力!E5="","",IFERROR(INDEX(雇用者!$B$3:$B$100003,IFERROR(MATCH("*"&amp;$E5&amp;"*",雇用者!B$3:B$100003,0),MATCH("*"&amp;$E5&amp;"*",雇用者!C$3:C$100003,0)),0),入力!E5))&amp;""</f>
        <v/>
      </c>
      <c r="AL5" s="20" t="str">
        <f>IF(AM5="","",$AM5&amp;"@"&amp;AN5&amp;IF(AN5="","","@"&amp;COUNTIF($AK$3:AK5,AN5)))</f>
        <v/>
      </c>
      <c r="AM5" s="26" t="str">
        <f t="shared" si="5"/>
        <v/>
      </c>
      <c r="AN5" s="4" t="str">
        <f>IF(AK5="",IF(AND(OR(H5&lt;&gt;"",G5&lt;&gt;""),E5=""),INDEX($AK$3:AK4,MATCH(MAX($AG$3:AG4),$AG$3:AG4,0),0),""),AK5)</f>
        <v/>
      </c>
      <c r="AO5" s="20" t="str">
        <f>IF(H5="",IF(AN5="","",IFERROR(INDEX(雇用者!$D$3:$D$100003,MATCH($AN5,雇用者!B$3:B$100003,0),0),"")),H5)&amp;""</f>
        <v/>
      </c>
      <c r="AP5" s="20" t="str">
        <f>IF(AN5="","",IFERROR(IF(AND(入力!I5="",H5=""),INDEX(雇用者!$E$3:$E$100003,MATCH($AN5,雇用者!B$3:B$100003,0),0),I5),I5))&amp;""</f>
        <v/>
      </c>
      <c r="AQ5" s="20" t="str">
        <f>IF(J5="","",J5)</f>
        <v/>
      </c>
      <c r="AR5" s="20" t="str">
        <f>IF(F5="","",F5)</f>
        <v/>
      </c>
      <c r="AS5" s="20" t="str">
        <f>IF(AN5="","",IFERROR(IF(AND(入力!G5="",H5=""),INDEX(雇用者!$F$3:$Y$100003,MATCH($AN5,雇用者!B$3:B$100003,0),MATCH($AM5,雇用者!$F$1:$Y$1,1)),IF(G5="","",G5)),IF(G5="","",G5)))</f>
        <v/>
      </c>
      <c r="AT5" s="21" t="str">
        <f t="shared" si="23"/>
        <v/>
      </c>
      <c r="AU5" s="21" t="str">
        <f>IF(AND(AT5&lt;&gt;"",COUNTIF($AL$3:AL5,AL5)=1),SUMIF($AL$3:$AT$100003,AL5,$AT$3:$AT$100003),"")</f>
        <v/>
      </c>
      <c r="AV5" s="21" t="str">
        <f>IF(AND(COUNTIF($AM$3:AM5,AM5)=COUNTIF($AM$3:AM100005,AM5),AM5&lt;&gt;""),SUMIF($AM$3:AM5,AM5,$AT$3:AT5),"")</f>
        <v/>
      </c>
      <c r="AW5" s="96"/>
      <c r="AX5" s="20" t="str">
        <f>IF(COUNT(BC5:BH5)=6,MAX($AX$3:AX4)+1,"")</f>
        <v/>
      </c>
      <c r="AY5" s="20" t="str">
        <f>IF(AZ5="","",RANK(AZ5,$AZ$3:$AZ$100003,1)+COUNTIF($AZ$3:AZ5,AZ5)-1)</f>
        <v/>
      </c>
      <c r="AZ5" s="20" t="str">
        <f t="shared" si="6"/>
        <v/>
      </c>
      <c r="BA5" s="20" t="str">
        <f>IF(AN5="","",IF(COUNTIF($AN$3:AN5,AN5)=1,1+MAX($BA$3:BA4),INDEX($BA$3:BA4,MATCH(AN5,$AN$3:AN5,0),0)))</f>
        <v/>
      </c>
      <c r="BB5" s="20" t="str">
        <f>IF(AO5="","",IF(COUNTIF($AO$3:AO5,AO5)=1,1+MAX($BB$3:BB4),INDEX($BB$3:BB4,MATCH(AO5,$AO$3:AO5,0),0)))</f>
        <v/>
      </c>
      <c r="BC5" s="54" t="str">
        <f t="shared" si="7"/>
        <v/>
      </c>
      <c r="BD5" s="54" t="str">
        <f t="shared" si="8"/>
        <v/>
      </c>
      <c r="BE5" s="20" t="str">
        <f>IF($AN5="","",IF(COUNTIF(AN5,"*"&amp;BE$1&amp;"*"),COUNTIF(AN$3:AN5,"*"&amp;BE$1&amp;"*"),""))</f>
        <v/>
      </c>
      <c r="BF5" s="20" t="str">
        <f>IF($AN5="","",IF(COUNTIF(AO5,"*"&amp;BF$1&amp;"*"),COUNTIF(AO$3:AO5,"*"&amp;BF$1&amp;"*"),""))</f>
        <v/>
      </c>
      <c r="BG5" s="20" t="str">
        <f>IF($AN5="","",IF(COUNTIF(AP5,"*"&amp;BG$1&amp;"*"),COUNTIF(AP$3:AP5,"*"&amp;BG$1&amp;"*"),""))</f>
        <v/>
      </c>
      <c r="BH5" s="20" t="str">
        <f>IF($AN5="","",IF(COUNTIF(AQ5,"*"&amp;BH$1&amp;"*"),COUNTIF(AQ$3:AQ5,"*"&amp;BH$1&amp;"*"),""))</f>
        <v/>
      </c>
      <c r="BI5" s="58" t="str">
        <f t="shared" si="9"/>
        <v/>
      </c>
      <c r="BJ5" s="20" t="str">
        <f t="shared" si="10"/>
        <v/>
      </c>
      <c r="BK5" s="20" t="str">
        <f t="shared" si="11"/>
        <v/>
      </c>
      <c r="BM5" s="20" t="str">
        <f>IF($BM$1&gt;=1+MAX($BM$3:BM4),1+MAX($BM$3:BM4),"")</f>
        <v/>
      </c>
      <c r="BN5" s="20" t="str">
        <f t="shared" si="12"/>
        <v/>
      </c>
      <c r="BO5" s="20" t="str">
        <f t="shared" si="12"/>
        <v/>
      </c>
      <c r="BP5" s="20" t="str">
        <f t="shared" si="12"/>
        <v/>
      </c>
      <c r="BQ5" s="20" t="str">
        <f t="shared" si="12"/>
        <v/>
      </c>
      <c r="BR5" s="20" t="str">
        <f t="shared" si="12"/>
        <v/>
      </c>
      <c r="BS5" s="20" t="str">
        <f t="shared" si="12"/>
        <v/>
      </c>
      <c r="BT5" s="20" t="str">
        <f t="shared" si="12"/>
        <v/>
      </c>
      <c r="BU5" s="20" t="str">
        <f t="shared" si="12"/>
        <v/>
      </c>
      <c r="BV5" s="20" t="str">
        <f t="shared" si="12"/>
        <v/>
      </c>
      <c r="BW5" s="20" t="str">
        <f t="shared" si="12"/>
        <v/>
      </c>
      <c r="BX5" s="20" t="str">
        <f t="shared" si="12"/>
        <v/>
      </c>
    </row>
    <row r="6" spans="2:76" ht="30" customHeight="1" x14ac:dyDescent="0.2">
      <c r="B6" s="52"/>
      <c r="C6" s="52"/>
      <c r="D6" s="52"/>
      <c r="E6" s="30"/>
      <c r="F6" s="31"/>
      <c r="G6" s="32"/>
      <c r="H6" s="30"/>
      <c r="I6" s="31"/>
      <c r="J6" s="34"/>
      <c r="K6" s="112" t="str">
        <f t="shared" ref="K6:K9" si="24">IF(AM6="","",AM6)</f>
        <v/>
      </c>
      <c r="L6" s="108" t="str">
        <f t="shared" ref="L6:L9" si="25">IF(AN6="","",AN6)</f>
        <v/>
      </c>
      <c r="M6" s="108" t="str">
        <f t="shared" ref="M6:M9" si="26">IF(AO6="","",AO6)</f>
        <v/>
      </c>
      <c r="N6" s="31" t="str">
        <f t="shared" ref="N6:N9" si="27">IF(AP6="","",AP6)</f>
        <v/>
      </c>
      <c r="O6" s="31" t="str">
        <f t="shared" ref="O6:O9" si="28">IF(AR6="","",AR6)</f>
        <v/>
      </c>
      <c r="P6" s="49" t="str">
        <f t="shared" ref="P6:P9" si="29">IF(OR(AS6="",AS6=0),"",AS6)</f>
        <v/>
      </c>
      <c r="Q6" s="49" t="str">
        <f t="shared" ref="Q6:Q9" si="30">IF(OR(AT6="",AT6=0),"",AT6)</f>
        <v/>
      </c>
      <c r="R6" s="32" t="str">
        <f t="shared" si="18"/>
        <v/>
      </c>
      <c r="S6" s="19"/>
      <c r="T6" s="45" t="str">
        <f t="shared" ref="T6:T9" si="31">IF(U6="","",AM6)</f>
        <v/>
      </c>
      <c r="U6" s="32" t="str">
        <f t="shared" ref="U6:U9" si="32">IF(AV6="","",AV6)</f>
        <v/>
      </c>
      <c r="V6" s="22"/>
      <c r="W6" s="6" t="str">
        <f t="shared" si="3"/>
        <v/>
      </c>
      <c r="X6" s="7" t="str">
        <f t="shared" si="20"/>
        <v/>
      </c>
      <c r="Y6" s="19"/>
      <c r="Z6" s="13" t="str">
        <f t="shared" si="4"/>
        <v/>
      </c>
      <c r="AA6" s="13" t="str">
        <f t="shared" si="21"/>
        <v/>
      </c>
      <c r="AB6" s="7" t="str">
        <f t="shared" si="22"/>
        <v/>
      </c>
      <c r="AC6" s="22"/>
      <c r="AD6" s="3" t="str">
        <f>IF(B6="","",COUNT(B$3:B6))</f>
        <v/>
      </c>
      <c r="AE6" s="3" t="str">
        <f>IF(C6="","",COUNT(C$3:C6))</f>
        <v/>
      </c>
      <c r="AF6" s="3" t="str">
        <f>IF(D6="","",COUNT(D$3:D6))</f>
        <v/>
      </c>
      <c r="AG6" s="20" t="str">
        <f>IF(E6="","",COUNTA($E$3:E6))</f>
        <v/>
      </c>
      <c r="AH6" s="38" t="str">
        <f>IF(B6="",IF(OR($C6&lt;&gt;"",$D6&lt;&gt;"",$E6&lt;&gt;"",$H6&lt;&gt;"",$G6&lt;&gt;""),INDEX(AH$3:AH5,MATCH(MAX(AD$3:AD5),AD$3:AD5,0),0),""),B6)</f>
        <v/>
      </c>
      <c r="AI6" s="38" t="str">
        <f>IF(C6="",IF(OR($D6&lt;&gt;"",$E6&lt;&gt;"",$H6&lt;&gt;"",$G6&lt;&gt;""),INDEX(AI$3:AI5,MATCH(MAX(AE$3:AE5),AE$3:AE5,0),0),""),C6)</f>
        <v/>
      </c>
      <c r="AJ6" s="38" t="str">
        <f>IF(D6="",IF(OR($E6&lt;&gt;"",$H6&lt;&gt;"",$G6&lt;&gt;""),INDEX(AJ$3:AJ5,MATCH(MAX(AF$3:AF5),AF$3:AF5,0),0),""),D6)</f>
        <v/>
      </c>
      <c r="AK6" s="4" t="str">
        <f>IF(入力!E6="","",IFERROR(INDEX(雇用者!$B$3:$B$100003,IFERROR(MATCH("*"&amp;$E6&amp;"*",雇用者!B$3:B$100003,0),MATCH("*"&amp;$E6&amp;"*",雇用者!C$3:C$100003,0)),0),入力!E6))&amp;""</f>
        <v/>
      </c>
      <c r="AL6" s="20" t="str">
        <f>IF(AM6="","",$AM6&amp;"@"&amp;AN6&amp;IF(AN6="","","@"&amp;COUNTIF($AK$3:AK6,AN6)))</f>
        <v/>
      </c>
      <c r="AM6" s="26" t="str">
        <f t="shared" ref="AM6:AM9" si="33">IFERROR(IF(AJ6="","",DATE(AH6,AI6,AJ6)),"")</f>
        <v/>
      </c>
      <c r="AN6" s="4" t="str">
        <f>IF(AK6="",IF(AND(OR(H6&lt;&gt;"",G6&lt;&gt;""),E6=""),INDEX($AK$3:AK5,MATCH(MAX($AG$3:AG5),$AG$3:AG5,0),0),""),AK6)</f>
        <v/>
      </c>
      <c r="AO6" s="20" t="str">
        <f>IF(H6="",IF(AN6="","",IFERROR(INDEX(雇用者!$D$3:$D$100003,MATCH($AN6,雇用者!B$3:B$100003,0),0),"")),H6)&amp;""</f>
        <v/>
      </c>
      <c r="AP6" s="20" t="str">
        <f>IF(AN6="","",IFERROR(IF(AND(入力!I6="",H6=""),INDEX(雇用者!$E$3:$E$100003,MATCH($AN6,雇用者!B$3:B$100003,0),0),I6),I6))&amp;""</f>
        <v/>
      </c>
      <c r="AQ6" s="20" t="str">
        <f t="shared" ref="AQ6:AQ9" si="34">IF(J6="","",J6)</f>
        <v/>
      </c>
      <c r="AR6" s="20" t="str">
        <f t="shared" ref="AR6:AR9" si="35">IF(F6="","",F6)</f>
        <v/>
      </c>
      <c r="AS6" s="20" t="str">
        <f>IF(AN6="","",IFERROR(IF(AND(入力!G6="",H6=""),INDEX(雇用者!$F$3:$Y$100003,MATCH($AN6,雇用者!B$3:B$100003,0),MATCH($AM6,雇用者!$F$1:$Y$1,1)),IF(G6="","",G6)),IF(G6="","",G6)))</f>
        <v/>
      </c>
      <c r="AT6" s="21" t="str">
        <f t="shared" si="23"/>
        <v/>
      </c>
      <c r="AU6" s="21" t="str">
        <f>IF(AND(AT6&lt;&gt;"",COUNTIF($AL$3:AL6,AL6)=1),SUMIF($AL$3:$AT$100003,AL6,$AT$3:$AT$100003),"")</f>
        <v/>
      </c>
      <c r="AV6" s="21" t="str">
        <f>IF(AND(COUNTIF($AM$3:AM6,AM6)=COUNTIF($AM$3:AM100006,AM6),AM6&lt;&gt;""),SUMIF($AM$3:AM6,AM6,$AT$3:AT6),"")</f>
        <v/>
      </c>
      <c r="AW6" s="96"/>
      <c r="AX6" s="20" t="str">
        <f>IF(COUNT(BC6:BH6)=6,MAX($AX$3:AX5)+1,"")</f>
        <v/>
      </c>
      <c r="AY6" s="20" t="str">
        <f>IF(AZ6="","",RANK(AZ6,$AZ$3:$AZ$100003,1)+COUNTIF($AZ$3:AZ6,AZ6)-1)</f>
        <v/>
      </c>
      <c r="AZ6" s="20" t="str">
        <f t="shared" ref="AZ6:AZ9" si="36">IF(OR(BA6="",AX6=""),"",BA6*0.1^LEN(BA6)+AM6)</f>
        <v/>
      </c>
      <c r="BA6" s="20" t="str">
        <f>IF(AN6="","",IF(COUNTIF($AN$3:AN6,AN6)=1,1+MAX($BA$3:BA5),INDEX($BA$3:BA5,MATCH(AN6,$AN$3:AN6,0),0)))</f>
        <v/>
      </c>
      <c r="BB6" s="20" t="str">
        <f>IF(AO6="","",IF(COUNTIF($AO$3:AO6,AO6)=1,1+MAX($BB$3:BB5),INDEX($BB$3:BB5,MATCH(AO6,$AO$3:AO6,0),0)))</f>
        <v/>
      </c>
      <c r="BC6" s="54" t="str">
        <f t="shared" ref="BC6:BC9" si="37">IF($BC$1="",IF(AM6="","",AM6),IF(AND(AM6&gt;=$BC$1,AM6&lt;&gt;""),AM6,""))</f>
        <v/>
      </c>
      <c r="BD6" s="54" t="str">
        <f t="shared" ref="BD6:BD9" si="38">IF($BD$1="",IF(AM6="","",AM6),IF(AND(AM6&lt;=$BD$1,AM6&lt;&gt;""),AM6,""))</f>
        <v/>
      </c>
      <c r="BE6" s="20" t="str">
        <f>IF($AN6="","",IF(COUNTIF(AN6,"*"&amp;BE$1&amp;"*"),COUNTIF(AN$3:AN6,"*"&amp;BE$1&amp;"*"),""))</f>
        <v/>
      </c>
      <c r="BF6" s="20" t="str">
        <f>IF($AN6="","",IF(COUNTIF(AO6,"*"&amp;BF$1&amp;"*"),COUNTIF(AO$3:AO6,"*"&amp;BF$1&amp;"*"),""))</f>
        <v/>
      </c>
      <c r="BG6" s="20" t="str">
        <f>IF($AN6="","",IF(COUNTIF(AP6,"*"&amp;BG$1&amp;"*"),COUNTIF(AP$3:AP6,"*"&amp;BG$1&amp;"*"),""))</f>
        <v/>
      </c>
      <c r="BH6" s="20" t="str">
        <f>IF($AN6="","",IF(COUNTIF(AQ6,"*"&amp;BH$1&amp;"*"),COUNTIF(AQ$3:AQ6,"*"&amp;BH$1&amp;"*"),""))</f>
        <v/>
      </c>
      <c r="BI6" s="58" t="str">
        <f t="shared" ref="BI6:BI9" si="39">IF(AR6="","",AR6)</f>
        <v/>
      </c>
      <c r="BJ6" s="20" t="str">
        <f t="shared" ref="BJ6:BJ9" si="40">IF(AS6="","",AS6)</f>
        <v/>
      </c>
      <c r="BK6" s="20" t="str">
        <f t="shared" ref="BK6:BK9" si="41">IF(AT6="","",AT6)</f>
        <v/>
      </c>
      <c r="BM6" s="20" t="str">
        <f>IF($BM$1&gt;=1+MAX($BM$3:BM5),1+MAX($BM$3:BM5),"")</f>
        <v/>
      </c>
      <c r="BN6" s="20" t="str">
        <f t="shared" si="12"/>
        <v/>
      </c>
      <c r="BO6" s="20" t="str">
        <f t="shared" si="12"/>
        <v/>
      </c>
      <c r="BP6" s="20" t="str">
        <f t="shared" si="12"/>
        <v/>
      </c>
      <c r="BQ6" s="20" t="str">
        <f t="shared" si="12"/>
        <v/>
      </c>
      <c r="BR6" s="20" t="str">
        <f t="shared" si="12"/>
        <v/>
      </c>
      <c r="BS6" s="20" t="str">
        <f t="shared" si="12"/>
        <v/>
      </c>
      <c r="BT6" s="20" t="str">
        <f t="shared" si="12"/>
        <v/>
      </c>
      <c r="BU6" s="20" t="str">
        <f t="shared" si="12"/>
        <v/>
      </c>
      <c r="BV6" s="20" t="str">
        <f t="shared" si="12"/>
        <v/>
      </c>
      <c r="BW6" s="20" t="str">
        <f t="shared" si="12"/>
        <v/>
      </c>
      <c r="BX6" s="20" t="str">
        <f t="shared" si="12"/>
        <v/>
      </c>
    </row>
    <row r="7" spans="2:76" ht="30" customHeight="1" x14ac:dyDescent="0.2">
      <c r="B7" s="52"/>
      <c r="C7" s="52"/>
      <c r="D7" s="52"/>
      <c r="E7" s="30"/>
      <c r="F7" s="31"/>
      <c r="G7" s="32"/>
      <c r="H7" s="30"/>
      <c r="I7" s="31"/>
      <c r="J7" s="34"/>
      <c r="K7" s="112" t="str">
        <f t="shared" si="24"/>
        <v/>
      </c>
      <c r="L7" s="108" t="str">
        <f t="shared" si="25"/>
        <v/>
      </c>
      <c r="M7" s="108" t="str">
        <f t="shared" si="26"/>
        <v/>
      </c>
      <c r="N7" s="31" t="str">
        <f t="shared" si="27"/>
        <v/>
      </c>
      <c r="O7" s="31" t="str">
        <f t="shared" si="28"/>
        <v/>
      </c>
      <c r="P7" s="49" t="str">
        <f t="shared" si="29"/>
        <v/>
      </c>
      <c r="Q7" s="49" t="str">
        <f t="shared" si="30"/>
        <v/>
      </c>
      <c r="R7" s="32" t="str">
        <f t="shared" si="18"/>
        <v/>
      </c>
      <c r="S7" s="19"/>
      <c r="T7" s="45" t="str">
        <f t="shared" si="31"/>
        <v/>
      </c>
      <c r="U7" s="32" t="str">
        <f t="shared" si="32"/>
        <v/>
      </c>
      <c r="V7" s="22"/>
      <c r="W7" s="6" t="str">
        <f t="shared" si="3"/>
        <v/>
      </c>
      <c r="X7" s="7" t="str">
        <f t="shared" si="20"/>
        <v/>
      </c>
      <c r="Y7" s="19"/>
      <c r="Z7" s="13" t="str">
        <f t="shared" si="4"/>
        <v/>
      </c>
      <c r="AA7" s="13" t="str">
        <f t="shared" si="21"/>
        <v/>
      </c>
      <c r="AB7" s="7" t="str">
        <f t="shared" si="22"/>
        <v/>
      </c>
      <c r="AC7" s="22"/>
      <c r="AD7" s="3" t="str">
        <f>IF(B7="","",COUNT(B$3:B7))</f>
        <v/>
      </c>
      <c r="AE7" s="3" t="str">
        <f>IF(C7="","",COUNT(C$3:C7))</f>
        <v/>
      </c>
      <c r="AF7" s="3" t="str">
        <f>IF(D7="","",COUNT(D$3:D7))</f>
        <v/>
      </c>
      <c r="AG7" s="20" t="str">
        <f>IF(E7="","",COUNTA($E$3:E7))</f>
        <v/>
      </c>
      <c r="AH7" s="38" t="str">
        <f>IF(B7="",IF(OR($C7&lt;&gt;"",$D7&lt;&gt;"",$E7&lt;&gt;"",$H7&lt;&gt;"",$G7&lt;&gt;""),INDEX(AH$3:AH6,MATCH(MAX(AD$3:AD6),AD$3:AD6,0),0),""),B7)</f>
        <v/>
      </c>
      <c r="AI7" s="38" t="str">
        <f>IF(C7="",IF(OR($D7&lt;&gt;"",$E7&lt;&gt;"",$H7&lt;&gt;"",$G7&lt;&gt;""),INDEX(AI$3:AI6,MATCH(MAX(AE$3:AE6),AE$3:AE6,0),0),""),C7)</f>
        <v/>
      </c>
      <c r="AJ7" s="38" t="str">
        <f>IF(D7="",IF(OR($E7&lt;&gt;"",$H7&lt;&gt;"",$G7&lt;&gt;""),INDEX(AJ$3:AJ6,MATCH(MAX(AF$3:AF6),AF$3:AF6,0),0),""),D7)</f>
        <v/>
      </c>
      <c r="AK7" s="4" t="str">
        <f>IF(入力!E7="","",IFERROR(INDEX(雇用者!$B$3:$B$100003,IFERROR(MATCH("*"&amp;$E7&amp;"*",雇用者!B$3:B$100003,0),MATCH("*"&amp;$E7&amp;"*",雇用者!C$3:C$100003,0)),0),入力!E7))&amp;""</f>
        <v/>
      </c>
      <c r="AL7" s="20" t="str">
        <f>IF(AM7="","",$AM7&amp;"@"&amp;AN7&amp;IF(AN7="","","@"&amp;COUNTIF($AK$3:AK7,AN7)))</f>
        <v/>
      </c>
      <c r="AM7" s="26" t="str">
        <f t="shared" si="33"/>
        <v/>
      </c>
      <c r="AN7" s="4" t="str">
        <f>IF(AK7="",IF(AND(OR(H7&lt;&gt;"",G7&lt;&gt;""),E7=""),INDEX($AK$3:AK6,MATCH(MAX($AG$3:AG6),$AG$3:AG6,0),0),""),AK7)</f>
        <v/>
      </c>
      <c r="AO7" s="20" t="str">
        <f>IF(H7="",IF(AN7="","",IFERROR(INDEX(雇用者!$D$3:$D$100003,MATCH($AN7,雇用者!B$3:B$100003,0),0),"")),H7)&amp;""</f>
        <v/>
      </c>
      <c r="AP7" s="20" t="str">
        <f>IF(AN7="","",IFERROR(IF(AND(入力!I7="",H7=""),INDEX(雇用者!$E$3:$E$100003,MATCH($AN7,雇用者!B$3:B$100003,0),0),I7),I7))&amp;""</f>
        <v/>
      </c>
      <c r="AQ7" s="20" t="str">
        <f t="shared" si="34"/>
        <v/>
      </c>
      <c r="AR7" s="20" t="str">
        <f t="shared" si="35"/>
        <v/>
      </c>
      <c r="AS7" s="20" t="str">
        <f>IF(AN7="","",IFERROR(IF(AND(入力!G7="",H7=""),INDEX(雇用者!$F$3:$Y$100003,MATCH($AN7,雇用者!B$3:B$100003,0),MATCH($AM7,雇用者!$F$1:$Y$1,1)),IF(G7="","",G7)),IF(G7="","",G7)))</f>
        <v/>
      </c>
      <c r="AT7" s="21" t="str">
        <f t="shared" si="23"/>
        <v/>
      </c>
      <c r="AU7" s="21" t="str">
        <f>IF(AND(AT7&lt;&gt;"",COUNTIF($AL$3:AL7,AL7)=1),SUMIF($AL$3:$AT$100003,AL7,$AT$3:$AT$100003),"")</f>
        <v/>
      </c>
      <c r="AV7" s="21" t="str">
        <f>IF(AND(COUNTIF($AM$3:AM7,AM7)=COUNTIF($AM$3:AM100007,AM7),AM7&lt;&gt;""),SUMIF($AM$3:AM7,AM7,$AT$3:AT7),"")</f>
        <v/>
      </c>
      <c r="AW7" s="96"/>
      <c r="AX7" s="20" t="str">
        <f>IF(COUNT(BC7:BH7)=6,MAX($AX$3:AX6)+1,"")</f>
        <v/>
      </c>
      <c r="AY7" s="20" t="str">
        <f>IF(AZ7="","",RANK(AZ7,$AZ$3:$AZ$100003,1)+COUNTIF($AZ$3:AZ7,AZ7)-1)</f>
        <v/>
      </c>
      <c r="AZ7" s="20" t="str">
        <f t="shared" si="36"/>
        <v/>
      </c>
      <c r="BA7" s="20" t="str">
        <f>IF(AN7="","",IF(COUNTIF($AN$3:AN7,AN7)=1,1+MAX($BA$3:BA6),INDEX($BA$3:BA6,MATCH(AN7,$AN$3:AN7,0),0)))</f>
        <v/>
      </c>
      <c r="BB7" s="20" t="str">
        <f>IF(AO7="","",IF(COUNTIF($AO$3:AO7,AO7)=1,1+MAX($BB$3:BB6),INDEX($BB$3:BB6,MATCH(AO7,$AO$3:AO7,0),0)))</f>
        <v/>
      </c>
      <c r="BC7" s="54" t="str">
        <f t="shared" si="37"/>
        <v/>
      </c>
      <c r="BD7" s="54" t="str">
        <f t="shared" si="38"/>
        <v/>
      </c>
      <c r="BE7" s="20" t="str">
        <f>IF($AN7="","",IF(COUNTIF(AN7,"*"&amp;BE$1&amp;"*"),COUNTIF(AN$3:AN7,"*"&amp;BE$1&amp;"*"),""))</f>
        <v/>
      </c>
      <c r="BF7" s="20" t="str">
        <f>IF($AN7="","",IF(COUNTIF(AO7,"*"&amp;BF$1&amp;"*"),COUNTIF(AO$3:AO7,"*"&amp;BF$1&amp;"*"),""))</f>
        <v/>
      </c>
      <c r="BG7" s="20" t="str">
        <f>IF($AN7="","",IF(COUNTIF(AP7,"*"&amp;BG$1&amp;"*"),COUNTIF(AP$3:AP7,"*"&amp;BG$1&amp;"*"),""))</f>
        <v/>
      </c>
      <c r="BH7" s="20" t="str">
        <f>IF($AN7="","",IF(COUNTIF(AQ7,"*"&amp;BH$1&amp;"*"),COUNTIF(AQ$3:AQ7,"*"&amp;BH$1&amp;"*"),""))</f>
        <v/>
      </c>
      <c r="BI7" s="58" t="str">
        <f t="shared" si="39"/>
        <v/>
      </c>
      <c r="BJ7" s="20" t="str">
        <f t="shared" si="40"/>
        <v/>
      </c>
      <c r="BK7" s="20" t="str">
        <f t="shared" si="41"/>
        <v/>
      </c>
      <c r="BM7" s="20" t="str">
        <f>IF($BM$1&gt;=1+MAX($BM$3:BM6),1+MAX($BM$3:BM6),"")</f>
        <v/>
      </c>
      <c r="BN7" s="20" t="str">
        <f t="shared" si="12"/>
        <v/>
      </c>
      <c r="BO7" s="20" t="str">
        <f t="shared" si="12"/>
        <v/>
      </c>
      <c r="BP7" s="20" t="str">
        <f t="shared" si="12"/>
        <v/>
      </c>
      <c r="BQ7" s="20" t="str">
        <f t="shared" si="12"/>
        <v/>
      </c>
      <c r="BR7" s="20" t="str">
        <f t="shared" si="12"/>
        <v/>
      </c>
      <c r="BS7" s="20" t="str">
        <f t="shared" si="12"/>
        <v/>
      </c>
      <c r="BT7" s="20" t="str">
        <f t="shared" si="12"/>
        <v/>
      </c>
      <c r="BU7" s="20" t="str">
        <f t="shared" si="12"/>
        <v/>
      </c>
      <c r="BV7" s="20" t="str">
        <f t="shared" si="12"/>
        <v/>
      </c>
      <c r="BW7" s="20" t="str">
        <f t="shared" si="12"/>
        <v/>
      </c>
      <c r="BX7" s="20" t="str">
        <f t="shared" si="12"/>
        <v/>
      </c>
    </row>
    <row r="8" spans="2:76" ht="30" customHeight="1" x14ac:dyDescent="0.2">
      <c r="B8" s="52"/>
      <c r="C8" s="52"/>
      <c r="D8" s="52"/>
      <c r="E8" s="30"/>
      <c r="F8" s="31"/>
      <c r="G8" s="32"/>
      <c r="H8" s="30"/>
      <c r="I8" s="31"/>
      <c r="J8" s="34"/>
      <c r="K8" s="112" t="str">
        <f t="shared" si="24"/>
        <v/>
      </c>
      <c r="L8" s="108" t="str">
        <f t="shared" si="25"/>
        <v/>
      </c>
      <c r="M8" s="108" t="str">
        <f t="shared" si="26"/>
        <v/>
      </c>
      <c r="N8" s="31" t="str">
        <f t="shared" si="27"/>
        <v/>
      </c>
      <c r="O8" s="31" t="str">
        <f t="shared" si="28"/>
        <v/>
      </c>
      <c r="P8" s="49" t="str">
        <f t="shared" si="29"/>
        <v/>
      </c>
      <c r="Q8" s="49" t="str">
        <f t="shared" si="30"/>
        <v/>
      </c>
      <c r="R8" s="32" t="str">
        <f t="shared" si="18"/>
        <v/>
      </c>
      <c r="S8" s="19"/>
      <c r="T8" s="45" t="str">
        <f t="shared" si="31"/>
        <v/>
      </c>
      <c r="U8" s="32" t="str">
        <f t="shared" si="32"/>
        <v/>
      </c>
      <c r="V8" s="22"/>
      <c r="W8" s="6" t="str">
        <f t="shared" si="3"/>
        <v/>
      </c>
      <c r="X8" s="7" t="str">
        <f t="shared" si="20"/>
        <v/>
      </c>
      <c r="Y8" s="19"/>
      <c r="Z8" s="13" t="str">
        <f t="shared" si="4"/>
        <v/>
      </c>
      <c r="AA8" s="13" t="str">
        <f t="shared" si="21"/>
        <v/>
      </c>
      <c r="AB8" s="7" t="str">
        <f t="shared" si="22"/>
        <v/>
      </c>
      <c r="AC8" s="22"/>
      <c r="AD8" s="3" t="str">
        <f>IF(B8="","",COUNT(B$3:B8))</f>
        <v/>
      </c>
      <c r="AE8" s="3" t="str">
        <f>IF(C8="","",COUNT(C$3:C8))</f>
        <v/>
      </c>
      <c r="AF8" s="3" t="str">
        <f>IF(D8="","",COUNT(D$3:D8))</f>
        <v/>
      </c>
      <c r="AG8" s="20" t="str">
        <f>IF(E8="","",COUNTA($E$3:E8))</f>
        <v/>
      </c>
      <c r="AH8" s="38" t="str">
        <f>IF(B8="",IF(OR($C8&lt;&gt;"",$D8&lt;&gt;"",$E8&lt;&gt;"",$H8&lt;&gt;"",$G8&lt;&gt;""),INDEX(AH$3:AH7,MATCH(MAX(AD$3:AD7),AD$3:AD7,0),0),""),B8)</f>
        <v/>
      </c>
      <c r="AI8" s="38" t="str">
        <f>IF(C8="",IF(OR($D8&lt;&gt;"",$E8&lt;&gt;"",$H8&lt;&gt;"",$G8&lt;&gt;""),INDEX(AI$3:AI7,MATCH(MAX(AE$3:AE7),AE$3:AE7,0),0),""),C8)</f>
        <v/>
      </c>
      <c r="AJ8" s="38" t="str">
        <f>IF(D8="",IF(OR($E8&lt;&gt;"",$H8&lt;&gt;"",$G8&lt;&gt;""),INDEX(AJ$3:AJ7,MATCH(MAX(AF$3:AF7),AF$3:AF7,0),0),""),D8)</f>
        <v/>
      </c>
      <c r="AK8" s="4" t="str">
        <f>IF(入力!E8="","",IFERROR(INDEX(雇用者!$B$3:$B$100003,IFERROR(MATCH("*"&amp;$E8&amp;"*",雇用者!B$3:B$100003,0),MATCH("*"&amp;$E8&amp;"*",雇用者!C$3:C$100003,0)),0),入力!E8))&amp;""</f>
        <v/>
      </c>
      <c r="AL8" s="20" t="str">
        <f>IF(AM8="","",$AM8&amp;"@"&amp;AN8&amp;IF(AN8="","","@"&amp;COUNTIF($AK$3:AK8,AN8)))</f>
        <v/>
      </c>
      <c r="AM8" s="26" t="str">
        <f t="shared" si="33"/>
        <v/>
      </c>
      <c r="AN8" s="4" t="str">
        <f>IF(AK8="",IF(AND(OR(H8&lt;&gt;"",G8&lt;&gt;""),E8=""),INDEX($AK$3:AK7,MATCH(MAX($AG$3:AG7),$AG$3:AG7,0),0),""),AK8)</f>
        <v/>
      </c>
      <c r="AO8" s="20" t="str">
        <f>IF(H8="",IF(AN8="","",IFERROR(INDEX(雇用者!$D$3:$D$100003,MATCH($AN8,雇用者!B$3:B$100003,0),0),"")),H8)&amp;""</f>
        <v/>
      </c>
      <c r="AP8" s="20" t="str">
        <f>IF(AN8="","",IFERROR(IF(AND(入力!I8="",H8=""),INDEX(雇用者!$E$3:$E$100003,MATCH($AN8,雇用者!B$3:B$100003,0),0),I8),I8))&amp;""</f>
        <v/>
      </c>
      <c r="AQ8" s="20" t="str">
        <f t="shared" si="34"/>
        <v/>
      </c>
      <c r="AR8" s="20" t="str">
        <f t="shared" si="35"/>
        <v/>
      </c>
      <c r="AS8" s="20" t="str">
        <f>IF(AN8="","",IFERROR(IF(AND(入力!G8="",H8=""),INDEX(雇用者!$F$3:$Y$100003,MATCH($AN8,雇用者!B$3:B$100003,0),MATCH($AM8,雇用者!$F$1:$Y$1,1)),IF(G8="","",G8)),IF(G8="","",G8)))</f>
        <v/>
      </c>
      <c r="AT8" s="21" t="str">
        <f t="shared" si="23"/>
        <v/>
      </c>
      <c r="AU8" s="21" t="str">
        <f>IF(AND(AT8&lt;&gt;"",COUNTIF($AL$3:AL8,AL8)=1),SUMIF($AL$3:$AT$100003,AL8,$AT$3:$AT$100003),"")</f>
        <v/>
      </c>
      <c r="AV8" s="21" t="str">
        <f>IF(AND(COUNTIF($AM$3:AM8,AM8)=COUNTIF($AM$3:AM100008,AM8),AM8&lt;&gt;""),SUMIF($AM$3:AM8,AM8,$AT$3:AT8),"")</f>
        <v/>
      </c>
      <c r="AW8" s="96"/>
      <c r="AX8" s="20" t="str">
        <f>IF(COUNT(BC8:BH8)=6,MAX($AX$3:AX7)+1,"")</f>
        <v/>
      </c>
      <c r="AY8" s="20" t="str">
        <f>IF(AZ8="","",RANK(AZ8,$AZ$3:$AZ$100003,1)+COUNTIF($AZ$3:AZ8,AZ8)-1)</f>
        <v/>
      </c>
      <c r="AZ8" s="20" t="str">
        <f t="shared" si="36"/>
        <v/>
      </c>
      <c r="BA8" s="20" t="str">
        <f>IF(AN8="","",IF(COUNTIF($AN$3:AN8,AN8)=1,1+MAX($BA$3:BA7),INDEX($BA$3:BA7,MATCH(AN8,$AN$3:AN8,0),0)))</f>
        <v/>
      </c>
      <c r="BB8" s="20" t="str">
        <f>IF(AO8="","",IF(COUNTIF($AO$3:AO8,AO8)=1,1+MAX($BB$3:BB7),INDEX($BB$3:BB7,MATCH(AO8,$AO$3:AO8,0),0)))</f>
        <v/>
      </c>
      <c r="BC8" s="54" t="str">
        <f t="shared" si="37"/>
        <v/>
      </c>
      <c r="BD8" s="54" t="str">
        <f t="shared" si="38"/>
        <v/>
      </c>
      <c r="BE8" s="20" t="str">
        <f>IF($AN8="","",IF(COUNTIF(AN8,"*"&amp;BE$1&amp;"*"),COUNTIF(AN$3:AN8,"*"&amp;BE$1&amp;"*"),""))</f>
        <v/>
      </c>
      <c r="BF8" s="20" t="str">
        <f>IF($AN8="","",IF(COUNTIF(AO8,"*"&amp;BF$1&amp;"*"),COUNTIF(AO$3:AO8,"*"&amp;BF$1&amp;"*"),""))</f>
        <v/>
      </c>
      <c r="BG8" s="20" t="str">
        <f>IF($AN8="","",IF(COUNTIF(AP8,"*"&amp;BG$1&amp;"*"),COUNTIF(AP$3:AP8,"*"&amp;BG$1&amp;"*"),""))</f>
        <v/>
      </c>
      <c r="BH8" s="20" t="str">
        <f>IF($AN8="","",IF(COUNTIF(AQ8,"*"&amp;BH$1&amp;"*"),COUNTIF(AQ$3:AQ8,"*"&amp;BH$1&amp;"*"),""))</f>
        <v/>
      </c>
      <c r="BI8" s="58" t="str">
        <f t="shared" si="39"/>
        <v/>
      </c>
      <c r="BJ8" s="20" t="str">
        <f t="shared" si="40"/>
        <v/>
      </c>
      <c r="BK8" s="20" t="str">
        <f t="shared" si="41"/>
        <v/>
      </c>
      <c r="BM8" s="20" t="str">
        <f>IF($BM$1&gt;=1+MAX($BM$3:BM7),1+MAX($BM$3:BM7),"")</f>
        <v/>
      </c>
      <c r="BN8" s="20" t="str">
        <f t="shared" si="12"/>
        <v/>
      </c>
      <c r="BO8" s="20" t="str">
        <f t="shared" si="12"/>
        <v/>
      </c>
      <c r="BP8" s="20" t="str">
        <f t="shared" si="12"/>
        <v/>
      </c>
      <c r="BQ8" s="20" t="str">
        <f t="shared" si="12"/>
        <v/>
      </c>
      <c r="BR8" s="20" t="str">
        <f t="shared" si="12"/>
        <v/>
      </c>
      <c r="BS8" s="20" t="str">
        <f t="shared" si="12"/>
        <v/>
      </c>
      <c r="BT8" s="20" t="str">
        <f t="shared" si="12"/>
        <v/>
      </c>
      <c r="BU8" s="20" t="str">
        <f t="shared" si="12"/>
        <v/>
      </c>
      <c r="BV8" s="20" t="str">
        <f t="shared" si="12"/>
        <v/>
      </c>
      <c r="BW8" s="20" t="str">
        <f t="shared" si="12"/>
        <v/>
      </c>
      <c r="BX8" s="20" t="str">
        <f t="shared" si="12"/>
        <v/>
      </c>
    </row>
    <row r="9" spans="2:76" ht="30" customHeight="1" x14ac:dyDescent="0.2">
      <c r="B9" s="52"/>
      <c r="C9" s="52"/>
      <c r="D9" s="52"/>
      <c r="E9" s="30"/>
      <c r="F9" s="31"/>
      <c r="G9" s="32"/>
      <c r="H9" s="30"/>
      <c r="I9" s="31"/>
      <c r="J9" s="34"/>
      <c r="K9" s="112" t="str">
        <f t="shared" si="24"/>
        <v/>
      </c>
      <c r="L9" s="108" t="str">
        <f t="shared" si="25"/>
        <v/>
      </c>
      <c r="M9" s="108" t="str">
        <f t="shared" si="26"/>
        <v/>
      </c>
      <c r="N9" s="31" t="str">
        <f t="shared" si="27"/>
        <v/>
      </c>
      <c r="O9" s="31" t="str">
        <f t="shared" si="28"/>
        <v/>
      </c>
      <c r="P9" s="49" t="str">
        <f t="shared" si="29"/>
        <v/>
      </c>
      <c r="Q9" s="49" t="str">
        <f t="shared" si="30"/>
        <v/>
      </c>
      <c r="R9" s="32" t="str">
        <f t="shared" si="18"/>
        <v/>
      </c>
      <c r="S9" s="19"/>
      <c r="T9" s="45" t="str">
        <f t="shared" si="31"/>
        <v/>
      </c>
      <c r="U9" s="32" t="str">
        <f t="shared" si="32"/>
        <v/>
      </c>
      <c r="V9" s="22"/>
      <c r="W9" s="6" t="str">
        <f t="shared" si="3"/>
        <v/>
      </c>
      <c r="X9" s="7" t="str">
        <f t="shared" si="20"/>
        <v/>
      </c>
      <c r="Y9" s="19"/>
      <c r="Z9" s="13" t="str">
        <f t="shared" si="4"/>
        <v/>
      </c>
      <c r="AA9" s="13" t="str">
        <f t="shared" si="21"/>
        <v/>
      </c>
      <c r="AB9" s="7" t="str">
        <f t="shared" si="22"/>
        <v/>
      </c>
      <c r="AC9" s="22"/>
      <c r="AD9" s="3" t="str">
        <f>IF(B9="","",COUNT(B$3:B9))</f>
        <v/>
      </c>
      <c r="AE9" s="3" t="str">
        <f>IF(C9="","",COUNT(C$3:C9))</f>
        <v/>
      </c>
      <c r="AF9" s="3" t="str">
        <f>IF(D9="","",COUNT(D$3:D9))</f>
        <v/>
      </c>
      <c r="AG9" s="20" t="str">
        <f>IF(E9="","",COUNTA($E$3:E9))</f>
        <v/>
      </c>
      <c r="AH9" s="38" t="str">
        <f>IF(B9="",IF(OR($C9&lt;&gt;"",$D9&lt;&gt;"",$E9&lt;&gt;"",$H9&lt;&gt;"",$G9&lt;&gt;""),INDEX(AH$3:AH8,MATCH(MAX(AD$3:AD8),AD$3:AD8,0),0),""),B9)</f>
        <v/>
      </c>
      <c r="AI9" s="38" t="str">
        <f>IF(C9="",IF(OR($D9&lt;&gt;"",$E9&lt;&gt;"",$H9&lt;&gt;"",$G9&lt;&gt;""),INDEX(AI$3:AI8,MATCH(MAX(AE$3:AE8),AE$3:AE8,0),0),""),C9)</f>
        <v/>
      </c>
      <c r="AJ9" s="38" t="str">
        <f>IF(D9="",IF(OR($E9&lt;&gt;"",$H9&lt;&gt;"",$G9&lt;&gt;""),INDEX(AJ$3:AJ8,MATCH(MAX(AF$3:AF8),AF$3:AF8,0),0),""),D9)</f>
        <v/>
      </c>
      <c r="AK9" s="4" t="str">
        <f>IF(入力!E9="","",IFERROR(INDEX(雇用者!$B$3:$B$100003,IFERROR(MATCH("*"&amp;$E9&amp;"*",雇用者!B$3:B$100003,0),MATCH("*"&amp;$E9&amp;"*",雇用者!C$3:C$100003,0)),0),入力!E9))&amp;""</f>
        <v/>
      </c>
      <c r="AL9" s="20" t="str">
        <f>IF(AM9="","",$AM9&amp;"@"&amp;AN9&amp;IF(AN9="","","@"&amp;COUNTIF($AK$3:AK9,AN9)))</f>
        <v/>
      </c>
      <c r="AM9" s="26" t="str">
        <f t="shared" si="33"/>
        <v/>
      </c>
      <c r="AN9" s="4" t="str">
        <f>IF(AK9="",IF(AND(OR(H9&lt;&gt;"",G9&lt;&gt;""),E9=""),INDEX($AK$3:AK8,MATCH(MAX($AG$3:AG8),$AG$3:AG8,0),0),""),AK9)</f>
        <v/>
      </c>
      <c r="AO9" s="20" t="str">
        <f>IF(H9="",IF(AN9="","",IFERROR(INDEX(雇用者!$D$3:$D$100003,MATCH($AN9,雇用者!B$3:B$100003,0),0),"")),H9)&amp;""</f>
        <v/>
      </c>
      <c r="AP9" s="20" t="str">
        <f>IF(AN9="","",IFERROR(IF(AND(入力!I9="",H9=""),INDEX(雇用者!$E$3:$E$100003,MATCH($AN9,雇用者!B$3:B$100003,0),0),I9),I9))&amp;""</f>
        <v/>
      </c>
      <c r="AQ9" s="20" t="str">
        <f t="shared" si="34"/>
        <v/>
      </c>
      <c r="AR9" s="20" t="str">
        <f t="shared" si="35"/>
        <v/>
      </c>
      <c r="AS9" s="20" t="str">
        <f>IF(AN9="","",IFERROR(IF(AND(入力!G9="",H9=""),INDEX(雇用者!$F$3:$Y$100003,MATCH($AN9,雇用者!B$3:B$100003,0),MATCH($AM9,雇用者!$F$1:$Y$1,1)),IF(G9="","",G9)),IF(G9="","",G9)))</f>
        <v/>
      </c>
      <c r="AT9" s="21" t="str">
        <f t="shared" si="23"/>
        <v/>
      </c>
      <c r="AU9" s="21" t="str">
        <f>IF(AND(AT9&lt;&gt;"",COUNTIF($AL$3:AL9,AL9)=1),SUMIF($AL$3:$AT$100003,AL9,$AT$3:$AT$100003),"")</f>
        <v/>
      </c>
      <c r="AV9" s="21" t="str">
        <f>IF(AND(COUNTIF($AM$3:AM9,AM9)=COUNTIF($AM$3:AM100009,AM9),AM9&lt;&gt;""),SUMIF($AM$3:AM9,AM9,$AT$3:AT9),"")</f>
        <v/>
      </c>
      <c r="AW9" s="96"/>
      <c r="AX9" s="20" t="str">
        <f>IF(COUNT(BC9:BH9)=6,MAX($AX$3:AX8)+1,"")</f>
        <v/>
      </c>
      <c r="AY9" s="20" t="str">
        <f>IF(AZ9="","",RANK(AZ9,$AZ$3:$AZ$100003,1)+COUNTIF($AZ$3:AZ9,AZ9)-1)</f>
        <v/>
      </c>
      <c r="AZ9" s="20" t="str">
        <f t="shared" si="36"/>
        <v/>
      </c>
      <c r="BA9" s="20" t="str">
        <f>IF(AN9="","",IF(COUNTIF($AN$3:AN9,AN9)=1,1+MAX($BA$3:BA8),INDEX($BA$3:BA8,MATCH(AN9,$AN$3:AN9,0),0)))</f>
        <v/>
      </c>
      <c r="BB9" s="20" t="str">
        <f>IF(AO9="","",IF(COUNTIF($AO$3:AO9,AO9)=1,1+MAX($BB$3:BB8),INDEX($BB$3:BB8,MATCH(AO9,$AO$3:AO9,0),0)))</f>
        <v/>
      </c>
      <c r="BC9" s="54" t="str">
        <f t="shared" si="37"/>
        <v/>
      </c>
      <c r="BD9" s="54" t="str">
        <f t="shared" si="38"/>
        <v/>
      </c>
      <c r="BE9" s="20" t="str">
        <f>IF($AN9="","",IF(COUNTIF(AN9,"*"&amp;BE$1&amp;"*"),COUNTIF(AN$3:AN9,"*"&amp;BE$1&amp;"*"),""))</f>
        <v/>
      </c>
      <c r="BF9" s="20" t="str">
        <f>IF($AN9="","",IF(COUNTIF(AO9,"*"&amp;BF$1&amp;"*"),COUNTIF(AO$3:AO9,"*"&amp;BF$1&amp;"*"),""))</f>
        <v/>
      </c>
      <c r="BG9" s="20" t="str">
        <f>IF($AN9="","",IF(COUNTIF(AP9,"*"&amp;BG$1&amp;"*"),COUNTIF(AP$3:AP9,"*"&amp;BG$1&amp;"*"),""))</f>
        <v/>
      </c>
      <c r="BH9" s="20" t="str">
        <f>IF($AN9="","",IF(COUNTIF(AQ9,"*"&amp;BH$1&amp;"*"),COUNTIF(AQ$3:AQ9,"*"&amp;BH$1&amp;"*"),""))</f>
        <v/>
      </c>
      <c r="BI9" s="58" t="str">
        <f t="shared" si="39"/>
        <v/>
      </c>
      <c r="BJ9" s="20" t="str">
        <f t="shared" si="40"/>
        <v/>
      </c>
      <c r="BK9" s="20" t="str">
        <f t="shared" si="41"/>
        <v/>
      </c>
      <c r="BM9" s="20" t="str">
        <f>IF($BM$1&gt;=1+MAX($BM$3:BM8),1+MAX($BM$3:BM8),"")</f>
        <v/>
      </c>
      <c r="BN9" s="20" t="str">
        <f t="shared" si="12"/>
        <v/>
      </c>
      <c r="BO9" s="20" t="str">
        <f t="shared" si="12"/>
        <v/>
      </c>
      <c r="BP9" s="20" t="str">
        <f t="shared" si="12"/>
        <v/>
      </c>
      <c r="BQ9" s="20" t="str">
        <f t="shared" si="12"/>
        <v/>
      </c>
      <c r="BR9" s="20" t="str">
        <f t="shared" si="12"/>
        <v/>
      </c>
      <c r="BS9" s="20" t="str">
        <f t="shared" si="12"/>
        <v/>
      </c>
      <c r="BT9" s="20" t="str">
        <f t="shared" si="12"/>
        <v/>
      </c>
      <c r="BU9" s="20" t="str">
        <f t="shared" si="12"/>
        <v/>
      </c>
      <c r="BV9" s="20" t="str">
        <f t="shared" si="12"/>
        <v/>
      </c>
      <c r="BW9" s="20" t="str">
        <f t="shared" si="12"/>
        <v/>
      </c>
      <c r="BX9" s="20" t="str">
        <f t="shared" si="12"/>
        <v/>
      </c>
    </row>
    <row r="10" spans="2:76" ht="30" customHeight="1" x14ac:dyDescent="0.2">
      <c r="B10" s="52"/>
      <c r="C10" s="52"/>
      <c r="D10" s="52"/>
      <c r="E10" s="30"/>
      <c r="F10" s="31"/>
      <c r="G10" s="32"/>
      <c r="H10" s="30"/>
      <c r="I10" s="31"/>
      <c r="J10" s="34"/>
      <c r="K10" s="112" t="str">
        <f t="shared" ref="K10:K73" si="42">IF(AM10="","",AM10)</f>
        <v/>
      </c>
      <c r="L10" s="108" t="str">
        <f t="shared" ref="L10:L73" si="43">IF(AN10="","",AN10)</f>
        <v/>
      </c>
      <c r="M10" s="108" t="str">
        <f t="shared" ref="M10:M73" si="44">IF(AO10="","",AO10)</f>
        <v/>
      </c>
      <c r="N10" s="31" t="str">
        <f t="shared" ref="N10:N73" si="45">IF(AP10="","",AP10)</f>
        <v/>
      </c>
      <c r="O10" s="31" t="str">
        <f t="shared" ref="O10:O73" si="46">IF(AR10="","",AR10)</f>
        <v/>
      </c>
      <c r="P10" s="49" t="str">
        <f t="shared" ref="P10:P73" si="47">IF(OR(AS10="",AS10=0),"",AS10)</f>
        <v/>
      </c>
      <c r="Q10" s="49" t="str">
        <f t="shared" ref="Q10:Q73" si="48">IF(OR(AT10="",AT10=0),"",AT10)</f>
        <v/>
      </c>
      <c r="R10" s="32" t="str">
        <f t="shared" ref="R10:R73" si="49">IF(OR(AU10="",AU10=0),"",AU10)</f>
        <v/>
      </c>
      <c r="S10" s="19"/>
      <c r="T10" s="45" t="str">
        <f t="shared" ref="T10:T73" si="50">IF(U10="","",AM10)</f>
        <v/>
      </c>
      <c r="U10" s="32" t="str">
        <f t="shared" ref="U10:U73" si="51">IF(AV10="","",AV10)</f>
        <v/>
      </c>
      <c r="V10" s="22"/>
      <c r="W10" s="6" t="str">
        <f t="shared" si="3"/>
        <v/>
      </c>
      <c r="X10" s="7" t="str">
        <f t="shared" ref="X10:X73" si="52">IF(OR(W10="",SUMIF($AN$3:$AN$100003,W10,$AT$3:$AT$100003)=0),"",SUMIF($AN$3:$AN$100003,W10,$AT$3:$AT$100003))</f>
        <v/>
      </c>
      <c r="Y10" s="19"/>
      <c r="Z10" s="13" t="str">
        <f t="shared" si="4"/>
        <v/>
      </c>
      <c r="AA10" s="13" t="str">
        <f t="shared" ref="AA10:AA73" si="53">IF(OR($Z10="",SUMIF($AO$3:$AO$100003,Z10,$AR$3:$AR$100003)=0),"",SUMIF($AO$3:$AO$100003,Z10,$AR$3:$AR$100003))</f>
        <v/>
      </c>
      <c r="AB10" s="7" t="str">
        <f t="shared" ref="AB10:AB73" si="54">IF($Z10="","",SUMIF($AO$3:$AO$100003,Z10,$AT$3:$AT$100003))</f>
        <v/>
      </c>
      <c r="AC10" s="22"/>
      <c r="AD10" s="3" t="str">
        <f>IF(B10="","",COUNT(B$3:B10))</f>
        <v/>
      </c>
      <c r="AE10" s="3" t="str">
        <f>IF(C10="","",COUNT(C$3:C10))</f>
        <v/>
      </c>
      <c r="AF10" s="3" t="str">
        <f>IF(D10="","",COUNT(D$3:D10))</f>
        <v/>
      </c>
      <c r="AG10" s="20" t="str">
        <f>IF(E10="","",COUNTA($E$3:E10))</f>
        <v/>
      </c>
      <c r="AH10" s="38" t="str">
        <f>IF(B10="",IF(OR($C10&lt;&gt;"",$D10&lt;&gt;"",$E10&lt;&gt;"",$H10&lt;&gt;"",$G10&lt;&gt;""),INDEX(AH$3:AH9,MATCH(MAX(AD$3:AD9),AD$3:AD9,0),0),""),B10)</f>
        <v/>
      </c>
      <c r="AI10" s="38" t="str">
        <f>IF(C10="",IF(OR($D10&lt;&gt;"",$E10&lt;&gt;"",$H10&lt;&gt;"",$G10&lt;&gt;""),INDEX(AI$3:AI9,MATCH(MAX(AE$3:AE9),AE$3:AE9,0),0),""),C10)</f>
        <v/>
      </c>
      <c r="AJ10" s="38" t="str">
        <f>IF(D10="",IF(OR($E10&lt;&gt;"",$H10&lt;&gt;"",$G10&lt;&gt;""),INDEX(AJ$3:AJ9,MATCH(MAX(AF$3:AF9),AF$3:AF9,0),0),""),D10)</f>
        <v/>
      </c>
      <c r="AK10" s="4" t="str">
        <f>IF(入力!E10="","",IFERROR(INDEX(雇用者!$B$3:$B$100003,IFERROR(MATCH("*"&amp;$E10&amp;"*",雇用者!B$3:B$100003,0),MATCH("*"&amp;$E10&amp;"*",雇用者!C$3:C$100003,0)),0),入力!E10))&amp;""</f>
        <v/>
      </c>
      <c r="AL10" s="20" t="str">
        <f>IF(AM10="","",$AM10&amp;"@"&amp;AN10&amp;IF(AN10="","","@"&amp;COUNTIF($AK$3:AK10,AN10)))</f>
        <v/>
      </c>
      <c r="AM10" s="26" t="str">
        <f t="shared" ref="AM10:AM73" si="55">IFERROR(IF(AJ10="","",DATE(AH10,AI10,AJ10)),"")</f>
        <v/>
      </c>
      <c r="AN10" s="4" t="str">
        <f>IF(AK10="",IF(AND(OR(H10&lt;&gt;"",G10&lt;&gt;""),E10=""),INDEX($AK$3:AK9,MATCH(MAX($AG$3:AG9),$AG$3:AG9,0),0),""),AK10)</f>
        <v/>
      </c>
      <c r="AO10" s="20" t="str">
        <f>IF(H10="",IF(AN10="","",IFERROR(INDEX(雇用者!$D$3:$D$100003,MATCH($AN10,雇用者!B$3:B$100003,0),0),"")),H10)&amp;""</f>
        <v/>
      </c>
      <c r="AP10" s="20" t="str">
        <f>IF(AN10="","",IFERROR(IF(AND(入力!I10="",H10=""),INDEX(雇用者!$E$3:$E$100003,MATCH($AN10,雇用者!B$3:B$100003,0),0),I10),I10))&amp;""</f>
        <v/>
      </c>
      <c r="AQ10" s="20" t="str">
        <f t="shared" ref="AQ10:AQ73" si="56">IF(J10="","",J10)</f>
        <v/>
      </c>
      <c r="AR10" s="20" t="str">
        <f t="shared" ref="AR10:AR73" si="57">IF(F10="","",F10)</f>
        <v/>
      </c>
      <c r="AS10" s="20" t="str">
        <f>IF(AN10="","",IFERROR(IF(AND(入力!G10="",H10=""),INDEX(雇用者!$F$3:$Y$100003,MATCH($AN10,雇用者!B$3:B$100003,0),MATCH($AM10,雇用者!$F$1:$Y$1,1)),IF(G10="","",G10)),IF(G10="","",G10)))</f>
        <v/>
      </c>
      <c r="AT10" s="21" t="str">
        <f t="shared" ref="AT10:AT73" si="58">IF(COUNT(AR10:AS10)=2,AR10*AS10,IF(AND(F10="",G10&lt;&gt;""),AS10,""))</f>
        <v/>
      </c>
      <c r="AU10" s="21" t="str">
        <f>IF(AND(AT10&lt;&gt;"",COUNTIF($AL$3:AL10,AL10)=1),SUMIF($AL$3:$AT$100003,AL10,$AT$3:$AT$100003),"")</f>
        <v/>
      </c>
      <c r="AV10" s="21" t="str">
        <f>IF(AND(COUNTIF($AM$3:AM10,AM10)=COUNTIF($AM$3:AM100010,AM10),AM10&lt;&gt;""),SUMIF($AM$3:AM10,AM10,$AT$3:AT10),"")</f>
        <v/>
      </c>
      <c r="AW10" s="96"/>
      <c r="AX10" s="20" t="str">
        <f>IF(COUNT(BC10:BH10)=6,MAX($AX$3:AX9)+1,"")</f>
        <v/>
      </c>
      <c r="AY10" s="20" t="str">
        <f>IF(AZ10="","",RANK(AZ10,$AZ$3:$AZ$100003,1)+COUNTIF($AZ$3:AZ10,AZ10)-1)</f>
        <v/>
      </c>
      <c r="AZ10" s="20" t="str">
        <f t="shared" ref="AZ10:AZ73" si="59">IF(OR(BA10="",AX10=""),"",BA10*0.1^LEN(BA10)+AM10)</f>
        <v/>
      </c>
      <c r="BA10" s="20" t="str">
        <f>IF(AN10="","",IF(COUNTIF($AN$3:AN10,AN10)=1,1+MAX($BA$3:BA9),INDEX($BA$3:BA9,MATCH(AN10,$AN$3:AN10,0),0)))</f>
        <v/>
      </c>
      <c r="BB10" s="20" t="str">
        <f>IF(AO10="","",IF(COUNTIF($AO$3:AO10,AO10)=1,1+MAX($BB$3:BB9),INDEX($BB$3:BB9,MATCH(AO10,$AO$3:AO10,0),0)))</f>
        <v/>
      </c>
      <c r="BC10" s="54" t="str">
        <f t="shared" ref="BC10:BC73" si="60">IF($BC$1="",IF(AM10="","",AM10),IF(AND(AM10&gt;=$BC$1,AM10&lt;&gt;""),AM10,""))</f>
        <v/>
      </c>
      <c r="BD10" s="54" t="str">
        <f t="shared" ref="BD10:BD73" si="61">IF($BD$1="",IF(AM10="","",AM10),IF(AND(AM10&lt;=$BD$1,AM10&lt;&gt;""),AM10,""))</f>
        <v/>
      </c>
      <c r="BE10" s="20" t="str">
        <f>IF($AN10="","",IF(COUNTIF(AN10,"*"&amp;BE$1&amp;"*"),COUNTIF(AN$3:AN10,"*"&amp;BE$1&amp;"*"),""))</f>
        <v/>
      </c>
      <c r="BF10" s="20" t="str">
        <f>IF($AN10="","",IF(COUNTIF(AO10,"*"&amp;BF$1&amp;"*"),COUNTIF(AO$3:AO10,"*"&amp;BF$1&amp;"*"),""))</f>
        <v/>
      </c>
      <c r="BG10" s="20" t="str">
        <f>IF($AN10="","",IF(COUNTIF(AP10,"*"&amp;BG$1&amp;"*"),COUNTIF(AP$3:AP10,"*"&amp;BG$1&amp;"*"),""))</f>
        <v/>
      </c>
      <c r="BH10" s="20" t="str">
        <f>IF($AN10="","",IF(COUNTIF(AQ10,"*"&amp;BH$1&amp;"*"),COUNTIF(AQ$3:AQ10,"*"&amp;BH$1&amp;"*"),""))</f>
        <v/>
      </c>
      <c r="BI10" s="58" t="str">
        <f t="shared" ref="BI10:BI73" si="62">IF(AR10="","",AR10)</f>
        <v/>
      </c>
      <c r="BJ10" s="20" t="str">
        <f t="shared" ref="BJ10:BJ73" si="63">IF(AS10="","",AS10)</f>
        <v/>
      </c>
      <c r="BK10" s="20" t="str">
        <f t="shared" ref="BK10:BK73" si="64">IF(AT10="","",AT10)</f>
        <v/>
      </c>
      <c r="BM10" s="20" t="str">
        <f>IF($BM$1&gt;=1+MAX($BM$3:BM9),1+MAX($BM$3:BM9),"")</f>
        <v/>
      </c>
      <c r="BN10" s="20" t="str">
        <f t="shared" si="12"/>
        <v/>
      </c>
      <c r="BO10" s="20" t="str">
        <f t="shared" si="12"/>
        <v/>
      </c>
      <c r="BP10" s="20" t="str">
        <f t="shared" si="12"/>
        <v/>
      </c>
      <c r="BQ10" s="20" t="str">
        <f t="shared" si="12"/>
        <v/>
      </c>
      <c r="BR10" s="20" t="str">
        <f t="shared" si="12"/>
        <v/>
      </c>
      <c r="BS10" s="20" t="str">
        <f t="shared" si="12"/>
        <v/>
      </c>
      <c r="BT10" s="20" t="str">
        <f t="shared" si="12"/>
        <v/>
      </c>
      <c r="BU10" s="20" t="str">
        <f t="shared" si="12"/>
        <v/>
      </c>
      <c r="BV10" s="20" t="str">
        <f t="shared" si="12"/>
        <v/>
      </c>
      <c r="BW10" s="20" t="str">
        <f t="shared" si="12"/>
        <v/>
      </c>
      <c r="BX10" s="20" t="str">
        <f t="shared" si="12"/>
        <v/>
      </c>
    </row>
    <row r="11" spans="2:76" ht="30" customHeight="1" x14ac:dyDescent="0.2">
      <c r="B11" s="52"/>
      <c r="C11" s="52"/>
      <c r="D11" s="52"/>
      <c r="E11" s="30"/>
      <c r="F11" s="31"/>
      <c r="G11" s="32"/>
      <c r="H11" s="30"/>
      <c r="I11" s="31"/>
      <c r="J11" s="34"/>
      <c r="K11" s="112" t="str">
        <f t="shared" si="42"/>
        <v/>
      </c>
      <c r="L11" s="108" t="str">
        <f t="shared" si="43"/>
        <v/>
      </c>
      <c r="M11" s="108" t="str">
        <f t="shared" si="44"/>
        <v/>
      </c>
      <c r="N11" s="31" t="str">
        <f t="shared" si="45"/>
        <v/>
      </c>
      <c r="O11" s="31" t="str">
        <f t="shared" si="46"/>
        <v/>
      </c>
      <c r="P11" s="49" t="str">
        <f t="shared" si="47"/>
        <v/>
      </c>
      <c r="Q11" s="49" t="str">
        <f t="shared" si="48"/>
        <v/>
      </c>
      <c r="R11" s="32" t="str">
        <f t="shared" si="49"/>
        <v/>
      </c>
      <c r="S11" s="19"/>
      <c r="T11" s="45" t="str">
        <f t="shared" si="50"/>
        <v/>
      </c>
      <c r="U11" s="32" t="str">
        <f t="shared" si="51"/>
        <v/>
      </c>
      <c r="V11" s="22"/>
      <c r="W11" s="6" t="str">
        <f t="shared" si="3"/>
        <v/>
      </c>
      <c r="X11" s="7" t="str">
        <f t="shared" si="52"/>
        <v/>
      </c>
      <c r="Y11" s="19"/>
      <c r="Z11" s="13" t="str">
        <f t="shared" si="4"/>
        <v/>
      </c>
      <c r="AA11" s="13" t="str">
        <f t="shared" si="53"/>
        <v/>
      </c>
      <c r="AB11" s="7" t="str">
        <f t="shared" si="54"/>
        <v/>
      </c>
      <c r="AC11" s="22"/>
      <c r="AD11" s="3" t="str">
        <f>IF(B11="","",COUNT(B$3:B11))</f>
        <v/>
      </c>
      <c r="AE11" s="3" t="str">
        <f>IF(C11="","",COUNT(C$3:C11))</f>
        <v/>
      </c>
      <c r="AF11" s="3" t="str">
        <f>IF(D11="","",COUNT(D$3:D11))</f>
        <v/>
      </c>
      <c r="AG11" s="20" t="str">
        <f>IF(E11="","",COUNTA($E$3:E11))</f>
        <v/>
      </c>
      <c r="AH11" s="38" t="str">
        <f>IF(B11="",IF(OR($C11&lt;&gt;"",$D11&lt;&gt;"",$E11&lt;&gt;"",$H11&lt;&gt;"",$G11&lt;&gt;""),INDEX(AH$3:AH10,MATCH(MAX(AD$3:AD10),AD$3:AD10,0),0),""),B11)</f>
        <v/>
      </c>
      <c r="AI11" s="38" t="str">
        <f>IF(C11="",IF(OR($D11&lt;&gt;"",$E11&lt;&gt;"",$H11&lt;&gt;"",$G11&lt;&gt;""),INDEX(AI$3:AI10,MATCH(MAX(AE$3:AE10),AE$3:AE10,0),0),""),C11)</f>
        <v/>
      </c>
      <c r="AJ11" s="38" t="str">
        <f>IF(D11="",IF(OR($E11&lt;&gt;"",$H11&lt;&gt;"",$G11&lt;&gt;""),INDEX(AJ$3:AJ10,MATCH(MAX(AF$3:AF10),AF$3:AF10,0),0),""),D11)</f>
        <v/>
      </c>
      <c r="AK11" s="4" t="str">
        <f>IF(入力!E11="","",IFERROR(INDEX(雇用者!$B$3:$B$100003,IFERROR(MATCH("*"&amp;$E11&amp;"*",雇用者!B$3:B$100003,0),MATCH("*"&amp;$E11&amp;"*",雇用者!C$3:C$100003,0)),0),入力!E11))&amp;""</f>
        <v/>
      </c>
      <c r="AL11" s="20" t="str">
        <f>IF(AM11="","",$AM11&amp;"@"&amp;AN11&amp;IF(AN11="","","@"&amp;COUNTIF($AK$3:AK11,AN11)))</f>
        <v/>
      </c>
      <c r="AM11" s="26" t="str">
        <f t="shared" si="55"/>
        <v/>
      </c>
      <c r="AN11" s="4" t="str">
        <f>IF(AK11="",IF(AND(OR(H11&lt;&gt;"",G11&lt;&gt;""),E11=""),INDEX($AK$3:AK10,MATCH(MAX($AG$3:AG10),$AG$3:AG10,0),0),""),AK11)</f>
        <v/>
      </c>
      <c r="AO11" s="20" t="str">
        <f>IF(H11="",IF(AN11="","",IFERROR(INDEX(雇用者!$D$3:$D$100003,MATCH($AN11,雇用者!B$3:B$100003,0),0),"")),H11)&amp;""</f>
        <v/>
      </c>
      <c r="AP11" s="20" t="str">
        <f>IF(AN11="","",IFERROR(IF(AND(入力!I11="",H11=""),INDEX(雇用者!$E$3:$E$100003,MATCH($AN11,雇用者!B$3:B$100003,0),0),I11),I11))&amp;""</f>
        <v/>
      </c>
      <c r="AQ11" s="20" t="str">
        <f t="shared" si="56"/>
        <v/>
      </c>
      <c r="AR11" s="20" t="str">
        <f t="shared" si="57"/>
        <v/>
      </c>
      <c r="AS11" s="20" t="str">
        <f>IF(AN11="","",IFERROR(IF(AND(入力!G11="",H11=""),INDEX(雇用者!$F$3:$Y$100003,MATCH($AN11,雇用者!B$3:B$100003,0),MATCH($AM11,雇用者!$F$1:$Y$1,1)),IF(G11="","",G11)),IF(G11="","",G11)))</f>
        <v/>
      </c>
      <c r="AT11" s="21" t="str">
        <f t="shared" si="58"/>
        <v/>
      </c>
      <c r="AU11" s="21" t="str">
        <f>IF(AND(AT11&lt;&gt;"",COUNTIF($AL$3:AL11,AL11)=1),SUMIF($AL$3:$AT$100003,AL11,$AT$3:$AT$100003),"")</f>
        <v/>
      </c>
      <c r="AV11" s="21" t="str">
        <f>IF(AND(COUNTIF($AM$3:AM11,AM11)=COUNTIF($AM$3:AM100011,AM11),AM11&lt;&gt;""),SUMIF($AM$3:AM11,AM11,$AT$3:AT11),"")</f>
        <v/>
      </c>
      <c r="AW11" s="96"/>
      <c r="AX11" s="20" t="str">
        <f>IF(COUNT(BC11:BH11)=6,MAX($AX$3:AX10)+1,"")</f>
        <v/>
      </c>
      <c r="AY11" s="20" t="str">
        <f>IF(AZ11="","",RANK(AZ11,$AZ$3:$AZ$100003,1)+COUNTIF($AZ$3:AZ11,AZ11)-1)</f>
        <v/>
      </c>
      <c r="AZ11" s="20" t="str">
        <f t="shared" si="59"/>
        <v/>
      </c>
      <c r="BA11" s="20" t="str">
        <f>IF(AN11="","",IF(COUNTIF($AN$3:AN11,AN11)=1,1+MAX($BA$3:BA10),INDEX($BA$3:BA10,MATCH(AN11,$AN$3:AN11,0),0)))</f>
        <v/>
      </c>
      <c r="BB11" s="20" t="str">
        <f>IF(AO11="","",IF(COUNTIF($AO$3:AO11,AO11)=1,1+MAX($BB$3:BB10),INDEX($BB$3:BB10,MATCH(AO11,$AO$3:AO11,0),0)))</f>
        <v/>
      </c>
      <c r="BC11" s="54" t="str">
        <f t="shared" si="60"/>
        <v/>
      </c>
      <c r="BD11" s="54" t="str">
        <f t="shared" si="61"/>
        <v/>
      </c>
      <c r="BE11" s="20" t="str">
        <f>IF($AN11="","",IF(COUNTIF(AN11,"*"&amp;BE$1&amp;"*"),COUNTIF(AN$3:AN11,"*"&amp;BE$1&amp;"*"),""))</f>
        <v/>
      </c>
      <c r="BF11" s="20" t="str">
        <f>IF($AN11="","",IF(COUNTIF(AO11,"*"&amp;BF$1&amp;"*"),COUNTIF(AO$3:AO11,"*"&amp;BF$1&amp;"*"),""))</f>
        <v/>
      </c>
      <c r="BG11" s="20" t="str">
        <f>IF($AN11="","",IF(COUNTIF(AP11,"*"&amp;BG$1&amp;"*"),COUNTIF(AP$3:AP11,"*"&amp;BG$1&amp;"*"),""))</f>
        <v/>
      </c>
      <c r="BH11" s="20" t="str">
        <f>IF($AN11="","",IF(COUNTIF(AQ11,"*"&amp;BH$1&amp;"*"),COUNTIF(AQ$3:AQ11,"*"&amp;BH$1&amp;"*"),""))</f>
        <v/>
      </c>
      <c r="BI11" s="58" t="str">
        <f t="shared" si="62"/>
        <v/>
      </c>
      <c r="BJ11" s="20" t="str">
        <f t="shared" si="63"/>
        <v/>
      </c>
      <c r="BK11" s="20" t="str">
        <f t="shared" si="64"/>
        <v/>
      </c>
      <c r="BM11" s="20" t="str">
        <f>IF($BM$1&gt;=1+MAX($BM$3:BM10),1+MAX($BM$3:BM10),"")</f>
        <v/>
      </c>
      <c r="BN11" s="20" t="str">
        <f t="shared" si="12"/>
        <v/>
      </c>
      <c r="BO11" s="20" t="str">
        <f t="shared" si="12"/>
        <v/>
      </c>
      <c r="BP11" s="20" t="str">
        <f t="shared" si="12"/>
        <v/>
      </c>
      <c r="BQ11" s="20" t="str">
        <f t="shared" si="12"/>
        <v/>
      </c>
      <c r="BR11" s="20" t="str">
        <f t="shared" si="12"/>
        <v/>
      </c>
      <c r="BS11" s="20" t="str">
        <f t="shared" si="12"/>
        <v/>
      </c>
      <c r="BT11" s="20" t="str">
        <f t="shared" si="12"/>
        <v/>
      </c>
      <c r="BU11" s="20" t="str">
        <f t="shared" si="12"/>
        <v/>
      </c>
      <c r="BV11" s="20" t="str">
        <f t="shared" si="12"/>
        <v/>
      </c>
      <c r="BW11" s="20" t="str">
        <f t="shared" si="12"/>
        <v/>
      </c>
      <c r="BX11" s="20" t="str">
        <f t="shared" si="12"/>
        <v/>
      </c>
    </row>
    <row r="12" spans="2:76" ht="30" customHeight="1" x14ac:dyDescent="0.2">
      <c r="B12" s="52"/>
      <c r="C12" s="52"/>
      <c r="D12" s="52"/>
      <c r="E12" s="30"/>
      <c r="F12" s="31"/>
      <c r="G12" s="32"/>
      <c r="H12" s="30"/>
      <c r="I12" s="31"/>
      <c r="J12" s="34"/>
      <c r="K12" s="112" t="str">
        <f t="shared" si="42"/>
        <v/>
      </c>
      <c r="L12" s="108" t="str">
        <f t="shared" si="43"/>
        <v/>
      </c>
      <c r="M12" s="108" t="str">
        <f t="shared" si="44"/>
        <v/>
      </c>
      <c r="N12" s="31" t="str">
        <f t="shared" si="45"/>
        <v/>
      </c>
      <c r="O12" s="31" t="str">
        <f t="shared" si="46"/>
        <v/>
      </c>
      <c r="P12" s="49" t="str">
        <f t="shared" si="47"/>
        <v/>
      </c>
      <c r="Q12" s="49" t="str">
        <f t="shared" si="48"/>
        <v/>
      </c>
      <c r="R12" s="32" t="str">
        <f t="shared" si="49"/>
        <v/>
      </c>
      <c r="S12" s="19"/>
      <c r="T12" s="45" t="str">
        <f t="shared" si="50"/>
        <v/>
      </c>
      <c r="U12" s="32" t="str">
        <f t="shared" si="51"/>
        <v/>
      </c>
      <c r="V12" s="22"/>
      <c r="W12" s="6" t="str">
        <f t="shared" si="3"/>
        <v/>
      </c>
      <c r="X12" s="7" t="str">
        <f t="shared" si="52"/>
        <v/>
      </c>
      <c r="Y12" s="19"/>
      <c r="Z12" s="13" t="str">
        <f t="shared" si="4"/>
        <v/>
      </c>
      <c r="AA12" s="13" t="str">
        <f t="shared" si="53"/>
        <v/>
      </c>
      <c r="AB12" s="7" t="str">
        <f t="shared" si="54"/>
        <v/>
      </c>
      <c r="AC12" s="22"/>
      <c r="AD12" s="3" t="str">
        <f>IF(B12="","",COUNT(B$3:B12))</f>
        <v/>
      </c>
      <c r="AE12" s="3" t="str">
        <f>IF(C12="","",COUNT(C$3:C12))</f>
        <v/>
      </c>
      <c r="AF12" s="3" t="str">
        <f>IF(D12="","",COUNT(D$3:D12))</f>
        <v/>
      </c>
      <c r="AG12" s="20" t="str">
        <f>IF(E12="","",COUNTA($E$3:E12))</f>
        <v/>
      </c>
      <c r="AH12" s="38" t="str">
        <f>IF(B12="",IF(OR($C12&lt;&gt;"",$D12&lt;&gt;"",$E12&lt;&gt;"",$H12&lt;&gt;"",$G12&lt;&gt;""),INDEX(AH$3:AH11,MATCH(MAX(AD$3:AD11),AD$3:AD11,0),0),""),B12)</f>
        <v/>
      </c>
      <c r="AI12" s="38" t="str">
        <f>IF(C12="",IF(OR($D12&lt;&gt;"",$E12&lt;&gt;"",$H12&lt;&gt;"",$G12&lt;&gt;""),INDEX(AI$3:AI11,MATCH(MAX(AE$3:AE11),AE$3:AE11,0),0),""),C12)</f>
        <v/>
      </c>
      <c r="AJ12" s="38" t="str">
        <f>IF(D12="",IF(OR($E12&lt;&gt;"",$H12&lt;&gt;"",$G12&lt;&gt;""),INDEX(AJ$3:AJ11,MATCH(MAX(AF$3:AF11),AF$3:AF11,0),0),""),D12)</f>
        <v/>
      </c>
      <c r="AK12" s="4" t="str">
        <f>IF(入力!E12="","",IFERROR(INDEX(雇用者!$B$3:$B$100003,IFERROR(MATCH("*"&amp;$E12&amp;"*",雇用者!B$3:B$100003,0),MATCH("*"&amp;$E12&amp;"*",雇用者!C$3:C$100003,0)),0),入力!E12))&amp;""</f>
        <v/>
      </c>
      <c r="AL12" s="20" t="str">
        <f>IF(AM12="","",$AM12&amp;"@"&amp;AN12&amp;IF(AN12="","","@"&amp;COUNTIF($AK$3:AK12,AN12)))</f>
        <v/>
      </c>
      <c r="AM12" s="26" t="str">
        <f t="shared" si="55"/>
        <v/>
      </c>
      <c r="AN12" s="4" t="str">
        <f>IF(AK12="",IF(AND(OR(H12&lt;&gt;"",G12&lt;&gt;""),E12=""),INDEX($AK$3:AK11,MATCH(MAX($AG$3:AG11),$AG$3:AG11,0),0),""),AK12)</f>
        <v/>
      </c>
      <c r="AO12" s="20" t="str">
        <f>IF(H12="",IF(AN12="","",IFERROR(INDEX(雇用者!$D$3:$D$100003,MATCH($AN12,雇用者!B$3:B$100003,0),0),"")),H12)&amp;""</f>
        <v/>
      </c>
      <c r="AP12" s="20" t="str">
        <f>IF(AN12="","",IFERROR(IF(AND(入力!I12="",H12=""),INDEX(雇用者!$E$3:$E$100003,MATCH($AN12,雇用者!B$3:B$100003,0),0),I12),I12))&amp;""</f>
        <v/>
      </c>
      <c r="AQ12" s="20" t="str">
        <f t="shared" si="56"/>
        <v/>
      </c>
      <c r="AR12" s="20" t="str">
        <f t="shared" si="57"/>
        <v/>
      </c>
      <c r="AS12" s="20" t="str">
        <f>IF(AN12="","",IFERROR(IF(AND(入力!G12="",H12=""),INDEX(雇用者!$F$3:$Y$100003,MATCH($AN12,雇用者!B$3:B$100003,0),MATCH($AM12,雇用者!$F$1:$Y$1,1)),IF(G12="","",G12)),IF(G12="","",G12)))</f>
        <v/>
      </c>
      <c r="AT12" s="21" t="str">
        <f t="shared" si="58"/>
        <v/>
      </c>
      <c r="AU12" s="21" t="str">
        <f>IF(AND(AT12&lt;&gt;"",COUNTIF($AL$3:AL12,AL12)=1),SUMIF($AL$3:$AT$100003,AL12,$AT$3:$AT$100003),"")</f>
        <v/>
      </c>
      <c r="AV12" s="21" t="str">
        <f>IF(AND(COUNTIF($AM$3:AM12,AM12)=COUNTIF($AM$3:AM100012,AM12),AM12&lt;&gt;""),SUMIF($AM$3:AM12,AM12,$AT$3:AT12),"")</f>
        <v/>
      </c>
      <c r="AW12" s="96"/>
      <c r="AX12" s="20" t="str">
        <f>IF(COUNT(BC12:BH12)=6,MAX($AX$3:AX11)+1,"")</f>
        <v/>
      </c>
      <c r="AY12" s="20" t="str">
        <f>IF(AZ12="","",RANK(AZ12,$AZ$3:$AZ$100003,1)+COUNTIF($AZ$3:AZ12,AZ12)-1)</f>
        <v/>
      </c>
      <c r="AZ12" s="20" t="str">
        <f t="shared" si="59"/>
        <v/>
      </c>
      <c r="BA12" s="20" t="str">
        <f>IF(AN12="","",IF(COUNTIF($AN$3:AN12,AN12)=1,1+MAX($BA$3:BA11),INDEX($BA$3:BA11,MATCH(AN12,$AN$3:AN12,0),0)))</f>
        <v/>
      </c>
      <c r="BB12" s="20" t="str">
        <f>IF(AO12="","",IF(COUNTIF($AO$3:AO12,AO12)=1,1+MAX($BB$3:BB11),INDEX($BB$3:BB11,MATCH(AO12,$AO$3:AO12,0),0)))</f>
        <v/>
      </c>
      <c r="BC12" s="54" t="str">
        <f t="shared" si="60"/>
        <v/>
      </c>
      <c r="BD12" s="54" t="str">
        <f t="shared" si="61"/>
        <v/>
      </c>
      <c r="BE12" s="20" t="str">
        <f>IF($AN12="","",IF(COUNTIF(AN12,"*"&amp;BE$1&amp;"*"),COUNTIF(AN$3:AN12,"*"&amp;BE$1&amp;"*"),""))</f>
        <v/>
      </c>
      <c r="BF12" s="20" t="str">
        <f>IF($AN12="","",IF(COUNTIF(AO12,"*"&amp;BF$1&amp;"*"),COUNTIF(AO$3:AO12,"*"&amp;BF$1&amp;"*"),""))</f>
        <v/>
      </c>
      <c r="BG12" s="20" t="str">
        <f>IF($AN12="","",IF(COUNTIF(AP12,"*"&amp;BG$1&amp;"*"),COUNTIF(AP$3:AP12,"*"&amp;BG$1&amp;"*"),""))</f>
        <v/>
      </c>
      <c r="BH12" s="20" t="str">
        <f>IF($AN12="","",IF(COUNTIF(AQ12,"*"&amp;BH$1&amp;"*"),COUNTIF(AQ$3:AQ12,"*"&amp;BH$1&amp;"*"),""))</f>
        <v/>
      </c>
      <c r="BI12" s="58" t="str">
        <f t="shared" si="62"/>
        <v/>
      </c>
      <c r="BJ12" s="20" t="str">
        <f t="shared" si="63"/>
        <v/>
      </c>
      <c r="BK12" s="20" t="str">
        <f t="shared" si="64"/>
        <v/>
      </c>
      <c r="BM12" s="20" t="str">
        <f>IF($BM$1&gt;=1+MAX($BM$3:BM11),1+MAX($BM$3:BM11),"")</f>
        <v/>
      </c>
      <c r="BN12" s="20" t="str">
        <f t="shared" si="12"/>
        <v/>
      </c>
      <c r="BO12" s="20" t="str">
        <f t="shared" si="12"/>
        <v/>
      </c>
      <c r="BP12" s="20" t="str">
        <f t="shared" si="12"/>
        <v/>
      </c>
      <c r="BQ12" s="20" t="str">
        <f t="shared" si="12"/>
        <v/>
      </c>
      <c r="BR12" s="20" t="str">
        <f t="shared" si="12"/>
        <v/>
      </c>
      <c r="BS12" s="20" t="str">
        <f t="shared" si="12"/>
        <v/>
      </c>
      <c r="BT12" s="20" t="str">
        <f t="shared" si="12"/>
        <v/>
      </c>
      <c r="BU12" s="20" t="str">
        <f t="shared" si="12"/>
        <v/>
      </c>
      <c r="BV12" s="20" t="str">
        <f t="shared" si="12"/>
        <v/>
      </c>
      <c r="BW12" s="20" t="str">
        <f t="shared" si="12"/>
        <v/>
      </c>
      <c r="BX12" s="20" t="str">
        <f t="shared" si="12"/>
        <v/>
      </c>
    </row>
    <row r="13" spans="2:76" ht="30" customHeight="1" x14ac:dyDescent="0.2">
      <c r="B13" s="52"/>
      <c r="C13" s="52"/>
      <c r="D13" s="52"/>
      <c r="E13" s="30"/>
      <c r="F13" s="31"/>
      <c r="G13" s="32"/>
      <c r="H13" s="30"/>
      <c r="I13" s="31"/>
      <c r="J13" s="34"/>
      <c r="K13" s="112" t="str">
        <f t="shared" si="42"/>
        <v/>
      </c>
      <c r="L13" s="108" t="str">
        <f t="shared" si="43"/>
        <v/>
      </c>
      <c r="M13" s="108" t="str">
        <f t="shared" si="44"/>
        <v/>
      </c>
      <c r="N13" s="31" t="str">
        <f t="shared" si="45"/>
        <v/>
      </c>
      <c r="O13" s="31" t="str">
        <f t="shared" si="46"/>
        <v/>
      </c>
      <c r="P13" s="49" t="str">
        <f t="shared" si="47"/>
        <v/>
      </c>
      <c r="Q13" s="49" t="str">
        <f t="shared" si="48"/>
        <v/>
      </c>
      <c r="R13" s="32" t="str">
        <f t="shared" si="49"/>
        <v/>
      </c>
      <c r="S13" s="19"/>
      <c r="T13" s="45" t="str">
        <f t="shared" si="50"/>
        <v/>
      </c>
      <c r="U13" s="32" t="str">
        <f t="shared" si="51"/>
        <v/>
      </c>
      <c r="V13" s="22"/>
      <c r="W13" s="6" t="str">
        <f t="shared" si="3"/>
        <v/>
      </c>
      <c r="X13" s="7" t="str">
        <f t="shared" si="52"/>
        <v/>
      </c>
      <c r="Y13" s="19"/>
      <c r="Z13" s="13" t="str">
        <f t="shared" si="4"/>
        <v/>
      </c>
      <c r="AA13" s="13" t="str">
        <f t="shared" si="53"/>
        <v/>
      </c>
      <c r="AB13" s="7" t="str">
        <f t="shared" si="54"/>
        <v/>
      </c>
      <c r="AC13" s="22"/>
      <c r="AD13" s="3" t="str">
        <f>IF(B13="","",COUNT(B$3:B13))</f>
        <v/>
      </c>
      <c r="AE13" s="3" t="str">
        <f>IF(C13="","",COUNT(C$3:C13))</f>
        <v/>
      </c>
      <c r="AF13" s="3" t="str">
        <f>IF(D13="","",COUNT(D$3:D13))</f>
        <v/>
      </c>
      <c r="AG13" s="20" t="str">
        <f>IF(E13="","",COUNTA($E$3:E13))</f>
        <v/>
      </c>
      <c r="AH13" s="38" t="str">
        <f>IF(B13="",IF(OR($C13&lt;&gt;"",$D13&lt;&gt;"",$E13&lt;&gt;"",$H13&lt;&gt;"",$G13&lt;&gt;""),INDEX(AH$3:AH12,MATCH(MAX(AD$3:AD12),AD$3:AD12,0),0),""),B13)</f>
        <v/>
      </c>
      <c r="AI13" s="38" t="str">
        <f>IF(C13="",IF(OR($D13&lt;&gt;"",$E13&lt;&gt;"",$H13&lt;&gt;"",$G13&lt;&gt;""),INDEX(AI$3:AI12,MATCH(MAX(AE$3:AE12),AE$3:AE12,0),0),""),C13)</f>
        <v/>
      </c>
      <c r="AJ13" s="38" t="str">
        <f>IF(D13="",IF(OR($E13&lt;&gt;"",$H13&lt;&gt;"",$G13&lt;&gt;""),INDEX(AJ$3:AJ12,MATCH(MAX(AF$3:AF12),AF$3:AF12,0),0),""),D13)</f>
        <v/>
      </c>
      <c r="AK13" s="4" t="str">
        <f>IF(入力!E13="","",IFERROR(INDEX(雇用者!$B$3:$B$100003,IFERROR(MATCH("*"&amp;$E13&amp;"*",雇用者!B$3:B$100003,0),MATCH("*"&amp;$E13&amp;"*",雇用者!C$3:C$100003,0)),0),入力!E13))&amp;""</f>
        <v/>
      </c>
      <c r="AL13" s="20" t="str">
        <f>IF(AM13="","",$AM13&amp;"@"&amp;AN13&amp;IF(AN13="","","@"&amp;COUNTIF($AK$3:AK13,AN13)))</f>
        <v/>
      </c>
      <c r="AM13" s="26" t="str">
        <f t="shared" si="55"/>
        <v/>
      </c>
      <c r="AN13" s="4" t="str">
        <f>IF(AK13="",IF(AND(OR(H13&lt;&gt;"",G13&lt;&gt;""),E13=""),INDEX($AK$3:AK12,MATCH(MAX($AG$3:AG12),$AG$3:AG12,0),0),""),AK13)</f>
        <v/>
      </c>
      <c r="AO13" s="20" t="str">
        <f>IF(H13="",IF(AN13="","",IFERROR(INDEX(雇用者!$D$3:$D$100003,MATCH($AN13,雇用者!B$3:B$100003,0),0),"")),H13)&amp;""</f>
        <v/>
      </c>
      <c r="AP13" s="20" t="str">
        <f>IF(AN13="","",IFERROR(IF(AND(入力!I13="",H13=""),INDEX(雇用者!$E$3:$E$100003,MATCH($AN13,雇用者!B$3:B$100003,0),0),I13),I13))&amp;""</f>
        <v/>
      </c>
      <c r="AQ13" s="20" t="str">
        <f t="shared" si="56"/>
        <v/>
      </c>
      <c r="AR13" s="20" t="str">
        <f t="shared" si="57"/>
        <v/>
      </c>
      <c r="AS13" s="20" t="str">
        <f>IF(AN13="","",IFERROR(IF(AND(入力!G13="",H13=""),INDEX(雇用者!$F$3:$Y$100003,MATCH($AN13,雇用者!B$3:B$100003,0),MATCH($AM13,雇用者!$F$1:$Y$1,1)),IF(G13="","",G13)),IF(G13="","",G13)))</f>
        <v/>
      </c>
      <c r="AT13" s="21" t="str">
        <f t="shared" si="58"/>
        <v/>
      </c>
      <c r="AU13" s="21" t="str">
        <f>IF(AND(AT13&lt;&gt;"",COUNTIF($AL$3:AL13,AL13)=1),SUMIF($AL$3:$AT$100003,AL13,$AT$3:$AT$100003),"")</f>
        <v/>
      </c>
      <c r="AV13" s="21" t="str">
        <f>IF(AND(COUNTIF($AM$3:AM13,AM13)=COUNTIF($AM$3:AM100013,AM13),AM13&lt;&gt;""),SUMIF($AM$3:AM13,AM13,$AT$3:AT13),"")</f>
        <v/>
      </c>
      <c r="AW13" s="96"/>
      <c r="AX13" s="20" t="str">
        <f>IF(COUNT(BC13:BH13)=6,MAX($AX$3:AX12)+1,"")</f>
        <v/>
      </c>
      <c r="AY13" s="20" t="str">
        <f>IF(AZ13="","",RANK(AZ13,$AZ$3:$AZ$100003,1)+COUNTIF($AZ$3:AZ13,AZ13)-1)</f>
        <v/>
      </c>
      <c r="AZ13" s="20" t="str">
        <f t="shared" si="59"/>
        <v/>
      </c>
      <c r="BA13" s="20" t="str">
        <f>IF(AN13="","",IF(COUNTIF($AN$3:AN13,AN13)=1,1+MAX($BA$3:BA12),INDEX($BA$3:BA12,MATCH(AN13,$AN$3:AN13,0),0)))</f>
        <v/>
      </c>
      <c r="BB13" s="20" t="str">
        <f>IF(AO13="","",IF(COUNTIF($AO$3:AO13,AO13)=1,1+MAX($BB$3:BB12),INDEX($BB$3:BB12,MATCH(AO13,$AO$3:AO13,0),0)))</f>
        <v/>
      </c>
      <c r="BC13" s="54" t="str">
        <f t="shared" si="60"/>
        <v/>
      </c>
      <c r="BD13" s="54" t="str">
        <f t="shared" si="61"/>
        <v/>
      </c>
      <c r="BE13" s="20" t="str">
        <f>IF($AN13="","",IF(COUNTIF(AN13,"*"&amp;BE$1&amp;"*"),COUNTIF(AN$3:AN13,"*"&amp;BE$1&amp;"*"),""))</f>
        <v/>
      </c>
      <c r="BF13" s="20" t="str">
        <f>IF($AN13="","",IF(COUNTIF(AO13,"*"&amp;BF$1&amp;"*"),COUNTIF(AO$3:AO13,"*"&amp;BF$1&amp;"*"),""))</f>
        <v/>
      </c>
      <c r="BG13" s="20" t="str">
        <f>IF($AN13="","",IF(COUNTIF(AP13,"*"&amp;BG$1&amp;"*"),COUNTIF(AP$3:AP13,"*"&amp;BG$1&amp;"*"),""))</f>
        <v/>
      </c>
      <c r="BH13" s="20" t="str">
        <f>IF($AN13="","",IF(COUNTIF(AQ13,"*"&amp;BH$1&amp;"*"),COUNTIF(AQ$3:AQ13,"*"&amp;BH$1&amp;"*"),""))</f>
        <v/>
      </c>
      <c r="BI13" s="58" t="str">
        <f t="shared" si="62"/>
        <v/>
      </c>
      <c r="BJ13" s="20" t="str">
        <f t="shared" si="63"/>
        <v/>
      </c>
      <c r="BK13" s="20" t="str">
        <f t="shared" si="64"/>
        <v/>
      </c>
      <c r="BM13" s="20" t="str">
        <f>IF($BM$1&gt;=1+MAX($BM$3:BM12),1+MAX($BM$3:BM12),"")</f>
        <v/>
      </c>
      <c r="BN13" s="20" t="str">
        <f t="shared" si="12"/>
        <v/>
      </c>
      <c r="BO13" s="20" t="str">
        <f t="shared" si="12"/>
        <v/>
      </c>
      <c r="BP13" s="20" t="str">
        <f t="shared" si="12"/>
        <v/>
      </c>
      <c r="BQ13" s="20" t="str">
        <f t="shared" si="12"/>
        <v/>
      </c>
      <c r="BR13" s="20" t="str">
        <f t="shared" si="12"/>
        <v/>
      </c>
      <c r="BS13" s="20" t="str">
        <f t="shared" si="12"/>
        <v/>
      </c>
      <c r="BT13" s="20" t="str">
        <f t="shared" si="12"/>
        <v/>
      </c>
      <c r="BU13" s="20" t="str">
        <f t="shared" si="12"/>
        <v/>
      </c>
      <c r="BV13" s="20" t="str">
        <f t="shared" si="12"/>
        <v/>
      </c>
      <c r="BW13" s="20" t="str">
        <f t="shared" si="12"/>
        <v/>
      </c>
      <c r="BX13" s="20" t="str">
        <f t="shared" si="12"/>
        <v/>
      </c>
    </row>
    <row r="14" spans="2:76" ht="30" customHeight="1" x14ac:dyDescent="0.2">
      <c r="B14" s="52"/>
      <c r="C14" s="52"/>
      <c r="D14" s="52"/>
      <c r="E14" s="30"/>
      <c r="F14" s="31"/>
      <c r="G14" s="32"/>
      <c r="H14" s="30"/>
      <c r="I14" s="31"/>
      <c r="J14" s="34"/>
      <c r="K14" s="112" t="str">
        <f t="shared" si="42"/>
        <v/>
      </c>
      <c r="L14" s="108" t="str">
        <f t="shared" si="43"/>
        <v/>
      </c>
      <c r="M14" s="108" t="str">
        <f t="shared" si="44"/>
        <v/>
      </c>
      <c r="N14" s="31" t="str">
        <f t="shared" si="45"/>
        <v/>
      </c>
      <c r="O14" s="31" t="str">
        <f t="shared" si="46"/>
        <v/>
      </c>
      <c r="P14" s="49" t="str">
        <f t="shared" si="47"/>
        <v/>
      </c>
      <c r="Q14" s="49" t="str">
        <f t="shared" si="48"/>
        <v/>
      </c>
      <c r="R14" s="32" t="str">
        <f t="shared" si="49"/>
        <v/>
      </c>
      <c r="S14" s="19"/>
      <c r="T14" s="45" t="str">
        <f t="shared" si="50"/>
        <v/>
      </c>
      <c r="U14" s="32" t="str">
        <f t="shared" si="51"/>
        <v/>
      </c>
      <c r="V14" s="22"/>
      <c r="W14" s="6" t="str">
        <f t="shared" si="3"/>
        <v/>
      </c>
      <c r="X14" s="7" t="str">
        <f t="shared" si="52"/>
        <v/>
      </c>
      <c r="Y14" s="19"/>
      <c r="Z14" s="13" t="str">
        <f t="shared" si="4"/>
        <v/>
      </c>
      <c r="AA14" s="13" t="str">
        <f t="shared" si="53"/>
        <v/>
      </c>
      <c r="AB14" s="7" t="str">
        <f t="shared" si="54"/>
        <v/>
      </c>
      <c r="AC14" s="22"/>
      <c r="AD14" s="3" t="str">
        <f>IF(B14="","",COUNT(B$3:B14))</f>
        <v/>
      </c>
      <c r="AE14" s="3" t="str">
        <f>IF(C14="","",COUNT(C$3:C14))</f>
        <v/>
      </c>
      <c r="AF14" s="3" t="str">
        <f>IF(D14="","",COUNT(D$3:D14))</f>
        <v/>
      </c>
      <c r="AG14" s="20" t="str">
        <f>IF(E14="","",COUNTA($E$3:E14))</f>
        <v/>
      </c>
      <c r="AH14" s="38" t="str">
        <f>IF(B14="",IF(OR($C14&lt;&gt;"",$D14&lt;&gt;"",$E14&lt;&gt;"",$H14&lt;&gt;"",$G14&lt;&gt;""),INDEX(AH$3:AH13,MATCH(MAX(AD$3:AD13),AD$3:AD13,0),0),""),B14)</f>
        <v/>
      </c>
      <c r="AI14" s="38" t="str">
        <f>IF(C14="",IF(OR($D14&lt;&gt;"",$E14&lt;&gt;"",$H14&lt;&gt;"",$G14&lt;&gt;""),INDEX(AI$3:AI13,MATCH(MAX(AE$3:AE13),AE$3:AE13,0),0),""),C14)</f>
        <v/>
      </c>
      <c r="AJ14" s="38" t="str">
        <f>IF(D14="",IF(OR($E14&lt;&gt;"",$H14&lt;&gt;"",$G14&lt;&gt;""),INDEX(AJ$3:AJ13,MATCH(MAX(AF$3:AF13),AF$3:AF13,0),0),""),D14)</f>
        <v/>
      </c>
      <c r="AK14" s="4" t="str">
        <f>IF(入力!E14="","",IFERROR(INDEX(雇用者!$B$3:$B$100003,IFERROR(MATCH("*"&amp;$E14&amp;"*",雇用者!B$3:B$100003,0),MATCH("*"&amp;$E14&amp;"*",雇用者!C$3:C$100003,0)),0),入力!E14))&amp;""</f>
        <v/>
      </c>
      <c r="AL14" s="20" t="str">
        <f>IF(AM14="","",$AM14&amp;"@"&amp;AN14&amp;IF(AN14="","","@"&amp;COUNTIF($AK$3:AK14,AN14)))</f>
        <v/>
      </c>
      <c r="AM14" s="26" t="str">
        <f t="shared" si="55"/>
        <v/>
      </c>
      <c r="AN14" s="4" t="str">
        <f>IF(AK14="",IF(AND(OR(H14&lt;&gt;"",G14&lt;&gt;""),E14=""),INDEX($AK$3:AK13,MATCH(MAX($AG$3:AG13),$AG$3:AG13,0),0),""),AK14)</f>
        <v/>
      </c>
      <c r="AO14" s="20" t="str">
        <f>IF(H14="",IF(AN14="","",IFERROR(INDEX(雇用者!$D$3:$D$100003,MATCH($AN14,雇用者!B$3:B$100003,0),0),"")),H14)&amp;""</f>
        <v/>
      </c>
      <c r="AP14" s="20" t="str">
        <f>IF(AN14="","",IFERROR(IF(AND(入力!I14="",H14=""),INDEX(雇用者!$E$3:$E$100003,MATCH($AN14,雇用者!B$3:B$100003,0),0),I14),I14))&amp;""</f>
        <v/>
      </c>
      <c r="AQ14" s="20" t="str">
        <f t="shared" si="56"/>
        <v/>
      </c>
      <c r="AR14" s="20" t="str">
        <f t="shared" si="57"/>
        <v/>
      </c>
      <c r="AS14" s="20" t="str">
        <f>IF(AN14="","",IFERROR(IF(AND(入力!G14="",H14=""),INDEX(雇用者!$F$3:$Y$100003,MATCH($AN14,雇用者!B$3:B$100003,0),MATCH($AM14,雇用者!$F$1:$Y$1,1)),IF(G14="","",G14)),IF(G14="","",G14)))</f>
        <v/>
      </c>
      <c r="AT14" s="21" t="str">
        <f t="shared" si="58"/>
        <v/>
      </c>
      <c r="AU14" s="21" t="str">
        <f>IF(AND(AT14&lt;&gt;"",COUNTIF($AL$3:AL14,AL14)=1),SUMIF($AL$3:$AT$100003,AL14,$AT$3:$AT$100003),"")</f>
        <v/>
      </c>
      <c r="AV14" s="21" t="str">
        <f>IF(AND(COUNTIF($AM$3:AM14,AM14)=COUNTIF($AM$3:AM100014,AM14),AM14&lt;&gt;""),SUMIF($AM$3:AM14,AM14,$AT$3:AT14),"")</f>
        <v/>
      </c>
      <c r="AW14" s="96"/>
      <c r="AX14" s="20" t="str">
        <f>IF(COUNT(BC14:BH14)=6,MAX($AX$3:AX13)+1,"")</f>
        <v/>
      </c>
      <c r="AY14" s="20" t="str">
        <f>IF(AZ14="","",RANK(AZ14,$AZ$3:$AZ$100003,1)+COUNTIF($AZ$3:AZ14,AZ14)-1)</f>
        <v/>
      </c>
      <c r="AZ14" s="20" t="str">
        <f t="shared" si="59"/>
        <v/>
      </c>
      <c r="BA14" s="20" t="str">
        <f>IF(AN14="","",IF(COUNTIF($AN$3:AN14,AN14)=1,1+MAX($BA$3:BA13),INDEX($BA$3:BA13,MATCH(AN14,$AN$3:AN14,0),0)))</f>
        <v/>
      </c>
      <c r="BB14" s="20" t="str">
        <f>IF(AO14="","",IF(COUNTIF($AO$3:AO14,AO14)=1,1+MAX($BB$3:BB13),INDEX($BB$3:BB13,MATCH(AO14,$AO$3:AO14,0),0)))</f>
        <v/>
      </c>
      <c r="BC14" s="54" t="str">
        <f t="shared" si="60"/>
        <v/>
      </c>
      <c r="BD14" s="54" t="str">
        <f t="shared" si="61"/>
        <v/>
      </c>
      <c r="BE14" s="20" t="str">
        <f>IF($AN14="","",IF(COUNTIF(AN14,"*"&amp;BE$1&amp;"*"),COUNTIF(AN$3:AN14,"*"&amp;BE$1&amp;"*"),""))</f>
        <v/>
      </c>
      <c r="BF14" s="20" t="str">
        <f>IF($AN14="","",IF(COUNTIF(AO14,"*"&amp;BF$1&amp;"*"),COUNTIF(AO$3:AO14,"*"&amp;BF$1&amp;"*"),""))</f>
        <v/>
      </c>
      <c r="BG14" s="20" t="str">
        <f>IF($AN14="","",IF(COUNTIF(AP14,"*"&amp;BG$1&amp;"*"),COUNTIF(AP$3:AP14,"*"&amp;BG$1&amp;"*"),""))</f>
        <v/>
      </c>
      <c r="BH14" s="20" t="str">
        <f>IF($AN14="","",IF(COUNTIF(AQ14,"*"&amp;BH$1&amp;"*"),COUNTIF(AQ$3:AQ14,"*"&amp;BH$1&amp;"*"),""))</f>
        <v/>
      </c>
      <c r="BI14" s="58" t="str">
        <f t="shared" si="62"/>
        <v/>
      </c>
      <c r="BJ14" s="20" t="str">
        <f t="shared" si="63"/>
        <v/>
      </c>
      <c r="BK14" s="20" t="str">
        <f t="shared" si="64"/>
        <v/>
      </c>
      <c r="BM14" s="20" t="str">
        <f>IF($BM$1&gt;=1+MAX($BM$3:BM13),1+MAX($BM$3:BM13),"")</f>
        <v/>
      </c>
      <c r="BN14" s="20" t="str">
        <f t="shared" si="12"/>
        <v/>
      </c>
      <c r="BO14" s="20" t="str">
        <f t="shared" si="12"/>
        <v/>
      </c>
      <c r="BP14" s="20" t="str">
        <f t="shared" si="12"/>
        <v/>
      </c>
      <c r="BQ14" s="20" t="str">
        <f t="shared" si="12"/>
        <v/>
      </c>
      <c r="BR14" s="20" t="str">
        <f t="shared" si="12"/>
        <v/>
      </c>
      <c r="BS14" s="20" t="str">
        <f t="shared" si="12"/>
        <v/>
      </c>
      <c r="BT14" s="20" t="str">
        <f t="shared" si="12"/>
        <v/>
      </c>
      <c r="BU14" s="20" t="str">
        <f t="shared" si="12"/>
        <v/>
      </c>
      <c r="BV14" s="20" t="str">
        <f t="shared" si="12"/>
        <v/>
      </c>
      <c r="BW14" s="20" t="str">
        <f t="shared" si="12"/>
        <v/>
      </c>
      <c r="BX14" s="20" t="str">
        <f t="shared" si="12"/>
        <v/>
      </c>
    </row>
    <row r="15" spans="2:76" ht="30" customHeight="1" x14ac:dyDescent="0.2">
      <c r="B15" s="52"/>
      <c r="C15" s="52"/>
      <c r="D15" s="52"/>
      <c r="E15" s="30"/>
      <c r="F15" s="31"/>
      <c r="G15" s="32"/>
      <c r="H15" s="30"/>
      <c r="I15" s="31"/>
      <c r="J15" s="34"/>
      <c r="K15" s="112" t="str">
        <f t="shared" si="42"/>
        <v/>
      </c>
      <c r="L15" s="108" t="str">
        <f t="shared" si="43"/>
        <v/>
      </c>
      <c r="M15" s="108" t="str">
        <f t="shared" si="44"/>
        <v/>
      </c>
      <c r="N15" s="31" t="str">
        <f t="shared" si="45"/>
        <v/>
      </c>
      <c r="O15" s="31" t="str">
        <f t="shared" si="46"/>
        <v/>
      </c>
      <c r="P15" s="49" t="str">
        <f t="shared" si="47"/>
        <v/>
      </c>
      <c r="Q15" s="49" t="str">
        <f t="shared" si="48"/>
        <v/>
      </c>
      <c r="R15" s="32" t="str">
        <f t="shared" si="49"/>
        <v/>
      </c>
      <c r="S15" s="19"/>
      <c r="T15" s="45" t="str">
        <f t="shared" si="50"/>
        <v/>
      </c>
      <c r="U15" s="32" t="str">
        <f t="shared" si="51"/>
        <v/>
      </c>
      <c r="V15" s="22"/>
      <c r="W15" s="6" t="str">
        <f t="shared" si="3"/>
        <v/>
      </c>
      <c r="X15" s="7" t="str">
        <f t="shared" si="52"/>
        <v/>
      </c>
      <c r="Y15" s="19"/>
      <c r="Z15" s="13" t="str">
        <f t="shared" si="4"/>
        <v/>
      </c>
      <c r="AA15" s="13" t="str">
        <f t="shared" si="53"/>
        <v/>
      </c>
      <c r="AB15" s="7" t="str">
        <f t="shared" si="54"/>
        <v/>
      </c>
      <c r="AC15" s="22"/>
      <c r="AD15" s="3" t="str">
        <f>IF(B15="","",COUNT(B$3:B15))</f>
        <v/>
      </c>
      <c r="AE15" s="3" t="str">
        <f>IF(C15="","",COUNT(C$3:C15))</f>
        <v/>
      </c>
      <c r="AF15" s="3" t="str">
        <f>IF(D15="","",COUNT(D$3:D15))</f>
        <v/>
      </c>
      <c r="AG15" s="20" t="str">
        <f>IF(E15="","",COUNTA($E$3:E15))</f>
        <v/>
      </c>
      <c r="AH15" s="38" t="str">
        <f>IF(B15="",IF(OR($C15&lt;&gt;"",$D15&lt;&gt;"",$E15&lt;&gt;"",$H15&lt;&gt;"",$G15&lt;&gt;""),INDEX(AH$3:AH14,MATCH(MAX(AD$3:AD14),AD$3:AD14,0),0),""),B15)</f>
        <v/>
      </c>
      <c r="AI15" s="38" t="str">
        <f>IF(C15="",IF(OR($D15&lt;&gt;"",$E15&lt;&gt;"",$H15&lt;&gt;"",$G15&lt;&gt;""),INDEX(AI$3:AI14,MATCH(MAX(AE$3:AE14),AE$3:AE14,0),0),""),C15)</f>
        <v/>
      </c>
      <c r="AJ15" s="38" t="str">
        <f>IF(D15="",IF(OR($E15&lt;&gt;"",$H15&lt;&gt;"",$G15&lt;&gt;""),INDEX(AJ$3:AJ14,MATCH(MAX(AF$3:AF14),AF$3:AF14,0),0),""),D15)</f>
        <v/>
      </c>
      <c r="AK15" s="4" t="str">
        <f>IF(入力!E15="","",IFERROR(INDEX(雇用者!$B$3:$B$100003,IFERROR(MATCH("*"&amp;$E15&amp;"*",雇用者!B$3:B$100003,0),MATCH("*"&amp;$E15&amp;"*",雇用者!C$3:C$100003,0)),0),入力!E15))&amp;""</f>
        <v/>
      </c>
      <c r="AL15" s="20" t="str">
        <f>IF(AM15="","",$AM15&amp;"@"&amp;AN15&amp;IF(AN15="","","@"&amp;COUNTIF($AK$3:AK15,AN15)))</f>
        <v/>
      </c>
      <c r="AM15" s="26" t="str">
        <f t="shared" si="55"/>
        <v/>
      </c>
      <c r="AN15" s="4" t="str">
        <f>IF(AK15="",IF(AND(OR(H15&lt;&gt;"",G15&lt;&gt;""),E15=""),INDEX($AK$3:AK14,MATCH(MAX($AG$3:AG14),$AG$3:AG14,0),0),""),AK15)</f>
        <v/>
      </c>
      <c r="AO15" s="20" t="str">
        <f>IF(H15="",IF(AN15="","",IFERROR(INDEX(雇用者!$D$3:$D$100003,MATCH($AN15,雇用者!B$3:B$100003,0),0),"")),H15)&amp;""</f>
        <v/>
      </c>
      <c r="AP15" s="20" t="str">
        <f>IF(AN15="","",IFERROR(IF(AND(入力!I15="",H15=""),INDEX(雇用者!$E$3:$E$100003,MATCH($AN15,雇用者!B$3:B$100003,0),0),I15),I15))&amp;""</f>
        <v/>
      </c>
      <c r="AQ15" s="20" t="str">
        <f t="shared" si="56"/>
        <v/>
      </c>
      <c r="AR15" s="20" t="str">
        <f t="shared" si="57"/>
        <v/>
      </c>
      <c r="AS15" s="20" t="str">
        <f>IF(AN15="","",IFERROR(IF(AND(入力!G15="",H15=""),INDEX(雇用者!$F$3:$Y$100003,MATCH($AN15,雇用者!B$3:B$100003,0),MATCH($AM15,雇用者!$F$1:$Y$1,1)),IF(G15="","",G15)),IF(G15="","",G15)))</f>
        <v/>
      </c>
      <c r="AT15" s="21" t="str">
        <f t="shared" si="58"/>
        <v/>
      </c>
      <c r="AU15" s="21" t="str">
        <f>IF(AND(AT15&lt;&gt;"",COUNTIF($AL$3:AL15,AL15)=1),SUMIF($AL$3:$AT$100003,AL15,$AT$3:$AT$100003),"")</f>
        <v/>
      </c>
      <c r="AV15" s="21" t="str">
        <f>IF(AND(COUNTIF($AM$3:AM15,AM15)=COUNTIF($AM$3:AM100015,AM15),AM15&lt;&gt;""),SUMIF($AM$3:AM15,AM15,$AT$3:AT15),"")</f>
        <v/>
      </c>
      <c r="AW15" s="96"/>
      <c r="AX15" s="20" t="str">
        <f>IF(COUNT(BC15:BH15)=6,MAX($AX$3:AX14)+1,"")</f>
        <v/>
      </c>
      <c r="AY15" s="20" t="str">
        <f>IF(AZ15="","",RANK(AZ15,$AZ$3:$AZ$100003,1)+COUNTIF($AZ$3:AZ15,AZ15)-1)</f>
        <v/>
      </c>
      <c r="AZ15" s="20" t="str">
        <f t="shared" si="59"/>
        <v/>
      </c>
      <c r="BA15" s="20" t="str">
        <f>IF(AN15="","",IF(COUNTIF($AN$3:AN15,AN15)=1,1+MAX($BA$3:BA14),INDEX($BA$3:BA14,MATCH(AN15,$AN$3:AN15,0),0)))</f>
        <v/>
      </c>
      <c r="BB15" s="20" t="str">
        <f>IF(AO15="","",IF(COUNTIF($AO$3:AO15,AO15)=1,1+MAX($BB$3:BB14),INDEX($BB$3:BB14,MATCH(AO15,$AO$3:AO15,0),0)))</f>
        <v/>
      </c>
      <c r="BC15" s="54" t="str">
        <f t="shared" si="60"/>
        <v/>
      </c>
      <c r="BD15" s="54" t="str">
        <f t="shared" si="61"/>
        <v/>
      </c>
      <c r="BE15" s="20" t="str">
        <f>IF($AN15="","",IF(COUNTIF(AN15,"*"&amp;BE$1&amp;"*"),COUNTIF(AN$3:AN15,"*"&amp;BE$1&amp;"*"),""))</f>
        <v/>
      </c>
      <c r="BF15" s="20" t="str">
        <f>IF($AN15="","",IF(COUNTIF(AO15,"*"&amp;BF$1&amp;"*"),COUNTIF(AO$3:AO15,"*"&amp;BF$1&amp;"*"),""))</f>
        <v/>
      </c>
      <c r="BG15" s="20" t="str">
        <f>IF($AN15="","",IF(COUNTIF(AP15,"*"&amp;BG$1&amp;"*"),COUNTIF(AP$3:AP15,"*"&amp;BG$1&amp;"*"),""))</f>
        <v/>
      </c>
      <c r="BH15" s="20" t="str">
        <f>IF($AN15="","",IF(COUNTIF(AQ15,"*"&amp;BH$1&amp;"*"),COUNTIF(AQ$3:AQ15,"*"&amp;BH$1&amp;"*"),""))</f>
        <v/>
      </c>
      <c r="BI15" s="58" t="str">
        <f t="shared" si="62"/>
        <v/>
      </c>
      <c r="BJ15" s="20" t="str">
        <f t="shared" si="63"/>
        <v/>
      </c>
      <c r="BK15" s="20" t="str">
        <f t="shared" si="64"/>
        <v/>
      </c>
      <c r="BM15" s="20" t="str">
        <f>IF($BM$1&gt;=1+MAX($BM$3:BM14),1+MAX($BM$3:BM14),"")</f>
        <v/>
      </c>
      <c r="BN15" s="20" t="str">
        <f t="shared" si="12"/>
        <v/>
      </c>
      <c r="BO15" s="20" t="str">
        <f t="shared" si="12"/>
        <v/>
      </c>
      <c r="BP15" s="20" t="str">
        <f t="shared" si="12"/>
        <v/>
      </c>
      <c r="BQ15" s="20" t="str">
        <f t="shared" si="12"/>
        <v/>
      </c>
      <c r="BR15" s="20" t="str">
        <f t="shared" si="12"/>
        <v/>
      </c>
      <c r="BS15" s="20" t="str">
        <f t="shared" si="12"/>
        <v/>
      </c>
      <c r="BT15" s="20" t="str">
        <f t="shared" si="12"/>
        <v/>
      </c>
      <c r="BU15" s="20" t="str">
        <f t="shared" si="12"/>
        <v/>
      </c>
      <c r="BV15" s="20" t="str">
        <f t="shared" si="12"/>
        <v/>
      </c>
      <c r="BW15" s="20" t="str">
        <f t="shared" si="12"/>
        <v/>
      </c>
      <c r="BX15" s="20" t="str">
        <f t="shared" si="12"/>
        <v/>
      </c>
    </row>
    <row r="16" spans="2:76" ht="30" customHeight="1" x14ac:dyDescent="0.2">
      <c r="B16" s="52"/>
      <c r="C16" s="52"/>
      <c r="D16" s="52"/>
      <c r="E16" s="30"/>
      <c r="F16" s="31"/>
      <c r="G16" s="32"/>
      <c r="H16" s="30"/>
      <c r="I16" s="31"/>
      <c r="J16" s="34"/>
      <c r="K16" s="112" t="str">
        <f t="shared" si="42"/>
        <v/>
      </c>
      <c r="L16" s="108" t="str">
        <f t="shared" si="43"/>
        <v/>
      </c>
      <c r="M16" s="108" t="str">
        <f t="shared" si="44"/>
        <v/>
      </c>
      <c r="N16" s="31" t="str">
        <f t="shared" si="45"/>
        <v/>
      </c>
      <c r="O16" s="31" t="str">
        <f t="shared" si="46"/>
        <v/>
      </c>
      <c r="P16" s="49" t="str">
        <f t="shared" si="47"/>
        <v/>
      </c>
      <c r="Q16" s="49" t="str">
        <f t="shared" si="48"/>
        <v/>
      </c>
      <c r="R16" s="32" t="str">
        <f t="shared" si="49"/>
        <v/>
      </c>
      <c r="S16" s="19"/>
      <c r="T16" s="45" t="str">
        <f t="shared" si="50"/>
        <v/>
      </c>
      <c r="U16" s="32" t="str">
        <f t="shared" si="51"/>
        <v/>
      </c>
      <c r="V16" s="22"/>
      <c r="W16" s="6" t="str">
        <f t="shared" si="3"/>
        <v/>
      </c>
      <c r="X16" s="7" t="str">
        <f t="shared" si="52"/>
        <v/>
      </c>
      <c r="Y16" s="19"/>
      <c r="Z16" s="13" t="str">
        <f t="shared" si="4"/>
        <v/>
      </c>
      <c r="AA16" s="13" t="str">
        <f t="shared" si="53"/>
        <v/>
      </c>
      <c r="AB16" s="7" t="str">
        <f t="shared" si="54"/>
        <v/>
      </c>
      <c r="AC16" s="22"/>
      <c r="AD16" s="3" t="str">
        <f>IF(B16="","",COUNT(B$3:B16))</f>
        <v/>
      </c>
      <c r="AE16" s="3" t="str">
        <f>IF(C16="","",COUNT(C$3:C16))</f>
        <v/>
      </c>
      <c r="AF16" s="3" t="str">
        <f>IF(D16="","",COUNT(D$3:D16))</f>
        <v/>
      </c>
      <c r="AG16" s="20" t="str">
        <f>IF(E16="","",COUNTA($E$3:E16))</f>
        <v/>
      </c>
      <c r="AH16" s="38" t="str">
        <f>IF(B16="",IF(OR($C16&lt;&gt;"",$D16&lt;&gt;"",$E16&lt;&gt;"",$H16&lt;&gt;"",$G16&lt;&gt;""),INDEX(AH$3:AH15,MATCH(MAX(AD$3:AD15),AD$3:AD15,0),0),""),B16)</f>
        <v/>
      </c>
      <c r="AI16" s="38" t="str">
        <f>IF(C16="",IF(OR($D16&lt;&gt;"",$E16&lt;&gt;"",$H16&lt;&gt;"",$G16&lt;&gt;""),INDEX(AI$3:AI15,MATCH(MAX(AE$3:AE15),AE$3:AE15,0),0),""),C16)</f>
        <v/>
      </c>
      <c r="AJ16" s="38" t="str">
        <f>IF(D16="",IF(OR($E16&lt;&gt;"",$H16&lt;&gt;"",$G16&lt;&gt;""),INDEX(AJ$3:AJ15,MATCH(MAX(AF$3:AF15),AF$3:AF15,0),0),""),D16)</f>
        <v/>
      </c>
      <c r="AK16" s="4" t="str">
        <f>IF(入力!E16="","",IFERROR(INDEX(雇用者!$B$3:$B$100003,IFERROR(MATCH("*"&amp;$E16&amp;"*",雇用者!B$3:B$100003,0),MATCH("*"&amp;$E16&amp;"*",雇用者!C$3:C$100003,0)),0),入力!E16))&amp;""</f>
        <v/>
      </c>
      <c r="AL16" s="20" t="str">
        <f>IF(AM16="","",$AM16&amp;"@"&amp;AN16&amp;IF(AN16="","","@"&amp;COUNTIF($AK$3:AK16,AN16)))</f>
        <v/>
      </c>
      <c r="AM16" s="26" t="str">
        <f t="shared" si="55"/>
        <v/>
      </c>
      <c r="AN16" s="4" t="str">
        <f>IF(AK16="",IF(AND(OR(H16&lt;&gt;"",G16&lt;&gt;""),E16=""),INDEX($AK$3:AK15,MATCH(MAX($AG$3:AG15),$AG$3:AG15,0),0),""),AK16)</f>
        <v/>
      </c>
      <c r="AO16" s="20" t="str">
        <f>IF(H16="",IF(AN16="","",IFERROR(INDEX(雇用者!$D$3:$D$100003,MATCH($AN16,雇用者!B$3:B$100003,0),0),"")),H16)&amp;""</f>
        <v/>
      </c>
      <c r="AP16" s="20" t="str">
        <f>IF(AN16="","",IFERROR(IF(AND(入力!I16="",H16=""),INDEX(雇用者!$E$3:$E$100003,MATCH($AN16,雇用者!B$3:B$100003,0),0),I16),I16))&amp;""</f>
        <v/>
      </c>
      <c r="AQ16" s="20" t="str">
        <f t="shared" si="56"/>
        <v/>
      </c>
      <c r="AR16" s="20" t="str">
        <f t="shared" si="57"/>
        <v/>
      </c>
      <c r="AS16" s="20" t="str">
        <f>IF(AN16="","",IFERROR(IF(AND(入力!G16="",H16=""),INDEX(雇用者!$F$3:$Y$100003,MATCH($AN16,雇用者!B$3:B$100003,0),MATCH($AM16,雇用者!$F$1:$Y$1,1)),IF(G16="","",G16)),IF(G16="","",G16)))</f>
        <v/>
      </c>
      <c r="AT16" s="21" t="str">
        <f t="shared" si="58"/>
        <v/>
      </c>
      <c r="AU16" s="21" t="str">
        <f>IF(AND(AT16&lt;&gt;"",COUNTIF($AL$3:AL16,AL16)=1),SUMIF($AL$3:$AT$100003,AL16,$AT$3:$AT$100003),"")</f>
        <v/>
      </c>
      <c r="AV16" s="21" t="str">
        <f>IF(AND(COUNTIF($AM$3:AM16,AM16)=COUNTIF($AM$3:AM100016,AM16),AM16&lt;&gt;""),SUMIF($AM$3:AM16,AM16,$AT$3:AT16),"")</f>
        <v/>
      </c>
      <c r="AW16" s="96"/>
      <c r="AX16" s="20" t="str">
        <f>IF(COUNT(BC16:BH16)=6,MAX($AX$3:AX15)+1,"")</f>
        <v/>
      </c>
      <c r="AY16" s="20" t="str">
        <f>IF(AZ16="","",RANK(AZ16,$AZ$3:$AZ$100003,1)+COUNTIF($AZ$3:AZ16,AZ16)-1)</f>
        <v/>
      </c>
      <c r="AZ16" s="20" t="str">
        <f t="shared" si="59"/>
        <v/>
      </c>
      <c r="BA16" s="20" t="str">
        <f>IF(AN16="","",IF(COUNTIF($AN$3:AN16,AN16)=1,1+MAX($BA$3:BA15),INDEX($BA$3:BA15,MATCH(AN16,$AN$3:AN16,0),0)))</f>
        <v/>
      </c>
      <c r="BB16" s="20" t="str">
        <f>IF(AO16="","",IF(COUNTIF($AO$3:AO16,AO16)=1,1+MAX($BB$3:BB15),INDEX($BB$3:BB15,MATCH(AO16,$AO$3:AO16,0),0)))</f>
        <v/>
      </c>
      <c r="BC16" s="54" t="str">
        <f t="shared" si="60"/>
        <v/>
      </c>
      <c r="BD16" s="54" t="str">
        <f t="shared" si="61"/>
        <v/>
      </c>
      <c r="BE16" s="20" t="str">
        <f>IF($AN16="","",IF(COUNTIF(AN16,"*"&amp;BE$1&amp;"*"),COUNTIF(AN$3:AN16,"*"&amp;BE$1&amp;"*"),""))</f>
        <v/>
      </c>
      <c r="BF16" s="20" t="str">
        <f>IF($AN16="","",IF(COUNTIF(AO16,"*"&amp;BF$1&amp;"*"),COUNTIF(AO$3:AO16,"*"&amp;BF$1&amp;"*"),""))</f>
        <v/>
      </c>
      <c r="BG16" s="20" t="str">
        <f>IF($AN16="","",IF(COUNTIF(AP16,"*"&amp;BG$1&amp;"*"),COUNTIF(AP$3:AP16,"*"&amp;BG$1&amp;"*"),""))</f>
        <v/>
      </c>
      <c r="BH16" s="20" t="str">
        <f>IF($AN16="","",IF(COUNTIF(AQ16,"*"&amp;BH$1&amp;"*"),COUNTIF(AQ$3:AQ16,"*"&amp;BH$1&amp;"*"),""))</f>
        <v/>
      </c>
      <c r="BI16" s="58" t="str">
        <f t="shared" si="62"/>
        <v/>
      </c>
      <c r="BJ16" s="20" t="str">
        <f t="shared" si="63"/>
        <v/>
      </c>
      <c r="BK16" s="20" t="str">
        <f t="shared" si="64"/>
        <v/>
      </c>
      <c r="BM16" s="20" t="str">
        <f>IF($BM$1&gt;=1+MAX($BM$3:BM15),1+MAX($BM$3:BM15),"")</f>
        <v/>
      </c>
      <c r="BN16" s="20" t="str">
        <f t="shared" si="12"/>
        <v/>
      </c>
      <c r="BO16" s="20" t="str">
        <f t="shared" si="12"/>
        <v/>
      </c>
      <c r="BP16" s="20" t="str">
        <f t="shared" si="12"/>
        <v/>
      </c>
      <c r="BQ16" s="20" t="str">
        <f t="shared" si="12"/>
        <v/>
      </c>
      <c r="BR16" s="20" t="str">
        <f t="shared" si="12"/>
        <v/>
      </c>
      <c r="BS16" s="20" t="str">
        <f t="shared" si="12"/>
        <v/>
      </c>
      <c r="BT16" s="20" t="str">
        <f t="shared" si="12"/>
        <v/>
      </c>
      <c r="BU16" s="20" t="str">
        <f t="shared" si="12"/>
        <v/>
      </c>
      <c r="BV16" s="20" t="str">
        <f t="shared" si="12"/>
        <v/>
      </c>
      <c r="BW16" s="20" t="str">
        <f t="shared" si="12"/>
        <v/>
      </c>
      <c r="BX16" s="20" t="str">
        <f t="shared" si="12"/>
        <v/>
      </c>
    </row>
    <row r="17" spans="2:76" ht="30" customHeight="1" x14ac:dyDescent="0.2">
      <c r="B17" s="52"/>
      <c r="C17" s="52"/>
      <c r="D17" s="52"/>
      <c r="E17" s="30"/>
      <c r="F17" s="31"/>
      <c r="G17" s="32"/>
      <c r="H17" s="30"/>
      <c r="I17" s="31"/>
      <c r="J17" s="34"/>
      <c r="K17" s="112" t="str">
        <f t="shared" si="42"/>
        <v/>
      </c>
      <c r="L17" s="108" t="str">
        <f t="shared" si="43"/>
        <v/>
      </c>
      <c r="M17" s="108" t="str">
        <f t="shared" si="44"/>
        <v/>
      </c>
      <c r="N17" s="31" t="str">
        <f t="shared" si="45"/>
        <v/>
      </c>
      <c r="O17" s="31" t="str">
        <f t="shared" si="46"/>
        <v/>
      </c>
      <c r="P17" s="49" t="str">
        <f t="shared" si="47"/>
        <v/>
      </c>
      <c r="Q17" s="49" t="str">
        <f t="shared" si="48"/>
        <v/>
      </c>
      <c r="R17" s="32" t="str">
        <f t="shared" si="49"/>
        <v/>
      </c>
      <c r="S17" s="19"/>
      <c r="T17" s="45" t="str">
        <f t="shared" si="50"/>
        <v/>
      </c>
      <c r="U17" s="32" t="str">
        <f t="shared" si="51"/>
        <v/>
      </c>
      <c r="V17" s="22"/>
      <c r="W17" s="6" t="str">
        <f t="shared" si="3"/>
        <v/>
      </c>
      <c r="X17" s="7" t="str">
        <f t="shared" si="52"/>
        <v/>
      </c>
      <c r="Y17" s="19"/>
      <c r="Z17" s="13" t="str">
        <f t="shared" si="4"/>
        <v/>
      </c>
      <c r="AA17" s="13" t="str">
        <f t="shared" si="53"/>
        <v/>
      </c>
      <c r="AB17" s="7" t="str">
        <f t="shared" si="54"/>
        <v/>
      </c>
      <c r="AC17" s="22"/>
      <c r="AD17" s="3" t="str">
        <f>IF(B17="","",COUNT(B$3:B17))</f>
        <v/>
      </c>
      <c r="AE17" s="3" t="str">
        <f>IF(C17="","",COUNT(C$3:C17))</f>
        <v/>
      </c>
      <c r="AF17" s="3" t="str">
        <f>IF(D17="","",COUNT(D$3:D17))</f>
        <v/>
      </c>
      <c r="AG17" s="20" t="str">
        <f>IF(E17="","",COUNTA($E$3:E17))</f>
        <v/>
      </c>
      <c r="AH17" s="38" t="str">
        <f>IF(B17="",IF(OR($C17&lt;&gt;"",$D17&lt;&gt;"",$E17&lt;&gt;"",$H17&lt;&gt;"",$G17&lt;&gt;""),INDEX(AH$3:AH16,MATCH(MAX(AD$3:AD16),AD$3:AD16,0),0),""),B17)</f>
        <v/>
      </c>
      <c r="AI17" s="38" t="str">
        <f>IF(C17="",IF(OR($D17&lt;&gt;"",$E17&lt;&gt;"",$H17&lt;&gt;"",$G17&lt;&gt;""),INDEX(AI$3:AI16,MATCH(MAX(AE$3:AE16),AE$3:AE16,0),0),""),C17)</f>
        <v/>
      </c>
      <c r="AJ17" s="38" t="str">
        <f>IF(D17="",IF(OR($E17&lt;&gt;"",$H17&lt;&gt;"",$G17&lt;&gt;""),INDEX(AJ$3:AJ16,MATCH(MAX(AF$3:AF16),AF$3:AF16,0),0),""),D17)</f>
        <v/>
      </c>
      <c r="AK17" s="4" t="str">
        <f>IF(入力!E17="","",IFERROR(INDEX(雇用者!$B$3:$B$100003,IFERROR(MATCH("*"&amp;$E17&amp;"*",雇用者!B$3:B$100003,0),MATCH("*"&amp;$E17&amp;"*",雇用者!C$3:C$100003,0)),0),入力!E17))&amp;""</f>
        <v/>
      </c>
      <c r="AL17" s="20" t="str">
        <f>IF(AM17="","",$AM17&amp;"@"&amp;AN17&amp;IF(AN17="","","@"&amp;COUNTIF($AK$3:AK17,AN17)))</f>
        <v/>
      </c>
      <c r="AM17" s="26" t="str">
        <f t="shared" si="55"/>
        <v/>
      </c>
      <c r="AN17" s="4" t="str">
        <f>IF(AK17="",IF(AND(OR(H17&lt;&gt;"",G17&lt;&gt;""),E17=""),INDEX($AK$3:AK16,MATCH(MAX($AG$3:AG16),$AG$3:AG16,0),0),""),AK17)</f>
        <v/>
      </c>
      <c r="AO17" s="20" t="str">
        <f>IF(H17="",IF(AN17="","",IFERROR(INDEX(雇用者!$D$3:$D$100003,MATCH($AN17,雇用者!B$3:B$100003,0),0),"")),H17)&amp;""</f>
        <v/>
      </c>
      <c r="AP17" s="20" t="str">
        <f>IF(AN17="","",IFERROR(IF(AND(入力!I17="",H17=""),INDEX(雇用者!$E$3:$E$100003,MATCH($AN17,雇用者!B$3:B$100003,0),0),I17),I17))&amp;""</f>
        <v/>
      </c>
      <c r="AQ17" s="20" t="str">
        <f t="shared" si="56"/>
        <v/>
      </c>
      <c r="AR17" s="20" t="str">
        <f t="shared" si="57"/>
        <v/>
      </c>
      <c r="AS17" s="20" t="str">
        <f>IF(AN17="","",IFERROR(IF(AND(入力!G17="",H17=""),INDEX(雇用者!$F$3:$Y$100003,MATCH($AN17,雇用者!B$3:B$100003,0),MATCH($AM17,雇用者!$F$1:$Y$1,1)),IF(G17="","",G17)),IF(G17="","",G17)))</f>
        <v/>
      </c>
      <c r="AT17" s="21" t="str">
        <f t="shared" si="58"/>
        <v/>
      </c>
      <c r="AU17" s="21" t="str">
        <f>IF(AND(AT17&lt;&gt;"",COUNTIF($AL$3:AL17,AL17)=1),SUMIF($AL$3:$AT$100003,AL17,$AT$3:$AT$100003),"")</f>
        <v/>
      </c>
      <c r="AV17" s="21" t="str">
        <f>IF(AND(COUNTIF($AM$3:AM17,AM17)=COUNTIF($AM$3:AM100017,AM17),AM17&lt;&gt;""),SUMIF($AM$3:AM17,AM17,$AT$3:AT17),"")</f>
        <v/>
      </c>
      <c r="AW17" s="96"/>
      <c r="AX17" s="20" t="str">
        <f>IF(COUNT(BC17:BH17)=6,MAX($AX$3:AX16)+1,"")</f>
        <v/>
      </c>
      <c r="AY17" s="20" t="str">
        <f>IF(AZ17="","",RANK(AZ17,$AZ$3:$AZ$100003,1)+COUNTIF($AZ$3:AZ17,AZ17)-1)</f>
        <v/>
      </c>
      <c r="AZ17" s="20" t="str">
        <f t="shared" si="59"/>
        <v/>
      </c>
      <c r="BA17" s="20" t="str">
        <f>IF(AN17="","",IF(COUNTIF($AN$3:AN17,AN17)=1,1+MAX($BA$3:BA16),INDEX($BA$3:BA16,MATCH(AN17,$AN$3:AN17,0),0)))</f>
        <v/>
      </c>
      <c r="BB17" s="20" t="str">
        <f>IF(AO17="","",IF(COUNTIF($AO$3:AO17,AO17)=1,1+MAX($BB$3:BB16),INDEX($BB$3:BB16,MATCH(AO17,$AO$3:AO17,0),0)))</f>
        <v/>
      </c>
      <c r="BC17" s="54" t="str">
        <f t="shared" si="60"/>
        <v/>
      </c>
      <c r="BD17" s="54" t="str">
        <f t="shared" si="61"/>
        <v/>
      </c>
      <c r="BE17" s="20" t="str">
        <f>IF($AN17="","",IF(COUNTIF(AN17,"*"&amp;BE$1&amp;"*"),COUNTIF(AN$3:AN17,"*"&amp;BE$1&amp;"*"),""))</f>
        <v/>
      </c>
      <c r="BF17" s="20" t="str">
        <f>IF($AN17="","",IF(COUNTIF(AO17,"*"&amp;BF$1&amp;"*"),COUNTIF(AO$3:AO17,"*"&amp;BF$1&amp;"*"),""))</f>
        <v/>
      </c>
      <c r="BG17" s="20" t="str">
        <f>IF($AN17="","",IF(COUNTIF(AP17,"*"&amp;BG$1&amp;"*"),COUNTIF(AP$3:AP17,"*"&amp;BG$1&amp;"*"),""))</f>
        <v/>
      </c>
      <c r="BH17" s="20" t="str">
        <f>IF($AN17="","",IF(COUNTIF(AQ17,"*"&amp;BH$1&amp;"*"),COUNTIF(AQ$3:AQ17,"*"&amp;BH$1&amp;"*"),""))</f>
        <v/>
      </c>
      <c r="BI17" s="58" t="str">
        <f t="shared" si="62"/>
        <v/>
      </c>
      <c r="BJ17" s="20" t="str">
        <f t="shared" si="63"/>
        <v/>
      </c>
      <c r="BK17" s="20" t="str">
        <f t="shared" si="64"/>
        <v/>
      </c>
      <c r="BM17" s="20" t="str">
        <f>IF($BM$1&gt;=1+MAX($BM$3:BM16),1+MAX($BM$3:BM16),"")</f>
        <v/>
      </c>
      <c r="BN17" s="20" t="str">
        <f t="shared" si="12"/>
        <v/>
      </c>
      <c r="BO17" s="20" t="str">
        <f t="shared" si="12"/>
        <v/>
      </c>
      <c r="BP17" s="20" t="str">
        <f t="shared" si="12"/>
        <v/>
      </c>
      <c r="BQ17" s="20" t="str">
        <f t="shared" si="12"/>
        <v/>
      </c>
      <c r="BR17" s="20" t="str">
        <f t="shared" si="12"/>
        <v/>
      </c>
      <c r="BS17" s="20" t="str">
        <f t="shared" si="12"/>
        <v/>
      </c>
      <c r="BT17" s="20" t="str">
        <f t="shared" si="12"/>
        <v/>
      </c>
      <c r="BU17" s="20" t="str">
        <f t="shared" si="12"/>
        <v/>
      </c>
      <c r="BV17" s="20" t="str">
        <f t="shared" si="12"/>
        <v/>
      </c>
      <c r="BW17" s="20" t="str">
        <f t="shared" si="12"/>
        <v/>
      </c>
      <c r="BX17" s="20" t="str">
        <f t="shared" si="12"/>
        <v/>
      </c>
    </row>
    <row r="18" spans="2:76" ht="30" customHeight="1" x14ac:dyDescent="0.2">
      <c r="B18" s="52"/>
      <c r="C18" s="52"/>
      <c r="D18" s="52"/>
      <c r="E18" s="30"/>
      <c r="F18" s="31"/>
      <c r="G18" s="32"/>
      <c r="H18" s="30"/>
      <c r="I18" s="31"/>
      <c r="J18" s="34"/>
      <c r="K18" s="112" t="str">
        <f t="shared" si="42"/>
        <v/>
      </c>
      <c r="L18" s="108" t="str">
        <f t="shared" si="43"/>
        <v/>
      </c>
      <c r="M18" s="108" t="str">
        <f t="shared" si="44"/>
        <v/>
      </c>
      <c r="N18" s="31" t="str">
        <f t="shared" si="45"/>
        <v/>
      </c>
      <c r="O18" s="31" t="str">
        <f t="shared" si="46"/>
        <v/>
      </c>
      <c r="P18" s="49" t="str">
        <f t="shared" si="47"/>
        <v/>
      </c>
      <c r="Q18" s="49" t="str">
        <f t="shared" si="48"/>
        <v/>
      </c>
      <c r="R18" s="32" t="str">
        <f t="shared" si="49"/>
        <v/>
      </c>
      <c r="S18" s="19"/>
      <c r="T18" s="45" t="str">
        <f t="shared" si="50"/>
        <v/>
      </c>
      <c r="U18" s="32" t="str">
        <f t="shared" si="51"/>
        <v/>
      </c>
      <c r="V18" s="22"/>
      <c r="W18" s="6" t="str">
        <f t="shared" si="3"/>
        <v/>
      </c>
      <c r="X18" s="7" t="str">
        <f t="shared" si="52"/>
        <v/>
      </c>
      <c r="Y18" s="19"/>
      <c r="Z18" s="13" t="str">
        <f t="shared" si="4"/>
        <v/>
      </c>
      <c r="AA18" s="13" t="str">
        <f t="shared" si="53"/>
        <v/>
      </c>
      <c r="AB18" s="7" t="str">
        <f t="shared" si="54"/>
        <v/>
      </c>
      <c r="AC18" s="22"/>
      <c r="AD18" s="3" t="str">
        <f>IF(B18="","",COUNT(B$3:B18))</f>
        <v/>
      </c>
      <c r="AE18" s="3" t="str">
        <f>IF(C18="","",COUNT(C$3:C18))</f>
        <v/>
      </c>
      <c r="AF18" s="3" t="str">
        <f>IF(D18="","",COUNT(D$3:D18))</f>
        <v/>
      </c>
      <c r="AG18" s="20" t="str">
        <f>IF(E18="","",COUNTA($E$3:E18))</f>
        <v/>
      </c>
      <c r="AH18" s="38" t="str">
        <f>IF(B18="",IF(OR($C18&lt;&gt;"",$D18&lt;&gt;"",$E18&lt;&gt;"",$H18&lt;&gt;"",$G18&lt;&gt;""),INDEX(AH$3:AH17,MATCH(MAX(AD$3:AD17),AD$3:AD17,0),0),""),B18)</f>
        <v/>
      </c>
      <c r="AI18" s="38" t="str">
        <f>IF(C18="",IF(OR($D18&lt;&gt;"",$E18&lt;&gt;"",$H18&lt;&gt;"",$G18&lt;&gt;""),INDEX(AI$3:AI17,MATCH(MAX(AE$3:AE17),AE$3:AE17,0),0),""),C18)</f>
        <v/>
      </c>
      <c r="AJ18" s="38" t="str">
        <f>IF(D18="",IF(OR($E18&lt;&gt;"",$H18&lt;&gt;"",$G18&lt;&gt;""),INDEX(AJ$3:AJ17,MATCH(MAX(AF$3:AF17),AF$3:AF17,0),0),""),D18)</f>
        <v/>
      </c>
      <c r="AK18" s="4" t="str">
        <f>IF(入力!E18="","",IFERROR(INDEX(雇用者!$B$3:$B$100003,IFERROR(MATCH("*"&amp;$E18&amp;"*",雇用者!B$3:B$100003,0),MATCH("*"&amp;$E18&amp;"*",雇用者!C$3:C$100003,0)),0),入力!E18))&amp;""</f>
        <v/>
      </c>
      <c r="AL18" s="20" t="str">
        <f>IF(AM18="","",$AM18&amp;"@"&amp;AN18&amp;IF(AN18="","","@"&amp;COUNTIF($AK$3:AK18,AN18)))</f>
        <v/>
      </c>
      <c r="AM18" s="26" t="str">
        <f t="shared" si="55"/>
        <v/>
      </c>
      <c r="AN18" s="4" t="str">
        <f>IF(AK18="",IF(AND(OR(H18&lt;&gt;"",G18&lt;&gt;""),E18=""),INDEX($AK$3:AK17,MATCH(MAX($AG$3:AG17),$AG$3:AG17,0),0),""),AK18)</f>
        <v/>
      </c>
      <c r="AO18" s="20" t="str">
        <f>IF(H18="",IF(AN18="","",IFERROR(INDEX(雇用者!$D$3:$D$100003,MATCH($AN18,雇用者!B$3:B$100003,0),0),"")),H18)&amp;""</f>
        <v/>
      </c>
      <c r="AP18" s="20" t="str">
        <f>IF(AN18="","",IFERROR(IF(AND(入力!I18="",H18=""),INDEX(雇用者!$E$3:$E$100003,MATCH($AN18,雇用者!B$3:B$100003,0),0),I18),I18))&amp;""</f>
        <v/>
      </c>
      <c r="AQ18" s="20" t="str">
        <f t="shared" si="56"/>
        <v/>
      </c>
      <c r="AR18" s="20" t="str">
        <f t="shared" si="57"/>
        <v/>
      </c>
      <c r="AS18" s="20" t="str">
        <f>IF(AN18="","",IFERROR(IF(AND(入力!G18="",H18=""),INDEX(雇用者!$F$3:$Y$100003,MATCH($AN18,雇用者!B$3:B$100003,0),MATCH($AM18,雇用者!$F$1:$Y$1,1)),IF(G18="","",G18)),IF(G18="","",G18)))</f>
        <v/>
      </c>
      <c r="AT18" s="21" t="str">
        <f t="shared" si="58"/>
        <v/>
      </c>
      <c r="AU18" s="21" t="str">
        <f>IF(AND(AT18&lt;&gt;"",COUNTIF($AL$3:AL18,AL18)=1),SUMIF($AL$3:$AT$100003,AL18,$AT$3:$AT$100003),"")</f>
        <v/>
      </c>
      <c r="AV18" s="21" t="str">
        <f>IF(AND(COUNTIF($AM$3:AM18,AM18)=COUNTIF($AM$3:AM100018,AM18),AM18&lt;&gt;""),SUMIF($AM$3:AM18,AM18,$AT$3:AT18),"")</f>
        <v/>
      </c>
      <c r="AW18" s="96"/>
      <c r="AX18" s="20" t="str">
        <f>IF(COUNT(BC18:BH18)=6,MAX($AX$3:AX17)+1,"")</f>
        <v/>
      </c>
      <c r="AY18" s="20" t="str">
        <f>IF(AZ18="","",RANK(AZ18,$AZ$3:$AZ$100003,1)+COUNTIF($AZ$3:AZ18,AZ18)-1)</f>
        <v/>
      </c>
      <c r="AZ18" s="20" t="str">
        <f t="shared" si="59"/>
        <v/>
      </c>
      <c r="BA18" s="20" t="str">
        <f>IF(AN18="","",IF(COUNTIF($AN$3:AN18,AN18)=1,1+MAX($BA$3:BA17),INDEX($BA$3:BA17,MATCH(AN18,$AN$3:AN18,0),0)))</f>
        <v/>
      </c>
      <c r="BB18" s="20" t="str">
        <f>IF(AO18="","",IF(COUNTIF($AO$3:AO18,AO18)=1,1+MAX($BB$3:BB17),INDEX($BB$3:BB17,MATCH(AO18,$AO$3:AO18,0),0)))</f>
        <v/>
      </c>
      <c r="BC18" s="54" t="str">
        <f t="shared" si="60"/>
        <v/>
      </c>
      <c r="BD18" s="54" t="str">
        <f t="shared" si="61"/>
        <v/>
      </c>
      <c r="BE18" s="20" t="str">
        <f>IF($AN18="","",IF(COUNTIF(AN18,"*"&amp;BE$1&amp;"*"),COUNTIF(AN$3:AN18,"*"&amp;BE$1&amp;"*"),""))</f>
        <v/>
      </c>
      <c r="BF18" s="20" t="str">
        <f>IF($AN18="","",IF(COUNTIF(AO18,"*"&amp;BF$1&amp;"*"),COUNTIF(AO$3:AO18,"*"&amp;BF$1&amp;"*"),""))</f>
        <v/>
      </c>
      <c r="BG18" s="20" t="str">
        <f>IF($AN18="","",IF(COUNTIF(AP18,"*"&amp;BG$1&amp;"*"),COUNTIF(AP$3:AP18,"*"&amp;BG$1&amp;"*"),""))</f>
        <v/>
      </c>
      <c r="BH18" s="20" t="str">
        <f>IF($AN18="","",IF(COUNTIF(AQ18,"*"&amp;BH$1&amp;"*"),COUNTIF(AQ$3:AQ18,"*"&amp;BH$1&amp;"*"),""))</f>
        <v/>
      </c>
      <c r="BI18" s="58" t="str">
        <f t="shared" si="62"/>
        <v/>
      </c>
      <c r="BJ18" s="20" t="str">
        <f t="shared" si="63"/>
        <v/>
      </c>
      <c r="BK18" s="20" t="str">
        <f t="shared" si="64"/>
        <v/>
      </c>
      <c r="BM18" s="20" t="str">
        <f>IF($BM$1&gt;=1+MAX($BM$3:BM17),1+MAX($BM$3:BM17),"")</f>
        <v/>
      </c>
      <c r="BN18" s="20" t="str">
        <f t="shared" ref="BN18:BX41" si="65">IFERROR(IF($BM18="","",INDEX($AH$3:$AT$100003,MATCH($BM18,INDEX($AX$3:$AY$100003,0,MATCH($BN$1,$AX$2:$AY$2,0)),0),MATCH(BN$2,$AH$2:$AT$2,0))),"")</f>
        <v/>
      </c>
      <c r="BO18" s="20" t="str">
        <f t="shared" si="65"/>
        <v/>
      </c>
      <c r="BP18" s="20" t="str">
        <f t="shared" si="65"/>
        <v/>
      </c>
      <c r="BQ18" s="20" t="str">
        <f t="shared" si="65"/>
        <v/>
      </c>
      <c r="BR18" s="20" t="str">
        <f t="shared" si="65"/>
        <v/>
      </c>
      <c r="BS18" s="20" t="str">
        <f t="shared" si="65"/>
        <v/>
      </c>
      <c r="BT18" s="20" t="str">
        <f t="shared" si="65"/>
        <v/>
      </c>
      <c r="BU18" s="20" t="str">
        <f t="shared" si="65"/>
        <v/>
      </c>
      <c r="BV18" s="20" t="str">
        <f t="shared" si="65"/>
        <v/>
      </c>
      <c r="BW18" s="20" t="str">
        <f t="shared" si="65"/>
        <v/>
      </c>
      <c r="BX18" s="20" t="str">
        <f t="shared" si="65"/>
        <v/>
      </c>
    </row>
    <row r="19" spans="2:76" ht="30" customHeight="1" x14ac:dyDescent="0.2">
      <c r="B19" s="52"/>
      <c r="C19" s="52"/>
      <c r="D19" s="52"/>
      <c r="E19" s="30"/>
      <c r="F19" s="31"/>
      <c r="G19" s="32"/>
      <c r="H19" s="30"/>
      <c r="I19" s="31"/>
      <c r="J19" s="34"/>
      <c r="K19" s="112" t="str">
        <f t="shared" si="42"/>
        <v/>
      </c>
      <c r="L19" s="108" t="str">
        <f t="shared" si="43"/>
        <v/>
      </c>
      <c r="M19" s="108" t="str">
        <f t="shared" si="44"/>
        <v/>
      </c>
      <c r="N19" s="31" t="str">
        <f t="shared" si="45"/>
        <v/>
      </c>
      <c r="O19" s="31" t="str">
        <f t="shared" si="46"/>
        <v/>
      </c>
      <c r="P19" s="49" t="str">
        <f t="shared" si="47"/>
        <v/>
      </c>
      <c r="Q19" s="49" t="str">
        <f t="shared" si="48"/>
        <v/>
      </c>
      <c r="R19" s="32" t="str">
        <f t="shared" si="49"/>
        <v/>
      </c>
      <c r="S19" s="19"/>
      <c r="T19" s="45" t="str">
        <f t="shared" si="50"/>
        <v/>
      </c>
      <c r="U19" s="32" t="str">
        <f t="shared" si="51"/>
        <v/>
      </c>
      <c r="V19" s="22"/>
      <c r="W19" s="6" t="str">
        <f t="shared" si="3"/>
        <v/>
      </c>
      <c r="X19" s="7" t="str">
        <f t="shared" si="52"/>
        <v/>
      </c>
      <c r="Y19" s="19"/>
      <c r="Z19" s="13" t="str">
        <f t="shared" si="4"/>
        <v/>
      </c>
      <c r="AA19" s="13" t="str">
        <f t="shared" si="53"/>
        <v/>
      </c>
      <c r="AB19" s="7" t="str">
        <f t="shared" si="54"/>
        <v/>
      </c>
      <c r="AC19" s="22"/>
      <c r="AD19" s="3" t="str">
        <f>IF(B19="","",COUNT(B$3:B19))</f>
        <v/>
      </c>
      <c r="AE19" s="3" t="str">
        <f>IF(C19="","",COUNT(C$3:C19))</f>
        <v/>
      </c>
      <c r="AF19" s="3" t="str">
        <f>IF(D19="","",COUNT(D$3:D19))</f>
        <v/>
      </c>
      <c r="AG19" s="20" t="str">
        <f>IF(E19="","",COUNTA($E$3:E19))</f>
        <v/>
      </c>
      <c r="AH19" s="38" t="str">
        <f>IF(B19="",IF(OR($C19&lt;&gt;"",$D19&lt;&gt;"",$E19&lt;&gt;"",$H19&lt;&gt;"",$G19&lt;&gt;""),INDEX(AH$3:AH18,MATCH(MAX(AD$3:AD18),AD$3:AD18,0),0),""),B19)</f>
        <v/>
      </c>
      <c r="AI19" s="38" t="str">
        <f>IF(C19="",IF(OR($D19&lt;&gt;"",$E19&lt;&gt;"",$H19&lt;&gt;"",$G19&lt;&gt;""),INDEX(AI$3:AI18,MATCH(MAX(AE$3:AE18),AE$3:AE18,0),0),""),C19)</f>
        <v/>
      </c>
      <c r="AJ19" s="38" t="str">
        <f>IF(D19="",IF(OR($E19&lt;&gt;"",$H19&lt;&gt;"",$G19&lt;&gt;""),INDEX(AJ$3:AJ18,MATCH(MAX(AF$3:AF18),AF$3:AF18,0),0),""),D19)</f>
        <v/>
      </c>
      <c r="AK19" s="4" t="str">
        <f>IF(入力!E19="","",IFERROR(INDEX(雇用者!$B$3:$B$100003,IFERROR(MATCH("*"&amp;$E19&amp;"*",雇用者!B$3:B$100003,0),MATCH("*"&amp;$E19&amp;"*",雇用者!C$3:C$100003,0)),0),入力!E19))&amp;""</f>
        <v/>
      </c>
      <c r="AL19" s="20" t="str">
        <f>IF(AM19="","",$AM19&amp;"@"&amp;AN19&amp;IF(AN19="","","@"&amp;COUNTIF($AK$3:AK19,AN19)))</f>
        <v/>
      </c>
      <c r="AM19" s="26" t="str">
        <f t="shared" si="55"/>
        <v/>
      </c>
      <c r="AN19" s="4" t="str">
        <f>IF(AK19="",IF(AND(OR(H19&lt;&gt;"",G19&lt;&gt;""),E19=""),INDEX($AK$3:AK18,MATCH(MAX($AG$3:AG18),$AG$3:AG18,0),0),""),AK19)</f>
        <v/>
      </c>
      <c r="AO19" s="20" t="str">
        <f>IF(H19="",IF(AN19="","",IFERROR(INDEX(雇用者!$D$3:$D$100003,MATCH($AN19,雇用者!B$3:B$100003,0),0),"")),H19)&amp;""</f>
        <v/>
      </c>
      <c r="AP19" s="20" t="str">
        <f>IF(AN19="","",IFERROR(IF(AND(入力!I19="",H19=""),INDEX(雇用者!$E$3:$E$100003,MATCH($AN19,雇用者!B$3:B$100003,0),0),I19),I19))&amp;""</f>
        <v/>
      </c>
      <c r="AQ19" s="20" t="str">
        <f t="shared" si="56"/>
        <v/>
      </c>
      <c r="AR19" s="20" t="str">
        <f t="shared" si="57"/>
        <v/>
      </c>
      <c r="AS19" s="20" t="str">
        <f>IF(AN19="","",IFERROR(IF(AND(入力!G19="",H19=""),INDEX(雇用者!$F$3:$Y$100003,MATCH($AN19,雇用者!B$3:B$100003,0),MATCH($AM19,雇用者!$F$1:$Y$1,1)),IF(G19="","",G19)),IF(G19="","",G19)))</f>
        <v/>
      </c>
      <c r="AT19" s="21" t="str">
        <f t="shared" si="58"/>
        <v/>
      </c>
      <c r="AU19" s="21" t="str">
        <f>IF(AND(AT19&lt;&gt;"",COUNTIF($AL$3:AL19,AL19)=1),SUMIF($AL$3:$AT$100003,AL19,$AT$3:$AT$100003),"")</f>
        <v/>
      </c>
      <c r="AV19" s="21" t="str">
        <f>IF(AND(COUNTIF($AM$3:AM19,AM19)=COUNTIF($AM$3:AM100019,AM19),AM19&lt;&gt;""),SUMIF($AM$3:AM19,AM19,$AT$3:AT19),"")</f>
        <v/>
      </c>
      <c r="AW19" s="96"/>
      <c r="AX19" s="20" t="str">
        <f>IF(COUNT(BC19:BH19)=6,MAX($AX$3:AX18)+1,"")</f>
        <v/>
      </c>
      <c r="AY19" s="20" t="str">
        <f>IF(AZ19="","",RANK(AZ19,$AZ$3:$AZ$100003,1)+COUNTIF($AZ$3:AZ19,AZ19)-1)</f>
        <v/>
      </c>
      <c r="AZ19" s="20" t="str">
        <f t="shared" si="59"/>
        <v/>
      </c>
      <c r="BA19" s="20" t="str">
        <f>IF(AN19="","",IF(COUNTIF($AN$3:AN19,AN19)=1,1+MAX($BA$3:BA18),INDEX($BA$3:BA18,MATCH(AN19,$AN$3:AN19,0),0)))</f>
        <v/>
      </c>
      <c r="BB19" s="20" t="str">
        <f>IF(AO19="","",IF(COUNTIF($AO$3:AO19,AO19)=1,1+MAX($BB$3:BB18),INDEX($BB$3:BB18,MATCH(AO19,$AO$3:AO19,0),0)))</f>
        <v/>
      </c>
      <c r="BC19" s="54" t="str">
        <f t="shared" si="60"/>
        <v/>
      </c>
      <c r="BD19" s="54" t="str">
        <f t="shared" si="61"/>
        <v/>
      </c>
      <c r="BE19" s="20" t="str">
        <f>IF($AN19="","",IF(COUNTIF(AN19,"*"&amp;BE$1&amp;"*"),COUNTIF(AN$3:AN19,"*"&amp;BE$1&amp;"*"),""))</f>
        <v/>
      </c>
      <c r="BF19" s="20" t="str">
        <f>IF($AN19="","",IF(COUNTIF(AO19,"*"&amp;BF$1&amp;"*"),COUNTIF(AO$3:AO19,"*"&amp;BF$1&amp;"*"),""))</f>
        <v/>
      </c>
      <c r="BG19" s="20" t="str">
        <f>IF($AN19="","",IF(COUNTIF(AP19,"*"&amp;BG$1&amp;"*"),COUNTIF(AP$3:AP19,"*"&amp;BG$1&amp;"*"),""))</f>
        <v/>
      </c>
      <c r="BH19" s="20" t="str">
        <f>IF($AN19="","",IF(COUNTIF(AQ19,"*"&amp;BH$1&amp;"*"),COUNTIF(AQ$3:AQ19,"*"&amp;BH$1&amp;"*"),""))</f>
        <v/>
      </c>
      <c r="BI19" s="58" t="str">
        <f t="shared" si="62"/>
        <v/>
      </c>
      <c r="BJ19" s="20" t="str">
        <f t="shared" si="63"/>
        <v/>
      </c>
      <c r="BK19" s="20" t="str">
        <f t="shared" si="64"/>
        <v/>
      </c>
      <c r="BM19" s="20" t="str">
        <f>IF($BM$1&gt;=1+MAX($BM$3:BM18),1+MAX($BM$3:BM18),"")</f>
        <v/>
      </c>
      <c r="BN19" s="20" t="str">
        <f t="shared" si="65"/>
        <v/>
      </c>
      <c r="BO19" s="20" t="str">
        <f t="shared" si="65"/>
        <v/>
      </c>
      <c r="BP19" s="20" t="str">
        <f t="shared" si="65"/>
        <v/>
      </c>
      <c r="BQ19" s="20" t="str">
        <f t="shared" si="65"/>
        <v/>
      </c>
      <c r="BR19" s="20" t="str">
        <f t="shared" si="65"/>
        <v/>
      </c>
      <c r="BS19" s="20" t="str">
        <f t="shared" si="65"/>
        <v/>
      </c>
      <c r="BT19" s="20" t="str">
        <f t="shared" si="65"/>
        <v/>
      </c>
      <c r="BU19" s="20" t="str">
        <f t="shared" si="65"/>
        <v/>
      </c>
      <c r="BV19" s="20" t="str">
        <f t="shared" si="65"/>
        <v/>
      </c>
      <c r="BW19" s="20" t="str">
        <f t="shared" si="65"/>
        <v/>
      </c>
      <c r="BX19" s="20" t="str">
        <f t="shared" si="65"/>
        <v/>
      </c>
    </row>
    <row r="20" spans="2:76" ht="30" customHeight="1" x14ac:dyDescent="0.2">
      <c r="B20" s="52"/>
      <c r="C20" s="52"/>
      <c r="D20" s="52"/>
      <c r="E20" s="30"/>
      <c r="F20" s="31"/>
      <c r="G20" s="32"/>
      <c r="H20" s="30"/>
      <c r="I20" s="31"/>
      <c r="J20" s="34"/>
      <c r="K20" s="112" t="str">
        <f t="shared" si="42"/>
        <v/>
      </c>
      <c r="L20" s="108" t="str">
        <f t="shared" si="43"/>
        <v/>
      </c>
      <c r="M20" s="108" t="str">
        <f t="shared" si="44"/>
        <v/>
      </c>
      <c r="N20" s="31" t="str">
        <f t="shared" si="45"/>
        <v/>
      </c>
      <c r="O20" s="31" t="str">
        <f t="shared" si="46"/>
        <v/>
      </c>
      <c r="P20" s="49" t="str">
        <f t="shared" si="47"/>
        <v/>
      </c>
      <c r="Q20" s="49" t="str">
        <f t="shared" si="48"/>
        <v/>
      </c>
      <c r="R20" s="32" t="str">
        <f t="shared" si="49"/>
        <v/>
      </c>
      <c r="S20" s="19"/>
      <c r="T20" s="45" t="str">
        <f t="shared" si="50"/>
        <v/>
      </c>
      <c r="U20" s="32" t="str">
        <f t="shared" si="51"/>
        <v/>
      </c>
      <c r="V20" s="22"/>
      <c r="W20" s="6" t="str">
        <f t="shared" si="3"/>
        <v/>
      </c>
      <c r="X20" s="7" t="str">
        <f t="shared" si="52"/>
        <v/>
      </c>
      <c r="Y20" s="19"/>
      <c r="Z20" s="13" t="str">
        <f t="shared" si="4"/>
        <v/>
      </c>
      <c r="AA20" s="13" t="str">
        <f t="shared" si="53"/>
        <v/>
      </c>
      <c r="AB20" s="7" t="str">
        <f t="shared" si="54"/>
        <v/>
      </c>
      <c r="AC20" s="22"/>
      <c r="AD20" s="3" t="str">
        <f>IF(B20="","",COUNT(B$3:B20))</f>
        <v/>
      </c>
      <c r="AE20" s="3" t="str">
        <f>IF(C20="","",COUNT(C$3:C20))</f>
        <v/>
      </c>
      <c r="AF20" s="3" t="str">
        <f>IF(D20="","",COUNT(D$3:D20))</f>
        <v/>
      </c>
      <c r="AG20" s="20" t="str">
        <f>IF(E20="","",COUNTA($E$3:E20))</f>
        <v/>
      </c>
      <c r="AH20" s="38" t="str">
        <f>IF(B20="",IF(OR($C20&lt;&gt;"",$D20&lt;&gt;"",$E20&lt;&gt;"",$H20&lt;&gt;"",$G20&lt;&gt;""),INDEX(AH$3:AH19,MATCH(MAX(AD$3:AD19),AD$3:AD19,0),0),""),B20)</f>
        <v/>
      </c>
      <c r="AI20" s="38" t="str">
        <f>IF(C20="",IF(OR($D20&lt;&gt;"",$E20&lt;&gt;"",$H20&lt;&gt;"",$G20&lt;&gt;""),INDEX(AI$3:AI19,MATCH(MAX(AE$3:AE19),AE$3:AE19,0),0),""),C20)</f>
        <v/>
      </c>
      <c r="AJ20" s="38" t="str">
        <f>IF(D20="",IF(OR($E20&lt;&gt;"",$H20&lt;&gt;"",$G20&lt;&gt;""),INDEX(AJ$3:AJ19,MATCH(MAX(AF$3:AF19),AF$3:AF19,0),0),""),D20)</f>
        <v/>
      </c>
      <c r="AK20" s="4" t="str">
        <f>IF(入力!E20="","",IFERROR(INDEX(雇用者!$B$3:$B$100003,IFERROR(MATCH("*"&amp;$E20&amp;"*",雇用者!B$3:B$100003,0),MATCH("*"&amp;$E20&amp;"*",雇用者!C$3:C$100003,0)),0),入力!E20))&amp;""</f>
        <v/>
      </c>
      <c r="AL20" s="20" t="str">
        <f>IF(AM20="","",$AM20&amp;"@"&amp;AN20&amp;IF(AN20="","","@"&amp;COUNTIF($AK$3:AK20,AN20)))</f>
        <v/>
      </c>
      <c r="AM20" s="26" t="str">
        <f t="shared" si="55"/>
        <v/>
      </c>
      <c r="AN20" s="4" t="str">
        <f>IF(AK20="",IF(AND(OR(H20&lt;&gt;"",G20&lt;&gt;""),E20=""),INDEX($AK$3:AK19,MATCH(MAX($AG$3:AG19),$AG$3:AG19,0),0),""),AK20)</f>
        <v/>
      </c>
      <c r="AO20" s="20" t="str">
        <f>IF(H20="",IF(AN20="","",IFERROR(INDEX(雇用者!$D$3:$D$100003,MATCH($AN20,雇用者!B$3:B$100003,0),0),"")),H20)&amp;""</f>
        <v/>
      </c>
      <c r="AP20" s="20" t="str">
        <f>IF(AN20="","",IFERROR(IF(AND(入力!I20="",H20=""),INDEX(雇用者!$E$3:$E$100003,MATCH($AN20,雇用者!B$3:B$100003,0),0),I20),I20))&amp;""</f>
        <v/>
      </c>
      <c r="AQ20" s="20" t="str">
        <f t="shared" si="56"/>
        <v/>
      </c>
      <c r="AR20" s="20" t="str">
        <f t="shared" si="57"/>
        <v/>
      </c>
      <c r="AS20" s="20" t="str">
        <f>IF(AN20="","",IFERROR(IF(AND(入力!G20="",H20=""),INDEX(雇用者!$F$3:$Y$100003,MATCH($AN20,雇用者!B$3:B$100003,0),MATCH($AM20,雇用者!$F$1:$Y$1,1)),IF(G20="","",G20)),IF(G20="","",G20)))</f>
        <v/>
      </c>
      <c r="AT20" s="21" t="str">
        <f t="shared" si="58"/>
        <v/>
      </c>
      <c r="AU20" s="21" t="str">
        <f>IF(AND(AT20&lt;&gt;"",COUNTIF($AL$3:AL20,AL20)=1),SUMIF($AL$3:$AT$100003,AL20,$AT$3:$AT$100003),"")</f>
        <v/>
      </c>
      <c r="AV20" s="21" t="str">
        <f>IF(AND(COUNTIF($AM$3:AM20,AM20)=COUNTIF($AM$3:AM100020,AM20),AM20&lt;&gt;""),SUMIF($AM$3:AM20,AM20,$AT$3:AT20),"")</f>
        <v/>
      </c>
      <c r="AW20" s="96"/>
      <c r="AX20" s="20" t="str">
        <f>IF(COUNT(BC20:BH20)=6,MAX($AX$3:AX19)+1,"")</f>
        <v/>
      </c>
      <c r="AY20" s="20" t="str">
        <f>IF(AZ20="","",RANK(AZ20,$AZ$3:$AZ$100003,1)+COUNTIF($AZ$3:AZ20,AZ20)-1)</f>
        <v/>
      </c>
      <c r="AZ20" s="20" t="str">
        <f t="shared" si="59"/>
        <v/>
      </c>
      <c r="BA20" s="20" t="str">
        <f>IF(AN20="","",IF(COUNTIF($AN$3:AN20,AN20)=1,1+MAX($BA$3:BA19),INDEX($BA$3:BA19,MATCH(AN20,$AN$3:AN20,0),0)))</f>
        <v/>
      </c>
      <c r="BB20" s="20" t="str">
        <f>IF(AO20="","",IF(COUNTIF($AO$3:AO20,AO20)=1,1+MAX($BB$3:BB19),INDEX($BB$3:BB19,MATCH(AO20,$AO$3:AO20,0),0)))</f>
        <v/>
      </c>
      <c r="BC20" s="54" t="str">
        <f t="shared" si="60"/>
        <v/>
      </c>
      <c r="BD20" s="54" t="str">
        <f t="shared" si="61"/>
        <v/>
      </c>
      <c r="BE20" s="20" t="str">
        <f>IF($AN20="","",IF(COUNTIF(AN20,"*"&amp;BE$1&amp;"*"),COUNTIF(AN$3:AN20,"*"&amp;BE$1&amp;"*"),""))</f>
        <v/>
      </c>
      <c r="BF20" s="20" t="str">
        <f>IF($AN20="","",IF(COUNTIF(AO20,"*"&amp;BF$1&amp;"*"),COUNTIF(AO$3:AO20,"*"&amp;BF$1&amp;"*"),""))</f>
        <v/>
      </c>
      <c r="BG20" s="20" t="str">
        <f>IF($AN20="","",IF(COUNTIF(AP20,"*"&amp;BG$1&amp;"*"),COUNTIF(AP$3:AP20,"*"&amp;BG$1&amp;"*"),""))</f>
        <v/>
      </c>
      <c r="BH20" s="20" t="str">
        <f>IF($AN20="","",IF(COUNTIF(AQ20,"*"&amp;BH$1&amp;"*"),COUNTIF(AQ$3:AQ20,"*"&amp;BH$1&amp;"*"),""))</f>
        <v/>
      </c>
      <c r="BI20" s="58" t="str">
        <f t="shared" si="62"/>
        <v/>
      </c>
      <c r="BJ20" s="20" t="str">
        <f t="shared" si="63"/>
        <v/>
      </c>
      <c r="BK20" s="20" t="str">
        <f t="shared" si="64"/>
        <v/>
      </c>
      <c r="BM20" s="20" t="str">
        <f>IF($BM$1&gt;=1+MAX($BM$3:BM19),1+MAX($BM$3:BM19),"")</f>
        <v/>
      </c>
      <c r="BN20" s="20" t="str">
        <f t="shared" si="65"/>
        <v/>
      </c>
      <c r="BO20" s="20" t="str">
        <f t="shared" si="65"/>
        <v/>
      </c>
      <c r="BP20" s="20" t="str">
        <f t="shared" si="65"/>
        <v/>
      </c>
      <c r="BQ20" s="20" t="str">
        <f t="shared" si="65"/>
        <v/>
      </c>
      <c r="BR20" s="20" t="str">
        <f t="shared" si="65"/>
        <v/>
      </c>
      <c r="BS20" s="20" t="str">
        <f t="shared" si="65"/>
        <v/>
      </c>
      <c r="BT20" s="20" t="str">
        <f t="shared" si="65"/>
        <v/>
      </c>
      <c r="BU20" s="20" t="str">
        <f t="shared" si="65"/>
        <v/>
      </c>
      <c r="BV20" s="20" t="str">
        <f t="shared" si="65"/>
        <v/>
      </c>
      <c r="BW20" s="20" t="str">
        <f t="shared" si="65"/>
        <v/>
      </c>
      <c r="BX20" s="20" t="str">
        <f t="shared" si="65"/>
        <v/>
      </c>
    </row>
    <row r="21" spans="2:76" ht="30" customHeight="1" x14ac:dyDescent="0.2">
      <c r="B21" s="52"/>
      <c r="C21" s="52"/>
      <c r="D21" s="52"/>
      <c r="E21" s="30"/>
      <c r="F21" s="31"/>
      <c r="G21" s="32"/>
      <c r="H21" s="30"/>
      <c r="I21" s="31"/>
      <c r="J21" s="34"/>
      <c r="K21" s="112" t="str">
        <f t="shared" si="42"/>
        <v/>
      </c>
      <c r="L21" s="108" t="str">
        <f t="shared" si="43"/>
        <v/>
      </c>
      <c r="M21" s="108" t="str">
        <f t="shared" si="44"/>
        <v/>
      </c>
      <c r="N21" s="31" t="str">
        <f t="shared" si="45"/>
        <v/>
      </c>
      <c r="O21" s="31" t="str">
        <f t="shared" si="46"/>
        <v/>
      </c>
      <c r="P21" s="49" t="str">
        <f t="shared" si="47"/>
        <v/>
      </c>
      <c r="Q21" s="49" t="str">
        <f t="shared" si="48"/>
        <v/>
      </c>
      <c r="R21" s="32" t="str">
        <f t="shared" si="49"/>
        <v/>
      </c>
      <c r="S21" s="19"/>
      <c r="T21" s="45" t="str">
        <f t="shared" si="50"/>
        <v/>
      </c>
      <c r="U21" s="32" t="str">
        <f t="shared" si="51"/>
        <v/>
      </c>
      <c r="V21" s="22"/>
      <c r="W21" s="6" t="str">
        <f t="shared" si="3"/>
        <v/>
      </c>
      <c r="X21" s="7" t="str">
        <f t="shared" si="52"/>
        <v/>
      </c>
      <c r="Y21" s="19"/>
      <c r="Z21" s="13" t="str">
        <f t="shared" si="4"/>
        <v/>
      </c>
      <c r="AA21" s="13" t="str">
        <f t="shared" si="53"/>
        <v/>
      </c>
      <c r="AB21" s="7" t="str">
        <f t="shared" si="54"/>
        <v/>
      </c>
      <c r="AC21" s="22"/>
      <c r="AD21" s="3" t="str">
        <f>IF(B21="","",COUNT(B$3:B21))</f>
        <v/>
      </c>
      <c r="AE21" s="3" t="str">
        <f>IF(C21="","",COUNT(C$3:C21))</f>
        <v/>
      </c>
      <c r="AF21" s="3" t="str">
        <f>IF(D21="","",COUNT(D$3:D21))</f>
        <v/>
      </c>
      <c r="AG21" s="20" t="str">
        <f>IF(E21="","",COUNTA($E$3:E21))</f>
        <v/>
      </c>
      <c r="AH21" s="38" t="str">
        <f>IF(B21="",IF(OR($C21&lt;&gt;"",$D21&lt;&gt;"",$E21&lt;&gt;"",$H21&lt;&gt;"",$G21&lt;&gt;""),INDEX(AH$3:AH20,MATCH(MAX(AD$3:AD20),AD$3:AD20,0),0),""),B21)</f>
        <v/>
      </c>
      <c r="AI21" s="38" t="str">
        <f>IF(C21="",IF(OR($D21&lt;&gt;"",$E21&lt;&gt;"",$H21&lt;&gt;"",$G21&lt;&gt;""),INDEX(AI$3:AI20,MATCH(MAX(AE$3:AE20),AE$3:AE20,0),0),""),C21)</f>
        <v/>
      </c>
      <c r="AJ21" s="38" t="str">
        <f>IF(D21="",IF(OR($E21&lt;&gt;"",$H21&lt;&gt;"",$G21&lt;&gt;""),INDEX(AJ$3:AJ20,MATCH(MAX(AF$3:AF20),AF$3:AF20,0),0),""),D21)</f>
        <v/>
      </c>
      <c r="AK21" s="4" t="str">
        <f>IF(入力!E21="","",IFERROR(INDEX(雇用者!$B$3:$B$100003,IFERROR(MATCH("*"&amp;$E21&amp;"*",雇用者!B$3:B$100003,0),MATCH("*"&amp;$E21&amp;"*",雇用者!C$3:C$100003,0)),0),入力!E21))&amp;""</f>
        <v/>
      </c>
      <c r="AL21" s="20" t="str">
        <f>IF(AM21="","",$AM21&amp;"@"&amp;AN21&amp;IF(AN21="","","@"&amp;COUNTIF($AK$3:AK21,AN21)))</f>
        <v/>
      </c>
      <c r="AM21" s="26" t="str">
        <f t="shared" si="55"/>
        <v/>
      </c>
      <c r="AN21" s="4" t="str">
        <f>IF(AK21="",IF(AND(OR(H21&lt;&gt;"",G21&lt;&gt;""),E21=""),INDEX($AK$3:AK20,MATCH(MAX($AG$3:AG20),$AG$3:AG20,0),0),""),AK21)</f>
        <v/>
      </c>
      <c r="AO21" s="20" t="str">
        <f>IF(H21="",IF(AN21="","",IFERROR(INDEX(雇用者!$D$3:$D$100003,MATCH($AN21,雇用者!B$3:B$100003,0),0),"")),H21)&amp;""</f>
        <v/>
      </c>
      <c r="AP21" s="20" t="str">
        <f>IF(AN21="","",IFERROR(IF(AND(入力!I21="",H21=""),INDEX(雇用者!$E$3:$E$100003,MATCH($AN21,雇用者!B$3:B$100003,0),0),I21),I21))&amp;""</f>
        <v/>
      </c>
      <c r="AQ21" s="20" t="str">
        <f t="shared" si="56"/>
        <v/>
      </c>
      <c r="AR21" s="20" t="str">
        <f t="shared" si="57"/>
        <v/>
      </c>
      <c r="AS21" s="20" t="str">
        <f>IF(AN21="","",IFERROR(IF(AND(入力!G21="",H21=""),INDEX(雇用者!$F$3:$Y$100003,MATCH($AN21,雇用者!B$3:B$100003,0),MATCH($AM21,雇用者!$F$1:$Y$1,1)),IF(G21="","",G21)),IF(G21="","",G21)))</f>
        <v/>
      </c>
      <c r="AT21" s="21" t="str">
        <f t="shared" si="58"/>
        <v/>
      </c>
      <c r="AU21" s="21" t="str">
        <f>IF(AND(AT21&lt;&gt;"",COUNTIF($AL$3:AL21,AL21)=1),SUMIF($AL$3:$AT$100003,AL21,$AT$3:$AT$100003),"")</f>
        <v/>
      </c>
      <c r="AV21" s="21" t="str">
        <f>IF(AND(COUNTIF($AM$3:AM21,AM21)=COUNTIF($AM$3:AM100021,AM21),AM21&lt;&gt;""),SUMIF($AM$3:AM21,AM21,$AT$3:AT21),"")</f>
        <v/>
      </c>
      <c r="AW21" s="96"/>
      <c r="AX21" s="20" t="str">
        <f>IF(COUNT(BC21:BH21)=6,MAX($AX$3:AX20)+1,"")</f>
        <v/>
      </c>
      <c r="AY21" s="20" t="str">
        <f>IF(AZ21="","",RANK(AZ21,$AZ$3:$AZ$100003,1)+COUNTIF($AZ$3:AZ21,AZ21)-1)</f>
        <v/>
      </c>
      <c r="AZ21" s="20" t="str">
        <f t="shared" si="59"/>
        <v/>
      </c>
      <c r="BA21" s="20" t="str">
        <f>IF(AN21="","",IF(COUNTIF($AN$3:AN21,AN21)=1,1+MAX($BA$3:BA20),INDEX($BA$3:BA20,MATCH(AN21,$AN$3:AN21,0),0)))</f>
        <v/>
      </c>
      <c r="BB21" s="20" t="str">
        <f>IF(AO21="","",IF(COUNTIF($AO$3:AO21,AO21)=1,1+MAX($BB$3:BB20),INDEX($BB$3:BB20,MATCH(AO21,$AO$3:AO21,0),0)))</f>
        <v/>
      </c>
      <c r="BC21" s="54" t="str">
        <f t="shared" si="60"/>
        <v/>
      </c>
      <c r="BD21" s="54" t="str">
        <f t="shared" si="61"/>
        <v/>
      </c>
      <c r="BE21" s="20" t="str">
        <f>IF($AN21="","",IF(COUNTIF(AN21,"*"&amp;BE$1&amp;"*"),COUNTIF(AN$3:AN21,"*"&amp;BE$1&amp;"*"),""))</f>
        <v/>
      </c>
      <c r="BF21" s="20" t="str">
        <f>IF($AN21="","",IF(COUNTIF(AO21,"*"&amp;BF$1&amp;"*"),COUNTIF(AO$3:AO21,"*"&amp;BF$1&amp;"*"),""))</f>
        <v/>
      </c>
      <c r="BG21" s="20" t="str">
        <f>IF($AN21="","",IF(COUNTIF(AP21,"*"&amp;BG$1&amp;"*"),COUNTIF(AP$3:AP21,"*"&amp;BG$1&amp;"*"),""))</f>
        <v/>
      </c>
      <c r="BH21" s="20" t="str">
        <f>IF($AN21="","",IF(COUNTIF(AQ21,"*"&amp;BH$1&amp;"*"),COUNTIF(AQ$3:AQ21,"*"&amp;BH$1&amp;"*"),""))</f>
        <v/>
      </c>
      <c r="BI21" s="58" t="str">
        <f t="shared" si="62"/>
        <v/>
      </c>
      <c r="BJ21" s="20" t="str">
        <f t="shared" si="63"/>
        <v/>
      </c>
      <c r="BK21" s="20" t="str">
        <f t="shared" si="64"/>
        <v/>
      </c>
      <c r="BM21" s="20" t="str">
        <f>IF($BM$1&gt;=1+MAX($BM$3:BM20),1+MAX($BM$3:BM20),"")</f>
        <v/>
      </c>
      <c r="BN21" s="20" t="str">
        <f t="shared" si="65"/>
        <v/>
      </c>
      <c r="BO21" s="20" t="str">
        <f t="shared" si="65"/>
        <v/>
      </c>
      <c r="BP21" s="20" t="str">
        <f t="shared" si="65"/>
        <v/>
      </c>
      <c r="BQ21" s="20" t="str">
        <f t="shared" si="65"/>
        <v/>
      </c>
      <c r="BR21" s="20" t="str">
        <f t="shared" si="65"/>
        <v/>
      </c>
      <c r="BS21" s="20" t="str">
        <f t="shared" si="65"/>
        <v/>
      </c>
      <c r="BT21" s="20" t="str">
        <f t="shared" si="65"/>
        <v/>
      </c>
      <c r="BU21" s="20" t="str">
        <f t="shared" si="65"/>
        <v/>
      </c>
      <c r="BV21" s="20" t="str">
        <f t="shared" si="65"/>
        <v/>
      </c>
      <c r="BW21" s="20" t="str">
        <f t="shared" si="65"/>
        <v/>
      </c>
      <c r="BX21" s="20" t="str">
        <f t="shared" si="65"/>
        <v/>
      </c>
    </row>
    <row r="22" spans="2:76" ht="30" customHeight="1" x14ac:dyDescent="0.2">
      <c r="B22" s="52"/>
      <c r="C22" s="52"/>
      <c r="D22" s="52"/>
      <c r="E22" s="30"/>
      <c r="F22" s="31"/>
      <c r="G22" s="32"/>
      <c r="H22" s="30"/>
      <c r="I22" s="31"/>
      <c r="J22" s="34"/>
      <c r="K22" s="112" t="str">
        <f t="shared" si="42"/>
        <v/>
      </c>
      <c r="L22" s="108" t="str">
        <f t="shared" si="43"/>
        <v/>
      </c>
      <c r="M22" s="108" t="str">
        <f t="shared" si="44"/>
        <v/>
      </c>
      <c r="N22" s="31" t="str">
        <f t="shared" si="45"/>
        <v/>
      </c>
      <c r="O22" s="31" t="str">
        <f t="shared" si="46"/>
        <v/>
      </c>
      <c r="P22" s="49" t="str">
        <f t="shared" si="47"/>
        <v/>
      </c>
      <c r="Q22" s="49" t="str">
        <f t="shared" si="48"/>
        <v/>
      </c>
      <c r="R22" s="32" t="str">
        <f t="shared" si="49"/>
        <v/>
      </c>
      <c r="S22" s="19"/>
      <c r="T22" s="45" t="str">
        <f t="shared" si="50"/>
        <v/>
      </c>
      <c r="U22" s="32" t="str">
        <f t="shared" si="51"/>
        <v/>
      </c>
      <c r="V22" s="22"/>
      <c r="W22" s="6" t="str">
        <f t="shared" si="3"/>
        <v/>
      </c>
      <c r="X22" s="7" t="str">
        <f t="shared" si="52"/>
        <v/>
      </c>
      <c r="Y22" s="19"/>
      <c r="Z22" s="13" t="str">
        <f t="shared" si="4"/>
        <v/>
      </c>
      <c r="AA22" s="13" t="str">
        <f t="shared" si="53"/>
        <v/>
      </c>
      <c r="AB22" s="7" t="str">
        <f t="shared" si="54"/>
        <v/>
      </c>
      <c r="AC22" s="22"/>
      <c r="AD22" s="3" t="str">
        <f>IF(B22="","",COUNT(B$3:B22))</f>
        <v/>
      </c>
      <c r="AE22" s="3" t="str">
        <f>IF(C22="","",COUNT(C$3:C22))</f>
        <v/>
      </c>
      <c r="AF22" s="3" t="str">
        <f>IF(D22="","",COUNT(D$3:D22))</f>
        <v/>
      </c>
      <c r="AG22" s="20" t="str">
        <f>IF(E22="","",COUNTA($E$3:E22))</f>
        <v/>
      </c>
      <c r="AH22" s="38" t="str">
        <f>IF(B22="",IF(OR($C22&lt;&gt;"",$D22&lt;&gt;"",$E22&lt;&gt;"",$H22&lt;&gt;"",$G22&lt;&gt;""),INDEX(AH$3:AH21,MATCH(MAX(AD$3:AD21),AD$3:AD21,0),0),""),B22)</f>
        <v/>
      </c>
      <c r="AI22" s="38" t="str">
        <f>IF(C22="",IF(OR($D22&lt;&gt;"",$E22&lt;&gt;"",$H22&lt;&gt;"",$G22&lt;&gt;""),INDEX(AI$3:AI21,MATCH(MAX(AE$3:AE21),AE$3:AE21,0),0),""),C22)</f>
        <v/>
      </c>
      <c r="AJ22" s="38" t="str">
        <f>IF(D22="",IF(OR($E22&lt;&gt;"",$H22&lt;&gt;"",$G22&lt;&gt;""),INDEX(AJ$3:AJ21,MATCH(MAX(AF$3:AF21),AF$3:AF21,0),0),""),D22)</f>
        <v/>
      </c>
      <c r="AK22" s="4" t="str">
        <f>IF(入力!E22="","",IFERROR(INDEX(雇用者!$B$3:$B$100003,IFERROR(MATCH("*"&amp;$E22&amp;"*",雇用者!B$3:B$100003,0),MATCH("*"&amp;$E22&amp;"*",雇用者!C$3:C$100003,0)),0),入力!E22))&amp;""</f>
        <v/>
      </c>
      <c r="AL22" s="20" t="str">
        <f>IF(AM22="","",$AM22&amp;"@"&amp;AN22&amp;IF(AN22="","","@"&amp;COUNTIF($AK$3:AK22,AN22)))</f>
        <v/>
      </c>
      <c r="AM22" s="26" t="str">
        <f t="shared" si="55"/>
        <v/>
      </c>
      <c r="AN22" s="4" t="str">
        <f>IF(AK22="",IF(AND(OR(H22&lt;&gt;"",G22&lt;&gt;""),E22=""),INDEX($AK$3:AK21,MATCH(MAX($AG$3:AG21),$AG$3:AG21,0),0),""),AK22)</f>
        <v/>
      </c>
      <c r="AO22" s="20" t="str">
        <f>IF(H22="",IF(AN22="","",IFERROR(INDEX(雇用者!$D$3:$D$100003,MATCH($AN22,雇用者!B$3:B$100003,0),0),"")),H22)&amp;""</f>
        <v/>
      </c>
      <c r="AP22" s="20" t="str">
        <f>IF(AN22="","",IFERROR(IF(AND(入力!I22="",H22=""),INDEX(雇用者!$E$3:$E$100003,MATCH($AN22,雇用者!B$3:B$100003,0),0),I22),I22))&amp;""</f>
        <v/>
      </c>
      <c r="AQ22" s="20" t="str">
        <f t="shared" si="56"/>
        <v/>
      </c>
      <c r="AR22" s="20" t="str">
        <f t="shared" si="57"/>
        <v/>
      </c>
      <c r="AS22" s="20" t="str">
        <f>IF(AN22="","",IFERROR(IF(AND(入力!G22="",H22=""),INDEX(雇用者!$F$3:$Y$100003,MATCH($AN22,雇用者!B$3:B$100003,0),MATCH($AM22,雇用者!$F$1:$Y$1,1)),IF(G22="","",G22)),IF(G22="","",G22)))</f>
        <v/>
      </c>
      <c r="AT22" s="21" t="str">
        <f t="shared" si="58"/>
        <v/>
      </c>
      <c r="AU22" s="21" t="str">
        <f>IF(AND(AT22&lt;&gt;"",COUNTIF($AL$3:AL22,AL22)=1),SUMIF($AL$3:$AT$100003,AL22,$AT$3:$AT$100003),"")</f>
        <v/>
      </c>
      <c r="AV22" s="21" t="str">
        <f>IF(AND(COUNTIF($AM$3:AM22,AM22)=COUNTIF($AM$3:AM100022,AM22),AM22&lt;&gt;""),SUMIF($AM$3:AM22,AM22,$AT$3:AT22),"")</f>
        <v/>
      </c>
      <c r="AW22" s="96"/>
      <c r="AX22" s="20" t="str">
        <f>IF(COUNT(BC22:BH22)=6,MAX($AX$3:AX21)+1,"")</f>
        <v/>
      </c>
      <c r="AY22" s="20" t="str">
        <f>IF(AZ22="","",RANK(AZ22,$AZ$3:$AZ$100003,1)+COUNTIF($AZ$3:AZ22,AZ22)-1)</f>
        <v/>
      </c>
      <c r="AZ22" s="20" t="str">
        <f t="shared" si="59"/>
        <v/>
      </c>
      <c r="BA22" s="20" t="str">
        <f>IF(AN22="","",IF(COUNTIF($AN$3:AN22,AN22)=1,1+MAX($BA$3:BA21),INDEX($BA$3:BA21,MATCH(AN22,$AN$3:AN22,0),0)))</f>
        <v/>
      </c>
      <c r="BB22" s="20" t="str">
        <f>IF(AO22="","",IF(COUNTIF($AO$3:AO22,AO22)=1,1+MAX($BB$3:BB21),INDEX($BB$3:BB21,MATCH(AO22,$AO$3:AO22,0),0)))</f>
        <v/>
      </c>
      <c r="BC22" s="54" t="str">
        <f t="shared" si="60"/>
        <v/>
      </c>
      <c r="BD22" s="54" t="str">
        <f t="shared" si="61"/>
        <v/>
      </c>
      <c r="BE22" s="20" t="str">
        <f>IF($AN22="","",IF(COUNTIF(AN22,"*"&amp;BE$1&amp;"*"),COUNTIF(AN$3:AN22,"*"&amp;BE$1&amp;"*"),""))</f>
        <v/>
      </c>
      <c r="BF22" s="20" t="str">
        <f>IF($AN22="","",IF(COUNTIF(AO22,"*"&amp;BF$1&amp;"*"),COUNTIF(AO$3:AO22,"*"&amp;BF$1&amp;"*"),""))</f>
        <v/>
      </c>
      <c r="BG22" s="20" t="str">
        <f>IF($AN22="","",IF(COUNTIF(AP22,"*"&amp;BG$1&amp;"*"),COUNTIF(AP$3:AP22,"*"&amp;BG$1&amp;"*"),""))</f>
        <v/>
      </c>
      <c r="BH22" s="20" t="str">
        <f>IF($AN22="","",IF(COUNTIF(AQ22,"*"&amp;BH$1&amp;"*"),COUNTIF(AQ$3:AQ22,"*"&amp;BH$1&amp;"*"),""))</f>
        <v/>
      </c>
      <c r="BI22" s="58" t="str">
        <f t="shared" si="62"/>
        <v/>
      </c>
      <c r="BJ22" s="20" t="str">
        <f t="shared" si="63"/>
        <v/>
      </c>
      <c r="BK22" s="20" t="str">
        <f t="shared" si="64"/>
        <v/>
      </c>
      <c r="BM22" s="20" t="str">
        <f>IF($BM$1&gt;=1+MAX($BM$3:BM21),1+MAX($BM$3:BM21),"")</f>
        <v/>
      </c>
      <c r="BN22" s="20" t="str">
        <f t="shared" si="65"/>
        <v/>
      </c>
      <c r="BO22" s="20" t="str">
        <f t="shared" si="65"/>
        <v/>
      </c>
      <c r="BP22" s="20" t="str">
        <f t="shared" si="65"/>
        <v/>
      </c>
      <c r="BQ22" s="20" t="str">
        <f t="shared" si="65"/>
        <v/>
      </c>
      <c r="BR22" s="20" t="str">
        <f t="shared" si="65"/>
        <v/>
      </c>
      <c r="BS22" s="20" t="str">
        <f t="shared" si="65"/>
        <v/>
      </c>
      <c r="BT22" s="20" t="str">
        <f t="shared" si="65"/>
        <v/>
      </c>
      <c r="BU22" s="20" t="str">
        <f t="shared" si="65"/>
        <v/>
      </c>
      <c r="BV22" s="20" t="str">
        <f t="shared" si="65"/>
        <v/>
      </c>
      <c r="BW22" s="20" t="str">
        <f t="shared" si="65"/>
        <v/>
      </c>
      <c r="BX22" s="20" t="str">
        <f t="shared" si="65"/>
        <v/>
      </c>
    </row>
    <row r="23" spans="2:76" ht="30" customHeight="1" x14ac:dyDescent="0.2">
      <c r="B23" s="52"/>
      <c r="C23" s="52"/>
      <c r="D23" s="52"/>
      <c r="E23" s="30"/>
      <c r="F23" s="31"/>
      <c r="G23" s="32"/>
      <c r="H23" s="30"/>
      <c r="I23" s="31"/>
      <c r="J23" s="34"/>
      <c r="K23" s="112" t="str">
        <f t="shared" si="42"/>
        <v/>
      </c>
      <c r="L23" s="108" t="str">
        <f t="shared" si="43"/>
        <v/>
      </c>
      <c r="M23" s="108" t="str">
        <f t="shared" si="44"/>
        <v/>
      </c>
      <c r="N23" s="31" t="str">
        <f t="shared" si="45"/>
        <v/>
      </c>
      <c r="O23" s="31" t="str">
        <f t="shared" si="46"/>
        <v/>
      </c>
      <c r="P23" s="49" t="str">
        <f t="shared" si="47"/>
        <v/>
      </c>
      <c r="Q23" s="49" t="str">
        <f t="shared" si="48"/>
        <v/>
      </c>
      <c r="R23" s="32" t="str">
        <f t="shared" si="49"/>
        <v/>
      </c>
      <c r="S23" s="19"/>
      <c r="T23" s="45" t="str">
        <f t="shared" si="50"/>
        <v/>
      </c>
      <c r="U23" s="32" t="str">
        <f t="shared" si="51"/>
        <v/>
      </c>
      <c r="V23" s="22"/>
      <c r="W23" s="6" t="str">
        <f t="shared" si="3"/>
        <v/>
      </c>
      <c r="X23" s="7" t="str">
        <f t="shared" si="52"/>
        <v/>
      </c>
      <c r="Y23" s="19"/>
      <c r="Z23" s="13" t="str">
        <f t="shared" si="4"/>
        <v/>
      </c>
      <c r="AA23" s="13" t="str">
        <f t="shared" si="53"/>
        <v/>
      </c>
      <c r="AB23" s="7" t="str">
        <f t="shared" si="54"/>
        <v/>
      </c>
      <c r="AC23" s="22"/>
      <c r="AD23" s="3" t="str">
        <f>IF(B23="","",COUNT(B$3:B23))</f>
        <v/>
      </c>
      <c r="AE23" s="3" t="str">
        <f>IF(C23="","",COUNT(C$3:C23))</f>
        <v/>
      </c>
      <c r="AF23" s="3" t="str">
        <f>IF(D23="","",COUNT(D$3:D23))</f>
        <v/>
      </c>
      <c r="AG23" s="20" t="str">
        <f>IF(E23="","",COUNTA($E$3:E23))</f>
        <v/>
      </c>
      <c r="AH23" s="38" t="str">
        <f>IF(B23="",IF(OR($C23&lt;&gt;"",$D23&lt;&gt;"",$E23&lt;&gt;"",$H23&lt;&gt;"",$G23&lt;&gt;""),INDEX(AH$3:AH22,MATCH(MAX(AD$3:AD22),AD$3:AD22,0),0),""),B23)</f>
        <v/>
      </c>
      <c r="AI23" s="38" t="str">
        <f>IF(C23="",IF(OR($D23&lt;&gt;"",$E23&lt;&gt;"",$H23&lt;&gt;"",$G23&lt;&gt;""),INDEX(AI$3:AI22,MATCH(MAX(AE$3:AE22),AE$3:AE22,0),0),""),C23)</f>
        <v/>
      </c>
      <c r="AJ23" s="38" t="str">
        <f>IF(D23="",IF(OR($E23&lt;&gt;"",$H23&lt;&gt;"",$G23&lt;&gt;""),INDEX(AJ$3:AJ22,MATCH(MAX(AF$3:AF22),AF$3:AF22,0),0),""),D23)</f>
        <v/>
      </c>
      <c r="AK23" s="4" t="str">
        <f>IF(入力!E23="","",IFERROR(INDEX(雇用者!$B$3:$B$100003,IFERROR(MATCH("*"&amp;$E23&amp;"*",雇用者!B$3:B$100003,0),MATCH("*"&amp;$E23&amp;"*",雇用者!C$3:C$100003,0)),0),入力!E23))&amp;""</f>
        <v/>
      </c>
      <c r="AL23" s="20" t="str">
        <f>IF(AM23="","",$AM23&amp;"@"&amp;AN23&amp;IF(AN23="","","@"&amp;COUNTIF($AK$3:AK23,AN23)))</f>
        <v/>
      </c>
      <c r="AM23" s="26" t="str">
        <f t="shared" si="55"/>
        <v/>
      </c>
      <c r="AN23" s="4" t="str">
        <f>IF(AK23="",IF(AND(OR(H23&lt;&gt;"",G23&lt;&gt;""),E23=""),INDEX($AK$3:AK22,MATCH(MAX($AG$3:AG22),$AG$3:AG22,0),0),""),AK23)</f>
        <v/>
      </c>
      <c r="AO23" s="20" t="str">
        <f>IF(H23="",IF(AN23="","",IFERROR(INDEX(雇用者!$D$3:$D$100003,MATCH($AN23,雇用者!B$3:B$100003,0),0),"")),H23)&amp;""</f>
        <v/>
      </c>
      <c r="AP23" s="20" t="str">
        <f>IF(AN23="","",IFERROR(IF(AND(入力!I23="",H23=""),INDEX(雇用者!$E$3:$E$100003,MATCH($AN23,雇用者!B$3:B$100003,0),0),I23),I23))&amp;""</f>
        <v/>
      </c>
      <c r="AQ23" s="20" t="str">
        <f t="shared" si="56"/>
        <v/>
      </c>
      <c r="AR23" s="20" t="str">
        <f t="shared" si="57"/>
        <v/>
      </c>
      <c r="AS23" s="20" t="str">
        <f>IF(AN23="","",IFERROR(IF(AND(入力!G23="",H23=""),INDEX(雇用者!$F$3:$Y$100003,MATCH($AN23,雇用者!B$3:B$100003,0),MATCH($AM23,雇用者!$F$1:$Y$1,1)),IF(G23="","",G23)),IF(G23="","",G23)))</f>
        <v/>
      </c>
      <c r="AT23" s="21" t="str">
        <f t="shared" si="58"/>
        <v/>
      </c>
      <c r="AU23" s="21" t="str">
        <f>IF(AND(AT23&lt;&gt;"",COUNTIF($AL$3:AL23,AL23)=1),SUMIF($AL$3:$AT$100003,AL23,$AT$3:$AT$100003),"")</f>
        <v/>
      </c>
      <c r="AV23" s="21" t="str">
        <f>IF(AND(COUNTIF($AM$3:AM23,AM23)=COUNTIF($AM$3:AM100023,AM23),AM23&lt;&gt;""),SUMIF($AM$3:AM23,AM23,$AT$3:AT23),"")</f>
        <v/>
      </c>
      <c r="AW23" s="96"/>
      <c r="AX23" s="20" t="str">
        <f>IF(COUNT(BC23:BH23)=6,MAX($AX$3:AX22)+1,"")</f>
        <v/>
      </c>
      <c r="AY23" s="20" t="str">
        <f>IF(AZ23="","",RANK(AZ23,$AZ$3:$AZ$100003,1)+COUNTIF($AZ$3:AZ23,AZ23)-1)</f>
        <v/>
      </c>
      <c r="AZ23" s="20" t="str">
        <f t="shared" si="59"/>
        <v/>
      </c>
      <c r="BA23" s="20" t="str">
        <f>IF(AN23="","",IF(COUNTIF($AN$3:AN23,AN23)=1,1+MAX($BA$3:BA22),INDEX($BA$3:BA22,MATCH(AN23,$AN$3:AN23,0),0)))</f>
        <v/>
      </c>
      <c r="BB23" s="20" t="str">
        <f>IF(AO23="","",IF(COUNTIF($AO$3:AO23,AO23)=1,1+MAX($BB$3:BB22),INDEX($BB$3:BB22,MATCH(AO23,$AO$3:AO23,0),0)))</f>
        <v/>
      </c>
      <c r="BC23" s="54" t="str">
        <f t="shared" si="60"/>
        <v/>
      </c>
      <c r="BD23" s="54" t="str">
        <f t="shared" si="61"/>
        <v/>
      </c>
      <c r="BE23" s="20" t="str">
        <f>IF($AN23="","",IF(COUNTIF(AN23,"*"&amp;BE$1&amp;"*"),COUNTIF(AN$3:AN23,"*"&amp;BE$1&amp;"*"),""))</f>
        <v/>
      </c>
      <c r="BF23" s="20" t="str">
        <f>IF($AN23="","",IF(COUNTIF(AO23,"*"&amp;BF$1&amp;"*"),COUNTIF(AO$3:AO23,"*"&amp;BF$1&amp;"*"),""))</f>
        <v/>
      </c>
      <c r="BG23" s="20" t="str">
        <f>IF($AN23="","",IF(COUNTIF(AP23,"*"&amp;BG$1&amp;"*"),COUNTIF(AP$3:AP23,"*"&amp;BG$1&amp;"*"),""))</f>
        <v/>
      </c>
      <c r="BH23" s="20" t="str">
        <f>IF($AN23="","",IF(COUNTIF(AQ23,"*"&amp;BH$1&amp;"*"),COUNTIF(AQ$3:AQ23,"*"&amp;BH$1&amp;"*"),""))</f>
        <v/>
      </c>
      <c r="BI23" s="58" t="str">
        <f t="shared" si="62"/>
        <v/>
      </c>
      <c r="BJ23" s="20" t="str">
        <f t="shared" si="63"/>
        <v/>
      </c>
      <c r="BK23" s="20" t="str">
        <f t="shared" si="64"/>
        <v/>
      </c>
      <c r="BM23" s="20" t="str">
        <f>IF($BM$1&gt;=1+MAX($BM$3:BM22),1+MAX($BM$3:BM22),"")</f>
        <v/>
      </c>
      <c r="BN23" s="20" t="str">
        <f t="shared" si="65"/>
        <v/>
      </c>
      <c r="BO23" s="20" t="str">
        <f t="shared" si="65"/>
        <v/>
      </c>
      <c r="BP23" s="20" t="str">
        <f t="shared" si="65"/>
        <v/>
      </c>
      <c r="BQ23" s="20" t="str">
        <f t="shared" si="65"/>
        <v/>
      </c>
      <c r="BR23" s="20" t="str">
        <f t="shared" si="65"/>
        <v/>
      </c>
      <c r="BS23" s="20" t="str">
        <f t="shared" si="65"/>
        <v/>
      </c>
      <c r="BT23" s="20" t="str">
        <f t="shared" si="65"/>
        <v/>
      </c>
      <c r="BU23" s="20" t="str">
        <f t="shared" si="65"/>
        <v/>
      </c>
      <c r="BV23" s="20" t="str">
        <f t="shared" si="65"/>
        <v/>
      </c>
      <c r="BW23" s="20" t="str">
        <f t="shared" si="65"/>
        <v/>
      </c>
      <c r="BX23" s="20" t="str">
        <f t="shared" si="65"/>
        <v/>
      </c>
    </row>
    <row r="24" spans="2:76" ht="30" customHeight="1" x14ac:dyDescent="0.2">
      <c r="B24" s="52"/>
      <c r="C24" s="52"/>
      <c r="D24" s="52"/>
      <c r="E24" s="30"/>
      <c r="F24" s="31"/>
      <c r="G24" s="32"/>
      <c r="H24" s="30"/>
      <c r="I24" s="31"/>
      <c r="J24" s="34"/>
      <c r="K24" s="112" t="str">
        <f t="shared" si="42"/>
        <v/>
      </c>
      <c r="L24" s="108" t="str">
        <f t="shared" si="43"/>
        <v/>
      </c>
      <c r="M24" s="108" t="str">
        <f t="shared" si="44"/>
        <v/>
      </c>
      <c r="N24" s="31" t="str">
        <f t="shared" si="45"/>
        <v/>
      </c>
      <c r="O24" s="31" t="str">
        <f t="shared" si="46"/>
        <v/>
      </c>
      <c r="P24" s="49" t="str">
        <f t="shared" si="47"/>
        <v/>
      </c>
      <c r="Q24" s="49" t="str">
        <f t="shared" si="48"/>
        <v/>
      </c>
      <c r="R24" s="32" t="str">
        <f t="shared" si="49"/>
        <v/>
      </c>
      <c r="S24" s="19"/>
      <c r="T24" s="45" t="str">
        <f t="shared" si="50"/>
        <v/>
      </c>
      <c r="U24" s="32" t="str">
        <f t="shared" si="51"/>
        <v/>
      </c>
      <c r="V24" s="22"/>
      <c r="W24" s="6" t="str">
        <f t="shared" si="3"/>
        <v/>
      </c>
      <c r="X24" s="7" t="str">
        <f t="shared" si="52"/>
        <v/>
      </c>
      <c r="Y24" s="19"/>
      <c r="Z24" s="13" t="str">
        <f t="shared" si="4"/>
        <v/>
      </c>
      <c r="AA24" s="13" t="str">
        <f t="shared" si="53"/>
        <v/>
      </c>
      <c r="AB24" s="7" t="str">
        <f t="shared" si="54"/>
        <v/>
      </c>
      <c r="AC24" s="22"/>
      <c r="AD24" s="3" t="str">
        <f>IF(B24="","",COUNT(B$3:B24))</f>
        <v/>
      </c>
      <c r="AE24" s="3" t="str">
        <f>IF(C24="","",COUNT(C$3:C24))</f>
        <v/>
      </c>
      <c r="AF24" s="3" t="str">
        <f>IF(D24="","",COUNT(D$3:D24))</f>
        <v/>
      </c>
      <c r="AG24" s="20" t="str">
        <f>IF(E24="","",COUNTA($E$3:E24))</f>
        <v/>
      </c>
      <c r="AH24" s="38" t="str">
        <f>IF(B24="",IF(OR($C24&lt;&gt;"",$D24&lt;&gt;"",$E24&lt;&gt;"",$H24&lt;&gt;"",$G24&lt;&gt;""),INDEX(AH$3:AH23,MATCH(MAX(AD$3:AD23),AD$3:AD23,0),0),""),B24)</f>
        <v/>
      </c>
      <c r="AI24" s="38" t="str">
        <f>IF(C24="",IF(OR($D24&lt;&gt;"",$E24&lt;&gt;"",$H24&lt;&gt;"",$G24&lt;&gt;""),INDEX(AI$3:AI23,MATCH(MAX(AE$3:AE23),AE$3:AE23,0),0),""),C24)</f>
        <v/>
      </c>
      <c r="AJ24" s="38" t="str">
        <f>IF(D24="",IF(OR($E24&lt;&gt;"",$H24&lt;&gt;"",$G24&lt;&gt;""),INDEX(AJ$3:AJ23,MATCH(MAX(AF$3:AF23),AF$3:AF23,0),0),""),D24)</f>
        <v/>
      </c>
      <c r="AK24" s="4" t="str">
        <f>IF(入力!E24="","",IFERROR(INDEX(雇用者!$B$3:$B$100003,IFERROR(MATCH("*"&amp;$E24&amp;"*",雇用者!B$3:B$100003,0),MATCH("*"&amp;$E24&amp;"*",雇用者!C$3:C$100003,0)),0),入力!E24))&amp;""</f>
        <v/>
      </c>
      <c r="AL24" s="20" t="str">
        <f>IF(AM24="","",$AM24&amp;"@"&amp;AN24&amp;IF(AN24="","","@"&amp;COUNTIF($AK$3:AK24,AN24)))</f>
        <v/>
      </c>
      <c r="AM24" s="26" t="str">
        <f t="shared" si="55"/>
        <v/>
      </c>
      <c r="AN24" s="4" t="str">
        <f>IF(AK24="",IF(AND(OR(H24&lt;&gt;"",G24&lt;&gt;""),E24=""),INDEX($AK$3:AK23,MATCH(MAX($AG$3:AG23),$AG$3:AG23,0),0),""),AK24)</f>
        <v/>
      </c>
      <c r="AO24" s="20" t="str">
        <f>IF(H24="",IF(AN24="","",IFERROR(INDEX(雇用者!$D$3:$D$100003,MATCH($AN24,雇用者!B$3:B$100003,0),0),"")),H24)&amp;""</f>
        <v/>
      </c>
      <c r="AP24" s="20" t="str">
        <f>IF(AN24="","",IFERROR(IF(AND(入力!I24="",H24=""),INDEX(雇用者!$E$3:$E$100003,MATCH($AN24,雇用者!B$3:B$100003,0),0),I24),I24))&amp;""</f>
        <v/>
      </c>
      <c r="AQ24" s="20" t="str">
        <f t="shared" si="56"/>
        <v/>
      </c>
      <c r="AR24" s="20" t="str">
        <f t="shared" si="57"/>
        <v/>
      </c>
      <c r="AS24" s="20" t="str">
        <f>IF(AN24="","",IFERROR(IF(AND(入力!G24="",H24=""),INDEX(雇用者!$F$3:$Y$100003,MATCH($AN24,雇用者!B$3:B$100003,0),MATCH($AM24,雇用者!$F$1:$Y$1,1)),IF(G24="","",G24)),IF(G24="","",G24)))</f>
        <v/>
      </c>
      <c r="AT24" s="21" t="str">
        <f t="shared" si="58"/>
        <v/>
      </c>
      <c r="AU24" s="21" t="str">
        <f>IF(AND(AT24&lt;&gt;"",COUNTIF($AL$3:AL24,AL24)=1),SUMIF($AL$3:$AT$100003,AL24,$AT$3:$AT$100003),"")</f>
        <v/>
      </c>
      <c r="AV24" s="21" t="str">
        <f>IF(AND(COUNTIF($AM$3:AM24,AM24)=COUNTIF($AM$3:AM100024,AM24),AM24&lt;&gt;""),SUMIF($AM$3:AM24,AM24,$AT$3:AT24),"")</f>
        <v/>
      </c>
      <c r="AW24" s="96"/>
      <c r="AX24" s="20" t="str">
        <f>IF(COUNT(BC24:BH24)=6,MAX($AX$3:AX23)+1,"")</f>
        <v/>
      </c>
      <c r="AY24" s="20" t="str">
        <f>IF(AZ24="","",RANK(AZ24,$AZ$3:$AZ$100003,1)+COUNTIF($AZ$3:AZ24,AZ24)-1)</f>
        <v/>
      </c>
      <c r="AZ24" s="20" t="str">
        <f t="shared" si="59"/>
        <v/>
      </c>
      <c r="BA24" s="20" t="str">
        <f>IF(AN24="","",IF(COUNTIF($AN$3:AN24,AN24)=1,1+MAX($BA$3:BA23),INDEX($BA$3:BA23,MATCH(AN24,$AN$3:AN24,0),0)))</f>
        <v/>
      </c>
      <c r="BB24" s="20" t="str">
        <f>IF(AO24="","",IF(COUNTIF($AO$3:AO24,AO24)=1,1+MAX($BB$3:BB23),INDEX($BB$3:BB23,MATCH(AO24,$AO$3:AO24,0),0)))</f>
        <v/>
      </c>
      <c r="BC24" s="54" t="str">
        <f t="shared" si="60"/>
        <v/>
      </c>
      <c r="BD24" s="54" t="str">
        <f t="shared" si="61"/>
        <v/>
      </c>
      <c r="BE24" s="20" t="str">
        <f>IF($AN24="","",IF(COUNTIF(AN24,"*"&amp;BE$1&amp;"*"),COUNTIF(AN$3:AN24,"*"&amp;BE$1&amp;"*"),""))</f>
        <v/>
      </c>
      <c r="BF24" s="20" t="str">
        <f>IF($AN24="","",IF(COUNTIF(AO24,"*"&amp;BF$1&amp;"*"),COUNTIF(AO$3:AO24,"*"&amp;BF$1&amp;"*"),""))</f>
        <v/>
      </c>
      <c r="BG24" s="20" t="str">
        <f>IF($AN24="","",IF(COUNTIF(AP24,"*"&amp;BG$1&amp;"*"),COUNTIF(AP$3:AP24,"*"&amp;BG$1&amp;"*"),""))</f>
        <v/>
      </c>
      <c r="BH24" s="20" t="str">
        <f>IF($AN24="","",IF(COUNTIF(AQ24,"*"&amp;BH$1&amp;"*"),COUNTIF(AQ$3:AQ24,"*"&amp;BH$1&amp;"*"),""))</f>
        <v/>
      </c>
      <c r="BI24" s="58" t="str">
        <f t="shared" si="62"/>
        <v/>
      </c>
      <c r="BJ24" s="20" t="str">
        <f t="shared" si="63"/>
        <v/>
      </c>
      <c r="BK24" s="20" t="str">
        <f t="shared" si="64"/>
        <v/>
      </c>
      <c r="BM24" s="20" t="str">
        <f>IF($BM$1&gt;=1+MAX($BM$3:BM23),1+MAX($BM$3:BM23),"")</f>
        <v/>
      </c>
      <c r="BN24" s="20" t="str">
        <f t="shared" si="65"/>
        <v/>
      </c>
      <c r="BO24" s="20" t="str">
        <f t="shared" si="65"/>
        <v/>
      </c>
      <c r="BP24" s="20" t="str">
        <f t="shared" si="65"/>
        <v/>
      </c>
      <c r="BQ24" s="20" t="str">
        <f t="shared" si="65"/>
        <v/>
      </c>
      <c r="BR24" s="20" t="str">
        <f t="shared" si="65"/>
        <v/>
      </c>
      <c r="BS24" s="20" t="str">
        <f t="shared" si="65"/>
        <v/>
      </c>
      <c r="BT24" s="20" t="str">
        <f t="shared" si="65"/>
        <v/>
      </c>
      <c r="BU24" s="20" t="str">
        <f t="shared" si="65"/>
        <v/>
      </c>
      <c r="BV24" s="20" t="str">
        <f t="shared" si="65"/>
        <v/>
      </c>
      <c r="BW24" s="20" t="str">
        <f t="shared" si="65"/>
        <v/>
      </c>
      <c r="BX24" s="20" t="str">
        <f t="shared" si="65"/>
        <v/>
      </c>
    </row>
    <row r="25" spans="2:76" ht="30" customHeight="1" x14ac:dyDescent="0.2">
      <c r="B25" s="52"/>
      <c r="C25" s="52"/>
      <c r="D25" s="52"/>
      <c r="E25" s="30"/>
      <c r="F25" s="31"/>
      <c r="G25" s="32"/>
      <c r="H25" s="30"/>
      <c r="I25" s="31"/>
      <c r="J25" s="34"/>
      <c r="K25" s="112" t="str">
        <f t="shared" si="42"/>
        <v/>
      </c>
      <c r="L25" s="108" t="str">
        <f t="shared" si="43"/>
        <v/>
      </c>
      <c r="M25" s="108" t="str">
        <f t="shared" si="44"/>
        <v/>
      </c>
      <c r="N25" s="31" t="str">
        <f t="shared" si="45"/>
        <v/>
      </c>
      <c r="O25" s="31" t="str">
        <f t="shared" si="46"/>
        <v/>
      </c>
      <c r="P25" s="49" t="str">
        <f t="shared" si="47"/>
        <v/>
      </c>
      <c r="Q25" s="49" t="str">
        <f t="shared" si="48"/>
        <v/>
      </c>
      <c r="R25" s="32" t="str">
        <f t="shared" si="49"/>
        <v/>
      </c>
      <c r="S25" s="19"/>
      <c r="T25" s="45" t="str">
        <f t="shared" si="50"/>
        <v/>
      </c>
      <c r="U25" s="32" t="str">
        <f t="shared" si="51"/>
        <v/>
      </c>
      <c r="V25" s="22"/>
      <c r="W25" s="6" t="str">
        <f t="shared" si="3"/>
        <v/>
      </c>
      <c r="X25" s="7" t="str">
        <f t="shared" si="52"/>
        <v/>
      </c>
      <c r="Y25" s="19"/>
      <c r="Z25" s="13" t="str">
        <f t="shared" si="4"/>
        <v/>
      </c>
      <c r="AA25" s="13" t="str">
        <f t="shared" si="53"/>
        <v/>
      </c>
      <c r="AB25" s="7" t="str">
        <f t="shared" si="54"/>
        <v/>
      </c>
      <c r="AC25" s="22"/>
      <c r="AD25" s="3" t="str">
        <f>IF(B25="","",COUNT(B$3:B25))</f>
        <v/>
      </c>
      <c r="AE25" s="3" t="str">
        <f>IF(C25="","",COUNT(C$3:C25))</f>
        <v/>
      </c>
      <c r="AF25" s="3" t="str">
        <f>IF(D25="","",COUNT(D$3:D25))</f>
        <v/>
      </c>
      <c r="AG25" s="20" t="str">
        <f>IF(E25="","",COUNTA($E$3:E25))</f>
        <v/>
      </c>
      <c r="AH25" s="38" t="str">
        <f>IF(B25="",IF(OR($C25&lt;&gt;"",$D25&lt;&gt;"",$E25&lt;&gt;"",$H25&lt;&gt;"",$G25&lt;&gt;""),INDEX(AH$3:AH24,MATCH(MAX(AD$3:AD24),AD$3:AD24,0),0),""),B25)</f>
        <v/>
      </c>
      <c r="AI25" s="38" t="str">
        <f>IF(C25="",IF(OR($D25&lt;&gt;"",$E25&lt;&gt;"",$H25&lt;&gt;"",$G25&lt;&gt;""),INDEX(AI$3:AI24,MATCH(MAX(AE$3:AE24),AE$3:AE24,0),0),""),C25)</f>
        <v/>
      </c>
      <c r="AJ25" s="38" t="str">
        <f>IF(D25="",IF(OR($E25&lt;&gt;"",$H25&lt;&gt;"",$G25&lt;&gt;""),INDEX(AJ$3:AJ24,MATCH(MAX(AF$3:AF24),AF$3:AF24,0),0),""),D25)</f>
        <v/>
      </c>
      <c r="AK25" s="4" t="str">
        <f>IF(入力!E25="","",IFERROR(INDEX(雇用者!$B$3:$B$100003,IFERROR(MATCH("*"&amp;$E25&amp;"*",雇用者!B$3:B$100003,0),MATCH("*"&amp;$E25&amp;"*",雇用者!C$3:C$100003,0)),0),入力!E25))&amp;""</f>
        <v/>
      </c>
      <c r="AL25" s="20" t="str">
        <f>IF(AM25="","",$AM25&amp;"@"&amp;AN25&amp;IF(AN25="","","@"&amp;COUNTIF($AK$3:AK25,AN25)))</f>
        <v/>
      </c>
      <c r="AM25" s="26" t="str">
        <f t="shared" si="55"/>
        <v/>
      </c>
      <c r="AN25" s="4" t="str">
        <f>IF(AK25="",IF(AND(OR(H25&lt;&gt;"",G25&lt;&gt;""),E25=""),INDEX($AK$3:AK24,MATCH(MAX($AG$3:AG24),$AG$3:AG24,0),0),""),AK25)</f>
        <v/>
      </c>
      <c r="AO25" s="20" t="str">
        <f>IF(H25="",IF(AN25="","",IFERROR(INDEX(雇用者!$D$3:$D$100003,MATCH($AN25,雇用者!B$3:B$100003,0),0),"")),H25)&amp;""</f>
        <v/>
      </c>
      <c r="AP25" s="20" t="str">
        <f>IF(AN25="","",IFERROR(IF(AND(入力!I25="",H25=""),INDEX(雇用者!$E$3:$E$100003,MATCH($AN25,雇用者!B$3:B$100003,0),0),I25),I25))&amp;""</f>
        <v/>
      </c>
      <c r="AQ25" s="20" t="str">
        <f t="shared" si="56"/>
        <v/>
      </c>
      <c r="AR25" s="20" t="str">
        <f t="shared" si="57"/>
        <v/>
      </c>
      <c r="AS25" s="20" t="str">
        <f>IF(AN25="","",IFERROR(IF(AND(入力!G25="",H25=""),INDEX(雇用者!$F$3:$Y$100003,MATCH($AN25,雇用者!B$3:B$100003,0),MATCH($AM25,雇用者!$F$1:$Y$1,1)),IF(G25="","",G25)),IF(G25="","",G25)))</f>
        <v/>
      </c>
      <c r="AT25" s="21" t="str">
        <f t="shared" si="58"/>
        <v/>
      </c>
      <c r="AU25" s="21" t="str">
        <f>IF(AND(AT25&lt;&gt;"",COUNTIF($AL$3:AL25,AL25)=1),SUMIF($AL$3:$AT$100003,AL25,$AT$3:$AT$100003),"")</f>
        <v/>
      </c>
      <c r="AV25" s="21" t="str">
        <f>IF(AND(COUNTIF($AM$3:AM25,AM25)=COUNTIF($AM$3:AM100025,AM25),AM25&lt;&gt;""),SUMIF($AM$3:AM25,AM25,$AT$3:AT25),"")</f>
        <v/>
      </c>
      <c r="AW25" s="96"/>
      <c r="AX25" s="20" t="str">
        <f>IF(COUNT(BC25:BH25)=6,MAX($AX$3:AX24)+1,"")</f>
        <v/>
      </c>
      <c r="AY25" s="20" t="str">
        <f>IF(AZ25="","",RANK(AZ25,$AZ$3:$AZ$100003,1)+COUNTIF($AZ$3:AZ25,AZ25)-1)</f>
        <v/>
      </c>
      <c r="AZ25" s="20" t="str">
        <f t="shared" si="59"/>
        <v/>
      </c>
      <c r="BA25" s="20" t="str">
        <f>IF(AN25="","",IF(COUNTIF($AN$3:AN25,AN25)=1,1+MAX($BA$3:BA24),INDEX($BA$3:BA24,MATCH(AN25,$AN$3:AN25,0),0)))</f>
        <v/>
      </c>
      <c r="BB25" s="20" t="str">
        <f>IF(AO25="","",IF(COUNTIF($AO$3:AO25,AO25)=1,1+MAX($BB$3:BB24),INDEX($BB$3:BB24,MATCH(AO25,$AO$3:AO25,0),0)))</f>
        <v/>
      </c>
      <c r="BC25" s="54" t="str">
        <f t="shared" si="60"/>
        <v/>
      </c>
      <c r="BD25" s="54" t="str">
        <f t="shared" si="61"/>
        <v/>
      </c>
      <c r="BE25" s="20" t="str">
        <f>IF($AN25="","",IF(COUNTIF(AN25,"*"&amp;BE$1&amp;"*"),COUNTIF(AN$3:AN25,"*"&amp;BE$1&amp;"*"),""))</f>
        <v/>
      </c>
      <c r="BF25" s="20" t="str">
        <f>IF($AN25="","",IF(COUNTIF(AO25,"*"&amp;BF$1&amp;"*"),COUNTIF(AO$3:AO25,"*"&amp;BF$1&amp;"*"),""))</f>
        <v/>
      </c>
      <c r="BG25" s="20" t="str">
        <f>IF($AN25="","",IF(COUNTIF(AP25,"*"&amp;BG$1&amp;"*"),COUNTIF(AP$3:AP25,"*"&amp;BG$1&amp;"*"),""))</f>
        <v/>
      </c>
      <c r="BH25" s="20" t="str">
        <f>IF($AN25="","",IF(COUNTIF(AQ25,"*"&amp;BH$1&amp;"*"),COUNTIF(AQ$3:AQ25,"*"&amp;BH$1&amp;"*"),""))</f>
        <v/>
      </c>
      <c r="BI25" s="58" t="str">
        <f t="shared" si="62"/>
        <v/>
      </c>
      <c r="BJ25" s="20" t="str">
        <f t="shared" si="63"/>
        <v/>
      </c>
      <c r="BK25" s="20" t="str">
        <f t="shared" si="64"/>
        <v/>
      </c>
      <c r="BM25" s="20" t="str">
        <f>IF($BM$1&gt;=1+MAX($BM$3:BM24),1+MAX($BM$3:BM24),"")</f>
        <v/>
      </c>
      <c r="BN25" s="20" t="str">
        <f t="shared" si="65"/>
        <v/>
      </c>
      <c r="BO25" s="20" t="str">
        <f t="shared" si="65"/>
        <v/>
      </c>
      <c r="BP25" s="20" t="str">
        <f t="shared" si="65"/>
        <v/>
      </c>
      <c r="BQ25" s="20" t="str">
        <f t="shared" si="65"/>
        <v/>
      </c>
      <c r="BR25" s="20" t="str">
        <f t="shared" si="65"/>
        <v/>
      </c>
      <c r="BS25" s="20" t="str">
        <f t="shared" si="65"/>
        <v/>
      </c>
      <c r="BT25" s="20" t="str">
        <f t="shared" si="65"/>
        <v/>
      </c>
      <c r="BU25" s="20" t="str">
        <f t="shared" si="65"/>
        <v/>
      </c>
      <c r="BV25" s="20" t="str">
        <f t="shared" si="65"/>
        <v/>
      </c>
      <c r="BW25" s="20" t="str">
        <f t="shared" si="65"/>
        <v/>
      </c>
      <c r="BX25" s="20" t="str">
        <f t="shared" si="65"/>
        <v/>
      </c>
    </row>
    <row r="26" spans="2:76" ht="30" customHeight="1" x14ac:dyDescent="0.2">
      <c r="B26" s="52"/>
      <c r="C26" s="52"/>
      <c r="D26" s="52"/>
      <c r="E26" s="30"/>
      <c r="F26" s="31"/>
      <c r="G26" s="32"/>
      <c r="H26" s="30"/>
      <c r="I26" s="31"/>
      <c r="J26" s="34"/>
      <c r="K26" s="112" t="str">
        <f t="shared" si="42"/>
        <v/>
      </c>
      <c r="L26" s="108" t="str">
        <f t="shared" si="43"/>
        <v/>
      </c>
      <c r="M26" s="108" t="str">
        <f t="shared" si="44"/>
        <v/>
      </c>
      <c r="N26" s="31" t="str">
        <f t="shared" si="45"/>
        <v/>
      </c>
      <c r="O26" s="31" t="str">
        <f t="shared" si="46"/>
        <v/>
      </c>
      <c r="P26" s="49" t="str">
        <f t="shared" si="47"/>
        <v/>
      </c>
      <c r="Q26" s="49" t="str">
        <f t="shared" si="48"/>
        <v/>
      </c>
      <c r="R26" s="32" t="str">
        <f t="shared" si="49"/>
        <v/>
      </c>
      <c r="S26" s="19"/>
      <c r="T26" s="45" t="str">
        <f t="shared" si="50"/>
        <v/>
      </c>
      <c r="U26" s="32" t="str">
        <f t="shared" si="51"/>
        <v/>
      </c>
      <c r="V26" s="22"/>
      <c r="W26" s="6" t="str">
        <f t="shared" si="3"/>
        <v/>
      </c>
      <c r="X26" s="7" t="str">
        <f t="shared" si="52"/>
        <v/>
      </c>
      <c r="Y26" s="19"/>
      <c r="Z26" s="13" t="str">
        <f t="shared" si="4"/>
        <v/>
      </c>
      <c r="AA26" s="13" t="str">
        <f t="shared" si="53"/>
        <v/>
      </c>
      <c r="AB26" s="7" t="str">
        <f t="shared" si="54"/>
        <v/>
      </c>
      <c r="AC26" s="22"/>
      <c r="AD26" s="3" t="str">
        <f>IF(B26="","",COUNT(B$3:B26))</f>
        <v/>
      </c>
      <c r="AE26" s="3" t="str">
        <f>IF(C26="","",COUNT(C$3:C26))</f>
        <v/>
      </c>
      <c r="AF26" s="3" t="str">
        <f>IF(D26="","",COUNT(D$3:D26))</f>
        <v/>
      </c>
      <c r="AG26" s="20" t="str">
        <f>IF(E26="","",COUNTA($E$3:E26))</f>
        <v/>
      </c>
      <c r="AH26" s="38" t="str">
        <f>IF(B26="",IF(OR($C26&lt;&gt;"",$D26&lt;&gt;"",$E26&lt;&gt;"",$H26&lt;&gt;"",$G26&lt;&gt;""),INDEX(AH$3:AH25,MATCH(MAX(AD$3:AD25),AD$3:AD25,0),0),""),B26)</f>
        <v/>
      </c>
      <c r="AI26" s="38" t="str">
        <f>IF(C26="",IF(OR($D26&lt;&gt;"",$E26&lt;&gt;"",$H26&lt;&gt;"",$G26&lt;&gt;""),INDEX(AI$3:AI25,MATCH(MAX(AE$3:AE25),AE$3:AE25,0),0),""),C26)</f>
        <v/>
      </c>
      <c r="AJ26" s="38" t="str">
        <f>IF(D26="",IF(OR($E26&lt;&gt;"",$H26&lt;&gt;"",$G26&lt;&gt;""),INDEX(AJ$3:AJ25,MATCH(MAX(AF$3:AF25),AF$3:AF25,0),0),""),D26)</f>
        <v/>
      </c>
      <c r="AK26" s="4" t="str">
        <f>IF(入力!E26="","",IFERROR(INDEX(雇用者!$B$3:$B$100003,IFERROR(MATCH("*"&amp;$E26&amp;"*",雇用者!B$3:B$100003,0),MATCH("*"&amp;$E26&amp;"*",雇用者!C$3:C$100003,0)),0),入力!E26))&amp;""</f>
        <v/>
      </c>
      <c r="AL26" s="20" t="str">
        <f>IF(AM26="","",$AM26&amp;"@"&amp;AN26&amp;IF(AN26="","","@"&amp;COUNTIF($AK$3:AK26,AN26)))</f>
        <v/>
      </c>
      <c r="AM26" s="26" t="str">
        <f t="shared" si="55"/>
        <v/>
      </c>
      <c r="AN26" s="4" t="str">
        <f>IF(AK26="",IF(AND(OR(H26&lt;&gt;"",G26&lt;&gt;""),E26=""),INDEX($AK$3:AK25,MATCH(MAX($AG$3:AG25),$AG$3:AG25,0),0),""),AK26)</f>
        <v/>
      </c>
      <c r="AO26" s="20" t="str">
        <f>IF(H26="",IF(AN26="","",IFERROR(INDEX(雇用者!$D$3:$D$100003,MATCH($AN26,雇用者!B$3:B$100003,0),0),"")),H26)&amp;""</f>
        <v/>
      </c>
      <c r="AP26" s="20" t="str">
        <f>IF(AN26="","",IFERROR(IF(AND(入力!I26="",H26=""),INDEX(雇用者!$E$3:$E$100003,MATCH($AN26,雇用者!B$3:B$100003,0),0),I26),I26))&amp;""</f>
        <v/>
      </c>
      <c r="AQ26" s="20" t="str">
        <f t="shared" si="56"/>
        <v/>
      </c>
      <c r="AR26" s="20" t="str">
        <f t="shared" si="57"/>
        <v/>
      </c>
      <c r="AS26" s="20" t="str">
        <f>IF(AN26="","",IFERROR(IF(AND(入力!G26="",H26=""),INDEX(雇用者!$F$3:$Y$100003,MATCH($AN26,雇用者!B$3:B$100003,0),MATCH($AM26,雇用者!$F$1:$Y$1,1)),IF(G26="","",G26)),IF(G26="","",G26)))</f>
        <v/>
      </c>
      <c r="AT26" s="21" t="str">
        <f t="shared" si="58"/>
        <v/>
      </c>
      <c r="AU26" s="21" t="str">
        <f>IF(AND(AT26&lt;&gt;"",COUNTIF($AL$3:AL26,AL26)=1),SUMIF($AL$3:$AT$100003,AL26,$AT$3:$AT$100003),"")</f>
        <v/>
      </c>
      <c r="AV26" s="21" t="str">
        <f>IF(AND(COUNTIF($AM$3:AM26,AM26)=COUNTIF($AM$3:AM100026,AM26),AM26&lt;&gt;""),SUMIF($AM$3:AM26,AM26,$AT$3:AT26),"")</f>
        <v/>
      </c>
      <c r="AW26" s="96"/>
      <c r="AX26" s="20" t="str">
        <f>IF(COUNT(BC26:BH26)=6,MAX($AX$3:AX25)+1,"")</f>
        <v/>
      </c>
      <c r="AY26" s="20" t="str">
        <f>IF(AZ26="","",RANK(AZ26,$AZ$3:$AZ$100003,1)+COUNTIF($AZ$3:AZ26,AZ26)-1)</f>
        <v/>
      </c>
      <c r="AZ26" s="20" t="str">
        <f t="shared" si="59"/>
        <v/>
      </c>
      <c r="BA26" s="20" t="str">
        <f>IF(AN26="","",IF(COUNTIF($AN$3:AN26,AN26)=1,1+MAX($BA$3:BA25),INDEX($BA$3:BA25,MATCH(AN26,$AN$3:AN26,0),0)))</f>
        <v/>
      </c>
      <c r="BB26" s="20" t="str">
        <f>IF(AO26="","",IF(COUNTIF($AO$3:AO26,AO26)=1,1+MAX($BB$3:BB25),INDEX($BB$3:BB25,MATCH(AO26,$AO$3:AO26,0),0)))</f>
        <v/>
      </c>
      <c r="BC26" s="54" t="str">
        <f t="shared" si="60"/>
        <v/>
      </c>
      <c r="BD26" s="54" t="str">
        <f t="shared" si="61"/>
        <v/>
      </c>
      <c r="BE26" s="20" t="str">
        <f>IF($AN26="","",IF(COUNTIF(AN26,"*"&amp;BE$1&amp;"*"),COUNTIF(AN$3:AN26,"*"&amp;BE$1&amp;"*"),""))</f>
        <v/>
      </c>
      <c r="BF26" s="20" t="str">
        <f>IF($AN26="","",IF(COUNTIF(AO26,"*"&amp;BF$1&amp;"*"),COUNTIF(AO$3:AO26,"*"&amp;BF$1&amp;"*"),""))</f>
        <v/>
      </c>
      <c r="BG26" s="20" t="str">
        <f>IF($AN26="","",IF(COUNTIF(AP26,"*"&amp;BG$1&amp;"*"),COUNTIF(AP$3:AP26,"*"&amp;BG$1&amp;"*"),""))</f>
        <v/>
      </c>
      <c r="BH26" s="20" t="str">
        <f>IF($AN26="","",IF(COUNTIF(AQ26,"*"&amp;BH$1&amp;"*"),COUNTIF(AQ$3:AQ26,"*"&amp;BH$1&amp;"*"),""))</f>
        <v/>
      </c>
      <c r="BI26" s="58" t="str">
        <f t="shared" si="62"/>
        <v/>
      </c>
      <c r="BJ26" s="20" t="str">
        <f t="shared" si="63"/>
        <v/>
      </c>
      <c r="BK26" s="20" t="str">
        <f t="shared" si="64"/>
        <v/>
      </c>
      <c r="BM26" s="20" t="str">
        <f>IF($BM$1&gt;=1+MAX($BM$3:BM25),1+MAX($BM$3:BM25),"")</f>
        <v/>
      </c>
      <c r="BN26" s="20" t="str">
        <f t="shared" si="65"/>
        <v/>
      </c>
      <c r="BO26" s="20" t="str">
        <f t="shared" si="65"/>
        <v/>
      </c>
      <c r="BP26" s="20" t="str">
        <f t="shared" si="65"/>
        <v/>
      </c>
      <c r="BQ26" s="20" t="str">
        <f t="shared" si="65"/>
        <v/>
      </c>
      <c r="BR26" s="20" t="str">
        <f t="shared" si="65"/>
        <v/>
      </c>
      <c r="BS26" s="20" t="str">
        <f t="shared" si="65"/>
        <v/>
      </c>
      <c r="BT26" s="20" t="str">
        <f t="shared" si="65"/>
        <v/>
      </c>
      <c r="BU26" s="20" t="str">
        <f t="shared" si="65"/>
        <v/>
      </c>
      <c r="BV26" s="20" t="str">
        <f t="shared" si="65"/>
        <v/>
      </c>
      <c r="BW26" s="20" t="str">
        <f t="shared" si="65"/>
        <v/>
      </c>
      <c r="BX26" s="20" t="str">
        <f t="shared" si="65"/>
        <v/>
      </c>
    </row>
    <row r="27" spans="2:76" ht="30" customHeight="1" x14ac:dyDescent="0.2">
      <c r="B27" s="52"/>
      <c r="C27" s="52"/>
      <c r="D27" s="52"/>
      <c r="E27" s="30"/>
      <c r="F27" s="31"/>
      <c r="G27" s="32"/>
      <c r="H27" s="30"/>
      <c r="I27" s="31"/>
      <c r="J27" s="34"/>
      <c r="K27" s="112" t="str">
        <f t="shared" si="42"/>
        <v/>
      </c>
      <c r="L27" s="108" t="str">
        <f t="shared" si="43"/>
        <v/>
      </c>
      <c r="M27" s="108" t="str">
        <f t="shared" si="44"/>
        <v/>
      </c>
      <c r="N27" s="31" t="str">
        <f t="shared" si="45"/>
        <v/>
      </c>
      <c r="O27" s="31" t="str">
        <f t="shared" si="46"/>
        <v/>
      </c>
      <c r="P27" s="49" t="str">
        <f t="shared" si="47"/>
        <v/>
      </c>
      <c r="Q27" s="49" t="str">
        <f t="shared" si="48"/>
        <v/>
      </c>
      <c r="R27" s="32" t="str">
        <f t="shared" si="49"/>
        <v/>
      </c>
      <c r="S27" s="19"/>
      <c r="T27" s="45" t="str">
        <f t="shared" si="50"/>
        <v/>
      </c>
      <c r="U27" s="32" t="str">
        <f t="shared" si="51"/>
        <v/>
      </c>
      <c r="V27" s="22"/>
      <c r="W27" s="6" t="str">
        <f t="shared" si="3"/>
        <v/>
      </c>
      <c r="X27" s="7" t="str">
        <f t="shared" si="52"/>
        <v/>
      </c>
      <c r="Y27" s="19"/>
      <c r="Z27" s="13" t="str">
        <f t="shared" si="4"/>
        <v/>
      </c>
      <c r="AA27" s="13" t="str">
        <f t="shared" si="53"/>
        <v/>
      </c>
      <c r="AB27" s="7" t="str">
        <f t="shared" si="54"/>
        <v/>
      </c>
      <c r="AC27" s="22"/>
      <c r="AD27" s="3" t="str">
        <f>IF(B27="","",COUNT(B$3:B27))</f>
        <v/>
      </c>
      <c r="AE27" s="3" t="str">
        <f>IF(C27="","",COUNT(C$3:C27))</f>
        <v/>
      </c>
      <c r="AF27" s="3" t="str">
        <f>IF(D27="","",COUNT(D$3:D27))</f>
        <v/>
      </c>
      <c r="AG27" s="20" t="str">
        <f>IF(E27="","",COUNTA($E$3:E27))</f>
        <v/>
      </c>
      <c r="AH27" s="38" t="str">
        <f>IF(B27="",IF(OR($C27&lt;&gt;"",$D27&lt;&gt;"",$E27&lt;&gt;"",$H27&lt;&gt;"",$G27&lt;&gt;""),INDEX(AH$3:AH26,MATCH(MAX(AD$3:AD26),AD$3:AD26,0),0),""),B27)</f>
        <v/>
      </c>
      <c r="AI27" s="38" t="str">
        <f>IF(C27="",IF(OR($D27&lt;&gt;"",$E27&lt;&gt;"",$H27&lt;&gt;"",$G27&lt;&gt;""),INDEX(AI$3:AI26,MATCH(MAX(AE$3:AE26),AE$3:AE26,0),0),""),C27)</f>
        <v/>
      </c>
      <c r="AJ27" s="38" t="str">
        <f>IF(D27="",IF(OR($E27&lt;&gt;"",$H27&lt;&gt;"",$G27&lt;&gt;""),INDEX(AJ$3:AJ26,MATCH(MAX(AF$3:AF26),AF$3:AF26,0),0),""),D27)</f>
        <v/>
      </c>
      <c r="AK27" s="4" t="str">
        <f>IF(入力!E27="","",IFERROR(INDEX(雇用者!$B$3:$B$100003,IFERROR(MATCH("*"&amp;$E27&amp;"*",雇用者!B$3:B$100003,0),MATCH("*"&amp;$E27&amp;"*",雇用者!C$3:C$100003,0)),0),入力!E27))&amp;""</f>
        <v/>
      </c>
      <c r="AL27" s="20" t="str">
        <f>IF(AM27="","",$AM27&amp;"@"&amp;AN27&amp;IF(AN27="","","@"&amp;COUNTIF($AK$3:AK27,AN27)))</f>
        <v/>
      </c>
      <c r="AM27" s="26" t="str">
        <f t="shared" si="55"/>
        <v/>
      </c>
      <c r="AN27" s="4" t="str">
        <f>IF(AK27="",IF(AND(OR(H27&lt;&gt;"",G27&lt;&gt;""),E27=""),INDEX($AK$3:AK26,MATCH(MAX($AG$3:AG26),$AG$3:AG26,0),0),""),AK27)</f>
        <v/>
      </c>
      <c r="AO27" s="20" t="str">
        <f>IF(H27="",IF(AN27="","",IFERROR(INDEX(雇用者!$D$3:$D$100003,MATCH($AN27,雇用者!B$3:B$100003,0),0),"")),H27)&amp;""</f>
        <v/>
      </c>
      <c r="AP27" s="20" t="str">
        <f>IF(AN27="","",IFERROR(IF(AND(入力!I27="",H27=""),INDEX(雇用者!$E$3:$E$100003,MATCH($AN27,雇用者!B$3:B$100003,0),0),I27),I27))&amp;""</f>
        <v/>
      </c>
      <c r="AQ27" s="20" t="str">
        <f t="shared" si="56"/>
        <v/>
      </c>
      <c r="AR27" s="20" t="str">
        <f t="shared" si="57"/>
        <v/>
      </c>
      <c r="AS27" s="20" t="str">
        <f>IF(AN27="","",IFERROR(IF(AND(入力!G27="",H27=""),INDEX(雇用者!$F$3:$Y$100003,MATCH($AN27,雇用者!B$3:B$100003,0),MATCH($AM27,雇用者!$F$1:$Y$1,1)),IF(G27="","",G27)),IF(G27="","",G27)))</f>
        <v/>
      </c>
      <c r="AT27" s="21" t="str">
        <f t="shared" si="58"/>
        <v/>
      </c>
      <c r="AU27" s="21" t="str">
        <f>IF(AND(AT27&lt;&gt;"",COUNTIF($AL$3:AL27,AL27)=1),SUMIF($AL$3:$AT$100003,AL27,$AT$3:$AT$100003),"")</f>
        <v/>
      </c>
      <c r="AV27" s="21" t="str">
        <f>IF(AND(COUNTIF($AM$3:AM27,AM27)=COUNTIF($AM$3:AM100027,AM27),AM27&lt;&gt;""),SUMIF($AM$3:AM27,AM27,$AT$3:AT27),"")</f>
        <v/>
      </c>
      <c r="AW27" s="96"/>
      <c r="AX27" s="20" t="str">
        <f>IF(COUNT(BC27:BH27)=6,MAX($AX$3:AX26)+1,"")</f>
        <v/>
      </c>
      <c r="AY27" s="20" t="str">
        <f>IF(AZ27="","",RANK(AZ27,$AZ$3:$AZ$100003,1)+COUNTIF($AZ$3:AZ27,AZ27)-1)</f>
        <v/>
      </c>
      <c r="AZ27" s="20" t="str">
        <f t="shared" si="59"/>
        <v/>
      </c>
      <c r="BA27" s="20" t="str">
        <f>IF(AN27="","",IF(COUNTIF($AN$3:AN27,AN27)=1,1+MAX($BA$3:BA26),INDEX($BA$3:BA26,MATCH(AN27,$AN$3:AN27,0),0)))</f>
        <v/>
      </c>
      <c r="BB27" s="20" t="str">
        <f>IF(AO27="","",IF(COUNTIF($AO$3:AO27,AO27)=1,1+MAX($BB$3:BB26),INDEX($BB$3:BB26,MATCH(AO27,$AO$3:AO27,0),0)))</f>
        <v/>
      </c>
      <c r="BC27" s="54" t="str">
        <f t="shared" si="60"/>
        <v/>
      </c>
      <c r="BD27" s="54" t="str">
        <f t="shared" si="61"/>
        <v/>
      </c>
      <c r="BE27" s="20" t="str">
        <f>IF($AN27="","",IF(COUNTIF(AN27,"*"&amp;BE$1&amp;"*"),COUNTIF(AN$3:AN27,"*"&amp;BE$1&amp;"*"),""))</f>
        <v/>
      </c>
      <c r="BF27" s="20" t="str">
        <f>IF($AN27="","",IF(COUNTIF(AO27,"*"&amp;BF$1&amp;"*"),COUNTIF(AO$3:AO27,"*"&amp;BF$1&amp;"*"),""))</f>
        <v/>
      </c>
      <c r="BG27" s="20" t="str">
        <f>IF($AN27="","",IF(COUNTIF(AP27,"*"&amp;BG$1&amp;"*"),COUNTIF(AP$3:AP27,"*"&amp;BG$1&amp;"*"),""))</f>
        <v/>
      </c>
      <c r="BH27" s="20" t="str">
        <f>IF($AN27="","",IF(COUNTIF(AQ27,"*"&amp;BH$1&amp;"*"),COUNTIF(AQ$3:AQ27,"*"&amp;BH$1&amp;"*"),""))</f>
        <v/>
      </c>
      <c r="BI27" s="58" t="str">
        <f t="shared" si="62"/>
        <v/>
      </c>
      <c r="BJ27" s="20" t="str">
        <f t="shared" si="63"/>
        <v/>
      </c>
      <c r="BK27" s="20" t="str">
        <f t="shared" si="64"/>
        <v/>
      </c>
      <c r="BM27" s="20" t="str">
        <f>IF($BM$1&gt;=1+MAX($BM$3:BM26),1+MAX($BM$3:BM26),"")</f>
        <v/>
      </c>
      <c r="BN27" s="20" t="str">
        <f t="shared" si="65"/>
        <v/>
      </c>
      <c r="BO27" s="20" t="str">
        <f t="shared" si="65"/>
        <v/>
      </c>
      <c r="BP27" s="20" t="str">
        <f t="shared" si="65"/>
        <v/>
      </c>
      <c r="BQ27" s="20" t="str">
        <f t="shared" si="65"/>
        <v/>
      </c>
      <c r="BR27" s="20" t="str">
        <f t="shared" si="65"/>
        <v/>
      </c>
      <c r="BS27" s="20" t="str">
        <f t="shared" si="65"/>
        <v/>
      </c>
      <c r="BT27" s="20" t="str">
        <f t="shared" si="65"/>
        <v/>
      </c>
      <c r="BU27" s="20" t="str">
        <f t="shared" si="65"/>
        <v/>
      </c>
      <c r="BV27" s="20" t="str">
        <f t="shared" si="65"/>
        <v/>
      </c>
      <c r="BW27" s="20" t="str">
        <f t="shared" si="65"/>
        <v/>
      </c>
      <c r="BX27" s="20" t="str">
        <f t="shared" si="65"/>
        <v/>
      </c>
    </row>
    <row r="28" spans="2:76" ht="30" customHeight="1" x14ac:dyDescent="0.2">
      <c r="B28" s="52"/>
      <c r="C28" s="52"/>
      <c r="D28" s="52"/>
      <c r="E28" s="30"/>
      <c r="F28" s="31"/>
      <c r="G28" s="32"/>
      <c r="H28" s="30"/>
      <c r="I28" s="31"/>
      <c r="J28" s="34"/>
      <c r="K28" s="112" t="str">
        <f t="shared" si="42"/>
        <v/>
      </c>
      <c r="L28" s="108" t="str">
        <f t="shared" si="43"/>
        <v/>
      </c>
      <c r="M28" s="108" t="str">
        <f t="shared" si="44"/>
        <v/>
      </c>
      <c r="N28" s="31" t="str">
        <f t="shared" si="45"/>
        <v/>
      </c>
      <c r="O28" s="31" t="str">
        <f t="shared" si="46"/>
        <v/>
      </c>
      <c r="P28" s="49" t="str">
        <f t="shared" si="47"/>
        <v/>
      </c>
      <c r="Q28" s="49" t="str">
        <f t="shared" si="48"/>
        <v/>
      </c>
      <c r="R28" s="32" t="str">
        <f t="shared" si="49"/>
        <v/>
      </c>
      <c r="S28" s="19"/>
      <c r="T28" s="45" t="str">
        <f t="shared" si="50"/>
        <v/>
      </c>
      <c r="U28" s="32" t="str">
        <f t="shared" si="51"/>
        <v/>
      </c>
      <c r="V28" s="22"/>
      <c r="W28" s="6" t="str">
        <f t="shared" si="3"/>
        <v/>
      </c>
      <c r="X28" s="7" t="str">
        <f t="shared" si="52"/>
        <v/>
      </c>
      <c r="Y28" s="19"/>
      <c r="Z28" s="13" t="str">
        <f t="shared" si="4"/>
        <v/>
      </c>
      <c r="AA28" s="13" t="str">
        <f t="shared" si="53"/>
        <v/>
      </c>
      <c r="AB28" s="7" t="str">
        <f t="shared" si="54"/>
        <v/>
      </c>
      <c r="AC28" s="22"/>
      <c r="AD28" s="3" t="str">
        <f>IF(B28="","",COUNT(B$3:B28))</f>
        <v/>
      </c>
      <c r="AE28" s="3" t="str">
        <f>IF(C28="","",COUNT(C$3:C28))</f>
        <v/>
      </c>
      <c r="AF28" s="3" t="str">
        <f>IF(D28="","",COUNT(D$3:D28))</f>
        <v/>
      </c>
      <c r="AG28" s="20" t="str">
        <f>IF(E28="","",COUNTA($E$3:E28))</f>
        <v/>
      </c>
      <c r="AH28" s="38" t="str">
        <f>IF(B28="",IF(OR($C28&lt;&gt;"",$D28&lt;&gt;"",$E28&lt;&gt;"",$H28&lt;&gt;"",$G28&lt;&gt;""),INDEX(AH$3:AH27,MATCH(MAX(AD$3:AD27),AD$3:AD27,0),0),""),B28)</f>
        <v/>
      </c>
      <c r="AI28" s="38" t="str">
        <f>IF(C28="",IF(OR($D28&lt;&gt;"",$E28&lt;&gt;"",$H28&lt;&gt;"",$G28&lt;&gt;""),INDEX(AI$3:AI27,MATCH(MAX(AE$3:AE27),AE$3:AE27,0),0),""),C28)</f>
        <v/>
      </c>
      <c r="AJ28" s="38" t="str">
        <f>IF(D28="",IF(OR($E28&lt;&gt;"",$H28&lt;&gt;"",$G28&lt;&gt;""),INDEX(AJ$3:AJ27,MATCH(MAX(AF$3:AF27),AF$3:AF27,0),0),""),D28)</f>
        <v/>
      </c>
      <c r="AK28" s="4" t="str">
        <f>IF(入力!E28="","",IFERROR(INDEX(雇用者!$B$3:$B$100003,IFERROR(MATCH("*"&amp;$E28&amp;"*",雇用者!B$3:B$100003,0),MATCH("*"&amp;$E28&amp;"*",雇用者!C$3:C$100003,0)),0),入力!E28))&amp;""</f>
        <v/>
      </c>
      <c r="AL28" s="20" t="str">
        <f>IF(AM28="","",$AM28&amp;"@"&amp;AN28&amp;IF(AN28="","","@"&amp;COUNTIF($AK$3:AK28,AN28)))</f>
        <v/>
      </c>
      <c r="AM28" s="26" t="str">
        <f t="shared" si="55"/>
        <v/>
      </c>
      <c r="AN28" s="4" t="str">
        <f>IF(AK28="",IF(AND(OR(H28&lt;&gt;"",G28&lt;&gt;""),E28=""),INDEX($AK$3:AK27,MATCH(MAX($AG$3:AG27),$AG$3:AG27,0),0),""),AK28)</f>
        <v/>
      </c>
      <c r="AO28" s="20" t="str">
        <f>IF(H28="",IF(AN28="","",IFERROR(INDEX(雇用者!$D$3:$D$100003,MATCH($AN28,雇用者!B$3:B$100003,0),0),"")),H28)&amp;""</f>
        <v/>
      </c>
      <c r="AP28" s="20" t="str">
        <f>IF(AN28="","",IFERROR(IF(AND(入力!I28="",H28=""),INDEX(雇用者!$E$3:$E$100003,MATCH($AN28,雇用者!B$3:B$100003,0),0),I28),I28))&amp;""</f>
        <v/>
      </c>
      <c r="AQ28" s="20" t="str">
        <f t="shared" si="56"/>
        <v/>
      </c>
      <c r="AR28" s="20" t="str">
        <f t="shared" si="57"/>
        <v/>
      </c>
      <c r="AS28" s="20" t="str">
        <f>IF(AN28="","",IFERROR(IF(AND(入力!G28="",H28=""),INDEX(雇用者!$F$3:$Y$100003,MATCH($AN28,雇用者!B$3:B$100003,0),MATCH($AM28,雇用者!$F$1:$Y$1,1)),IF(G28="","",G28)),IF(G28="","",G28)))</f>
        <v/>
      </c>
      <c r="AT28" s="21" t="str">
        <f t="shared" si="58"/>
        <v/>
      </c>
      <c r="AU28" s="21" t="str">
        <f>IF(AND(AT28&lt;&gt;"",COUNTIF($AL$3:AL28,AL28)=1),SUMIF($AL$3:$AT$100003,AL28,$AT$3:$AT$100003),"")</f>
        <v/>
      </c>
      <c r="AV28" s="21" t="str">
        <f>IF(AND(COUNTIF($AM$3:AM28,AM28)=COUNTIF($AM$3:AM100028,AM28),AM28&lt;&gt;""),SUMIF($AM$3:AM28,AM28,$AT$3:AT28),"")</f>
        <v/>
      </c>
      <c r="AW28" s="96"/>
      <c r="AX28" s="20" t="str">
        <f>IF(COUNT(BC28:BH28)=6,MAX($AX$3:AX27)+1,"")</f>
        <v/>
      </c>
      <c r="AY28" s="20" t="str">
        <f>IF(AZ28="","",RANK(AZ28,$AZ$3:$AZ$100003,1)+COUNTIF($AZ$3:AZ28,AZ28)-1)</f>
        <v/>
      </c>
      <c r="AZ28" s="20" t="str">
        <f t="shared" si="59"/>
        <v/>
      </c>
      <c r="BA28" s="20" t="str">
        <f>IF(AN28="","",IF(COUNTIF($AN$3:AN28,AN28)=1,1+MAX($BA$3:BA27),INDEX($BA$3:BA27,MATCH(AN28,$AN$3:AN28,0),0)))</f>
        <v/>
      </c>
      <c r="BB28" s="20" t="str">
        <f>IF(AO28="","",IF(COUNTIF($AO$3:AO28,AO28)=1,1+MAX($BB$3:BB27),INDEX($BB$3:BB27,MATCH(AO28,$AO$3:AO28,0),0)))</f>
        <v/>
      </c>
      <c r="BC28" s="54" t="str">
        <f t="shared" si="60"/>
        <v/>
      </c>
      <c r="BD28" s="54" t="str">
        <f t="shared" si="61"/>
        <v/>
      </c>
      <c r="BE28" s="20" t="str">
        <f>IF($AN28="","",IF(COUNTIF(AN28,"*"&amp;BE$1&amp;"*"),COUNTIF(AN$3:AN28,"*"&amp;BE$1&amp;"*"),""))</f>
        <v/>
      </c>
      <c r="BF28" s="20" t="str">
        <f>IF($AN28="","",IF(COUNTIF(AO28,"*"&amp;BF$1&amp;"*"),COUNTIF(AO$3:AO28,"*"&amp;BF$1&amp;"*"),""))</f>
        <v/>
      </c>
      <c r="BG28" s="20" t="str">
        <f>IF($AN28="","",IF(COUNTIF(AP28,"*"&amp;BG$1&amp;"*"),COUNTIF(AP$3:AP28,"*"&amp;BG$1&amp;"*"),""))</f>
        <v/>
      </c>
      <c r="BH28" s="20" t="str">
        <f>IF($AN28="","",IF(COUNTIF(AQ28,"*"&amp;BH$1&amp;"*"),COUNTIF(AQ$3:AQ28,"*"&amp;BH$1&amp;"*"),""))</f>
        <v/>
      </c>
      <c r="BI28" s="58" t="str">
        <f t="shared" si="62"/>
        <v/>
      </c>
      <c r="BJ28" s="20" t="str">
        <f t="shared" si="63"/>
        <v/>
      </c>
      <c r="BK28" s="20" t="str">
        <f t="shared" si="64"/>
        <v/>
      </c>
      <c r="BM28" s="20" t="str">
        <f>IF($BM$1&gt;=1+MAX($BM$3:BM27),1+MAX($BM$3:BM27),"")</f>
        <v/>
      </c>
      <c r="BN28" s="20" t="str">
        <f t="shared" si="65"/>
        <v/>
      </c>
      <c r="BO28" s="20" t="str">
        <f t="shared" si="65"/>
        <v/>
      </c>
      <c r="BP28" s="20" t="str">
        <f t="shared" si="65"/>
        <v/>
      </c>
      <c r="BQ28" s="20" t="str">
        <f t="shared" si="65"/>
        <v/>
      </c>
      <c r="BR28" s="20" t="str">
        <f t="shared" si="65"/>
        <v/>
      </c>
      <c r="BS28" s="20" t="str">
        <f t="shared" si="65"/>
        <v/>
      </c>
      <c r="BT28" s="20" t="str">
        <f t="shared" si="65"/>
        <v/>
      </c>
      <c r="BU28" s="20" t="str">
        <f t="shared" si="65"/>
        <v/>
      </c>
      <c r="BV28" s="20" t="str">
        <f t="shared" si="65"/>
        <v/>
      </c>
      <c r="BW28" s="20" t="str">
        <f t="shared" si="65"/>
        <v/>
      </c>
      <c r="BX28" s="20" t="str">
        <f t="shared" si="65"/>
        <v/>
      </c>
    </row>
    <row r="29" spans="2:76" ht="30" customHeight="1" x14ac:dyDescent="0.2">
      <c r="B29" s="52"/>
      <c r="C29" s="52"/>
      <c r="D29" s="52"/>
      <c r="E29" s="30"/>
      <c r="F29" s="31"/>
      <c r="G29" s="32"/>
      <c r="H29" s="30"/>
      <c r="I29" s="31"/>
      <c r="J29" s="34"/>
      <c r="K29" s="112" t="str">
        <f t="shared" si="42"/>
        <v/>
      </c>
      <c r="L29" s="108" t="str">
        <f t="shared" si="43"/>
        <v/>
      </c>
      <c r="M29" s="108" t="str">
        <f t="shared" si="44"/>
        <v/>
      </c>
      <c r="N29" s="31" t="str">
        <f t="shared" si="45"/>
        <v/>
      </c>
      <c r="O29" s="31" t="str">
        <f t="shared" si="46"/>
        <v/>
      </c>
      <c r="P29" s="49" t="str">
        <f t="shared" si="47"/>
        <v/>
      </c>
      <c r="Q29" s="49" t="str">
        <f t="shared" si="48"/>
        <v/>
      </c>
      <c r="R29" s="32" t="str">
        <f t="shared" si="49"/>
        <v/>
      </c>
      <c r="S29" s="19"/>
      <c r="T29" s="45" t="str">
        <f t="shared" si="50"/>
        <v/>
      </c>
      <c r="U29" s="32" t="str">
        <f t="shared" si="51"/>
        <v/>
      </c>
      <c r="V29" s="22"/>
      <c r="W29" s="6" t="str">
        <f t="shared" si="3"/>
        <v/>
      </c>
      <c r="X29" s="7" t="str">
        <f t="shared" si="52"/>
        <v/>
      </c>
      <c r="Y29" s="19"/>
      <c r="Z29" s="13" t="str">
        <f t="shared" si="4"/>
        <v/>
      </c>
      <c r="AA29" s="13" t="str">
        <f t="shared" si="53"/>
        <v/>
      </c>
      <c r="AB29" s="7" t="str">
        <f t="shared" si="54"/>
        <v/>
      </c>
      <c r="AC29" s="22"/>
      <c r="AD29" s="3" t="str">
        <f>IF(B29="","",COUNT(B$3:B29))</f>
        <v/>
      </c>
      <c r="AE29" s="3" t="str">
        <f>IF(C29="","",COUNT(C$3:C29))</f>
        <v/>
      </c>
      <c r="AF29" s="3" t="str">
        <f>IF(D29="","",COUNT(D$3:D29))</f>
        <v/>
      </c>
      <c r="AG29" s="20" t="str">
        <f>IF(E29="","",COUNTA($E$3:E29))</f>
        <v/>
      </c>
      <c r="AH29" s="38" t="str">
        <f>IF(B29="",IF(OR($C29&lt;&gt;"",$D29&lt;&gt;"",$E29&lt;&gt;"",$H29&lt;&gt;"",$G29&lt;&gt;""),INDEX(AH$3:AH28,MATCH(MAX(AD$3:AD28),AD$3:AD28,0),0),""),B29)</f>
        <v/>
      </c>
      <c r="AI29" s="38" t="str">
        <f>IF(C29="",IF(OR($D29&lt;&gt;"",$E29&lt;&gt;"",$H29&lt;&gt;"",$G29&lt;&gt;""),INDEX(AI$3:AI28,MATCH(MAX(AE$3:AE28),AE$3:AE28,0),0),""),C29)</f>
        <v/>
      </c>
      <c r="AJ29" s="38" t="str">
        <f>IF(D29="",IF(OR($E29&lt;&gt;"",$H29&lt;&gt;"",$G29&lt;&gt;""),INDEX(AJ$3:AJ28,MATCH(MAX(AF$3:AF28),AF$3:AF28,0),0),""),D29)</f>
        <v/>
      </c>
      <c r="AK29" s="4" t="str">
        <f>IF(入力!E29="","",IFERROR(INDEX(雇用者!$B$3:$B$100003,IFERROR(MATCH("*"&amp;$E29&amp;"*",雇用者!B$3:B$100003,0),MATCH("*"&amp;$E29&amp;"*",雇用者!C$3:C$100003,0)),0),入力!E29))&amp;""</f>
        <v/>
      </c>
      <c r="AL29" s="20" t="str">
        <f>IF(AM29="","",$AM29&amp;"@"&amp;AN29&amp;IF(AN29="","","@"&amp;COUNTIF($AK$3:AK29,AN29)))</f>
        <v/>
      </c>
      <c r="AM29" s="26" t="str">
        <f t="shared" si="55"/>
        <v/>
      </c>
      <c r="AN29" s="4" t="str">
        <f>IF(AK29="",IF(AND(OR(H29&lt;&gt;"",G29&lt;&gt;""),E29=""),INDEX($AK$3:AK28,MATCH(MAX($AG$3:AG28),$AG$3:AG28,0),0),""),AK29)</f>
        <v/>
      </c>
      <c r="AO29" s="20" t="str">
        <f>IF(H29="",IF(AN29="","",IFERROR(INDEX(雇用者!$D$3:$D$100003,MATCH($AN29,雇用者!B$3:B$100003,0),0),"")),H29)&amp;""</f>
        <v/>
      </c>
      <c r="AP29" s="20" t="str">
        <f>IF(AN29="","",IFERROR(IF(AND(入力!I29="",H29=""),INDEX(雇用者!$E$3:$E$100003,MATCH($AN29,雇用者!B$3:B$100003,0),0),I29),I29))&amp;""</f>
        <v/>
      </c>
      <c r="AQ29" s="20" t="str">
        <f t="shared" si="56"/>
        <v/>
      </c>
      <c r="AR29" s="20" t="str">
        <f t="shared" si="57"/>
        <v/>
      </c>
      <c r="AS29" s="20" t="str">
        <f>IF(AN29="","",IFERROR(IF(AND(入力!G29="",H29=""),INDEX(雇用者!$F$3:$Y$100003,MATCH($AN29,雇用者!B$3:B$100003,0),MATCH($AM29,雇用者!$F$1:$Y$1,1)),IF(G29="","",G29)),IF(G29="","",G29)))</f>
        <v/>
      </c>
      <c r="AT29" s="21" t="str">
        <f t="shared" si="58"/>
        <v/>
      </c>
      <c r="AU29" s="21" t="str">
        <f>IF(AND(AT29&lt;&gt;"",COUNTIF($AL$3:AL29,AL29)=1),SUMIF($AL$3:$AT$100003,AL29,$AT$3:$AT$100003),"")</f>
        <v/>
      </c>
      <c r="AV29" s="21" t="str">
        <f>IF(AND(COUNTIF($AM$3:AM29,AM29)=COUNTIF($AM$3:AM100029,AM29),AM29&lt;&gt;""),SUMIF($AM$3:AM29,AM29,$AT$3:AT29),"")</f>
        <v/>
      </c>
      <c r="AW29" s="96"/>
      <c r="AX29" s="20" t="str">
        <f>IF(COUNT(BC29:BH29)=6,MAX($AX$3:AX28)+1,"")</f>
        <v/>
      </c>
      <c r="AY29" s="20" t="str">
        <f>IF(AZ29="","",RANK(AZ29,$AZ$3:$AZ$100003,1)+COUNTIF($AZ$3:AZ29,AZ29)-1)</f>
        <v/>
      </c>
      <c r="AZ29" s="20" t="str">
        <f t="shared" si="59"/>
        <v/>
      </c>
      <c r="BA29" s="20" t="str">
        <f>IF(AN29="","",IF(COUNTIF($AN$3:AN29,AN29)=1,1+MAX($BA$3:BA28),INDEX($BA$3:BA28,MATCH(AN29,$AN$3:AN29,0),0)))</f>
        <v/>
      </c>
      <c r="BB29" s="20" t="str">
        <f>IF(AO29="","",IF(COUNTIF($AO$3:AO29,AO29)=1,1+MAX($BB$3:BB28),INDEX($BB$3:BB28,MATCH(AO29,$AO$3:AO29,0),0)))</f>
        <v/>
      </c>
      <c r="BC29" s="54" t="str">
        <f t="shared" si="60"/>
        <v/>
      </c>
      <c r="BD29" s="54" t="str">
        <f t="shared" si="61"/>
        <v/>
      </c>
      <c r="BE29" s="20" t="str">
        <f>IF($AN29="","",IF(COUNTIF(AN29,"*"&amp;BE$1&amp;"*"),COUNTIF(AN$3:AN29,"*"&amp;BE$1&amp;"*"),""))</f>
        <v/>
      </c>
      <c r="BF29" s="20" t="str">
        <f>IF($AN29="","",IF(COUNTIF(AO29,"*"&amp;BF$1&amp;"*"),COUNTIF(AO$3:AO29,"*"&amp;BF$1&amp;"*"),""))</f>
        <v/>
      </c>
      <c r="BG29" s="20" t="str">
        <f>IF($AN29="","",IF(COUNTIF(AP29,"*"&amp;BG$1&amp;"*"),COUNTIF(AP$3:AP29,"*"&amp;BG$1&amp;"*"),""))</f>
        <v/>
      </c>
      <c r="BH29" s="20" t="str">
        <f>IF($AN29="","",IF(COUNTIF(AQ29,"*"&amp;BH$1&amp;"*"),COUNTIF(AQ$3:AQ29,"*"&amp;BH$1&amp;"*"),""))</f>
        <v/>
      </c>
      <c r="BI29" s="58" t="str">
        <f t="shared" si="62"/>
        <v/>
      </c>
      <c r="BJ29" s="20" t="str">
        <f t="shared" si="63"/>
        <v/>
      </c>
      <c r="BK29" s="20" t="str">
        <f t="shared" si="64"/>
        <v/>
      </c>
      <c r="BM29" s="20" t="str">
        <f>IF($BM$1&gt;=1+MAX($BM$3:BM28),1+MAX($BM$3:BM28),"")</f>
        <v/>
      </c>
      <c r="BN29" s="20" t="str">
        <f t="shared" si="65"/>
        <v/>
      </c>
      <c r="BO29" s="20" t="str">
        <f t="shared" si="65"/>
        <v/>
      </c>
      <c r="BP29" s="20" t="str">
        <f t="shared" si="65"/>
        <v/>
      </c>
      <c r="BQ29" s="20" t="str">
        <f t="shared" si="65"/>
        <v/>
      </c>
      <c r="BR29" s="20" t="str">
        <f t="shared" si="65"/>
        <v/>
      </c>
      <c r="BS29" s="20" t="str">
        <f t="shared" si="65"/>
        <v/>
      </c>
      <c r="BT29" s="20" t="str">
        <f t="shared" si="65"/>
        <v/>
      </c>
      <c r="BU29" s="20" t="str">
        <f t="shared" si="65"/>
        <v/>
      </c>
      <c r="BV29" s="20" t="str">
        <f t="shared" si="65"/>
        <v/>
      </c>
      <c r="BW29" s="20" t="str">
        <f t="shared" si="65"/>
        <v/>
      </c>
      <c r="BX29" s="20" t="str">
        <f t="shared" si="65"/>
        <v/>
      </c>
    </row>
    <row r="30" spans="2:76" ht="30" customHeight="1" x14ac:dyDescent="0.2">
      <c r="B30" s="52"/>
      <c r="C30" s="52"/>
      <c r="D30" s="52"/>
      <c r="E30" s="30"/>
      <c r="F30" s="31"/>
      <c r="G30" s="32"/>
      <c r="H30" s="30"/>
      <c r="I30" s="31"/>
      <c r="J30" s="34"/>
      <c r="K30" s="112" t="str">
        <f t="shared" si="42"/>
        <v/>
      </c>
      <c r="L30" s="108" t="str">
        <f t="shared" si="43"/>
        <v/>
      </c>
      <c r="M30" s="108" t="str">
        <f t="shared" si="44"/>
        <v/>
      </c>
      <c r="N30" s="31" t="str">
        <f t="shared" si="45"/>
        <v/>
      </c>
      <c r="O30" s="31" t="str">
        <f t="shared" si="46"/>
        <v/>
      </c>
      <c r="P30" s="49" t="str">
        <f t="shared" si="47"/>
        <v/>
      </c>
      <c r="Q30" s="49" t="str">
        <f t="shared" si="48"/>
        <v/>
      </c>
      <c r="R30" s="32" t="str">
        <f t="shared" si="49"/>
        <v/>
      </c>
      <c r="S30" s="19"/>
      <c r="T30" s="45" t="str">
        <f t="shared" si="50"/>
        <v/>
      </c>
      <c r="U30" s="32" t="str">
        <f t="shared" si="51"/>
        <v/>
      </c>
      <c r="V30" s="22"/>
      <c r="W30" s="6" t="str">
        <f t="shared" si="3"/>
        <v/>
      </c>
      <c r="X30" s="7" t="str">
        <f t="shared" si="52"/>
        <v/>
      </c>
      <c r="Y30" s="19"/>
      <c r="Z30" s="13" t="str">
        <f t="shared" si="4"/>
        <v/>
      </c>
      <c r="AA30" s="13" t="str">
        <f t="shared" si="53"/>
        <v/>
      </c>
      <c r="AB30" s="7" t="str">
        <f t="shared" si="54"/>
        <v/>
      </c>
      <c r="AC30" s="22"/>
      <c r="AD30" s="3" t="str">
        <f>IF(B30="","",COUNT(B$3:B30))</f>
        <v/>
      </c>
      <c r="AE30" s="3" t="str">
        <f>IF(C30="","",COUNT(C$3:C30))</f>
        <v/>
      </c>
      <c r="AF30" s="3" t="str">
        <f>IF(D30="","",COUNT(D$3:D30))</f>
        <v/>
      </c>
      <c r="AG30" s="20" t="str">
        <f>IF(E30="","",COUNTA($E$3:E30))</f>
        <v/>
      </c>
      <c r="AH30" s="38" t="str">
        <f>IF(B30="",IF(OR($C30&lt;&gt;"",$D30&lt;&gt;"",$E30&lt;&gt;"",$H30&lt;&gt;"",$G30&lt;&gt;""),INDEX(AH$3:AH29,MATCH(MAX(AD$3:AD29),AD$3:AD29,0),0),""),B30)</f>
        <v/>
      </c>
      <c r="AI30" s="38" t="str">
        <f>IF(C30="",IF(OR($D30&lt;&gt;"",$E30&lt;&gt;"",$H30&lt;&gt;"",$G30&lt;&gt;""),INDEX(AI$3:AI29,MATCH(MAX(AE$3:AE29),AE$3:AE29,0),0),""),C30)</f>
        <v/>
      </c>
      <c r="AJ30" s="38" t="str">
        <f>IF(D30="",IF(OR($E30&lt;&gt;"",$H30&lt;&gt;"",$G30&lt;&gt;""),INDEX(AJ$3:AJ29,MATCH(MAX(AF$3:AF29),AF$3:AF29,0),0),""),D30)</f>
        <v/>
      </c>
      <c r="AK30" s="4" t="str">
        <f>IF(入力!E30="","",IFERROR(INDEX(雇用者!$B$3:$B$100003,IFERROR(MATCH("*"&amp;$E30&amp;"*",雇用者!B$3:B$100003,0),MATCH("*"&amp;$E30&amp;"*",雇用者!C$3:C$100003,0)),0),入力!E30))&amp;""</f>
        <v/>
      </c>
      <c r="AL30" s="20" t="str">
        <f>IF(AM30="","",$AM30&amp;"@"&amp;AN30&amp;IF(AN30="","","@"&amp;COUNTIF($AK$3:AK30,AN30)))</f>
        <v/>
      </c>
      <c r="AM30" s="26" t="str">
        <f t="shared" si="55"/>
        <v/>
      </c>
      <c r="AN30" s="4" t="str">
        <f>IF(AK30="",IF(AND(OR(H30&lt;&gt;"",G30&lt;&gt;""),E30=""),INDEX($AK$3:AK29,MATCH(MAX($AG$3:AG29),$AG$3:AG29,0),0),""),AK30)</f>
        <v/>
      </c>
      <c r="AO30" s="20" t="str">
        <f>IF(H30="",IF(AN30="","",IFERROR(INDEX(雇用者!$D$3:$D$100003,MATCH($AN30,雇用者!B$3:B$100003,0),0),"")),H30)&amp;""</f>
        <v/>
      </c>
      <c r="AP30" s="20" t="str">
        <f>IF(AN30="","",IFERROR(IF(AND(入力!I30="",H30=""),INDEX(雇用者!$E$3:$E$100003,MATCH($AN30,雇用者!B$3:B$100003,0),0),I30),I30))&amp;""</f>
        <v/>
      </c>
      <c r="AQ30" s="20" t="str">
        <f t="shared" si="56"/>
        <v/>
      </c>
      <c r="AR30" s="20" t="str">
        <f t="shared" si="57"/>
        <v/>
      </c>
      <c r="AS30" s="20" t="str">
        <f>IF(AN30="","",IFERROR(IF(AND(入力!G30="",H30=""),INDEX(雇用者!$F$3:$Y$100003,MATCH($AN30,雇用者!B$3:B$100003,0),MATCH($AM30,雇用者!$F$1:$Y$1,1)),IF(G30="","",G30)),IF(G30="","",G30)))</f>
        <v/>
      </c>
      <c r="AT30" s="21" t="str">
        <f t="shared" si="58"/>
        <v/>
      </c>
      <c r="AU30" s="21" t="str">
        <f>IF(AND(AT30&lt;&gt;"",COUNTIF($AL$3:AL30,AL30)=1),SUMIF($AL$3:$AT$100003,AL30,$AT$3:$AT$100003),"")</f>
        <v/>
      </c>
      <c r="AV30" s="21" t="str">
        <f>IF(AND(COUNTIF($AM$3:AM30,AM30)=COUNTIF($AM$3:AM100030,AM30),AM30&lt;&gt;""),SUMIF($AM$3:AM30,AM30,$AT$3:AT30),"")</f>
        <v/>
      </c>
      <c r="AW30" s="96"/>
      <c r="AX30" s="20" t="str">
        <f>IF(COUNT(BC30:BH30)=6,MAX($AX$3:AX29)+1,"")</f>
        <v/>
      </c>
      <c r="AY30" s="20" t="str">
        <f>IF(AZ30="","",RANK(AZ30,$AZ$3:$AZ$100003,1)+COUNTIF($AZ$3:AZ30,AZ30)-1)</f>
        <v/>
      </c>
      <c r="AZ30" s="20" t="str">
        <f t="shared" si="59"/>
        <v/>
      </c>
      <c r="BA30" s="20" t="str">
        <f>IF(AN30="","",IF(COUNTIF($AN$3:AN30,AN30)=1,1+MAX($BA$3:BA29),INDEX($BA$3:BA29,MATCH(AN30,$AN$3:AN30,0),0)))</f>
        <v/>
      </c>
      <c r="BB30" s="20" t="str">
        <f>IF(AO30="","",IF(COUNTIF($AO$3:AO30,AO30)=1,1+MAX($BB$3:BB29),INDEX($BB$3:BB29,MATCH(AO30,$AO$3:AO30,0),0)))</f>
        <v/>
      </c>
      <c r="BC30" s="54" t="str">
        <f t="shared" si="60"/>
        <v/>
      </c>
      <c r="BD30" s="54" t="str">
        <f t="shared" si="61"/>
        <v/>
      </c>
      <c r="BE30" s="20" t="str">
        <f>IF($AN30="","",IF(COUNTIF(AN30,"*"&amp;BE$1&amp;"*"),COUNTIF(AN$3:AN30,"*"&amp;BE$1&amp;"*"),""))</f>
        <v/>
      </c>
      <c r="BF30" s="20" t="str">
        <f>IF($AN30="","",IF(COUNTIF(AO30,"*"&amp;BF$1&amp;"*"),COUNTIF(AO$3:AO30,"*"&amp;BF$1&amp;"*"),""))</f>
        <v/>
      </c>
      <c r="BG30" s="20" t="str">
        <f>IF($AN30="","",IF(COUNTIF(AP30,"*"&amp;BG$1&amp;"*"),COUNTIF(AP$3:AP30,"*"&amp;BG$1&amp;"*"),""))</f>
        <v/>
      </c>
      <c r="BH30" s="20" t="str">
        <f>IF($AN30="","",IF(COUNTIF(AQ30,"*"&amp;BH$1&amp;"*"),COUNTIF(AQ$3:AQ30,"*"&amp;BH$1&amp;"*"),""))</f>
        <v/>
      </c>
      <c r="BI30" s="58" t="str">
        <f t="shared" si="62"/>
        <v/>
      </c>
      <c r="BJ30" s="20" t="str">
        <f t="shared" si="63"/>
        <v/>
      </c>
      <c r="BK30" s="20" t="str">
        <f t="shared" si="64"/>
        <v/>
      </c>
      <c r="BM30" s="20" t="str">
        <f>IF($BM$1&gt;=1+MAX($BM$3:BM29),1+MAX($BM$3:BM29),"")</f>
        <v/>
      </c>
      <c r="BN30" s="20" t="str">
        <f t="shared" si="65"/>
        <v/>
      </c>
      <c r="BO30" s="20" t="str">
        <f t="shared" si="65"/>
        <v/>
      </c>
      <c r="BP30" s="20" t="str">
        <f t="shared" si="65"/>
        <v/>
      </c>
      <c r="BQ30" s="20" t="str">
        <f t="shared" si="65"/>
        <v/>
      </c>
      <c r="BR30" s="20" t="str">
        <f t="shared" si="65"/>
        <v/>
      </c>
      <c r="BS30" s="20" t="str">
        <f t="shared" si="65"/>
        <v/>
      </c>
      <c r="BT30" s="20" t="str">
        <f t="shared" si="65"/>
        <v/>
      </c>
      <c r="BU30" s="20" t="str">
        <f t="shared" si="65"/>
        <v/>
      </c>
      <c r="BV30" s="20" t="str">
        <f t="shared" si="65"/>
        <v/>
      </c>
      <c r="BW30" s="20" t="str">
        <f t="shared" si="65"/>
        <v/>
      </c>
      <c r="BX30" s="20" t="str">
        <f t="shared" si="65"/>
        <v/>
      </c>
    </row>
    <row r="31" spans="2:76" ht="30" customHeight="1" x14ac:dyDescent="0.2">
      <c r="B31" s="52"/>
      <c r="C31" s="52"/>
      <c r="D31" s="52"/>
      <c r="E31" s="30"/>
      <c r="F31" s="31"/>
      <c r="G31" s="32"/>
      <c r="H31" s="30"/>
      <c r="I31" s="31"/>
      <c r="J31" s="34"/>
      <c r="K31" s="112" t="str">
        <f t="shared" si="42"/>
        <v/>
      </c>
      <c r="L31" s="108" t="str">
        <f t="shared" si="43"/>
        <v/>
      </c>
      <c r="M31" s="108" t="str">
        <f t="shared" si="44"/>
        <v/>
      </c>
      <c r="N31" s="31" t="str">
        <f t="shared" si="45"/>
        <v/>
      </c>
      <c r="O31" s="31" t="str">
        <f t="shared" si="46"/>
        <v/>
      </c>
      <c r="P31" s="49" t="str">
        <f t="shared" si="47"/>
        <v/>
      </c>
      <c r="Q31" s="49" t="str">
        <f t="shared" si="48"/>
        <v/>
      </c>
      <c r="R31" s="32" t="str">
        <f t="shared" si="49"/>
        <v/>
      </c>
      <c r="S31" s="19"/>
      <c r="T31" s="45" t="str">
        <f t="shared" si="50"/>
        <v/>
      </c>
      <c r="U31" s="32" t="str">
        <f t="shared" si="51"/>
        <v/>
      </c>
      <c r="V31" s="22"/>
      <c r="W31" s="6" t="str">
        <f t="shared" si="3"/>
        <v/>
      </c>
      <c r="X31" s="7" t="str">
        <f t="shared" si="52"/>
        <v/>
      </c>
      <c r="Y31" s="19"/>
      <c r="Z31" s="13" t="str">
        <f t="shared" si="4"/>
        <v/>
      </c>
      <c r="AA31" s="13" t="str">
        <f t="shared" si="53"/>
        <v/>
      </c>
      <c r="AB31" s="7" t="str">
        <f t="shared" si="54"/>
        <v/>
      </c>
      <c r="AC31" s="22"/>
      <c r="AD31" s="3" t="str">
        <f>IF(B31="","",COUNT(B$3:B31))</f>
        <v/>
      </c>
      <c r="AE31" s="3" t="str">
        <f>IF(C31="","",COUNT(C$3:C31))</f>
        <v/>
      </c>
      <c r="AF31" s="3" t="str">
        <f>IF(D31="","",COUNT(D$3:D31))</f>
        <v/>
      </c>
      <c r="AG31" s="20" t="str">
        <f>IF(E31="","",COUNTA($E$3:E31))</f>
        <v/>
      </c>
      <c r="AH31" s="38" t="str">
        <f>IF(B31="",IF(OR($C31&lt;&gt;"",$D31&lt;&gt;"",$E31&lt;&gt;"",$H31&lt;&gt;"",$G31&lt;&gt;""),INDEX(AH$3:AH30,MATCH(MAX(AD$3:AD30),AD$3:AD30,0),0),""),B31)</f>
        <v/>
      </c>
      <c r="AI31" s="38" t="str">
        <f>IF(C31="",IF(OR($D31&lt;&gt;"",$E31&lt;&gt;"",$H31&lt;&gt;"",$G31&lt;&gt;""),INDEX(AI$3:AI30,MATCH(MAX(AE$3:AE30),AE$3:AE30,0),0),""),C31)</f>
        <v/>
      </c>
      <c r="AJ31" s="38" t="str">
        <f>IF(D31="",IF(OR($E31&lt;&gt;"",$H31&lt;&gt;"",$G31&lt;&gt;""),INDEX(AJ$3:AJ30,MATCH(MAX(AF$3:AF30),AF$3:AF30,0),0),""),D31)</f>
        <v/>
      </c>
      <c r="AK31" s="4" t="str">
        <f>IF(入力!E31="","",IFERROR(INDEX(雇用者!$B$3:$B$100003,IFERROR(MATCH("*"&amp;$E31&amp;"*",雇用者!B$3:B$100003,0),MATCH("*"&amp;$E31&amp;"*",雇用者!C$3:C$100003,0)),0),入力!E31))&amp;""</f>
        <v/>
      </c>
      <c r="AL31" s="20" t="str">
        <f>IF(AM31="","",$AM31&amp;"@"&amp;AN31&amp;IF(AN31="","","@"&amp;COUNTIF($AK$3:AK31,AN31)))</f>
        <v/>
      </c>
      <c r="AM31" s="26" t="str">
        <f t="shared" si="55"/>
        <v/>
      </c>
      <c r="AN31" s="4" t="str">
        <f>IF(AK31="",IF(AND(OR(H31&lt;&gt;"",G31&lt;&gt;""),E31=""),INDEX($AK$3:AK30,MATCH(MAX($AG$3:AG30),$AG$3:AG30,0),0),""),AK31)</f>
        <v/>
      </c>
      <c r="AO31" s="20" t="str">
        <f>IF(H31="",IF(AN31="","",IFERROR(INDEX(雇用者!$D$3:$D$100003,MATCH($AN31,雇用者!B$3:B$100003,0),0),"")),H31)&amp;""</f>
        <v/>
      </c>
      <c r="AP31" s="20" t="str">
        <f>IF(AN31="","",IFERROR(IF(AND(入力!I31="",H31=""),INDEX(雇用者!$E$3:$E$100003,MATCH($AN31,雇用者!B$3:B$100003,0),0),I31),I31))&amp;""</f>
        <v/>
      </c>
      <c r="AQ31" s="20" t="str">
        <f t="shared" si="56"/>
        <v/>
      </c>
      <c r="AR31" s="20" t="str">
        <f t="shared" si="57"/>
        <v/>
      </c>
      <c r="AS31" s="20" t="str">
        <f>IF(AN31="","",IFERROR(IF(AND(入力!G31="",H31=""),INDEX(雇用者!$F$3:$Y$100003,MATCH($AN31,雇用者!B$3:B$100003,0),MATCH($AM31,雇用者!$F$1:$Y$1,1)),IF(G31="","",G31)),IF(G31="","",G31)))</f>
        <v/>
      </c>
      <c r="AT31" s="21" t="str">
        <f t="shared" si="58"/>
        <v/>
      </c>
      <c r="AU31" s="21" t="str">
        <f>IF(AND(AT31&lt;&gt;"",COUNTIF($AL$3:AL31,AL31)=1),SUMIF($AL$3:$AT$100003,AL31,$AT$3:$AT$100003),"")</f>
        <v/>
      </c>
      <c r="AV31" s="21" t="str">
        <f>IF(AND(COUNTIF($AM$3:AM31,AM31)=COUNTIF($AM$3:AM100031,AM31),AM31&lt;&gt;""),SUMIF($AM$3:AM31,AM31,$AT$3:AT31),"")</f>
        <v/>
      </c>
      <c r="AW31" s="96"/>
      <c r="AX31" s="20" t="str">
        <f>IF(COUNT(BC31:BH31)=6,MAX($AX$3:AX30)+1,"")</f>
        <v/>
      </c>
      <c r="AY31" s="20" t="str">
        <f>IF(AZ31="","",RANK(AZ31,$AZ$3:$AZ$100003,1)+COUNTIF($AZ$3:AZ31,AZ31)-1)</f>
        <v/>
      </c>
      <c r="AZ31" s="20" t="str">
        <f t="shared" si="59"/>
        <v/>
      </c>
      <c r="BA31" s="20" t="str">
        <f>IF(AN31="","",IF(COUNTIF($AN$3:AN31,AN31)=1,1+MAX($BA$3:BA30),INDEX($BA$3:BA30,MATCH(AN31,$AN$3:AN31,0),0)))</f>
        <v/>
      </c>
      <c r="BB31" s="20" t="str">
        <f>IF(AO31="","",IF(COUNTIF($AO$3:AO31,AO31)=1,1+MAX($BB$3:BB30),INDEX($BB$3:BB30,MATCH(AO31,$AO$3:AO31,0),0)))</f>
        <v/>
      </c>
      <c r="BC31" s="54" t="str">
        <f t="shared" si="60"/>
        <v/>
      </c>
      <c r="BD31" s="54" t="str">
        <f t="shared" si="61"/>
        <v/>
      </c>
      <c r="BE31" s="20" t="str">
        <f>IF($AN31="","",IF(COUNTIF(AN31,"*"&amp;BE$1&amp;"*"),COUNTIF(AN$3:AN31,"*"&amp;BE$1&amp;"*"),""))</f>
        <v/>
      </c>
      <c r="BF31" s="20" t="str">
        <f>IF($AN31="","",IF(COUNTIF(AO31,"*"&amp;BF$1&amp;"*"),COUNTIF(AO$3:AO31,"*"&amp;BF$1&amp;"*"),""))</f>
        <v/>
      </c>
      <c r="BG31" s="20" t="str">
        <f>IF($AN31="","",IF(COUNTIF(AP31,"*"&amp;BG$1&amp;"*"),COUNTIF(AP$3:AP31,"*"&amp;BG$1&amp;"*"),""))</f>
        <v/>
      </c>
      <c r="BH31" s="20" t="str">
        <f>IF($AN31="","",IF(COUNTIF(AQ31,"*"&amp;BH$1&amp;"*"),COUNTIF(AQ$3:AQ31,"*"&amp;BH$1&amp;"*"),""))</f>
        <v/>
      </c>
      <c r="BI31" s="58" t="str">
        <f t="shared" si="62"/>
        <v/>
      </c>
      <c r="BJ31" s="20" t="str">
        <f t="shared" si="63"/>
        <v/>
      </c>
      <c r="BK31" s="20" t="str">
        <f t="shared" si="64"/>
        <v/>
      </c>
      <c r="BM31" s="20" t="str">
        <f>IF($BM$1&gt;=1+MAX($BM$3:BM30),1+MAX($BM$3:BM30),"")</f>
        <v/>
      </c>
      <c r="BN31" s="20" t="str">
        <f t="shared" si="65"/>
        <v/>
      </c>
      <c r="BO31" s="20" t="str">
        <f t="shared" si="65"/>
        <v/>
      </c>
      <c r="BP31" s="20" t="str">
        <f t="shared" si="65"/>
        <v/>
      </c>
      <c r="BQ31" s="20" t="str">
        <f t="shared" si="65"/>
        <v/>
      </c>
      <c r="BR31" s="20" t="str">
        <f t="shared" si="65"/>
        <v/>
      </c>
      <c r="BS31" s="20" t="str">
        <f t="shared" si="65"/>
        <v/>
      </c>
      <c r="BT31" s="20" t="str">
        <f t="shared" si="65"/>
        <v/>
      </c>
      <c r="BU31" s="20" t="str">
        <f t="shared" si="65"/>
        <v/>
      </c>
      <c r="BV31" s="20" t="str">
        <f t="shared" si="65"/>
        <v/>
      </c>
      <c r="BW31" s="20" t="str">
        <f t="shared" si="65"/>
        <v/>
      </c>
      <c r="BX31" s="20" t="str">
        <f t="shared" si="65"/>
        <v/>
      </c>
    </row>
    <row r="32" spans="2:76" ht="30" customHeight="1" x14ac:dyDescent="0.2">
      <c r="B32" s="52"/>
      <c r="C32" s="52"/>
      <c r="D32" s="52"/>
      <c r="E32" s="30"/>
      <c r="F32" s="31"/>
      <c r="G32" s="32"/>
      <c r="H32" s="30"/>
      <c r="I32" s="31"/>
      <c r="J32" s="34"/>
      <c r="K32" s="112" t="str">
        <f t="shared" si="42"/>
        <v/>
      </c>
      <c r="L32" s="108" t="str">
        <f t="shared" si="43"/>
        <v/>
      </c>
      <c r="M32" s="108" t="str">
        <f t="shared" si="44"/>
        <v/>
      </c>
      <c r="N32" s="31" t="str">
        <f t="shared" si="45"/>
        <v/>
      </c>
      <c r="O32" s="31" t="str">
        <f t="shared" si="46"/>
        <v/>
      </c>
      <c r="P32" s="49" t="str">
        <f t="shared" si="47"/>
        <v/>
      </c>
      <c r="Q32" s="49" t="str">
        <f t="shared" si="48"/>
        <v/>
      </c>
      <c r="R32" s="32" t="str">
        <f t="shared" si="49"/>
        <v/>
      </c>
      <c r="S32" s="19"/>
      <c r="T32" s="45" t="str">
        <f t="shared" si="50"/>
        <v/>
      </c>
      <c r="U32" s="32" t="str">
        <f t="shared" si="51"/>
        <v/>
      </c>
      <c r="V32" s="22"/>
      <c r="W32" s="6" t="str">
        <f t="shared" si="3"/>
        <v/>
      </c>
      <c r="X32" s="7" t="str">
        <f t="shared" si="52"/>
        <v/>
      </c>
      <c r="Y32" s="19"/>
      <c r="Z32" s="13" t="str">
        <f t="shared" si="4"/>
        <v/>
      </c>
      <c r="AA32" s="13" t="str">
        <f t="shared" si="53"/>
        <v/>
      </c>
      <c r="AB32" s="7" t="str">
        <f t="shared" si="54"/>
        <v/>
      </c>
      <c r="AC32" s="22"/>
      <c r="AD32" s="3" t="str">
        <f>IF(B32="","",COUNT(B$3:B32))</f>
        <v/>
      </c>
      <c r="AE32" s="3" t="str">
        <f>IF(C32="","",COUNT(C$3:C32))</f>
        <v/>
      </c>
      <c r="AF32" s="3" t="str">
        <f>IF(D32="","",COUNT(D$3:D32))</f>
        <v/>
      </c>
      <c r="AG32" s="20" t="str">
        <f>IF(E32="","",COUNTA($E$3:E32))</f>
        <v/>
      </c>
      <c r="AH32" s="38" t="str">
        <f>IF(B32="",IF(OR($C32&lt;&gt;"",$D32&lt;&gt;"",$E32&lt;&gt;"",$H32&lt;&gt;"",$G32&lt;&gt;""),INDEX(AH$3:AH31,MATCH(MAX(AD$3:AD31),AD$3:AD31,0),0),""),B32)</f>
        <v/>
      </c>
      <c r="AI32" s="38" t="str">
        <f>IF(C32="",IF(OR($D32&lt;&gt;"",$E32&lt;&gt;"",$H32&lt;&gt;"",$G32&lt;&gt;""),INDEX(AI$3:AI31,MATCH(MAX(AE$3:AE31),AE$3:AE31,0),0),""),C32)</f>
        <v/>
      </c>
      <c r="AJ32" s="38" t="str">
        <f>IF(D32="",IF(OR($E32&lt;&gt;"",$H32&lt;&gt;"",$G32&lt;&gt;""),INDEX(AJ$3:AJ31,MATCH(MAX(AF$3:AF31),AF$3:AF31,0),0),""),D32)</f>
        <v/>
      </c>
      <c r="AK32" s="4" t="str">
        <f>IF(入力!E32="","",IFERROR(INDEX(雇用者!$B$3:$B$100003,IFERROR(MATCH("*"&amp;$E32&amp;"*",雇用者!B$3:B$100003,0),MATCH("*"&amp;$E32&amp;"*",雇用者!C$3:C$100003,0)),0),入力!E32))&amp;""</f>
        <v/>
      </c>
      <c r="AL32" s="20" t="str">
        <f>IF(AM32="","",$AM32&amp;"@"&amp;AN32&amp;IF(AN32="","","@"&amp;COUNTIF($AK$3:AK32,AN32)))</f>
        <v/>
      </c>
      <c r="AM32" s="26" t="str">
        <f t="shared" si="55"/>
        <v/>
      </c>
      <c r="AN32" s="4" t="str">
        <f>IF(AK32="",IF(AND(OR(H32&lt;&gt;"",G32&lt;&gt;""),E32=""),INDEX($AK$3:AK31,MATCH(MAX($AG$3:AG31),$AG$3:AG31,0),0),""),AK32)</f>
        <v/>
      </c>
      <c r="AO32" s="20" t="str">
        <f>IF(H32="",IF(AN32="","",IFERROR(INDEX(雇用者!$D$3:$D$100003,MATCH($AN32,雇用者!B$3:B$100003,0),0),"")),H32)&amp;""</f>
        <v/>
      </c>
      <c r="AP32" s="20" t="str">
        <f>IF(AN32="","",IFERROR(IF(AND(入力!I32="",H32=""),INDEX(雇用者!$E$3:$E$100003,MATCH($AN32,雇用者!B$3:B$100003,0),0),I32),I32))&amp;""</f>
        <v/>
      </c>
      <c r="AQ32" s="20" t="str">
        <f t="shared" si="56"/>
        <v/>
      </c>
      <c r="AR32" s="20" t="str">
        <f t="shared" si="57"/>
        <v/>
      </c>
      <c r="AS32" s="20" t="str">
        <f>IF(AN32="","",IFERROR(IF(AND(入力!G32="",H32=""),INDEX(雇用者!$F$3:$Y$100003,MATCH($AN32,雇用者!B$3:B$100003,0),MATCH($AM32,雇用者!$F$1:$Y$1,1)),IF(G32="","",G32)),IF(G32="","",G32)))</f>
        <v/>
      </c>
      <c r="AT32" s="21" t="str">
        <f t="shared" si="58"/>
        <v/>
      </c>
      <c r="AU32" s="21" t="str">
        <f>IF(AND(AT32&lt;&gt;"",COUNTIF($AL$3:AL32,AL32)=1),SUMIF($AL$3:$AT$100003,AL32,$AT$3:$AT$100003),"")</f>
        <v/>
      </c>
      <c r="AV32" s="21" t="str">
        <f>IF(AND(COUNTIF($AM$3:AM32,AM32)=COUNTIF($AM$3:AM100032,AM32),AM32&lt;&gt;""),SUMIF($AM$3:AM32,AM32,$AT$3:AT32),"")</f>
        <v/>
      </c>
      <c r="AW32" s="96"/>
      <c r="AX32" s="20" t="str">
        <f>IF(COUNT(BC32:BH32)=6,MAX($AX$3:AX31)+1,"")</f>
        <v/>
      </c>
      <c r="AY32" s="20" t="str">
        <f>IF(AZ32="","",RANK(AZ32,$AZ$3:$AZ$100003,1)+COUNTIF($AZ$3:AZ32,AZ32)-1)</f>
        <v/>
      </c>
      <c r="AZ32" s="20" t="str">
        <f t="shared" si="59"/>
        <v/>
      </c>
      <c r="BA32" s="20" t="str">
        <f>IF(AN32="","",IF(COUNTIF($AN$3:AN32,AN32)=1,1+MAX($BA$3:BA31),INDEX($BA$3:BA31,MATCH(AN32,$AN$3:AN32,0),0)))</f>
        <v/>
      </c>
      <c r="BB32" s="20" t="str">
        <f>IF(AO32="","",IF(COUNTIF($AO$3:AO32,AO32)=1,1+MAX($BB$3:BB31),INDEX($BB$3:BB31,MATCH(AO32,$AO$3:AO32,0),0)))</f>
        <v/>
      </c>
      <c r="BC32" s="54" t="str">
        <f t="shared" si="60"/>
        <v/>
      </c>
      <c r="BD32" s="54" t="str">
        <f t="shared" si="61"/>
        <v/>
      </c>
      <c r="BE32" s="20" t="str">
        <f>IF($AN32="","",IF(COUNTIF(AN32,"*"&amp;BE$1&amp;"*"),COUNTIF(AN$3:AN32,"*"&amp;BE$1&amp;"*"),""))</f>
        <v/>
      </c>
      <c r="BF32" s="20" t="str">
        <f>IF($AN32="","",IF(COUNTIF(AO32,"*"&amp;BF$1&amp;"*"),COUNTIF(AO$3:AO32,"*"&amp;BF$1&amp;"*"),""))</f>
        <v/>
      </c>
      <c r="BG32" s="20" t="str">
        <f>IF($AN32="","",IF(COUNTIF(AP32,"*"&amp;BG$1&amp;"*"),COUNTIF(AP$3:AP32,"*"&amp;BG$1&amp;"*"),""))</f>
        <v/>
      </c>
      <c r="BH32" s="20" t="str">
        <f>IF($AN32="","",IF(COUNTIF(AQ32,"*"&amp;BH$1&amp;"*"),COUNTIF(AQ$3:AQ32,"*"&amp;BH$1&amp;"*"),""))</f>
        <v/>
      </c>
      <c r="BI32" s="58" t="str">
        <f t="shared" si="62"/>
        <v/>
      </c>
      <c r="BJ32" s="20" t="str">
        <f t="shared" si="63"/>
        <v/>
      </c>
      <c r="BK32" s="20" t="str">
        <f t="shared" si="64"/>
        <v/>
      </c>
      <c r="BM32" s="20" t="str">
        <f>IF($BM$1&gt;=1+MAX($BM$3:BM31),1+MAX($BM$3:BM31),"")</f>
        <v/>
      </c>
      <c r="BN32" s="20" t="str">
        <f t="shared" si="65"/>
        <v/>
      </c>
      <c r="BO32" s="20" t="str">
        <f t="shared" si="65"/>
        <v/>
      </c>
      <c r="BP32" s="20" t="str">
        <f t="shared" si="65"/>
        <v/>
      </c>
      <c r="BQ32" s="20" t="str">
        <f t="shared" si="65"/>
        <v/>
      </c>
      <c r="BR32" s="20" t="str">
        <f t="shared" si="65"/>
        <v/>
      </c>
      <c r="BS32" s="20" t="str">
        <f t="shared" si="65"/>
        <v/>
      </c>
      <c r="BT32" s="20" t="str">
        <f t="shared" si="65"/>
        <v/>
      </c>
      <c r="BU32" s="20" t="str">
        <f t="shared" si="65"/>
        <v/>
      </c>
      <c r="BV32" s="20" t="str">
        <f t="shared" si="65"/>
        <v/>
      </c>
      <c r="BW32" s="20" t="str">
        <f t="shared" si="65"/>
        <v/>
      </c>
      <c r="BX32" s="20" t="str">
        <f t="shared" si="65"/>
        <v/>
      </c>
    </row>
    <row r="33" spans="2:76" ht="30" customHeight="1" x14ac:dyDescent="0.2">
      <c r="B33" s="52"/>
      <c r="C33" s="52"/>
      <c r="D33" s="52"/>
      <c r="E33" s="30"/>
      <c r="F33" s="31"/>
      <c r="G33" s="32"/>
      <c r="H33" s="30"/>
      <c r="I33" s="31"/>
      <c r="J33" s="34"/>
      <c r="K33" s="112" t="str">
        <f t="shared" si="42"/>
        <v/>
      </c>
      <c r="L33" s="108" t="str">
        <f t="shared" si="43"/>
        <v/>
      </c>
      <c r="M33" s="108" t="str">
        <f t="shared" si="44"/>
        <v/>
      </c>
      <c r="N33" s="31" t="str">
        <f t="shared" si="45"/>
        <v/>
      </c>
      <c r="O33" s="31" t="str">
        <f t="shared" si="46"/>
        <v/>
      </c>
      <c r="P33" s="49" t="str">
        <f t="shared" si="47"/>
        <v/>
      </c>
      <c r="Q33" s="49" t="str">
        <f t="shared" si="48"/>
        <v/>
      </c>
      <c r="R33" s="32" t="str">
        <f t="shared" si="49"/>
        <v/>
      </c>
      <c r="S33" s="19"/>
      <c r="T33" s="45" t="str">
        <f t="shared" si="50"/>
        <v/>
      </c>
      <c r="U33" s="32" t="str">
        <f t="shared" si="51"/>
        <v/>
      </c>
      <c r="V33" s="22"/>
      <c r="W33" s="6" t="str">
        <f t="shared" si="3"/>
        <v/>
      </c>
      <c r="X33" s="7" t="str">
        <f t="shared" si="52"/>
        <v/>
      </c>
      <c r="Y33" s="19"/>
      <c r="Z33" s="13" t="str">
        <f t="shared" si="4"/>
        <v/>
      </c>
      <c r="AA33" s="13" t="str">
        <f t="shared" si="53"/>
        <v/>
      </c>
      <c r="AB33" s="7" t="str">
        <f t="shared" si="54"/>
        <v/>
      </c>
      <c r="AC33" s="22"/>
      <c r="AD33" s="3" t="str">
        <f>IF(B33="","",COUNT(B$3:B33))</f>
        <v/>
      </c>
      <c r="AE33" s="3" t="str">
        <f>IF(C33="","",COUNT(C$3:C33))</f>
        <v/>
      </c>
      <c r="AF33" s="3" t="str">
        <f>IF(D33="","",COUNT(D$3:D33))</f>
        <v/>
      </c>
      <c r="AG33" s="20" t="str">
        <f>IF(E33="","",COUNTA($E$3:E33))</f>
        <v/>
      </c>
      <c r="AH33" s="38" t="str">
        <f>IF(B33="",IF(OR($C33&lt;&gt;"",$D33&lt;&gt;"",$E33&lt;&gt;"",$H33&lt;&gt;"",$G33&lt;&gt;""),INDEX(AH$3:AH32,MATCH(MAX(AD$3:AD32),AD$3:AD32,0),0),""),B33)</f>
        <v/>
      </c>
      <c r="AI33" s="38" t="str">
        <f>IF(C33="",IF(OR($D33&lt;&gt;"",$E33&lt;&gt;"",$H33&lt;&gt;"",$G33&lt;&gt;""),INDEX(AI$3:AI32,MATCH(MAX(AE$3:AE32),AE$3:AE32,0),0),""),C33)</f>
        <v/>
      </c>
      <c r="AJ33" s="38" t="str">
        <f>IF(D33="",IF(OR($E33&lt;&gt;"",$H33&lt;&gt;"",$G33&lt;&gt;""),INDEX(AJ$3:AJ32,MATCH(MAX(AF$3:AF32),AF$3:AF32,0),0),""),D33)</f>
        <v/>
      </c>
      <c r="AK33" s="4" t="str">
        <f>IF(入力!E33="","",IFERROR(INDEX(雇用者!$B$3:$B$100003,IFERROR(MATCH("*"&amp;$E33&amp;"*",雇用者!B$3:B$100003,0),MATCH("*"&amp;$E33&amp;"*",雇用者!C$3:C$100003,0)),0),入力!E33))&amp;""</f>
        <v/>
      </c>
      <c r="AL33" s="20" t="str">
        <f>IF(AM33="","",$AM33&amp;"@"&amp;AN33&amp;IF(AN33="","","@"&amp;COUNTIF($AK$3:AK33,AN33)))</f>
        <v/>
      </c>
      <c r="AM33" s="26" t="str">
        <f t="shared" si="55"/>
        <v/>
      </c>
      <c r="AN33" s="4" t="str">
        <f>IF(AK33="",IF(AND(OR(H33&lt;&gt;"",G33&lt;&gt;""),E33=""),INDEX($AK$3:AK32,MATCH(MAX($AG$3:AG32),$AG$3:AG32,0),0),""),AK33)</f>
        <v/>
      </c>
      <c r="AO33" s="20" t="str">
        <f>IF(H33="",IF(AN33="","",IFERROR(INDEX(雇用者!$D$3:$D$100003,MATCH($AN33,雇用者!B$3:B$100003,0),0),"")),H33)&amp;""</f>
        <v/>
      </c>
      <c r="AP33" s="20" t="str">
        <f>IF(AN33="","",IFERROR(IF(AND(入力!I33="",H33=""),INDEX(雇用者!$E$3:$E$100003,MATCH($AN33,雇用者!B$3:B$100003,0),0),I33),I33))&amp;""</f>
        <v/>
      </c>
      <c r="AQ33" s="20" t="str">
        <f t="shared" si="56"/>
        <v/>
      </c>
      <c r="AR33" s="20" t="str">
        <f t="shared" si="57"/>
        <v/>
      </c>
      <c r="AS33" s="20" t="str">
        <f>IF(AN33="","",IFERROR(IF(AND(入力!G33="",H33=""),INDEX(雇用者!$F$3:$Y$100003,MATCH($AN33,雇用者!B$3:B$100003,0),MATCH($AM33,雇用者!$F$1:$Y$1,1)),IF(G33="","",G33)),IF(G33="","",G33)))</f>
        <v/>
      </c>
      <c r="AT33" s="21" t="str">
        <f t="shared" si="58"/>
        <v/>
      </c>
      <c r="AU33" s="21" t="str">
        <f>IF(AND(AT33&lt;&gt;"",COUNTIF($AL$3:AL33,AL33)=1),SUMIF($AL$3:$AT$100003,AL33,$AT$3:$AT$100003),"")</f>
        <v/>
      </c>
      <c r="AV33" s="21" t="str">
        <f>IF(AND(COUNTIF($AM$3:AM33,AM33)=COUNTIF($AM$3:AM100033,AM33),AM33&lt;&gt;""),SUMIF($AM$3:AM33,AM33,$AT$3:AT33),"")</f>
        <v/>
      </c>
      <c r="AW33" s="96"/>
      <c r="AX33" s="20" t="str">
        <f>IF(COUNT(BC33:BH33)=6,MAX($AX$3:AX32)+1,"")</f>
        <v/>
      </c>
      <c r="AY33" s="20" t="str">
        <f>IF(AZ33="","",RANK(AZ33,$AZ$3:$AZ$100003,1)+COUNTIF($AZ$3:AZ33,AZ33)-1)</f>
        <v/>
      </c>
      <c r="AZ33" s="20" t="str">
        <f t="shared" si="59"/>
        <v/>
      </c>
      <c r="BA33" s="20" t="str">
        <f>IF(AN33="","",IF(COUNTIF($AN$3:AN33,AN33)=1,1+MAX($BA$3:BA32),INDEX($BA$3:BA32,MATCH(AN33,$AN$3:AN33,0),0)))</f>
        <v/>
      </c>
      <c r="BB33" s="20" t="str">
        <f>IF(AO33="","",IF(COUNTIF($AO$3:AO33,AO33)=1,1+MAX($BB$3:BB32),INDEX($BB$3:BB32,MATCH(AO33,$AO$3:AO33,0),0)))</f>
        <v/>
      </c>
      <c r="BC33" s="54" t="str">
        <f t="shared" si="60"/>
        <v/>
      </c>
      <c r="BD33" s="54" t="str">
        <f t="shared" si="61"/>
        <v/>
      </c>
      <c r="BE33" s="20" t="str">
        <f>IF($AN33="","",IF(COUNTIF(AN33,"*"&amp;BE$1&amp;"*"),COUNTIF(AN$3:AN33,"*"&amp;BE$1&amp;"*"),""))</f>
        <v/>
      </c>
      <c r="BF33" s="20" t="str">
        <f>IF($AN33="","",IF(COUNTIF(AO33,"*"&amp;BF$1&amp;"*"),COUNTIF(AO$3:AO33,"*"&amp;BF$1&amp;"*"),""))</f>
        <v/>
      </c>
      <c r="BG33" s="20" t="str">
        <f>IF($AN33="","",IF(COUNTIF(AP33,"*"&amp;BG$1&amp;"*"),COUNTIF(AP$3:AP33,"*"&amp;BG$1&amp;"*"),""))</f>
        <v/>
      </c>
      <c r="BH33" s="20" t="str">
        <f>IF($AN33="","",IF(COUNTIF(AQ33,"*"&amp;BH$1&amp;"*"),COUNTIF(AQ$3:AQ33,"*"&amp;BH$1&amp;"*"),""))</f>
        <v/>
      </c>
      <c r="BI33" s="58" t="str">
        <f t="shared" si="62"/>
        <v/>
      </c>
      <c r="BJ33" s="20" t="str">
        <f t="shared" si="63"/>
        <v/>
      </c>
      <c r="BK33" s="20" t="str">
        <f t="shared" si="64"/>
        <v/>
      </c>
      <c r="BM33" s="20" t="str">
        <f>IF($BM$1&gt;=1+MAX($BM$3:BM32),1+MAX($BM$3:BM32),"")</f>
        <v/>
      </c>
      <c r="BN33" s="20" t="str">
        <f t="shared" si="65"/>
        <v/>
      </c>
      <c r="BO33" s="20" t="str">
        <f t="shared" si="65"/>
        <v/>
      </c>
      <c r="BP33" s="20" t="str">
        <f t="shared" si="65"/>
        <v/>
      </c>
      <c r="BQ33" s="20" t="str">
        <f t="shared" si="65"/>
        <v/>
      </c>
      <c r="BR33" s="20" t="str">
        <f t="shared" si="65"/>
        <v/>
      </c>
      <c r="BS33" s="20" t="str">
        <f t="shared" si="65"/>
        <v/>
      </c>
      <c r="BT33" s="20" t="str">
        <f t="shared" si="65"/>
        <v/>
      </c>
      <c r="BU33" s="20" t="str">
        <f t="shared" si="65"/>
        <v/>
      </c>
      <c r="BV33" s="20" t="str">
        <f t="shared" si="65"/>
        <v/>
      </c>
      <c r="BW33" s="20" t="str">
        <f t="shared" si="65"/>
        <v/>
      </c>
      <c r="BX33" s="20" t="str">
        <f t="shared" si="65"/>
        <v/>
      </c>
    </row>
    <row r="34" spans="2:76" ht="30" customHeight="1" x14ac:dyDescent="0.2">
      <c r="B34" s="52"/>
      <c r="C34" s="52"/>
      <c r="D34" s="52"/>
      <c r="E34" s="30"/>
      <c r="F34" s="31"/>
      <c r="G34" s="32"/>
      <c r="H34" s="30"/>
      <c r="I34" s="31"/>
      <c r="J34" s="34"/>
      <c r="K34" s="112" t="str">
        <f t="shared" si="42"/>
        <v/>
      </c>
      <c r="L34" s="108" t="str">
        <f t="shared" si="43"/>
        <v/>
      </c>
      <c r="M34" s="108" t="str">
        <f t="shared" si="44"/>
        <v/>
      </c>
      <c r="N34" s="31" t="str">
        <f t="shared" si="45"/>
        <v/>
      </c>
      <c r="O34" s="31" t="str">
        <f t="shared" si="46"/>
        <v/>
      </c>
      <c r="P34" s="49" t="str">
        <f t="shared" si="47"/>
        <v/>
      </c>
      <c r="Q34" s="49" t="str">
        <f t="shared" si="48"/>
        <v/>
      </c>
      <c r="R34" s="32" t="str">
        <f t="shared" si="49"/>
        <v/>
      </c>
      <c r="S34" s="19"/>
      <c r="T34" s="45" t="str">
        <f t="shared" si="50"/>
        <v/>
      </c>
      <c r="U34" s="32" t="str">
        <f t="shared" si="51"/>
        <v/>
      </c>
      <c r="V34" s="22"/>
      <c r="W34" s="6" t="str">
        <f t="shared" si="3"/>
        <v/>
      </c>
      <c r="X34" s="7" t="str">
        <f t="shared" si="52"/>
        <v/>
      </c>
      <c r="Y34" s="19"/>
      <c r="Z34" s="13" t="str">
        <f t="shared" si="4"/>
        <v/>
      </c>
      <c r="AA34" s="13" t="str">
        <f t="shared" si="53"/>
        <v/>
      </c>
      <c r="AB34" s="7" t="str">
        <f t="shared" si="54"/>
        <v/>
      </c>
      <c r="AC34" s="22"/>
      <c r="AD34" s="3" t="str">
        <f>IF(B34="","",COUNT(B$3:B34))</f>
        <v/>
      </c>
      <c r="AE34" s="3" t="str">
        <f>IF(C34="","",COUNT(C$3:C34))</f>
        <v/>
      </c>
      <c r="AF34" s="3" t="str">
        <f>IF(D34="","",COUNT(D$3:D34))</f>
        <v/>
      </c>
      <c r="AG34" s="20" t="str">
        <f>IF(E34="","",COUNTA($E$3:E34))</f>
        <v/>
      </c>
      <c r="AH34" s="38" t="str">
        <f>IF(B34="",IF(OR($C34&lt;&gt;"",$D34&lt;&gt;"",$E34&lt;&gt;"",$H34&lt;&gt;"",$G34&lt;&gt;""),INDEX(AH$3:AH33,MATCH(MAX(AD$3:AD33),AD$3:AD33,0),0),""),B34)</f>
        <v/>
      </c>
      <c r="AI34" s="38" t="str">
        <f>IF(C34="",IF(OR($D34&lt;&gt;"",$E34&lt;&gt;"",$H34&lt;&gt;"",$G34&lt;&gt;""),INDEX(AI$3:AI33,MATCH(MAX(AE$3:AE33),AE$3:AE33,0),0),""),C34)</f>
        <v/>
      </c>
      <c r="AJ34" s="38" t="str">
        <f>IF(D34="",IF(OR($E34&lt;&gt;"",$H34&lt;&gt;"",$G34&lt;&gt;""),INDEX(AJ$3:AJ33,MATCH(MAX(AF$3:AF33),AF$3:AF33,0),0),""),D34)</f>
        <v/>
      </c>
      <c r="AK34" s="4" t="str">
        <f>IF(入力!E34="","",IFERROR(INDEX(雇用者!$B$3:$B$100003,IFERROR(MATCH("*"&amp;$E34&amp;"*",雇用者!B$3:B$100003,0),MATCH("*"&amp;$E34&amp;"*",雇用者!C$3:C$100003,0)),0),入力!E34))&amp;""</f>
        <v/>
      </c>
      <c r="AL34" s="20" t="str">
        <f>IF(AM34="","",$AM34&amp;"@"&amp;AN34&amp;IF(AN34="","","@"&amp;COUNTIF($AK$3:AK34,AN34)))</f>
        <v/>
      </c>
      <c r="AM34" s="26" t="str">
        <f t="shared" si="55"/>
        <v/>
      </c>
      <c r="AN34" s="4" t="str">
        <f>IF(AK34="",IF(AND(OR(H34&lt;&gt;"",G34&lt;&gt;""),E34=""),INDEX($AK$3:AK33,MATCH(MAX($AG$3:AG33),$AG$3:AG33,0),0),""),AK34)</f>
        <v/>
      </c>
      <c r="AO34" s="20" t="str">
        <f>IF(H34="",IF(AN34="","",IFERROR(INDEX(雇用者!$D$3:$D$100003,MATCH($AN34,雇用者!B$3:B$100003,0),0),"")),H34)&amp;""</f>
        <v/>
      </c>
      <c r="AP34" s="20" t="str">
        <f>IF(AN34="","",IFERROR(IF(AND(入力!I34="",H34=""),INDEX(雇用者!$E$3:$E$100003,MATCH($AN34,雇用者!B$3:B$100003,0),0),I34),I34))&amp;""</f>
        <v/>
      </c>
      <c r="AQ34" s="20" t="str">
        <f t="shared" si="56"/>
        <v/>
      </c>
      <c r="AR34" s="20" t="str">
        <f t="shared" si="57"/>
        <v/>
      </c>
      <c r="AS34" s="20" t="str">
        <f>IF(AN34="","",IFERROR(IF(AND(入力!G34="",H34=""),INDEX(雇用者!$F$3:$Y$100003,MATCH($AN34,雇用者!B$3:B$100003,0),MATCH($AM34,雇用者!$F$1:$Y$1,1)),IF(G34="","",G34)),IF(G34="","",G34)))</f>
        <v/>
      </c>
      <c r="AT34" s="21" t="str">
        <f t="shared" si="58"/>
        <v/>
      </c>
      <c r="AU34" s="21" t="str">
        <f>IF(AND(AT34&lt;&gt;"",COUNTIF($AL$3:AL34,AL34)=1),SUMIF($AL$3:$AT$100003,AL34,$AT$3:$AT$100003),"")</f>
        <v/>
      </c>
      <c r="AV34" s="21" t="str">
        <f>IF(AND(COUNTIF($AM$3:AM34,AM34)=COUNTIF($AM$3:AM100034,AM34),AM34&lt;&gt;""),SUMIF($AM$3:AM34,AM34,$AT$3:AT34),"")</f>
        <v/>
      </c>
      <c r="AW34" s="96"/>
      <c r="AX34" s="20" t="str">
        <f>IF(COUNT(BC34:BH34)=6,MAX($AX$3:AX33)+1,"")</f>
        <v/>
      </c>
      <c r="AY34" s="20" t="str">
        <f>IF(AZ34="","",RANK(AZ34,$AZ$3:$AZ$100003,1)+COUNTIF($AZ$3:AZ34,AZ34)-1)</f>
        <v/>
      </c>
      <c r="AZ34" s="20" t="str">
        <f t="shared" si="59"/>
        <v/>
      </c>
      <c r="BA34" s="20" t="str">
        <f>IF(AN34="","",IF(COUNTIF($AN$3:AN34,AN34)=1,1+MAX($BA$3:BA33),INDEX($BA$3:BA33,MATCH(AN34,$AN$3:AN34,0),0)))</f>
        <v/>
      </c>
      <c r="BB34" s="20" t="str">
        <f>IF(AO34="","",IF(COUNTIF($AO$3:AO34,AO34)=1,1+MAX($BB$3:BB33),INDEX($BB$3:BB33,MATCH(AO34,$AO$3:AO34,0),0)))</f>
        <v/>
      </c>
      <c r="BC34" s="54" t="str">
        <f t="shared" si="60"/>
        <v/>
      </c>
      <c r="BD34" s="54" t="str">
        <f t="shared" si="61"/>
        <v/>
      </c>
      <c r="BE34" s="20" t="str">
        <f>IF($AN34="","",IF(COUNTIF(AN34,"*"&amp;BE$1&amp;"*"),COUNTIF(AN$3:AN34,"*"&amp;BE$1&amp;"*"),""))</f>
        <v/>
      </c>
      <c r="BF34" s="20" t="str">
        <f>IF($AN34="","",IF(COUNTIF(AO34,"*"&amp;BF$1&amp;"*"),COUNTIF(AO$3:AO34,"*"&amp;BF$1&amp;"*"),""))</f>
        <v/>
      </c>
      <c r="BG34" s="20" t="str">
        <f>IF($AN34="","",IF(COUNTIF(AP34,"*"&amp;BG$1&amp;"*"),COUNTIF(AP$3:AP34,"*"&amp;BG$1&amp;"*"),""))</f>
        <v/>
      </c>
      <c r="BH34" s="20" t="str">
        <f>IF($AN34="","",IF(COUNTIF(AQ34,"*"&amp;BH$1&amp;"*"),COUNTIF(AQ$3:AQ34,"*"&amp;BH$1&amp;"*"),""))</f>
        <v/>
      </c>
      <c r="BI34" s="58" t="str">
        <f t="shared" si="62"/>
        <v/>
      </c>
      <c r="BJ34" s="20" t="str">
        <f t="shared" si="63"/>
        <v/>
      </c>
      <c r="BK34" s="20" t="str">
        <f t="shared" si="64"/>
        <v/>
      </c>
      <c r="BM34" s="20" t="str">
        <f>IF($BM$1&gt;=1+MAX($BM$3:BM33),1+MAX($BM$3:BM33),"")</f>
        <v/>
      </c>
      <c r="BN34" s="20" t="str">
        <f t="shared" si="65"/>
        <v/>
      </c>
      <c r="BO34" s="20" t="str">
        <f t="shared" si="65"/>
        <v/>
      </c>
      <c r="BP34" s="20" t="str">
        <f t="shared" si="65"/>
        <v/>
      </c>
      <c r="BQ34" s="20" t="str">
        <f t="shared" si="65"/>
        <v/>
      </c>
      <c r="BR34" s="20" t="str">
        <f t="shared" si="65"/>
        <v/>
      </c>
      <c r="BS34" s="20" t="str">
        <f t="shared" si="65"/>
        <v/>
      </c>
      <c r="BT34" s="20" t="str">
        <f t="shared" si="65"/>
        <v/>
      </c>
      <c r="BU34" s="20" t="str">
        <f t="shared" si="65"/>
        <v/>
      </c>
      <c r="BV34" s="20" t="str">
        <f t="shared" si="65"/>
        <v/>
      </c>
      <c r="BW34" s="20" t="str">
        <f t="shared" si="65"/>
        <v/>
      </c>
      <c r="BX34" s="20" t="str">
        <f t="shared" si="65"/>
        <v/>
      </c>
    </row>
    <row r="35" spans="2:76" ht="30" customHeight="1" x14ac:dyDescent="0.2">
      <c r="B35" s="52"/>
      <c r="C35" s="52"/>
      <c r="D35" s="52"/>
      <c r="E35" s="30"/>
      <c r="F35" s="31"/>
      <c r="G35" s="32"/>
      <c r="H35" s="30"/>
      <c r="I35" s="31"/>
      <c r="J35" s="34"/>
      <c r="K35" s="112" t="str">
        <f t="shared" si="42"/>
        <v/>
      </c>
      <c r="L35" s="108" t="str">
        <f t="shared" si="43"/>
        <v/>
      </c>
      <c r="M35" s="108" t="str">
        <f t="shared" si="44"/>
        <v/>
      </c>
      <c r="N35" s="31" t="str">
        <f t="shared" si="45"/>
        <v/>
      </c>
      <c r="O35" s="31" t="str">
        <f t="shared" si="46"/>
        <v/>
      </c>
      <c r="P35" s="49" t="str">
        <f t="shared" si="47"/>
        <v/>
      </c>
      <c r="Q35" s="49" t="str">
        <f t="shared" si="48"/>
        <v/>
      </c>
      <c r="R35" s="32" t="str">
        <f t="shared" si="49"/>
        <v/>
      </c>
      <c r="S35" s="19"/>
      <c r="T35" s="45" t="str">
        <f t="shared" si="50"/>
        <v/>
      </c>
      <c r="U35" s="32" t="str">
        <f t="shared" si="51"/>
        <v/>
      </c>
      <c r="V35" s="22"/>
      <c r="W35" s="6" t="str">
        <f t="shared" si="3"/>
        <v/>
      </c>
      <c r="X35" s="7" t="str">
        <f t="shared" si="52"/>
        <v/>
      </c>
      <c r="Y35" s="19"/>
      <c r="Z35" s="13" t="str">
        <f t="shared" si="4"/>
        <v/>
      </c>
      <c r="AA35" s="13" t="str">
        <f t="shared" si="53"/>
        <v/>
      </c>
      <c r="AB35" s="7" t="str">
        <f t="shared" si="54"/>
        <v/>
      </c>
      <c r="AC35" s="22"/>
      <c r="AD35" s="3" t="str">
        <f>IF(B35="","",COUNT(B$3:B35))</f>
        <v/>
      </c>
      <c r="AE35" s="3" t="str">
        <f>IF(C35="","",COUNT(C$3:C35))</f>
        <v/>
      </c>
      <c r="AF35" s="3" t="str">
        <f>IF(D35="","",COUNT(D$3:D35))</f>
        <v/>
      </c>
      <c r="AG35" s="20" t="str">
        <f>IF(E35="","",COUNTA($E$3:E35))</f>
        <v/>
      </c>
      <c r="AH35" s="38" t="str">
        <f>IF(B35="",IF(OR($C35&lt;&gt;"",$D35&lt;&gt;"",$E35&lt;&gt;"",$H35&lt;&gt;"",$G35&lt;&gt;""),INDEX(AH$3:AH34,MATCH(MAX(AD$3:AD34),AD$3:AD34,0),0),""),B35)</f>
        <v/>
      </c>
      <c r="AI35" s="38" t="str">
        <f>IF(C35="",IF(OR($D35&lt;&gt;"",$E35&lt;&gt;"",$H35&lt;&gt;"",$G35&lt;&gt;""),INDEX(AI$3:AI34,MATCH(MAX(AE$3:AE34),AE$3:AE34,0),0),""),C35)</f>
        <v/>
      </c>
      <c r="AJ35" s="38" t="str">
        <f>IF(D35="",IF(OR($E35&lt;&gt;"",$H35&lt;&gt;"",$G35&lt;&gt;""),INDEX(AJ$3:AJ34,MATCH(MAX(AF$3:AF34),AF$3:AF34,0),0),""),D35)</f>
        <v/>
      </c>
      <c r="AK35" s="4" t="str">
        <f>IF(入力!E35="","",IFERROR(INDEX(雇用者!$B$3:$B$100003,IFERROR(MATCH("*"&amp;$E35&amp;"*",雇用者!B$3:B$100003,0),MATCH("*"&amp;$E35&amp;"*",雇用者!C$3:C$100003,0)),0),入力!E35))&amp;""</f>
        <v/>
      </c>
      <c r="AL35" s="20" t="str">
        <f>IF(AM35="","",$AM35&amp;"@"&amp;AN35&amp;IF(AN35="","","@"&amp;COUNTIF($AK$3:AK35,AN35)))</f>
        <v/>
      </c>
      <c r="AM35" s="26" t="str">
        <f t="shared" si="55"/>
        <v/>
      </c>
      <c r="AN35" s="4" t="str">
        <f>IF(AK35="",IF(AND(OR(H35&lt;&gt;"",G35&lt;&gt;""),E35=""),INDEX($AK$3:AK34,MATCH(MAX($AG$3:AG34),$AG$3:AG34,0),0),""),AK35)</f>
        <v/>
      </c>
      <c r="AO35" s="20" t="str">
        <f>IF(H35="",IF(AN35="","",IFERROR(INDEX(雇用者!$D$3:$D$100003,MATCH($AN35,雇用者!B$3:B$100003,0),0),"")),H35)&amp;""</f>
        <v/>
      </c>
      <c r="AP35" s="20" t="str">
        <f>IF(AN35="","",IFERROR(IF(AND(入力!I35="",H35=""),INDEX(雇用者!$E$3:$E$100003,MATCH($AN35,雇用者!B$3:B$100003,0),0),I35),I35))&amp;""</f>
        <v/>
      </c>
      <c r="AQ35" s="20" t="str">
        <f t="shared" si="56"/>
        <v/>
      </c>
      <c r="AR35" s="20" t="str">
        <f t="shared" si="57"/>
        <v/>
      </c>
      <c r="AS35" s="20" t="str">
        <f>IF(AN35="","",IFERROR(IF(AND(入力!G35="",H35=""),INDEX(雇用者!$F$3:$Y$100003,MATCH($AN35,雇用者!B$3:B$100003,0),MATCH($AM35,雇用者!$F$1:$Y$1,1)),IF(G35="","",G35)),IF(G35="","",G35)))</f>
        <v/>
      </c>
      <c r="AT35" s="21" t="str">
        <f t="shared" si="58"/>
        <v/>
      </c>
      <c r="AU35" s="21" t="str">
        <f>IF(AND(AT35&lt;&gt;"",COUNTIF($AL$3:AL35,AL35)=1),SUMIF($AL$3:$AT$100003,AL35,$AT$3:$AT$100003),"")</f>
        <v/>
      </c>
      <c r="AV35" s="21" t="str">
        <f>IF(AND(COUNTIF($AM$3:AM35,AM35)=COUNTIF($AM$3:AM100035,AM35),AM35&lt;&gt;""),SUMIF($AM$3:AM35,AM35,$AT$3:AT35),"")</f>
        <v/>
      </c>
      <c r="AW35" s="96"/>
      <c r="AX35" s="20" t="str">
        <f>IF(COUNT(BC35:BH35)=6,MAX($AX$3:AX34)+1,"")</f>
        <v/>
      </c>
      <c r="AY35" s="20" t="str">
        <f>IF(AZ35="","",RANK(AZ35,$AZ$3:$AZ$100003,1)+COUNTIF($AZ$3:AZ35,AZ35)-1)</f>
        <v/>
      </c>
      <c r="AZ35" s="20" t="str">
        <f t="shared" si="59"/>
        <v/>
      </c>
      <c r="BA35" s="20" t="str">
        <f>IF(AN35="","",IF(COUNTIF($AN$3:AN35,AN35)=1,1+MAX($BA$3:BA34),INDEX($BA$3:BA34,MATCH(AN35,$AN$3:AN35,0),0)))</f>
        <v/>
      </c>
      <c r="BB35" s="20" t="str">
        <f>IF(AO35="","",IF(COUNTIF($AO$3:AO35,AO35)=1,1+MAX($BB$3:BB34),INDEX($BB$3:BB34,MATCH(AO35,$AO$3:AO35,0),0)))</f>
        <v/>
      </c>
      <c r="BC35" s="54" t="str">
        <f t="shared" si="60"/>
        <v/>
      </c>
      <c r="BD35" s="54" t="str">
        <f t="shared" si="61"/>
        <v/>
      </c>
      <c r="BE35" s="20" t="str">
        <f>IF($AN35="","",IF(COUNTIF(AN35,"*"&amp;BE$1&amp;"*"),COUNTIF(AN$3:AN35,"*"&amp;BE$1&amp;"*"),""))</f>
        <v/>
      </c>
      <c r="BF35" s="20" t="str">
        <f>IF($AN35="","",IF(COUNTIF(AO35,"*"&amp;BF$1&amp;"*"),COUNTIF(AO$3:AO35,"*"&amp;BF$1&amp;"*"),""))</f>
        <v/>
      </c>
      <c r="BG35" s="20" t="str">
        <f>IF($AN35="","",IF(COUNTIF(AP35,"*"&amp;BG$1&amp;"*"),COUNTIF(AP$3:AP35,"*"&amp;BG$1&amp;"*"),""))</f>
        <v/>
      </c>
      <c r="BH35" s="20" t="str">
        <f>IF($AN35="","",IF(COUNTIF(AQ35,"*"&amp;BH$1&amp;"*"),COUNTIF(AQ$3:AQ35,"*"&amp;BH$1&amp;"*"),""))</f>
        <v/>
      </c>
      <c r="BI35" s="58" t="str">
        <f t="shared" si="62"/>
        <v/>
      </c>
      <c r="BJ35" s="20" t="str">
        <f t="shared" si="63"/>
        <v/>
      </c>
      <c r="BK35" s="20" t="str">
        <f t="shared" si="64"/>
        <v/>
      </c>
      <c r="BM35" s="20" t="str">
        <f>IF($BM$1&gt;=1+MAX($BM$3:BM34),1+MAX($BM$3:BM34),"")</f>
        <v/>
      </c>
      <c r="BN35" s="20" t="str">
        <f t="shared" si="65"/>
        <v/>
      </c>
      <c r="BO35" s="20" t="str">
        <f t="shared" si="65"/>
        <v/>
      </c>
      <c r="BP35" s="20" t="str">
        <f t="shared" si="65"/>
        <v/>
      </c>
      <c r="BQ35" s="20" t="str">
        <f t="shared" si="65"/>
        <v/>
      </c>
      <c r="BR35" s="20" t="str">
        <f t="shared" si="65"/>
        <v/>
      </c>
      <c r="BS35" s="20" t="str">
        <f t="shared" si="65"/>
        <v/>
      </c>
      <c r="BT35" s="20" t="str">
        <f t="shared" si="65"/>
        <v/>
      </c>
      <c r="BU35" s="20" t="str">
        <f t="shared" si="65"/>
        <v/>
      </c>
      <c r="BV35" s="20" t="str">
        <f t="shared" si="65"/>
        <v/>
      </c>
      <c r="BW35" s="20" t="str">
        <f t="shared" si="65"/>
        <v/>
      </c>
      <c r="BX35" s="20" t="str">
        <f t="shared" si="65"/>
        <v/>
      </c>
    </row>
    <row r="36" spans="2:76" ht="30" customHeight="1" x14ac:dyDescent="0.2">
      <c r="B36" s="52"/>
      <c r="C36" s="52"/>
      <c r="D36" s="52"/>
      <c r="E36" s="30"/>
      <c r="F36" s="31"/>
      <c r="G36" s="32"/>
      <c r="H36" s="30"/>
      <c r="I36" s="31"/>
      <c r="J36" s="34"/>
      <c r="K36" s="112" t="str">
        <f t="shared" si="42"/>
        <v/>
      </c>
      <c r="L36" s="108" t="str">
        <f t="shared" si="43"/>
        <v/>
      </c>
      <c r="M36" s="108" t="str">
        <f t="shared" si="44"/>
        <v/>
      </c>
      <c r="N36" s="31" t="str">
        <f t="shared" si="45"/>
        <v/>
      </c>
      <c r="O36" s="31" t="str">
        <f t="shared" si="46"/>
        <v/>
      </c>
      <c r="P36" s="49" t="str">
        <f t="shared" si="47"/>
        <v/>
      </c>
      <c r="Q36" s="49" t="str">
        <f t="shared" si="48"/>
        <v/>
      </c>
      <c r="R36" s="32" t="str">
        <f t="shared" si="49"/>
        <v/>
      </c>
      <c r="S36" s="19"/>
      <c r="T36" s="45" t="str">
        <f t="shared" si="50"/>
        <v/>
      </c>
      <c r="U36" s="32" t="str">
        <f t="shared" si="51"/>
        <v/>
      </c>
      <c r="V36" s="22"/>
      <c r="W36" s="6" t="str">
        <f t="shared" si="3"/>
        <v/>
      </c>
      <c r="X36" s="7" t="str">
        <f t="shared" si="52"/>
        <v/>
      </c>
      <c r="Y36" s="19"/>
      <c r="Z36" s="13" t="str">
        <f t="shared" si="4"/>
        <v/>
      </c>
      <c r="AA36" s="13" t="str">
        <f t="shared" si="53"/>
        <v/>
      </c>
      <c r="AB36" s="7" t="str">
        <f t="shared" si="54"/>
        <v/>
      </c>
      <c r="AC36" s="22"/>
      <c r="AD36" s="3" t="str">
        <f>IF(B36="","",COUNT(B$3:B36))</f>
        <v/>
      </c>
      <c r="AE36" s="3" t="str">
        <f>IF(C36="","",COUNT(C$3:C36))</f>
        <v/>
      </c>
      <c r="AF36" s="3" t="str">
        <f>IF(D36="","",COUNT(D$3:D36))</f>
        <v/>
      </c>
      <c r="AG36" s="20" t="str">
        <f>IF(E36="","",COUNTA($E$3:E36))</f>
        <v/>
      </c>
      <c r="AH36" s="38" t="str">
        <f>IF(B36="",IF(OR($C36&lt;&gt;"",$D36&lt;&gt;"",$E36&lt;&gt;"",$H36&lt;&gt;"",$G36&lt;&gt;""),INDEX(AH$3:AH35,MATCH(MAX(AD$3:AD35),AD$3:AD35,0),0),""),B36)</f>
        <v/>
      </c>
      <c r="AI36" s="38" t="str">
        <f>IF(C36="",IF(OR($D36&lt;&gt;"",$E36&lt;&gt;"",$H36&lt;&gt;"",$G36&lt;&gt;""),INDEX(AI$3:AI35,MATCH(MAX(AE$3:AE35),AE$3:AE35,0),0),""),C36)</f>
        <v/>
      </c>
      <c r="AJ36" s="38" t="str">
        <f>IF(D36="",IF(OR($E36&lt;&gt;"",$H36&lt;&gt;"",$G36&lt;&gt;""),INDEX(AJ$3:AJ35,MATCH(MAX(AF$3:AF35),AF$3:AF35,0),0),""),D36)</f>
        <v/>
      </c>
      <c r="AK36" s="4" t="str">
        <f>IF(入力!E36="","",IFERROR(INDEX(雇用者!$B$3:$B$100003,IFERROR(MATCH("*"&amp;$E36&amp;"*",雇用者!B$3:B$100003,0),MATCH("*"&amp;$E36&amp;"*",雇用者!C$3:C$100003,0)),0),入力!E36))&amp;""</f>
        <v/>
      </c>
      <c r="AL36" s="20" t="str">
        <f>IF(AM36="","",$AM36&amp;"@"&amp;AN36&amp;IF(AN36="","","@"&amp;COUNTIF($AK$3:AK36,AN36)))</f>
        <v/>
      </c>
      <c r="AM36" s="26" t="str">
        <f t="shared" si="55"/>
        <v/>
      </c>
      <c r="AN36" s="4" t="str">
        <f>IF(AK36="",IF(AND(OR(H36&lt;&gt;"",G36&lt;&gt;""),E36=""),INDEX($AK$3:AK35,MATCH(MAX($AG$3:AG35),$AG$3:AG35,0),0),""),AK36)</f>
        <v/>
      </c>
      <c r="AO36" s="20" t="str">
        <f>IF(H36="",IF(AN36="","",IFERROR(INDEX(雇用者!$D$3:$D$100003,MATCH($AN36,雇用者!B$3:B$100003,0),0),"")),H36)&amp;""</f>
        <v/>
      </c>
      <c r="AP36" s="20" t="str">
        <f>IF(AN36="","",IFERROR(IF(AND(入力!I36="",H36=""),INDEX(雇用者!$E$3:$E$100003,MATCH($AN36,雇用者!B$3:B$100003,0),0),I36),I36))&amp;""</f>
        <v/>
      </c>
      <c r="AQ36" s="20" t="str">
        <f t="shared" si="56"/>
        <v/>
      </c>
      <c r="AR36" s="20" t="str">
        <f t="shared" si="57"/>
        <v/>
      </c>
      <c r="AS36" s="20" t="str">
        <f>IF(AN36="","",IFERROR(IF(AND(入力!G36="",H36=""),INDEX(雇用者!$F$3:$Y$100003,MATCH($AN36,雇用者!B$3:B$100003,0),MATCH($AM36,雇用者!$F$1:$Y$1,1)),IF(G36="","",G36)),IF(G36="","",G36)))</f>
        <v/>
      </c>
      <c r="AT36" s="21" t="str">
        <f t="shared" si="58"/>
        <v/>
      </c>
      <c r="AU36" s="21" t="str">
        <f>IF(AND(AT36&lt;&gt;"",COUNTIF($AL$3:AL36,AL36)=1),SUMIF($AL$3:$AT$100003,AL36,$AT$3:$AT$100003),"")</f>
        <v/>
      </c>
      <c r="AV36" s="21" t="str">
        <f>IF(AND(COUNTIF($AM$3:AM36,AM36)=COUNTIF($AM$3:AM100036,AM36),AM36&lt;&gt;""),SUMIF($AM$3:AM36,AM36,$AT$3:AT36),"")</f>
        <v/>
      </c>
      <c r="AW36" s="96"/>
      <c r="AX36" s="20" t="str">
        <f>IF(COUNT(BC36:BH36)=6,MAX($AX$3:AX35)+1,"")</f>
        <v/>
      </c>
      <c r="AY36" s="20" t="str">
        <f>IF(AZ36="","",RANK(AZ36,$AZ$3:$AZ$100003,1)+COUNTIF($AZ$3:AZ36,AZ36)-1)</f>
        <v/>
      </c>
      <c r="AZ36" s="20" t="str">
        <f t="shared" si="59"/>
        <v/>
      </c>
      <c r="BA36" s="20" t="str">
        <f>IF(AN36="","",IF(COUNTIF($AN$3:AN36,AN36)=1,1+MAX($BA$3:BA35),INDEX($BA$3:BA35,MATCH(AN36,$AN$3:AN36,0),0)))</f>
        <v/>
      </c>
      <c r="BB36" s="20" t="str">
        <f>IF(AO36="","",IF(COUNTIF($AO$3:AO36,AO36)=1,1+MAX($BB$3:BB35),INDEX($BB$3:BB35,MATCH(AO36,$AO$3:AO36,0),0)))</f>
        <v/>
      </c>
      <c r="BC36" s="54" t="str">
        <f t="shared" si="60"/>
        <v/>
      </c>
      <c r="BD36" s="54" t="str">
        <f t="shared" si="61"/>
        <v/>
      </c>
      <c r="BE36" s="20" t="str">
        <f>IF($AN36="","",IF(COUNTIF(AN36,"*"&amp;BE$1&amp;"*"),COUNTIF(AN$3:AN36,"*"&amp;BE$1&amp;"*"),""))</f>
        <v/>
      </c>
      <c r="BF36" s="20" t="str">
        <f>IF($AN36="","",IF(COUNTIF(AO36,"*"&amp;BF$1&amp;"*"),COUNTIF(AO$3:AO36,"*"&amp;BF$1&amp;"*"),""))</f>
        <v/>
      </c>
      <c r="BG36" s="20" t="str">
        <f>IF($AN36="","",IF(COUNTIF(AP36,"*"&amp;BG$1&amp;"*"),COUNTIF(AP$3:AP36,"*"&amp;BG$1&amp;"*"),""))</f>
        <v/>
      </c>
      <c r="BH36" s="20" t="str">
        <f>IF($AN36="","",IF(COUNTIF(AQ36,"*"&amp;BH$1&amp;"*"),COUNTIF(AQ$3:AQ36,"*"&amp;BH$1&amp;"*"),""))</f>
        <v/>
      </c>
      <c r="BI36" s="58" t="str">
        <f t="shared" si="62"/>
        <v/>
      </c>
      <c r="BJ36" s="20" t="str">
        <f t="shared" si="63"/>
        <v/>
      </c>
      <c r="BK36" s="20" t="str">
        <f t="shared" si="64"/>
        <v/>
      </c>
      <c r="BM36" s="20" t="str">
        <f>IF($BM$1&gt;=1+MAX($BM$3:BM35),1+MAX($BM$3:BM35),"")</f>
        <v/>
      </c>
      <c r="BN36" s="20" t="str">
        <f t="shared" si="65"/>
        <v/>
      </c>
      <c r="BO36" s="20" t="str">
        <f t="shared" si="65"/>
        <v/>
      </c>
      <c r="BP36" s="20" t="str">
        <f t="shared" si="65"/>
        <v/>
      </c>
      <c r="BQ36" s="20" t="str">
        <f t="shared" si="65"/>
        <v/>
      </c>
      <c r="BR36" s="20" t="str">
        <f t="shared" si="65"/>
        <v/>
      </c>
      <c r="BS36" s="20" t="str">
        <f t="shared" si="65"/>
        <v/>
      </c>
      <c r="BT36" s="20" t="str">
        <f t="shared" si="65"/>
        <v/>
      </c>
      <c r="BU36" s="20" t="str">
        <f t="shared" si="65"/>
        <v/>
      </c>
      <c r="BV36" s="20" t="str">
        <f t="shared" si="65"/>
        <v/>
      </c>
      <c r="BW36" s="20" t="str">
        <f t="shared" si="65"/>
        <v/>
      </c>
      <c r="BX36" s="20" t="str">
        <f t="shared" si="65"/>
        <v/>
      </c>
    </row>
    <row r="37" spans="2:76" ht="30" customHeight="1" x14ac:dyDescent="0.2">
      <c r="B37" s="52"/>
      <c r="C37" s="52"/>
      <c r="D37" s="52"/>
      <c r="E37" s="30"/>
      <c r="F37" s="31"/>
      <c r="G37" s="32"/>
      <c r="H37" s="30"/>
      <c r="I37" s="31"/>
      <c r="J37" s="34"/>
      <c r="K37" s="112" t="str">
        <f t="shared" si="42"/>
        <v/>
      </c>
      <c r="L37" s="108" t="str">
        <f t="shared" si="43"/>
        <v/>
      </c>
      <c r="M37" s="108" t="str">
        <f t="shared" si="44"/>
        <v/>
      </c>
      <c r="N37" s="31" t="str">
        <f t="shared" si="45"/>
        <v/>
      </c>
      <c r="O37" s="31" t="str">
        <f t="shared" si="46"/>
        <v/>
      </c>
      <c r="P37" s="49" t="str">
        <f t="shared" si="47"/>
        <v/>
      </c>
      <c r="Q37" s="49" t="str">
        <f t="shared" si="48"/>
        <v/>
      </c>
      <c r="R37" s="32" t="str">
        <f t="shared" si="49"/>
        <v/>
      </c>
      <c r="S37" s="19"/>
      <c r="T37" s="45" t="str">
        <f t="shared" si="50"/>
        <v/>
      </c>
      <c r="U37" s="32" t="str">
        <f t="shared" si="51"/>
        <v/>
      </c>
      <c r="V37" s="22"/>
      <c r="W37" s="6" t="str">
        <f t="shared" si="3"/>
        <v/>
      </c>
      <c r="X37" s="7" t="str">
        <f t="shared" si="52"/>
        <v/>
      </c>
      <c r="Y37" s="19"/>
      <c r="Z37" s="13" t="str">
        <f t="shared" si="4"/>
        <v/>
      </c>
      <c r="AA37" s="13" t="str">
        <f t="shared" si="53"/>
        <v/>
      </c>
      <c r="AB37" s="7" t="str">
        <f t="shared" si="54"/>
        <v/>
      </c>
      <c r="AC37" s="22"/>
      <c r="AD37" s="3" t="str">
        <f>IF(B37="","",COUNT(B$3:B37))</f>
        <v/>
      </c>
      <c r="AE37" s="3" t="str">
        <f>IF(C37="","",COUNT(C$3:C37))</f>
        <v/>
      </c>
      <c r="AF37" s="3" t="str">
        <f>IF(D37="","",COUNT(D$3:D37))</f>
        <v/>
      </c>
      <c r="AG37" s="20" t="str">
        <f>IF(E37="","",COUNTA($E$3:E37))</f>
        <v/>
      </c>
      <c r="AH37" s="38" t="str">
        <f>IF(B37="",IF(OR($C37&lt;&gt;"",$D37&lt;&gt;"",$E37&lt;&gt;"",$H37&lt;&gt;"",$G37&lt;&gt;""),INDEX(AH$3:AH36,MATCH(MAX(AD$3:AD36),AD$3:AD36,0),0),""),B37)</f>
        <v/>
      </c>
      <c r="AI37" s="38" t="str">
        <f>IF(C37="",IF(OR($D37&lt;&gt;"",$E37&lt;&gt;"",$H37&lt;&gt;"",$G37&lt;&gt;""),INDEX(AI$3:AI36,MATCH(MAX(AE$3:AE36),AE$3:AE36,0),0),""),C37)</f>
        <v/>
      </c>
      <c r="AJ37" s="38" t="str">
        <f>IF(D37="",IF(OR($E37&lt;&gt;"",$H37&lt;&gt;"",$G37&lt;&gt;""),INDEX(AJ$3:AJ36,MATCH(MAX(AF$3:AF36),AF$3:AF36,0),0),""),D37)</f>
        <v/>
      </c>
      <c r="AK37" s="4" t="str">
        <f>IF(入力!E37="","",IFERROR(INDEX(雇用者!$B$3:$B$100003,IFERROR(MATCH("*"&amp;$E37&amp;"*",雇用者!B$3:B$100003,0),MATCH("*"&amp;$E37&amp;"*",雇用者!C$3:C$100003,0)),0),入力!E37))&amp;""</f>
        <v/>
      </c>
      <c r="AL37" s="20" t="str">
        <f>IF(AM37="","",$AM37&amp;"@"&amp;AN37&amp;IF(AN37="","","@"&amp;COUNTIF($AK$3:AK37,AN37)))</f>
        <v/>
      </c>
      <c r="AM37" s="26" t="str">
        <f t="shared" si="55"/>
        <v/>
      </c>
      <c r="AN37" s="4" t="str">
        <f>IF(AK37="",IF(AND(OR(H37&lt;&gt;"",G37&lt;&gt;""),E37=""),INDEX($AK$3:AK36,MATCH(MAX($AG$3:AG36),$AG$3:AG36,0),0),""),AK37)</f>
        <v/>
      </c>
      <c r="AO37" s="20" t="str">
        <f>IF(H37="",IF(AN37="","",IFERROR(INDEX(雇用者!$D$3:$D$100003,MATCH($AN37,雇用者!B$3:B$100003,0),0),"")),H37)&amp;""</f>
        <v/>
      </c>
      <c r="AP37" s="20" t="str">
        <f>IF(AN37="","",IFERROR(IF(AND(入力!I37="",H37=""),INDEX(雇用者!$E$3:$E$100003,MATCH($AN37,雇用者!B$3:B$100003,0),0),I37),I37))&amp;""</f>
        <v/>
      </c>
      <c r="AQ37" s="20" t="str">
        <f t="shared" si="56"/>
        <v/>
      </c>
      <c r="AR37" s="20" t="str">
        <f t="shared" si="57"/>
        <v/>
      </c>
      <c r="AS37" s="20" t="str">
        <f>IF(AN37="","",IFERROR(IF(AND(入力!G37="",H37=""),INDEX(雇用者!$F$3:$Y$100003,MATCH($AN37,雇用者!B$3:B$100003,0),MATCH($AM37,雇用者!$F$1:$Y$1,1)),IF(G37="","",G37)),IF(G37="","",G37)))</f>
        <v/>
      </c>
      <c r="AT37" s="21" t="str">
        <f t="shared" si="58"/>
        <v/>
      </c>
      <c r="AU37" s="21" t="str">
        <f>IF(AND(AT37&lt;&gt;"",COUNTIF($AL$3:AL37,AL37)=1),SUMIF($AL$3:$AT$100003,AL37,$AT$3:$AT$100003),"")</f>
        <v/>
      </c>
      <c r="AV37" s="21" t="str">
        <f>IF(AND(COUNTIF($AM$3:AM37,AM37)=COUNTIF($AM$3:AM100037,AM37),AM37&lt;&gt;""),SUMIF($AM$3:AM37,AM37,$AT$3:AT37),"")</f>
        <v/>
      </c>
      <c r="AW37" s="96"/>
      <c r="AX37" s="20" t="str">
        <f>IF(COUNT(BC37:BH37)=6,MAX($AX$3:AX36)+1,"")</f>
        <v/>
      </c>
      <c r="AY37" s="20" t="str">
        <f>IF(AZ37="","",RANK(AZ37,$AZ$3:$AZ$100003,1)+COUNTIF($AZ$3:AZ37,AZ37)-1)</f>
        <v/>
      </c>
      <c r="AZ37" s="20" t="str">
        <f t="shared" si="59"/>
        <v/>
      </c>
      <c r="BA37" s="20" t="str">
        <f>IF(AN37="","",IF(COUNTIF($AN$3:AN37,AN37)=1,1+MAX($BA$3:BA36),INDEX($BA$3:BA36,MATCH(AN37,$AN$3:AN37,0),0)))</f>
        <v/>
      </c>
      <c r="BB37" s="20" t="str">
        <f>IF(AO37="","",IF(COUNTIF($AO$3:AO37,AO37)=1,1+MAX($BB$3:BB36),INDEX($BB$3:BB36,MATCH(AO37,$AO$3:AO37,0),0)))</f>
        <v/>
      </c>
      <c r="BC37" s="54" t="str">
        <f t="shared" si="60"/>
        <v/>
      </c>
      <c r="BD37" s="54" t="str">
        <f t="shared" si="61"/>
        <v/>
      </c>
      <c r="BE37" s="20" t="str">
        <f>IF($AN37="","",IF(COUNTIF(AN37,"*"&amp;BE$1&amp;"*"),COUNTIF(AN$3:AN37,"*"&amp;BE$1&amp;"*"),""))</f>
        <v/>
      </c>
      <c r="BF37" s="20" t="str">
        <f>IF($AN37="","",IF(COUNTIF(AO37,"*"&amp;BF$1&amp;"*"),COUNTIF(AO$3:AO37,"*"&amp;BF$1&amp;"*"),""))</f>
        <v/>
      </c>
      <c r="BG37" s="20" t="str">
        <f>IF($AN37="","",IF(COUNTIF(AP37,"*"&amp;BG$1&amp;"*"),COUNTIF(AP$3:AP37,"*"&amp;BG$1&amp;"*"),""))</f>
        <v/>
      </c>
      <c r="BH37" s="20" t="str">
        <f>IF($AN37="","",IF(COUNTIF(AQ37,"*"&amp;BH$1&amp;"*"),COUNTIF(AQ$3:AQ37,"*"&amp;BH$1&amp;"*"),""))</f>
        <v/>
      </c>
      <c r="BI37" s="58" t="str">
        <f t="shared" si="62"/>
        <v/>
      </c>
      <c r="BJ37" s="20" t="str">
        <f t="shared" si="63"/>
        <v/>
      </c>
      <c r="BK37" s="20" t="str">
        <f t="shared" si="64"/>
        <v/>
      </c>
      <c r="BM37" s="20" t="str">
        <f>IF($BM$1&gt;=1+MAX($BM$3:BM36),1+MAX($BM$3:BM36),"")</f>
        <v/>
      </c>
      <c r="BN37" s="20" t="str">
        <f t="shared" si="65"/>
        <v/>
      </c>
      <c r="BO37" s="20" t="str">
        <f t="shared" si="65"/>
        <v/>
      </c>
      <c r="BP37" s="20" t="str">
        <f t="shared" si="65"/>
        <v/>
      </c>
      <c r="BQ37" s="20" t="str">
        <f t="shared" si="65"/>
        <v/>
      </c>
      <c r="BR37" s="20" t="str">
        <f t="shared" si="65"/>
        <v/>
      </c>
      <c r="BS37" s="20" t="str">
        <f t="shared" si="65"/>
        <v/>
      </c>
      <c r="BT37" s="20" t="str">
        <f t="shared" si="65"/>
        <v/>
      </c>
      <c r="BU37" s="20" t="str">
        <f t="shared" si="65"/>
        <v/>
      </c>
      <c r="BV37" s="20" t="str">
        <f t="shared" si="65"/>
        <v/>
      </c>
      <c r="BW37" s="20" t="str">
        <f t="shared" si="65"/>
        <v/>
      </c>
      <c r="BX37" s="20" t="str">
        <f t="shared" si="65"/>
        <v/>
      </c>
    </row>
    <row r="38" spans="2:76" ht="30" customHeight="1" x14ac:dyDescent="0.2">
      <c r="B38" s="52"/>
      <c r="C38" s="52"/>
      <c r="D38" s="52"/>
      <c r="E38" s="30"/>
      <c r="F38" s="31"/>
      <c r="G38" s="32"/>
      <c r="H38" s="30"/>
      <c r="I38" s="31"/>
      <c r="J38" s="34"/>
      <c r="K38" s="112" t="str">
        <f t="shared" si="42"/>
        <v/>
      </c>
      <c r="L38" s="108" t="str">
        <f t="shared" si="43"/>
        <v/>
      </c>
      <c r="M38" s="108" t="str">
        <f t="shared" si="44"/>
        <v/>
      </c>
      <c r="N38" s="31" t="str">
        <f t="shared" si="45"/>
        <v/>
      </c>
      <c r="O38" s="31" t="str">
        <f t="shared" si="46"/>
        <v/>
      </c>
      <c r="P38" s="49" t="str">
        <f t="shared" si="47"/>
        <v/>
      </c>
      <c r="Q38" s="49" t="str">
        <f t="shared" si="48"/>
        <v/>
      </c>
      <c r="R38" s="32" t="str">
        <f t="shared" si="49"/>
        <v/>
      </c>
      <c r="S38" s="19"/>
      <c r="T38" s="45" t="str">
        <f t="shared" si="50"/>
        <v/>
      </c>
      <c r="U38" s="32" t="str">
        <f t="shared" si="51"/>
        <v/>
      </c>
      <c r="V38" s="22"/>
      <c r="W38" s="6" t="str">
        <f t="shared" si="3"/>
        <v/>
      </c>
      <c r="X38" s="7" t="str">
        <f t="shared" si="52"/>
        <v/>
      </c>
      <c r="Y38" s="19"/>
      <c r="Z38" s="13" t="str">
        <f t="shared" si="4"/>
        <v/>
      </c>
      <c r="AA38" s="13" t="str">
        <f t="shared" si="53"/>
        <v/>
      </c>
      <c r="AB38" s="7" t="str">
        <f t="shared" si="54"/>
        <v/>
      </c>
      <c r="AC38" s="22"/>
      <c r="AD38" s="3" t="str">
        <f>IF(B38="","",COUNT(B$3:B38))</f>
        <v/>
      </c>
      <c r="AE38" s="3" t="str">
        <f>IF(C38="","",COUNT(C$3:C38))</f>
        <v/>
      </c>
      <c r="AF38" s="3" t="str">
        <f>IF(D38="","",COUNT(D$3:D38))</f>
        <v/>
      </c>
      <c r="AG38" s="20" t="str">
        <f>IF(E38="","",COUNTA($E$3:E38))</f>
        <v/>
      </c>
      <c r="AH38" s="38" t="str">
        <f>IF(B38="",IF(OR($C38&lt;&gt;"",$D38&lt;&gt;"",$E38&lt;&gt;"",$H38&lt;&gt;"",$G38&lt;&gt;""),INDEX(AH$3:AH37,MATCH(MAX(AD$3:AD37),AD$3:AD37,0),0),""),B38)</f>
        <v/>
      </c>
      <c r="AI38" s="38" t="str">
        <f>IF(C38="",IF(OR($D38&lt;&gt;"",$E38&lt;&gt;"",$H38&lt;&gt;"",$G38&lt;&gt;""),INDEX(AI$3:AI37,MATCH(MAX(AE$3:AE37),AE$3:AE37,0),0),""),C38)</f>
        <v/>
      </c>
      <c r="AJ38" s="38" t="str">
        <f>IF(D38="",IF(OR($E38&lt;&gt;"",$H38&lt;&gt;"",$G38&lt;&gt;""),INDEX(AJ$3:AJ37,MATCH(MAX(AF$3:AF37),AF$3:AF37,0),0),""),D38)</f>
        <v/>
      </c>
      <c r="AK38" s="4" t="str">
        <f>IF(入力!E38="","",IFERROR(INDEX(雇用者!$B$3:$B$100003,IFERROR(MATCH("*"&amp;$E38&amp;"*",雇用者!B$3:B$100003,0),MATCH("*"&amp;$E38&amp;"*",雇用者!C$3:C$100003,0)),0),入力!E38))&amp;""</f>
        <v/>
      </c>
      <c r="AL38" s="20" t="str">
        <f>IF(AM38="","",$AM38&amp;"@"&amp;AN38&amp;IF(AN38="","","@"&amp;COUNTIF($AK$3:AK38,AN38)))</f>
        <v/>
      </c>
      <c r="AM38" s="26" t="str">
        <f t="shared" si="55"/>
        <v/>
      </c>
      <c r="AN38" s="4" t="str">
        <f>IF(AK38="",IF(AND(OR(H38&lt;&gt;"",G38&lt;&gt;""),E38=""),INDEX($AK$3:AK37,MATCH(MAX($AG$3:AG37),$AG$3:AG37,0),0),""),AK38)</f>
        <v/>
      </c>
      <c r="AO38" s="20" t="str">
        <f>IF(H38="",IF(AN38="","",IFERROR(INDEX(雇用者!$D$3:$D$100003,MATCH($AN38,雇用者!B$3:B$100003,0),0),"")),H38)&amp;""</f>
        <v/>
      </c>
      <c r="AP38" s="20" t="str">
        <f>IF(AN38="","",IFERROR(IF(AND(入力!I38="",H38=""),INDEX(雇用者!$E$3:$E$100003,MATCH($AN38,雇用者!B$3:B$100003,0),0),I38),I38))&amp;""</f>
        <v/>
      </c>
      <c r="AQ38" s="20" t="str">
        <f t="shared" si="56"/>
        <v/>
      </c>
      <c r="AR38" s="20" t="str">
        <f t="shared" si="57"/>
        <v/>
      </c>
      <c r="AS38" s="20" t="str">
        <f>IF(AN38="","",IFERROR(IF(AND(入力!G38="",H38=""),INDEX(雇用者!$F$3:$Y$100003,MATCH($AN38,雇用者!B$3:B$100003,0),MATCH($AM38,雇用者!$F$1:$Y$1,1)),IF(G38="","",G38)),IF(G38="","",G38)))</f>
        <v/>
      </c>
      <c r="AT38" s="21" t="str">
        <f t="shared" si="58"/>
        <v/>
      </c>
      <c r="AU38" s="21" t="str">
        <f>IF(AND(AT38&lt;&gt;"",COUNTIF($AL$3:AL38,AL38)=1),SUMIF($AL$3:$AT$100003,AL38,$AT$3:$AT$100003),"")</f>
        <v/>
      </c>
      <c r="AV38" s="21" t="str">
        <f>IF(AND(COUNTIF($AM$3:AM38,AM38)=COUNTIF($AM$3:AM100038,AM38),AM38&lt;&gt;""),SUMIF($AM$3:AM38,AM38,$AT$3:AT38),"")</f>
        <v/>
      </c>
      <c r="AW38" s="96"/>
      <c r="AX38" s="20" t="str">
        <f>IF(COUNT(BC38:BH38)=6,MAX($AX$3:AX37)+1,"")</f>
        <v/>
      </c>
      <c r="AY38" s="20" t="str">
        <f>IF(AZ38="","",RANK(AZ38,$AZ$3:$AZ$100003,1)+COUNTIF($AZ$3:AZ38,AZ38)-1)</f>
        <v/>
      </c>
      <c r="AZ38" s="20" t="str">
        <f t="shared" si="59"/>
        <v/>
      </c>
      <c r="BA38" s="20" t="str">
        <f>IF(AN38="","",IF(COUNTIF($AN$3:AN38,AN38)=1,1+MAX($BA$3:BA37),INDEX($BA$3:BA37,MATCH(AN38,$AN$3:AN38,0),0)))</f>
        <v/>
      </c>
      <c r="BB38" s="20" t="str">
        <f>IF(AO38="","",IF(COUNTIF($AO$3:AO38,AO38)=1,1+MAX($BB$3:BB37),INDEX($BB$3:BB37,MATCH(AO38,$AO$3:AO38,0),0)))</f>
        <v/>
      </c>
      <c r="BC38" s="54" t="str">
        <f t="shared" si="60"/>
        <v/>
      </c>
      <c r="BD38" s="54" t="str">
        <f t="shared" si="61"/>
        <v/>
      </c>
      <c r="BE38" s="20" t="str">
        <f>IF($AN38="","",IF(COUNTIF(AN38,"*"&amp;BE$1&amp;"*"),COUNTIF(AN$3:AN38,"*"&amp;BE$1&amp;"*"),""))</f>
        <v/>
      </c>
      <c r="BF38" s="20" t="str">
        <f>IF($AN38="","",IF(COUNTIF(AO38,"*"&amp;BF$1&amp;"*"),COUNTIF(AO$3:AO38,"*"&amp;BF$1&amp;"*"),""))</f>
        <v/>
      </c>
      <c r="BG38" s="20" t="str">
        <f>IF($AN38="","",IF(COUNTIF(AP38,"*"&amp;BG$1&amp;"*"),COUNTIF(AP$3:AP38,"*"&amp;BG$1&amp;"*"),""))</f>
        <v/>
      </c>
      <c r="BH38" s="20" t="str">
        <f>IF($AN38="","",IF(COUNTIF(AQ38,"*"&amp;BH$1&amp;"*"),COUNTIF(AQ$3:AQ38,"*"&amp;BH$1&amp;"*"),""))</f>
        <v/>
      </c>
      <c r="BI38" s="58" t="str">
        <f t="shared" si="62"/>
        <v/>
      </c>
      <c r="BJ38" s="20" t="str">
        <f t="shared" si="63"/>
        <v/>
      </c>
      <c r="BK38" s="20" t="str">
        <f t="shared" si="64"/>
        <v/>
      </c>
      <c r="BM38" s="20" t="str">
        <f>IF($BM$1&gt;=1+MAX($BM$3:BM37),1+MAX($BM$3:BM37),"")</f>
        <v/>
      </c>
      <c r="BN38" s="20" t="str">
        <f t="shared" si="65"/>
        <v/>
      </c>
      <c r="BO38" s="20" t="str">
        <f t="shared" si="65"/>
        <v/>
      </c>
      <c r="BP38" s="20" t="str">
        <f t="shared" si="65"/>
        <v/>
      </c>
      <c r="BQ38" s="20" t="str">
        <f t="shared" si="65"/>
        <v/>
      </c>
      <c r="BR38" s="20" t="str">
        <f t="shared" si="65"/>
        <v/>
      </c>
      <c r="BS38" s="20" t="str">
        <f t="shared" si="65"/>
        <v/>
      </c>
      <c r="BT38" s="20" t="str">
        <f t="shared" si="65"/>
        <v/>
      </c>
      <c r="BU38" s="20" t="str">
        <f t="shared" si="65"/>
        <v/>
      </c>
      <c r="BV38" s="20" t="str">
        <f t="shared" si="65"/>
        <v/>
      </c>
      <c r="BW38" s="20" t="str">
        <f t="shared" si="65"/>
        <v/>
      </c>
      <c r="BX38" s="20" t="str">
        <f t="shared" si="65"/>
        <v/>
      </c>
    </row>
    <row r="39" spans="2:76" ht="30" customHeight="1" x14ac:dyDescent="0.2">
      <c r="B39" s="52"/>
      <c r="C39" s="52"/>
      <c r="D39" s="52"/>
      <c r="E39" s="30"/>
      <c r="F39" s="31"/>
      <c r="G39" s="32"/>
      <c r="H39" s="30"/>
      <c r="I39" s="31"/>
      <c r="J39" s="34"/>
      <c r="K39" s="112" t="str">
        <f t="shared" si="42"/>
        <v/>
      </c>
      <c r="L39" s="108" t="str">
        <f t="shared" si="43"/>
        <v/>
      </c>
      <c r="M39" s="108" t="str">
        <f t="shared" si="44"/>
        <v/>
      </c>
      <c r="N39" s="31" t="str">
        <f t="shared" si="45"/>
        <v/>
      </c>
      <c r="O39" s="31" t="str">
        <f t="shared" si="46"/>
        <v/>
      </c>
      <c r="P39" s="49" t="str">
        <f t="shared" si="47"/>
        <v/>
      </c>
      <c r="Q39" s="49" t="str">
        <f t="shared" si="48"/>
        <v/>
      </c>
      <c r="R39" s="32" t="str">
        <f t="shared" si="49"/>
        <v/>
      </c>
      <c r="S39" s="19"/>
      <c r="T39" s="45" t="str">
        <f t="shared" si="50"/>
        <v/>
      </c>
      <c r="U39" s="32" t="str">
        <f t="shared" si="51"/>
        <v/>
      </c>
      <c r="V39" s="22"/>
      <c r="W39" s="6" t="str">
        <f t="shared" si="3"/>
        <v/>
      </c>
      <c r="X39" s="7" t="str">
        <f t="shared" si="52"/>
        <v/>
      </c>
      <c r="Y39" s="19"/>
      <c r="Z39" s="13" t="str">
        <f t="shared" si="4"/>
        <v/>
      </c>
      <c r="AA39" s="13" t="str">
        <f t="shared" si="53"/>
        <v/>
      </c>
      <c r="AB39" s="7" t="str">
        <f t="shared" si="54"/>
        <v/>
      </c>
      <c r="AC39" s="22"/>
      <c r="AD39" s="3" t="str">
        <f>IF(B39="","",COUNT(B$3:B39))</f>
        <v/>
      </c>
      <c r="AE39" s="3" t="str">
        <f>IF(C39="","",COUNT(C$3:C39))</f>
        <v/>
      </c>
      <c r="AF39" s="3" t="str">
        <f>IF(D39="","",COUNT(D$3:D39))</f>
        <v/>
      </c>
      <c r="AG39" s="20" t="str">
        <f>IF(E39="","",COUNTA($E$3:E39))</f>
        <v/>
      </c>
      <c r="AH39" s="38" t="str">
        <f>IF(B39="",IF(OR($C39&lt;&gt;"",$D39&lt;&gt;"",$E39&lt;&gt;"",$H39&lt;&gt;"",$G39&lt;&gt;""),INDEX(AH$3:AH38,MATCH(MAX(AD$3:AD38),AD$3:AD38,0),0),""),B39)</f>
        <v/>
      </c>
      <c r="AI39" s="38" t="str">
        <f>IF(C39="",IF(OR($D39&lt;&gt;"",$E39&lt;&gt;"",$H39&lt;&gt;"",$G39&lt;&gt;""),INDEX(AI$3:AI38,MATCH(MAX(AE$3:AE38),AE$3:AE38,0),0),""),C39)</f>
        <v/>
      </c>
      <c r="AJ39" s="38" t="str">
        <f>IF(D39="",IF(OR($E39&lt;&gt;"",$H39&lt;&gt;"",$G39&lt;&gt;""),INDEX(AJ$3:AJ38,MATCH(MAX(AF$3:AF38),AF$3:AF38,0),0),""),D39)</f>
        <v/>
      </c>
      <c r="AK39" s="4" t="str">
        <f>IF(入力!E39="","",IFERROR(INDEX(雇用者!$B$3:$B$100003,IFERROR(MATCH("*"&amp;$E39&amp;"*",雇用者!B$3:B$100003,0),MATCH("*"&amp;$E39&amp;"*",雇用者!C$3:C$100003,0)),0),入力!E39))&amp;""</f>
        <v/>
      </c>
      <c r="AL39" s="20" t="str">
        <f>IF(AM39="","",$AM39&amp;"@"&amp;AN39&amp;IF(AN39="","","@"&amp;COUNTIF($AK$3:AK39,AN39)))</f>
        <v/>
      </c>
      <c r="AM39" s="26" t="str">
        <f t="shared" si="55"/>
        <v/>
      </c>
      <c r="AN39" s="4" t="str">
        <f>IF(AK39="",IF(AND(OR(H39&lt;&gt;"",G39&lt;&gt;""),E39=""),INDEX($AK$3:AK38,MATCH(MAX($AG$3:AG38),$AG$3:AG38,0),0),""),AK39)</f>
        <v/>
      </c>
      <c r="AO39" s="20" t="str">
        <f>IF(H39="",IF(AN39="","",IFERROR(INDEX(雇用者!$D$3:$D$100003,MATCH($AN39,雇用者!B$3:B$100003,0),0),"")),H39)&amp;""</f>
        <v/>
      </c>
      <c r="AP39" s="20" t="str">
        <f>IF(AN39="","",IFERROR(IF(AND(入力!I39="",H39=""),INDEX(雇用者!$E$3:$E$100003,MATCH($AN39,雇用者!B$3:B$100003,0),0),I39),I39))&amp;""</f>
        <v/>
      </c>
      <c r="AQ39" s="20" t="str">
        <f t="shared" si="56"/>
        <v/>
      </c>
      <c r="AR39" s="20" t="str">
        <f t="shared" si="57"/>
        <v/>
      </c>
      <c r="AS39" s="20" t="str">
        <f>IF(AN39="","",IFERROR(IF(AND(入力!G39="",H39=""),INDEX(雇用者!$F$3:$Y$100003,MATCH($AN39,雇用者!B$3:B$100003,0),MATCH($AM39,雇用者!$F$1:$Y$1,1)),IF(G39="","",G39)),IF(G39="","",G39)))</f>
        <v/>
      </c>
      <c r="AT39" s="21" t="str">
        <f t="shared" si="58"/>
        <v/>
      </c>
      <c r="AU39" s="21" t="str">
        <f>IF(AND(AT39&lt;&gt;"",COUNTIF($AL$3:AL39,AL39)=1),SUMIF($AL$3:$AT$100003,AL39,$AT$3:$AT$100003),"")</f>
        <v/>
      </c>
      <c r="AV39" s="21" t="str">
        <f>IF(AND(COUNTIF($AM$3:AM39,AM39)=COUNTIF($AM$3:AM100039,AM39),AM39&lt;&gt;""),SUMIF($AM$3:AM39,AM39,$AT$3:AT39),"")</f>
        <v/>
      </c>
      <c r="AW39" s="96"/>
      <c r="AX39" s="20" t="str">
        <f>IF(COUNT(BC39:BH39)=6,MAX($AX$3:AX38)+1,"")</f>
        <v/>
      </c>
      <c r="AY39" s="20" t="str">
        <f>IF(AZ39="","",RANK(AZ39,$AZ$3:$AZ$100003,1)+COUNTIF($AZ$3:AZ39,AZ39)-1)</f>
        <v/>
      </c>
      <c r="AZ39" s="20" t="str">
        <f t="shared" si="59"/>
        <v/>
      </c>
      <c r="BA39" s="20" t="str">
        <f>IF(AN39="","",IF(COUNTIF($AN$3:AN39,AN39)=1,1+MAX($BA$3:BA38),INDEX($BA$3:BA38,MATCH(AN39,$AN$3:AN39,0),0)))</f>
        <v/>
      </c>
      <c r="BB39" s="20" t="str">
        <f>IF(AO39="","",IF(COUNTIF($AO$3:AO39,AO39)=1,1+MAX($BB$3:BB38),INDEX($BB$3:BB38,MATCH(AO39,$AO$3:AO39,0),0)))</f>
        <v/>
      </c>
      <c r="BC39" s="54" t="str">
        <f t="shared" si="60"/>
        <v/>
      </c>
      <c r="BD39" s="54" t="str">
        <f t="shared" si="61"/>
        <v/>
      </c>
      <c r="BE39" s="20" t="str">
        <f>IF($AN39="","",IF(COUNTIF(AN39,"*"&amp;BE$1&amp;"*"),COUNTIF(AN$3:AN39,"*"&amp;BE$1&amp;"*"),""))</f>
        <v/>
      </c>
      <c r="BF39" s="20" t="str">
        <f>IF($AN39="","",IF(COUNTIF(AO39,"*"&amp;BF$1&amp;"*"),COUNTIF(AO$3:AO39,"*"&amp;BF$1&amp;"*"),""))</f>
        <v/>
      </c>
      <c r="BG39" s="20" t="str">
        <f>IF($AN39="","",IF(COUNTIF(AP39,"*"&amp;BG$1&amp;"*"),COUNTIF(AP$3:AP39,"*"&amp;BG$1&amp;"*"),""))</f>
        <v/>
      </c>
      <c r="BH39" s="20" t="str">
        <f>IF($AN39="","",IF(COUNTIF(AQ39,"*"&amp;BH$1&amp;"*"),COUNTIF(AQ$3:AQ39,"*"&amp;BH$1&amp;"*"),""))</f>
        <v/>
      </c>
      <c r="BI39" s="58" t="str">
        <f t="shared" si="62"/>
        <v/>
      </c>
      <c r="BJ39" s="20" t="str">
        <f t="shared" si="63"/>
        <v/>
      </c>
      <c r="BK39" s="20" t="str">
        <f t="shared" si="64"/>
        <v/>
      </c>
      <c r="BM39" s="20" t="str">
        <f>IF($BM$1&gt;=1+MAX($BM$3:BM38),1+MAX($BM$3:BM38),"")</f>
        <v/>
      </c>
      <c r="BN39" s="20" t="str">
        <f t="shared" si="65"/>
        <v/>
      </c>
      <c r="BO39" s="20" t="str">
        <f t="shared" si="65"/>
        <v/>
      </c>
      <c r="BP39" s="20" t="str">
        <f t="shared" si="65"/>
        <v/>
      </c>
      <c r="BQ39" s="20" t="str">
        <f t="shared" si="65"/>
        <v/>
      </c>
      <c r="BR39" s="20" t="str">
        <f t="shared" si="65"/>
        <v/>
      </c>
      <c r="BS39" s="20" t="str">
        <f t="shared" si="65"/>
        <v/>
      </c>
      <c r="BT39" s="20" t="str">
        <f t="shared" si="65"/>
        <v/>
      </c>
      <c r="BU39" s="20" t="str">
        <f t="shared" si="65"/>
        <v/>
      </c>
      <c r="BV39" s="20" t="str">
        <f t="shared" si="65"/>
        <v/>
      </c>
      <c r="BW39" s="20" t="str">
        <f t="shared" si="65"/>
        <v/>
      </c>
      <c r="BX39" s="20" t="str">
        <f t="shared" si="65"/>
        <v/>
      </c>
    </row>
    <row r="40" spans="2:76" ht="30" customHeight="1" x14ac:dyDescent="0.2">
      <c r="B40" s="52"/>
      <c r="C40" s="52"/>
      <c r="D40" s="52"/>
      <c r="E40" s="30"/>
      <c r="F40" s="31"/>
      <c r="G40" s="32"/>
      <c r="H40" s="30"/>
      <c r="I40" s="31"/>
      <c r="J40" s="34"/>
      <c r="K40" s="112" t="str">
        <f t="shared" si="42"/>
        <v/>
      </c>
      <c r="L40" s="108" t="str">
        <f t="shared" si="43"/>
        <v/>
      </c>
      <c r="M40" s="108" t="str">
        <f t="shared" si="44"/>
        <v/>
      </c>
      <c r="N40" s="31" t="str">
        <f t="shared" si="45"/>
        <v/>
      </c>
      <c r="O40" s="31" t="str">
        <f t="shared" si="46"/>
        <v/>
      </c>
      <c r="P40" s="49" t="str">
        <f t="shared" si="47"/>
        <v/>
      </c>
      <c r="Q40" s="49" t="str">
        <f t="shared" si="48"/>
        <v/>
      </c>
      <c r="R40" s="32" t="str">
        <f t="shared" si="49"/>
        <v/>
      </c>
      <c r="S40" s="19"/>
      <c r="T40" s="45" t="str">
        <f t="shared" si="50"/>
        <v/>
      </c>
      <c r="U40" s="32" t="str">
        <f t="shared" si="51"/>
        <v/>
      </c>
      <c r="V40" s="22"/>
      <c r="W40" s="6" t="str">
        <f t="shared" si="3"/>
        <v/>
      </c>
      <c r="X40" s="7" t="str">
        <f t="shared" si="52"/>
        <v/>
      </c>
      <c r="Y40" s="19"/>
      <c r="Z40" s="13" t="str">
        <f t="shared" si="4"/>
        <v/>
      </c>
      <c r="AA40" s="13" t="str">
        <f t="shared" si="53"/>
        <v/>
      </c>
      <c r="AB40" s="7" t="str">
        <f t="shared" si="54"/>
        <v/>
      </c>
      <c r="AC40" s="22"/>
      <c r="AD40" s="3" t="str">
        <f>IF(B40="","",COUNT(B$3:B40))</f>
        <v/>
      </c>
      <c r="AE40" s="3" t="str">
        <f>IF(C40="","",COUNT(C$3:C40))</f>
        <v/>
      </c>
      <c r="AF40" s="3" t="str">
        <f>IF(D40="","",COUNT(D$3:D40))</f>
        <v/>
      </c>
      <c r="AG40" s="20" t="str">
        <f>IF(E40="","",COUNTA($E$3:E40))</f>
        <v/>
      </c>
      <c r="AH40" s="38" t="str">
        <f>IF(B40="",IF(OR($C40&lt;&gt;"",$D40&lt;&gt;"",$E40&lt;&gt;"",$H40&lt;&gt;"",$G40&lt;&gt;""),INDEX(AH$3:AH39,MATCH(MAX(AD$3:AD39),AD$3:AD39,0),0),""),B40)</f>
        <v/>
      </c>
      <c r="AI40" s="38" t="str">
        <f>IF(C40="",IF(OR($D40&lt;&gt;"",$E40&lt;&gt;"",$H40&lt;&gt;"",$G40&lt;&gt;""),INDEX(AI$3:AI39,MATCH(MAX(AE$3:AE39),AE$3:AE39,0),0),""),C40)</f>
        <v/>
      </c>
      <c r="AJ40" s="38" t="str">
        <f>IF(D40="",IF(OR($E40&lt;&gt;"",$H40&lt;&gt;"",$G40&lt;&gt;""),INDEX(AJ$3:AJ39,MATCH(MAX(AF$3:AF39),AF$3:AF39,0),0),""),D40)</f>
        <v/>
      </c>
      <c r="AK40" s="4" t="str">
        <f>IF(入力!E40="","",IFERROR(INDEX(雇用者!$B$3:$B$100003,IFERROR(MATCH("*"&amp;$E40&amp;"*",雇用者!B$3:B$100003,0),MATCH("*"&amp;$E40&amp;"*",雇用者!C$3:C$100003,0)),0),入力!E40))&amp;""</f>
        <v/>
      </c>
      <c r="AL40" s="20" t="str">
        <f>IF(AM40="","",$AM40&amp;"@"&amp;AN40&amp;IF(AN40="","","@"&amp;COUNTIF($AK$3:AK40,AN40)))</f>
        <v/>
      </c>
      <c r="AM40" s="26" t="str">
        <f t="shared" si="55"/>
        <v/>
      </c>
      <c r="AN40" s="4" t="str">
        <f>IF(AK40="",IF(AND(OR(H40&lt;&gt;"",G40&lt;&gt;""),E40=""),INDEX($AK$3:AK39,MATCH(MAX($AG$3:AG39),$AG$3:AG39,0),0),""),AK40)</f>
        <v/>
      </c>
      <c r="AO40" s="20" t="str">
        <f>IF(H40="",IF(AN40="","",IFERROR(INDEX(雇用者!$D$3:$D$100003,MATCH($AN40,雇用者!B$3:B$100003,0),0),"")),H40)&amp;""</f>
        <v/>
      </c>
      <c r="AP40" s="20" t="str">
        <f>IF(AN40="","",IFERROR(IF(AND(入力!I40="",H40=""),INDEX(雇用者!$E$3:$E$100003,MATCH($AN40,雇用者!B$3:B$100003,0),0),I40),I40))&amp;""</f>
        <v/>
      </c>
      <c r="AQ40" s="20" t="str">
        <f t="shared" si="56"/>
        <v/>
      </c>
      <c r="AR40" s="20" t="str">
        <f t="shared" si="57"/>
        <v/>
      </c>
      <c r="AS40" s="20" t="str">
        <f>IF(AN40="","",IFERROR(IF(AND(入力!G40="",H40=""),INDEX(雇用者!$F$3:$Y$100003,MATCH($AN40,雇用者!B$3:B$100003,0),MATCH($AM40,雇用者!$F$1:$Y$1,1)),IF(G40="","",G40)),IF(G40="","",G40)))</f>
        <v/>
      </c>
      <c r="AT40" s="21" t="str">
        <f t="shared" si="58"/>
        <v/>
      </c>
      <c r="AU40" s="21" t="str">
        <f>IF(AND(AT40&lt;&gt;"",COUNTIF($AL$3:AL40,AL40)=1),SUMIF($AL$3:$AT$100003,AL40,$AT$3:$AT$100003),"")</f>
        <v/>
      </c>
      <c r="AV40" s="21" t="str">
        <f>IF(AND(COUNTIF($AM$3:AM40,AM40)=COUNTIF($AM$3:AM100040,AM40),AM40&lt;&gt;""),SUMIF($AM$3:AM40,AM40,$AT$3:AT40),"")</f>
        <v/>
      </c>
      <c r="AW40" s="96"/>
      <c r="AX40" s="20" t="str">
        <f>IF(COUNT(BC40:BH40)=6,MAX($AX$3:AX39)+1,"")</f>
        <v/>
      </c>
      <c r="AY40" s="20" t="str">
        <f>IF(AZ40="","",RANK(AZ40,$AZ$3:$AZ$100003,1)+COUNTIF($AZ$3:AZ40,AZ40)-1)</f>
        <v/>
      </c>
      <c r="AZ40" s="20" t="str">
        <f t="shared" si="59"/>
        <v/>
      </c>
      <c r="BA40" s="20" t="str">
        <f>IF(AN40="","",IF(COUNTIF($AN$3:AN40,AN40)=1,1+MAX($BA$3:BA39),INDEX($BA$3:BA39,MATCH(AN40,$AN$3:AN40,0),0)))</f>
        <v/>
      </c>
      <c r="BB40" s="20" t="str">
        <f>IF(AO40="","",IF(COUNTIF($AO$3:AO40,AO40)=1,1+MAX($BB$3:BB39),INDEX($BB$3:BB39,MATCH(AO40,$AO$3:AO40,0),0)))</f>
        <v/>
      </c>
      <c r="BC40" s="54" t="str">
        <f t="shared" si="60"/>
        <v/>
      </c>
      <c r="BD40" s="54" t="str">
        <f t="shared" si="61"/>
        <v/>
      </c>
      <c r="BE40" s="20" t="str">
        <f>IF($AN40="","",IF(COUNTIF(AN40,"*"&amp;BE$1&amp;"*"),COUNTIF(AN$3:AN40,"*"&amp;BE$1&amp;"*"),""))</f>
        <v/>
      </c>
      <c r="BF40" s="20" t="str">
        <f>IF($AN40="","",IF(COUNTIF(AO40,"*"&amp;BF$1&amp;"*"),COUNTIF(AO$3:AO40,"*"&amp;BF$1&amp;"*"),""))</f>
        <v/>
      </c>
      <c r="BG40" s="20" t="str">
        <f>IF($AN40="","",IF(COUNTIF(AP40,"*"&amp;BG$1&amp;"*"),COUNTIF(AP$3:AP40,"*"&amp;BG$1&amp;"*"),""))</f>
        <v/>
      </c>
      <c r="BH40" s="20" t="str">
        <f>IF($AN40="","",IF(COUNTIF(AQ40,"*"&amp;BH$1&amp;"*"),COUNTIF(AQ$3:AQ40,"*"&amp;BH$1&amp;"*"),""))</f>
        <v/>
      </c>
      <c r="BI40" s="58" t="str">
        <f t="shared" si="62"/>
        <v/>
      </c>
      <c r="BJ40" s="20" t="str">
        <f t="shared" si="63"/>
        <v/>
      </c>
      <c r="BK40" s="20" t="str">
        <f t="shared" si="64"/>
        <v/>
      </c>
      <c r="BM40" s="20" t="str">
        <f>IF($BM$1&gt;=1+MAX($BM$3:BM39),1+MAX($BM$3:BM39),"")</f>
        <v/>
      </c>
      <c r="BN40" s="20" t="str">
        <f t="shared" si="65"/>
        <v/>
      </c>
      <c r="BO40" s="20" t="str">
        <f t="shared" si="65"/>
        <v/>
      </c>
      <c r="BP40" s="20" t="str">
        <f t="shared" si="65"/>
        <v/>
      </c>
      <c r="BQ40" s="20" t="str">
        <f t="shared" si="65"/>
        <v/>
      </c>
      <c r="BR40" s="20" t="str">
        <f t="shared" si="65"/>
        <v/>
      </c>
      <c r="BS40" s="20" t="str">
        <f t="shared" si="65"/>
        <v/>
      </c>
      <c r="BT40" s="20" t="str">
        <f t="shared" si="65"/>
        <v/>
      </c>
      <c r="BU40" s="20" t="str">
        <f t="shared" si="65"/>
        <v/>
      </c>
      <c r="BV40" s="20" t="str">
        <f t="shared" si="65"/>
        <v/>
      </c>
      <c r="BW40" s="20" t="str">
        <f t="shared" si="65"/>
        <v/>
      </c>
      <c r="BX40" s="20" t="str">
        <f t="shared" si="65"/>
        <v/>
      </c>
    </row>
    <row r="41" spans="2:76" ht="30" customHeight="1" x14ac:dyDescent="0.2">
      <c r="B41" s="52"/>
      <c r="C41" s="52"/>
      <c r="D41" s="52"/>
      <c r="E41" s="30"/>
      <c r="F41" s="31"/>
      <c r="G41" s="32"/>
      <c r="H41" s="30"/>
      <c r="I41" s="31"/>
      <c r="J41" s="34"/>
      <c r="K41" s="112" t="str">
        <f t="shared" si="42"/>
        <v/>
      </c>
      <c r="L41" s="108" t="str">
        <f t="shared" si="43"/>
        <v/>
      </c>
      <c r="M41" s="108" t="str">
        <f t="shared" si="44"/>
        <v/>
      </c>
      <c r="N41" s="31" t="str">
        <f t="shared" si="45"/>
        <v/>
      </c>
      <c r="O41" s="31" t="str">
        <f t="shared" si="46"/>
        <v/>
      </c>
      <c r="P41" s="49" t="str">
        <f t="shared" si="47"/>
        <v/>
      </c>
      <c r="Q41" s="49" t="str">
        <f t="shared" si="48"/>
        <v/>
      </c>
      <c r="R41" s="32" t="str">
        <f t="shared" si="49"/>
        <v/>
      </c>
      <c r="S41" s="19"/>
      <c r="T41" s="45" t="str">
        <f t="shared" si="50"/>
        <v/>
      </c>
      <c r="U41" s="32" t="str">
        <f t="shared" si="51"/>
        <v/>
      </c>
      <c r="V41" s="22"/>
      <c r="W41" s="6" t="str">
        <f t="shared" si="3"/>
        <v/>
      </c>
      <c r="X41" s="7" t="str">
        <f t="shared" si="52"/>
        <v/>
      </c>
      <c r="Y41" s="19"/>
      <c r="Z41" s="13" t="str">
        <f t="shared" si="4"/>
        <v/>
      </c>
      <c r="AA41" s="13" t="str">
        <f t="shared" si="53"/>
        <v/>
      </c>
      <c r="AB41" s="7" t="str">
        <f t="shared" si="54"/>
        <v/>
      </c>
      <c r="AC41" s="22"/>
      <c r="AD41" s="3" t="str">
        <f>IF(B41="","",COUNT(B$3:B41))</f>
        <v/>
      </c>
      <c r="AE41" s="3" t="str">
        <f>IF(C41="","",COUNT(C$3:C41))</f>
        <v/>
      </c>
      <c r="AF41" s="3" t="str">
        <f>IF(D41="","",COUNT(D$3:D41))</f>
        <v/>
      </c>
      <c r="AG41" s="20" t="str">
        <f>IF(E41="","",COUNTA($E$3:E41))</f>
        <v/>
      </c>
      <c r="AH41" s="38" t="str">
        <f>IF(B41="",IF(OR($C41&lt;&gt;"",$D41&lt;&gt;"",$E41&lt;&gt;"",$H41&lt;&gt;"",$G41&lt;&gt;""),INDEX(AH$3:AH40,MATCH(MAX(AD$3:AD40),AD$3:AD40,0),0),""),B41)</f>
        <v/>
      </c>
      <c r="AI41" s="38" t="str">
        <f>IF(C41="",IF(OR($D41&lt;&gt;"",$E41&lt;&gt;"",$H41&lt;&gt;"",$G41&lt;&gt;""),INDEX(AI$3:AI40,MATCH(MAX(AE$3:AE40),AE$3:AE40,0),0),""),C41)</f>
        <v/>
      </c>
      <c r="AJ41" s="38" t="str">
        <f>IF(D41="",IF(OR($E41&lt;&gt;"",$H41&lt;&gt;"",$G41&lt;&gt;""),INDEX(AJ$3:AJ40,MATCH(MAX(AF$3:AF40),AF$3:AF40,0),0),""),D41)</f>
        <v/>
      </c>
      <c r="AK41" s="4" t="str">
        <f>IF(入力!E41="","",IFERROR(INDEX(雇用者!$B$3:$B$100003,IFERROR(MATCH("*"&amp;$E41&amp;"*",雇用者!B$3:B$100003,0),MATCH("*"&amp;$E41&amp;"*",雇用者!C$3:C$100003,0)),0),入力!E41))&amp;""</f>
        <v/>
      </c>
      <c r="AL41" s="20" t="str">
        <f>IF(AM41="","",$AM41&amp;"@"&amp;AN41&amp;IF(AN41="","","@"&amp;COUNTIF($AK$3:AK41,AN41)))</f>
        <v/>
      </c>
      <c r="AM41" s="26" t="str">
        <f t="shared" si="55"/>
        <v/>
      </c>
      <c r="AN41" s="4" t="str">
        <f>IF(AK41="",IF(AND(OR(H41&lt;&gt;"",G41&lt;&gt;""),E41=""),INDEX($AK$3:AK40,MATCH(MAX($AG$3:AG40),$AG$3:AG40,0),0),""),AK41)</f>
        <v/>
      </c>
      <c r="AO41" s="20" t="str">
        <f>IF(H41="",IF(AN41="","",IFERROR(INDEX(雇用者!$D$3:$D$100003,MATCH($AN41,雇用者!B$3:B$100003,0),0),"")),H41)&amp;""</f>
        <v/>
      </c>
      <c r="AP41" s="20" t="str">
        <f>IF(AN41="","",IFERROR(IF(AND(入力!I41="",H41=""),INDEX(雇用者!$E$3:$E$100003,MATCH($AN41,雇用者!B$3:B$100003,0),0),I41),I41))&amp;""</f>
        <v/>
      </c>
      <c r="AQ41" s="20" t="str">
        <f t="shared" si="56"/>
        <v/>
      </c>
      <c r="AR41" s="20" t="str">
        <f t="shared" si="57"/>
        <v/>
      </c>
      <c r="AS41" s="20" t="str">
        <f>IF(AN41="","",IFERROR(IF(AND(入力!G41="",H41=""),INDEX(雇用者!$F$3:$Y$100003,MATCH($AN41,雇用者!B$3:B$100003,0),MATCH($AM41,雇用者!$F$1:$Y$1,1)),IF(G41="","",G41)),IF(G41="","",G41)))</f>
        <v/>
      </c>
      <c r="AT41" s="21" t="str">
        <f t="shared" si="58"/>
        <v/>
      </c>
      <c r="AU41" s="21" t="str">
        <f>IF(AND(AT41&lt;&gt;"",COUNTIF($AL$3:AL41,AL41)=1),SUMIF($AL$3:$AT$100003,AL41,$AT$3:$AT$100003),"")</f>
        <v/>
      </c>
      <c r="AV41" s="21" t="str">
        <f>IF(AND(COUNTIF($AM$3:AM41,AM41)=COUNTIF($AM$3:AM100041,AM41),AM41&lt;&gt;""),SUMIF($AM$3:AM41,AM41,$AT$3:AT41),"")</f>
        <v/>
      </c>
      <c r="AW41" s="96"/>
      <c r="AX41" s="20" t="str">
        <f>IF(COUNT(BC41:BH41)=6,MAX($AX$3:AX40)+1,"")</f>
        <v/>
      </c>
      <c r="AY41" s="20" t="str">
        <f>IF(AZ41="","",RANK(AZ41,$AZ$3:$AZ$100003,1)+COUNTIF($AZ$3:AZ41,AZ41)-1)</f>
        <v/>
      </c>
      <c r="AZ41" s="20" t="str">
        <f t="shared" si="59"/>
        <v/>
      </c>
      <c r="BA41" s="20" t="str">
        <f>IF(AN41="","",IF(COUNTIF($AN$3:AN41,AN41)=1,1+MAX($BA$3:BA40),INDEX($BA$3:BA40,MATCH(AN41,$AN$3:AN41,0),0)))</f>
        <v/>
      </c>
      <c r="BB41" s="20" t="str">
        <f>IF(AO41="","",IF(COUNTIF($AO$3:AO41,AO41)=1,1+MAX($BB$3:BB40),INDEX($BB$3:BB40,MATCH(AO41,$AO$3:AO41,0),0)))</f>
        <v/>
      </c>
      <c r="BC41" s="54" t="str">
        <f t="shared" si="60"/>
        <v/>
      </c>
      <c r="BD41" s="54" t="str">
        <f t="shared" si="61"/>
        <v/>
      </c>
      <c r="BE41" s="20" t="str">
        <f>IF($AN41="","",IF(COUNTIF(AN41,"*"&amp;BE$1&amp;"*"),COUNTIF(AN$3:AN41,"*"&amp;BE$1&amp;"*"),""))</f>
        <v/>
      </c>
      <c r="BF41" s="20" t="str">
        <f>IF($AN41="","",IF(COUNTIF(AO41,"*"&amp;BF$1&amp;"*"),COUNTIF(AO$3:AO41,"*"&amp;BF$1&amp;"*"),""))</f>
        <v/>
      </c>
      <c r="BG41" s="20" t="str">
        <f>IF($AN41="","",IF(COUNTIF(AP41,"*"&amp;BG$1&amp;"*"),COUNTIF(AP$3:AP41,"*"&amp;BG$1&amp;"*"),""))</f>
        <v/>
      </c>
      <c r="BH41" s="20" t="str">
        <f>IF($AN41="","",IF(COUNTIF(AQ41,"*"&amp;BH$1&amp;"*"),COUNTIF(AQ$3:AQ41,"*"&amp;BH$1&amp;"*"),""))</f>
        <v/>
      </c>
      <c r="BI41" s="58" t="str">
        <f t="shared" si="62"/>
        <v/>
      </c>
      <c r="BJ41" s="20" t="str">
        <f t="shared" si="63"/>
        <v/>
      </c>
      <c r="BK41" s="20" t="str">
        <f t="shared" si="64"/>
        <v/>
      </c>
      <c r="BM41" s="20" t="str">
        <f>IF($BM$1&gt;=1+MAX($BM$3:BM40),1+MAX($BM$3:BM40),"")</f>
        <v/>
      </c>
      <c r="BN41" s="20" t="str">
        <f t="shared" si="65"/>
        <v/>
      </c>
      <c r="BO41" s="20" t="str">
        <f t="shared" si="65"/>
        <v/>
      </c>
      <c r="BP41" s="20" t="str">
        <f t="shared" ref="BN41:BX64" si="66">IFERROR(IF($BM41="","",INDEX($AH$3:$AT$100003,MATCH($BM41,INDEX($AX$3:$AY$100003,0,MATCH($BN$1,$AX$2:$AY$2,0)),0),MATCH(BP$2,$AH$2:$AT$2,0))),"")</f>
        <v/>
      </c>
      <c r="BQ41" s="20" t="str">
        <f t="shared" si="66"/>
        <v/>
      </c>
      <c r="BR41" s="20" t="str">
        <f t="shared" si="66"/>
        <v/>
      </c>
      <c r="BS41" s="20" t="str">
        <f t="shared" si="66"/>
        <v/>
      </c>
      <c r="BT41" s="20" t="str">
        <f t="shared" si="66"/>
        <v/>
      </c>
      <c r="BU41" s="20" t="str">
        <f t="shared" si="66"/>
        <v/>
      </c>
      <c r="BV41" s="20" t="str">
        <f t="shared" si="66"/>
        <v/>
      </c>
      <c r="BW41" s="20" t="str">
        <f t="shared" si="66"/>
        <v/>
      </c>
      <c r="BX41" s="20" t="str">
        <f t="shared" si="66"/>
        <v/>
      </c>
    </row>
    <row r="42" spans="2:76" ht="30" customHeight="1" x14ac:dyDescent="0.2">
      <c r="B42" s="52"/>
      <c r="C42" s="52"/>
      <c r="D42" s="52"/>
      <c r="E42" s="30"/>
      <c r="F42" s="31"/>
      <c r="G42" s="32"/>
      <c r="H42" s="30"/>
      <c r="I42" s="31"/>
      <c r="J42" s="34"/>
      <c r="K42" s="112" t="str">
        <f t="shared" si="42"/>
        <v/>
      </c>
      <c r="L42" s="108" t="str">
        <f t="shared" si="43"/>
        <v/>
      </c>
      <c r="M42" s="108" t="str">
        <f t="shared" si="44"/>
        <v/>
      </c>
      <c r="N42" s="31" t="str">
        <f t="shared" si="45"/>
        <v/>
      </c>
      <c r="O42" s="31" t="str">
        <f t="shared" si="46"/>
        <v/>
      </c>
      <c r="P42" s="49" t="str">
        <f t="shared" si="47"/>
        <v/>
      </c>
      <c r="Q42" s="49" t="str">
        <f t="shared" si="48"/>
        <v/>
      </c>
      <c r="R42" s="32" t="str">
        <f t="shared" si="49"/>
        <v/>
      </c>
      <c r="S42" s="19"/>
      <c r="T42" s="45" t="str">
        <f t="shared" si="50"/>
        <v/>
      </c>
      <c r="U42" s="32" t="str">
        <f t="shared" si="51"/>
        <v/>
      </c>
      <c r="V42" s="22"/>
      <c r="W42" s="6" t="str">
        <f t="shared" si="3"/>
        <v/>
      </c>
      <c r="X42" s="7" t="str">
        <f t="shared" si="52"/>
        <v/>
      </c>
      <c r="Y42" s="19"/>
      <c r="Z42" s="13" t="str">
        <f t="shared" si="4"/>
        <v/>
      </c>
      <c r="AA42" s="13" t="str">
        <f t="shared" si="53"/>
        <v/>
      </c>
      <c r="AB42" s="7" t="str">
        <f t="shared" si="54"/>
        <v/>
      </c>
      <c r="AC42" s="22"/>
      <c r="AD42" s="3" t="str">
        <f>IF(B42="","",COUNT(B$3:B42))</f>
        <v/>
      </c>
      <c r="AE42" s="3" t="str">
        <f>IF(C42="","",COUNT(C$3:C42))</f>
        <v/>
      </c>
      <c r="AF42" s="3" t="str">
        <f>IF(D42="","",COUNT(D$3:D42))</f>
        <v/>
      </c>
      <c r="AG42" s="20" t="str">
        <f>IF(E42="","",COUNTA($E$3:E42))</f>
        <v/>
      </c>
      <c r="AH42" s="38" t="str">
        <f>IF(B42="",IF(OR($C42&lt;&gt;"",$D42&lt;&gt;"",$E42&lt;&gt;"",$H42&lt;&gt;"",$G42&lt;&gt;""),INDEX(AH$3:AH41,MATCH(MAX(AD$3:AD41),AD$3:AD41,0),0),""),B42)</f>
        <v/>
      </c>
      <c r="AI42" s="38" t="str">
        <f>IF(C42="",IF(OR($D42&lt;&gt;"",$E42&lt;&gt;"",$H42&lt;&gt;"",$G42&lt;&gt;""),INDEX(AI$3:AI41,MATCH(MAX(AE$3:AE41),AE$3:AE41,0),0),""),C42)</f>
        <v/>
      </c>
      <c r="AJ42" s="38" t="str">
        <f>IF(D42="",IF(OR($E42&lt;&gt;"",$H42&lt;&gt;"",$G42&lt;&gt;""),INDEX(AJ$3:AJ41,MATCH(MAX(AF$3:AF41),AF$3:AF41,0),0),""),D42)</f>
        <v/>
      </c>
      <c r="AK42" s="4" t="str">
        <f>IF(入力!E42="","",IFERROR(INDEX(雇用者!$B$3:$B$100003,IFERROR(MATCH("*"&amp;$E42&amp;"*",雇用者!B$3:B$100003,0),MATCH("*"&amp;$E42&amp;"*",雇用者!C$3:C$100003,0)),0),入力!E42))&amp;""</f>
        <v/>
      </c>
      <c r="AL42" s="20" t="str">
        <f>IF(AM42="","",$AM42&amp;"@"&amp;AN42&amp;IF(AN42="","","@"&amp;COUNTIF($AK$3:AK42,AN42)))</f>
        <v/>
      </c>
      <c r="AM42" s="26" t="str">
        <f t="shared" si="55"/>
        <v/>
      </c>
      <c r="AN42" s="4" t="str">
        <f>IF(AK42="",IF(AND(OR(H42&lt;&gt;"",G42&lt;&gt;""),E42=""),INDEX($AK$3:AK41,MATCH(MAX($AG$3:AG41),$AG$3:AG41,0),0),""),AK42)</f>
        <v/>
      </c>
      <c r="AO42" s="20" t="str">
        <f>IF(H42="",IF(AN42="","",IFERROR(INDEX(雇用者!$D$3:$D$100003,MATCH($AN42,雇用者!B$3:B$100003,0),0),"")),H42)&amp;""</f>
        <v/>
      </c>
      <c r="AP42" s="20" t="str">
        <f>IF(AN42="","",IFERROR(IF(AND(入力!I42="",H42=""),INDEX(雇用者!$E$3:$E$100003,MATCH($AN42,雇用者!B$3:B$100003,0),0),I42),I42))&amp;""</f>
        <v/>
      </c>
      <c r="AQ42" s="20" t="str">
        <f t="shared" si="56"/>
        <v/>
      </c>
      <c r="AR42" s="20" t="str">
        <f t="shared" si="57"/>
        <v/>
      </c>
      <c r="AS42" s="20" t="str">
        <f>IF(AN42="","",IFERROR(IF(AND(入力!G42="",H42=""),INDEX(雇用者!$F$3:$Y$100003,MATCH($AN42,雇用者!B$3:B$100003,0),MATCH($AM42,雇用者!$F$1:$Y$1,1)),IF(G42="","",G42)),IF(G42="","",G42)))</f>
        <v/>
      </c>
      <c r="AT42" s="21" t="str">
        <f t="shared" si="58"/>
        <v/>
      </c>
      <c r="AU42" s="21" t="str">
        <f>IF(AND(AT42&lt;&gt;"",COUNTIF($AL$3:AL42,AL42)=1),SUMIF($AL$3:$AT$100003,AL42,$AT$3:$AT$100003),"")</f>
        <v/>
      </c>
      <c r="AV42" s="21" t="str">
        <f>IF(AND(COUNTIF($AM$3:AM42,AM42)=COUNTIF($AM$3:AM100042,AM42),AM42&lt;&gt;""),SUMIF($AM$3:AM42,AM42,$AT$3:AT42),"")</f>
        <v/>
      </c>
      <c r="AW42" s="96"/>
      <c r="AX42" s="20" t="str">
        <f>IF(COUNT(BC42:BH42)=6,MAX($AX$3:AX41)+1,"")</f>
        <v/>
      </c>
      <c r="AY42" s="20" t="str">
        <f>IF(AZ42="","",RANK(AZ42,$AZ$3:$AZ$100003,1)+COUNTIF($AZ$3:AZ42,AZ42)-1)</f>
        <v/>
      </c>
      <c r="AZ42" s="20" t="str">
        <f t="shared" si="59"/>
        <v/>
      </c>
      <c r="BA42" s="20" t="str">
        <f>IF(AN42="","",IF(COUNTIF($AN$3:AN42,AN42)=1,1+MAX($BA$3:BA41),INDEX($BA$3:BA41,MATCH(AN42,$AN$3:AN42,0),0)))</f>
        <v/>
      </c>
      <c r="BB42" s="20" t="str">
        <f>IF(AO42="","",IF(COUNTIF($AO$3:AO42,AO42)=1,1+MAX($BB$3:BB41),INDEX($BB$3:BB41,MATCH(AO42,$AO$3:AO42,0),0)))</f>
        <v/>
      </c>
      <c r="BC42" s="54" t="str">
        <f t="shared" si="60"/>
        <v/>
      </c>
      <c r="BD42" s="54" t="str">
        <f t="shared" si="61"/>
        <v/>
      </c>
      <c r="BE42" s="20" t="str">
        <f>IF($AN42="","",IF(COUNTIF(AN42,"*"&amp;BE$1&amp;"*"),COUNTIF(AN$3:AN42,"*"&amp;BE$1&amp;"*"),""))</f>
        <v/>
      </c>
      <c r="BF42" s="20" t="str">
        <f>IF($AN42="","",IF(COUNTIF(AO42,"*"&amp;BF$1&amp;"*"),COUNTIF(AO$3:AO42,"*"&amp;BF$1&amp;"*"),""))</f>
        <v/>
      </c>
      <c r="BG42" s="20" t="str">
        <f>IF($AN42="","",IF(COUNTIF(AP42,"*"&amp;BG$1&amp;"*"),COUNTIF(AP$3:AP42,"*"&amp;BG$1&amp;"*"),""))</f>
        <v/>
      </c>
      <c r="BH42" s="20" t="str">
        <f>IF($AN42="","",IF(COUNTIF(AQ42,"*"&amp;BH$1&amp;"*"),COUNTIF(AQ$3:AQ42,"*"&amp;BH$1&amp;"*"),""))</f>
        <v/>
      </c>
      <c r="BI42" s="58" t="str">
        <f t="shared" si="62"/>
        <v/>
      </c>
      <c r="BJ42" s="20" t="str">
        <f t="shared" si="63"/>
        <v/>
      </c>
      <c r="BK42" s="20" t="str">
        <f t="shared" si="64"/>
        <v/>
      </c>
      <c r="BM42" s="20" t="str">
        <f>IF($BM$1&gt;=1+MAX($BM$3:BM41),1+MAX($BM$3:BM41),"")</f>
        <v/>
      </c>
      <c r="BN42" s="20" t="str">
        <f t="shared" si="66"/>
        <v/>
      </c>
      <c r="BO42" s="20" t="str">
        <f t="shared" si="66"/>
        <v/>
      </c>
      <c r="BP42" s="20" t="str">
        <f t="shared" si="66"/>
        <v/>
      </c>
      <c r="BQ42" s="20" t="str">
        <f t="shared" si="66"/>
        <v/>
      </c>
      <c r="BR42" s="20" t="str">
        <f t="shared" si="66"/>
        <v/>
      </c>
      <c r="BS42" s="20" t="str">
        <f t="shared" si="66"/>
        <v/>
      </c>
      <c r="BT42" s="20" t="str">
        <f t="shared" si="66"/>
        <v/>
      </c>
      <c r="BU42" s="20" t="str">
        <f t="shared" si="66"/>
        <v/>
      </c>
      <c r="BV42" s="20" t="str">
        <f t="shared" si="66"/>
        <v/>
      </c>
      <c r="BW42" s="20" t="str">
        <f t="shared" si="66"/>
        <v/>
      </c>
      <c r="BX42" s="20" t="str">
        <f t="shared" si="66"/>
        <v/>
      </c>
    </row>
    <row r="43" spans="2:76" ht="30" customHeight="1" x14ac:dyDescent="0.2">
      <c r="B43" s="52"/>
      <c r="C43" s="52"/>
      <c r="D43" s="52"/>
      <c r="E43" s="30"/>
      <c r="F43" s="31"/>
      <c r="G43" s="32"/>
      <c r="H43" s="30"/>
      <c r="I43" s="31"/>
      <c r="J43" s="34"/>
      <c r="K43" s="112" t="str">
        <f t="shared" si="42"/>
        <v/>
      </c>
      <c r="L43" s="108" t="str">
        <f t="shared" si="43"/>
        <v/>
      </c>
      <c r="M43" s="108" t="str">
        <f t="shared" si="44"/>
        <v/>
      </c>
      <c r="N43" s="31" t="str">
        <f t="shared" si="45"/>
        <v/>
      </c>
      <c r="O43" s="31" t="str">
        <f t="shared" si="46"/>
        <v/>
      </c>
      <c r="P43" s="49" t="str">
        <f t="shared" si="47"/>
        <v/>
      </c>
      <c r="Q43" s="49" t="str">
        <f t="shared" si="48"/>
        <v/>
      </c>
      <c r="R43" s="32" t="str">
        <f t="shared" si="49"/>
        <v/>
      </c>
      <c r="S43" s="19"/>
      <c r="T43" s="45" t="str">
        <f t="shared" si="50"/>
        <v/>
      </c>
      <c r="U43" s="32" t="str">
        <f t="shared" si="51"/>
        <v/>
      </c>
      <c r="V43" s="22"/>
      <c r="W43" s="6" t="str">
        <f t="shared" si="3"/>
        <v/>
      </c>
      <c r="X43" s="7" t="str">
        <f t="shared" si="52"/>
        <v/>
      </c>
      <c r="Y43" s="19"/>
      <c r="Z43" s="13" t="str">
        <f t="shared" si="4"/>
        <v/>
      </c>
      <c r="AA43" s="13" t="str">
        <f t="shared" si="53"/>
        <v/>
      </c>
      <c r="AB43" s="7" t="str">
        <f t="shared" si="54"/>
        <v/>
      </c>
      <c r="AC43" s="22"/>
      <c r="AD43" s="3" t="str">
        <f>IF(B43="","",COUNT(B$3:B43))</f>
        <v/>
      </c>
      <c r="AE43" s="3" t="str">
        <f>IF(C43="","",COUNT(C$3:C43))</f>
        <v/>
      </c>
      <c r="AF43" s="3" t="str">
        <f>IF(D43="","",COUNT(D$3:D43))</f>
        <v/>
      </c>
      <c r="AG43" s="20" t="str">
        <f>IF(E43="","",COUNTA($E$3:E43))</f>
        <v/>
      </c>
      <c r="AH43" s="38" t="str">
        <f>IF(B43="",IF(OR($C43&lt;&gt;"",$D43&lt;&gt;"",$E43&lt;&gt;"",$H43&lt;&gt;"",$G43&lt;&gt;""),INDEX(AH$3:AH42,MATCH(MAX(AD$3:AD42),AD$3:AD42,0),0),""),B43)</f>
        <v/>
      </c>
      <c r="AI43" s="38" t="str">
        <f>IF(C43="",IF(OR($D43&lt;&gt;"",$E43&lt;&gt;"",$H43&lt;&gt;"",$G43&lt;&gt;""),INDEX(AI$3:AI42,MATCH(MAX(AE$3:AE42),AE$3:AE42,0),0),""),C43)</f>
        <v/>
      </c>
      <c r="AJ43" s="38" t="str">
        <f>IF(D43="",IF(OR($E43&lt;&gt;"",$H43&lt;&gt;"",$G43&lt;&gt;""),INDEX(AJ$3:AJ42,MATCH(MAX(AF$3:AF42),AF$3:AF42,0),0),""),D43)</f>
        <v/>
      </c>
      <c r="AK43" s="4" t="str">
        <f>IF(入力!E43="","",IFERROR(INDEX(雇用者!$B$3:$B$100003,IFERROR(MATCH("*"&amp;$E43&amp;"*",雇用者!B$3:B$100003,0),MATCH("*"&amp;$E43&amp;"*",雇用者!C$3:C$100003,0)),0),入力!E43))&amp;""</f>
        <v/>
      </c>
      <c r="AL43" s="20" t="str">
        <f>IF(AM43="","",$AM43&amp;"@"&amp;AN43&amp;IF(AN43="","","@"&amp;COUNTIF($AK$3:AK43,AN43)))</f>
        <v/>
      </c>
      <c r="AM43" s="26" t="str">
        <f t="shared" si="55"/>
        <v/>
      </c>
      <c r="AN43" s="4" t="str">
        <f>IF(AK43="",IF(AND(OR(H43&lt;&gt;"",G43&lt;&gt;""),E43=""),INDEX($AK$3:AK42,MATCH(MAX($AG$3:AG42),$AG$3:AG42,0),0),""),AK43)</f>
        <v/>
      </c>
      <c r="AO43" s="20" t="str">
        <f>IF(H43="",IF(AN43="","",IFERROR(INDEX(雇用者!$D$3:$D$100003,MATCH($AN43,雇用者!B$3:B$100003,0),0),"")),H43)&amp;""</f>
        <v/>
      </c>
      <c r="AP43" s="20" t="str">
        <f>IF(AN43="","",IFERROR(IF(AND(入力!I43="",H43=""),INDEX(雇用者!$E$3:$E$100003,MATCH($AN43,雇用者!B$3:B$100003,0),0),I43),I43))&amp;""</f>
        <v/>
      </c>
      <c r="AQ43" s="20" t="str">
        <f t="shared" si="56"/>
        <v/>
      </c>
      <c r="AR43" s="20" t="str">
        <f t="shared" si="57"/>
        <v/>
      </c>
      <c r="AS43" s="20" t="str">
        <f>IF(AN43="","",IFERROR(IF(AND(入力!G43="",H43=""),INDEX(雇用者!$F$3:$Y$100003,MATCH($AN43,雇用者!B$3:B$100003,0),MATCH($AM43,雇用者!$F$1:$Y$1,1)),IF(G43="","",G43)),IF(G43="","",G43)))</f>
        <v/>
      </c>
      <c r="AT43" s="21" t="str">
        <f t="shared" si="58"/>
        <v/>
      </c>
      <c r="AU43" s="21" t="str">
        <f>IF(AND(AT43&lt;&gt;"",COUNTIF($AL$3:AL43,AL43)=1),SUMIF($AL$3:$AT$100003,AL43,$AT$3:$AT$100003),"")</f>
        <v/>
      </c>
      <c r="AV43" s="21" t="str">
        <f>IF(AND(COUNTIF($AM$3:AM43,AM43)=COUNTIF($AM$3:AM100043,AM43),AM43&lt;&gt;""),SUMIF($AM$3:AM43,AM43,$AT$3:AT43),"")</f>
        <v/>
      </c>
      <c r="AW43" s="96"/>
      <c r="AX43" s="20" t="str">
        <f>IF(COUNT(BC43:BH43)=6,MAX($AX$3:AX42)+1,"")</f>
        <v/>
      </c>
      <c r="AY43" s="20" t="str">
        <f>IF(AZ43="","",RANK(AZ43,$AZ$3:$AZ$100003,1)+COUNTIF($AZ$3:AZ43,AZ43)-1)</f>
        <v/>
      </c>
      <c r="AZ43" s="20" t="str">
        <f t="shared" si="59"/>
        <v/>
      </c>
      <c r="BA43" s="20" t="str">
        <f>IF(AN43="","",IF(COUNTIF($AN$3:AN43,AN43)=1,1+MAX($BA$3:BA42),INDEX($BA$3:BA42,MATCH(AN43,$AN$3:AN43,0),0)))</f>
        <v/>
      </c>
      <c r="BB43" s="20" t="str">
        <f>IF(AO43="","",IF(COUNTIF($AO$3:AO43,AO43)=1,1+MAX($BB$3:BB42),INDEX($BB$3:BB42,MATCH(AO43,$AO$3:AO43,0),0)))</f>
        <v/>
      </c>
      <c r="BC43" s="54" t="str">
        <f t="shared" si="60"/>
        <v/>
      </c>
      <c r="BD43" s="54" t="str">
        <f t="shared" si="61"/>
        <v/>
      </c>
      <c r="BE43" s="20" t="str">
        <f>IF($AN43="","",IF(COUNTIF(AN43,"*"&amp;BE$1&amp;"*"),COUNTIF(AN$3:AN43,"*"&amp;BE$1&amp;"*"),""))</f>
        <v/>
      </c>
      <c r="BF43" s="20" t="str">
        <f>IF($AN43="","",IF(COUNTIF(AO43,"*"&amp;BF$1&amp;"*"),COUNTIF(AO$3:AO43,"*"&amp;BF$1&amp;"*"),""))</f>
        <v/>
      </c>
      <c r="BG43" s="20" t="str">
        <f>IF($AN43="","",IF(COUNTIF(AP43,"*"&amp;BG$1&amp;"*"),COUNTIF(AP$3:AP43,"*"&amp;BG$1&amp;"*"),""))</f>
        <v/>
      </c>
      <c r="BH43" s="20" t="str">
        <f>IF($AN43="","",IF(COUNTIF(AQ43,"*"&amp;BH$1&amp;"*"),COUNTIF(AQ$3:AQ43,"*"&amp;BH$1&amp;"*"),""))</f>
        <v/>
      </c>
      <c r="BI43" s="58" t="str">
        <f t="shared" si="62"/>
        <v/>
      </c>
      <c r="BJ43" s="20" t="str">
        <f t="shared" si="63"/>
        <v/>
      </c>
      <c r="BK43" s="20" t="str">
        <f t="shared" si="64"/>
        <v/>
      </c>
      <c r="BM43" s="20" t="str">
        <f>IF($BM$1&gt;=1+MAX($BM$3:BM42),1+MAX($BM$3:BM42),"")</f>
        <v/>
      </c>
      <c r="BN43" s="20" t="str">
        <f t="shared" si="66"/>
        <v/>
      </c>
      <c r="BO43" s="20" t="str">
        <f t="shared" si="66"/>
        <v/>
      </c>
      <c r="BP43" s="20" t="str">
        <f t="shared" si="66"/>
        <v/>
      </c>
      <c r="BQ43" s="20" t="str">
        <f t="shared" si="66"/>
        <v/>
      </c>
      <c r="BR43" s="20" t="str">
        <f t="shared" si="66"/>
        <v/>
      </c>
      <c r="BS43" s="20" t="str">
        <f t="shared" si="66"/>
        <v/>
      </c>
      <c r="BT43" s="20" t="str">
        <f t="shared" si="66"/>
        <v/>
      </c>
      <c r="BU43" s="20" t="str">
        <f t="shared" si="66"/>
        <v/>
      </c>
      <c r="BV43" s="20" t="str">
        <f t="shared" si="66"/>
        <v/>
      </c>
      <c r="BW43" s="20" t="str">
        <f t="shared" si="66"/>
        <v/>
      </c>
      <c r="BX43" s="20" t="str">
        <f t="shared" si="66"/>
        <v/>
      </c>
    </row>
    <row r="44" spans="2:76" ht="30" customHeight="1" x14ac:dyDescent="0.2">
      <c r="B44" s="52"/>
      <c r="C44" s="52"/>
      <c r="D44" s="52"/>
      <c r="E44" s="30"/>
      <c r="F44" s="31"/>
      <c r="G44" s="32"/>
      <c r="H44" s="30"/>
      <c r="I44" s="31"/>
      <c r="J44" s="34"/>
      <c r="K44" s="112" t="str">
        <f t="shared" si="42"/>
        <v/>
      </c>
      <c r="L44" s="108" t="str">
        <f t="shared" si="43"/>
        <v/>
      </c>
      <c r="M44" s="108" t="str">
        <f t="shared" si="44"/>
        <v/>
      </c>
      <c r="N44" s="31" t="str">
        <f t="shared" si="45"/>
        <v/>
      </c>
      <c r="O44" s="31" t="str">
        <f t="shared" si="46"/>
        <v/>
      </c>
      <c r="P44" s="49" t="str">
        <f t="shared" si="47"/>
        <v/>
      </c>
      <c r="Q44" s="49" t="str">
        <f t="shared" si="48"/>
        <v/>
      </c>
      <c r="R44" s="32" t="str">
        <f t="shared" si="49"/>
        <v/>
      </c>
      <c r="S44" s="19"/>
      <c r="T44" s="45" t="str">
        <f t="shared" si="50"/>
        <v/>
      </c>
      <c r="U44" s="32" t="str">
        <f t="shared" si="51"/>
        <v/>
      </c>
      <c r="V44" s="22"/>
      <c r="W44" s="6" t="str">
        <f t="shared" si="3"/>
        <v/>
      </c>
      <c r="X44" s="7" t="str">
        <f t="shared" si="52"/>
        <v/>
      </c>
      <c r="Y44" s="19"/>
      <c r="Z44" s="13" t="str">
        <f t="shared" si="4"/>
        <v/>
      </c>
      <c r="AA44" s="13" t="str">
        <f t="shared" si="53"/>
        <v/>
      </c>
      <c r="AB44" s="7" t="str">
        <f t="shared" si="54"/>
        <v/>
      </c>
      <c r="AC44" s="22"/>
      <c r="AD44" s="3" t="str">
        <f>IF(B44="","",COUNT(B$3:B44))</f>
        <v/>
      </c>
      <c r="AE44" s="3" t="str">
        <f>IF(C44="","",COUNT(C$3:C44))</f>
        <v/>
      </c>
      <c r="AF44" s="3" t="str">
        <f>IF(D44="","",COUNT(D$3:D44))</f>
        <v/>
      </c>
      <c r="AG44" s="20" t="str">
        <f>IF(E44="","",COUNTA($E$3:E44))</f>
        <v/>
      </c>
      <c r="AH44" s="38" t="str">
        <f>IF(B44="",IF(OR($C44&lt;&gt;"",$D44&lt;&gt;"",$E44&lt;&gt;"",$H44&lt;&gt;"",$G44&lt;&gt;""),INDEX(AH$3:AH43,MATCH(MAX(AD$3:AD43),AD$3:AD43,0),0),""),B44)</f>
        <v/>
      </c>
      <c r="AI44" s="38" t="str">
        <f>IF(C44="",IF(OR($D44&lt;&gt;"",$E44&lt;&gt;"",$H44&lt;&gt;"",$G44&lt;&gt;""),INDEX(AI$3:AI43,MATCH(MAX(AE$3:AE43),AE$3:AE43,0),0),""),C44)</f>
        <v/>
      </c>
      <c r="AJ44" s="38" t="str">
        <f>IF(D44="",IF(OR($E44&lt;&gt;"",$H44&lt;&gt;"",$G44&lt;&gt;""),INDEX(AJ$3:AJ43,MATCH(MAX(AF$3:AF43),AF$3:AF43,0),0),""),D44)</f>
        <v/>
      </c>
      <c r="AK44" s="4" t="str">
        <f>IF(入力!E44="","",IFERROR(INDEX(雇用者!$B$3:$B$100003,IFERROR(MATCH("*"&amp;$E44&amp;"*",雇用者!B$3:B$100003,0),MATCH("*"&amp;$E44&amp;"*",雇用者!C$3:C$100003,0)),0),入力!E44))&amp;""</f>
        <v/>
      </c>
      <c r="AL44" s="20" t="str">
        <f>IF(AM44="","",$AM44&amp;"@"&amp;AN44&amp;IF(AN44="","","@"&amp;COUNTIF($AK$3:AK44,AN44)))</f>
        <v/>
      </c>
      <c r="AM44" s="26" t="str">
        <f t="shared" si="55"/>
        <v/>
      </c>
      <c r="AN44" s="4" t="str">
        <f>IF(AK44="",IF(AND(OR(H44&lt;&gt;"",G44&lt;&gt;""),E44=""),INDEX($AK$3:AK43,MATCH(MAX($AG$3:AG43),$AG$3:AG43,0),0),""),AK44)</f>
        <v/>
      </c>
      <c r="AO44" s="20" t="str">
        <f>IF(H44="",IF(AN44="","",IFERROR(INDEX(雇用者!$D$3:$D$100003,MATCH($AN44,雇用者!B$3:B$100003,0),0),"")),H44)&amp;""</f>
        <v/>
      </c>
      <c r="AP44" s="20" t="str">
        <f>IF(AN44="","",IFERROR(IF(AND(入力!I44="",H44=""),INDEX(雇用者!$E$3:$E$100003,MATCH($AN44,雇用者!B$3:B$100003,0),0),I44),I44))&amp;""</f>
        <v/>
      </c>
      <c r="AQ44" s="20" t="str">
        <f t="shared" si="56"/>
        <v/>
      </c>
      <c r="AR44" s="20" t="str">
        <f t="shared" si="57"/>
        <v/>
      </c>
      <c r="AS44" s="20" t="str">
        <f>IF(AN44="","",IFERROR(IF(AND(入力!G44="",H44=""),INDEX(雇用者!$F$3:$Y$100003,MATCH($AN44,雇用者!B$3:B$100003,0),MATCH($AM44,雇用者!$F$1:$Y$1,1)),IF(G44="","",G44)),IF(G44="","",G44)))</f>
        <v/>
      </c>
      <c r="AT44" s="21" t="str">
        <f t="shared" si="58"/>
        <v/>
      </c>
      <c r="AU44" s="21" t="str">
        <f>IF(AND(AT44&lt;&gt;"",COUNTIF($AL$3:AL44,AL44)=1),SUMIF($AL$3:$AT$100003,AL44,$AT$3:$AT$100003),"")</f>
        <v/>
      </c>
      <c r="AV44" s="21" t="str">
        <f>IF(AND(COUNTIF($AM$3:AM44,AM44)=COUNTIF($AM$3:AM100044,AM44),AM44&lt;&gt;""),SUMIF($AM$3:AM44,AM44,$AT$3:AT44),"")</f>
        <v/>
      </c>
      <c r="AW44" s="96"/>
      <c r="AX44" s="20" t="str">
        <f>IF(COUNT(BC44:BH44)=6,MAX($AX$3:AX43)+1,"")</f>
        <v/>
      </c>
      <c r="AY44" s="20" t="str">
        <f>IF(AZ44="","",RANK(AZ44,$AZ$3:$AZ$100003,1)+COUNTIF($AZ$3:AZ44,AZ44)-1)</f>
        <v/>
      </c>
      <c r="AZ44" s="20" t="str">
        <f t="shared" si="59"/>
        <v/>
      </c>
      <c r="BA44" s="20" t="str">
        <f>IF(AN44="","",IF(COUNTIF($AN$3:AN44,AN44)=1,1+MAX($BA$3:BA43),INDEX($BA$3:BA43,MATCH(AN44,$AN$3:AN44,0),0)))</f>
        <v/>
      </c>
      <c r="BB44" s="20" t="str">
        <f>IF(AO44="","",IF(COUNTIF($AO$3:AO44,AO44)=1,1+MAX($BB$3:BB43),INDEX($BB$3:BB43,MATCH(AO44,$AO$3:AO44,0),0)))</f>
        <v/>
      </c>
      <c r="BC44" s="54" t="str">
        <f t="shared" si="60"/>
        <v/>
      </c>
      <c r="BD44" s="54" t="str">
        <f t="shared" si="61"/>
        <v/>
      </c>
      <c r="BE44" s="20" t="str">
        <f>IF($AN44="","",IF(COUNTIF(AN44,"*"&amp;BE$1&amp;"*"),COUNTIF(AN$3:AN44,"*"&amp;BE$1&amp;"*"),""))</f>
        <v/>
      </c>
      <c r="BF44" s="20" t="str">
        <f>IF($AN44="","",IF(COUNTIF(AO44,"*"&amp;BF$1&amp;"*"),COUNTIF(AO$3:AO44,"*"&amp;BF$1&amp;"*"),""))</f>
        <v/>
      </c>
      <c r="BG44" s="20" t="str">
        <f>IF($AN44="","",IF(COUNTIF(AP44,"*"&amp;BG$1&amp;"*"),COUNTIF(AP$3:AP44,"*"&amp;BG$1&amp;"*"),""))</f>
        <v/>
      </c>
      <c r="BH44" s="20" t="str">
        <f>IF($AN44="","",IF(COUNTIF(AQ44,"*"&amp;BH$1&amp;"*"),COUNTIF(AQ$3:AQ44,"*"&amp;BH$1&amp;"*"),""))</f>
        <v/>
      </c>
      <c r="BI44" s="58" t="str">
        <f t="shared" si="62"/>
        <v/>
      </c>
      <c r="BJ44" s="20" t="str">
        <f t="shared" si="63"/>
        <v/>
      </c>
      <c r="BK44" s="20" t="str">
        <f t="shared" si="64"/>
        <v/>
      </c>
      <c r="BM44" s="20" t="str">
        <f>IF($BM$1&gt;=1+MAX($BM$3:BM43),1+MAX($BM$3:BM43),"")</f>
        <v/>
      </c>
      <c r="BN44" s="20" t="str">
        <f t="shared" si="66"/>
        <v/>
      </c>
      <c r="BO44" s="20" t="str">
        <f t="shared" si="66"/>
        <v/>
      </c>
      <c r="BP44" s="20" t="str">
        <f t="shared" si="66"/>
        <v/>
      </c>
      <c r="BQ44" s="20" t="str">
        <f t="shared" si="66"/>
        <v/>
      </c>
      <c r="BR44" s="20" t="str">
        <f t="shared" si="66"/>
        <v/>
      </c>
      <c r="BS44" s="20" t="str">
        <f t="shared" si="66"/>
        <v/>
      </c>
      <c r="BT44" s="20" t="str">
        <f t="shared" si="66"/>
        <v/>
      </c>
      <c r="BU44" s="20" t="str">
        <f t="shared" si="66"/>
        <v/>
      </c>
      <c r="BV44" s="20" t="str">
        <f t="shared" si="66"/>
        <v/>
      </c>
      <c r="BW44" s="20" t="str">
        <f t="shared" si="66"/>
        <v/>
      </c>
      <c r="BX44" s="20" t="str">
        <f t="shared" si="66"/>
        <v/>
      </c>
    </row>
    <row r="45" spans="2:76" ht="30" customHeight="1" x14ac:dyDescent="0.2">
      <c r="B45" s="52"/>
      <c r="C45" s="52"/>
      <c r="D45" s="52"/>
      <c r="E45" s="30"/>
      <c r="F45" s="31"/>
      <c r="G45" s="32"/>
      <c r="H45" s="30"/>
      <c r="I45" s="31"/>
      <c r="J45" s="34"/>
      <c r="K45" s="112" t="str">
        <f t="shared" si="42"/>
        <v/>
      </c>
      <c r="L45" s="108" t="str">
        <f t="shared" si="43"/>
        <v/>
      </c>
      <c r="M45" s="108" t="str">
        <f t="shared" si="44"/>
        <v/>
      </c>
      <c r="N45" s="31" t="str">
        <f t="shared" si="45"/>
        <v/>
      </c>
      <c r="O45" s="31" t="str">
        <f t="shared" si="46"/>
        <v/>
      </c>
      <c r="P45" s="49" t="str">
        <f t="shared" si="47"/>
        <v/>
      </c>
      <c r="Q45" s="49" t="str">
        <f t="shared" si="48"/>
        <v/>
      </c>
      <c r="R45" s="32" t="str">
        <f t="shared" si="49"/>
        <v/>
      </c>
      <c r="S45" s="19"/>
      <c r="T45" s="45" t="str">
        <f t="shared" si="50"/>
        <v/>
      </c>
      <c r="U45" s="32" t="str">
        <f t="shared" si="51"/>
        <v/>
      </c>
      <c r="V45" s="22"/>
      <c r="W45" s="6" t="str">
        <f t="shared" si="3"/>
        <v/>
      </c>
      <c r="X45" s="7" t="str">
        <f t="shared" si="52"/>
        <v/>
      </c>
      <c r="Y45" s="19"/>
      <c r="Z45" s="13" t="str">
        <f t="shared" si="4"/>
        <v/>
      </c>
      <c r="AA45" s="13" t="str">
        <f t="shared" si="53"/>
        <v/>
      </c>
      <c r="AB45" s="7" t="str">
        <f t="shared" si="54"/>
        <v/>
      </c>
      <c r="AC45" s="22"/>
      <c r="AD45" s="3" t="str">
        <f>IF(B45="","",COUNT(B$3:B45))</f>
        <v/>
      </c>
      <c r="AE45" s="3" t="str">
        <f>IF(C45="","",COUNT(C$3:C45))</f>
        <v/>
      </c>
      <c r="AF45" s="3" t="str">
        <f>IF(D45="","",COUNT(D$3:D45))</f>
        <v/>
      </c>
      <c r="AG45" s="20" t="str">
        <f>IF(E45="","",COUNTA($E$3:E45))</f>
        <v/>
      </c>
      <c r="AH45" s="38" t="str">
        <f>IF(B45="",IF(OR($C45&lt;&gt;"",$D45&lt;&gt;"",$E45&lt;&gt;"",$H45&lt;&gt;"",$G45&lt;&gt;""),INDEX(AH$3:AH44,MATCH(MAX(AD$3:AD44),AD$3:AD44,0),0),""),B45)</f>
        <v/>
      </c>
      <c r="AI45" s="38" t="str">
        <f>IF(C45="",IF(OR($D45&lt;&gt;"",$E45&lt;&gt;"",$H45&lt;&gt;"",$G45&lt;&gt;""),INDEX(AI$3:AI44,MATCH(MAX(AE$3:AE44),AE$3:AE44,0),0),""),C45)</f>
        <v/>
      </c>
      <c r="AJ45" s="38" t="str">
        <f>IF(D45="",IF(OR($E45&lt;&gt;"",$H45&lt;&gt;"",$G45&lt;&gt;""),INDEX(AJ$3:AJ44,MATCH(MAX(AF$3:AF44),AF$3:AF44,0),0),""),D45)</f>
        <v/>
      </c>
      <c r="AK45" s="4" t="str">
        <f>IF(入力!E45="","",IFERROR(INDEX(雇用者!$B$3:$B$100003,IFERROR(MATCH("*"&amp;$E45&amp;"*",雇用者!B$3:B$100003,0),MATCH("*"&amp;$E45&amp;"*",雇用者!C$3:C$100003,0)),0),入力!E45))&amp;""</f>
        <v/>
      </c>
      <c r="AL45" s="20" t="str">
        <f>IF(AM45="","",$AM45&amp;"@"&amp;AN45&amp;IF(AN45="","","@"&amp;COUNTIF($AK$3:AK45,AN45)))</f>
        <v/>
      </c>
      <c r="AM45" s="26" t="str">
        <f t="shared" si="55"/>
        <v/>
      </c>
      <c r="AN45" s="4" t="str">
        <f>IF(AK45="",IF(AND(OR(H45&lt;&gt;"",G45&lt;&gt;""),E45=""),INDEX($AK$3:AK44,MATCH(MAX($AG$3:AG44),$AG$3:AG44,0),0),""),AK45)</f>
        <v/>
      </c>
      <c r="AO45" s="20" t="str">
        <f>IF(H45="",IF(AN45="","",IFERROR(INDEX(雇用者!$D$3:$D$100003,MATCH($AN45,雇用者!B$3:B$100003,0),0),"")),H45)&amp;""</f>
        <v/>
      </c>
      <c r="AP45" s="20" t="str">
        <f>IF(AN45="","",IFERROR(IF(AND(入力!I45="",H45=""),INDEX(雇用者!$E$3:$E$100003,MATCH($AN45,雇用者!B$3:B$100003,0),0),I45),I45))&amp;""</f>
        <v/>
      </c>
      <c r="AQ45" s="20" t="str">
        <f t="shared" si="56"/>
        <v/>
      </c>
      <c r="AR45" s="20" t="str">
        <f t="shared" si="57"/>
        <v/>
      </c>
      <c r="AS45" s="20" t="str">
        <f>IF(AN45="","",IFERROR(IF(AND(入力!G45="",H45=""),INDEX(雇用者!$F$3:$Y$100003,MATCH($AN45,雇用者!B$3:B$100003,0),MATCH($AM45,雇用者!$F$1:$Y$1,1)),IF(G45="","",G45)),IF(G45="","",G45)))</f>
        <v/>
      </c>
      <c r="AT45" s="21" t="str">
        <f t="shared" si="58"/>
        <v/>
      </c>
      <c r="AU45" s="21" t="str">
        <f>IF(AND(AT45&lt;&gt;"",COUNTIF($AL$3:AL45,AL45)=1),SUMIF($AL$3:$AT$100003,AL45,$AT$3:$AT$100003),"")</f>
        <v/>
      </c>
      <c r="AV45" s="21" t="str">
        <f>IF(AND(COUNTIF($AM$3:AM45,AM45)=COUNTIF($AM$3:AM100045,AM45),AM45&lt;&gt;""),SUMIF($AM$3:AM45,AM45,$AT$3:AT45),"")</f>
        <v/>
      </c>
      <c r="AW45" s="96"/>
      <c r="AX45" s="20" t="str">
        <f>IF(COUNT(BC45:BH45)=6,MAX($AX$3:AX44)+1,"")</f>
        <v/>
      </c>
      <c r="AY45" s="20" t="str">
        <f>IF(AZ45="","",RANK(AZ45,$AZ$3:$AZ$100003,1)+COUNTIF($AZ$3:AZ45,AZ45)-1)</f>
        <v/>
      </c>
      <c r="AZ45" s="20" t="str">
        <f t="shared" si="59"/>
        <v/>
      </c>
      <c r="BA45" s="20" t="str">
        <f>IF(AN45="","",IF(COUNTIF($AN$3:AN45,AN45)=1,1+MAX($BA$3:BA44),INDEX($BA$3:BA44,MATCH(AN45,$AN$3:AN45,0),0)))</f>
        <v/>
      </c>
      <c r="BB45" s="20" t="str">
        <f>IF(AO45="","",IF(COUNTIF($AO$3:AO45,AO45)=1,1+MAX($BB$3:BB44),INDEX($BB$3:BB44,MATCH(AO45,$AO$3:AO45,0),0)))</f>
        <v/>
      </c>
      <c r="BC45" s="54" t="str">
        <f t="shared" si="60"/>
        <v/>
      </c>
      <c r="BD45" s="54" t="str">
        <f t="shared" si="61"/>
        <v/>
      </c>
      <c r="BE45" s="20" t="str">
        <f>IF($AN45="","",IF(COUNTIF(AN45,"*"&amp;BE$1&amp;"*"),COUNTIF(AN$3:AN45,"*"&amp;BE$1&amp;"*"),""))</f>
        <v/>
      </c>
      <c r="BF45" s="20" t="str">
        <f>IF($AN45="","",IF(COUNTIF(AO45,"*"&amp;BF$1&amp;"*"),COUNTIF(AO$3:AO45,"*"&amp;BF$1&amp;"*"),""))</f>
        <v/>
      </c>
      <c r="BG45" s="20" t="str">
        <f>IF($AN45="","",IF(COUNTIF(AP45,"*"&amp;BG$1&amp;"*"),COUNTIF(AP$3:AP45,"*"&amp;BG$1&amp;"*"),""))</f>
        <v/>
      </c>
      <c r="BH45" s="20" t="str">
        <f>IF($AN45="","",IF(COUNTIF(AQ45,"*"&amp;BH$1&amp;"*"),COUNTIF(AQ$3:AQ45,"*"&amp;BH$1&amp;"*"),""))</f>
        <v/>
      </c>
      <c r="BI45" s="58" t="str">
        <f t="shared" si="62"/>
        <v/>
      </c>
      <c r="BJ45" s="20" t="str">
        <f t="shared" si="63"/>
        <v/>
      </c>
      <c r="BK45" s="20" t="str">
        <f t="shared" si="64"/>
        <v/>
      </c>
      <c r="BM45" s="20" t="str">
        <f>IF($BM$1&gt;=1+MAX($BM$3:BM44),1+MAX($BM$3:BM44),"")</f>
        <v/>
      </c>
      <c r="BN45" s="20" t="str">
        <f t="shared" si="66"/>
        <v/>
      </c>
      <c r="BO45" s="20" t="str">
        <f t="shared" si="66"/>
        <v/>
      </c>
      <c r="BP45" s="20" t="str">
        <f t="shared" si="66"/>
        <v/>
      </c>
      <c r="BQ45" s="20" t="str">
        <f t="shared" si="66"/>
        <v/>
      </c>
      <c r="BR45" s="20" t="str">
        <f t="shared" si="66"/>
        <v/>
      </c>
      <c r="BS45" s="20" t="str">
        <f t="shared" si="66"/>
        <v/>
      </c>
      <c r="BT45" s="20" t="str">
        <f t="shared" si="66"/>
        <v/>
      </c>
      <c r="BU45" s="20" t="str">
        <f t="shared" si="66"/>
        <v/>
      </c>
      <c r="BV45" s="20" t="str">
        <f t="shared" si="66"/>
        <v/>
      </c>
      <c r="BW45" s="20" t="str">
        <f t="shared" si="66"/>
        <v/>
      </c>
      <c r="BX45" s="20" t="str">
        <f t="shared" si="66"/>
        <v/>
      </c>
    </row>
    <row r="46" spans="2:76" ht="30" customHeight="1" x14ac:dyDescent="0.2">
      <c r="B46" s="52"/>
      <c r="C46" s="52"/>
      <c r="D46" s="52"/>
      <c r="E46" s="30"/>
      <c r="F46" s="31"/>
      <c r="G46" s="32"/>
      <c r="H46" s="30"/>
      <c r="I46" s="31"/>
      <c r="J46" s="34"/>
      <c r="K46" s="112" t="str">
        <f t="shared" si="42"/>
        <v/>
      </c>
      <c r="L46" s="108" t="str">
        <f t="shared" si="43"/>
        <v/>
      </c>
      <c r="M46" s="108" t="str">
        <f t="shared" si="44"/>
        <v/>
      </c>
      <c r="N46" s="31" t="str">
        <f t="shared" si="45"/>
        <v/>
      </c>
      <c r="O46" s="31" t="str">
        <f t="shared" si="46"/>
        <v/>
      </c>
      <c r="P46" s="49" t="str">
        <f t="shared" si="47"/>
        <v/>
      </c>
      <c r="Q46" s="49" t="str">
        <f t="shared" si="48"/>
        <v/>
      </c>
      <c r="R46" s="32" t="str">
        <f t="shared" si="49"/>
        <v/>
      </c>
      <c r="S46" s="19"/>
      <c r="T46" s="45" t="str">
        <f t="shared" si="50"/>
        <v/>
      </c>
      <c r="U46" s="32" t="str">
        <f t="shared" si="51"/>
        <v/>
      </c>
      <c r="V46" s="22"/>
      <c r="W46" s="6" t="str">
        <f t="shared" si="3"/>
        <v/>
      </c>
      <c r="X46" s="7" t="str">
        <f t="shared" si="52"/>
        <v/>
      </c>
      <c r="Y46" s="19"/>
      <c r="Z46" s="13" t="str">
        <f t="shared" si="4"/>
        <v/>
      </c>
      <c r="AA46" s="13" t="str">
        <f t="shared" si="53"/>
        <v/>
      </c>
      <c r="AB46" s="7" t="str">
        <f t="shared" si="54"/>
        <v/>
      </c>
      <c r="AC46" s="22"/>
      <c r="AD46" s="3" t="str">
        <f>IF(B46="","",COUNT(B$3:B46))</f>
        <v/>
      </c>
      <c r="AE46" s="3" t="str">
        <f>IF(C46="","",COUNT(C$3:C46))</f>
        <v/>
      </c>
      <c r="AF46" s="3" t="str">
        <f>IF(D46="","",COUNT(D$3:D46))</f>
        <v/>
      </c>
      <c r="AG46" s="20" t="str">
        <f>IF(E46="","",COUNTA($E$3:E46))</f>
        <v/>
      </c>
      <c r="AH46" s="38" t="str">
        <f>IF(B46="",IF(OR($C46&lt;&gt;"",$D46&lt;&gt;"",$E46&lt;&gt;"",$H46&lt;&gt;"",$G46&lt;&gt;""),INDEX(AH$3:AH45,MATCH(MAX(AD$3:AD45),AD$3:AD45,0),0),""),B46)</f>
        <v/>
      </c>
      <c r="AI46" s="38" t="str">
        <f>IF(C46="",IF(OR($D46&lt;&gt;"",$E46&lt;&gt;"",$H46&lt;&gt;"",$G46&lt;&gt;""),INDEX(AI$3:AI45,MATCH(MAX(AE$3:AE45),AE$3:AE45,0),0),""),C46)</f>
        <v/>
      </c>
      <c r="AJ46" s="38" t="str">
        <f>IF(D46="",IF(OR($E46&lt;&gt;"",$H46&lt;&gt;"",$G46&lt;&gt;""),INDEX(AJ$3:AJ45,MATCH(MAX(AF$3:AF45),AF$3:AF45,0),0),""),D46)</f>
        <v/>
      </c>
      <c r="AK46" s="4" t="str">
        <f>IF(入力!E46="","",IFERROR(INDEX(雇用者!$B$3:$B$100003,IFERROR(MATCH("*"&amp;$E46&amp;"*",雇用者!B$3:B$100003,0),MATCH("*"&amp;$E46&amp;"*",雇用者!C$3:C$100003,0)),0),入力!E46))&amp;""</f>
        <v/>
      </c>
      <c r="AL46" s="20" t="str">
        <f>IF(AM46="","",$AM46&amp;"@"&amp;AN46&amp;IF(AN46="","","@"&amp;COUNTIF($AK$3:AK46,AN46)))</f>
        <v/>
      </c>
      <c r="AM46" s="26" t="str">
        <f t="shared" si="55"/>
        <v/>
      </c>
      <c r="AN46" s="4" t="str">
        <f>IF(AK46="",IF(AND(OR(H46&lt;&gt;"",G46&lt;&gt;""),E46=""),INDEX($AK$3:AK45,MATCH(MAX($AG$3:AG45),$AG$3:AG45,0),0),""),AK46)</f>
        <v/>
      </c>
      <c r="AO46" s="20" t="str">
        <f>IF(H46="",IF(AN46="","",IFERROR(INDEX(雇用者!$D$3:$D$100003,MATCH($AN46,雇用者!B$3:B$100003,0),0),"")),H46)&amp;""</f>
        <v/>
      </c>
      <c r="AP46" s="20" t="str">
        <f>IF(AN46="","",IFERROR(IF(AND(入力!I46="",H46=""),INDEX(雇用者!$E$3:$E$100003,MATCH($AN46,雇用者!B$3:B$100003,0),0),I46),I46))&amp;""</f>
        <v/>
      </c>
      <c r="AQ46" s="20" t="str">
        <f t="shared" si="56"/>
        <v/>
      </c>
      <c r="AR46" s="20" t="str">
        <f t="shared" si="57"/>
        <v/>
      </c>
      <c r="AS46" s="20" t="str">
        <f>IF(AN46="","",IFERROR(IF(AND(入力!G46="",H46=""),INDEX(雇用者!$F$3:$Y$100003,MATCH($AN46,雇用者!B$3:B$100003,0),MATCH($AM46,雇用者!$F$1:$Y$1,1)),IF(G46="","",G46)),IF(G46="","",G46)))</f>
        <v/>
      </c>
      <c r="AT46" s="21" t="str">
        <f t="shared" si="58"/>
        <v/>
      </c>
      <c r="AU46" s="21" t="str">
        <f>IF(AND(AT46&lt;&gt;"",COUNTIF($AL$3:AL46,AL46)=1),SUMIF($AL$3:$AT$100003,AL46,$AT$3:$AT$100003),"")</f>
        <v/>
      </c>
      <c r="AV46" s="21" t="str">
        <f>IF(AND(COUNTIF($AM$3:AM46,AM46)=COUNTIF($AM$3:AM100046,AM46),AM46&lt;&gt;""),SUMIF($AM$3:AM46,AM46,$AT$3:AT46),"")</f>
        <v/>
      </c>
      <c r="AW46" s="96"/>
      <c r="AX46" s="20" t="str">
        <f>IF(COUNT(BC46:BH46)=6,MAX($AX$3:AX45)+1,"")</f>
        <v/>
      </c>
      <c r="AY46" s="20" t="str">
        <f>IF(AZ46="","",RANK(AZ46,$AZ$3:$AZ$100003,1)+COUNTIF($AZ$3:AZ46,AZ46)-1)</f>
        <v/>
      </c>
      <c r="AZ46" s="20" t="str">
        <f t="shared" si="59"/>
        <v/>
      </c>
      <c r="BA46" s="20" t="str">
        <f>IF(AN46="","",IF(COUNTIF($AN$3:AN46,AN46)=1,1+MAX($BA$3:BA45),INDEX($BA$3:BA45,MATCH(AN46,$AN$3:AN46,0),0)))</f>
        <v/>
      </c>
      <c r="BB46" s="20" t="str">
        <f>IF(AO46="","",IF(COUNTIF($AO$3:AO46,AO46)=1,1+MAX($BB$3:BB45),INDEX($BB$3:BB45,MATCH(AO46,$AO$3:AO46,0),0)))</f>
        <v/>
      </c>
      <c r="BC46" s="54" t="str">
        <f t="shared" si="60"/>
        <v/>
      </c>
      <c r="BD46" s="54" t="str">
        <f t="shared" si="61"/>
        <v/>
      </c>
      <c r="BE46" s="20" t="str">
        <f>IF($AN46="","",IF(COUNTIF(AN46,"*"&amp;BE$1&amp;"*"),COUNTIF(AN$3:AN46,"*"&amp;BE$1&amp;"*"),""))</f>
        <v/>
      </c>
      <c r="BF46" s="20" t="str">
        <f>IF($AN46="","",IF(COUNTIF(AO46,"*"&amp;BF$1&amp;"*"),COUNTIF(AO$3:AO46,"*"&amp;BF$1&amp;"*"),""))</f>
        <v/>
      </c>
      <c r="BG46" s="20" t="str">
        <f>IF($AN46="","",IF(COUNTIF(AP46,"*"&amp;BG$1&amp;"*"),COUNTIF(AP$3:AP46,"*"&amp;BG$1&amp;"*"),""))</f>
        <v/>
      </c>
      <c r="BH46" s="20" t="str">
        <f>IF($AN46="","",IF(COUNTIF(AQ46,"*"&amp;BH$1&amp;"*"),COUNTIF(AQ$3:AQ46,"*"&amp;BH$1&amp;"*"),""))</f>
        <v/>
      </c>
      <c r="BI46" s="58" t="str">
        <f t="shared" si="62"/>
        <v/>
      </c>
      <c r="BJ46" s="20" t="str">
        <f t="shared" si="63"/>
        <v/>
      </c>
      <c r="BK46" s="20" t="str">
        <f t="shared" si="64"/>
        <v/>
      </c>
      <c r="BM46" s="20" t="str">
        <f>IF($BM$1&gt;=1+MAX($BM$3:BM45),1+MAX($BM$3:BM45),"")</f>
        <v/>
      </c>
      <c r="BN46" s="20" t="str">
        <f t="shared" si="66"/>
        <v/>
      </c>
      <c r="BO46" s="20" t="str">
        <f t="shared" si="66"/>
        <v/>
      </c>
      <c r="BP46" s="20" t="str">
        <f t="shared" si="66"/>
        <v/>
      </c>
      <c r="BQ46" s="20" t="str">
        <f t="shared" si="66"/>
        <v/>
      </c>
      <c r="BR46" s="20" t="str">
        <f t="shared" si="66"/>
        <v/>
      </c>
      <c r="BS46" s="20" t="str">
        <f t="shared" si="66"/>
        <v/>
      </c>
      <c r="BT46" s="20" t="str">
        <f t="shared" si="66"/>
        <v/>
      </c>
      <c r="BU46" s="20" t="str">
        <f t="shared" si="66"/>
        <v/>
      </c>
      <c r="BV46" s="20" t="str">
        <f t="shared" si="66"/>
        <v/>
      </c>
      <c r="BW46" s="20" t="str">
        <f t="shared" si="66"/>
        <v/>
      </c>
      <c r="BX46" s="20" t="str">
        <f t="shared" si="66"/>
        <v/>
      </c>
    </row>
    <row r="47" spans="2:76" ht="30" customHeight="1" x14ac:dyDescent="0.2">
      <c r="B47" s="52"/>
      <c r="C47" s="52"/>
      <c r="D47" s="52"/>
      <c r="E47" s="30"/>
      <c r="F47" s="31"/>
      <c r="G47" s="32"/>
      <c r="H47" s="30"/>
      <c r="I47" s="31"/>
      <c r="J47" s="34"/>
      <c r="K47" s="112" t="str">
        <f t="shared" si="42"/>
        <v/>
      </c>
      <c r="L47" s="108" t="str">
        <f t="shared" si="43"/>
        <v/>
      </c>
      <c r="M47" s="108" t="str">
        <f t="shared" si="44"/>
        <v/>
      </c>
      <c r="N47" s="31" t="str">
        <f t="shared" si="45"/>
        <v/>
      </c>
      <c r="O47" s="31" t="str">
        <f t="shared" si="46"/>
        <v/>
      </c>
      <c r="P47" s="49" t="str">
        <f t="shared" si="47"/>
        <v/>
      </c>
      <c r="Q47" s="49" t="str">
        <f t="shared" si="48"/>
        <v/>
      </c>
      <c r="R47" s="32" t="str">
        <f t="shared" si="49"/>
        <v/>
      </c>
      <c r="S47" s="19"/>
      <c r="T47" s="45" t="str">
        <f t="shared" si="50"/>
        <v/>
      </c>
      <c r="U47" s="32" t="str">
        <f t="shared" si="51"/>
        <v/>
      </c>
      <c r="V47" s="22"/>
      <c r="W47" s="6" t="str">
        <f t="shared" si="3"/>
        <v/>
      </c>
      <c r="X47" s="7" t="str">
        <f t="shared" si="52"/>
        <v/>
      </c>
      <c r="Y47" s="19"/>
      <c r="Z47" s="13" t="str">
        <f t="shared" si="4"/>
        <v/>
      </c>
      <c r="AA47" s="13" t="str">
        <f t="shared" si="53"/>
        <v/>
      </c>
      <c r="AB47" s="7" t="str">
        <f t="shared" si="54"/>
        <v/>
      </c>
      <c r="AC47" s="22"/>
      <c r="AD47" s="3" t="str">
        <f>IF(B47="","",COUNT(B$3:B47))</f>
        <v/>
      </c>
      <c r="AE47" s="3" t="str">
        <f>IF(C47="","",COUNT(C$3:C47))</f>
        <v/>
      </c>
      <c r="AF47" s="3" t="str">
        <f>IF(D47="","",COUNT(D$3:D47))</f>
        <v/>
      </c>
      <c r="AG47" s="20" t="str">
        <f>IF(E47="","",COUNTA($E$3:E47))</f>
        <v/>
      </c>
      <c r="AH47" s="38" t="str">
        <f>IF(B47="",IF(OR($C47&lt;&gt;"",$D47&lt;&gt;"",$E47&lt;&gt;"",$H47&lt;&gt;"",$G47&lt;&gt;""),INDEX(AH$3:AH46,MATCH(MAX(AD$3:AD46),AD$3:AD46,0),0),""),B47)</f>
        <v/>
      </c>
      <c r="AI47" s="38" t="str">
        <f>IF(C47="",IF(OR($D47&lt;&gt;"",$E47&lt;&gt;"",$H47&lt;&gt;"",$G47&lt;&gt;""),INDEX(AI$3:AI46,MATCH(MAX(AE$3:AE46),AE$3:AE46,0),0),""),C47)</f>
        <v/>
      </c>
      <c r="AJ47" s="38" t="str">
        <f>IF(D47="",IF(OR($E47&lt;&gt;"",$H47&lt;&gt;"",$G47&lt;&gt;""),INDEX(AJ$3:AJ46,MATCH(MAX(AF$3:AF46),AF$3:AF46,0),0),""),D47)</f>
        <v/>
      </c>
      <c r="AK47" s="4" t="str">
        <f>IF(入力!E47="","",IFERROR(INDEX(雇用者!$B$3:$B$100003,IFERROR(MATCH("*"&amp;$E47&amp;"*",雇用者!B$3:B$100003,0),MATCH("*"&amp;$E47&amp;"*",雇用者!C$3:C$100003,0)),0),入力!E47))&amp;""</f>
        <v/>
      </c>
      <c r="AL47" s="20" t="str">
        <f>IF(AM47="","",$AM47&amp;"@"&amp;AN47&amp;IF(AN47="","","@"&amp;COUNTIF($AK$3:AK47,AN47)))</f>
        <v/>
      </c>
      <c r="AM47" s="26" t="str">
        <f t="shared" si="55"/>
        <v/>
      </c>
      <c r="AN47" s="4" t="str">
        <f>IF(AK47="",IF(AND(OR(H47&lt;&gt;"",G47&lt;&gt;""),E47=""),INDEX($AK$3:AK46,MATCH(MAX($AG$3:AG46),$AG$3:AG46,0),0),""),AK47)</f>
        <v/>
      </c>
      <c r="AO47" s="20" t="str">
        <f>IF(H47="",IF(AN47="","",IFERROR(INDEX(雇用者!$D$3:$D$100003,MATCH($AN47,雇用者!B$3:B$100003,0),0),"")),H47)&amp;""</f>
        <v/>
      </c>
      <c r="AP47" s="20" t="str">
        <f>IF(AN47="","",IFERROR(IF(AND(入力!I47="",H47=""),INDEX(雇用者!$E$3:$E$100003,MATCH($AN47,雇用者!B$3:B$100003,0),0),I47),I47))&amp;""</f>
        <v/>
      </c>
      <c r="AQ47" s="20" t="str">
        <f t="shared" si="56"/>
        <v/>
      </c>
      <c r="AR47" s="20" t="str">
        <f t="shared" si="57"/>
        <v/>
      </c>
      <c r="AS47" s="20" t="str">
        <f>IF(AN47="","",IFERROR(IF(AND(入力!G47="",H47=""),INDEX(雇用者!$F$3:$Y$100003,MATCH($AN47,雇用者!B$3:B$100003,0),MATCH($AM47,雇用者!$F$1:$Y$1,1)),IF(G47="","",G47)),IF(G47="","",G47)))</f>
        <v/>
      </c>
      <c r="AT47" s="21" t="str">
        <f t="shared" si="58"/>
        <v/>
      </c>
      <c r="AU47" s="21" t="str">
        <f>IF(AND(AT47&lt;&gt;"",COUNTIF($AL$3:AL47,AL47)=1),SUMIF($AL$3:$AT$100003,AL47,$AT$3:$AT$100003),"")</f>
        <v/>
      </c>
      <c r="AV47" s="21" t="str">
        <f>IF(AND(COUNTIF($AM$3:AM47,AM47)=COUNTIF($AM$3:AM100047,AM47),AM47&lt;&gt;""),SUMIF($AM$3:AM47,AM47,$AT$3:AT47),"")</f>
        <v/>
      </c>
      <c r="AW47" s="96"/>
      <c r="AX47" s="20" t="str">
        <f>IF(COUNT(BC47:BH47)=6,MAX($AX$3:AX46)+1,"")</f>
        <v/>
      </c>
      <c r="AY47" s="20" t="str">
        <f>IF(AZ47="","",RANK(AZ47,$AZ$3:$AZ$100003,1)+COUNTIF($AZ$3:AZ47,AZ47)-1)</f>
        <v/>
      </c>
      <c r="AZ47" s="20" t="str">
        <f t="shared" si="59"/>
        <v/>
      </c>
      <c r="BA47" s="20" t="str">
        <f>IF(AN47="","",IF(COUNTIF($AN$3:AN47,AN47)=1,1+MAX($BA$3:BA46),INDEX($BA$3:BA46,MATCH(AN47,$AN$3:AN47,0),0)))</f>
        <v/>
      </c>
      <c r="BB47" s="20" t="str">
        <f>IF(AO47="","",IF(COUNTIF($AO$3:AO47,AO47)=1,1+MAX($BB$3:BB46),INDEX($BB$3:BB46,MATCH(AO47,$AO$3:AO47,0),0)))</f>
        <v/>
      </c>
      <c r="BC47" s="54" t="str">
        <f t="shared" si="60"/>
        <v/>
      </c>
      <c r="BD47" s="54" t="str">
        <f t="shared" si="61"/>
        <v/>
      </c>
      <c r="BE47" s="20" t="str">
        <f>IF($AN47="","",IF(COUNTIF(AN47,"*"&amp;BE$1&amp;"*"),COUNTIF(AN$3:AN47,"*"&amp;BE$1&amp;"*"),""))</f>
        <v/>
      </c>
      <c r="BF47" s="20" t="str">
        <f>IF($AN47="","",IF(COUNTIF(AO47,"*"&amp;BF$1&amp;"*"),COUNTIF(AO$3:AO47,"*"&amp;BF$1&amp;"*"),""))</f>
        <v/>
      </c>
      <c r="BG47" s="20" t="str">
        <f>IF($AN47="","",IF(COUNTIF(AP47,"*"&amp;BG$1&amp;"*"),COUNTIF(AP$3:AP47,"*"&amp;BG$1&amp;"*"),""))</f>
        <v/>
      </c>
      <c r="BH47" s="20" t="str">
        <f>IF($AN47="","",IF(COUNTIF(AQ47,"*"&amp;BH$1&amp;"*"),COUNTIF(AQ$3:AQ47,"*"&amp;BH$1&amp;"*"),""))</f>
        <v/>
      </c>
      <c r="BI47" s="58" t="str">
        <f t="shared" si="62"/>
        <v/>
      </c>
      <c r="BJ47" s="20" t="str">
        <f t="shared" si="63"/>
        <v/>
      </c>
      <c r="BK47" s="20" t="str">
        <f t="shared" si="64"/>
        <v/>
      </c>
      <c r="BM47" s="20" t="str">
        <f>IF($BM$1&gt;=1+MAX($BM$3:BM46),1+MAX($BM$3:BM46),"")</f>
        <v/>
      </c>
      <c r="BN47" s="20" t="str">
        <f t="shared" si="66"/>
        <v/>
      </c>
      <c r="BO47" s="20" t="str">
        <f t="shared" si="66"/>
        <v/>
      </c>
      <c r="BP47" s="20" t="str">
        <f t="shared" si="66"/>
        <v/>
      </c>
      <c r="BQ47" s="20" t="str">
        <f t="shared" si="66"/>
        <v/>
      </c>
      <c r="BR47" s="20" t="str">
        <f t="shared" si="66"/>
        <v/>
      </c>
      <c r="BS47" s="20" t="str">
        <f t="shared" si="66"/>
        <v/>
      </c>
      <c r="BT47" s="20" t="str">
        <f t="shared" si="66"/>
        <v/>
      </c>
      <c r="BU47" s="20" t="str">
        <f t="shared" si="66"/>
        <v/>
      </c>
      <c r="BV47" s="20" t="str">
        <f t="shared" si="66"/>
        <v/>
      </c>
      <c r="BW47" s="20" t="str">
        <f t="shared" si="66"/>
        <v/>
      </c>
      <c r="BX47" s="20" t="str">
        <f t="shared" si="66"/>
        <v/>
      </c>
    </row>
    <row r="48" spans="2:76" ht="30" customHeight="1" x14ac:dyDescent="0.2">
      <c r="B48" s="52"/>
      <c r="C48" s="52"/>
      <c r="D48" s="52"/>
      <c r="E48" s="30"/>
      <c r="F48" s="31"/>
      <c r="G48" s="32"/>
      <c r="H48" s="30"/>
      <c r="I48" s="31"/>
      <c r="J48" s="34"/>
      <c r="K48" s="112" t="str">
        <f t="shared" si="42"/>
        <v/>
      </c>
      <c r="L48" s="108" t="str">
        <f t="shared" si="43"/>
        <v/>
      </c>
      <c r="M48" s="108" t="str">
        <f t="shared" si="44"/>
        <v/>
      </c>
      <c r="N48" s="31" t="str">
        <f t="shared" si="45"/>
        <v/>
      </c>
      <c r="O48" s="31" t="str">
        <f t="shared" si="46"/>
        <v/>
      </c>
      <c r="P48" s="49" t="str">
        <f t="shared" si="47"/>
        <v/>
      </c>
      <c r="Q48" s="49" t="str">
        <f t="shared" si="48"/>
        <v/>
      </c>
      <c r="R48" s="32" t="str">
        <f t="shared" si="49"/>
        <v/>
      </c>
      <c r="S48" s="19"/>
      <c r="T48" s="45" t="str">
        <f t="shared" si="50"/>
        <v/>
      </c>
      <c r="U48" s="32" t="str">
        <f t="shared" si="51"/>
        <v/>
      </c>
      <c r="V48" s="22"/>
      <c r="W48" s="6" t="str">
        <f t="shared" si="3"/>
        <v/>
      </c>
      <c r="X48" s="7" t="str">
        <f t="shared" si="52"/>
        <v/>
      </c>
      <c r="Y48" s="19"/>
      <c r="Z48" s="13" t="str">
        <f t="shared" si="4"/>
        <v/>
      </c>
      <c r="AA48" s="13" t="str">
        <f t="shared" si="53"/>
        <v/>
      </c>
      <c r="AB48" s="7" t="str">
        <f t="shared" si="54"/>
        <v/>
      </c>
      <c r="AC48" s="22"/>
      <c r="AD48" s="3" t="str">
        <f>IF(B48="","",COUNT(B$3:B48))</f>
        <v/>
      </c>
      <c r="AE48" s="3" t="str">
        <f>IF(C48="","",COUNT(C$3:C48))</f>
        <v/>
      </c>
      <c r="AF48" s="3" t="str">
        <f>IF(D48="","",COUNT(D$3:D48))</f>
        <v/>
      </c>
      <c r="AG48" s="20" t="str">
        <f>IF(E48="","",COUNTA($E$3:E48))</f>
        <v/>
      </c>
      <c r="AH48" s="38" t="str">
        <f>IF(B48="",IF(OR($C48&lt;&gt;"",$D48&lt;&gt;"",$E48&lt;&gt;"",$H48&lt;&gt;"",$G48&lt;&gt;""),INDEX(AH$3:AH47,MATCH(MAX(AD$3:AD47),AD$3:AD47,0),0),""),B48)</f>
        <v/>
      </c>
      <c r="AI48" s="38" t="str">
        <f>IF(C48="",IF(OR($D48&lt;&gt;"",$E48&lt;&gt;"",$H48&lt;&gt;"",$G48&lt;&gt;""),INDEX(AI$3:AI47,MATCH(MAX(AE$3:AE47),AE$3:AE47,0),0),""),C48)</f>
        <v/>
      </c>
      <c r="AJ48" s="38" t="str">
        <f>IF(D48="",IF(OR($E48&lt;&gt;"",$H48&lt;&gt;"",$G48&lt;&gt;""),INDEX(AJ$3:AJ47,MATCH(MAX(AF$3:AF47),AF$3:AF47,0),0),""),D48)</f>
        <v/>
      </c>
      <c r="AK48" s="4" t="str">
        <f>IF(入力!E48="","",IFERROR(INDEX(雇用者!$B$3:$B$100003,IFERROR(MATCH("*"&amp;$E48&amp;"*",雇用者!B$3:B$100003,0),MATCH("*"&amp;$E48&amp;"*",雇用者!C$3:C$100003,0)),0),入力!E48))&amp;""</f>
        <v/>
      </c>
      <c r="AL48" s="20" t="str">
        <f>IF(AM48="","",$AM48&amp;"@"&amp;AN48&amp;IF(AN48="","","@"&amp;COUNTIF($AK$3:AK48,AN48)))</f>
        <v/>
      </c>
      <c r="AM48" s="26" t="str">
        <f t="shared" si="55"/>
        <v/>
      </c>
      <c r="AN48" s="4" t="str">
        <f>IF(AK48="",IF(AND(OR(H48&lt;&gt;"",G48&lt;&gt;""),E48=""),INDEX($AK$3:AK47,MATCH(MAX($AG$3:AG47),$AG$3:AG47,0),0),""),AK48)</f>
        <v/>
      </c>
      <c r="AO48" s="20" t="str">
        <f>IF(H48="",IF(AN48="","",IFERROR(INDEX(雇用者!$D$3:$D$100003,MATCH($AN48,雇用者!B$3:B$100003,0),0),"")),H48)&amp;""</f>
        <v/>
      </c>
      <c r="AP48" s="20" t="str">
        <f>IF(AN48="","",IFERROR(IF(AND(入力!I48="",H48=""),INDEX(雇用者!$E$3:$E$100003,MATCH($AN48,雇用者!B$3:B$100003,0),0),I48),I48))&amp;""</f>
        <v/>
      </c>
      <c r="AQ48" s="20" t="str">
        <f t="shared" si="56"/>
        <v/>
      </c>
      <c r="AR48" s="20" t="str">
        <f t="shared" si="57"/>
        <v/>
      </c>
      <c r="AS48" s="20" t="str">
        <f>IF(AN48="","",IFERROR(IF(AND(入力!G48="",H48=""),INDEX(雇用者!$F$3:$Y$100003,MATCH($AN48,雇用者!B$3:B$100003,0),MATCH($AM48,雇用者!$F$1:$Y$1,1)),IF(G48="","",G48)),IF(G48="","",G48)))</f>
        <v/>
      </c>
      <c r="AT48" s="21" t="str">
        <f t="shared" si="58"/>
        <v/>
      </c>
      <c r="AU48" s="21" t="str">
        <f>IF(AND(AT48&lt;&gt;"",COUNTIF($AL$3:AL48,AL48)=1),SUMIF($AL$3:$AT$100003,AL48,$AT$3:$AT$100003),"")</f>
        <v/>
      </c>
      <c r="AV48" s="21" t="str">
        <f>IF(AND(COUNTIF($AM$3:AM48,AM48)=COUNTIF($AM$3:AM100048,AM48),AM48&lt;&gt;""),SUMIF($AM$3:AM48,AM48,$AT$3:AT48),"")</f>
        <v/>
      </c>
      <c r="AW48" s="96"/>
      <c r="AX48" s="20" t="str">
        <f>IF(COUNT(BC48:BH48)=6,MAX($AX$3:AX47)+1,"")</f>
        <v/>
      </c>
      <c r="AY48" s="20" t="str">
        <f>IF(AZ48="","",RANK(AZ48,$AZ$3:$AZ$100003,1)+COUNTIF($AZ$3:AZ48,AZ48)-1)</f>
        <v/>
      </c>
      <c r="AZ48" s="20" t="str">
        <f t="shared" si="59"/>
        <v/>
      </c>
      <c r="BA48" s="20" t="str">
        <f>IF(AN48="","",IF(COUNTIF($AN$3:AN48,AN48)=1,1+MAX($BA$3:BA47),INDEX($BA$3:BA47,MATCH(AN48,$AN$3:AN48,0),0)))</f>
        <v/>
      </c>
      <c r="BB48" s="20" t="str">
        <f>IF(AO48="","",IF(COUNTIF($AO$3:AO48,AO48)=1,1+MAX($BB$3:BB47),INDEX($BB$3:BB47,MATCH(AO48,$AO$3:AO48,0),0)))</f>
        <v/>
      </c>
      <c r="BC48" s="54" t="str">
        <f t="shared" si="60"/>
        <v/>
      </c>
      <c r="BD48" s="54" t="str">
        <f t="shared" si="61"/>
        <v/>
      </c>
      <c r="BE48" s="20" t="str">
        <f>IF($AN48="","",IF(COUNTIF(AN48,"*"&amp;BE$1&amp;"*"),COUNTIF(AN$3:AN48,"*"&amp;BE$1&amp;"*"),""))</f>
        <v/>
      </c>
      <c r="BF48" s="20" t="str">
        <f>IF($AN48="","",IF(COUNTIF(AO48,"*"&amp;BF$1&amp;"*"),COUNTIF(AO$3:AO48,"*"&amp;BF$1&amp;"*"),""))</f>
        <v/>
      </c>
      <c r="BG48" s="20" t="str">
        <f>IF($AN48="","",IF(COUNTIF(AP48,"*"&amp;BG$1&amp;"*"),COUNTIF(AP$3:AP48,"*"&amp;BG$1&amp;"*"),""))</f>
        <v/>
      </c>
      <c r="BH48" s="20" t="str">
        <f>IF($AN48="","",IF(COUNTIF(AQ48,"*"&amp;BH$1&amp;"*"),COUNTIF(AQ$3:AQ48,"*"&amp;BH$1&amp;"*"),""))</f>
        <v/>
      </c>
      <c r="BI48" s="58" t="str">
        <f t="shared" si="62"/>
        <v/>
      </c>
      <c r="BJ48" s="20" t="str">
        <f t="shared" si="63"/>
        <v/>
      </c>
      <c r="BK48" s="20" t="str">
        <f t="shared" si="64"/>
        <v/>
      </c>
      <c r="BM48" s="20" t="str">
        <f>IF($BM$1&gt;=1+MAX($BM$3:BM47),1+MAX($BM$3:BM47),"")</f>
        <v/>
      </c>
      <c r="BN48" s="20" t="str">
        <f t="shared" si="66"/>
        <v/>
      </c>
      <c r="BO48" s="20" t="str">
        <f t="shared" si="66"/>
        <v/>
      </c>
      <c r="BP48" s="20" t="str">
        <f t="shared" si="66"/>
        <v/>
      </c>
      <c r="BQ48" s="20" t="str">
        <f t="shared" si="66"/>
        <v/>
      </c>
      <c r="BR48" s="20" t="str">
        <f t="shared" si="66"/>
        <v/>
      </c>
      <c r="BS48" s="20" t="str">
        <f t="shared" si="66"/>
        <v/>
      </c>
      <c r="BT48" s="20" t="str">
        <f t="shared" si="66"/>
        <v/>
      </c>
      <c r="BU48" s="20" t="str">
        <f t="shared" si="66"/>
        <v/>
      </c>
      <c r="BV48" s="20" t="str">
        <f t="shared" si="66"/>
        <v/>
      </c>
      <c r="BW48" s="20" t="str">
        <f t="shared" si="66"/>
        <v/>
      </c>
      <c r="BX48" s="20" t="str">
        <f t="shared" si="66"/>
        <v/>
      </c>
    </row>
    <row r="49" spans="2:76" ht="30" customHeight="1" x14ac:dyDescent="0.2">
      <c r="B49" s="52"/>
      <c r="C49" s="52"/>
      <c r="D49" s="52"/>
      <c r="E49" s="30"/>
      <c r="F49" s="31"/>
      <c r="G49" s="32"/>
      <c r="H49" s="30"/>
      <c r="I49" s="31"/>
      <c r="J49" s="34"/>
      <c r="K49" s="112" t="str">
        <f t="shared" si="42"/>
        <v/>
      </c>
      <c r="L49" s="108" t="str">
        <f t="shared" si="43"/>
        <v/>
      </c>
      <c r="M49" s="108" t="str">
        <f t="shared" si="44"/>
        <v/>
      </c>
      <c r="N49" s="31" t="str">
        <f t="shared" si="45"/>
        <v/>
      </c>
      <c r="O49" s="31" t="str">
        <f t="shared" si="46"/>
        <v/>
      </c>
      <c r="P49" s="49" t="str">
        <f t="shared" si="47"/>
        <v/>
      </c>
      <c r="Q49" s="49" t="str">
        <f t="shared" si="48"/>
        <v/>
      </c>
      <c r="R49" s="32" t="str">
        <f t="shared" si="49"/>
        <v/>
      </c>
      <c r="S49" s="19"/>
      <c r="T49" s="45" t="str">
        <f t="shared" si="50"/>
        <v/>
      </c>
      <c r="U49" s="32" t="str">
        <f t="shared" si="51"/>
        <v/>
      </c>
      <c r="V49" s="22"/>
      <c r="W49" s="6" t="str">
        <f t="shared" si="3"/>
        <v/>
      </c>
      <c r="X49" s="7" t="str">
        <f t="shared" si="52"/>
        <v/>
      </c>
      <c r="Y49" s="19"/>
      <c r="Z49" s="13" t="str">
        <f t="shared" si="4"/>
        <v/>
      </c>
      <c r="AA49" s="13" t="str">
        <f t="shared" si="53"/>
        <v/>
      </c>
      <c r="AB49" s="7" t="str">
        <f t="shared" si="54"/>
        <v/>
      </c>
      <c r="AC49" s="22"/>
      <c r="AD49" s="3" t="str">
        <f>IF(B49="","",COUNT(B$3:B49))</f>
        <v/>
      </c>
      <c r="AE49" s="3" t="str">
        <f>IF(C49="","",COUNT(C$3:C49))</f>
        <v/>
      </c>
      <c r="AF49" s="3" t="str">
        <f>IF(D49="","",COUNT(D$3:D49))</f>
        <v/>
      </c>
      <c r="AG49" s="20" t="str">
        <f>IF(E49="","",COUNTA($E$3:E49))</f>
        <v/>
      </c>
      <c r="AH49" s="38" t="str">
        <f>IF(B49="",IF(OR($C49&lt;&gt;"",$D49&lt;&gt;"",$E49&lt;&gt;"",$H49&lt;&gt;"",$G49&lt;&gt;""),INDEX(AH$3:AH48,MATCH(MAX(AD$3:AD48),AD$3:AD48,0),0),""),B49)</f>
        <v/>
      </c>
      <c r="AI49" s="38" t="str">
        <f>IF(C49="",IF(OR($D49&lt;&gt;"",$E49&lt;&gt;"",$H49&lt;&gt;"",$G49&lt;&gt;""),INDEX(AI$3:AI48,MATCH(MAX(AE$3:AE48),AE$3:AE48,0),0),""),C49)</f>
        <v/>
      </c>
      <c r="AJ49" s="38" t="str">
        <f>IF(D49="",IF(OR($E49&lt;&gt;"",$H49&lt;&gt;"",$G49&lt;&gt;""),INDEX(AJ$3:AJ48,MATCH(MAX(AF$3:AF48),AF$3:AF48,0),0),""),D49)</f>
        <v/>
      </c>
      <c r="AK49" s="4" t="str">
        <f>IF(入力!E49="","",IFERROR(INDEX(雇用者!$B$3:$B$100003,IFERROR(MATCH("*"&amp;$E49&amp;"*",雇用者!B$3:B$100003,0),MATCH("*"&amp;$E49&amp;"*",雇用者!C$3:C$100003,0)),0),入力!E49))&amp;""</f>
        <v/>
      </c>
      <c r="AL49" s="20" t="str">
        <f>IF(AM49="","",$AM49&amp;"@"&amp;AN49&amp;IF(AN49="","","@"&amp;COUNTIF($AK$3:AK49,AN49)))</f>
        <v/>
      </c>
      <c r="AM49" s="26" t="str">
        <f t="shared" si="55"/>
        <v/>
      </c>
      <c r="AN49" s="4" t="str">
        <f>IF(AK49="",IF(AND(OR(H49&lt;&gt;"",G49&lt;&gt;""),E49=""),INDEX($AK$3:AK48,MATCH(MAX($AG$3:AG48),$AG$3:AG48,0),0),""),AK49)</f>
        <v/>
      </c>
      <c r="AO49" s="20" t="str">
        <f>IF(H49="",IF(AN49="","",IFERROR(INDEX(雇用者!$D$3:$D$100003,MATCH($AN49,雇用者!B$3:B$100003,0),0),"")),H49)&amp;""</f>
        <v/>
      </c>
      <c r="AP49" s="20" t="str">
        <f>IF(AN49="","",IFERROR(IF(AND(入力!I49="",H49=""),INDEX(雇用者!$E$3:$E$100003,MATCH($AN49,雇用者!B$3:B$100003,0),0),I49),I49))&amp;""</f>
        <v/>
      </c>
      <c r="AQ49" s="20" t="str">
        <f t="shared" si="56"/>
        <v/>
      </c>
      <c r="AR49" s="20" t="str">
        <f t="shared" si="57"/>
        <v/>
      </c>
      <c r="AS49" s="20" t="str">
        <f>IF(AN49="","",IFERROR(IF(AND(入力!G49="",H49=""),INDEX(雇用者!$F$3:$Y$100003,MATCH($AN49,雇用者!B$3:B$100003,0),MATCH($AM49,雇用者!$F$1:$Y$1,1)),IF(G49="","",G49)),IF(G49="","",G49)))</f>
        <v/>
      </c>
      <c r="AT49" s="21" t="str">
        <f t="shared" si="58"/>
        <v/>
      </c>
      <c r="AU49" s="21" t="str">
        <f>IF(AND(AT49&lt;&gt;"",COUNTIF($AL$3:AL49,AL49)=1),SUMIF($AL$3:$AT$100003,AL49,$AT$3:$AT$100003),"")</f>
        <v/>
      </c>
      <c r="AV49" s="21" t="str">
        <f>IF(AND(COUNTIF($AM$3:AM49,AM49)=COUNTIF($AM$3:AM100049,AM49),AM49&lt;&gt;""),SUMIF($AM$3:AM49,AM49,$AT$3:AT49),"")</f>
        <v/>
      </c>
      <c r="AW49" s="96"/>
      <c r="AX49" s="20" t="str">
        <f>IF(COUNT(BC49:BH49)=6,MAX($AX$3:AX48)+1,"")</f>
        <v/>
      </c>
      <c r="AY49" s="20" t="str">
        <f>IF(AZ49="","",RANK(AZ49,$AZ$3:$AZ$100003,1)+COUNTIF($AZ$3:AZ49,AZ49)-1)</f>
        <v/>
      </c>
      <c r="AZ49" s="20" t="str">
        <f t="shared" si="59"/>
        <v/>
      </c>
      <c r="BA49" s="20" t="str">
        <f>IF(AN49="","",IF(COUNTIF($AN$3:AN49,AN49)=1,1+MAX($BA$3:BA48),INDEX($BA$3:BA48,MATCH(AN49,$AN$3:AN49,0),0)))</f>
        <v/>
      </c>
      <c r="BB49" s="20" t="str">
        <f>IF(AO49="","",IF(COUNTIF($AO$3:AO49,AO49)=1,1+MAX($BB$3:BB48),INDEX($BB$3:BB48,MATCH(AO49,$AO$3:AO49,0),0)))</f>
        <v/>
      </c>
      <c r="BC49" s="54" t="str">
        <f t="shared" si="60"/>
        <v/>
      </c>
      <c r="BD49" s="54" t="str">
        <f t="shared" si="61"/>
        <v/>
      </c>
      <c r="BE49" s="20" t="str">
        <f>IF($AN49="","",IF(COUNTIF(AN49,"*"&amp;BE$1&amp;"*"),COUNTIF(AN$3:AN49,"*"&amp;BE$1&amp;"*"),""))</f>
        <v/>
      </c>
      <c r="BF49" s="20" t="str">
        <f>IF($AN49="","",IF(COUNTIF(AO49,"*"&amp;BF$1&amp;"*"),COUNTIF(AO$3:AO49,"*"&amp;BF$1&amp;"*"),""))</f>
        <v/>
      </c>
      <c r="BG49" s="20" t="str">
        <f>IF($AN49="","",IF(COUNTIF(AP49,"*"&amp;BG$1&amp;"*"),COUNTIF(AP$3:AP49,"*"&amp;BG$1&amp;"*"),""))</f>
        <v/>
      </c>
      <c r="BH49" s="20" t="str">
        <f>IF($AN49="","",IF(COUNTIF(AQ49,"*"&amp;BH$1&amp;"*"),COUNTIF(AQ$3:AQ49,"*"&amp;BH$1&amp;"*"),""))</f>
        <v/>
      </c>
      <c r="BI49" s="58" t="str">
        <f t="shared" si="62"/>
        <v/>
      </c>
      <c r="BJ49" s="20" t="str">
        <f t="shared" si="63"/>
        <v/>
      </c>
      <c r="BK49" s="20" t="str">
        <f t="shared" si="64"/>
        <v/>
      </c>
      <c r="BM49" s="20" t="str">
        <f>IF($BM$1&gt;=1+MAX($BM$3:BM48),1+MAX($BM$3:BM48),"")</f>
        <v/>
      </c>
      <c r="BN49" s="20" t="str">
        <f t="shared" si="66"/>
        <v/>
      </c>
      <c r="BO49" s="20" t="str">
        <f t="shared" si="66"/>
        <v/>
      </c>
      <c r="BP49" s="20" t="str">
        <f t="shared" si="66"/>
        <v/>
      </c>
      <c r="BQ49" s="20" t="str">
        <f t="shared" si="66"/>
        <v/>
      </c>
      <c r="BR49" s="20" t="str">
        <f t="shared" si="66"/>
        <v/>
      </c>
      <c r="BS49" s="20" t="str">
        <f t="shared" si="66"/>
        <v/>
      </c>
      <c r="BT49" s="20" t="str">
        <f t="shared" si="66"/>
        <v/>
      </c>
      <c r="BU49" s="20" t="str">
        <f t="shared" si="66"/>
        <v/>
      </c>
      <c r="BV49" s="20" t="str">
        <f t="shared" si="66"/>
        <v/>
      </c>
      <c r="BW49" s="20" t="str">
        <f t="shared" si="66"/>
        <v/>
      </c>
      <c r="BX49" s="20" t="str">
        <f t="shared" si="66"/>
        <v/>
      </c>
    </row>
    <row r="50" spans="2:76" ht="30" customHeight="1" x14ac:dyDescent="0.2">
      <c r="B50" s="52"/>
      <c r="C50" s="52"/>
      <c r="D50" s="52"/>
      <c r="E50" s="30"/>
      <c r="F50" s="31"/>
      <c r="G50" s="32"/>
      <c r="H50" s="30"/>
      <c r="I50" s="31"/>
      <c r="J50" s="34"/>
      <c r="K50" s="112" t="str">
        <f t="shared" si="42"/>
        <v/>
      </c>
      <c r="L50" s="108" t="str">
        <f t="shared" si="43"/>
        <v/>
      </c>
      <c r="M50" s="108" t="str">
        <f t="shared" si="44"/>
        <v/>
      </c>
      <c r="N50" s="31" t="str">
        <f t="shared" si="45"/>
        <v/>
      </c>
      <c r="O50" s="31" t="str">
        <f t="shared" si="46"/>
        <v/>
      </c>
      <c r="P50" s="49" t="str">
        <f t="shared" si="47"/>
        <v/>
      </c>
      <c r="Q50" s="49" t="str">
        <f t="shared" si="48"/>
        <v/>
      </c>
      <c r="R50" s="32" t="str">
        <f t="shared" si="49"/>
        <v/>
      </c>
      <c r="S50" s="19"/>
      <c r="T50" s="45" t="str">
        <f t="shared" si="50"/>
        <v/>
      </c>
      <c r="U50" s="32" t="str">
        <f t="shared" si="51"/>
        <v/>
      </c>
      <c r="V50" s="22"/>
      <c r="W50" s="6" t="str">
        <f t="shared" si="3"/>
        <v/>
      </c>
      <c r="X50" s="7" t="str">
        <f t="shared" si="52"/>
        <v/>
      </c>
      <c r="Y50" s="19"/>
      <c r="Z50" s="13" t="str">
        <f t="shared" si="4"/>
        <v/>
      </c>
      <c r="AA50" s="13" t="str">
        <f t="shared" si="53"/>
        <v/>
      </c>
      <c r="AB50" s="7" t="str">
        <f t="shared" si="54"/>
        <v/>
      </c>
      <c r="AC50" s="22"/>
      <c r="AD50" s="3" t="str">
        <f>IF(B50="","",COUNT(B$3:B50))</f>
        <v/>
      </c>
      <c r="AE50" s="3" t="str">
        <f>IF(C50="","",COUNT(C$3:C50))</f>
        <v/>
      </c>
      <c r="AF50" s="3" t="str">
        <f>IF(D50="","",COUNT(D$3:D50))</f>
        <v/>
      </c>
      <c r="AG50" s="20" t="str">
        <f>IF(E50="","",COUNTA($E$3:E50))</f>
        <v/>
      </c>
      <c r="AH50" s="38" t="str">
        <f>IF(B50="",IF(OR($C50&lt;&gt;"",$D50&lt;&gt;"",$E50&lt;&gt;"",$H50&lt;&gt;"",$G50&lt;&gt;""),INDEX(AH$3:AH49,MATCH(MAX(AD$3:AD49),AD$3:AD49,0),0),""),B50)</f>
        <v/>
      </c>
      <c r="AI50" s="38" t="str">
        <f>IF(C50="",IF(OR($D50&lt;&gt;"",$E50&lt;&gt;"",$H50&lt;&gt;"",$G50&lt;&gt;""),INDEX(AI$3:AI49,MATCH(MAX(AE$3:AE49),AE$3:AE49,0),0),""),C50)</f>
        <v/>
      </c>
      <c r="AJ50" s="38" t="str">
        <f>IF(D50="",IF(OR($E50&lt;&gt;"",$H50&lt;&gt;"",$G50&lt;&gt;""),INDEX(AJ$3:AJ49,MATCH(MAX(AF$3:AF49),AF$3:AF49,0),0),""),D50)</f>
        <v/>
      </c>
      <c r="AK50" s="4" t="str">
        <f>IF(入力!E50="","",IFERROR(INDEX(雇用者!$B$3:$B$100003,IFERROR(MATCH("*"&amp;$E50&amp;"*",雇用者!B$3:B$100003,0),MATCH("*"&amp;$E50&amp;"*",雇用者!C$3:C$100003,0)),0),入力!E50))&amp;""</f>
        <v/>
      </c>
      <c r="AL50" s="20" t="str">
        <f>IF(AM50="","",$AM50&amp;"@"&amp;AN50&amp;IF(AN50="","","@"&amp;COUNTIF($AK$3:AK50,AN50)))</f>
        <v/>
      </c>
      <c r="AM50" s="26" t="str">
        <f t="shared" si="55"/>
        <v/>
      </c>
      <c r="AN50" s="4" t="str">
        <f>IF(AK50="",IF(AND(OR(H50&lt;&gt;"",G50&lt;&gt;""),E50=""),INDEX($AK$3:AK49,MATCH(MAX($AG$3:AG49),$AG$3:AG49,0),0),""),AK50)</f>
        <v/>
      </c>
      <c r="AO50" s="20" t="str">
        <f>IF(H50="",IF(AN50="","",IFERROR(INDEX(雇用者!$D$3:$D$100003,MATCH($AN50,雇用者!B$3:B$100003,0),0),"")),H50)&amp;""</f>
        <v/>
      </c>
      <c r="AP50" s="20" t="str">
        <f>IF(AN50="","",IFERROR(IF(AND(入力!I50="",H50=""),INDEX(雇用者!$E$3:$E$100003,MATCH($AN50,雇用者!B$3:B$100003,0),0),I50),I50))&amp;""</f>
        <v/>
      </c>
      <c r="AQ50" s="20" t="str">
        <f t="shared" si="56"/>
        <v/>
      </c>
      <c r="AR50" s="20" t="str">
        <f t="shared" si="57"/>
        <v/>
      </c>
      <c r="AS50" s="20" t="str">
        <f>IF(AN50="","",IFERROR(IF(AND(入力!G50="",H50=""),INDEX(雇用者!$F$3:$Y$100003,MATCH($AN50,雇用者!B$3:B$100003,0),MATCH($AM50,雇用者!$F$1:$Y$1,1)),IF(G50="","",G50)),IF(G50="","",G50)))</f>
        <v/>
      </c>
      <c r="AT50" s="21" t="str">
        <f t="shared" si="58"/>
        <v/>
      </c>
      <c r="AU50" s="21" t="str">
        <f>IF(AND(AT50&lt;&gt;"",COUNTIF($AL$3:AL50,AL50)=1),SUMIF($AL$3:$AT$100003,AL50,$AT$3:$AT$100003),"")</f>
        <v/>
      </c>
      <c r="AV50" s="21" t="str">
        <f>IF(AND(COUNTIF($AM$3:AM50,AM50)=COUNTIF($AM$3:AM100050,AM50),AM50&lt;&gt;""),SUMIF($AM$3:AM50,AM50,$AT$3:AT50),"")</f>
        <v/>
      </c>
      <c r="AW50" s="96"/>
      <c r="AX50" s="20" t="str">
        <f>IF(COUNT(BC50:BH50)=6,MAX($AX$3:AX49)+1,"")</f>
        <v/>
      </c>
      <c r="AY50" s="20" t="str">
        <f>IF(AZ50="","",RANK(AZ50,$AZ$3:$AZ$100003,1)+COUNTIF($AZ$3:AZ50,AZ50)-1)</f>
        <v/>
      </c>
      <c r="AZ50" s="20" t="str">
        <f t="shared" si="59"/>
        <v/>
      </c>
      <c r="BA50" s="20" t="str">
        <f>IF(AN50="","",IF(COUNTIF($AN$3:AN50,AN50)=1,1+MAX($BA$3:BA49),INDEX($BA$3:BA49,MATCH(AN50,$AN$3:AN50,0),0)))</f>
        <v/>
      </c>
      <c r="BB50" s="20" t="str">
        <f>IF(AO50="","",IF(COUNTIF($AO$3:AO50,AO50)=1,1+MAX($BB$3:BB49),INDEX($BB$3:BB49,MATCH(AO50,$AO$3:AO50,0),0)))</f>
        <v/>
      </c>
      <c r="BC50" s="54" t="str">
        <f t="shared" si="60"/>
        <v/>
      </c>
      <c r="BD50" s="54" t="str">
        <f t="shared" si="61"/>
        <v/>
      </c>
      <c r="BE50" s="20" t="str">
        <f>IF($AN50="","",IF(COUNTIF(AN50,"*"&amp;BE$1&amp;"*"),COUNTIF(AN$3:AN50,"*"&amp;BE$1&amp;"*"),""))</f>
        <v/>
      </c>
      <c r="BF50" s="20" t="str">
        <f>IF($AN50="","",IF(COUNTIF(AO50,"*"&amp;BF$1&amp;"*"),COUNTIF(AO$3:AO50,"*"&amp;BF$1&amp;"*"),""))</f>
        <v/>
      </c>
      <c r="BG50" s="20" t="str">
        <f>IF($AN50="","",IF(COUNTIF(AP50,"*"&amp;BG$1&amp;"*"),COUNTIF(AP$3:AP50,"*"&amp;BG$1&amp;"*"),""))</f>
        <v/>
      </c>
      <c r="BH50" s="20" t="str">
        <f>IF($AN50="","",IF(COUNTIF(AQ50,"*"&amp;BH$1&amp;"*"),COUNTIF(AQ$3:AQ50,"*"&amp;BH$1&amp;"*"),""))</f>
        <v/>
      </c>
      <c r="BI50" s="58" t="str">
        <f t="shared" si="62"/>
        <v/>
      </c>
      <c r="BJ50" s="20" t="str">
        <f t="shared" si="63"/>
        <v/>
      </c>
      <c r="BK50" s="20" t="str">
        <f t="shared" si="64"/>
        <v/>
      </c>
      <c r="BM50" s="20" t="str">
        <f>IF($BM$1&gt;=1+MAX($BM$3:BM49),1+MAX($BM$3:BM49),"")</f>
        <v/>
      </c>
      <c r="BN50" s="20" t="str">
        <f t="shared" si="66"/>
        <v/>
      </c>
      <c r="BO50" s="20" t="str">
        <f t="shared" si="66"/>
        <v/>
      </c>
      <c r="BP50" s="20" t="str">
        <f t="shared" si="66"/>
        <v/>
      </c>
      <c r="BQ50" s="20" t="str">
        <f t="shared" si="66"/>
        <v/>
      </c>
      <c r="BR50" s="20" t="str">
        <f t="shared" si="66"/>
        <v/>
      </c>
      <c r="BS50" s="20" t="str">
        <f t="shared" si="66"/>
        <v/>
      </c>
      <c r="BT50" s="20" t="str">
        <f t="shared" si="66"/>
        <v/>
      </c>
      <c r="BU50" s="20" t="str">
        <f t="shared" si="66"/>
        <v/>
      </c>
      <c r="BV50" s="20" t="str">
        <f t="shared" si="66"/>
        <v/>
      </c>
      <c r="BW50" s="20" t="str">
        <f t="shared" si="66"/>
        <v/>
      </c>
      <c r="BX50" s="20" t="str">
        <f t="shared" si="66"/>
        <v/>
      </c>
    </row>
    <row r="51" spans="2:76" ht="30" customHeight="1" x14ac:dyDescent="0.2">
      <c r="B51" s="52"/>
      <c r="C51" s="52"/>
      <c r="D51" s="52"/>
      <c r="E51" s="30"/>
      <c r="F51" s="31"/>
      <c r="G51" s="32"/>
      <c r="H51" s="30"/>
      <c r="I51" s="31"/>
      <c r="J51" s="34"/>
      <c r="K51" s="112" t="str">
        <f t="shared" si="42"/>
        <v/>
      </c>
      <c r="L51" s="108" t="str">
        <f t="shared" si="43"/>
        <v/>
      </c>
      <c r="M51" s="108" t="str">
        <f t="shared" si="44"/>
        <v/>
      </c>
      <c r="N51" s="31" t="str">
        <f t="shared" si="45"/>
        <v/>
      </c>
      <c r="O51" s="31" t="str">
        <f t="shared" si="46"/>
        <v/>
      </c>
      <c r="P51" s="49" t="str">
        <f t="shared" si="47"/>
        <v/>
      </c>
      <c r="Q51" s="49" t="str">
        <f t="shared" si="48"/>
        <v/>
      </c>
      <c r="R51" s="32" t="str">
        <f t="shared" si="49"/>
        <v/>
      </c>
      <c r="S51" s="19"/>
      <c r="T51" s="45" t="str">
        <f t="shared" si="50"/>
        <v/>
      </c>
      <c r="U51" s="32" t="str">
        <f t="shared" si="51"/>
        <v/>
      </c>
      <c r="V51" s="22"/>
      <c r="W51" s="6" t="str">
        <f t="shared" si="3"/>
        <v/>
      </c>
      <c r="X51" s="7" t="str">
        <f t="shared" si="52"/>
        <v/>
      </c>
      <c r="Y51" s="19"/>
      <c r="Z51" s="13" t="str">
        <f t="shared" si="4"/>
        <v/>
      </c>
      <c r="AA51" s="13" t="str">
        <f t="shared" si="53"/>
        <v/>
      </c>
      <c r="AB51" s="7" t="str">
        <f t="shared" si="54"/>
        <v/>
      </c>
      <c r="AC51" s="22"/>
      <c r="AD51" s="3" t="str">
        <f>IF(B51="","",COUNT(B$3:B51))</f>
        <v/>
      </c>
      <c r="AE51" s="3" t="str">
        <f>IF(C51="","",COUNT(C$3:C51))</f>
        <v/>
      </c>
      <c r="AF51" s="3" t="str">
        <f>IF(D51="","",COUNT(D$3:D51))</f>
        <v/>
      </c>
      <c r="AG51" s="20" t="str">
        <f>IF(E51="","",COUNTA($E$3:E51))</f>
        <v/>
      </c>
      <c r="AH51" s="38" t="str">
        <f>IF(B51="",IF(OR($C51&lt;&gt;"",$D51&lt;&gt;"",$E51&lt;&gt;"",$H51&lt;&gt;"",$G51&lt;&gt;""),INDEX(AH$3:AH50,MATCH(MAX(AD$3:AD50),AD$3:AD50,0),0),""),B51)</f>
        <v/>
      </c>
      <c r="AI51" s="38" t="str">
        <f>IF(C51="",IF(OR($D51&lt;&gt;"",$E51&lt;&gt;"",$H51&lt;&gt;"",$G51&lt;&gt;""),INDEX(AI$3:AI50,MATCH(MAX(AE$3:AE50),AE$3:AE50,0),0),""),C51)</f>
        <v/>
      </c>
      <c r="AJ51" s="38" t="str">
        <f>IF(D51="",IF(OR($E51&lt;&gt;"",$H51&lt;&gt;"",$G51&lt;&gt;""),INDEX(AJ$3:AJ50,MATCH(MAX(AF$3:AF50),AF$3:AF50,0),0),""),D51)</f>
        <v/>
      </c>
      <c r="AK51" s="4" t="str">
        <f>IF(入力!E51="","",IFERROR(INDEX(雇用者!$B$3:$B$100003,IFERROR(MATCH("*"&amp;$E51&amp;"*",雇用者!B$3:B$100003,0),MATCH("*"&amp;$E51&amp;"*",雇用者!C$3:C$100003,0)),0),入力!E51))&amp;""</f>
        <v/>
      </c>
      <c r="AL51" s="20" t="str">
        <f>IF(AM51="","",$AM51&amp;"@"&amp;AN51&amp;IF(AN51="","","@"&amp;COUNTIF($AK$3:AK51,AN51)))</f>
        <v/>
      </c>
      <c r="AM51" s="26" t="str">
        <f t="shared" si="55"/>
        <v/>
      </c>
      <c r="AN51" s="4" t="str">
        <f>IF(AK51="",IF(AND(OR(H51&lt;&gt;"",G51&lt;&gt;""),E51=""),INDEX($AK$3:AK50,MATCH(MAX($AG$3:AG50),$AG$3:AG50,0),0),""),AK51)</f>
        <v/>
      </c>
      <c r="AO51" s="20" t="str">
        <f>IF(H51="",IF(AN51="","",IFERROR(INDEX(雇用者!$D$3:$D$100003,MATCH($AN51,雇用者!B$3:B$100003,0),0),"")),H51)&amp;""</f>
        <v/>
      </c>
      <c r="AP51" s="20" t="str">
        <f>IF(AN51="","",IFERROR(IF(AND(入力!I51="",H51=""),INDEX(雇用者!$E$3:$E$100003,MATCH($AN51,雇用者!B$3:B$100003,0),0),I51),I51))&amp;""</f>
        <v/>
      </c>
      <c r="AQ51" s="20" t="str">
        <f t="shared" si="56"/>
        <v/>
      </c>
      <c r="AR51" s="20" t="str">
        <f t="shared" si="57"/>
        <v/>
      </c>
      <c r="AS51" s="20" t="str">
        <f>IF(AN51="","",IFERROR(IF(AND(入力!G51="",H51=""),INDEX(雇用者!$F$3:$Y$100003,MATCH($AN51,雇用者!B$3:B$100003,0),MATCH($AM51,雇用者!$F$1:$Y$1,1)),IF(G51="","",G51)),IF(G51="","",G51)))</f>
        <v/>
      </c>
      <c r="AT51" s="21" t="str">
        <f t="shared" si="58"/>
        <v/>
      </c>
      <c r="AU51" s="21" t="str">
        <f>IF(AND(AT51&lt;&gt;"",COUNTIF($AL$3:AL51,AL51)=1),SUMIF($AL$3:$AT$100003,AL51,$AT$3:$AT$100003),"")</f>
        <v/>
      </c>
      <c r="AV51" s="21" t="str">
        <f>IF(AND(COUNTIF($AM$3:AM51,AM51)=COUNTIF($AM$3:AM100051,AM51),AM51&lt;&gt;""),SUMIF($AM$3:AM51,AM51,$AT$3:AT51),"")</f>
        <v/>
      </c>
      <c r="AW51" s="96"/>
      <c r="AX51" s="20" t="str">
        <f>IF(COUNT(BC51:BH51)=6,MAX($AX$3:AX50)+1,"")</f>
        <v/>
      </c>
      <c r="AY51" s="20" t="str">
        <f>IF(AZ51="","",RANK(AZ51,$AZ$3:$AZ$100003,1)+COUNTIF($AZ$3:AZ51,AZ51)-1)</f>
        <v/>
      </c>
      <c r="AZ51" s="20" t="str">
        <f t="shared" si="59"/>
        <v/>
      </c>
      <c r="BA51" s="20" t="str">
        <f>IF(AN51="","",IF(COUNTIF($AN$3:AN51,AN51)=1,1+MAX($BA$3:BA50),INDEX($BA$3:BA50,MATCH(AN51,$AN$3:AN51,0),0)))</f>
        <v/>
      </c>
      <c r="BB51" s="20" t="str">
        <f>IF(AO51="","",IF(COUNTIF($AO$3:AO51,AO51)=1,1+MAX($BB$3:BB50),INDEX($BB$3:BB50,MATCH(AO51,$AO$3:AO51,0),0)))</f>
        <v/>
      </c>
      <c r="BC51" s="54" t="str">
        <f t="shared" si="60"/>
        <v/>
      </c>
      <c r="BD51" s="54" t="str">
        <f t="shared" si="61"/>
        <v/>
      </c>
      <c r="BE51" s="20" t="str">
        <f>IF($AN51="","",IF(COUNTIF(AN51,"*"&amp;BE$1&amp;"*"),COUNTIF(AN$3:AN51,"*"&amp;BE$1&amp;"*"),""))</f>
        <v/>
      </c>
      <c r="BF51" s="20" t="str">
        <f>IF($AN51="","",IF(COUNTIF(AO51,"*"&amp;BF$1&amp;"*"),COUNTIF(AO$3:AO51,"*"&amp;BF$1&amp;"*"),""))</f>
        <v/>
      </c>
      <c r="BG51" s="20" t="str">
        <f>IF($AN51="","",IF(COUNTIF(AP51,"*"&amp;BG$1&amp;"*"),COUNTIF(AP$3:AP51,"*"&amp;BG$1&amp;"*"),""))</f>
        <v/>
      </c>
      <c r="BH51" s="20" t="str">
        <f>IF($AN51="","",IF(COUNTIF(AQ51,"*"&amp;BH$1&amp;"*"),COUNTIF(AQ$3:AQ51,"*"&amp;BH$1&amp;"*"),""))</f>
        <v/>
      </c>
      <c r="BI51" s="58" t="str">
        <f t="shared" si="62"/>
        <v/>
      </c>
      <c r="BJ51" s="20" t="str">
        <f t="shared" si="63"/>
        <v/>
      </c>
      <c r="BK51" s="20" t="str">
        <f t="shared" si="64"/>
        <v/>
      </c>
      <c r="BM51" s="20" t="str">
        <f>IF($BM$1&gt;=1+MAX($BM$3:BM50),1+MAX($BM$3:BM50),"")</f>
        <v/>
      </c>
      <c r="BN51" s="20" t="str">
        <f t="shared" si="66"/>
        <v/>
      </c>
      <c r="BO51" s="20" t="str">
        <f t="shared" si="66"/>
        <v/>
      </c>
      <c r="BP51" s="20" t="str">
        <f t="shared" si="66"/>
        <v/>
      </c>
      <c r="BQ51" s="20" t="str">
        <f t="shared" si="66"/>
        <v/>
      </c>
      <c r="BR51" s="20" t="str">
        <f t="shared" si="66"/>
        <v/>
      </c>
      <c r="BS51" s="20" t="str">
        <f t="shared" si="66"/>
        <v/>
      </c>
      <c r="BT51" s="20" t="str">
        <f t="shared" si="66"/>
        <v/>
      </c>
      <c r="BU51" s="20" t="str">
        <f t="shared" si="66"/>
        <v/>
      </c>
      <c r="BV51" s="20" t="str">
        <f t="shared" si="66"/>
        <v/>
      </c>
      <c r="BW51" s="20" t="str">
        <f t="shared" si="66"/>
        <v/>
      </c>
      <c r="BX51" s="20" t="str">
        <f t="shared" si="66"/>
        <v/>
      </c>
    </row>
    <row r="52" spans="2:76" ht="30" customHeight="1" x14ac:dyDescent="0.2">
      <c r="B52" s="52"/>
      <c r="C52" s="52"/>
      <c r="D52" s="52"/>
      <c r="E52" s="30"/>
      <c r="F52" s="31"/>
      <c r="G52" s="32"/>
      <c r="H52" s="30"/>
      <c r="I52" s="31"/>
      <c r="J52" s="34"/>
      <c r="K52" s="112" t="str">
        <f t="shared" si="42"/>
        <v/>
      </c>
      <c r="L52" s="108" t="str">
        <f t="shared" si="43"/>
        <v/>
      </c>
      <c r="M52" s="108" t="str">
        <f t="shared" si="44"/>
        <v/>
      </c>
      <c r="N52" s="31" t="str">
        <f t="shared" si="45"/>
        <v/>
      </c>
      <c r="O52" s="31" t="str">
        <f t="shared" si="46"/>
        <v/>
      </c>
      <c r="P52" s="49" t="str">
        <f t="shared" si="47"/>
        <v/>
      </c>
      <c r="Q52" s="49" t="str">
        <f t="shared" si="48"/>
        <v/>
      </c>
      <c r="R52" s="32" t="str">
        <f t="shared" si="49"/>
        <v/>
      </c>
      <c r="S52" s="19"/>
      <c r="T52" s="45" t="str">
        <f t="shared" si="50"/>
        <v/>
      </c>
      <c r="U52" s="32" t="str">
        <f t="shared" si="51"/>
        <v/>
      </c>
      <c r="V52" s="22"/>
      <c r="W52" s="6" t="str">
        <f t="shared" si="3"/>
        <v/>
      </c>
      <c r="X52" s="7" t="str">
        <f t="shared" si="52"/>
        <v/>
      </c>
      <c r="Y52" s="19"/>
      <c r="Z52" s="13" t="str">
        <f t="shared" si="4"/>
        <v/>
      </c>
      <c r="AA52" s="13" t="str">
        <f t="shared" si="53"/>
        <v/>
      </c>
      <c r="AB52" s="7" t="str">
        <f t="shared" si="54"/>
        <v/>
      </c>
      <c r="AC52" s="22"/>
      <c r="AD52" s="3" t="str">
        <f>IF(B52="","",COUNT(B$3:B52))</f>
        <v/>
      </c>
      <c r="AE52" s="3" t="str">
        <f>IF(C52="","",COUNT(C$3:C52))</f>
        <v/>
      </c>
      <c r="AF52" s="3" t="str">
        <f>IF(D52="","",COUNT(D$3:D52))</f>
        <v/>
      </c>
      <c r="AG52" s="20" t="str">
        <f>IF(E52="","",COUNTA($E$3:E52))</f>
        <v/>
      </c>
      <c r="AH52" s="38" t="str">
        <f>IF(B52="",IF(OR($C52&lt;&gt;"",$D52&lt;&gt;"",$E52&lt;&gt;"",$H52&lt;&gt;"",$G52&lt;&gt;""),INDEX(AH$3:AH51,MATCH(MAX(AD$3:AD51),AD$3:AD51,0),0),""),B52)</f>
        <v/>
      </c>
      <c r="AI52" s="38" t="str">
        <f>IF(C52="",IF(OR($D52&lt;&gt;"",$E52&lt;&gt;"",$H52&lt;&gt;"",$G52&lt;&gt;""),INDEX(AI$3:AI51,MATCH(MAX(AE$3:AE51),AE$3:AE51,0),0),""),C52)</f>
        <v/>
      </c>
      <c r="AJ52" s="38" t="str">
        <f>IF(D52="",IF(OR($E52&lt;&gt;"",$H52&lt;&gt;"",$G52&lt;&gt;""),INDEX(AJ$3:AJ51,MATCH(MAX(AF$3:AF51),AF$3:AF51,0),0),""),D52)</f>
        <v/>
      </c>
      <c r="AK52" s="4" t="str">
        <f>IF(入力!E52="","",IFERROR(INDEX(雇用者!$B$3:$B$100003,IFERROR(MATCH("*"&amp;$E52&amp;"*",雇用者!B$3:B$100003,0),MATCH("*"&amp;$E52&amp;"*",雇用者!C$3:C$100003,0)),0),入力!E52))&amp;""</f>
        <v/>
      </c>
      <c r="AL52" s="20" t="str">
        <f>IF(AM52="","",$AM52&amp;"@"&amp;AN52&amp;IF(AN52="","","@"&amp;COUNTIF($AK$3:AK52,AN52)))</f>
        <v/>
      </c>
      <c r="AM52" s="26" t="str">
        <f t="shared" si="55"/>
        <v/>
      </c>
      <c r="AN52" s="4" t="str">
        <f>IF(AK52="",IF(AND(OR(H52&lt;&gt;"",G52&lt;&gt;""),E52=""),INDEX($AK$3:AK51,MATCH(MAX($AG$3:AG51),$AG$3:AG51,0),0),""),AK52)</f>
        <v/>
      </c>
      <c r="AO52" s="20" t="str">
        <f>IF(H52="",IF(AN52="","",IFERROR(INDEX(雇用者!$D$3:$D$100003,MATCH($AN52,雇用者!B$3:B$100003,0),0),"")),H52)&amp;""</f>
        <v/>
      </c>
      <c r="AP52" s="20" t="str">
        <f>IF(AN52="","",IFERROR(IF(AND(入力!I52="",H52=""),INDEX(雇用者!$E$3:$E$100003,MATCH($AN52,雇用者!B$3:B$100003,0),0),I52),I52))&amp;""</f>
        <v/>
      </c>
      <c r="AQ52" s="20" t="str">
        <f t="shared" si="56"/>
        <v/>
      </c>
      <c r="AR52" s="20" t="str">
        <f t="shared" si="57"/>
        <v/>
      </c>
      <c r="AS52" s="20" t="str">
        <f>IF(AN52="","",IFERROR(IF(AND(入力!G52="",H52=""),INDEX(雇用者!$F$3:$Y$100003,MATCH($AN52,雇用者!B$3:B$100003,0),MATCH($AM52,雇用者!$F$1:$Y$1,1)),IF(G52="","",G52)),IF(G52="","",G52)))</f>
        <v/>
      </c>
      <c r="AT52" s="21" t="str">
        <f t="shared" si="58"/>
        <v/>
      </c>
      <c r="AU52" s="21" t="str">
        <f>IF(AND(AT52&lt;&gt;"",COUNTIF($AL$3:AL52,AL52)=1),SUMIF($AL$3:$AT$100003,AL52,$AT$3:$AT$100003),"")</f>
        <v/>
      </c>
      <c r="AV52" s="21" t="str">
        <f>IF(AND(COUNTIF($AM$3:AM52,AM52)=COUNTIF($AM$3:AM100052,AM52),AM52&lt;&gt;""),SUMIF($AM$3:AM52,AM52,$AT$3:AT52),"")</f>
        <v/>
      </c>
      <c r="AW52" s="96"/>
      <c r="AX52" s="20" t="str">
        <f>IF(COUNT(BC52:BH52)=6,MAX($AX$3:AX51)+1,"")</f>
        <v/>
      </c>
      <c r="AY52" s="20" t="str">
        <f>IF(AZ52="","",RANK(AZ52,$AZ$3:$AZ$100003,1)+COUNTIF($AZ$3:AZ52,AZ52)-1)</f>
        <v/>
      </c>
      <c r="AZ52" s="20" t="str">
        <f t="shared" si="59"/>
        <v/>
      </c>
      <c r="BA52" s="20" t="str">
        <f>IF(AN52="","",IF(COUNTIF($AN$3:AN52,AN52)=1,1+MAX($BA$3:BA51),INDEX($BA$3:BA51,MATCH(AN52,$AN$3:AN52,0),0)))</f>
        <v/>
      </c>
      <c r="BB52" s="20" t="str">
        <f>IF(AO52="","",IF(COUNTIF($AO$3:AO52,AO52)=1,1+MAX($BB$3:BB51),INDEX($BB$3:BB51,MATCH(AO52,$AO$3:AO52,0),0)))</f>
        <v/>
      </c>
      <c r="BC52" s="54" t="str">
        <f t="shared" si="60"/>
        <v/>
      </c>
      <c r="BD52" s="54" t="str">
        <f t="shared" si="61"/>
        <v/>
      </c>
      <c r="BE52" s="20" t="str">
        <f>IF($AN52="","",IF(COUNTIF(AN52,"*"&amp;BE$1&amp;"*"),COUNTIF(AN$3:AN52,"*"&amp;BE$1&amp;"*"),""))</f>
        <v/>
      </c>
      <c r="BF52" s="20" t="str">
        <f>IF($AN52="","",IF(COUNTIF(AO52,"*"&amp;BF$1&amp;"*"),COUNTIF(AO$3:AO52,"*"&amp;BF$1&amp;"*"),""))</f>
        <v/>
      </c>
      <c r="BG52" s="20" t="str">
        <f>IF($AN52="","",IF(COUNTIF(AP52,"*"&amp;BG$1&amp;"*"),COUNTIF(AP$3:AP52,"*"&amp;BG$1&amp;"*"),""))</f>
        <v/>
      </c>
      <c r="BH52" s="20" t="str">
        <f>IF($AN52="","",IF(COUNTIF(AQ52,"*"&amp;BH$1&amp;"*"),COUNTIF(AQ$3:AQ52,"*"&amp;BH$1&amp;"*"),""))</f>
        <v/>
      </c>
      <c r="BI52" s="58" t="str">
        <f t="shared" si="62"/>
        <v/>
      </c>
      <c r="BJ52" s="20" t="str">
        <f t="shared" si="63"/>
        <v/>
      </c>
      <c r="BK52" s="20" t="str">
        <f t="shared" si="64"/>
        <v/>
      </c>
      <c r="BM52" s="20" t="str">
        <f>IF($BM$1&gt;=1+MAX($BM$3:BM51),1+MAX($BM$3:BM51),"")</f>
        <v/>
      </c>
      <c r="BN52" s="20" t="str">
        <f t="shared" si="66"/>
        <v/>
      </c>
      <c r="BO52" s="20" t="str">
        <f t="shared" si="66"/>
        <v/>
      </c>
      <c r="BP52" s="20" t="str">
        <f t="shared" si="66"/>
        <v/>
      </c>
      <c r="BQ52" s="20" t="str">
        <f t="shared" si="66"/>
        <v/>
      </c>
      <c r="BR52" s="20" t="str">
        <f t="shared" si="66"/>
        <v/>
      </c>
      <c r="BS52" s="20" t="str">
        <f t="shared" si="66"/>
        <v/>
      </c>
      <c r="BT52" s="20" t="str">
        <f t="shared" si="66"/>
        <v/>
      </c>
      <c r="BU52" s="20" t="str">
        <f t="shared" si="66"/>
        <v/>
      </c>
      <c r="BV52" s="20" t="str">
        <f t="shared" si="66"/>
        <v/>
      </c>
      <c r="BW52" s="20" t="str">
        <f t="shared" si="66"/>
        <v/>
      </c>
      <c r="BX52" s="20" t="str">
        <f t="shared" si="66"/>
        <v/>
      </c>
    </row>
    <row r="53" spans="2:76" ht="30" customHeight="1" x14ac:dyDescent="0.2">
      <c r="B53" s="52"/>
      <c r="C53" s="52"/>
      <c r="D53" s="52"/>
      <c r="E53" s="30"/>
      <c r="F53" s="31"/>
      <c r="G53" s="32"/>
      <c r="H53" s="30"/>
      <c r="I53" s="31"/>
      <c r="J53" s="34"/>
      <c r="K53" s="112" t="str">
        <f t="shared" si="42"/>
        <v/>
      </c>
      <c r="L53" s="108" t="str">
        <f t="shared" si="43"/>
        <v/>
      </c>
      <c r="M53" s="108" t="str">
        <f t="shared" si="44"/>
        <v/>
      </c>
      <c r="N53" s="31" t="str">
        <f t="shared" si="45"/>
        <v/>
      </c>
      <c r="O53" s="31" t="str">
        <f t="shared" si="46"/>
        <v/>
      </c>
      <c r="P53" s="49" t="str">
        <f t="shared" si="47"/>
        <v/>
      </c>
      <c r="Q53" s="49" t="str">
        <f t="shared" si="48"/>
        <v/>
      </c>
      <c r="R53" s="32" t="str">
        <f t="shared" si="49"/>
        <v/>
      </c>
      <c r="S53" s="19"/>
      <c r="T53" s="45" t="str">
        <f t="shared" si="50"/>
        <v/>
      </c>
      <c r="U53" s="32" t="str">
        <f t="shared" si="51"/>
        <v/>
      </c>
      <c r="V53" s="22"/>
      <c r="W53" s="6" t="str">
        <f t="shared" si="3"/>
        <v/>
      </c>
      <c r="X53" s="7" t="str">
        <f t="shared" si="52"/>
        <v/>
      </c>
      <c r="Y53" s="19"/>
      <c r="Z53" s="13" t="str">
        <f t="shared" si="4"/>
        <v/>
      </c>
      <c r="AA53" s="13" t="str">
        <f t="shared" si="53"/>
        <v/>
      </c>
      <c r="AB53" s="7" t="str">
        <f t="shared" si="54"/>
        <v/>
      </c>
      <c r="AC53" s="22"/>
      <c r="AD53" s="3" t="str">
        <f>IF(B53="","",COUNT(B$3:B53))</f>
        <v/>
      </c>
      <c r="AE53" s="3" t="str">
        <f>IF(C53="","",COUNT(C$3:C53))</f>
        <v/>
      </c>
      <c r="AF53" s="3" t="str">
        <f>IF(D53="","",COUNT(D$3:D53))</f>
        <v/>
      </c>
      <c r="AG53" s="20" t="str">
        <f>IF(E53="","",COUNTA($E$3:E53))</f>
        <v/>
      </c>
      <c r="AH53" s="38" t="str">
        <f>IF(B53="",IF(OR($C53&lt;&gt;"",$D53&lt;&gt;"",$E53&lt;&gt;"",$H53&lt;&gt;"",$G53&lt;&gt;""),INDEX(AH$3:AH52,MATCH(MAX(AD$3:AD52),AD$3:AD52,0),0),""),B53)</f>
        <v/>
      </c>
      <c r="AI53" s="38" t="str">
        <f>IF(C53="",IF(OR($D53&lt;&gt;"",$E53&lt;&gt;"",$H53&lt;&gt;"",$G53&lt;&gt;""),INDEX(AI$3:AI52,MATCH(MAX(AE$3:AE52),AE$3:AE52,0),0),""),C53)</f>
        <v/>
      </c>
      <c r="AJ53" s="38" t="str">
        <f>IF(D53="",IF(OR($E53&lt;&gt;"",$H53&lt;&gt;"",$G53&lt;&gt;""),INDEX(AJ$3:AJ52,MATCH(MAX(AF$3:AF52),AF$3:AF52,0),0),""),D53)</f>
        <v/>
      </c>
      <c r="AK53" s="4" t="str">
        <f>IF(入力!E53="","",IFERROR(INDEX(雇用者!$B$3:$B$100003,IFERROR(MATCH("*"&amp;$E53&amp;"*",雇用者!B$3:B$100003,0),MATCH("*"&amp;$E53&amp;"*",雇用者!C$3:C$100003,0)),0),入力!E53))&amp;""</f>
        <v/>
      </c>
      <c r="AL53" s="20" t="str">
        <f>IF(AM53="","",$AM53&amp;"@"&amp;AN53&amp;IF(AN53="","","@"&amp;COUNTIF($AK$3:AK53,AN53)))</f>
        <v/>
      </c>
      <c r="AM53" s="26" t="str">
        <f t="shared" si="55"/>
        <v/>
      </c>
      <c r="AN53" s="4" t="str">
        <f>IF(AK53="",IF(AND(OR(H53&lt;&gt;"",G53&lt;&gt;""),E53=""),INDEX($AK$3:AK52,MATCH(MAX($AG$3:AG52),$AG$3:AG52,0),0),""),AK53)</f>
        <v/>
      </c>
      <c r="AO53" s="20" t="str">
        <f>IF(H53="",IF(AN53="","",IFERROR(INDEX(雇用者!$D$3:$D$100003,MATCH($AN53,雇用者!B$3:B$100003,0),0),"")),H53)&amp;""</f>
        <v/>
      </c>
      <c r="AP53" s="20" t="str">
        <f>IF(AN53="","",IFERROR(IF(AND(入力!I53="",H53=""),INDEX(雇用者!$E$3:$E$100003,MATCH($AN53,雇用者!B$3:B$100003,0),0),I53),I53))&amp;""</f>
        <v/>
      </c>
      <c r="AQ53" s="20" t="str">
        <f t="shared" si="56"/>
        <v/>
      </c>
      <c r="AR53" s="20" t="str">
        <f t="shared" si="57"/>
        <v/>
      </c>
      <c r="AS53" s="20" t="str">
        <f>IF(AN53="","",IFERROR(IF(AND(入力!G53="",H53=""),INDEX(雇用者!$F$3:$Y$100003,MATCH($AN53,雇用者!B$3:B$100003,0),MATCH($AM53,雇用者!$F$1:$Y$1,1)),IF(G53="","",G53)),IF(G53="","",G53)))</f>
        <v/>
      </c>
      <c r="AT53" s="21" t="str">
        <f t="shared" si="58"/>
        <v/>
      </c>
      <c r="AU53" s="21" t="str">
        <f>IF(AND(AT53&lt;&gt;"",COUNTIF($AL$3:AL53,AL53)=1),SUMIF($AL$3:$AT$100003,AL53,$AT$3:$AT$100003),"")</f>
        <v/>
      </c>
      <c r="AV53" s="21" t="str">
        <f>IF(AND(COUNTIF($AM$3:AM53,AM53)=COUNTIF($AM$3:AM100053,AM53),AM53&lt;&gt;""),SUMIF($AM$3:AM53,AM53,$AT$3:AT53),"")</f>
        <v/>
      </c>
      <c r="AW53" s="96"/>
      <c r="AX53" s="20" t="str">
        <f>IF(COUNT(BC53:BH53)=6,MAX($AX$3:AX52)+1,"")</f>
        <v/>
      </c>
      <c r="AY53" s="20" t="str">
        <f>IF(AZ53="","",RANK(AZ53,$AZ$3:$AZ$100003,1)+COUNTIF($AZ$3:AZ53,AZ53)-1)</f>
        <v/>
      </c>
      <c r="AZ53" s="20" t="str">
        <f t="shared" si="59"/>
        <v/>
      </c>
      <c r="BA53" s="20" t="str">
        <f>IF(AN53="","",IF(COUNTIF($AN$3:AN53,AN53)=1,1+MAX($BA$3:BA52),INDEX($BA$3:BA52,MATCH(AN53,$AN$3:AN53,0),0)))</f>
        <v/>
      </c>
      <c r="BB53" s="20" t="str">
        <f>IF(AO53="","",IF(COUNTIF($AO$3:AO53,AO53)=1,1+MAX($BB$3:BB52),INDEX($BB$3:BB52,MATCH(AO53,$AO$3:AO53,0),0)))</f>
        <v/>
      </c>
      <c r="BC53" s="54" t="str">
        <f t="shared" si="60"/>
        <v/>
      </c>
      <c r="BD53" s="54" t="str">
        <f t="shared" si="61"/>
        <v/>
      </c>
      <c r="BE53" s="20" t="str">
        <f>IF($AN53="","",IF(COUNTIF(AN53,"*"&amp;BE$1&amp;"*"),COUNTIF(AN$3:AN53,"*"&amp;BE$1&amp;"*"),""))</f>
        <v/>
      </c>
      <c r="BF53" s="20" t="str">
        <f>IF($AN53="","",IF(COUNTIF(AO53,"*"&amp;BF$1&amp;"*"),COUNTIF(AO$3:AO53,"*"&amp;BF$1&amp;"*"),""))</f>
        <v/>
      </c>
      <c r="BG53" s="20" t="str">
        <f>IF($AN53="","",IF(COUNTIF(AP53,"*"&amp;BG$1&amp;"*"),COUNTIF(AP$3:AP53,"*"&amp;BG$1&amp;"*"),""))</f>
        <v/>
      </c>
      <c r="BH53" s="20" t="str">
        <f>IF($AN53="","",IF(COUNTIF(AQ53,"*"&amp;BH$1&amp;"*"),COUNTIF(AQ$3:AQ53,"*"&amp;BH$1&amp;"*"),""))</f>
        <v/>
      </c>
      <c r="BI53" s="58" t="str">
        <f t="shared" si="62"/>
        <v/>
      </c>
      <c r="BJ53" s="20" t="str">
        <f t="shared" si="63"/>
        <v/>
      </c>
      <c r="BK53" s="20" t="str">
        <f t="shared" si="64"/>
        <v/>
      </c>
      <c r="BM53" s="20" t="str">
        <f>IF($BM$1&gt;=1+MAX($BM$3:BM52),1+MAX($BM$3:BM52),"")</f>
        <v/>
      </c>
      <c r="BN53" s="20" t="str">
        <f t="shared" si="66"/>
        <v/>
      </c>
      <c r="BO53" s="20" t="str">
        <f t="shared" si="66"/>
        <v/>
      </c>
      <c r="BP53" s="20" t="str">
        <f t="shared" si="66"/>
        <v/>
      </c>
      <c r="BQ53" s="20" t="str">
        <f t="shared" si="66"/>
        <v/>
      </c>
      <c r="BR53" s="20" t="str">
        <f t="shared" si="66"/>
        <v/>
      </c>
      <c r="BS53" s="20" t="str">
        <f t="shared" si="66"/>
        <v/>
      </c>
      <c r="BT53" s="20" t="str">
        <f t="shared" si="66"/>
        <v/>
      </c>
      <c r="BU53" s="20" t="str">
        <f t="shared" si="66"/>
        <v/>
      </c>
      <c r="BV53" s="20" t="str">
        <f t="shared" si="66"/>
        <v/>
      </c>
      <c r="BW53" s="20" t="str">
        <f t="shared" si="66"/>
        <v/>
      </c>
      <c r="BX53" s="20" t="str">
        <f t="shared" si="66"/>
        <v/>
      </c>
    </row>
    <row r="54" spans="2:76" ht="30" customHeight="1" x14ac:dyDescent="0.2">
      <c r="B54" s="52"/>
      <c r="C54" s="52"/>
      <c r="D54" s="52"/>
      <c r="E54" s="30"/>
      <c r="F54" s="31"/>
      <c r="G54" s="32"/>
      <c r="H54" s="30"/>
      <c r="I54" s="31"/>
      <c r="J54" s="34"/>
      <c r="K54" s="112" t="str">
        <f t="shared" si="42"/>
        <v/>
      </c>
      <c r="L54" s="108" t="str">
        <f t="shared" si="43"/>
        <v/>
      </c>
      <c r="M54" s="108" t="str">
        <f t="shared" si="44"/>
        <v/>
      </c>
      <c r="N54" s="31" t="str">
        <f t="shared" si="45"/>
        <v/>
      </c>
      <c r="O54" s="31" t="str">
        <f t="shared" si="46"/>
        <v/>
      </c>
      <c r="P54" s="49" t="str">
        <f t="shared" si="47"/>
        <v/>
      </c>
      <c r="Q54" s="49" t="str">
        <f t="shared" si="48"/>
        <v/>
      </c>
      <c r="R54" s="32" t="str">
        <f t="shared" si="49"/>
        <v/>
      </c>
      <c r="S54" s="19"/>
      <c r="T54" s="45" t="str">
        <f t="shared" si="50"/>
        <v/>
      </c>
      <c r="U54" s="32" t="str">
        <f t="shared" si="51"/>
        <v/>
      </c>
      <c r="V54" s="22"/>
      <c r="W54" s="6" t="str">
        <f t="shared" si="3"/>
        <v/>
      </c>
      <c r="X54" s="7" t="str">
        <f t="shared" si="52"/>
        <v/>
      </c>
      <c r="Y54" s="19"/>
      <c r="Z54" s="13" t="str">
        <f t="shared" si="4"/>
        <v/>
      </c>
      <c r="AA54" s="13" t="str">
        <f t="shared" si="53"/>
        <v/>
      </c>
      <c r="AB54" s="7" t="str">
        <f t="shared" si="54"/>
        <v/>
      </c>
      <c r="AC54" s="22"/>
      <c r="AD54" s="3" t="str">
        <f>IF(B54="","",COUNT(B$3:B54))</f>
        <v/>
      </c>
      <c r="AE54" s="3" t="str">
        <f>IF(C54="","",COUNT(C$3:C54))</f>
        <v/>
      </c>
      <c r="AF54" s="3" t="str">
        <f>IF(D54="","",COUNT(D$3:D54))</f>
        <v/>
      </c>
      <c r="AG54" s="20" t="str">
        <f>IF(E54="","",COUNTA($E$3:E54))</f>
        <v/>
      </c>
      <c r="AH54" s="38" t="str">
        <f>IF(B54="",IF(OR($C54&lt;&gt;"",$D54&lt;&gt;"",$E54&lt;&gt;"",$H54&lt;&gt;"",$G54&lt;&gt;""),INDEX(AH$3:AH53,MATCH(MAX(AD$3:AD53),AD$3:AD53,0),0),""),B54)</f>
        <v/>
      </c>
      <c r="AI54" s="38" t="str">
        <f>IF(C54="",IF(OR($D54&lt;&gt;"",$E54&lt;&gt;"",$H54&lt;&gt;"",$G54&lt;&gt;""),INDEX(AI$3:AI53,MATCH(MAX(AE$3:AE53),AE$3:AE53,0),0),""),C54)</f>
        <v/>
      </c>
      <c r="AJ54" s="38" t="str">
        <f>IF(D54="",IF(OR($E54&lt;&gt;"",$H54&lt;&gt;"",$G54&lt;&gt;""),INDEX(AJ$3:AJ53,MATCH(MAX(AF$3:AF53),AF$3:AF53,0),0),""),D54)</f>
        <v/>
      </c>
      <c r="AK54" s="4" t="str">
        <f>IF(入力!E54="","",IFERROR(INDEX(雇用者!$B$3:$B$100003,IFERROR(MATCH("*"&amp;$E54&amp;"*",雇用者!B$3:B$100003,0),MATCH("*"&amp;$E54&amp;"*",雇用者!C$3:C$100003,0)),0),入力!E54))&amp;""</f>
        <v/>
      </c>
      <c r="AL54" s="20" t="str">
        <f>IF(AM54="","",$AM54&amp;"@"&amp;AN54&amp;IF(AN54="","","@"&amp;COUNTIF($AK$3:AK54,AN54)))</f>
        <v/>
      </c>
      <c r="AM54" s="26" t="str">
        <f t="shared" si="55"/>
        <v/>
      </c>
      <c r="AN54" s="4" t="str">
        <f>IF(AK54="",IF(AND(OR(H54&lt;&gt;"",G54&lt;&gt;""),E54=""),INDEX($AK$3:AK53,MATCH(MAX($AG$3:AG53),$AG$3:AG53,0),0),""),AK54)</f>
        <v/>
      </c>
      <c r="AO54" s="20" t="str">
        <f>IF(H54="",IF(AN54="","",IFERROR(INDEX(雇用者!$D$3:$D$100003,MATCH($AN54,雇用者!B$3:B$100003,0),0),"")),H54)&amp;""</f>
        <v/>
      </c>
      <c r="AP54" s="20" t="str">
        <f>IF(AN54="","",IFERROR(IF(AND(入力!I54="",H54=""),INDEX(雇用者!$E$3:$E$100003,MATCH($AN54,雇用者!B$3:B$100003,0),0),I54),I54))&amp;""</f>
        <v/>
      </c>
      <c r="AQ54" s="20" t="str">
        <f t="shared" si="56"/>
        <v/>
      </c>
      <c r="AR54" s="20" t="str">
        <f t="shared" si="57"/>
        <v/>
      </c>
      <c r="AS54" s="20" t="str">
        <f>IF(AN54="","",IFERROR(IF(AND(入力!G54="",H54=""),INDEX(雇用者!$F$3:$Y$100003,MATCH($AN54,雇用者!B$3:B$100003,0),MATCH($AM54,雇用者!$F$1:$Y$1,1)),IF(G54="","",G54)),IF(G54="","",G54)))</f>
        <v/>
      </c>
      <c r="AT54" s="21" t="str">
        <f t="shared" si="58"/>
        <v/>
      </c>
      <c r="AU54" s="21" t="str">
        <f>IF(AND(AT54&lt;&gt;"",COUNTIF($AL$3:AL54,AL54)=1),SUMIF($AL$3:$AT$100003,AL54,$AT$3:$AT$100003),"")</f>
        <v/>
      </c>
      <c r="AV54" s="21" t="str">
        <f>IF(AND(COUNTIF($AM$3:AM54,AM54)=COUNTIF($AM$3:AM100054,AM54),AM54&lt;&gt;""),SUMIF($AM$3:AM54,AM54,$AT$3:AT54),"")</f>
        <v/>
      </c>
      <c r="AW54" s="96"/>
      <c r="AX54" s="20" t="str">
        <f>IF(COUNT(BC54:BH54)=6,MAX($AX$3:AX53)+1,"")</f>
        <v/>
      </c>
      <c r="AY54" s="20" t="str">
        <f>IF(AZ54="","",RANK(AZ54,$AZ$3:$AZ$100003,1)+COUNTIF($AZ$3:AZ54,AZ54)-1)</f>
        <v/>
      </c>
      <c r="AZ54" s="20" t="str">
        <f t="shared" si="59"/>
        <v/>
      </c>
      <c r="BA54" s="20" t="str">
        <f>IF(AN54="","",IF(COUNTIF($AN$3:AN54,AN54)=1,1+MAX($BA$3:BA53),INDEX($BA$3:BA53,MATCH(AN54,$AN$3:AN54,0),0)))</f>
        <v/>
      </c>
      <c r="BB54" s="20" t="str">
        <f>IF(AO54="","",IF(COUNTIF($AO$3:AO54,AO54)=1,1+MAX($BB$3:BB53),INDEX($BB$3:BB53,MATCH(AO54,$AO$3:AO54,0),0)))</f>
        <v/>
      </c>
      <c r="BC54" s="54" t="str">
        <f t="shared" si="60"/>
        <v/>
      </c>
      <c r="BD54" s="54" t="str">
        <f t="shared" si="61"/>
        <v/>
      </c>
      <c r="BE54" s="20" t="str">
        <f>IF($AN54="","",IF(COUNTIF(AN54,"*"&amp;BE$1&amp;"*"),COUNTIF(AN$3:AN54,"*"&amp;BE$1&amp;"*"),""))</f>
        <v/>
      </c>
      <c r="BF54" s="20" t="str">
        <f>IF($AN54="","",IF(COUNTIF(AO54,"*"&amp;BF$1&amp;"*"),COUNTIF(AO$3:AO54,"*"&amp;BF$1&amp;"*"),""))</f>
        <v/>
      </c>
      <c r="BG54" s="20" t="str">
        <f>IF($AN54="","",IF(COUNTIF(AP54,"*"&amp;BG$1&amp;"*"),COUNTIF(AP$3:AP54,"*"&amp;BG$1&amp;"*"),""))</f>
        <v/>
      </c>
      <c r="BH54" s="20" t="str">
        <f>IF($AN54="","",IF(COUNTIF(AQ54,"*"&amp;BH$1&amp;"*"),COUNTIF(AQ$3:AQ54,"*"&amp;BH$1&amp;"*"),""))</f>
        <v/>
      </c>
      <c r="BI54" s="58" t="str">
        <f t="shared" si="62"/>
        <v/>
      </c>
      <c r="BJ54" s="20" t="str">
        <f t="shared" si="63"/>
        <v/>
      </c>
      <c r="BK54" s="20" t="str">
        <f t="shared" si="64"/>
        <v/>
      </c>
      <c r="BM54" s="20" t="str">
        <f>IF($BM$1&gt;=1+MAX($BM$3:BM53),1+MAX($BM$3:BM53),"")</f>
        <v/>
      </c>
      <c r="BN54" s="20" t="str">
        <f t="shared" si="66"/>
        <v/>
      </c>
      <c r="BO54" s="20" t="str">
        <f t="shared" si="66"/>
        <v/>
      </c>
      <c r="BP54" s="20" t="str">
        <f t="shared" si="66"/>
        <v/>
      </c>
      <c r="BQ54" s="20" t="str">
        <f t="shared" si="66"/>
        <v/>
      </c>
      <c r="BR54" s="20" t="str">
        <f t="shared" si="66"/>
        <v/>
      </c>
      <c r="BS54" s="20" t="str">
        <f t="shared" si="66"/>
        <v/>
      </c>
      <c r="BT54" s="20" t="str">
        <f t="shared" si="66"/>
        <v/>
      </c>
      <c r="BU54" s="20" t="str">
        <f t="shared" si="66"/>
        <v/>
      </c>
      <c r="BV54" s="20" t="str">
        <f t="shared" si="66"/>
        <v/>
      </c>
      <c r="BW54" s="20" t="str">
        <f t="shared" si="66"/>
        <v/>
      </c>
      <c r="BX54" s="20" t="str">
        <f t="shared" si="66"/>
        <v/>
      </c>
    </row>
    <row r="55" spans="2:76" ht="30" customHeight="1" x14ac:dyDescent="0.2">
      <c r="B55" s="52"/>
      <c r="C55" s="52"/>
      <c r="D55" s="52"/>
      <c r="E55" s="30"/>
      <c r="F55" s="31"/>
      <c r="G55" s="32"/>
      <c r="H55" s="30"/>
      <c r="I55" s="31"/>
      <c r="J55" s="34"/>
      <c r="K55" s="112" t="str">
        <f t="shared" si="42"/>
        <v/>
      </c>
      <c r="L55" s="108" t="str">
        <f t="shared" si="43"/>
        <v/>
      </c>
      <c r="M55" s="108" t="str">
        <f t="shared" si="44"/>
        <v/>
      </c>
      <c r="N55" s="31" t="str">
        <f t="shared" si="45"/>
        <v/>
      </c>
      <c r="O55" s="31" t="str">
        <f t="shared" si="46"/>
        <v/>
      </c>
      <c r="P55" s="49" t="str">
        <f t="shared" si="47"/>
        <v/>
      </c>
      <c r="Q55" s="49" t="str">
        <f t="shared" si="48"/>
        <v/>
      </c>
      <c r="R55" s="32" t="str">
        <f t="shared" si="49"/>
        <v/>
      </c>
      <c r="S55" s="19"/>
      <c r="T55" s="45" t="str">
        <f t="shared" si="50"/>
        <v/>
      </c>
      <c r="U55" s="32" t="str">
        <f t="shared" si="51"/>
        <v/>
      </c>
      <c r="V55" s="22"/>
      <c r="W55" s="6" t="str">
        <f t="shared" si="3"/>
        <v/>
      </c>
      <c r="X55" s="7" t="str">
        <f t="shared" si="52"/>
        <v/>
      </c>
      <c r="Y55" s="19"/>
      <c r="Z55" s="13" t="str">
        <f t="shared" si="4"/>
        <v/>
      </c>
      <c r="AA55" s="13" t="str">
        <f t="shared" si="53"/>
        <v/>
      </c>
      <c r="AB55" s="7" t="str">
        <f t="shared" si="54"/>
        <v/>
      </c>
      <c r="AC55" s="22"/>
      <c r="AD55" s="3" t="str">
        <f>IF(B55="","",COUNT(B$3:B55))</f>
        <v/>
      </c>
      <c r="AE55" s="3" t="str">
        <f>IF(C55="","",COUNT(C$3:C55))</f>
        <v/>
      </c>
      <c r="AF55" s="3" t="str">
        <f>IF(D55="","",COUNT(D$3:D55))</f>
        <v/>
      </c>
      <c r="AG55" s="20" t="str">
        <f>IF(E55="","",COUNTA($E$3:E55))</f>
        <v/>
      </c>
      <c r="AH55" s="38" t="str">
        <f>IF(B55="",IF(OR($C55&lt;&gt;"",$D55&lt;&gt;"",$E55&lt;&gt;"",$H55&lt;&gt;"",$G55&lt;&gt;""),INDEX(AH$3:AH54,MATCH(MAX(AD$3:AD54),AD$3:AD54,0),0),""),B55)</f>
        <v/>
      </c>
      <c r="AI55" s="38" t="str">
        <f>IF(C55="",IF(OR($D55&lt;&gt;"",$E55&lt;&gt;"",$H55&lt;&gt;"",$G55&lt;&gt;""),INDEX(AI$3:AI54,MATCH(MAX(AE$3:AE54),AE$3:AE54,0),0),""),C55)</f>
        <v/>
      </c>
      <c r="AJ55" s="38" t="str">
        <f>IF(D55="",IF(OR($E55&lt;&gt;"",$H55&lt;&gt;"",$G55&lt;&gt;""),INDEX(AJ$3:AJ54,MATCH(MAX(AF$3:AF54),AF$3:AF54,0),0),""),D55)</f>
        <v/>
      </c>
      <c r="AK55" s="4" t="str">
        <f>IF(入力!E55="","",IFERROR(INDEX(雇用者!$B$3:$B$100003,IFERROR(MATCH("*"&amp;$E55&amp;"*",雇用者!B$3:B$100003,0),MATCH("*"&amp;$E55&amp;"*",雇用者!C$3:C$100003,0)),0),入力!E55))&amp;""</f>
        <v/>
      </c>
      <c r="AL55" s="20" t="str">
        <f>IF(AM55="","",$AM55&amp;"@"&amp;AN55&amp;IF(AN55="","","@"&amp;COUNTIF($AK$3:AK55,AN55)))</f>
        <v/>
      </c>
      <c r="AM55" s="26" t="str">
        <f t="shared" si="55"/>
        <v/>
      </c>
      <c r="AN55" s="4" t="str">
        <f>IF(AK55="",IF(AND(OR(H55&lt;&gt;"",G55&lt;&gt;""),E55=""),INDEX($AK$3:AK54,MATCH(MAX($AG$3:AG54),$AG$3:AG54,0),0),""),AK55)</f>
        <v/>
      </c>
      <c r="AO55" s="20" t="str">
        <f>IF(H55="",IF(AN55="","",IFERROR(INDEX(雇用者!$D$3:$D$100003,MATCH($AN55,雇用者!B$3:B$100003,0),0),"")),H55)&amp;""</f>
        <v/>
      </c>
      <c r="AP55" s="20" t="str">
        <f>IF(AN55="","",IFERROR(IF(AND(入力!I55="",H55=""),INDEX(雇用者!$E$3:$E$100003,MATCH($AN55,雇用者!B$3:B$100003,0),0),I55),I55))&amp;""</f>
        <v/>
      </c>
      <c r="AQ55" s="20" t="str">
        <f t="shared" si="56"/>
        <v/>
      </c>
      <c r="AR55" s="20" t="str">
        <f t="shared" si="57"/>
        <v/>
      </c>
      <c r="AS55" s="20" t="str">
        <f>IF(AN55="","",IFERROR(IF(AND(入力!G55="",H55=""),INDEX(雇用者!$F$3:$Y$100003,MATCH($AN55,雇用者!B$3:B$100003,0),MATCH($AM55,雇用者!$F$1:$Y$1,1)),IF(G55="","",G55)),IF(G55="","",G55)))</f>
        <v/>
      </c>
      <c r="AT55" s="21" t="str">
        <f t="shared" si="58"/>
        <v/>
      </c>
      <c r="AU55" s="21" t="str">
        <f>IF(AND(AT55&lt;&gt;"",COUNTIF($AL$3:AL55,AL55)=1),SUMIF($AL$3:$AT$100003,AL55,$AT$3:$AT$100003),"")</f>
        <v/>
      </c>
      <c r="AV55" s="21" t="str">
        <f>IF(AND(COUNTIF($AM$3:AM55,AM55)=COUNTIF($AM$3:AM100055,AM55),AM55&lt;&gt;""),SUMIF($AM$3:AM55,AM55,$AT$3:AT55),"")</f>
        <v/>
      </c>
      <c r="AW55" s="96"/>
      <c r="AX55" s="20" t="str">
        <f>IF(COUNT(BC55:BH55)=6,MAX($AX$3:AX54)+1,"")</f>
        <v/>
      </c>
      <c r="AY55" s="20" t="str">
        <f>IF(AZ55="","",RANK(AZ55,$AZ$3:$AZ$100003,1)+COUNTIF($AZ$3:AZ55,AZ55)-1)</f>
        <v/>
      </c>
      <c r="AZ55" s="20" t="str">
        <f t="shared" si="59"/>
        <v/>
      </c>
      <c r="BA55" s="20" t="str">
        <f>IF(AN55="","",IF(COUNTIF($AN$3:AN55,AN55)=1,1+MAX($BA$3:BA54),INDEX($BA$3:BA54,MATCH(AN55,$AN$3:AN55,0),0)))</f>
        <v/>
      </c>
      <c r="BB55" s="20" t="str">
        <f>IF(AO55="","",IF(COUNTIF($AO$3:AO55,AO55)=1,1+MAX($BB$3:BB54),INDEX($BB$3:BB54,MATCH(AO55,$AO$3:AO55,0),0)))</f>
        <v/>
      </c>
      <c r="BC55" s="54" t="str">
        <f t="shared" si="60"/>
        <v/>
      </c>
      <c r="BD55" s="54" t="str">
        <f t="shared" si="61"/>
        <v/>
      </c>
      <c r="BE55" s="20" t="str">
        <f>IF($AN55="","",IF(COUNTIF(AN55,"*"&amp;BE$1&amp;"*"),COUNTIF(AN$3:AN55,"*"&amp;BE$1&amp;"*"),""))</f>
        <v/>
      </c>
      <c r="BF55" s="20" t="str">
        <f>IF($AN55="","",IF(COUNTIF(AO55,"*"&amp;BF$1&amp;"*"),COUNTIF(AO$3:AO55,"*"&amp;BF$1&amp;"*"),""))</f>
        <v/>
      </c>
      <c r="BG55" s="20" t="str">
        <f>IF($AN55="","",IF(COUNTIF(AP55,"*"&amp;BG$1&amp;"*"),COUNTIF(AP$3:AP55,"*"&amp;BG$1&amp;"*"),""))</f>
        <v/>
      </c>
      <c r="BH55" s="20" t="str">
        <f>IF($AN55="","",IF(COUNTIF(AQ55,"*"&amp;BH$1&amp;"*"),COUNTIF(AQ$3:AQ55,"*"&amp;BH$1&amp;"*"),""))</f>
        <v/>
      </c>
      <c r="BI55" s="58" t="str">
        <f t="shared" si="62"/>
        <v/>
      </c>
      <c r="BJ55" s="20" t="str">
        <f t="shared" si="63"/>
        <v/>
      </c>
      <c r="BK55" s="20" t="str">
        <f t="shared" si="64"/>
        <v/>
      </c>
      <c r="BM55" s="20" t="str">
        <f>IF($BM$1&gt;=1+MAX($BM$3:BM54),1+MAX($BM$3:BM54),"")</f>
        <v/>
      </c>
      <c r="BN55" s="20" t="str">
        <f t="shared" si="66"/>
        <v/>
      </c>
      <c r="BO55" s="20" t="str">
        <f t="shared" si="66"/>
        <v/>
      </c>
      <c r="BP55" s="20" t="str">
        <f t="shared" si="66"/>
        <v/>
      </c>
      <c r="BQ55" s="20" t="str">
        <f t="shared" si="66"/>
        <v/>
      </c>
      <c r="BR55" s="20" t="str">
        <f t="shared" si="66"/>
        <v/>
      </c>
      <c r="BS55" s="20" t="str">
        <f t="shared" si="66"/>
        <v/>
      </c>
      <c r="BT55" s="20" t="str">
        <f t="shared" si="66"/>
        <v/>
      </c>
      <c r="BU55" s="20" t="str">
        <f t="shared" si="66"/>
        <v/>
      </c>
      <c r="BV55" s="20" t="str">
        <f t="shared" si="66"/>
        <v/>
      </c>
      <c r="BW55" s="20" t="str">
        <f t="shared" si="66"/>
        <v/>
      </c>
      <c r="BX55" s="20" t="str">
        <f t="shared" si="66"/>
        <v/>
      </c>
    </row>
    <row r="56" spans="2:76" ht="30" customHeight="1" x14ac:dyDescent="0.2">
      <c r="B56" s="52"/>
      <c r="C56" s="52"/>
      <c r="D56" s="52"/>
      <c r="E56" s="30"/>
      <c r="F56" s="31"/>
      <c r="G56" s="32"/>
      <c r="H56" s="30"/>
      <c r="I56" s="31"/>
      <c r="J56" s="34"/>
      <c r="K56" s="112" t="str">
        <f t="shared" si="42"/>
        <v/>
      </c>
      <c r="L56" s="108" t="str">
        <f t="shared" si="43"/>
        <v/>
      </c>
      <c r="M56" s="108" t="str">
        <f t="shared" si="44"/>
        <v/>
      </c>
      <c r="N56" s="31" t="str">
        <f t="shared" si="45"/>
        <v/>
      </c>
      <c r="O56" s="31" t="str">
        <f t="shared" si="46"/>
        <v/>
      </c>
      <c r="P56" s="49" t="str">
        <f t="shared" si="47"/>
        <v/>
      </c>
      <c r="Q56" s="49" t="str">
        <f t="shared" si="48"/>
        <v/>
      </c>
      <c r="R56" s="32" t="str">
        <f t="shared" si="49"/>
        <v/>
      </c>
      <c r="S56" s="19"/>
      <c r="T56" s="45" t="str">
        <f t="shared" si="50"/>
        <v/>
      </c>
      <c r="U56" s="32" t="str">
        <f t="shared" si="51"/>
        <v/>
      </c>
      <c r="V56" s="22"/>
      <c r="W56" s="6" t="str">
        <f t="shared" si="3"/>
        <v/>
      </c>
      <c r="X56" s="7" t="str">
        <f t="shared" si="52"/>
        <v/>
      </c>
      <c r="Y56" s="19"/>
      <c r="Z56" s="13" t="str">
        <f t="shared" si="4"/>
        <v/>
      </c>
      <c r="AA56" s="13" t="str">
        <f t="shared" si="53"/>
        <v/>
      </c>
      <c r="AB56" s="7" t="str">
        <f t="shared" si="54"/>
        <v/>
      </c>
      <c r="AC56" s="22"/>
      <c r="AD56" s="3" t="str">
        <f>IF(B56="","",COUNT(B$3:B56))</f>
        <v/>
      </c>
      <c r="AE56" s="3" t="str">
        <f>IF(C56="","",COUNT(C$3:C56))</f>
        <v/>
      </c>
      <c r="AF56" s="3" t="str">
        <f>IF(D56="","",COUNT(D$3:D56))</f>
        <v/>
      </c>
      <c r="AG56" s="20" t="str">
        <f>IF(E56="","",COUNTA($E$3:E56))</f>
        <v/>
      </c>
      <c r="AH56" s="38" t="str">
        <f>IF(B56="",IF(OR($C56&lt;&gt;"",$D56&lt;&gt;"",$E56&lt;&gt;"",$H56&lt;&gt;"",$G56&lt;&gt;""),INDEX(AH$3:AH55,MATCH(MAX(AD$3:AD55),AD$3:AD55,0),0),""),B56)</f>
        <v/>
      </c>
      <c r="AI56" s="38" t="str">
        <f>IF(C56="",IF(OR($D56&lt;&gt;"",$E56&lt;&gt;"",$H56&lt;&gt;"",$G56&lt;&gt;""),INDEX(AI$3:AI55,MATCH(MAX(AE$3:AE55),AE$3:AE55,0),0),""),C56)</f>
        <v/>
      </c>
      <c r="AJ56" s="38" t="str">
        <f>IF(D56="",IF(OR($E56&lt;&gt;"",$H56&lt;&gt;"",$G56&lt;&gt;""),INDEX(AJ$3:AJ55,MATCH(MAX(AF$3:AF55),AF$3:AF55,0),0),""),D56)</f>
        <v/>
      </c>
      <c r="AK56" s="4" t="str">
        <f>IF(入力!E56="","",IFERROR(INDEX(雇用者!$B$3:$B$100003,IFERROR(MATCH("*"&amp;$E56&amp;"*",雇用者!B$3:B$100003,0),MATCH("*"&amp;$E56&amp;"*",雇用者!C$3:C$100003,0)),0),入力!E56))&amp;""</f>
        <v/>
      </c>
      <c r="AL56" s="20" t="str">
        <f>IF(AM56="","",$AM56&amp;"@"&amp;AN56&amp;IF(AN56="","","@"&amp;COUNTIF($AK$3:AK56,AN56)))</f>
        <v/>
      </c>
      <c r="AM56" s="26" t="str">
        <f t="shared" si="55"/>
        <v/>
      </c>
      <c r="AN56" s="4" t="str">
        <f>IF(AK56="",IF(AND(OR(H56&lt;&gt;"",G56&lt;&gt;""),E56=""),INDEX($AK$3:AK55,MATCH(MAX($AG$3:AG55),$AG$3:AG55,0),0),""),AK56)</f>
        <v/>
      </c>
      <c r="AO56" s="20" t="str">
        <f>IF(H56="",IF(AN56="","",IFERROR(INDEX(雇用者!$D$3:$D$100003,MATCH($AN56,雇用者!B$3:B$100003,0),0),"")),H56)&amp;""</f>
        <v/>
      </c>
      <c r="AP56" s="20" t="str">
        <f>IF(AN56="","",IFERROR(IF(AND(入力!I56="",H56=""),INDEX(雇用者!$E$3:$E$100003,MATCH($AN56,雇用者!B$3:B$100003,0),0),I56),I56))&amp;""</f>
        <v/>
      </c>
      <c r="AQ56" s="20" t="str">
        <f t="shared" si="56"/>
        <v/>
      </c>
      <c r="AR56" s="20" t="str">
        <f t="shared" si="57"/>
        <v/>
      </c>
      <c r="AS56" s="20" t="str">
        <f>IF(AN56="","",IFERROR(IF(AND(入力!G56="",H56=""),INDEX(雇用者!$F$3:$Y$100003,MATCH($AN56,雇用者!B$3:B$100003,0),MATCH($AM56,雇用者!$F$1:$Y$1,1)),IF(G56="","",G56)),IF(G56="","",G56)))</f>
        <v/>
      </c>
      <c r="AT56" s="21" t="str">
        <f t="shared" si="58"/>
        <v/>
      </c>
      <c r="AU56" s="21" t="str">
        <f>IF(AND(AT56&lt;&gt;"",COUNTIF($AL$3:AL56,AL56)=1),SUMIF($AL$3:$AT$100003,AL56,$AT$3:$AT$100003),"")</f>
        <v/>
      </c>
      <c r="AV56" s="21" t="str">
        <f>IF(AND(COUNTIF($AM$3:AM56,AM56)=COUNTIF($AM$3:AM100056,AM56),AM56&lt;&gt;""),SUMIF($AM$3:AM56,AM56,$AT$3:AT56),"")</f>
        <v/>
      </c>
      <c r="AW56" s="96"/>
      <c r="AX56" s="20" t="str">
        <f>IF(COUNT(BC56:BH56)=6,MAX($AX$3:AX55)+1,"")</f>
        <v/>
      </c>
      <c r="AY56" s="20" t="str">
        <f>IF(AZ56="","",RANK(AZ56,$AZ$3:$AZ$100003,1)+COUNTIF($AZ$3:AZ56,AZ56)-1)</f>
        <v/>
      </c>
      <c r="AZ56" s="20" t="str">
        <f t="shared" si="59"/>
        <v/>
      </c>
      <c r="BA56" s="20" t="str">
        <f>IF(AN56="","",IF(COUNTIF($AN$3:AN56,AN56)=1,1+MAX($BA$3:BA55),INDEX($BA$3:BA55,MATCH(AN56,$AN$3:AN56,0),0)))</f>
        <v/>
      </c>
      <c r="BB56" s="20" t="str">
        <f>IF(AO56="","",IF(COUNTIF($AO$3:AO56,AO56)=1,1+MAX($BB$3:BB55),INDEX($BB$3:BB55,MATCH(AO56,$AO$3:AO56,0),0)))</f>
        <v/>
      </c>
      <c r="BC56" s="54" t="str">
        <f t="shared" si="60"/>
        <v/>
      </c>
      <c r="BD56" s="54" t="str">
        <f t="shared" si="61"/>
        <v/>
      </c>
      <c r="BE56" s="20" t="str">
        <f>IF($AN56="","",IF(COUNTIF(AN56,"*"&amp;BE$1&amp;"*"),COUNTIF(AN$3:AN56,"*"&amp;BE$1&amp;"*"),""))</f>
        <v/>
      </c>
      <c r="BF56" s="20" t="str">
        <f>IF($AN56="","",IF(COUNTIF(AO56,"*"&amp;BF$1&amp;"*"),COUNTIF(AO$3:AO56,"*"&amp;BF$1&amp;"*"),""))</f>
        <v/>
      </c>
      <c r="BG56" s="20" t="str">
        <f>IF($AN56="","",IF(COUNTIF(AP56,"*"&amp;BG$1&amp;"*"),COUNTIF(AP$3:AP56,"*"&amp;BG$1&amp;"*"),""))</f>
        <v/>
      </c>
      <c r="BH56" s="20" t="str">
        <f>IF($AN56="","",IF(COUNTIF(AQ56,"*"&amp;BH$1&amp;"*"),COUNTIF(AQ$3:AQ56,"*"&amp;BH$1&amp;"*"),""))</f>
        <v/>
      </c>
      <c r="BI56" s="58" t="str">
        <f t="shared" si="62"/>
        <v/>
      </c>
      <c r="BJ56" s="20" t="str">
        <f t="shared" si="63"/>
        <v/>
      </c>
      <c r="BK56" s="20" t="str">
        <f t="shared" si="64"/>
        <v/>
      </c>
      <c r="BM56" s="20" t="str">
        <f>IF($BM$1&gt;=1+MAX($BM$3:BM55),1+MAX($BM$3:BM55),"")</f>
        <v/>
      </c>
      <c r="BN56" s="20" t="str">
        <f t="shared" si="66"/>
        <v/>
      </c>
      <c r="BO56" s="20" t="str">
        <f t="shared" si="66"/>
        <v/>
      </c>
      <c r="BP56" s="20" t="str">
        <f t="shared" si="66"/>
        <v/>
      </c>
      <c r="BQ56" s="20" t="str">
        <f t="shared" si="66"/>
        <v/>
      </c>
      <c r="BR56" s="20" t="str">
        <f t="shared" si="66"/>
        <v/>
      </c>
      <c r="BS56" s="20" t="str">
        <f t="shared" si="66"/>
        <v/>
      </c>
      <c r="BT56" s="20" t="str">
        <f t="shared" si="66"/>
        <v/>
      </c>
      <c r="BU56" s="20" t="str">
        <f t="shared" si="66"/>
        <v/>
      </c>
      <c r="BV56" s="20" t="str">
        <f t="shared" si="66"/>
        <v/>
      </c>
      <c r="BW56" s="20" t="str">
        <f t="shared" si="66"/>
        <v/>
      </c>
      <c r="BX56" s="20" t="str">
        <f t="shared" si="66"/>
        <v/>
      </c>
    </row>
    <row r="57" spans="2:76" ht="30" customHeight="1" x14ac:dyDescent="0.2">
      <c r="B57" s="52"/>
      <c r="C57" s="52"/>
      <c r="D57" s="52"/>
      <c r="E57" s="30"/>
      <c r="F57" s="31"/>
      <c r="G57" s="32"/>
      <c r="H57" s="30"/>
      <c r="I57" s="31"/>
      <c r="J57" s="34"/>
      <c r="K57" s="112" t="str">
        <f t="shared" si="42"/>
        <v/>
      </c>
      <c r="L57" s="108" t="str">
        <f t="shared" si="43"/>
        <v/>
      </c>
      <c r="M57" s="108" t="str">
        <f t="shared" si="44"/>
        <v/>
      </c>
      <c r="N57" s="31" t="str">
        <f t="shared" si="45"/>
        <v/>
      </c>
      <c r="O57" s="31" t="str">
        <f t="shared" si="46"/>
        <v/>
      </c>
      <c r="P57" s="49" t="str">
        <f t="shared" si="47"/>
        <v/>
      </c>
      <c r="Q57" s="49" t="str">
        <f t="shared" si="48"/>
        <v/>
      </c>
      <c r="R57" s="32" t="str">
        <f t="shared" si="49"/>
        <v/>
      </c>
      <c r="S57" s="19"/>
      <c r="T57" s="45" t="str">
        <f t="shared" si="50"/>
        <v/>
      </c>
      <c r="U57" s="32" t="str">
        <f t="shared" si="51"/>
        <v/>
      </c>
      <c r="V57" s="22"/>
      <c r="W57" s="6" t="str">
        <f t="shared" si="3"/>
        <v/>
      </c>
      <c r="X57" s="7" t="str">
        <f t="shared" si="52"/>
        <v/>
      </c>
      <c r="Y57" s="19"/>
      <c r="Z57" s="13" t="str">
        <f t="shared" si="4"/>
        <v/>
      </c>
      <c r="AA57" s="13" t="str">
        <f t="shared" si="53"/>
        <v/>
      </c>
      <c r="AB57" s="7" t="str">
        <f t="shared" si="54"/>
        <v/>
      </c>
      <c r="AC57" s="22"/>
      <c r="AD57" s="3" t="str">
        <f>IF(B57="","",COUNT(B$3:B57))</f>
        <v/>
      </c>
      <c r="AE57" s="3" t="str">
        <f>IF(C57="","",COUNT(C$3:C57))</f>
        <v/>
      </c>
      <c r="AF57" s="3" t="str">
        <f>IF(D57="","",COUNT(D$3:D57))</f>
        <v/>
      </c>
      <c r="AG57" s="20" t="str">
        <f>IF(E57="","",COUNTA($E$3:E57))</f>
        <v/>
      </c>
      <c r="AH57" s="38" t="str">
        <f>IF(B57="",IF(OR($C57&lt;&gt;"",$D57&lt;&gt;"",$E57&lt;&gt;"",$H57&lt;&gt;"",$G57&lt;&gt;""),INDEX(AH$3:AH56,MATCH(MAX(AD$3:AD56),AD$3:AD56,0),0),""),B57)</f>
        <v/>
      </c>
      <c r="AI57" s="38" t="str">
        <f>IF(C57="",IF(OR($D57&lt;&gt;"",$E57&lt;&gt;"",$H57&lt;&gt;"",$G57&lt;&gt;""),INDEX(AI$3:AI56,MATCH(MAX(AE$3:AE56),AE$3:AE56,0),0),""),C57)</f>
        <v/>
      </c>
      <c r="AJ57" s="38" t="str">
        <f>IF(D57="",IF(OR($E57&lt;&gt;"",$H57&lt;&gt;"",$G57&lt;&gt;""),INDEX(AJ$3:AJ56,MATCH(MAX(AF$3:AF56),AF$3:AF56,0),0),""),D57)</f>
        <v/>
      </c>
      <c r="AK57" s="4" t="str">
        <f>IF(入力!E57="","",IFERROR(INDEX(雇用者!$B$3:$B$100003,IFERROR(MATCH("*"&amp;$E57&amp;"*",雇用者!B$3:B$100003,0),MATCH("*"&amp;$E57&amp;"*",雇用者!C$3:C$100003,0)),0),入力!E57))&amp;""</f>
        <v/>
      </c>
      <c r="AL57" s="20" t="str">
        <f>IF(AM57="","",$AM57&amp;"@"&amp;AN57&amp;IF(AN57="","","@"&amp;COUNTIF($AK$3:AK57,AN57)))</f>
        <v/>
      </c>
      <c r="AM57" s="26" t="str">
        <f t="shared" si="55"/>
        <v/>
      </c>
      <c r="AN57" s="4" t="str">
        <f>IF(AK57="",IF(AND(OR(H57&lt;&gt;"",G57&lt;&gt;""),E57=""),INDEX($AK$3:AK56,MATCH(MAX($AG$3:AG56),$AG$3:AG56,0),0),""),AK57)</f>
        <v/>
      </c>
      <c r="AO57" s="20" t="str">
        <f>IF(H57="",IF(AN57="","",IFERROR(INDEX(雇用者!$D$3:$D$100003,MATCH($AN57,雇用者!B$3:B$100003,0),0),"")),H57)&amp;""</f>
        <v/>
      </c>
      <c r="AP57" s="20" t="str">
        <f>IF(AN57="","",IFERROR(IF(AND(入力!I57="",H57=""),INDEX(雇用者!$E$3:$E$100003,MATCH($AN57,雇用者!B$3:B$100003,0),0),I57),I57))&amp;""</f>
        <v/>
      </c>
      <c r="AQ57" s="20" t="str">
        <f t="shared" si="56"/>
        <v/>
      </c>
      <c r="AR57" s="20" t="str">
        <f t="shared" si="57"/>
        <v/>
      </c>
      <c r="AS57" s="20" t="str">
        <f>IF(AN57="","",IFERROR(IF(AND(入力!G57="",H57=""),INDEX(雇用者!$F$3:$Y$100003,MATCH($AN57,雇用者!B$3:B$100003,0),MATCH($AM57,雇用者!$F$1:$Y$1,1)),IF(G57="","",G57)),IF(G57="","",G57)))</f>
        <v/>
      </c>
      <c r="AT57" s="21" t="str">
        <f t="shared" si="58"/>
        <v/>
      </c>
      <c r="AU57" s="21" t="str">
        <f>IF(AND(AT57&lt;&gt;"",COUNTIF($AL$3:AL57,AL57)=1),SUMIF($AL$3:$AT$100003,AL57,$AT$3:$AT$100003),"")</f>
        <v/>
      </c>
      <c r="AV57" s="21" t="str">
        <f>IF(AND(COUNTIF($AM$3:AM57,AM57)=COUNTIF($AM$3:AM100057,AM57),AM57&lt;&gt;""),SUMIF($AM$3:AM57,AM57,$AT$3:AT57),"")</f>
        <v/>
      </c>
      <c r="AW57" s="96"/>
      <c r="AX57" s="20" t="str">
        <f>IF(COUNT(BC57:BH57)=6,MAX($AX$3:AX56)+1,"")</f>
        <v/>
      </c>
      <c r="AY57" s="20" t="str">
        <f>IF(AZ57="","",RANK(AZ57,$AZ$3:$AZ$100003,1)+COUNTIF($AZ$3:AZ57,AZ57)-1)</f>
        <v/>
      </c>
      <c r="AZ57" s="20" t="str">
        <f t="shared" si="59"/>
        <v/>
      </c>
      <c r="BA57" s="20" t="str">
        <f>IF(AN57="","",IF(COUNTIF($AN$3:AN57,AN57)=1,1+MAX($BA$3:BA56),INDEX($BA$3:BA56,MATCH(AN57,$AN$3:AN57,0),0)))</f>
        <v/>
      </c>
      <c r="BB57" s="20" t="str">
        <f>IF(AO57="","",IF(COUNTIF($AO$3:AO57,AO57)=1,1+MAX($BB$3:BB56),INDEX($BB$3:BB56,MATCH(AO57,$AO$3:AO57,0),0)))</f>
        <v/>
      </c>
      <c r="BC57" s="54" t="str">
        <f t="shared" si="60"/>
        <v/>
      </c>
      <c r="BD57" s="54" t="str">
        <f t="shared" si="61"/>
        <v/>
      </c>
      <c r="BE57" s="20" t="str">
        <f>IF($AN57="","",IF(COUNTIF(AN57,"*"&amp;BE$1&amp;"*"),COUNTIF(AN$3:AN57,"*"&amp;BE$1&amp;"*"),""))</f>
        <v/>
      </c>
      <c r="BF57" s="20" t="str">
        <f>IF($AN57="","",IF(COUNTIF(AO57,"*"&amp;BF$1&amp;"*"),COUNTIF(AO$3:AO57,"*"&amp;BF$1&amp;"*"),""))</f>
        <v/>
      </c>
      <c r="BG57" s="20" t="str">
        <f>IF($AN57="","",IF(COUNTIF(AP57,"*"&amp;BG$1&amp;"*"),COUNTIF(AP$3:AP57,"*"&amp;BG$1&amp;"*"),""))</f>
        <v/>
      </c>
      <c r="BH57" s="20" t="str">
        <f>IF($AN57="","",IF(COUNTIF(AQ57,"*"&amp;BH$1&amp;"*"),COUNTIF(AQ$3:AQ57,"*"&amp;BH$1&amp;"*"),""))</f>
        <v/>
      </c>
      <c r="BI57" s="58" t="str">
        <f t="shared" si="62"/>
        <v/>
      </c>
      <c r="BJ57" s="20" t="str">
        <f t="shared" si="63"/>
        <v/>
      </c>
      <c r="BK57" s="20" t="str">
        <f t="shared" si="64"/>
        <v/>
      </c>
      <c r="BM57" s="20" t="str">
        <f>IF($BM$1&gt;=1+MAX($BM$3:BM56),1+MAX($BM$3:BM56),"")</f>
        <v/>
      </c>
      <c r="BN57" s="20" t="str">
        <f t="shared" si="66"/>
        <v/>
      </c>
      <c r="BO57" s="20" t="str">
        <f t="shared" si="66"/>
        <v/>
      </c>
      <c r="BP57" s="20" t="str">
        <f t="shared" si="66"/>
        <v/>
      </c>
      <c r="BQ57" s="20" t="str">
        <f t="shared" si="66"/>
        <v/>
      </c>
      <c r="BR57" s="20" t="str">
        <f t="shared" si="66"/>
        <v/>
      </c>
      <c r="BS57" s="20" t="str">
        <f t="shared" si="66"/>
        <v/>
      </c>
      <c r="BT57" s="20" t="str">
        <f t="shared" si="66"/>
        <v/>
      </c>
      <c r="BU57" s="20" t="str">
        <f t="shared" si="66"/>
        <v/>
      </c>
      <c r="BV57" s="20" t="str">
        <f t="shared" si="66"/>
        <v/>
      </c>
      <c r="BW57" s="20" t="str">
        <f t="shared" si="66"/>
        <v/>
      </c>
      <c r="BX57" s="20" t="str">
        <f t="shared" si="66"/>
        <v/>
      </c>
    </row>
    <row r="58" spans="2:76" ht="30" customHeight="1" x14ac:dyDescent="0.2">
      <c r="B58" s="52"/>
      <c r="C58" s="52"/>
      <c r="D58" s="52"/>
      <c r="E58" s="30"/>
      <c r="F58" s="31"/>
      <c r="G58" s="32"/>
      <c r="H58" s="30"/>
      <c r="I58" s="31"/>
      <c r="J58" s="34"/>
      <c r="K58" s="112" t="str">
        <f t="shared" si="42"/>
        <v/>
      </c>
      <c r="L58" s="108" t="str">
        <f t="shared" si="43"/>
        <v/>
      </c>
      <c r="M58" s="108" t="str">
        <f t="shared" si="44"/>
        <v/>
      </c>
      <c r="N58" s="31" t="str">
        <f t="shared" si="45"/>
        <v/>
      </c>
      <c r="O58" s="31" t="str">
        <f t="shared" si="46"/>
        <v/>
      </c>
      <c r="P58" s="49" t="str">
        <f t="shared" si="47"/>
        <v/>
      </c>
      <c r="Q58" s="49" t="str">
        <f t="shared" si="48"/>
        <v/>
      </c>
      <c r="R58" s="32" t="str">
        <f t="shared" si="49"/>
        <v/>
      </c>
      <c r="S58" s="19"/>
      <c r="T58" s="45" t="str">
        <f t="shared" si="50"/>
        <v/>
      </c>
      <c r="U58" s="32" t="str">
        <f t="shared" si="51"/>
        <v/>
      </c>
      <c r="V58" s="22"/>
      <c r="W58" s="6" t="str">
        <f t="shared" si="3"/>
        <v/>
      </c>
      <c r="X58" s="7" t="str">
        <f t="shared" si="52"/>
        <v/>
      </c>
      <c r="Y58" s="19"/>
      <c r="Z58" s="13" t="str">
        <f t="shared" si="4"/>
        <v/>
      </c>
      <c r="AA58" s="13" t="str">
        <f t="shared" si="53"/>
        <v/>
      </c>
      <c r="AB58" s="7" t="str">
        <f t="shared" si="54"/>
        <v/>
      </c>
      <c r="AC58" s="22"/>
      <c r="AD58" s="3" t="str">
        <f>IF(B58="","",COUNT(B$3:B58))</f>
        <v/>
      </c>
      <c r="AE58" s="3" t="str">
        <f>IF(C58="","",COUNT(C$3:C58))</f>
        <v/>
      </c>
      <c r="AF58" s="3" t="str">
        <f>IF(D58="","",COUNT(D$3:D58))</f>
        <v/>
      </c>
      <c r="AG58" s="20" t="str">
        <f>IF(E58="","",COUNTA($E$3:E58))</f>
        <v/>
      </c>
      <c r="AH58" s="38" t="str">
        <f>IF(B58="",IF(OR($C58&lt;&gt;"",$D58&lt;&gt;"",$E58&lt;&gt;"",$H58&lt;&gt;"",$G58&lt;&gt;""),INDEX(AH$3:AH57,MATCH(MAX(AD$3:AD57),AD$3:AD57,0),0),""),B58)</f>
        <v/>
      </c>
      <c r="AI58" s="38" t="str">
        <f>IF(C58="",IF(OR($D58&lt;&gt;"",$E58&lt;&gt;"",$H58&lt;&gt;"",$G58&lt;&gt;""),INDEX(AI$3:AI57,MATCH(MAX(AE$3:AE57),AE$3:AE57,0),0),""),C58)</f>
        <v/>
      </c>
      <c r="AJ58" s="38" t="str">
        <f>IF(D58="",IF(OR($E58&lt;&gt;"",$H58&lt;&gt;"",$G58&lt;&gt;""),INDEX(AJ$3:AJ57,MATCH(MAX(AF$3:AF57),AF$3:AF57,0),0),""),D58)</f>
        <v/>
      </c>
      <c r="AK58" s="4" t="str">
        <f>IF(入力!E58="","",IFERROR(INDEX(雇用者!$B$3:$B$100003,IFERROR(MATCH("*"&amp;$E58&amp;"*",雇用者!B$3:B$100003,0),MATCH("*"&amp;$E58&amp;"*",雇用者!C$3:C$100003,0)),0),入力!E58))&amp;""</f>
        <v/>
      </c>
      <c r="AL58" s="20" t="str">
        <f>IF(AM58="","",$AM58&amp;"@"&amp;AN58&amp;IF(AN58="","","@"&amp;COUNTIF($AK$3:AK58,AN58)))</f>
        <v/>
      </c>
      <c r="AM58" s="26" t="str">
        <f t="shared" si="55"/>
        <v/>
      </c>
      <c r="AN58" s="4" t="str">
        <f>IF(AK58="",IF(AND(OR(H58&lt;&gt;"",G58&lt;&gt;""),E58=""),INDEX($AK$3:AK57,MATCH(MAX($AG$3:AG57),$AG$3:AG57,0),0),""),AK58)</f>
        <v/>
      </c>
      <c r="AO58" s="20" t="str">
        <f>IF(H58="",IF(AN58="","",IFERROR(INDEX(雇用者!$D$3:$D$100003,MATCH($AN58,雇用者!B$3:B$100003,0),0),"")),H58)&amp;""</f>
        <v/>
      </c>
      <c r="AP58" s="20" t="str">
        <f>IF(AN58="","",IFERROR(IF(AND(入力!I58="",H58=""),INDEX(雇用者!$E$3:$E$100003,MATCH($AN58,雇用者!B$3:B$100003,0),0),I58),I58))&amp;""</f>
        <v/>
      </c>
      <c r="AQ58" s="20" t="str">
        <f t="shared" si="56"/>
        <v/>
      </c>
      <c r="AR58" s="20" t="str">
        <f t="shared" si="57"/>
        <v/>
      </c>
      <c r="AS58" s="20" t="str">
        <f>IF(AN58="","",IFERROR(IF(AND(入力!G58="",H58=""),INDEX(雇用者!$F$3:$Y$100003,MATCH($AN58,雇用者!B$3:B$100003,0),MATCH($AM58,雇用者!$F$1:$Y$1,1)),IF(G58="","",G58)),IF(G58="","",G58)))</f>
        <v/>
      </c>
      <c r="AT58" s="21" t="str">
        <f t="shared" si="58"/>
        <v/>
      </c>
      <c r="AU58" s="21" t="str">
        <f>IF(AND(AT58&lt;&gt;"",COUNTIF($AL$3:AL58,AL58)=1),SUMIF($AL$3:$AT$100003,AL58,$AT$3:$AT$100003),"")</f>
        <v/>
      </c>
      <c r="AV58" s="21" t="str">
        <f>IF(AND(COUNTIF($AM$3:AM58,AM58)=COUNTIF($AM$3:AM100058,AM58),AM58&lt;&gt;""),SUMIF($AM$3:AM58,AM58,$AT$3:AT58),"")</f>
        <v/>
      </c>
      <c r="AW58" s="96"/>
      <c r="AX58" s="20" t="str">
        <f>IF(COUNT(BC58:BH58)=6,MAX($AX$3:AX57)+1,"")</f>
        <v/>
      </c>
      <c r="AY58" s="20" t="str">
        <f>IF(AZ58="","",RANK(AZ58,$AZ$3:$AZ$100003,1)+COUNTIF($AZ$3:AZ58,AZ58)-1)</f>
        <v/>
      </c>
      <c r="AZ58" s="20" t="str">
        <f t="shared" si="59"/>
        <v/>
      </c>
      <c r="BA58" s="20" t="str">
        <f>IF(AN58="","",IF(COUNTIF($AN$3:AN58,AN58)=1,1+MAX($BA$3:BA57),INDEX($BA$3:BA57,MATCH(AN58,$AN$3:AN58,0),0)))</f>
        <v/>
      </c>
      <c r="BB58" s="20" t="str">
        <f>IF(AO58="","",IF(COUNTIF($AO$3:AO58,AO58)=1,1+MAX($BB$3:BB57),INDEX($BB$3:BB57,MATCH(AO58,$AO$3:AO58,0),0)))</f>
        <v/>
      </c>
      <c r="BC58" s="54" t="str">
        <f t="shared" si="60"/>
        <v/>
      </c>
      <c r="BD58" s="54" t="str">
        <f t="shared" si="61"/>
        <v/>
      </c>
      <c r="BE58" s="20" t="str">
        <f>IF($AN58="","",IF(COUNTIF(AN58,"*"&amp;BE$1&amp;"*"),COUNTIF(AN$3:AN58,"*"&amp;BE$1&amp;"*"),""))</f>
        <v/>
      </c>
      <c r="BF58" s="20" t="str">
        <f>IF($AN58="","",IF(COUNTIF(AO58,"*"&amp;BF$1&amp;"*"),COUNTIF(AO$3:AO58,"*"&amp;BF$1&amp;"*"),""))</f>
        <v/>
      </c>
      <c r="BG58" s="20" t="str">
        <f>IF($AN58="","",IF(COUNTIF(AP58,"*"&amp;BG$1&amp;"*"),COUNTIF(AP$3:AP58,"*"&amp;BG$1&amp;"*"),""))</f>
        <v/>
      </c>
      <c r="BH58" s="20" t="str">
        <f>IF($AN58="","",IF(COUNTIF(AQ58,"*"&amp;BH$1&amp;"*"),COUNTIF(AQ$3:AQ58,"*"&amp;BH$1&amp;"*"),""))</f>
        <v/>
      </c>
      <c r="BI58" s="58" t="str">
        <f t="shared" si="62"/>
        <v/>
      </c>
      <c r="BJ58" s="20" t="str">
        <f t="shared" si="63"/>
        <v/>
      </c>
      <c r="BK58" s="20" t="str">
        <f t="shared" si="64"/>
        <v/>
      </c>
      <c r="BM58" s="20" t="str">
        <f>IF($BM$1&gt;=1+MAX($BM$3:BM57),1+MAX($BM$3:BM57),"")</f>
        <v/>
      </c>
      <c r="BN58" s="20" t="str">
        <f t="shared" si="66"/>
        <v/>
      </c>
      <c r="BO58" s="20" t="str">
        <f t="shared" si="66"/>
        <v/>
      </c>
      <c r="BP58" s="20" t="str">
        <f t="shared" si="66"/>
        <v/>
      </c>
      <c r="BQ58" s="20" t="str">
        <f t="shared" si="66"/>
        <v/>
      </c>
      <c r="BR58" s="20" t="str">
        <f t="shared" si="66"/>
        <v/>
      </c>
      <c r="BS58" s="20" t="str">
        <f t="shared" si="66"/>
        <v/>
      </c>
      <c r="BT58" s="20" t="str">
        <f t="shared" si="66"/>
        <v/>
      </c>
      <c r="BU58" s="20" t="str">
        <f t="shared" si="66"/>
        <v/>
      </c>
      <c r="BV58" s="20" t="str">
        <f t="shared" si="66"/>
        <v/>
      </c>
      <c r="BW58" s="20" t="str">
        <f t="shared" si="66"/>
        <v/>
      </c>
      <c r="BX58" s="20" t="str">
        <f t="shared" si="66"/>
        <v/>
      </c>
    </row>
    <row r="59" spans="2:76" ht="30" customHeight="1" x14ac:dyDescent="0.2">
      <c r="B59" s="52"/>
      <c r="C59" s="52"/>
      <c r="D59" s="52"/>
      <c r="E59" s="30"/>
      <c r="F59" s="31"/>
      <c r="G59" s="32"/>
      <c r="H59" s="30"/>
      <c r="I59" s="31"/>
      <c r="J59" s="34"/>
      <c r="K59" s="112" t="str">
        <f t="shared" si="42"/>
        <v/>
      </c>
      <c r="L59" s="108" t="str">
        <f t="shared" si="43"/>
        <v/>
      </c>
      <c r="M59" s="108" t="str">
        <f t="shared" si="44"/>
        <v/>
      </c>
      <c r="N59" s="31" t="str">
        <f t="shared" si="45"/>
        <v/>
      </c>
      <c r="O59" s="31" t="str">
        <f t="shared" si="46"/>
        <v/>
      </c>
      <c r="P59" s="49" t="str">
        <f t="shared" si="47"/>
        <v/>
      </c>
      <c r="Q59" s="49" t="str">
        <f t="shared" si="48"/>
        <v/>
      </c>
      <c r="R59" s="32" t="str">
        <f t="shared" si="49"/>
        <v/>
      </c>
      <c r="S59" s="19"/>
      <c r="T59" s="45" t="str">
        <f t="shared" si="50"/>
        <v/>
      </c>
      <c r="U59" s="32" t="str">
        <f t="shared" si="51"/>
        <v/>
      </c>
      <c r="V59" s="22"/>
      <c r="W59" s="6" t="str">
        <f t="shared" si="3"/>
        <v/>
      </c>
      <c r="X59" s="7" t="str">
        <f t="shared" si="52"/>
        <v/>
      </c>
      <c r="Y59" s="19"/>
      <c r="Z59" s="13" t="str">
        <f t="shared" si="4"/>
        <v/>
      </c>
      <c r="AA59" s="13" t="str">
        <f t="shared" si="53"/>
        <v/>
      </c>
      <c r="AB59" s="7" t="str">
        <f t="shared" si="54"/>
        <v/>
      </c>
      <c r="AC59" s="22"/>
      <c r="AD59" s="3" t="str">
        <f>IF(B59="","",COUNT(B$3:B59))</f>
        <v/>
      </c>
      <c r="AE59" s="3" t="str">
        <f>IF(C59="","",COUNT(C$3:C59))</f>
        <v/>
      </c>
      <c r="AF59" s="3" t="str">
        <f>IF(D59="","",COUNT(D$3:D59))</f>
        <v/>
      </c>
      <c r="AG59" s="20" t="str">
        <f>IF(E59="","",COUNTA($E$3:E59))</f>
        <v/>
      </c>
      <c r="AH59" s="38" t="str">
        <f>IF(B59="",IF(OR($C59&lt;&gt;"",$D59&lt;&gt;"",$E59&lt;&gt;"",$H59&lt;&gt;"",$G59&lt;&gt;""),INDEX(AH$3:AH58,MATCH(MAX(AD$3:AD58),AD$3:AD58,0),0),""),B59)</f>
        <v/>
      </c>
      <c r="AI59" s="38" t="str">
        <f>IF(C59="",IF(OR($D59&lt;&gt;"",$E59&lt;&gt;"",$H59&lt;&gt;"",$G59&lt;&gt;""),INDEX(AI$3:AI58,MATCH(MAX(AE$3:AE58),AE$3:AE58,0),0),""),C59)</f>
        <v/>
      </c>
      <c r="AJ59" s="38" t="str">
        <f>IF(D59="",IF(OR($E59&lt;&gt;"",$H59&lt;&gt;"",$G59&lt;&gt;""),INDEX(AJ$3:AJ58,MATCH(MAX(AF$3:AF58),AF$3:AF58,0),0),""),D59)</f>
        <v/>
      </c>
      <c r="AK59" s="4" t="str">
        <f>IF(入力!E59="","",IFERROR(INDEX(雇用者!$B$3:$B$100003,IFERROR(MATCH("*"&amp;$E59&amp;"*",雇用者!B$3:B$100003,0),MATCH("*"&amp;$E59&amp;"*",雇用者!C$3:C$100003,0)),0),入力!E59))&amp;""</f>
        <v/>
      </c>
      <c r="AL59" s="20" t="str">
        <f>IF(AM59="","",$AM59&amp;"@"&amp;AN59&amp;IF(AN59="","","@"&amp;COUNTIF($AK$3:AK59,AN59)))</f>
        <v/>
      </c>
      <c r="AM59" s="26" t="str">
        <f t="shared" si="55"/>
        <v/>
      </c>
      <c r="AN59" s="4" t="str">
        <f>IF(AK59="",IF(AND(OR(H59&lt;&gt;"",G59&lt;&gt;""),E59=""),INDEX($AK$3:AK58,MATCH(MAX($AG$3:AG58),$AG$3:AG58,0),0),""),AK59)</f>
        <v/>
      </c>
      <c r="AO59" s="20" t="str">
        <f>IF(H59="",IF(AN59="","",IFERROR(INDEX(雇用者!$D$3:$D$100003,MATCH($AN59,雇用者!B$3:B$100003,0),0),"")),H59)&amp;""</f>
        <v/>
      </c>
      <c r="AP59" s="20" t="str">
        <f>IF(AN59="","",IFERROR(IF(AND(入力!I59="",H59=""),INDEX(雇用者!$E$3:$E$100003,MATCH($AN59,雇用者!B$3:B$100003,0),0),I59),I59))&amp;""</f>
        <v/>
      </c>
      <c r="AQ59" s="20" t="str">
        <f t="shared" si="56"/>
        <v/>
      </c>
      <c r="AR59" s="20" t="str">
        <f t="shared" si="57"/>
        <v/>
      </c>
      <c r="AS59" s="20" t="str">
        <f>IF(AN59="","",IFERROR(IF(AND(入力!G59="",H59=""),INDEX(雇用者!$F$3:$Y$100003,MATCH($AN59,雇用者!B$3:B$100003,0),MATCH($AM59,雇用者!$F$1:$Y$1,1)),IF(G59="","",G59)),IF(G59="","",G59)))</f>
        <v/>
      </c>
      <c r="AT59" s="21" t="str">
        <f t="shared" si="58"/>
        <v/>
      </c>
      <c r="AU59" s="21" t="str">
        <f>IF(AND(AT59&lt;&gt;"",COUNTIF($AL$3:AL59,AL59)=1),SUMIF($AL$3:$AT$100003,AL59,$AT$3:$AT$100003),"")</f>
        <v/>
      </c>
      <c r="AV59" s="21" t="str">
        <f>IF(AND(COUNTIF($AM$3:AM59,AM59)=COUNTIF($AM$3:AM100059,AM59),AM59&lt;&gt;""),SUMIF($AM$3:AM59,AM59,$AT$3:AT59),"")</f>
        <v/>
      </c>
      <c r="AW59" s="96"/>
      <c r="AX59" s="20" t="str">
        <f>IF(COUNT(BC59:BH59)=6,MAX($AX$3:AX58)+1,"")</f>
        <v/>
      </c>
      <c r="AY59" s="20" t="str">
        <f>IF(AZ59="","",RANK(AZ59,$AZ$3:$AZ$100003,1)+COUNTIF($AZ$3:AZ59,AZ59)-1)</f>
        <v/>
      </c>
      <c r="AZ59" s="20" t="str">
        <f t="shared" si="59"/>
        <v/>
      </c>
      <c r="BA59" s="20" t="str">
        <f>IF(AN59="","",IF(COUNTIF($AN$3:AN59,AN59)=1,1+MAX($BA$3:BA58),INDEX($BA$3:BA58,MATCH(AN59,$AN$3:AN59,0),0)))</f>
        <v/>
      </c>
      <c r="BB59" s="20" t="str">
        <f>IF(AO59="","",IF(COUNTIF($AO$3:AO59,AO59)=1,1+MAX($BB$3:BB58),INDEX($BB$3:BB58,MATCH(AO59,$AO$3:AO59,0),0)))</f>
        <v/>
      </c>
      <c r="BC59" s="54" t="str">
        <f t="shared" si="60"/>
        <v/>
      </c>
      <c r="BD59" s="54" t="str">
        <f t="shared" si="61"/>
        <v/>
      </c>
      <c r="BE59" s="20" t="str">
        <f>IF($AN59="","",IF(COUNTIF(AN59,"*"&amp;BE$1&amp;"*"),COUNTIF(AN$3:AN59,"*"&amp;BE$1&amp;"*"),""))</f>
        <v/>
      </c>
      <c r="BF59" s="20" t="str">
        <f>IF($AN59="","",IF(COUNTIF(AO59,"*"&amp;BF$1&amp;"*"),COUNTIF(AO$3:AO59,"*"&amp;BF$1&amp;"*"),""))</f>
        <v/>
      </c>
      <c r="BG59" s="20" t="str">
        <f>IF($AN59="","",IF(COUNTIF(AP59,"*"&amp;BG$1&amp;"*"),COUNTIF(AP$3:AP59,"*"&amp;BG$1&amp;"*"),""))</f>
        <v/>
      </c>
      <c r="BH59" s="20" t="str">
        <f>IF($AN59="","",IF(COUNTIF(AQ59,"*"&amp;BH$1&amp;"*"),COUNTIF(AQ$3:AQ59,"*"&amp;BH$1&amp;"*"),""))</f>
        <v/>
      </c>
      <c r="BI59" s="58" t="str">
        <f t="shared" si="62"/>
        <v/>
      </c>
      <c r="BJ59" s="20" t="str">
        <f t="shared" si="63"/>
        <v/>
      </c>
      <c r="BK59" s="20" t="str">
        <f t="shared" si="64"/>
        <v/>
      </c>
      <c r="BM59" s="20" t="str">
        <f>IF($BM$1&gt;=1+MAX($BM$3:BM58),1+MAX($BM$3:BM58),"")</f>
        <v/>
      </c>
      <c r="BN59" s="20" t="str">
        <f t="shared" si="66"/>
        <v/>
      </c>
      <c r="BO59" s="20" t="str">
        <f t="shared" si="66"/>
        <v/>
      </c>
      <c r="BP59" s="20" t="str">
        <f t="shared" si="66"/>
        <v/>
      </c>
      <c r="BQ59" s="20" t="str">
        <f t="shared" si="66"/>
        <v/>
      </c>
      <c r="BR59" s="20" t="str">
        <f t="shared" si="66"/>
        <v/>
      </c>
      <c r="BS59" s="20" t="str">
        <f t="shared" si="66"/>
        <v/>
      </c>
      <c r="BT59" s="20" t="str">
        <f t="shared" si="66"/>
        <v/>
      </c>
      <c r="BU59" s="20" t="str">
        <f t="shared" si="66"/>
        <v/>
      </c>
      <c r="BV59" s="20" t="str">
        <f t="shared" si="66"/>
        <v/>
      </c>
      <c r="BW59" s="20" t="str">
        <f t="shared" si="66"/>
        <v/>
      </c>
      <c r="BX59" s="20" t="str">
        <f t="shared" si="66"/>
        <v/>
      </c>
    </row>
    <row r="60" spans="2:76" ht="30" customHeight="1" x14ac:dyDescent="0.2">
      <c r="B60" s="52"/>
      <c r="C60" s="52"/>
      <c r="D60" s="52"/>
      <c r="E60" s="30"/>
      <c r="F60" s="31"/>
      <c r="G60" s="32"/>
      <c r="H60" s="30"/>
      <c r="I60" s="31"/>
      <c r="J60" s="34"/>
      <c r="K60" s="112" t="str">
        <f t="shared" si="42"/>
        <v/>
      </c>
      <c r="L60" s="108" t="str">
        <f t="shared" si="43"/>
        <v/>
      </c>
      <c r="M60" s="108" t="str">
        <f t="shared" si="44"/>
        <v/>
      </c>
      <c r="N60" s="31" t="str">
        <f t="shared" si="45"/>
        <v/>
      </c>
      <c r="O60" s="31" t="str">
        <f t="shared" si="46"/>
        <v/>
      </c>
      <c r="P60" s="49" t="str">
        <f t="shared" si="47"/>
        <v/>
      </c>
      <c r="Q60" s="49" t="str">
        <f t="shared" si="48"/>
        <v/>
      </c>
      <c r="R60" s="32" t="str">
        <f t="shared" si="49"/>
        <v/>
      </c>
      <c r="S60" s="19"/>
      <c r="T60" s="45" t="str">
        <f t="shared" si="50"/>
        <v/>
      </c>
      <c r="U60" s="32" t="str">
        <f t="shared" si="51"/>
        <v/>
      </c>
      <c r="V60" s="22"/>
      <c r="W60" s="6" t="str">
        <f t="shared" si="3"/>
        <v/>
      </c>
      <c r="X60" s="7" t="str">
        <f t="shared" si="52"/>
        <v/>
      </c>
      <c r="Y60" s="19"/>
      <c r="Z60" s="13" t="str">
        <f t="shared" si="4"/>
        <v/>
      </c>
      <c r="AA60" s="13" t="str">
        <f t="shared" si="53"/>
        <v/>
      </c>
      <c r="AB60" s="7" t="str">
        <f t="shared" si="54"/>
        <v/>
      </c>
      <c r="AC60" s="22"/>
      <c r="AD60" s="3" t="str">
        <f>IF(B60="","",COUNT(B$3:B60))</f>
        <v/>
      </c>
      <c r="AE60" s="3" t="str">
        <f>IF(C60="","",COUNT(C$3:C60))</f>
        <v/>
      </c>
      <c r="AF60" s="3" t="str">
        <f>IF(D60="","",COUNT(D$3:D60))</f>
        <v/>
      </c>
      <c r="AG60" s="20" t="str">
        <f>IF(E60="","",COUNTA($E$3:E60))</f>
        <v/>
      </c>
      <c r="AH60" s="38" t="str">
        <f>IF(B60="",IF(OR($C60&lt;&gt;"",$D60&lt;&gt;"",$E60&lt;&gt;"",$H60&lt;&gt;"",$G60&lt;&gt;""),INDEX(AH$3:AH59,MATCH(MAX(AD$3:AD59),AD$3:AD59,0),0),""),B60)</f>
        <v/>
      </c>
      <c r="AI60" s="38" t="str">
        <f>IF(C60="",IF(OR($D60&lt;&gt;"",$E60&lt;&gt;"",$H60&lt;&gt;"",$G60&lt;&gt;""),INDEX(AI$3:AI59,MATCH(MAX(AE$3:AE59),AE$3:AE59,0),0),""),C60)</f>
        <v/>
      </c>
      <c r="AJ60" s="38" t="str">
        <f>IF(D60="",IF(OR($E60&lt;&gt;"",$H60&lt;&gt;"",$G60&lt;&gt;""),INDEX(AJ$3:AJ59,MATCH(MAX(AF$3:AF59),AF$3:AF59,0),0),""),D60)</f>
        <v/>
      </c>
      <c r="AK60" s="4" t="str">
        <f>IF(入力!E60="","",IFERROR(INDEX(雇用者!$B$3:$B$100003,IFERROR(MATCH("*"&amp;$E60&amp;"*",雇用者!B$3:B$100003,0),MATCH("*"&amp;$E60&amp;"*",雇用者!C$3:C$100003,0)),0),入力!E60))&amp;""</f>
        <v/>
      </c>
      <c r="AL60" s="20" t="str">
        <f>IF(AM60="","",$AM60&amp;"@"&amp;AN60&amp;IF(AN60="","","@"&amp;COUNTIF($AK$3:AK60,AN60)))</f>
        <v/>
      </c>
      <c r="AM60" s="26" t="str">
        <f t="shared" si="55"/>
        <v/>
      </c>
      <c r="AN60" s="4" t="str">
        <f>IF(AK60="",IF(AND(OR(H60&lt;&gt;"",G60&lt;&gt;""),E60=""),INDEX($AK$3:AK59,MATCH(MAX($AG$3:AG59),$AG$3:AG59,0),0),""),AK60)</f>
        <v/>
      </c>
      <c r="AO60" s="20" t="str">
        <f>IF(H60="",IF(AN60="","",IFERROR(INDEX(雇用者!$D$3:$D$100003,MATCH($AN60,雇用者!B$3:B$100003,0),0),"")),H60)&amp;""</f>
        <v/>
      </c>
      <c r="AP60" s="20" t="str">
        <f>IF(AN60="","",IFERROR(IF(AND(入力!I60="",H60=""),INDEX(雇用者!$E$3:$E$100003,MATCH($AN60,雇用者!B$3:B$100003,0),0),I60),I60))&amp;""</f>
        <v/>
      </c>
      <c r="AQ60" s="20" t="str">
        <f t="shared" si="56"/>
        <v/>
      </c>
      <c r="AR60" s="20" t="str">
        <f t="shared" si="57"/>
        <v/>
      </c>
      <c r="AS60" s="20" t="str">
        <f>IF(AN60="","",IFERROR(IF(AND(入力!G60="",H60=""),INDEX(雇用者!$F$3:$Y$100003,MATCH($AN60,雇用者!B$3:B$100003,0),MATCH($AM60,雇用者!$F$1:$Y$1,1)),IF(G60="","",G60)),IF(G60="","",G60)))</f>
        <v/>
      </c>
      <c r="AT60" s="21" t="str">
        <f t="shared" si="58"/>
        <v/>
      </c>
      <c r="AU60" s="21" t="str">
        <f>IF(AND(AT60&lt;&gt;"",COUNTIF($AL$3:AL60,AL60)=1),SUMIF($AL$3:$AT$100003,AL60,$AT$3:$AT$100003),"")</f>
        <v/>
      </c>
      <c r="AV60" s="21" t="str">
        <f>IF(AND(COUNTIF($AM$3:AM60,AM60)=COUNTIF($AM$3:AM100060,AM60),AM60&lt;&gt;""),SUMIF($AM$3:AM60,AM60,$AT$3:AT60),"")</f>
        <v/>
      </c>
      <c r="AW60" s="96"/>
      <c r="AX60" s="20" t="str">
        <f>IF(COUNT(BC60:BH60)=6,MAX($AX$3:AX59)+1,"")</f>
        <v/>
      </c>
      <c r="AY60" s="20" t="str">
        <f>IF(AZ60="","",RANK(AZ60,$AZ$3:$AZ$100003,1)+COUNTIF($AZ$3:AZ60,AZ60)-1)</f>
        <v/>
      </c>
      <c r="AZ60" s="20" t="str">
        <f t="shared" si="59"/>
        <v/>
      </c>
      <c r="BA60" s="20" t="str">
        <f>IF(AN60="","",IF(COUNTIF($AN$3:AN60,AN60)=1,1+MAX($BA$3:BA59),INDEX($BA$3:BA59,MATCH(AN60,$AN$3:AN60,0),0)))</f>
        <v/>
      </c>
      <c r="BB60" s="20" t="str">
        <f>IF(AO60="","",IF(COUNTIF($AO$3:AO60,AO60)=1,1+MAX($BB$3:BB59),INDEX($BB$3:BB59,MATCH(AO60,$AO$3:AO60,0),0)))</f>
        <v/>
      </c>
      <c r="BC60" s="54" t="str">
        <f t="shared" si="60"/>
        <v/>
      </c>
      <c r="BD60" s="54" t="str">
        <f t="shared" si="61"/>
        <v/>
      </c>
      <c r="BE60" s="20" t="str">
        <f>IF($AN60="","",IF(COUNTIF(AN60,"*"&amp;BE$1&amp;"*"),COUNTIF(AN$3:AN60,"*"&amp;BE$1&amp;"*"),""))</f>
        <v/>
      </c>
      <c r="BF60" s="20" t="str">
        <f>IF($AN60="","",IF(COUNTIF(AO60,"*"&amp;BF$1&amp;"*"),COUNTIF(AO$3:AO60,"*"&amp;BF$1&amp;"*"),""))</f>
        <v/>
      </c>
      <c r="BG60" s="20" t="str">
        <f>IF($AN60="","",IF(COUNTIF(AP60,"*"&amp;BG$1&amp;"*"),COUNTIF(AP$3:AP60,"*"&amp;BG$1&amp;"*"),""))</f>
        <v/>
      </c>
      <c r="BH60" s="20" t="str">
        <f>IF($AN60="","",IF(COUNTIF(AQ60,"*"&amp;BH$1&amp;"*"),COUNTIF(AQ$3:AQ60,"*"&amp;BH$1&amp;"*"),""))</f>
        <v/>
      </c>
      <c r="BI60" s="58" t="str">
        <f t="shared" si="62"/>
        <v/>
      </c>
      <c r="BJ60" s="20" t="str">
        <f t="shared" si="63"/>
        <v/>
      </c>
      <c r="BK60" s="20" t="str">
        <f t="shared" si="64"/>
        <v/>
      </c>
      <c r="BM60" s="20" t="str">
        <f>IF($BM$1&gt;=1+MAX($BM$3:BM59),1+MAX($BM$3:BM59),"")</f>
        <v/>
      </c>
      <c r="BN60" s="20" t="str">
        <f t="shared" si="66"/>
        <v/>
      </c>
      <c r="BO60" s="20" t="str">
        <f t="shared" si="66"/>
        <v/>
      </c>
      <c r="BP60" s="20" t="str">
        <f t="shared" si="66"/>
        <v/>
      </c>
      <c r="BQ60" s="20" t="str">
        <f t="shared" si="66"/>
        <v/>
      </c>
      <c r="BR60" s="20" t="str">
        <f t="shared" si="66"/>
        <v/>
      </c>
      <c r="BS60" s="20" t="str">
        <f t="shared" si="66"/>
        <v/>
      </c>
      <c r="BT60" s="20" t="str">
        <f t="shared" si="66"/>
        <v/>
      </c>
      <c r="BU60" s="20" t="str">
        <f t="shared" si="66"/>
        <v/>
      </c>
      <c r="BV60" s="20" t="str">
        <f t="shared" si="66"/>
        <v/>
      </c>
      <c r="BW60" s="20" t="str">
        <f t="shared" si="66"/>
        <v/>
      </c>
      <c r="BX60" s="20" t="str">
        <f t="shared" si="66"/>
        <v/>
      </c>
    </row>
    <row r="61" spans="2:76" ht="30" customHeight="1" x14ac:dyDescent="0.2">
      <c r="B61" s="52"/>
      <c r="C61" s="52"/>
      <c r="D61" s="52"/>
      <c r="E61" s="30"/>
      <c r="F61" s="31"/>
      <c r="G61" s="32"/>
      <c r="H61" s="30"/>
      <c r="I61" s="31"/>
      <c r="J61" s="34"/>
      <c r="K61" s="112" t="str">
        <f t="shared" si="42"/>
        <v/>
      </c>
      <c r="L61" s="108" t="str">
        <f t="shared" si="43"/>
        <v/>
      </c>
      <c r="M61" s="108" t="str">
        <f t="shared" si="44"/>
        <v/>
      </c>
      <c r="N61" s="31" t="str">
        <f t="shared" si="45"/>
        <v/>
      </c>
      <c r="O61" s="31" t="str">
        <f t="shared" si="46"/>
        <v/>
      </c>
      <c r="P61" s="49" t="str">
        <f t="shared" si="47"/>
        <v/>
      </c>
      <c r="Q61" s="49" t="str">
        <f t="shared" si="48"/>
        <v/>
      </c>
      <c r="R61" s="32" t="str">
        <f t="shared" si="49"/>
        <v/>
      </c>
      <c r="S61" s="19"/>
      <c r="T61" s="45" t="str">
        <f t="shared" si="50"/>
        <v/>
      </c>
      <c r="U61" s="32" t="str">
        <f t="shared" si="51"/>
        <v/>
      </c>
      <c r="V61" s="22"/>
      <c r="W61" s="6" t="str">
        <f t="shared" si="3"/>
        <v/>
      </c>
      <c r="X61" s="7" t="str">
        <f t="shared" si="52"/>
        <v/>
      </c>
      <c r="Y61" s="19"/>
      <c r="Z61" s="13" t="str">
        <f t="shared" si="4"/>
        <v/>
      </c>
      <c r="AA61" s="13" t="str">
        <f t="shared" si="53"/>
        <v/>
      </c>
      <c r="AB61" s="7" t="str">
        <f t="shared" si="54"/>
        <v/>
      </c>
      <c r="AC61" s="22"/>
      <c r="AD61" s="3" t="str">
        <f>IF(B61="","",COUNT(B$3:B61))</f>
        <v/>
      </c>
      <c r="AE61" s="3" t="str">
        <f>IF(C61="","",COUNT(C$3:C61))</f>
        <v/>
      </c>
      <c r="AF61" s="3" t="str">
        <f>IF(D61="","",COUNT(D$3:D61))</f>
        <v/>
      </c>
      <c r="AG61" s="20" t="str">
        <f>IF(E61="","",COUNTA($E$3:E61))</f>
        <v/>
      </c>
      <c r="AH61" s="38" t="str">
        <f>IF(B61="",IF(OR($C61&lt;&gt;"",$D61&lt;&gt;"",$E61&lt;&gt;"",$H61&lt;&gt;"",$G61&lt;&gt;""),INDEX(AH$3:AH60,MATCH(MAX(AD$3:AD60),AD$3:AD60,0),0),""),B61)</f>
        <v/>
      </c>
      <c r="AI61" s="38" t="str">
        <f>IF(C61="",IF(OR($D61&lt;&gt;"",$E61&lt;&gt;"",$H61&lt;&gt;"",$G61&lt;&gt;""),INDEX(AI$3:AI60,MATCH(MAX(AE$3:AE60),AE$3:AE60,0),0),""),C61)</f>
        <v/>
      </c>
      <c r="AJ61" s="38" t="str">
        <f>IF(D61="",IF(OR($E61&lt;&gt;"",$H61&lt;&gt;"",$G61&lt;&gt;""),INDEX(AJ$3:AJ60,MATCH(MAX(AF$3:AF60),AF$3:AF60,0),0),""),D61)</f>
        <v/>
      </c>
      <c r="AK61" s="4" t="str">
        <f>IF(入力!E61="","",IFERROR(INDEX(雇用者!$B$3:$B$100003,IFERROR(MATCH("*"&amp;$E61&amp;"*",雇用者!B$3:B$100003,0),MATCH("*"&amp;$E61&amp;"*",雇用者!C$3:C$100003,0)),0),入力!E61))&amp;""</f>
        <v/>
      </c>
      <c r="AL61" s="20" t="str">
        <f>IF(AM61="","",$AM61&amp;"@"&amp;AN61&amp;IF(AN61="","","@"&amp;COUNTIF($AK$3:AK61,AN61)))</f>
        <v/>
      </c>
      <c r="AM61" s="26" t="str">
        <f t="shared" si="55"/>
        <v/>
      </c>
      <c r="AN61" s="4" t="str">
        <f>IF(AK61="",IF(AND(OR(H61&lt;&gt;"",G61&lt;&gt;""),E61=""),INDEX($AK$3:AK60,MATCH(MAX($AG$3:AG60),$AG$3:AG60,0),0),""),AK61)</f>
        <v/>
      </c>
      <c r="AO61" s="20" t="str">
        <f>IF(H61="",IF(AN61="","",IFERROR(INDEX(雇用者!$D$3:$D$100003,MATCH($AN61,雇用者!B$3:B$100003,0),0),"")),H61)&amp;""</f>
        <v/>
      </c>
      <c r="AP61" s="20" t="str">
        <f>IF(AN61="","",IFERROR(IF(AND(入力!I61="",H61=""),INDEX(雇用者!$E$3:$E$100003,MATCH($AN61,雇用者!B$3:B$100003,0),0),I61),I61))&amp;""</f>
        <v/>
      </c>
      <c r="AQ61" s="20" t="str">
        <f t="shared" si="56"/>
        <v/>
      </c>
      <c r="AR61" s="20" t="str">
        <f t="shared" si="57"/>
        <v/>
      </c>
      <c r="AS61" s="20" t="str">
        <f>IF(AN61="","",IFERROR(IF(AND(入力!G61="",H61=""),INDEX(雇用者!$F$3:$Y$100003,MATCH($AN61,雇用者!B$3:B$100003,0),MATCH($AM61,雇用者!$F$1:$Y$1,1)),IF(G61="","",G61)),IF(G61="","",G61)))</f>
        <v/>
      </c>
      <c r="AT61" s="21" t="str">
        <f t="shared" si="58"/>
        <v/>
      </c>
      <c r="AU61" s="21" t="str">
        <f>IF(AND(AT61&lt;&gt;"",COUNTIF($AL$3:AL61,AL61)=1),SUMIF($AL$3:$AT$100003,AL61,$AT$3:$AT$100003),"")</f>
        <v/>
      </c>
      <c r="AV61" s="21" t="str">
        <f>IF(AND(COUNTIF($AM$3:AM61,AM61)=COUNTIF($AM$3:AM100061,AM61),AM61&lt;&gt;""),SUMIF($AM$3:AM61,AM61,$AT$3:AT61),"")</f>
        <v/>
      </c>
      <c r="AW61" s="96"/>
      <c r="AX61" s="20" t="str">
        <f>IF(COUNT(BC61:BH61)=6,MAX($AX$3:AX60)+1,"")</f>
        <v/>
      </c>
      <c r="AY61" s="20" t="str">
        <f>IF(AZ61="","",RANK(AZ61,$AZ$3:$AZ$100003,1)+COUNTIF($AZ$3:AZ61,AZ61)-1)</f>
        <v/>
      </c>
      <c r="AZ61" s="20" t="str">
        <f t="shared" si="59"/>
        <v/>
      </c>
      <c r="BA61" s="20" t="str">
        <f>IF(AN61="","",IF(COUNTIF($AN$3:AN61,AN61)=1,1+MAX($BA$3:BA60),INDEX($BA$3:BA60,MATCH(AN61,$AN$3:AN61,0),0)))</f>
        <v/>
      </c>
      <c r="BB61" s="20" t="str">
        <f>IF(AO61="","",IF(COUNTIF($AO$3:AO61,AO61)=1,1+MAX($BB$3:BB60),INDEX($BB$3:BB60,MATCH(AO61,$AO$3:AO61,0),0)))</f>
        <v/>
      </c>
      <c r="BC61" s="54" t="str">
        <f t="shared" si="60"/>
        <v/>
      </c>
      <c r="BD61" s="54" t="str">
        <f t="shared" si="61"/>
        <v/>
      </c>
      <c r="BE61" s="20" t="str">
        <f>IF($AN61="","",IF(COUNTIF(AN61,"*"&amp;BE$1&amp;"*"),COUNTIF(AN$3:AN61,"*"&amp;BE$1&amp;"*"),""))</f>
        <v/>
      </c>
      <c r="BF61" s="20" t="str">
        <f>IF($AN61="","",IF(COUNTIF(AO61,"*"&amp;BF$1&amp;"*"),COUNTIF(AO$3:AO61,"*"&amp;BF$1&amp;"*"),""))</f>
        <v/>
      </c>
      <c r="BG61" s="20" t="str">
        <f>IF($AN61="","",IF(COUNTIF(AP61,"*"&amp;BG$1&amp;"*"),COUNTIF(AP$3:AP61,"*"&amp;BG$1&amp;"*"),""))</f>
        <v/>
      </c>
      <c r="BH61" s="20" t="str">
        <f>IF($AN61="","",IF(COUNTIF(AQ61,"*"&amp;BH$1&amp;"*"),COUNTIF(AQ$3:AQ61,"*"&amp;BH$1&amp;"*"),""))</f>
        <v/>
      </c>
      <c r="BI61" s="58" t="str">
        <f t="shared" si="62"/>
        <v/>
      </c>
      <c r="BJ61" s="20" t="str">
        <f t="shared" si="63"/>
        <v/>
      </c>
      <c r="BK61" s="20" t="str">
        <f t="shared" si="64"/>
        <v/>
      </c>
      <c r="BM61" s="20" t="str">
        <f>IF($BM$1&gt;=1+MAX($BM$3:BM60),1+MAX($BM$3:BM60),"")</f>
        <v/>
      </c>
      <c r="BN61" s="20" t="str">
        <f t="shared" si="66"/>
        <v/>
      </c>
      <c r="BO61" s="20" t="str">
        <f t="shared" si="66"/>
        <v/>
      </c>
      <c r="BP61" s="20" t="str">
        <f t="shared" si="66"/>
        <v/>
      </c>
      <c r="BQ61" s="20" t="str">
        <f t="shared" si="66"/>
        <v/>
      </c>
      <c r="BR61" s="20" t="str">
        <f t="shared" si="66"/>
        <v/>
      </c>
      <c r="BS61" s="20" t="str">
        <f t="shared" si="66"/>
        <v/>
      </c>
      <c r="BT61" s="20" t="str">
        <f t="shared" si="66"/>
        <v/>
      </c>
      <c r="BU61" s="20" t="str">
        <f t="shared" si="66"/>
        <v/>
      </c>
      <c r="BV61" s="20" t="str">
        <f t="shared" si="66"/>
        <v/>
      </c>
      <c r="BW61" s="20" t="str">
        <f t="shared" si="66"/>
        <v/>
      </c>
      <c r="BX61" s="20" t="str">
        <f t="shared" si="66"/>
        <v/>
      </c>
    </row>
    <row r="62" spans="2:76" ht="30" customHeight="1" x14ac:dyDescent="0.2">
      <c r="B62" s="52"/>
      <c r="C62" s="52"/>
      <c r="D62" s="52"/>
      <c r="E62" s="30"/>
      <c r="F62" s="31"/>
      <c r="G62" s="32"/>
      <c r="H62" s="30"/>
      <c r="I62" s="31"/>
      <c r="J62" s="34"/>
      <c r="K62" s="112" t="str">
        <f t="shared" si="42"/>
        <v/>
      </c>
      <c r="L62" s="108" t="str">
        <f t="shared" si="43"/>
        <v/>
      </c>
      <c r="M62" s="108" t="str">
        <f t="shared" si="44"/>
        <v/>
      </c>
      <c r="N62" s="31" t="str">
        <f t="shared" si="45"/>
        <v/>
      </c>
      <c r="O62" s="31" t="str">
        <f t="shared" si="46"/>
        <v/>
      </c>
      <c r="P62" s="49" t="str">
        <f t="shared" si="47"/>
        <v/>
      </c>
      <c r="Q62" s="49" t="str">
        <f t="shared" si="48"/>
        <v/>
      </c>
      <c r="R62" s="32" t="str">
        <f t="shared" si="49"/>
        <v/>
      </c>
      <c r="S62" s="19"/>
      <c r="T62" s="45" t="str">
        <f t="shared" si="50"/>
        <v/>
      </c>
      <c r="U62" s="32" t="str">
        <f t="shared" si="51"/>
        <v/>
      </c>
      <c r="V62" s="22"/>
      <c r="W62" s="6" t="str">
        <f t="shared" si="3"/>
        <v/>
      </c>
      <c r="X62" s="7" t="str">
        <f t="shared" si="52"/>
        <v/>
      </c>
      <c r="Y62" s="19"/>
      <c r="Z62" s="13" t="str">
        <f t="shared" si="4"/>
        <v/>
      </c>
      <c r="AA62" s="13" t="str">
        <f t="shared" si="53"/>
        <v/>
      </c>
      <c r="AB62" s="7" t="str">
        <f t="shared" si="54"/>
        <v/>
      </c>
      <c r="AC62" s="22"/>
      <c r="AD62" s="3" t="str">
        <f>IF(B62="","",COUNT(B$3:B62))</f>
        <v/>
      </c>
      <c r="AE62" s="3" t="str">
        <f>IF(C62="","",COUNT(C$3:C62))</f>
        <v/>
      </c>
      <c r="AF62" s="3" t="str">
        <f>IF(D62="","",COUNT(D$3:D62))</f>
        <v/>
      </c>
      <c r="AG62" s="20" t="str">
        <f>IF(E62="","",COUNTA($E$3:E62))</f>
        <v/>
      </c>
      <c r="AH62" s="38" t="str">
        <f>IF(B62="",IF(OR($C62&lt;&gt;"",$D62&lt;&gt;"",$E62&lt;&gt;"",$H62&lt;&gt;"",$G62&lt;&gt;""),INDEX(AH$3:AH61,MATCH(MAX(AD$3:AD61),AD$3:AD61,0),0),""),B62)</f>
        <v/>
      </c>
      <c r="AI62" s="38" t="str">
        <f>IF(C62="",IF(OR($D62&lt;&gt;"",$E62&lt;&gt;"",$H62&lt;&gt;"",$G62&lt;&gt;""),INDEX(AI$3:AI61,MATCH(MAX(AE$3:AE61),AE$3:AE61,0),0),""),C62)</f>
        <v/>
      </c>
      <c r="AJ62" s="38" t="str">
        <f>IF(D62="",IF(OR($E62&lt;&gt;"",$H62&lt;&gt;"",$G62&lt;&gt;""),INDEX(AJ$3:AJ61,MATCH(MAX(AF$3:AF61),AF$3:AF61,0),0),""),D62)</f>
        <v/>
      </c>
      <c r="AK62" s="4" t="str">
        <f>IF(入力!E62="","",IFERROR(INDEX(雇用者!$B$3:$B$100003,IFERROR(MATCH("*"&amp;$E62&amp;"*",雇用者!B$3:B$100003,0),MATCH("*"&amp;$E62&amp;"*",雇用者!C$3:C$100003,0)),0),入力!E62))&amp;""</f>
        <v/>
      </c>
      <c r="AL62" s="20" t="str">
        <f>IF(AM62="","",$AM62&amp;"@"&amp;AN62&amp;IF(AN62="","","@"&amp;COUNTIF($AK$3:AK62,AN62)))</f>
        <v/>
      </c>
      <c r="AM62" s="26" t="str">
        <f t="shared" si="55"/>
        <v/>
      </c>
      <c r="AN62" s="4" t="str">
        <f>IF(AK62="",IF(AND(OR(H62&lt;&gt;"",G62&lt;&gt;""),E62=""),INDEX($AK$3:AK61,MATCH(MAX($AG$3:AG61),$AG$3:AG61,0),0),""),AK62)</f>
        <v/>
      </c>
      <c r="AO62" s="20" t="str">
        <f>IF(H62="",IF(AN62="","",IFERROR(INDEX(雇用者!$D$3:$D$100003,MATCH($AN62,雇用者!B$3:B$100003,0),0),"")),H62)&amp;""</f>
        <v/>
      </c>
      <c r="AP62" s="20" t="str">
        <f>IF(AN62="","",IFERROR(IF(AND(入力!I62="",H62=""),INDEX(雇用者!$E$3:$E$100003,MATCH($AN62,雇用者!B$3:B$100003,0),0),I62),I62))&amp;""</f>
        <v/>
      </c>
      <c r="AQ62" s="20" t="str">
        <f t="shared" si="56"/>
        <v/>
      </c>
      <c r="AR62" s="20" t="str">
        <f t="shared" si="57"/>
        <v/>
      </c>
      <c r="AS62" s="20" t="str">
        <f>IF(AN62="","",IFERROR(IF(AND(入力!G62="",H62=""),INDEX(雇用者!$F$3:$Y$100003,MATCH($AN62,雇用者!B$3:B$100003,0),MATCH($AM62,雇用者!$F$1:$Y$1,1)),IF(G62="","",G62)),IF(G62="","",G62)))</f>
        <v/>
      </c>
      <c r="AT62" s="21" t="str">
        <f t="shared" si="58"/>
        <v/>
      </c>
      <c r="AU62" s="21" t="str">
        <f>IF(AND(AT62&lt;&gt;"",COUNTIF($AL$3:AL62,AL62)=1),SUMIF($AL$3:$AT$100003,AL62,$AT$3:$AT$100003),"")</f>
        <v/>
      </c>
      <c r="AV62" s="21" t="str">
        <f>IF(AND(COUNTIF($AM$3:AM62,AM62)=COUNTIF($AM$3:AM100062,AM62),AM62&lt;&gt;""),SUMIF($AM$3:AM62,AM62,$AT$3:AT62),"")</f>
        <v/>
      </c>
      <c r="AW62" s="96"/>
      <c r="AX62" s="20" t="str">
        <f>IF(COUNT(BC62:BH62)=6,MAX($AX$3:AX61)+1,"")</f>
        <v/>
      </c>
      <c r="AY62" s="20" t="str">
        <f>IF(AZ62="","",RANK(AZ62,$AZ$3:$AZ$100003,1)+COUNTIF($AZ$3:AZ62,AZ62)-1)</f>
        <v/>
      </c>
      <c r="AZ62" s="20" t="str">
        <f t="shared" si="59"/>
        <v/>
      </c>
      <c r="BA62" s="20" t="str">
        <f>IF(AN62="","",IF(COUNTIF($AN$3:AN62,AN62)=1,1+MAX($BA$3:BA61),INDEX($BA$3:BA61,MATCH(AN62,$AN$3:AN62,0),0)))</f>
        <v/>
      </c>
      <c r="BB62" s="20" t="str">
        <f>IF(AO62="","",IF(COUNTIF($AO$3:AO62,AO62)=1,1+MAX($BB$3:BB61),INDEX($BB$3:BB61,MATCH(AO62,$AO$3:AO62,0),0)))</f>
        <v/>
      </c>
      <c r="BC62" s="54" t="str">
        <f t="shared" si="60"/>
        <v/>
      </c>
      <c r="BD62" s="54" t="str">
        <f t="shared" si="61"/>
        <v/>
      </c>
      <c r="BE62" s="20" t="str">
        <f>IF($AN62="","",IF(COUNTIF(AN62,"*"&amp;BE$1&amp;"*"),COUNTIF(AN$3:AN62,"*"&amp;BE$1&amp;"*"),""))</f>
        <v/>
      </c>
      <c r="BF62" s="20" t="str">
        <f>IF($AN62="","",IF(COUNTIF(AO62,"*"&amp;BF$1&amp;"*"),COUNTIF(AO$3:AO62,"*"&amp;BF$1&amp;"*"),""))</f>
        <v/>
      </c>
      <c r="BG62" s="20" t="str">
        <f>IF($AN62="","",IF(COUNTIF(AP62,"*"&amp;BG$1&amp;"*"),COUNTIF(AP$3:AP62,"*"&amp;BG$1&amp;"*"),""))</f>
        <v/>
      </c>
      <c r="BH62" s="20" t="str">
        <f>IF($AN62="","",IF(COUNTIF(AQ62,"*"&amp;BH$1&amp;"*"),COUNTIF(AQ$3:AQ62,"*"&amp;BH$1&amp;"*"),""))</f>
        <v/>
      </c>
      <c r="BI62" s="58" t="str">
        <f t="shared" si="62"/>
        <v/>
      </c>
      <c r="BJ62" s="20" t="str">
        <f t="shared" si="63"/>
        <v/>
      </c>
      <c r="BK62" s="20" t="str">
        <f t="shared" si="64"/>
        <v/>
      </c>
      <c r="BM62" s="20" t="str">
        <f>IF($BM$1&gt;=1+MAX($BM$3:BM61),1+MAX($BM$3:BM61),"")</f>
        <v/>
      </c>
      <c r="BN62" s="20" t="str">
        <f t="shared" si="66"/>
        <v/>
      </c>
      <c r="BO62" s="20" t="str">
        <f t="shared" si="66"/>
        <v/>
      </c>
      <c r="BP62" s="20" t="str">
        <f t="shared" si="66"/>
        <v/>
      </c>
      <c r="BQ62" s="20" t="str">
        <f t="shared" si="66"/>
        <v/>
      </c>
      <c r="BR62" s="20" t="str">
        <f t="shared" si="66"/>
        <v/>
      </c>
      <c r="BS62" s="20" t="str">
        <f t="shared" si="66"/>
        <v/>
      </c>
      <c r="BT62" s="20" t="str">
        <f t="shared" si="66"/>
        <v/>
      </c>
      <c r="BU62" s="20" t="str">
        <f t="shared" si="66"/>
        <v/>
      </c>
      <c r="BV62" s="20" t="str">
        <f t="shared" si="66"/>
        <v/>
      </c>
      <c r="BW62" s="20" t="str">
        <f t="shared" si="66"/>
        <v/>
      </c>
      <c r="BX62" s="20" t="str">
        <f t="shared" si="66"/>
        <v/>
      </c>
    </row>
    <row r="63" spans="2:76" ht="30" customHeight="1" x14ac:dyDescent="0.2">
      <c r="B63" s="52"/>
      <c r="C63" s="52"/>
      <c r="D63" s="52"/>
      <c r="E63" s="30"/>
      <c r="F63" s="31"/>
      <c r="G63" s="32"/>
      <c r="H63" s="30"/>
      <c r="I63" s="31"/>
      <c r="J63" s="34"/>
      <c r="K63" s="112" t="str">
        <f t="shared" si="42"/>
        <v/>
      </c>
      <c r="L63" s="108" t="str">
        <f t="shared" si="43"/>
        <v/>
      </c>
      <c r="M63" s="108" t="str">
        <f t="shared" si="44"/>
        <v/>
      </c>
      <c r="N63" s="31" t="str">
        <f t="shared" si="45"/>
        <v/>
      </c>
      <c r="O63" s="31" t="str">
        <f t="shared" si="46"/>
        <v/>
      </c>
      <c r="P63" s="49" t="str">
        <f t="shared" si="47"/>
        <v/>
      </c>
      <c r="Q63" s="49" t="str">
        <f t="shared" si="48"/>
        <v/>
      </c>
      <c r="R63" s="32" t="str">
        <f t="shared" si="49"/>
        <v/>
      </c>
      <c r="S63" s="19"/>
      <c r="T63" s="45" t="str">
        <f t="shared" si="50"/>
        <v/>
      </c>
      <c r="U63" s="32" t="str">
        <f t="shared" si="51"/>
        <v/>
      </c>
      <c r="V63" s="22"/>
      <c r="W63" s="6" t="str">
        <f t="shared" si="3"/>
        <v/>
      </c>
      <c r="X63" s="7" t="str">
        <f t="shared" si="52"/>
        <v/>
      </c>
      <c r="Y63" s="19"/>
      <c r="Z63" s="13" t="str">
        <f t="shared" si="4"/>
        <v/>
      </c>
      <c r="AA63" s="13" t="str">
        <f t="shared" si="53"/>
        <v/>
      </c>
      <c r="AB63" s="7" t="str">
        <f t="shared" si="54"/>
        <v/>
      </c>
      <c r="AC63" s="22"/>
      <c r="AD63" s="3" t="str">
        <f>IF(B63="","",COUNT(B$3:B63))</f>
        <v/>
      </c>
      <c r="AE63" s="3" t="str">
        <f>IF(C63="","",COUNT(C$3:C63))</f>
        <v/>
      </c>
      <c r="AF63" s="3" t="str">
        <f>IF(D63="","",COUNT(D$3:D63))</f>
        <v/>
      </c>
      <c r="AG63" s="20" t="str">
        <f>IF(E63="","",COUNTA($E$3:E63))</f>
        <v/>
      </c>
      <c r="AH63" s="38" t="str">
        <f>IF(B63="",IF(OR($C63&lt;&gt;"",$D63&lt;&gt;"",$E63&lt;&gt;"",$H63&lt;&gt;"",$G63&lt;&gt;""),INDEX(AH$3:AH62,MATCH(MAX(AD$3:AD62),AD$3:AD62,0),0),""),B63)</f>
        <v/>
      </c>
      <c r="AI63" s="38" t="str">
        <f>IF(C63="",IF(OR($D63&lt;&gt;"",$E63&lt;&gt;"",$H63&lt;&gt;"",$G63&lt;&gt;""),INDEX(AI$3:AI62,MATCH(MAX(AE$3:AE62),AE$3:AE62,0),0),""),C63)</f>
        <v/>
      </c>
      <c r="AJ63" s="38" t="str">
        <f>IF(D63="",IF(OR($E63&lt;&gt;"",$H63&lt;&gt;"",$G63&lt;&gt;""),INDEX(AJ$3:AJ62,MATCH(MAX(AF$3:AF62),AF$3:AF62,0),0),""),D63)</f>
        <v/>
      </c>
      <c r="AK63" s="4" t="str">
        <f>IF(入力!E63="","",IFERROR(INDEX(雇用者!$B$3:$B$100003,IFERROR(MATCH("*"&amp;$E63&amp;"*",雇用者!B$3:B$100003,0),MATCH("*"&amp;$E63&amp;"*",雇用者!C$3:C$100003,0)),0),入力!E63))&amp;""</f>
        <v/>
      </c>
      <c r="AL63" s="20" t="str">
        <f>IF(AM63="","",$AM63&amp;"@"&amp;AN63&amp;IF(AN63="","","@"&amp;COUNTIF($AK$3:AK63,AN63)))</f>
        <v/>
      </c>
      <c r="AM63" s="26" t="str">
        <f t="shared" si="55"/>
        <v/>
      </c>
      <c r="AN63" s="4" t="str">
        <f>IF(AK63="",IF(AND(OR(H63&lt;&gt;"",G63&lt;&gt;""),E63=""),INDEX($AK$3:AK62,MATCH(MAX($AG$3:AG62),$AG$3:AG62,0),0),""),AK63)</f>
        <v/>
      </c>
      <c r="AO63" s="20" t="str">
        <f>IF(H63="",IF(AN63="","",IFERROR(INDEX(雇用者!$D$3:$D$100003,MATCH($AN63,雇用者!B$3:B$100003,0),0),"")),H63)&amp;""</f>
        <v/>
      </c>
      <c r="AP63" s="20" t="str">
        <f>IF(AN63="","",IFERROR(IF(AND(入力!I63="",H63=""),INDEX(雇用者!$E$3:$E$100003,MATCH($AN63,雇用者!B$3:B$100003,0),0),I63),I63))&amp;""</f>
        <v/>
      </c>
      <c r="AQ63" s="20" t="str">
        <f t="shared" si="56"/>
        <v/>
      </c>
      <c r="AR63" s="20" t="str">
        <f t="shared" si="57"/>
        <v/>
      </c>
      <c r="AS63" s="20" t="str">
        <f>IF(AN63="","",IFERROR(IF(AND(入力!G63="",H63=""),INDEX(雇用者!$F$3:$Y$100003,MATCH($AN63,雇用者!B$3:B$100003,0),MATCH($AM63,雇用者!$F$1:$Y$1,1)),IF(G63="","",G63)),IF(G63="","",G63)))</f>
        <v/>
      </c>
      <c r="AT63" s="21" t="str">
        <f t="shared" si="58"/>
        <v/>
      </c>
      <c r="AU63" s="21" t="str">
        <f>IF(AND(AT63&lt;&gt;"",COUNTIF($AL$3:AL63,AL63)=1),SUMIF($AL$3:$AT$100003,AL63,$AT$3:$AT$100003),"")</f>
        <v/>
      </c>
      <c r="AV63" s="21" t="str">
        <f>IF(AND(COUNTIF($AM$3:AM63,AM63)=COUNTIF($AM$3:AM100063,AM63),AM63&lt;&gt;""),SUMIF($AM$3:AM63,AM63,$AT$3:AT63),"")</f>
        <v/>
      </c>
      <c r="AW63" s="96"/>
      <c r="AX63" s="20" t="str">
        <f>IF(COUNT(BC63:BH63)=6,MAX($AX$3:AX62)+1,"")</f>
        <v/>
      </c>
      <c r="AY63" s="20" t="str">
        <f>IF(AZ63="","",RANK(AZ63,$AZ$3:$AZ$100003,1)+COUNTIF($AZ$3:AZ63,AZ63)-1)</f>
        <v/>
      </c>
      <c r="AZ63" s="20" t="str">
        <f t="shared" si="59"/>
        <v/>
      </c>
      <c r="BA63" s="20" t="str">
        <f>IF(AN63="","",IF(COUNTIF($AN$3:AN63,AN63)=1,1+MAX($BA$3:BA62),INDEX($BA$3:BA62,MATCH(AN63,$AN$3:AN63,0),0)))</f>
        <v/>
      </c>
      <c r="BB63" s="20" t="str">
        <f>IF(AO63="","",IF(COUNTIF($AO$3:AO63,AO63)=1,1+MAX($BB$3:BB62),INDEX($BB$3:BB62,MATCH(AO63,$AO$3:AO63,0),0)))</f>
        <v/>
      </c>
      <c r="BC63" s="54" t="str">
        <f t="shared" si="60"/>
        <v/>
      </c>
      <c r="BD63" s="54" t="str">
        <f t="shared" si="61"/>
        <v/>
      </c>
      <c r="BE63" s="20" t="str">
        <f>IF($AN63="","",IF(COUNTIF(AN63,"*"&amp;BE$1&amp;"*"),COUNTIF(AN$3:AN63,"*"&amp;BE$1&amp;"*"),""))</f>
        <v/>
      </c>
      <c r="BF63" s="20" t="str">
        <f>IF($AN63="","",IF(COUNTIF(AO63,"*"&amp;BF$1&amp;"*"),COUNTIF(AO$3:AO63,"*"&amp;BF$1&amp;"*"),""))</f>
        <v/>
      </c>
      <c r="BG63" s="20" t="str">
        <f>IF($AN63="","",IF(COUNTIF(AP63,"*"&amp;BG$1&amp;"*"),COUNTIF(AP$3:AP63,"*"&amp;BG$1&amp;"*"),""))</f>
        <v/>
      </c>
      <c r="BH63" s="20" t="str">
        <f>IF($AN63="","",IF(COUNTIF(AQ63,"*"&amp;BH$1&amp;"*"),COUNTIF(AQ$3:AQ63,"*"&amp;BH$1&amp;"*"),""))</f>
        <v/>
      </c>
      <c r="BI63" s="58" t="str">
        <f t="shared" si="62"/>
        <v/>
      </c>
      <c r="BJ63" s="20" t="str">
        <f t="shared" si="63"/>
        <v/>
      </c>
      <c r="BK63" s="20" t="str">
        <f t="shared" si="64"/>
        <v/>
      </c>
      <c r="BM63" s="20" t="str">
        <f>IF($BM$1&gt;=1+MAX($BM$3:BM62),1+MAX($BM$3:BM62),"")</f>
        <v/>
      </c>
      <c r="BN63" s="20" t="str">
        <f t="shared" si="66"/>
        <v/>
      </c>
      <c r="BO63" s="20" t="str">
        <f t="shared" si="66"/>
        <v/>
      </c>
      <c r="BP63" s="20" t="str">
        <f t="shared" si="66"/>
        <v/>
      </c>
      <c r="BQ63" s="20" t="str">
        <f t="shared" si="66"/>
        <v/>
      </c>
      <c r="BR63" s="20" t="str">
        <f t="shared" si="66"/>
        <v/>
      </c>
      <c r="BS63" s="20" t="str">
        <f t="shared" si="66"/>
        <v/>
      </c>
      <c r="BT63" s="20" t="str">
        <f t="shared" si="66"/>
        <v/>
      </c>
      <c r="BU63" s="20" t="str">
        <f t="shared" si="66"/>
        <v/>
      </c>
      <c r="BV63" s="20" t="str">
        <f t="shared" si="66"/>
        <v/>
      </c>
      <c r="BW63" s="20" t="str">
        <f t="shared" si="66"/>
        <v/>
      </c>
      <c r="BX63" s="20" t="str">
        <f t="shared" si="66"/>
        <v/>
      </c>
    </row>
    <row r="64" spans="2:76" ht="30" customHeight="1" x14ac:dyDescent="0.2">
      <c r="B64" s="52"/>
      <c r="C64" s="52"/>
      <c r="D64" s="52"/>
      <c r="E64" s="30"/>
      <c r="F64" s="31"/>
      <c r="G64" s="32"/>
      <c r="H64" s="30"/>
      <c r="I64" s="31"/>
      <c r="J64" s="34"/>
      <c r="K64" s="112" t="str">
        <f t="shared" si="42"/>
        <v/>
      </c>
      <c r="L64" s="108" t="str">
        <f t="shared" si="43"/>
        <v/>
      </c>
      <c r="M64" s="108" t="str">
        <f t="shared" si="44"/>
        <v/>
      </c>
      <c r="N64" s="31" t="str">
        <f t="shared" si="45"/>
        <v/>
      </c>
      <c r="O64" s="31" t="str">
        <f t="shared" si="46"/>
        <v/>
      </c>
      <c r="P64" s="49" t="str">
        <f t="shared" si="47"/>
        <v/>
      </c>
      <c r="Q64" s="49" t="str">
        <f t="shared" si="48"/>
        <v/>
      </c>
      <c r="R64" s="32" t="str">
        <f t="shared" si="49"/>
        <v/>
      </c>
      <c r="S64" s="19"/>
      <c r="T64" s="45" t="str">
        <f t="shared" si="50"/>
        <v/>
      </c>
      <c r="U64" s="32" t="str">
        <f t="shared" si="51"/>
        <v/>
      </c>
      <c r="V64" s="22"/>
      <c r="W64" s="6" t="str">
        <f t="shared" si="3"/>
        <v/>
      </c>
      <c r="X64" s="7" t="str">
        <f t="shared" si="52"/>
        <v/>
      </c>
      <c r="Y64" s="19"/>
      <c r="Z64" s="13" t="str">
        <f t="shared" si="4"/>
        <v/>
      </c>
      <c r="AA64" s="13" t="str">
        <f t="shared" si="53"/>
        <v/>
      </c>
      <c r="AB64" s="7" t="str">
        <f t="shared" si="54"/>
        <v/>
      </c>
      <c r="AC64" s="22"/>
      <c r="AD64" s="3" t="str">
        <f>IF(B64="","",COUNT(B$3:B64))</f>
        <v/>
      </c>
      <c r="AE64" s="3" t="str">
        <f>IF(C64="","",COUNT(C$3:C64))</f>
        <v/>
      </c>
      <c r="AF64" s="3" t="str">
        <f>IF(D64="","",COUNT(D$3:D64))</f>
        <v/>
      </c>
      <c r="AG64" s="20" t="str">
        <f>IF(E64="","",COUNTA($E$3:E64))</f>
        <v/>
      </c>
      <c r="AH64" s="38" t="str">
        <f>IF(B64="",IF(OR($C64&lt;&gt;"",$D64&lt;&gt;"",$E64&lt;&gt;"",$H64&lt;&gt;"",$G64&lt;&gt;""),INDEX(AH$3:AH63,MATCH(MAX(AD$3:AD63),AD$3:AD63,0),0),""),B64)</f>
        <v/>
      </c>
      <c r="AI64" s="38" t="str">
        <f>IF(C64="",IF(OR($D64&lt;&gt;"",$E64&lt;&gt;"",$H64&lt;&gt;"",$G64&lt;&gt;""),INDEX(AI$3:AI63,MATCH(MAX(AE$3:AE63),AE$3:AE63,0),0),""),C64)</f>
        <v/>
      </c>
      <c r="AJ64" s="38" t="str">
        <f>IF(D64="",IF(OR($E64&lt;&gt;"",$H64&lt;&gt;"",$G64&lt;&gt;""),INDEX(AJ$3:AJ63,MATCH(MAX(AF$3:AF63),AF$3:AF63,0),0),""),D64)</f>
        <v/>
      </c>
      <c r="AK64" s="4" t="str">
        <f>IF(入力!E64="","",IFERROR(INDEX(雇用者!$B$3:$B$100003,IFERROR(MATCH("*"&amp;$E64&amp;"*",雇用者!B$3:B$100003,0),MATCH("*"&amp;$E64&amp;"*",雇用者!C$3:C$100003,0)),0),入力!E64))&amp;""</f>
        <v/>
      </c>
      <c r="AL64" s="20" t="str">
        <f>IF(AM64="","",$AM64&amp;"@"&amp;AN64&amp;IF(AN64="","","@"&amp;COUNTIF($AK$3:AK64,AN64)))</f>
        <v/>
      </c>
      <c r="AM64" s="26" t="str">
        <f t="shared" si="55"/>
        <v/>
      </c>
      <c r="AN64" s="4" t="str">
        <f>IF(AK64="",IF(AND(OR(H64&lt;&gt;"",G64&lt;&gt;""),E64=""),INDEX($AK$3:AK63,MATCH(MAX($AG$3:AG63),$AG$3:AG63,0),0),""),AK64)</f>
        <v/>
      </c>
      <c r="AO64" s="20" t="str">
        <f>IF(H64="",IF(AN64="","",IFERROR(INDEX(雇用者!$D$3:$D$100003,MATCH($AN64,雇用者!B$3:B$100003,0),0),"")),H64)&amp;""</f>
        <v/>
      </c>
      <c r="AP64" s="20" t="str">
        <f>IF(AN64="","",IFERROR(IF(AND(入力!I64="",H64=""),INDEX(雇用者!$E$3:$E$100003,MATCH($AN64,雇用者!B$3:B$100003,0),0),I64),I64))&amp;""</f>
        <v/>
      </c>
      <c r="AQ64" s="20" t="str">
        <f t="shared" si="56"/>
        <v/>
      </c>
      <c r="AR64" s="20" t="str">
        <f t="shared" si="57"/>
        <v/>
      </c>
      <c r="AS64" s="20" t="str">
        <f>IF(AN64="","",IFERROR(IF(AND(入力!G64="",H64=""),INDEX(雇用者!$F$3:$Y$100003,MATCH($AN64,雇用者!B$3:B$100003,0),MATCH($AM64,雇用者!$F$1:$Y$1,1)),IF(G64="","",G64)),IF(G64="","",G64)))</f>
        <v/>
      </c>
      <c r="AT64" s="21" t="str">
        <f t="shared" si="58"/>
        <v/>
      </c>
      <c r="AU64" s="21" t="str">
        <f>IF(AND(AT64&lt;&gt;"",COUNTIF($AL$3:AL64,AL64)=1),SUMIF($AL$3:$AT$100003,AL64,$AT$3:$AT$100003),"")</f>
        <v/>
      </c>
      <c r="AV64" s="21" t="str">
        <f>IF(AND(COUNTIF($AM$3:AM64,AM64)=COUNTIF($AM$3:AM100064,AM64),AM64&lt;&gt;""),SUMIF($AM$3:AM64,AM64,$AT$3:AT64),"")</f>
        <v/>
      </c>
      <c r="AW64" s="96"/>
      <c r="AX64" s="20" t="str">
        <f>IF(COUNT(BC64:BH64)=6,MAX($AX$3:AX63)+1,"")</f>
        <v/>
      </c>
      <c r="AY64" s="20" t="str">
        <f>IF(AZ64="","",RANK(AZ64,$AZ$3:$AZ$100003,1)+COUNTIF($AZ$3:AZ64,AZ64)-1)</f>
        <v/>
      </c>
      <c r="AZ64" s="20" t="str">
        <f t="shared" si="59"/>
        <v/>
      </c>
      <c r="BA64" s="20" t="str">
        <f>IF(AN64="","",IF(COUNTIF($AN$3:AN64,AN64)=1,1+MAX($BA$3:BA63),INDEX($BA$3:BA63,MATCH(AN64,$AN$3:AN64,0),0)))</f>
        <v/>
      </c>
      <c r="BB64" s="20" t="str">
        <f>IF(AO64="","",IF(COUNTIF($AO$3:AO64,AO64)=1,1+MAX($BB$3:BB63),INDEX($BB$3:BB63,MATCH(AO64,$AO$3:AO64,0),0)))</f>
        <v/>
      </c>
      <c r="BC64" s="54" t="str">
        <f t="shared" si="60"/>
        <v/>
      </c>
      <c r="BD64" s="54" t="str">
        <f t="shared" si="61"/>
        <v/>
      </c>
      <c r="BE64" s="20" t="str">
        <f>IF($AN64="","",IF(COUNTIF(AN64,"*"&amp;BE$1&amp;"*"),COUNTIF(AN$3:AN64,"*"&amp;BE$1&amp;"*"),""))</f>
        <v/>
      </c>
      <c r="BF64" s="20" t="str">
        <f>IF($AN64="","",IF(COUNTIF(AO64,"*"&amp;BF$1&amp;"*"),COUNTIF(AO$3:AO64,"*"&amp;BF$1&amp;"*"),""))</f>
        <v/>
      </c>
      <c r="BG64" s="20" t="str">
        <f>IF($AN64="","",IF(COUNTIF(AP64,"*"&amp;BG$1&amp;"*"),COUNTIF(AP$3:AP64,"*"&amp;BG$1&amp;"*"),""))</f>
        <v/>
      </c>
      <c r="BH64" s="20" t="str">
        <f>IF($AN64="","",IF(COUNTIF(AQ64,"*"&amp;BH$1&amp;"*"),COUNTIF(AQ$3:AQ64,"*"&amp;BH$1&amp;"*"),""))</f>
        <v/>
      </c>
      <c r="BI64" s="58" t="str">
        <f t="shared" si="62"/>
        <v/>
      </c>
      <c r="BJ64" s="20" t="str">
        <f t="shared" si="63"/>
        <v/>
      </c>
      <c r="BK64" s="20" t="str">
        <f t="shared" si="64"/>
        <v/>
      </c>
      <c r="BM64" s="20" t="str">
        <f>IF($BM$1&gt;=1+MAX($BM$3:BM63),1+MAX($BM$3:BM63),"")</f>
        <v/>
      </c>
      <c r="BN64" s="20" t="str">
        <f t="shared" si="66"/>
        <v/>
      </c>
      <c r="BO64" s="20" t="str">
        <f t="shared" si="66"/>
        <v/>
      </c>
      <c r="BP64" s="20" t="str">
        <f t="shared" si="66"/>
        <v/>
      </c>
      <c r="BQ64" s="20" t="str">
        <f t="shared" si="66"/>
        <v/>
      </c>
      <c r="BR64" s="20" t="str">
        <f t="shared" ref="BN64:BX87" si="67">IFERROR(IF($BM64="","",INDEX($AH$3:$AT$100003,MATCH($BM64,INDEX($AX$3:$AY$100003,0,MATCH($BN$1,$AX$2:$AY$2,0)),0),MATCH(BR$2,$AH$2:$AT$2,0))),"")</f>
        <v/>
      </c>
      <c r="BS64" s="20" t="str">
        <f t="shared" si="67"/>
        <v/>
      </c>
      <c r="BT64" s="20" t="str">
        <f t="shared" si="67"/>
        <v/>
      </c>
      <c r="BU64" s="20" t="str">
        <f t="shared" si="67"/>
        <v/>
      </c>
      <c r="BV64" s="20" t="str">
        <f t="shared" si="67"/>
        <v/>
      </c>
      <c r="BW64" s="20" t="str">
        <f t="shared" si="67"/>
        <v/>
      </c>
      <c r="BX64" s="20" t="str">
        <f t="shared" si="67"/>
        <v/>
      </c>
    </row>
    <row r="65" spans="2:76" ht="30" customHeight="1" x14ac:dyDescent="0.2">
      <c r="B65" s="52"/>
      <c r="C65" s="52"/>
      <c r="D65" s="52"/>
      <c r="E65" s="30"/>
      <c r="F65" s="31"/>
      <c r="G65" s="32"/>
      <c r="H65" s="30"/>
      <c r="I65" s="31"/>
      <c r="J65" s="34"/>
      <c r="K65" s="112" t="str">
        <f t="shared" si="42"/>
        <v/>
      </c>
      <c r="L65" s="108" t="str">
        <f t="shared" si="43"/>
        <v/>
      </c>
      <c r="M65" s="108" t="str">
        <f t="shared" si="44"/>
        <v/>
      </c>
      <c r="N65" s="31" t="str">
        <f t="shared" si="45"/>
        <v/>
      </c>
      <c r="O65" s="31" t="str">
        <f t="shared" si="46"/>
        <v/>
      </c>
      <c r="P65" s="49" t="str">
        <f t="shared" si="47"/>
        <v/>
      </c>
      <c r="Q65" s="49" t="str">
        <f t="shared" si="48"/>
        <v/>
      </c>
      <c r="R65" s="32" t="str">
        <f t="shared" si="49"/>
        <v/>
      </c>
      <c r="S65" s="19"/>
      <c r="T65" s="45" t="str">
        <f t="shared" si="50"/>
        <v/>
      </c>
      <c r="U65" s="32" t="str">
        <f t="shared" si="51"/>
        <v/>
      </c>
      <c r="V65" s="22"/>
      <c r="W65" s="6" t="str">
        <f t="shared" si="3"/>
        <v/>
      </c>
      <c r="X65" s="7" t="str">
        <f t="shared" si="52"/>
        <v/>
      </c>
      <c r="Y65" s="19"/>
      <c r="Z65" s="13" t="str">
        <f t="shared" si="4"/>
        <v/>
      </c>
      <c r="AA65" s="13" t="str">
        <f t="shared" si="53"/>
        <v/>
      </c>
      <c r="AB65" s="7" t="str">
        <f t="shared" si="54"/>
        <v/>
      </c>
      <c r="AC65" s="22"/>
      <c r="AD65" s="3" t="str">
        <f>IF(B65="","",COUNT(B$3:B65))</f>
        <v/>
      </c>
      <c r="AE65" s="3" t="str">
        <f>IF(C65="","",COUNT(C$3:C65))</f>
        <v/>
      </c>
      <c r="AF65" s="3" t="str">
        <f>IF(D65="","",COUNT(D$3:D65))</f>
        <v/>
      </c>
      <c r="AG65" s="20" t="str">
        <f>IF(E65="","",COUNTA($E$3:E65))</f>
        <v/>
      </c>
      <c r="AH65" s="38" t="str">
        <f>IF(B65="",IF(OR($C65&lt;&gt;"",$D65&lt;&gt;"",$E65&lt;&gt;"",$H65&lt;&gt;"",$G65&lt;&gt;""),INDEX(AH$3:AH64,MATCH(MAX(AD$3:AD64),AD$3:AD64,0),0),""),B65)</f>
        <v/>
      </c>
      <c r="AI65" s="38" t="str">
        <f>IF(C65="",IF(OR($D65&lt;&gt;"",$E65&lt;&gt;"",$H65&lt;&gt;"",$G65&lt;&gt;""),INDEX(AI$3:AI64,MATCH(MAX(AE$3:AE64),AE$3:AE64,0),0),""),C65)</f>
        <v/>
      </c>
      <c r="AJ65" s="38" t="str">
        <f>IF(D65="",IF(OR($E65&lt;&gt;"",$H65&lt;&gt;"",$G65&lt;&gt;""),INDEX(AJ$3:AJ64,MATCH(MAX(AF$3:AF64),AF$3:AF64,0),0),""),D65)</f>
        <v/>
      </c>
      <c r="AK65" s="4" t="str">
        <f>IF(入力!E65="","",IFERROR(INDEX(雇用者!$B$3:$B$100003,IFERROR(MATCH("*"&amp;$E65&amp;"*",雇用者!B$3:B$100003,0),MATCH("*"&amp;$E65&amp;"*",雇用者!C$3:C$100003,0)),0),入力!E65))&amp;""</f>
        <v/>
      </c>
      <c r="AL65" s="20" t="str">
        <f>IF(AM65="","",$AM65&amp;"@"&amp;AN65&amp;IF(AN65="","","@"&amp;COUNTIF($AK$3:AK65,AN65)))</f>
        <v/>
      </c>
      <c r="AM65" s="26" t="str">
        <f t="shared" si="55"/>
        <v/>
      </c>
      <c r="AN65" s="4" t="str">
        <f>IF(AK65="",IF(AND(OR(H65&lt;&gt;"",G65&lt;&gt;""),E65=""),INDEX($AK$3:AK64,MATCH(MAX($AG$3:AG64),$AG$3:AG64,0),0),""),AK65)</f>
        <v/>
      </c>
      <c r="AO65" s="20" t="str">
        <f>IF(H65="",IF(AN65="","",IFERROR(INDEX(雇用者!$D$3:$D$100003,MATCH($AN65,雇用者!B$3:B$100003,0),0),"")),H65)&amp;""</f>
        <v/>
      </c>
      <c r="AP65" s="20" t="str">
        <f>IF(AN65="","",IFERROR(IF(AND(入力!I65="",H65=""),INDEX(雇用者!$E$3:$E$100003,MATCH($AN65,雇用者!B$3:B$100003,0),0),I65),I65))&amp;""</f>
        <v/>
      </c>
      <c r="AQ65" s="20" t="str">
        <f t="shared" si="56"/>
        <v/>
      </c>
      <c r="AR65" s="20" t="str">
        <f t="shared" si="57"/>
        <v/>
      </c>
      <c r="AS65" s="20" t="str">
        <f>IF(AN65="","",IFERROR(IF(AND(入力!G65="",H65=""),INDEX(雇用者!$F$3:$Y$100003,MATCH($AN65,雇用者!B$3:B$100003,0),MATCH($AM65,雇用者!$F$1:$Y$1,1)),IF(G65="","",G65)),IF(G65="","",G65)))</f>
        <v/>
      </c>
      <c r="AT65" s="21" t="str">
        <f t="shared" si="58"/>
        <v/>
      </c>
      <c r="AU65" s="21" t="str">
        <f>IF(AND(AT65&lt;&gt;"",COUNTIF($AL$3:AL65,AL65)=1),SUMIF($AL$3:$AT$100003,AL65,$AT$3:$AT$100003),"")</f>
        <v/>
      </c>
      <c r="AV65" s="21" t="str">
        <f>IF(AND(COUNTIF($AM$3:AM65,AM65)=COUNTIF($AM$3:AM100065,AM65),AM65&lt;&gt;""),SUMIF($AM$3:AM65,AM65,$AT$3:AT65),"")</f>
        <v/>
      </c>
      <c r="AW65" s="96"/>
      <c r="AX65" s="20" t="str">
        <f>IF(COUNT(BC65:BH65)=6,MAX($AX$3:AX64)+1,"")</f>
        <v/>
      </c>
      <c r="AY65" s="20" t="str">
        <f>IF(AZ65="","",RANK(AZ65,$AZ$3:$AZ$100003,1)+COUNTIF($AZ$3:AZ65,AZ65)-1)</f>
        <v/>
      </c>
      <c r="AZ65" s="20" t="str">
        <f t="shared" si="59"/>
        <v/>
      </c>
      <c r="BA65" s="20" t="str">
        <f>IF(AN65="","",IF(COUNTIF($AN$3:AN65,AN65)=1,1+MAX($BA$3:BA64),INDEX($BA$3:BA64,MATCH(AN65,$AN$3:AN65,0),0)))</f>
        <v/>
      </c>
      <c r="BB65" s="20" t="str">
        <f>IF(AO65="","",IF(COUNTIF($AO$3:AO65,AO65)=1,1+MAX($BB$3:BB64),INDEX($BB$3:BB64,MATCH(AO65,$AO$3:AO65,0),0)))</f>
        <v/>
      </c>
      <c r="BC65" s="54" t="str">
        <f t="shared" si="60"/>
        <v/>
      </c>
      <c r="BD65" s="54" t="str">
        <f t="shared" si="61"/>
        <v/>
      </c>
      <c r="BE65" s="20" t="str">
        <f>IF($AN65="","",IF(COUNTIF(AN65,"*"&amp;BE$1&amp;"*"),COUNTIF(AN$3:AN65,"*"&amp;BE$1&amp;"*"),""))</f>
        <v/>
      </c>
      <c r="BF65" s="20" t="str">
        <f>IF($AN65="","",IF(COUNTIF(AO65,"*"&amp;BF$1&amp;"*"),COUNTIF(AO$3:AO65,"*"&amp;BF$1&amp;"*"),""))</f>
        <v/>
      </c>
      <c r="BG65" s="20" t="str">
        <f>IF($AN65="","",IF(COUNTIF(AP65,"*"&amp;BG$1&amp;"*"),COUNTIF(AP$3:AP65,"*"&amp;BG$1&amp;"*"),""))</f>
        <v/>
      </c>
      <c r="BH65" s="20" t="str">
        <f>IF($AN65="","",IF(COUNTIF(AQ65,"*"&amp;BH$1&amp;"*"),COUNTIF(AQ$3:AQ65,"*"&amp;BH$1&amp;"*"),""))</f>
        <v/>
      </c>
      <c r="BI65" s="58" t="str">
        <f t="shared" si="62"/>
        <v/>
      </c>
      <c r="BJ65" s="20" t="str">
        <f t="shared" si="63"/>
        <v/>
      </c>
      <c r="BK65" s="20" t="str">
        <f t="shared" si="64"/>
        <v/>
      </c>
      <c r="BM65" s="20" t="str">
        <f>IF($BM$1&gt;=1+MAX($BM$3:BM64),1+MAX($BM$3:BM64),"")</f>
        <v/>
      </c>
      <c r="BN65" s="20" t="str">
        <f t="shared" si="67"/>
        <v/>
      </c>
      <c r="BO65" s="20" t="str">
        <f t="shared" si="67"/>
        <v/>
      </c>
      <c r="BP65" s="20" t="str">
        <f t="shared" si="67"/>
        <v/>
      </c>
      <c r="BQ65" s="20" t="str">
        <f t="shared" si="67"/>
        <v/>
      </c>
      <c r="BR65" s="20" t="str">
        <f t="shared" si="67"/>
        <v/>
      </c>
      <c r="BS65" s="20" t="str">
        <f t="shared" si="67"/>
        <v/>
      </c>
      <c r="BT65" s="20" t="str">
        <f t="shared" si="67"/>
        <v/>
      </c>
      <c r="BU65" s="20" t="str">
        <f t="shared" si="67"/>
        <v/>
      </c>
      <c r="BV65" s="20" t="str">
        <f t="shared" si="67"/>
        <v/>
      </c>
      <c r="BW65" s="20" t="str">
        <f t="shared" si="67"/>
        <v/>
      </c>
      <c r="BX65" s="20" t="str">
        <f t="shared" si="67"/>
        <v/>
      </c>
    </row>
    <row r="66" spans="2:76" ht="30" customHeight="1" x14ac:dyDescent="0.2">
      <c r="B66" s="52"/>
      <c r="C66" s="52"/>
      <c r="D66" s="52"/>
      <c r="E66" s="30"/>
      <c r="F66" s="31"/>
      <c r="G66" s="32"/>
      <c r="H66" s="30"/>
      <c r="I66" s="31"/>
      <c r="J66" s="34"/>
      <c r="K66" s="112" t="str">
        <f t="shared" si="42"/>
        <v/>
      </c>
      <c r="L66" s="108" t="str">
        <f t="shared" si="43"/>
        <v/>
      </c>
      <c r="M66" s="108" t="str">
        <f t="shared" si="44"/>
        <v/>
      </c>
      <c r="N66" s="31" t="str">
        <f t="shared" si="45"/>
        <v/>
      </c>
      <c r="O66" s="31" t="str">
        <f t="shared" si="46"/>
        <v/>
      </c>
      <c r="P66" s="49" t="str">
        <f t="shared" si="47"/>
        <v/>
      </c>
      <c r="Q66" s="49" t="str">
        <f t="shared" si="48"/>
        <v/>
      </c>
      <c r="R66" s="32" t="str">
        <f t="shared" si="49"/>
        <v/>
      </c>
      <c r="S66" s="19"/>
      <c r="T66" s="45" t="str">
        <f t="shared" si="50"/>
        <v/>
      </c>
      <c r="U66" s="32" t="str">
        <f t="shared" si="51"/>
        <v/>
      </c>
      <c r="V66" s="22"/>
      <c r="W66" s="6" t="str">
        <f t="shared" si="3"/>
        <v/>
      </c>
      <c r="X66" s="7" t="str">
        <f t="shared" si="52"/>
        <v/>
      </c>
      <c r="Y66" s="19"/>
      <c r="Z66" s="13" t="str">
        <f t="shared" si="4"/>
        <v/>
      </c>
      <c r="AA66" s="13" t="str">
        <f t="shared" si="53"/>
        <v/>
      </c>
      <c r="AB66" s="7" t="str">
        <f t="shared" si="54"/>
        <v/>
      </c>
      <c r="AC66" s="22"/>
      <c r="AD66" s="3" t="str">
        <f>IF(B66="","",COUNT(B$3:B66))</f>
        <v/>
      </c>
      <c r="AE66" s="3" t="str">
        <f>IF(C66="","",COUNT(C$3:C66))</f>
        <v/>
      </c>
      <c r="AF66" s="3" t="str">
        <f>IF(D66="","",COUNT(D$3:D66))</f>
        <v/>
      </c>
      <c r="AG66" s="20" t="str">
        <f>IF(E66="","",COUNTA($E$3:E66))</f>
        <v/>
      </c>
      <c r="AH66" s="38" t="str">
        <f>IF(B66="",IF(OR($C66&lt;&gt;"",$D66&lt;&gt;"",$E66&lt;&gt;"",$H66&lt;&gt;"",$G66&lt;&gt;""),INDEX(AH$3:AH65,MATCH(MAX(AD$3:AD65),AD$3:AD65,0),0),""),B66)</f>
        <v/>
      </c>
      <c r="AI66" s="38" t="str">
        <f>IF(C66="",IF(OR($D66&lt;&gt;"",$E66&lt;&gt;"",$H66&lt;&gt;"",$G66&lt;&gt;""),INDEX(AI$3:AI65,MATCH(MAX(AE$3:AE65),AE$3:AE65,0),0),""),C66)</f>
        <v/>
      </c>
      <c r="AJ66" s="38" t="str">
        <f>IF(D66="",IF(OR($E66&lt;&gt;"",$H66&lt;&gt;"",$G66&lt;&gt;""),INDEX(AJ$3:AJ65,MATCH(MAX(AF$3:AF65),AF$3:AF65,0),0),""),D66)</f>
        <v/>
      </c>
      <c r="AK66" s="4" t="str">
        <f>IF(入力!E66="","",IFERROR(INDEX(雇用者!$B$3:$B$100003,IFERROR(MATCH("*"&amp;$E66&amp;"*",雇用者!B$3:B$100003,0),MATCH("*"&amp;$E66&amp;"*",雇用者!C$3:C$100003,0)),0),入力!E66))&amp;""</f>
        <v/>
      </c>
      <c r="AL66" s="20" t="str">
        <f>IF(AM66="","",$AM66&amp;"@"&amp;AN66&amp;IF(AN66="","","@"&amp;COUNTIF($AK$3:AK66,AN66)))</f>
        <v/>
      </c>
      <c r="AM66" s="26" t="str">
        <f t="shared" si="55"/>
        <v/>
      </c>
      <c r="AN66" s="4" t="str">
        <f>IF(AK66="",IF(AND(OR(H66&lt;&gt;"",G66&lt;&gt;""),E66=""),INDEX($AK$3:AK65,MATCH(MAX($AG$3:AG65),$AG$3:AG65,0),0),""),AK66)</f>
        <v/>
      </c>
      <c r="AO66" s="20" t="str">
        <f>IF(H66="",IF(AN66="","",IFERROR(INDEX(雇用者!$D$3:$D$100003,MATCH($AN66,雇用者!B$3:B$100003,0),0),"")),H66)&amp;""</f>
        <v/>
      </c>
      <c r="AP66" s="20" t="str">
        <f>IF(AN66="","",IFERROR(IF(AND(入力!I66="",H66=""),INDEX(雇用者!$E$3:$E$100003,MATCH($AN66,雇用者!B$3:B$100003,0),0),I66),I66))&amp;""</f>
        <v/>
      </c>
      <c r="AQ66" s="20" t="str">
        <f t="shared" si="56"/>
        <v/>
      </c>
      <c r="AR66" s="20" t="str">
        <f t="shared" si="57"/>
        <v/>
      </c>
      <c r="AS66" s="20" t="str">
        <f>IF(AN66="","",IFERROR(IF(AND(入力!G66="",H66=""),INDEX(雇用者!$F$3:$Y$100003,MATCH($AN66,雇用者!B$3:B$100003,0),MATCH($AM66,雇用者!$F$1:$Y$1,1)),IF(G66="","",G66)),IF(G66="","",G66)))</f>
        <v/>
      </c>
      <c r="AT66" s="21" t="str">
        <f t="shared" si="58"/>
        <v/>
      </c>
      <c r="AU66" s="21" t="str">
        <f>IF(AND(AT66&lt;&gt;"",COUNTIF($AL$3:AL66,AL66)=1),SUMIF($AL$3:$AT$100003,AL66,$AT$3:$AT$100003),"")</f>
        <v/>
      </c>
      <c r="AV66" s="21" t="str">
        <f>IF(AND(COUNTIF($AM$3:AM66,AM66)=COUNTIF($AM$3:AM100066,AM66),AM66&lt;&gt;""),SUMIF($AM$3:AM66,AM66,$AT$3:AT66),"")</f>
        <v/>
      </c>
      <c r="AW66" s="96"/>
      <c r="AX66" s="20" t="str">
        <f>IF(COUNT(BC66:BH66)=6,MAX($AX$3:AX65)+1,"")</f>
        <v/>
      </c>
      <c r="AY66" s="20" t="str">
        <f>IF(AZ66="","",RANK(AZ66,$AZ$3:$AZ$100003,1)+COUNTIF($AZ$3:AZ66,AZ66)-1)</f>
        <v/>
      </c>
      <c r="AZ66" s="20" t="str">
        <f t="shared" si="59"/>
        <v/>
      </c>
      <c r="BA66" s="20" t="str">
        <f>IF(AN66="","",IF(COUNTIF($AN$3:AN66,AN66)=1,1+MAX($BA$3:BA65),INDEX($BA$3:BA65,MATCH(AN66,$AN$3:AN66,0),0)))</f>
        <v/>
      </c>
      <c r="BB66" s="20" t="str">
        <f>IF(AO66="","",IF(COUNTIF($AO$3:AO66,AO66)=1,1+MAX($BB$3:BB65),INDEX($BB$3:BB65,MATCH(AO66,$AO$3:AO66,0),0)))</f>
        <v/>
      </c>
      <c r="BC66" s="54" t="str">
        <f t="shared" si="60"/>
        <v/>
      </c>
      <c r="BD66" s="54" t="str">
        <f t="shared" si="61"/>
        <v/>
      </c>
      <c r="BE66" s="20" t="str">
        <f>IF($AN66="","",IF(COUNTIF(AN66,"*"&amp;BE$1&amp;"*"),COUNTIF(AN$3:AN66,"*"&amp;BE$1&amp;"*"),""))</f>
        <v/>
      </c>
      <c r="BF66" s="20" t="str">
        <f>IF($AN66="","",IF(COUNTIF(AO66,"*"&amp;BF$1&amp;"*"),COUNTIF(AO$3:AO66,"*"&amp;BF$1&amp;"*"),""))</f>
        <v/>
      </c>
      <c r="BG66" s="20" t="str">
        <f>IF($AN66="","",IF(COUNTIF(AP66,"*"&amp;BG$1&amp;"*"),COUNTIF(AP$3:AP66,"*"&amp;BG$1&amp;"*"),""))</f>
        <v/>
      </c>
      <c r="BH66" s="20" t="str">
        <f>IF($AN66="","",IF(COUNTIF(AQ66,"*"&amp;BH$1&amp;"*"),COUNTIF(AQ$3:AQ66,"*"&amp;BH$1&amp;"*"),""))</f>
        <v/>
      </c>
      <c r="BI66" s="58" t="str">
        <f t="shared" si="62"/>
        <v/>
      </c>
      <c r="BJ66" s="20" t="str">
        <f t="shared" si="63"/>
        <v/>
      </c>
      <c r="BK66" s="20" t="str">
        <f t="shared" si="64"/>
        <v/>
      </c>
      <c r="BM66" s="20" t="str">
        <f>IF($BM$1&gt;=1+MAX($BM$3:BM65),1+MAX($BM$3:BM65),"")</f>
        <v/>
      </c>
      <c r="BN66" s="20" t="str">
        <f t="shared" si="67"/>
        <v/>
      </c>
      <c r="BO66" s="20" t="str">
        <f t="shared" si="67"/>
        <v/>
      </c>
      <c r="BP66" s="20" t="str">
        <f t="shared" si="67"/>
        <v/>
      </c>
      <c r="BQ66" s="20" t="str">
        <f t="shared" si="67"/>
        <v/>
      </c>
      <c r="BR66" s="20" t="str">
        <f t="shared" si="67"/>
        <v/>
      </c>
      <c r="BS66" s="20" t="str">
        <f t="shared" si="67"/>
        <v/>
      </c>
      <c r="BT66" s="20" t="str">
        <f t="shared" si="67"/>
        <v/>
      </c>
      <c r="BU66" s="20" t="str">
        <f t="shared" si="67"/>
        <v/>
      </c>
      <c r="BV66" s="20" t="str">
        <f t="shared" si="67"/>
        <v/>
      </c>
      <c r="BW66" s="20" t="str">
        <f t="shared" si="67"/>
        <v/>
      </c>
      <c r="BX66" s="20" t="str">
        <f t="shared" si="67"/>
        <v/>
      </c>
    </row>
    <row r="67" spans="2:76" ht="30" customHeight="1" x14ac:dyDescent="0.2">
      <c r="B67" s="52"/>
      <c r="C67" s="52"/>
      <c r="D67" s="52"/>
      <c r="E67" s="30"/>
      <c r="F67" s="31"/>
      <c r="G67" s="32"/>
      <c r="H67" s="30"/>
      <c r="I67" s="31"/>
      <c r="J67" s="34"/>
      <c r="K67" s="112" t="str">
        <f t="shared" si="42"/>
        <v/>
      </c>
      <c r="L67" s="108" t="str">
        <f t="shared" si="43"/>
        <v/>
      </c>
      <c r="M67" s="108" t="str">
        <f t="shared" si="44"/>
        <v/>
      </c>
      <c r="N67" s="31" t="str">
        <f t="shared" si="45"/>
        <v/>
      </c>
      <c r="O67" s="31" t="str">
        <f t="shared" si="46"/>
        <v/>
      </c>
      <c r="P67" s="49" t="str">
        <f t="shared" si="47"/>
        <v/>
      </c>
      <c r="Q67" s="49" t="str">
        <f t="shared" si="48"/>
        <v/>
      </c>
      <c r="R67" s="32" t="str">
        <f t="shared" si="49"/>
        <v/>
      </c>
      <c r="S67" s="19"/>
      <c r="T67" s="45" t="str">
        <f t="shared" si="50"/>
        <v/>
      </c>
      <c r="U67" s="32" t="str">
        <f t="shared" si="51"/>
        <v/>
      </c>
      <c r="V67" s="22"/>
      <c r="W67" s="6" t="str">
        <f t="shared" ref="W67:W130" si="68">IFERROR(INDEX($AN$3:$AN$100003,MATCH(ROW()-ROW($W$2),$BA$3:$BA$100003,0),0),"")</f>
        <v/>
      </c>
      <c r="X67" s="7" t="str">
        <f t="shared" si="52"/>
        <v/>
      </c>
      <c r="Y67" s="19"/>
      <c r="Z67" s="13" t="str">
        <f t="shared" ref="Z67:Z130" si="69">IFERROR(INDEX($AO$3:$AO$100003,MATCH(ROW()-ROW($Z$2),$BB$3:$BB$100003,0),0),"")</f>
        <v/>
      </c>
      <c r="AA67" s="13" t="str">
        <f t="shared" si="53"/>
        <v/>
      </c>
      <c r="AB67" s="7" t="str">
        <f t="shared" si="54"/>
        <v/>
      </c>
      <c r="AC67" s="22"/>
      <c r="AD67" s="3" t="str">
        <f>IF(B67="","",COUNT(B$3:B67))</f>
        <v/>
      </c>
      <c r="AE67" s="3" t="str">
        <f>IF(C67="","",COUNT(C$3:C67))</f>
        <v/>
      </c>
      <c r="AF67" s="3" t="str">
        <f>IF(D67="","",COUNT(D$3:D67))</f>
        <v/>
      </c>
      <c r="AG67" s="20" t="str">
        <f>IF(E67="","",COUNTA($E$3:E67))</f>
        <v/>
      </c>
      <c r="AH67" s="38" t="str">
        <f>IF(B67="",IF(OR($C67&lt;&gt;"",$D67&lt;&gt;"",$E67&lt;&gt;"",$H67&lt;&gt;"",$G67&lt;&gt;""),INDEX(AH$3:AH66,MATCH(MAX(AD$3:AD66),AD$3:AD66,0),0),""),B67)</f>
        <v/>
      </c>
      <c r="AI67" s="38" t="str">
        <f>IF(C67="",IF(OR($D67&lt;&gt;"",$E67&lt;&gt;"",$H67&lt;&gt;"",$G67&lt;&gt;""),INDEX(AI$3:AI66,MATCH(MAX(AE$3:AE66),AE$3:AE66,0),0),""),C67)</f>
        <v/>
      </c>
      <c r="AJ67" s="38" t="str">
        <f>IF(D67="",IF(OR($E67&lt;&gt;"",$H67&lt;&gt;"",$G67&lt;&gt;""),INDEX(AJ$3:AJ66,MATCH(MAX(AF$3:AF66),AF$3:AF66,0),0),""),D67)</f>
        <v/>
      </c>
      <c r="AK67" s="4" t="str">
        <f>IF(入力!E67="","",IFERROR(INDEX(雇用者!$B$3:$B$100003,IFERROR(MATCH("*"&amp;$E67&amp;"*",雇用者!B$3:B$100003,0),MATCH("*"&amp;$E67&amp;"*",雇用者!C$3:C$100003,0)),0),入力!E67))&amp;""</f>
        <v/>
      </c>
      <c r="AL67" s="20" t="str">
        <f>IF(AM67="","",$AM67&amp;"@"&amp;AN67&amp;IF(AN67="","","@"&amp;COUNTIF($AK$3:AK67,AN67)))</f>
        <v/>
      </c>
      <c r="AM67" s="26" t="str">
        <f t="shared" si="55"/>
        <v/>
      </c>
      <c r="AN67" s="4" t="str">
        <f>IF(AK67="",IF(AND(OR(H67&lt;&gt;"",G67&lt;&gt;""),E67=""),INDEX($AK$3:AK66,MATCH(MAX($AG$3:AG66),$AG$3:AG66,0),0),""),AK67)</f>
        <v/>
      </c>
      <c r="AO67" s="20" t="str">
        <f>IF(H67="",IF(AN67="","",IFERROR(INDEX(雇用者!$D$3:$D$100003,MATCH($AN67,雇用者!B$3:B$100003,0),0),"")),H67)&amp;""</f>
        <v/>
      </c>
      <c r="AP67" s="20" t="str">
        <f>IF(AN67="","",IFERROR(IF(AND(入力!I67="",H67=""),INDEX(雇用者!$E$3:$E$100003,MATCH($AN67,雇用者!B$3:B$100003,0),0),I67),I67))&amp;""</f>
        <v/>
      </c>
      <c r="AQ67" s="20" t="str">
        <f t="shared" si="56"/>
        <v/>
      </c>
      <c r="AR67" s="20" t="str">
        <f t="shared" si="57"/>
        <v/>
      </c>
      <c r="AS67" s="20" t="str">
        <f>IF(AN67="","",IFERROR(IF(AND(入力!G67="",H67=""),INDEX(雇用者!$F$3:$Y$100003,MATCH($AN67,雇用者!B$3:B$100003,0),MATCH($AM67,雇用者!$F$1:$Y$1,1)),IF(G67="","",G67)),IF(G67="","",G67)))</f>
        <v/>
      </c>
      <c r="AT67" s="21" t="str">
        <f t="shared" si="58"/>
        <v/>
      </c>
      <c r="AU67" s="21" t="str">
        <f>IF(AND(AT67&lt;&gt;"",COUNTIF($AL$3:AL67,AL67)=1),SUMIF($AL$3:$AT$100003,AL67,$AT$3:$AT$100003),"")</f>
        <v/>
      </c>
      <c r="AV67" s="21" t="str">
        <f>IF(AND(COUNTIF($AM$3:AM67,AM67)=COUNTIF($AM$3:AM100067,AM67),AM67&lt;&gt;""),SUMIF($AM$3:AM67,AM67,$AT$3:AT67),"")</f>
        <v/>
      </c>
      <c r="AW67" s="96"/>
      <c r="AX67" s="20" t="str">
        <f>IF(COUNT(BC67:BH67)=6,MAX($AX$3:AX66)+1,"")</f>
        <v/>
      </c>
      <c r="AY67" s="20" t="str">
        <f>IF(AZ67="","",RANK(AZ67,$AZ$3:$AZ$100003,1)+COUNTIF($AZ$3:AZ67,AZ67)-1)</f>
        <v/>
      </c>
      <c r="AZ67" s="20" t="str">
        <f t="shared" si="59"/>
        <v/>
      </c>
      <c r="BA67" s="20" t="str">
        <f>IF(AN67="","",IF(COUNTIF($AN$3:AN67,AN67)=1,1+MAX($BA$3:BA66),INDEX($BA$3:BA66,MATCH(AN67,$AN$3:AN67,0),0)))</f>
        <v/>
      </c>
      <c r="BB67" s="20" t="str">
        <f>IF(AO67="","",IF(COUNTIF($AO$3:AO67,AO67)=1,1+MAX($BB$3:BB66),INDEX($BB$3:BB66,MATCH(AO67,$AO$3:AO67,0),0)))</f>
        <v/>
      </c>
      <c r="BC67" s="54" t="str">
        <f t="shared" si="60"/>
        <v/>
      </c>
      <c r="BD67" s="54" t="str">
        <f t="shared" si="61"/>
        <v/>
      </c>
      <c r="BE67" s="20" t="str">
        <f>IF($AN67="","",IF(COUNTIF(AN67,"*"&amp;BE$1&amp;"*"),COUNTIF(AN$3:AN67,"*"&amp;BE$1&amp;"*"),""))</f>
        <v/>
      </c>
      <c r="BF67" s="20" t="str">
        <f>IF($AN67="","",IF(COUNTIF(AO67,"*"&amp;BF$1&amp;"*"),COUNTIF(AO$3:AO67,"*"&amp;BF$1&amp;"*"),""))</f>
        <v/>
      </c>
      <c r="BG67" s="20" t="str">
        <f>IF($AN67="","",IF(COUNTIF(AP67,"*"&amp;BG$1&amp;"*"),COUNTIF(AP$3:AP67,"*"&amp;BG$1&amp;"*"),""))</f>
        <v/>
      </c>
      <c r="BH67" s="20" t="str">
        <f>IF($AN67="","",IF(COUNTIF(AQ67,"*"&amp;BH$1&amp;"*"),COUNTIF(AQ$3:AQ67,"*"&amp;BH$1&amp;"*"),""))</f>
        <v/>
      </c>
      <c r="BI67" s="58" t="str">
        <f t="shared" si="62"/>
        <v/>
      </c>
      <c r="BJ67" s="20" t="str">
        <f t="shared" si="63"/>
        <v/>
      </c>
      <c r="BK67" s="20" t="str">
        <f t="shared" si="64"/>
        <v/>
      </c>
      <c r="BM67" s="20" t="str">
        <f>IF($BM$1&gt;=1+MAX($BM$3:BM66),1+MAX($BM$3:BM66),"")</f>
        <v/>
      </c>
      <c r="BN67" s="20" t="str">
        <f t="shared" si="67"/>
        <v/>
      </c>
      <c r="BO67" s="20" t="str">
        <f t="shared" si="67"/>
        <v/>
      </c>
      <c r="BP67" s="20" t="str">
        <f t="shared" si="67"/>
        <v/>
      </c>
      <c r="BQ67" s="20" t="str">
        <f t="shared" si="67"/>
        <v/>
      </c>
      <c r="BR67" s="20" t="str">
        <f t="shared" si="67"/>
        <v/>
      </c>
      <c r="BS67" s="20" t="str">
        <f t="shared" si="67"/>
        <v/>
      </c>
      <c r="BT67" s="20" t="str">
        <f t="shared" si="67"/>
        <v/>
      </c>
      <c r="BU67" s="20" t="str">
        <f t="shared" si="67"/>
        <v/>
      </c>
      <c r="BV67" s="20" t="str">
        <f t="shared" si="67"/>
        <v/>
      </c>
      <c r="BW67" s="20" t="str">
        <f t="shared" si="67"/>
        <v/>
      </c>
      <c r="BX67" s="20" t="str">
        <f t="shared" si="67"/>
        <v/>
      </c>
    </row>
    <row r="68" spans="2:76" ht="30" customHeight="1" x14ac:dyDescent="0.2">
      <c r="B68" s="52"/>
      <c r="C68" s="52"/>
      <c r="D68" s="52"/>
      <c r="E68" s="30"/>
      <c r="F68" s="31"/>
      <c r="G68" s="32"/>
      <c r="H68" s="30"/>
      <c r="I68" s="31"/>
      <c r="J68" s="34"/>
      <c r="K68" s="112" t="str">
        <f t="shared" si="42"/>
        <v/>
      </c>
      <c r="L68" s="108" t="str">
        <f t="shared" si="43"/>
        <v/>
      </c>
      <c r="M68" s="108" t="str">
        <f t="shared" si="44"/>
        <v/>
      </c>
      <c r="N68" s="31" t="str">
        <f t="shared" si="45"/>
        <v/>
      </c>
      <c r="O68" s="31" t="str">
        <f t="shared" si="46"/>
        <v/>
      </c>
      <c r="P68" s="49" t="str">
        <f t="shared" si="47"/>
        <v/>
      </c>
      <c r="Q68" s="49" t="str">
        <f t="shared" si="48"/>
        <v/>
      </c>
      <c r="R68" s="32" t="str">
        <f t="shared" si="49"/>
        <v/>
      </c>
      <c r="S68" s="19"/>
      <c r="T68" s="45" t="str">
        <f t="shared" si="50"/>
        <v/>
      </c>
      <c r="U68" s="32" t="str">
        <f t="shared" si="51"/>
        <v/>
      </c>
      <c r="V68" s="22"/>
      <c r="W68" s="6" t="str">
        <f t="shared" si="68"/>
        <v/>
      </c>
      <c r="X68" s="7" t="str">
        <f t="shared" si="52"/>
        <v/>
      </c>
      <c r="Y68" s="19"/>
      <c r="Z68" s="13" t="str">
        <f t="shared" si="69"/>
        <v/>
      </c>
      <c r="AA68" s="13" t="str">
        <f t="shared" si="53"/>
        <v/>
      </c>
      <c r="AB68" s="7" t="str">
        <f t="shared" si="54"/>
        <v/>
      </c>
      <c r="AC68" s="22"/>
      <c r="AD68" s="3" t="str">
        <f>IF(B68="","",COUNT(B$3:B68))</f>
        <v/>
      </c>
      <c r="AE68" s="3" t="str">
        <f>IF(C68="","",COUNT(C$3:C68))</f>
        <v/>
      </c>
      <c r="AF68" s="3" t="str">
        <f>IF(D68="","",COUNT(D$3:D68))</f>
        <v/>
      </c>
      <c r="AG68" s="20" t="str">
        <f>IF(E68="","",COUNTA($E$3:E68))</f>
        <v/>
      </c>
      <c r="AH68" s="38" t="str">
        <f>IF(B68="",IF(OR($C68&lt;&gt;"",$D68&lt;&gt;"",$E68&lt;&gt;"",$H68&lt;&gt;"",$G68&lt;&gt;""),INDEX(AH$3:AH67,MATCH(MAX(AD$3:AD67),AD$3:AD67,0),0),""),B68)</f>
        <v/>
      </c>
      <c r="AI68" s="38" t="str">
        <f>IF(C68="",IF(OR($D68&lt;&gt;"",$E68&lt;&gt;"",$H68&lt;&gt;"",$G68&lt;&gt;""),INDEX(AI$3:AI67,MATCH(MAX(AE$3:AE67),AE$3:AE67,0),0),""),C68)</f>
        <v/>
      </c>
      <c r="AJ68" s="38" t="str">
        <f>IF(D68="",IF(OR($E68&lt;&gt;"",$H68&lt;&gt;"",$G68&lt;&gt;""),INDEX(AJ$3:AJ67,MATCH(MAX(AF$3:AF67),AF$3:AF67,0),0),""),D68)</f>
        <v/>
      </c>
      <c r="AK68" s="4" t="str">
        <f>IF(入力!E68="","",IFERROR(INDEX(雇用者!$B$3:$B$100003,IFERROR(MATCH("*"&amp;$E68&amp;"*",雇用者!B$3:B$100003,0),MATCH("*"&amp;$E68&amp;"*",雇用者!C$3:C$100003,0)),0),入力!E68))&amp;""</f>
        <v/>
      </c>
      <c r="AL68" s="20" t="str">
        <f>IF(AM68="","",$AM68&amp;"@"&amp;AN68&amp;IF(AN68="","","@"&amp;COUNTIF($AK$3:AK68,AN68)))</f>
        <v/>
      </c>
      <c r="AM68" s="26" t="str">
        <f t="shared" si="55"/>
        <v/>
      </c>
      <c r="AN68" s="4" t="str">
        <f>IF(AK68="",IF(AND(OR(H68&lt;&gt;"",G68&lt;&gt;""),E68=""),INDEX($AK$3:AK67,MATCH(MAX($AG$3:AG67),$AG$3:AG67,0),0),""),AK68)</f>
        <v/>
      </c>
      <c r="AO68" s="20" t="str">
        <f>IF(H68="",IF(AN68="","",IFERROR(INDEX(雇用者!$D$3:$D$100003,MATCH($AN68,雇用者!B$3:B$100003,0),0),"")),H68)&amp;""</f>
        <v/>
      </c>
      <c r="AP68" s="20" t="str">
        <f>IF(AN68="","",IFERROR(IF(AND(入力!I68="",H68=""),INDEX(雇用者!$E$3:$E$100003,MATCH($AN68,雇用者!B$3:B$100003,0),0),I68),I68))&amp;""</f>
        <v/>
      </c>
      <c r="AQ68" s="20" t="str">
        <f t="shared" si="56"/>
        <v/>
      </c>
      <c r="AR68" s="20" t="str">
        <f t="shared" si="57"/>
        <v/>
      </c>
      <c r="AS68" s="20" t="str">
        <f>IF(AN68="","",IFERROR(IF(AND(入力!G68="",H68=""),INDEX(雇用者!$F$3:$Y$100003,MATCH($AN68,雇用者!B$3:B$100003,0),MATCH($AM68,雇用者!$F$1:$Y$1,1)),IF(G68="","",G68)),IF(G68="","",G68)))</f>
        <v/>
      </c>
      <c r="AT68" s="21" t="str">
        <f t="shared" si="58"/>
        <v/>
      </c>
      <c r="AU68" s="21" t="str">
        <f>IF(AND(AT68&lt;&gt;"",COUNTIF($AL$3:AL68,AL68)=1),SUMIF($AL$3:$AT$100003,AL68,$AT$3:$AT$100003),"")</f>
        <v/>
      </c>
      <c r="AV68" s="21" t="str">
        <f>IF(AND(COUNTIF($AM$3:AM68,AM68)=COUNTIF($AM$3:AM100068,AM68),AM68&lt;&gt;""),SUMIF($AM$3:AM68,AM68,$AT$3:AT68),"")</f>
        <v/>
      </c>
      <c r="AW68" s="96"/>
      <c r="AX68" s="20" t="str">
        <f>IF(COUNT(BC68:BH68)=6,MAX($AX$3:AX67)+1,"")</f>
        <v/>
      </c>
      <c r="AY68" s="20" t="str">
        <f>IF(AZ68="","",RANK(AZ68,$AZ$3:$AZ$100003,1)+COUNTIF($AZ$3:AZ68,AZ68)-1)</f>
        <v/>
      </c>
      <c r="AZ68" s="20" t="str">
        <f t="shared" si="59"/>
        <v/>
      </c>
      <c r="BA68" s="20" t="str">
        <f>IF(AN68="","",IF(COUNTIF($AN$3:AN68,AN68)=1,1+MAX($BA$3:BA67),INDEX($BA$3:BA67,MATCH(AN68,$AN$3:AN68,0),0)))</f>
        <v/>
      </c>
      <c r="BB68" s="20" t="str">
        <f>IF(AO68="","",IF(COUNTIF($AO$3:AO68,AO68)=1,1+MAX($BB$3:BB67),INDEX($BB$3:BB67,MATCH(AO68,$AO$3:AO68,0),0)))</f>
        <v/>
      </c>
      <c r="BC68" s="54" t="str">
        <f t="shared" si="60"/>
        <v/>
      </c>
      <c r="BD68" s="54" t="str">
        <f t="shared" si="61"/>
        <v/>
      </c>
      <c r="BE68" s="20" t="str">
        <f>IF($AN68="","",IF(COUNTIF(AN68,"*"&amp;BE$1&amp;"*"),COUNTIF(AN$3:AN68,"*"&amp;BE$1&amp;"*"),""))</f>
        <v/>
      </c>
      <c r="BF68" s="20" t="str">
        <f>IF($AN68="","",IF(COUNTIF(AO68,"*"&amp;BF$1&amp;"*"),COUNTIF(AO$3:AO68,"*"&amp;BF$1&amp;"*"),""))</f>
        <v/>
      </c>
      <c r="BG68" s="20" t="str">
        <f>IF($AN68="","",IF(COUNTIF(AP68,"*"&amp;BG$1&amp;"*"),COUNTIF(AP$3:AP68,"*"&amp;BG$1&amp;"*"),""))</f>
        <v/>
      </c>
      <c r="BH68" s="20" t="str">
        <f>IF($AN68="","",IF(COUNTIF(AQ68,"*"&amp;BH$1&amp;"*"),COUNTIF(AQ$3:AQ68,"*"&amp;BH$1&amp;"*"),""))</f>
        <v/>
      </c>
      <c r="BI68" s="58" t="str">
        <f t="shared" si="62"/>
        <v/>
      </c>
      <c r="BJ68" s="20" t="str">
        <f t="shared" si="63"/>
        <v/>
      </c>
      <c r="BK68" s="20" t="str">
        <f t="shared" si="64"/>
        <v/>
      </c>
      <c r="BM68" s="20" t="str">
        <f>IF($BM$1&gt;=1+MAX($BM$3:BM67),1+MAX($BM$3:BM67),"")</f>
        <v/>
      </c>
      <c r="BN68" s="20" t="str">
        <f t="shared" si="67"/>
        <v/>
      </c>
      <c r="BO68" s="20" t="str">
        <f t="shared" si="67"/>
        <v/>
      </c>
      <c r="BP68" s="20" t="str">
        <f t="shared" si="67"/>
        <v/>
      </c>
      <c r="BQ68" s="20" t="str">
        <f t="shared" si="67"/>
        <v/>
      </c>
      <c r="BR68" s="20" t="str">
        <f t="shared" si="67"/>
        <v/>
      </c>
      <c r="BS68" s="20" t="str">
        <f t="shared" si="67"/>
        <v/>
      </c>
      <c r="BT68" s="20" t="str">
        <f t="shared" si="67"/>
        <v/>
      </c>
      <c r="BU68" s="20" t="str">
        <f t="shared" si="67"/>
        <v/>
      </c>
      <c r="BV68" s="20" t="str">
        <f t="shared" si="67"/>
        <v/>
      </c>
      <c r="BW68" s="20" t="str">
        <f t="shared" si="67"/>
        <v/>
      </c>
      <c r="BX68" s="20" t="str">
        <f t="shared" si="67"/>
        <v/>
      </c>
    </row>
    <row r="69" spans="2:76" ht="30" customHeight="1" x14ac:dyDescent="0.2">
      <c r="B69" s="52"/>
      <c r="C69" s="52"/>
      <c r="D69" s="52"/>
      <c r="E69" s="30"/>
      <c r="F69" s="31"/>
      <c r="G69" s="32"/>
      <c r="H69" s="30"/>
      <c r="I69" s="31"/>
      <c r="J69" s="34"/>
      <c r="K69" s="112" t="str">
        <f t="shared" si="42"/>
        <v/>
      </c>
      <c r="L69" s="108" t="str">
        <f t="shared" si="43"/>
        <v/>
      </c>
      <c r="M69" s="108" t="str">
        <f t="shared" si="44"/>
        <v/>
      </c>
      <c r="N69" s="31" t="str">
        <f t="shared" si="45"/>
        <v/>
      </c>
      <c r="O69" s="31" t="str">
        <f t="shared" si="46"/>
        <v/>
      </c>
      <c r="P69" s="49" t="str">
        <f t="shared" si="47"/>
        <v/>
      </c>
      <c r="Q69" s="49" t="str">
        <f t="shared" si="48"/>
        <v/>
      </c>
      <c r="R69" s="32" t="str">
        <f t="shared" si="49"/>
        <v/>
      </c>
      <c r="S69" s="19"/>
      <c r="T69" s="45" t="str">
        <f t="shared" si="50"/>
        <v/>
      </c>
      <c r="U69" s="32" t="str">
        <f t="shared" si="51"/>
        <v/>
      </c>
      <c r="V69" s="22"/>
      <c r="W69" s="6" t="str">
        <f t="shared" si="68"/>
        <v/>
      </c>
      <c r="X69" s="7" t="str">
        <f t="shared" si="52"/>
        <v/>
      </c>
      <c r="Y69" s="19"/>
      <c r="Z69" s="13" t="str">
        <f t="shared" si="69"/>
        <v/>
      </c>
      <c r="AA69" s="13" t="str">
        <f t="shared" si="53"/>
        <v/>
      </c>
      <c r="AB69" s="7" t="str">
        <f t="shared" si="54"/>
        <v/>
      </c>
      <c r="AC69" s="22"/>
      <c r="AD69" s="3" t="str">
        <f>IF(B69="","",COUNT(B$3:B69))</f>
        <v/>
      </c>
      <c r="AE69" s="3" t="str">
        <f>IF(C69="","",COUNT(C$3:C69))</f>
        <v/>
      </c>
      <c r="AF69" s="3" t="str">
        <f>IF(D69="","",COUNT(D$3:D69))</f>
        <v/>
      </c>
      <c r="AG69" s="20" t="str">
        <f>IF(E69="","",COUNTA($E$3:E69))</f>
        <v/>
      </c>
      <c r="AH69" s="38" t="str">
        <f>IF(B69="",IF(OR($C69&lt;&gt;"",$D69&lt;&gt;"",$E69&lt;&gt;"",$H69&lt;&gt;"",$G69&lt;&gt;""),INDEX(AH$3:AH68,MATCH(MAX(AD$3:AD68),AD$3:AD68,0),0),""),B69)</f>
        <v/>
      </c>
      <c r="AI69" s="38" t="str">
        <f>IF(C69="",IF(OR($D69&lt;&gt;"",$E69&lt;&gt;"",$H69&lt;&gt;"",$G69&lt;&gt;""),INDEX(AI$3:AI68,MATCH(MAX(AE$3:AE68),AE$3:AE68,0),0),""),C69)</f>
        <v/>
      </c>
      <c r="AJ69" s="38" t="str">
        <f>IF(D69="",IF(OR($E69&lt;&gt;"",$H69&lt;&gt;"",$G69&lt;&gt;""),INDEX(AJ$3:AJ68,MATCH(MAX(AF$3:AF68),AF$3:AF68,0),0),""),D69)</f>
        <v/>
      </c>
      <c r="AK69" s="4" t="str">
        <f>IF(入力!E69="","",IFERROR(INDEX(雇用者!$B$3:$B$100003,IFERROR(MATCH("*"&amp;$E69&amp;"*",雇用者!B$3:B$100003,0),MATCH("*"&amp;$E69&amp;"*",雇用者!C$3:C$100003,0)),0),入力!E69))&amp;""</f>
        <v/>
      </c>
      <c r="AL69" s="20" t="str">
        <f>IF(AM69="","",$AM69&amp;"@"&amp;AN69&amp;IF(AN69="","","@"&amp;COUNTIF($AK$3:AK69,AN69)))</f>
        <v/>
      </c>
      <c r="AM69" s="26" t="str">
        <f t="shared" si="55"/>
        <v/>
      </c>
      <c r="AN69" s="4" t="str">
        <f>IF(AK69="",IF(AND(OR(H69&lt;&gt;"",G69&lt;&gt;""),E69=""),INDEX($AK$3:AK68,MATCH(MAX($AG$3:AG68),$AG$3:AG68,0),0),""),AK69)</f>
        <v/>
      </c>
      <c r="AO69" s="20" t="str">
        <f>IF(H69="",IF(AN69="","",IFERROR(INDEX(雇用者!$D$3:$D$100003,MATCH($AN69,雇用者!B$3:B$100003,0),0),"")),H69)&amp;""</f>
        <v/>
      </c>
      <c r="AP69" s="20" t="str">
        <f>IF(AN69="","",IFERROR(IF(AND(入力!I69="",H69=""),INDEX(雇用者!$E$3:$E$100003,MATCH($AN69,雇用者!B$3:B$100003,0),0),I69),I69))&amp;""</f>
        <v/>
      </c>
      <c r="AQ69" s="20" t="str">
        <f t="shared" si="56"/>
        <v/>
      </c>
      <c r="AR69" s="20" t="str">
        <f t="shared" si="57"/>
        <v/>
      </c>
      <c r="AS69" s="20" t="str">
        <f>IF(AN69="","",IFERROR(IF(AND(入力!G69="",H69=""),INDEX(雇用者!$F$3:$Y$100003,MATCH($AN69,雇用者!B$3:B$100003,0),MATCH($AM69,雇用者!$F$1:$Y$1,1)),IF(G69="","",G69)),IF(G69="","",G69)))</f>
        <v/>
      </c>
      <c r="AT69" s="21" t="str">
        <f t="shared" si="58"/>
        <v/>
      </c>
      <c r="AU69" s="21" t="str">
        <f>IF(AND(AT69&lt;&gt;"",COUNTIF($AL$3:AL69,AL69)=1),SUMIF($AL$3:$AT$100003,AL69,$AT$3:$AT$100003),"")</f>
        <v/>
      </c>
      <c r="AV69" s="21" t="str">
        <f>IF(AND(COUNTIF($AM$3:AM69,AM69)=COUNTIF($AM$3:AM100069,AM69),AM69&lt;&gt;""),SUMIF($AM$3:AM69,AM69,$AT$3:AT69),"")</f>
        <v/>
      </c>
      <c r="AW69" s="96"/>
      <c r="AX69" s="20" t="str">
        <f>IF(COUNT(BC69:BH69)=6,MAX($AX$3:AX68)+1,"")</f>
        <v/>
      </c>
      <c r="AY69" s="20" t="str">
        <f>IF(AZ69="","",RANK(AZ69,$AZ$3:$AZ$100003,1)+COUNTIF($AZ$3:AZ69,AZ69)-1)</f>
        <v/>
      </c>
      <c r="AZ69" s="20" t="str">
        <f t="shared" si="59"/>
        <v/>
      </c>
      <c r="BA69" s="20" t="str">
        <f>IF(AN69="","",IF(COUNTIF($AN$3:AN69,AN69)=1,1+MAX($BA$3:BA68),INDEX($BA$3:BA68,MATCH(AN69,$AN$3:AN69,0),0)))</f>
        <v/>
      </c>
      <c r="BB69" s="20" t="str">
        <f>IF(AO69="","",IF(COUNTIF($AO$3:AO69,AO69)=1,1+MAX($BB$3:BB68),INDEX($BB$3:BB68,MATCH(AO69,$AO$3:AO69,0),0)))</f>
        <v/>
      </c>
      <c r="BC69" s="54" t="str">
        <f t="shared" si="60"/>
        <v/>
      </c>
      <c r="BD69" s="54" t="str">
        <f t="shared" si="61"/>
        <v/>
      </c>
      <c r="BE69" s="20" t="str">
        <f>IF($AN69="","",IF(COUNTIF(AN69,"*"&amp;BE$1&amp;"*"),COUNTIF(AN$3:AN69,"*"&amp;BE$1&amp;"*"),""))</f>
        <v/>
      </c>
      <c r="BF69" s="20" t="str">
        <f>IF($AN69="","",IF(COUNTIF(AO69,"*"&amp;BF$1&amp;"*"),COUNTIF(AO$3:AO69,"*"&amp;BF$1&amp;"*"),""))</f>
        <v/>
      </c>
      <c r="BG69" s="20" t="str">
        <f>IF($AN69="","",IF(COUNTIF(AP69,"*"&amp;BG$1&amp;"*"),COUNTIF(AP$3:AP69,"*"&amp;BG$1&amp;"*"),""))</f>
        <v/>
      </c>
      <c r="BH69" s="20" t="str">
        <f>IF($AN69="","",IF(COUNTIF(AQ69,"*"&amp;BH$1&amp;"*"),COUNTIF(AQ$3:AQ69,"*"&amp;BH$1&amp;"*"),""))</f>
        <v/>
      </c>
      <c r="BI69" s="58" t="str">
        <f t="shared" si="62"/>
        <v/>
      </c>
      <c r="BJ69" s="20" t="str">
        <f t="shared" si="63"/>
        <v/>
      </c>
      <c r="BK69" s="20" t="str">
        <f t="shared" si="64"/>
        <v/>
      </c>
      <c r="BM69" s="20" t="str">
        <f>IF($BM$1&gt;=1+MAX($BM$3:BM68),1+MAX($BM$3:BM68),"")</f>
        <v/>
      </c>
      <c r="BN69" s="20" t="str">
        <f t="shared" si="67"/>
        <v/>
      </c>
      <c r="BO69" s="20" t="str">
        <f t="shared" si="67"/>
        <v/>
      </c>
      <c r="BP69" s="20" t="str">
        <f t="shared" si="67"/>
        <v/>
      </c>
      <c r="BQ69" s="20" t="str">
        <f t="shared" si="67"/>
        <v/>
      </c>
      <c r="BR69" s="20" t="str">
        <f t="shared" si="67"/>
        <v/>
      </c>
      <c r="BS69" s="20" t="str">
        <f t="shared" si="67"/>
        <v/>
      </c>
      <c r="BT69" s="20" t="str">
        <f t="shared" si="67"/>
        <v/>
      </c>
      <c r="BU69" s="20" t="str">
        <f t="shared" si="67"/>
        <v/>
      </c>
      <c r="BV69" s="20" t="str">
        <f t="shared" si="67"/>
        <v/>
      </c>
      <c r="BW69" s="20" t="str">
        <f t="shared" si="67"/>
        <v/>
      </c>
      <c r="BX69" s="20" t="str">
        <f t="shared" si="67"/>
        <v/>
      </c>
    </row>
    <row r="70" spans="2:76" ht="30" customHeight="1" x14ac:dyDescent="0.2">
      <c r="B70" s="52"/>
      <c r="C70" s="52"/>
      <c r="D70" s="52"/>
      <c r="E70" s="30"/>
      <c r="F70" s="31"/>
      <c r="G70" s="32"/>
      <c r="H70" s="30"/>
      <c r="I70" s="31"/>
      <c r="J70" s="34"/>
      <c r="K70" s="112" t="str">
        <f t="shared" si="42"/>
        <v/>
      </c>
      <c r="L70" s="108" t="str">
        <f t="shared" si="43"/>
        <v/>
      </c>
      <c r="M70" s="108" t="str">
        <f t="shared" si="44"/>
        <v/>
      </c>
      <c r="N70" s="31" t="str">
        <f t="shared" si="45"/>
        <v/>
      </c>
      <c r="O70" s="31" t="str">
        <f t="shared" si="46"/>
        <v/>
      </c>
      <c r="P70" s="49" t="str">
        <f t="shared" si="47"/>
        <v/>
      </c>
      <c r="Q70" s="49" t="str">
        <f t="shared" si="48"/>
        <v/>
      </c>
      <c r="R70" s="32" t="str">
        <f t="shared" si="49"/>
        <v/>
      </c>
      <c r="S70" s="19"/>
      <c r="T70" s="45" t="str">
        <f t="shared" si="50"/>
        <v/>
      </c>
      <c r="U70" s="32" t="str">
        <f t="shared" si="51"/>
        <v/>
      </c>
      <c r="V70" s="22"/>
      <c r="W70" s="6" t="str">
        <f t="shared" si="68"/>
        <v/>
      </c>
      <c r="X70" s="7" t="str">
        <f t="shared" si="52"/>
        <v/>
      </c>
      <c r="Y70" s="19"/>
      <c r="Z70" s="13" t="str">
        <f t="shared" si="69"/>
        <v/>
      </c>
      <c r="AA70" s="13" t="str">
        <f t="shared" si="53"/>
        <v/>
      </c>
      <c r="AB70" s="7" t="str">
        <f t="shared" si="54"/>
        <v/>
      </c>
      <c r="AC70" s="22"/>
      <c r="AD70" s="3" t="str">
        <f>IF(B70="","",COUNT(B$3:B70))</f>
        <v/>
      </c>
      <c r="AE70" s="3" t="str">
        <f>IF(C70="","",COUNT(C$3:C70))</f>
        <v/>
      </c>
      <c r="AF70" s="3" t="str">
        <f>IF(D70="","",COUNT(D$3:D70))</f>
        <v/>
      </c>
      <c r="AG70" s="20" t="str">
        <f>IF(E70="","",COUNTA($E$3:E70))</f>
        <v/>
      </c>
      <c r="AH70" s="38" t="str">
        <f>IF(B70="",IF(OR($C70&lt;&gt;"",$D70&lt;&gt;"",$E70&lt;&gt;"",$H70&lt;&gt;"",$G70&lt;&gt;""),INDEX(AH$3:AH69,MATCH(MAX(AD$3:AD69),AD$3:AD69,0),0),""),B70)</f>
        <v/>
      </c>
      <c r="AI70" s="38" t="str">
        <f>IF(C70="",IF(OR($D70&lt;&gt;"",$E70&lt;&gt;"",$H70&lt;&gt;"",$G70&lt;&gt;""),INDEX(AI$3:AI69,MATCH(MAX(AE$3:AE69),AE$3:AE69,0),0),""),C70)</f>
        <v/>
      </c>
      <c r="AJ70" s="38" t="str">
        <f>IF(D70="",IF(OR($E70&lt;&gt;"",$H70&lt;&gt;"",$G70&lt;&gt;""),INDEX(AJ$3:AJ69,MATCH(MAX(AF$3:AF69),AF$3:AF69,0),0),""),D70)</f>
        <v/>
      </c>
      <c r="AK70" s="4" t="str">
        <f>IF(入力!E70="","",IFERROR(INDEX(雇用者!$B$3:$B$100003,IFERROR(MATCH("*"&amp;$E70&amp;"*",雇用者!B$3:B$100003,0),MATCH("*"&amp;$E70&amp;"*",雇用者!C$3:C$100003,0)),0),入力!E70))&amp;""</f>
        <v/>
      </c>
      <c r="AL70" s="20" t="str">
        <f>IF(AM70="","",$AM70&amp;"@"&amp;AN70&amp;IF(AN70="","","@"&amp;COUNTIF($AK$3:AK70,AN70)))</f>
        <v/>
      </c>
      <c r="AM70" s="26" t="str">
        <f t="shared" si="55"/>
        <v/>
      </c>
      <c r="AN70" s="4" t="str">
        <f>IF(AK70="",IF(AND(OR(H70&lt;&gt;"",G70&lt;&gt;""),E70=""),INDEX($AK$3:AK69,MATCH(MAX($AG$3:AG69),$AG$3:AG69,0),0),""),AK70)</f>
        <v/>
      </c>
      <c r="AO70" s="20" t="str">
        <f>IF(H70="",IF(AN70="","",IFERROR(INDEX(雇用者!$D$3:$D$100003,MATCH($AN70,雇用者!B$3:B$100003,0),0),"")),H70)&amp;""</f>
        <v/>
      </c>
      <c r="AP70" s="20" t="str">
        <f>IF(AN70="","",IFERROR(IF(AND(入力!I70="",H70=""),INDEX(雇用者!$E$3:$E$100003,MATCH($AN70,雇用者!B$3:B$100003,0),0),I70),I70))&amp;""</f>
        <v/>
      </c>
      <c r="AQ70" s="20" t="str">
        <f t="shared" si="56"/>
        <v/>
      </c>
      <c r="AR70" s="20" t="str">
        <f t="shared" si="57"/>
        <v/>
      </c>
      <c r="AS70" s="20" t="str">
        <f>IF(AN70="","",IFERROR(IF(AND(入力!G70="",H70=""),INDEX(雇用者!$F$3:$Y$100003,MATCH($AN70,雇用者!B$3:B$100003,0),MATCH($AM70,雇用者!$F$1:$Y$1,1)),IF(G70="","",G70)),IF(G70="","",G70)))</f>
        <v/>
      </c>
      <c r="AT70" s="21" t="str">
        <f t="shared" si="58"/>
        <v/>
      </c>
      <c r="AU70" s="21" t="str">
        <f>IF(AND(AT70&lt;&gt;"",COUNTIF($AL$3:AL70,AL70)=1),SUMIF($AL$3:$AT$100003,AL70,$AT$3:$AT$100003),"")</f>
        <v/>
      </c>
      <c r="AV70" s="21" t="str">
        <f>IF(AND(COUNTIF($AM$3:AM70,AM70)=COUNTIF($AM$3:AM100070,AM70),AM70&lt;&gt;""),SUMIF($AM$3:AM70,AM70,$AT$3:AT70),"")</f>
        <v/>
      </c>
      <c r="AW70" s="96"/>
      <c r="AX70" s="20" t="str">
        <f>IF(COUNT(BC70:BH70)=6,MAX($AX$3:AX69)+1,"")</f>
        <v/>
      </c>
      <c r="AY70" s="20" t="str">
        <f>IF(AZ70="","",RANK(AZ70,$AZ$3:$AZ$100003,1)+COUNTIF($AZ$3:AZ70,AZ70)-1)</f>
        <v/>
      </c>
      <c r="AZ70" s="20" t="str">
        <f t="shared" si="59"/>
        <v/>
      </c>
      <c r="BA70" s="20" t="str">
        <f>IF(AN70="","",IF(COUNTIF($AN$3:AN70,AN70)=1,1+MAX($BA$3:BA69),INDEX($BA$3:BA69,MATCH(AN70,$AN$3:AN70,0),0)))</f>
        <v/>
      </c>
      <c r="BB70" s="20" t="str">
        <f>IF(AO70="","",IF(COUNTIF($AO$3:AO70,AO70)=1,1+MAX($BB$3:BB69),INDEX($BB$3:BB69,MATCH(AO70,$AO$3:AO70,0),0)))</f>
        <v/>
      </c>
      <c r="BC70" s="54" t="str">
        <f t="shared" si="60"/>
        <v/>
      </c>
      <c r="BD70" s="54" t="str">
        <f t="shared" si="61"/>
        <v/>
      </c>
      <c r="BE70" s="20" t="str">
        <f>IF($AN70="","",IF(COUNTIF(AN70,"*"&amp;BE$1&amp;"*"),COUNTIF(AN$3:AN70,"*"&amp;BE$1&amp;"*"),""))</f>
        <v/>
      </c>
      <c r="BF70" s="20" t="str">
        <f>IF($AN70="","",IF(COUNTIF(AO70,"*"&amp;BF$1&amp;"*"),COUNTIF(AO$3:AO70,"*"&amp;BF$1&amp;"*"),""))</f>
        <v/>
      </c>
      <c r="BG70" s="20" t="str">
        <f>IF($AN70="","",IF(COUNTIF(AP70,"*"&amp;BG$1&amp;"*"),COUNTIF(AP$3:AP70,"*"&amp;BG$1&amp;"*"),""))</f>
        <v/>
      </c>
      <c r="BH70" s="20" t="str">
        <f>IF($AN70="","",IF(COUNTIF(AQ70,"*"&amp;BH$1&amp;"*"),COUNTIF(AQ$3:AQ70,"*"&amp;BH$1&amp;"*"),""))</f>
        <v/>
      </c>
      <c r="BI70" s="58" t="str">
        <f t="shared" si="62"/>
        <v/>
      </c>
      <c r="BJ70" s="20" t="str">
        <f t="shared" si="63"/>
        <v/>
      </c>
      <c r="BK70" s="20" t="str">
        <f t="shared" si="64"/>
        <v/>
      </c>
      <c r="BM70" s="20" t="str">
        <f>IF($BM$1&gt;=1+MAX($BM$3:BM69),1+MAX($BM$3:BM69),"")</f>
        <v/>
      </c>
      <c r="BN70" s="20" t="str">
        <f t="shared" si="67"/>
        <v/>
      </c>
      <c r="BO70" s="20" t="str">
        <f t="shared" si="67"/>
        <v/>
      </c>
      <c r="BP70" s="20" t="str">
        <f t="shared" si="67"/>
        <v/>
      </c>
      <c r="BQ70" s="20" t="str">
        <f t="shared" si="67"/>
        <v/>
      </c>
      <c r="BR70" s="20" t="str">
        <f t="shared" si="67"/>
        <v/>
      </c>
      <c r="BS70" s="20" t="str">
        <f t="shared" si="67"/>
        <v/>
      </c>
      <c r="BT70" s="20" t="str">
        <f t="shared" si="67"/>
        <v/>
      </c>
      <c r="BU70" s="20" t="str">
        <f t="shared" si="67"/>
        <v/>
      </c>
      <c r="BV70" s="20" t="str">
        <f t="shared" si="67"/>
        <v/>
      </c>
      <c r="BW70" s="20" t="str">
        <f t="shared" si="67"/>
        <v/>
      </c>
      <c r="BX70" s="20" t="str">
        <f t="shared" si="67"/>
        <v/>
      </c>
    </row>
    <row r="71" spans="2:76" ht="30" customHeight="1" x14ac:dyDescent="0.2">
      <c r="B71" s="52"/>
      <c r="C71" s="52"/>
      <c r="D71" s="52"/>
      <c r="E71" s="30"/>
      <c r="F71" s="31"/>
      <c r="G71" s="32"/>
      <c r="H71" s="30"/>
      <c r="I71" s="31"/>
      <c r="J71" s="34"/>
      <c r="K71" s="112" t="str">
        <f t="shared" si="42"/>
        <v/>
      </c>
      <c r="L71" s="108" t="str">
        <f t="shared" si="43"/>
        <v/>
      </c>
      <c r="M71" s="108" t="str">
        <f t="shared" si="44"/>
        <v/>
      </c>
      <c r="N71" s="31" t="str">
        <f t="shared" si="45"/>
        <v/>
      </c>
      <c r="O71" s="31" t="str">
        <f t="shared" si="46"/>
        <v/>
      </c>
      <c r="P71" s="49" t="str">
        <f t="shared" si="47"/>
        <v/>
      </c>
      <c r="Q71" s="49" t="str">
        <f t="shared" si="48"/>
        <v/>
      </c>
      <c r="R71" s="32" t="str">
        <f t="shared" si="49"/>
        <v/>
      </c>
      <c r="S71" s="19"/>
      <c r="T71" s="45" t="str">
        <f t="shared" si="50"/>
        <v/>
      </c>
      <c r="U71" s="32" t="str">
        <f t="shared" si="51"/>
        <v/>
      </c>
      <c r="V71" s="22"/>
      <c r="W71" s="6" t="str">
        <f t="shared" si="68"/>
        <v/>
      </c>
      <c r="X71" s="7" t="str">
        <f t="shared" si="52"/>
        <v/>
      </c>
      <c r="Y71" s="19"/>
      <c r="Z71" s="13" t="str">
        <f t="shared" si="69"/>
        <v/>
      </c>
      <c r="AA71" s="13" t="str">
        <f t="shared" si="53"/>
        <v/>
      </c>
      <c r="AB71" s="7" t="str">
        <f t="shared" si="54"/>
        <v/>
      </c>
      <c r="AC71" s="22"/>
      <c r="AD71" s="3" t="str">
        <f>IF(B71="","",COUNT(B$3:B71))</f>
        <v/>
      </c>
      <c r="AE71" s="3" t="str">
        <f>IF(C71="","",COUNT(C$3:C71))</f>
        <v/>
      </c>
      <c r="AF71" s="3" t="str">
        <f>IF(D71="","",COUNT(D$3:D71))</f>
        <v/>
      </c>
      <c r="AG71" s="20" t="str">
        <f>IF(E71="","",COUNTA($E$3:E71))</f>
        <v/>
      </c>
      <c r="AH71" s="38" t="str">
        <f>IF(B71="",IF(OR($C71&lt;&gt;"",$D71&lt;&gt;"",$E71&lt;&gt;"",$H71&lt;&gt;"",$G71&lt;&gt;""),INDEX(AH$3:AH70,MATCH(MAX(AD$3:AD70),AD$3:AD70,0),0),""),B71)</f>
        <v/>
      </c>
      <c r="AI71" s="38" t="str">
        <f>IF(C71="",IF(OR($D71&lt;&gt;"",$E71&lt;&gt;"",$H71&lt;&gt;"",$G71&lt;&gt;""),INDEX(AI$3:AI70,MATCH(MAX(AE$3:AE70),AE$3:AE70,0),0),""),C71)</f>
        <v/>
      </c>
      <c r="AJ71" s="38" t="str">
        <f>IF(D71="",IF(OR($E71&lt;&gt;"",$H71&lt;&gt;"",$G71&lt;&gt;""),INDEX(AJ$3:AJ70,MATCH(MAX(AF$3:AF70),AF$3:AF70,0),0),""),D71)</f>
        <v/>
      </c>
      <c r="AK71" s="4" t="str">
        <f>IF(入力!E71="","",IFERROR(INDEX(雇用者!$B$3:$B$100003,IFERROR(MATCH("*"&amp;$E71&amp;"*",雇用者!B$3:B$100003,0),MATCH("*"&amp;$E71&amp;"*",雇用者!C$3:C$100003,0)),0),入力!E71))&amp;""</f>
        <v/>
      </c>
      <c r="AL71" s="20" t="str">
        <f>IF(AM71="","",$AM71&amp;"@"&amp;AN71&amp;IF(AN71="","","@"&amp;COUNTIF($AK$3:AK71,AN71)))</f>
        <v/>
      </c>
      <c r="AM71" s="26" t="str">
        <f t="shared" si="55"/>
        <v/>
      </c>
      <c r="AN71" s="4" t="str">
        <f>IF(AK71="",IF(AND(OR(H71&lt;&gt;"",G71&lt;&gt;""),E71=""),INDEX($AK$3:AK70,MATCH(MAX($AG$3:AG70),$AG$3:AG70,0),0),""),AK71)</f>
        <v/>
      </c>
      <c r="AO71" s="20" t="str">
        <f>IF(H71="",IF(AN71="","",IFERROR(INDEX(雇用者!$D$3:$D$100003,MATCH($AN71,雇用者!B$3:B$100003,0),0),"")),H71)&amp;""</f>
        <v/>
      </c>
      <c r="AP71" s="20" t="str">
        <f>IF(AN71="","",IFERROR(IF(AND(入力!I71="",H71=""),INDEX(雇用者!$E$3:$E$100003,MATCH($AN71,雇用者!B$3:B$100003,0),0),I71),I71))&amp;""</f>
        <v/>
      </c>
      <c r="AQ71" s="20" t="str">
        <f t="shared" si="56"/>
        <v/>
      </c>
      <c r="AR71" s="20" t="str">
        <f t="shared" si="57"/>
        <v/>
      </c>
      <c r="AS71" s="20" t="str">
        <f>IF(AN71="","",IFERROR(IF(AND(入力!G71="",H71=""),INDEX(雇用者!$F$3:$Y$100003,MATCH($AN71,雇用者!B$3:B$100003,0),MATCH($AM71,雇用者!$F$1:$Y$1,1)),IF(G71="","",G71)),IF(G71="","",G71)))</f>
        <v/>
      </c>
      <c r="AT71" s="21" t="str">
        <f t="shared" si="58"/>
        <v/>
      </c>
      <c r="AU71" s="21" t="str">
        <f>IF(AND(AT71&lt;&gt;"",COUNTIF($AL$3:AL71,AL71)=1),SUMIF($AL$3:$AT$100003,AL71,$AT$3:$AT$100003),"")</f>
        <v/>
      </c>
      <c r="AV71" s="21" t="str">
        <f>IF(AND(COUNTIF($AM$3:AM71,AM71)=COUNTIF($AM$3:AM100071,AM71),AM71&lt;&gt;""),SUMIF($AM$3:AM71,AM71,$AT$3:AT71),"")</f>
        <v/>
      </c>
      <c r="AW71" s="96"/>
      <c r="AX71" s="20" t="str">
        <f>IF(COUNT(BC71:BH71)=6,MAX($AX$3:AX70)+1,"")</f>
        <v/>
      </c>
      <c r="AY71" s="20" t="str">
        <f>IF(AZ71="","",RANK(AZ71,$AZ$3:$AZ$100003,1)+COUNTIF($AZ$3:AZ71,AZ71)-1)</f>
        <v/>
      </c>
      <c r="AZ71" s="20" t="str">
        <f t="shared" si="59"/>
        <v/>
      </c>
      <c r="BA71" s="20" t="str">
        <f>IF(AN71="","",IF(COUNTIF($AN$3:AN71,AN71)=1,1+MAX($BA$3:BA70),INDEX($BA$3:BA70,MATCH(AN71,$AN$3:AN71,0),0)))</f>
        <v/>
      </c>
      <c r="BB71" s="20" t="str">
        <f>IF(AO71="","",IF(COUNTIF($AO$3:AO71,AO71)=1,1+MAX($BB$3:BB70),INDEX($BB$3:BB70,MATCH(AO71,$AO$3:AO71,0),0)))</f>
        <v/>
      </c>
      <c r="BC71" s="54" t="str">
        <f t="shared" si="60"/>
        <v/>
      </c>
      <c r="BD71" s="54" t="str">
        <f t="shared" si="61"/>
        <v/>
      </c>
      <c r="BE71" s="20" t="str">
        <f>IF($AN71="","",IF(COUNTIF(AN71,"*"&amp;BE$1&amp;"*"),COUNTIF(AN$3:AN71,"*"&amp;BE$1&amp;"*"),""))</f>
        <v/>
      </c>
      <c r="BF71" s="20" t="str">
        <f>IF($AN71="","",IF(COUNTIF(AO71,"*"&amp;BF$1&amp;"*"),COUNTIF(AO$3:AO71,"*"&amp;BF$1&amp;"*"),""))</f>
        <v/>
      </c>
      <c r="BG71" s="20" t="str">
        <f>IF($AN71="","",IF(COUNTIF(AP71,"*"&amp;BG$1&amp;"*"),COUNTIF(AP$3:AP71,"*"&amp;BG$1&amp;"*"),""))</f>
        <v/>
      </c>
      <c r="BH71" s="20" t="str">
        <f>IF($AN71="","",IF(COUNTIF(AQ71,"*"&amp;BH$1&amp;"*"),COUNTIF(AQ$3:AQ71,"*"&amp;BH$1&amp;"*"),""))</f>
        <v/>
      </c>
      <c r="BI71" s="58" t="str">
        <f t="shared" si="62"/>
        <v/>
      </c>
      <c r="BJ71" s="20" t="str">
        <f t="shared" si="63"/>
        <v/>
      </c>
      <c r="BK71" s="20" t="str">
        <f t="shared" si="64"/>
        <v/>
      </c>
      <c r="BM71" s="20" t="str">
        <f>IF($BM$1&gt;=1+MAX($BM$3:BM70),1+MAX($BM$3:BM70),"")</f>
        <v/>
      </c>
      <c r="BN71" s="20" t="str">
        <f t="shared" si="67"/>
        <v/>
      </c>
      <c r="BO71" s="20" t="str">
        <f t="shared" si="67"/>
        <v/>
      </c>
      <c r="BP71" s="20" t="str">
        <f t="shared" si="67"/>
        <v/>
      </c>
      <c r="BQ71" s="20" t="str">
        <f t="shared" si="67"/>
        <v/>
      </c>
      <c r="BR71" s="20" t="str">
        <f t="shared" si="67"/>
        <v/>
      </c>
      <c r="BS71" s="20" t="str">
        <f t="shared" si="67"/>
        <v/>
      </c>
      <c r="BT71" s="20" t="str">
        <f t="shared" si="67"/>
        <v/>
      </c>
      <c r="BU71" s="20" t="str">
        <f t="shared" si="67"/>
        <v/>
      </c>
      <c r="BV71" s="20" t="str">
        <f t="shared" si="67"/>
        <v/>
      </c>
      <c r="BW71" s="20" t="str">
        <f t="shared" si="67"/>
        <v/>
      </c>
      <c r="BX71" s="20" t="str">
        <f t="shared" si="67"/>
        <v/>
      </c>
    </row>
    <row r="72" spans="2:76" ht="30" customHeight="1" x14ac:dyDescent="0.2">
      <c r="B72" s="52"/>
      <c r="C72" s="52"/>
      <c r="D72" s="52"/>
      <c r="E72" s="30"/>
      <c r="F72" s="31"/>
      <c r="G72" s="32"/>
      <c r="H72" s="30"/>
      <c r="I72" s="31"/>
      <c r="J72" s="34"/>
      <c r="K72" s="112" t="str">
        <f t="shared" si="42"/>
        <v/>
      </c>
      <c r="L72" s="108" t="str">
        <f t="shared" si="43"/>
        <v/>
      </c>
      <c r="M72" s="108" t="str">
        <f t="shared" si="44"/>
        <v/>
      </c>
      <c r="N72" s="31" t="str">
        <f t="shared" si="45"/>
        <v/>
      </c>
      <c r="O72" s="31" t="str">
        <f t="shared" si="46"/>
        <v/>
      </c>
      <c r="P72" s="49" t="str">
        <f t="shared" si="47"/>
        <v/>
      </c>
      <c r="Q72" s="49" t="str">
        <f t="shared" si="48"/>
        <v/>
      </c>
      <c r="R72" s="32" t="str">
        <f t="shared" si="49"/>
        <v/>
      </c>
      <c r="S72" s="19"/>
      <c r="T72" s="45" t="str">
        <f t="shared" si="50"/>
        <v/>
      </c>
      <c r="U72" s="32" t="str">
        <f t="shared" si="51"/>
        <v/>
      </c>
      <c r="V72" s="22"/>
      <c r="W72" s="6" t="str">
        <f t="shared" si="68"/>
        <v/>
      </c>
      <c r="X72" s="7" t="str">
        <f t="shared" si="52"/>
        <v/>
      </c>
      <c r="Y72" s="19"/>
      <c r="Z72" s="13" t="str">
        <f t="shared" si="69"/>
        <v/>
      </c>
      <c r="AA72" s="13" t="str">
        <f t="shared" si="53"/>
        <v/>
      </c>
      <c r="AB72" s="7" t="str">
        <f t="shared" si="54"/>
        <v/>
      </c>
      <c r="AC72" s="22"/>
      <c r="AD72" s="3" t="str">
        <f>IF(B72="","",COUNT(B$3:B72))</f>
        <v/>
      </c>
      <c r="AE72" s="3" t="str">
        <f>IF(C72="","",COUNT(C$3:C72))</f>
        <v/>
      </c>
      <c r="AF72" s="3" t="str">
        <f>IF(D72="","",COUNT(D$3:D72))</f>
        <v/>
      </c>
      <c r="AG72" s="20" t="str">
        <f>IF(E72="","",COUNTA($E$3:E72))</f>
        <v/>
      </c>
      <c r="AH72" s="38" t="str">
        <f>IF(B72="",IF(OR($C72&lt;&gt;"",$D72&lt;&gt;"",$E72&lt;&gt;"",$H72&lt;&gt;"",$G72&lt;&gt;""),INDEX(AH$3:AH71,MATCH(MAX(AD$3:AD71),AD$3:AD71,0),0),""),B72)</f>
        <v/>
      </c>
      <c r="AI72" s="38" t="str">
        <f>IF(C72="",IF(OR($D72&lt;&gt;"",$E72&lt;&gt;"",$H72&lt;&gt;"",$G72&lt;&gt;""),INDEX(AI$3:AI71,MATCH(MAX(AE$3:AE71),AE$3:AE71,0),0),""),C72)</f>
        <v/>
      </c>
      <c r="AJ72" s="38" t="str">
        <f>IF(D72="",IF(OR($E72&lt;&gt;"",$H72&lt;&gt;"",$G72&lt;&gt;""),INDEX(AJ$3:AJ71,MATCH(MAX(AF$3:AF71),AF$3:AF71,0),0),""),D72)</f>
        <v/>
      </c>
      <c r="AK72" s="4" t="str">
        <f>IF(入力!E72="","",IFERROR(INDEX(雇用者!$B$3:$B$100003,IFERROR(MATCH("*"&amp;$E72&amp;"*",雇用者!B$3:B$100003,0),MATCH("*"&amp;$E72&amp;"*",雇用者!C$3:C$100003,0)),0),入力!E72))&amp;""</f>
        <v/>
      </c>
      <c r="AL72" s="20" t="str">
        <f>IF(AM72="","",$AM72&amp;"@"&amp;AN72&amp;IF(AN72="","","@"&amp;COUNTIF($AK$3:AK72,AN72)))</f>
        <v/>
      </c>
      <c r="AM72" s="26" t="str">
        <f t="shared" si="55"/>
        <v/>
      </c>
      <c r="AN72" s="4" t="str">
        <f>IF(AK72="",IF(AND(OR(H72&lt;&gt;"",G72&lt;&gt;""),E72=""),INDEX($AK$3:AK71,MATCH(MAX($AG$3:AG71),$AG$3:AG71,0),0),""),AK72)</f>
        <v/>
      </c>
      <c r="AO72" s="20" t="str">
        <f>IF(H72="",IF(AN72="","",IFERROR(INDEX(雇用者!$D$3:$D$100003,MATCH($AN72,雇用者!B$3:B$100003,0),0),"")),H72)&amp;""</f>
        <v/>
      </c>
      <c r="AP72" s="20" t="str">
        <f>IF(AN72="","",IFERROR(IF(AND(入力!I72="",H72=""),INDEX(雇用者!$E$3:$E$100003,MATCH($AN72,雇用者!B$3:B$100003,0),0),I72),I72))&amp;""</f>
        <v/>
      </c>
      <c r="AQ72" s="20" t="str">
        <f t="shared" si="56"/>
        <v/>
      </c>
      <c r="AR72" s="20" t="str">
        <f t="shared" si="57"/>
        <v/>
      </c>
      <c r="AS72" s="20" t="str">
        <f>IF(AN72="","",IFERROR(IF(AND(入力!G72="",H72=""),INDEX(雇用者!$F$3:$Y$100003,MATCH($AN72,雇用者!B$3:B$100003,0),MATCH($AM72,雇用者!$F$1:$Y$1,1)),IF(G72="","",G72)),IF(G72="","",G72)))</f>
        <v/>
      </c>
      <c r="AT72" s="21" t="str">
        <f t="shared" si="58"/>
        <v/>
      </c>
      <c r="AU72" s="21" t="str">
        <f>IF(AND(AT72&lt;&gt;"",COUNTIF($AL$3:AL72,AL72)=1),SUMIF($AL$3:$AT$100003,AL72,$AT$3:$AT$100003),"")</f>
        <v/>
      </c>
      <c r="AV72" s="21" t="str">
        <f>IF(AND(COUNTIF($AM$3:AM72,AM72)=COUNTIF($AM$3:AM100072,AM72),AM72&lt;&gt;""),SUMIF($AM$3:AM72,AM72,$AT$3:AT72),"")</f>
        <v/>
      </c>
      <c r="AW72" s="96"/>
      <c r="AX72" s="20" t="str">
        <f>IF(COUNT(BC72:BH72)=6,MAX($AX$3:AX71)+1,"")</f>
        <v/>
      </c>
      <c r="AY72" s="20" t="str">
        <f>IF(AZ72="","",RANK(AZ72,$AZ$3:$AZ$100003,1)+COUNTIF($AZ$3:AZ72,AZ72)-1)</f>
        <v/>
      </c>
      <c r="AZ72" s="20" t="str">
        <f t="shared" si="59"/>
        <v/>
      </c>
      <c r="BA72" s="20" t="str">
        <f>IF(AN72="","",IF(COUNTIF($AN$3:AN72,AN72)=1,1+MAX($BA$3:BA71),INDEX($BA$3:BA71,MATCH(AN72,$AN$3:AN72,0),0)))</f>
        <v/>
      </c>
      <c r="BB72" s="20" t="str">
        <f>IF(AO72="","",IF(COUNTIF($AO$3:AO72,AO72)=1,1+MAX($BB$3:BB71),INDEX($BB$3:BB71,MATCH(AO72,$AO$3:AO72,0),0)))</f>
        <v/>
      </c>
      <c r="BC72" s="54" t="str">
        <f t="shared" si="60"/>
        <v/>
      </c>
      <c r="BD72" s="54" t="str">
        <f t="shared" si="61"/>
        <v/>
      </c>
      <c r="BE72" s="20" t="str">
        <f>IF($AN72="","",IF(COUNTIF(AN72,"*"&amp;BE$1&amp;"*"),COUNTIF(AN$3:AN72,"*"&amp;BE$1&amp;"*"),""))</f>
        <v/>
      </c>
      <c r="BF72" s="20" t="str">
        <f>IF($AN72="","",IF(COUNTIF(AO72,"*"&amp;BF$1&amp;"*"),COUNTIF(AO$3:AO72,"*"&amp;BF$1&amp;"*"),""))</f>
        <v/>
      </c>
      <c r="BG72" s="20" t="str">
        <f>IF($AN72="","",IF(COUNTIF(AP72,"*"&amp;BG$1&amp;"*"),COUNTIF(AP$3:AP72,"*"&amp;BG$1&amp;"*"),""))</f>
        <v/>
      </c>
      <c r="BH72" s="20" t="str">
        <f>IF($AN72="","",IF(COUNTIF(AQ72,"*"&amp;BH$1&amp;"*"),COUNTIF(AQ$3:AQ72,"*"&amp;BH$1&amp;"*"),""))</f>
        <v/>
      </c>
      <c r="BI72" s="58" t="str">
        <f t="shared" si="62"/>
        <v/>
      </c>
      <c r="BJ72" s="20" t="str">
        <f t="shared" si="63"/>
        <v/>
      </c>
      <c r="BK72" s="20" t="str">
        <f t="shared" si="64"/>
        <v/>
      </c>
      <c r="BM72" s="20" t="str">
        <f>IF($BM$1&gt;=1+MAX($BM$3:BM71),1+MAX($BM$3:BM71),"")</f>
        <v/>
      </c>
      <c r="BN72" s="20" t="str">
        <f t="shared" si="67"/>
        <v/>
      </c>
      <c r="BO72" s="20" t="str">
        <f t="shared" si="67"/>
        <v/>
      </c>
      <c r="BP72" s="20" t="str">
        <f t="shared" si="67"/>
        <v/>
      </c>
      <c r="BQ72" s="20" t="str">
        <f t="shared" si="67"/>
        <v/>
      </c>
      <c r="BR72" s="20" t="str">
        <f t="shared" si="67"/>
        <v/>
      </c>
      <c r="BS72" s="20" t="str">
        <f t="shared" si="67"/>
        <v/>
      </c>
      <c r="BT72" s="20" t="str">
        <f t="shared" si="67"/>
        <v/>
      </c>
      <c r="BU72" s="20" t="str">
        <f t="shared" si="67"/>
        <v/>
      </c>
      <c r="BV72" s="20" t="str">
        <f t="shared" si="67"/>
        <v/>
      </c>
      <c r="BW72" s="20" t="str">
        <f t="shared" si="67"/>
        <v/>
      </c>
      <c r="BX72" s="20" t="str">
        <f t="shared" si="67"/>
        <v/>
      </c>
    </row>
    <row r="73" spans="2:76" ht="30" customHeight="1" x14ac:dyDescent="0.2">
      <c r="B73" s="52"/>
      <c r="C73" s="52"/>
      <c r="D73" s="52"/>
      <c r="E73" s="30"/>
      <c r="F73" s="31"/>
      <c r="G73" s="32"/>
      <c r="H73" s="30"/>
      <c r="I73" s="31"/>
      <c r="J73" s="34"/>
      <c r="K73" s="112" t="str">
        <f t="shared" si="42"/>
        <v/>
      </c>
      <c r="L73" s="108" t="str">
        <f t="shared" si="43"/>
        <v/>
      </c>
      <c r="M73" s="108" t="str">
        <f t="shared" si="44"/>
        <v/>
      </c>
      <c r="N73" s="31" t="str">
        <f t="shared" si="45"/>
        <v/>
      </c>
      <c r="O73" s="31" t="str">
        <f t="shared" si="46"/>
        <v/>
      </c>
      <c r="P73" s="49" t="str">
        <f t="shared" si="47"/>
        <v/>
      </c>
      <c r="Q73" s="49" t="str">
        <f t="shared" si="48"/>
        <v/>
      </c>
      <c r="R73" s="32" t="str">
        <f t="shared" si="49"/>
        <v/>
      </c>
      <c r="S73" s="19"/>
      <c r="T73" s="45" t="str">
        <f t="shared" si="50"/>
        <v/>
      </c>
      <c r="U73" s="32" t="str">
        <f t="shared" si="51"/>
        <v/>
      </c>
      <c r="V73" s="22"/>
      <c r="W73" s="6" t="str">
        <f t="shared" si="68"/>
        <v/>
      </c>
      <c r="X73" s="7" t="str">
        <f t="shared" si="52"/>
        <v/>
      </c>
      <c r="Y73" s="19"/>
      <c r="Z73" s="13" t="str">
        <f t="shared" si="69"/>
        <v/>
      </c>
      <c r="AA73" s="13" t="str">
        <f t="shared" si="53"/>
        <v/>
      </c>
      <c r="AB73" s="7" t="str">
        <f t="shared" si="54"/>
        <v/>
      </c>
      <c r="AC73" s="22"/>
      <c r="AD73" s="3" t="str">
        <f>IF(B73="","",COUNT(B$3:B73))</f>
        <v/>
      </c>
      <c r="AE73" s="3" t="str">
        <f>IF(C73="","",COUNT(C$3:C73))</f>
        <v/>
      </c>
      <c r="AF73" s="3" t="str">
        <f>IF(D73="","",COUNT(D$3:D73))</f>
        <v/>
      </c>
      <c r="AG73" s="20" t="str">
        <f>IF(E73="","",COUNTA($E$3:E73))</f>
        <v/>
      </c>
      <c r="AH73" s="38" t="str">
        <f>IF(B73="",IF(OR($C73&lt;&gt;"",$D73&lt;&gt;"",$E73&lt;&gt;"",$H73&lt;&gt;"",$G73&lt;&gt;""),INDEX(AH$3:AH72,MATCH(MAX(AD$3:AD72),AD$3:AD72,0),0),""),B73)</f>
        <v/>
      </c>
      <c r="AI73" s="38" t="str">
        <f>IF(C73="",IF(OR($D73&lt;&gt;"",$E73&lt;&gt;"",$H73&lt;&gt;"",$G73&lt;&gt;""),INDEX(AI$3:AI72,MATCH(MAX(AE$3:AE72),AE$3:AE72,0),0),""),C73)</f>
        <v/>
      </c>
      <c r="AJ73" s="38" t="str">
        <f>IF(D73="",IF(OR($E73&lt;&gt;"",$H73&lt;&gt;"",$G73&lt;&gt;""),INDEX(AJ$3:AJ72,MATCH(MAX(AF$3:AF72),AF$3:AF72,0),0),""),D73)</f>
        <v/>
      </c>
      <c r="AK73" s="4" t="str">
        <f>IF(入力!E73="","",IFERROR(INDEX(雇用者!$B$3:$B$100003,IFERROR(MATCH("*"&amp;$E73&amp;"*",雇用者!B$3:B$100003,0),MATCH("*"&amp;$E73&amp;"*",雇用者!C$3:C$100003,0)),0),入力!E73))&amp;""</f>
        <v/>
      </c>
      <c r="AL73" s="20" t="str">
        <f>IF(AM73="","",$AM73&amp;"@"&amp;AN73&amp;IF(AN73="","","@"&amp;COUNTIF($AK$3:AK73,AN73)))</f>
        <v/>
      </c>
      <c r="AM73" s="26" t="str">
        <f t="shared" si="55"/>
        <v/>
      </c>
      <c r="AN73" s="4" t="str">
        <f>IF(AK73="",IF(AND(OR(H73&lt;&gt;"",G73&lt;&gt;""),E73=""),INDEX($AK$3:AK72,MATCH(MAX($AG$3:AG72),$AG$3:AG72,0),0),""),AK73)</f>
        <v/>
      </c>
      <c r="AO73" s="20" t="str">
        <f>IF(H73="",IF(AN73="","",IFERROR(INDEX(雇用者!$D$3:$D$100003,MATCH($AN73,雇用者!B$3:B$100003,0),0),"")),H73)&amp;""</f>
        <v/>
      </c>
      <c r="AP73" s="20" t="str">
        <f>IF(AN73="","",IFERROR(IF(AND(入力!I73="",H73=""),INDEX(雇用者!$E$3:$E$100003,MATCH($AN73,雇用者!B$3:B$100003,0),0),I73),I73))&amp;""</f>
        <v/>
      </c>
      <c r="AQ73" s="20" t="str">
        <f t="shared" si="56"/>
        <v/>
      </c>
      <c r="AR73" s="20" t="str">
        <f t="shared" si="57"/>
        <v/>
      </c>
      <c r="AS73" s="20" t="str">
        <f>IF(AN73="","",IFERROR(IF(AND(入力!G73="",H73=""),INDEX(雇用者!$F$3:$Y$100003,MATCH($AN73,雇用者!B$3:B$100003,0),MATCH($AM73,雇用者!$F$1:$Y$1,1)),IF(G73="","",G73)),IF(G73="","",G73)))</f>
        <v/>
      </c>
      <c r="AT73" s="21" t="str">
        <f t="shared" si="58"/>
        <v/>
      </c>
      <c r="AU73" s="21" t="str">
        <f>IF(AND(AT73&lt;&gt;"",COUNTIF($AL$3:AL73,AL73)=1),SUMIF($AL$3:$AT$100003,AL73,$AT$3:$AT$100003),"")</f>
        <v/>
      </c>
      <c r="AV73" s="21" t="str">
        <f>IF(AND(COUNTIF($AM$3:AM73,AM73)=COUNTIF($AM$3:AM100073,AM73),AM73&lt;&gt;""),SUMIF($AM$3:AM73,AM73,$AT$3:AT73),"")</f>
        <v/>
      </c>
      <c r="AW73" s="96"/>
      <c r="AX73" s="20" t="str">
        <f>IF(COUNT(BC73:BH73)=6,MAX($AX$3:AX72)+1,"")</f>
        <v/>
      </c>
      <c r="AY73" s="20" t="str">
        <f>IF(AZ73="","",RANK(AZ73,$AZ$3:$AZ$100003,1)+COUNTIF($AZ$3:AZ73,AZ73)-1)</f>
        <v/>
      </c>
      <c r="AZ73" s="20" t="str">
        <f t="shared" si="59"/>
        <v/>
      </c>
      <c r="BA73" s="20" t="str">
        <f>IF(AN73="","",IF(COUNTIF($AN$3:AN73,AN73)=1,1+MAX($BA$3:BA72),INDEX($BA$3:BA72,MATCH(AN73,$AN$3:AN73,0),0)))</f>
        <v/>
      </c>
      <c r="BB73" s="20" t="str">
        <f>IF(AO73="","",IF(COUNTIF($AO$3:AO73,AO73)=1,1+MAX($BB$3:BB72),INDEX($BB$3:BB72,MATCH(AO73,$AO$3:AO73,0),0)))</f>
        <v/>
      </c>
      <c r="BC73" s="54" t="str">
        <f t="shared" si="60"/>
        <v/>
      </c>
      <c r="BD73" s="54" t="str">
        <f t="shared" si="61"/>
        <v/>
      </c>
      <c r="BE73" s="20" t="str">
        <f>IF($AN73="","",IF(COUNTIF(AN73,"*"&amp;BE$1&amp;"*"),COUNTIF(AN$3:AN73,"*"&amp;BE$1&amp;"*"),""))</f>
        <v/>
      </c>
      <c r="BF73" s="20" t="str">
        <f>IF($AN73="","",IF(COUNTIF(AO73,"*"&amp;BF$1&amp;"*"),COUNTIF(AO$3:AO73,"*"&amp;BF$1&amp;"*"),""))</f>
        <v/>
      </c>
      <c r="BG73" s="20" t="str">
        <f>IF($AN73="","",IF(COUNTIF(AP73,"*"&amp;BG$1&amp;"*"),COUNTIF(AP$3:AP73,"*"&amp;BG$1&amp;"*"),""))</f>
        <v/>
      </c>
      <c r="BH73" s="20" t="str">
        <f>IF($AN73="","",IF(COUNTIF(AQ73,"*"&amp;BH$1&amp;"*"),COUNTIF(AQ$3:AQ73,"*"&amp;BH$1&amp;"*"),""))</f>
        <v/>
      </c>
      <c r="BI73" s="58" t="str">
        <f t="shared" si="62"/>
        <v/>
      </c>
      <c r="BJ73" s="20" t="str">
        <f t="shared" si="63"/>
        <v/>
      </c>
      <c r="BK73" s="20" t="str">
        <f t="shared" si="64"/>
        <v/>
      </c>
      <c r="BM73" s="20" t="str">
        <f>IF($BM$1&gt;=1+MAX($BM$3:BM72),1+MAX($BM$3:BM72),"")</f>
        <v/>
      </c>
      <c r="BN73" s="20" t="str">
        <f t="shared" si="67"/>
        <v/>
      </c>
      <c r="BO73" s="20" t="str">
        <f t="shared" si="67"/>
        <v/>
      </c>
      <c r="BP73" s="20" t="str">
        <f t="shared" si="67"/>
        <v/>
      </c>
      <c r="BQ73" s="20" t="str">
        <f t="shared" si="67"/>
        <v/>
      </c>
      <c r="BR73" s="20" t="str">
        <f t="shared" si="67"/>
        <v/>
      </c>
      <c r="BS73" s="20" t="str">
        <f t="shared" si="67"/>
        <v/>
      </c>
      <c r="BT73" s="20" t="str">
        <f t="shared" si="67"/>
        <v/>
      </c>
      <c r="BU73" s="20" t="str">
        <f t="shared" si="67"/>
        <v/>
      </c>
      <c r="BV73" s="20" t="str">
        <f t="shared" si="67"/>
        <v/>
      </c>
      <c r="BW73" s="20" t="str">
        <f t="shared" si="67"/>
        <v/>
      </c>
      <c r="BX73" s="20" t="str">
        <f t="shared" si="67"/>
        <v/>
      </c>
    </row>
    <row r="74" spans="2:76" ht="30" customHeight="1" x14ac:dyDescent="0.2">
      <c r="B74" s="52"/>
      <c r="C74" s="52"/>
      <c r="D74" s="52"/>
      <c r="E74" s="30"/>
      <c r="F74" s="31"/>
      <c r="G74" s="32"/>
      <c r="H74" s="30"/>
      <c r="I74" s="31"/>
      <c r="J74" s="34"/>
      <c r="K74" s="112" t="str">
        <f t="shared" ref="K74:K137" si="70">IF(AM74="","",AM74)</f>
        <v/>
      </c>
      <c r="L74" s="108" t="str">
        <f t="shared" ref="L74:L137" si="71">IF(AN74="","",AN74)</f>
        <v/>
      </c>
      <c r="M74" s="108" t="str">
        <f t="shared" ref="M74:M137" si="72">IF(AO74="","",AO74)</f>
        <v/>
      </c>
      <c r="N74" s="31" t="str">
        <f t="shared" ref="N74:N137" si="73">IF(AP74="","",AP74)</f>
        <v/>
      </c>
      <c r="O74" s="31" t="str">
        <f t="shared" ref="O74:O137" si="74">IF(AR74="","",AR74)</f>
        <v/>
      </c>
      <c r="P74" s="49" t="str">
        <f t="shared" ref="P74:P137" si="75">IF(OR(AS74="",AS74=0),"",AS74)</f>
        <v/>
      </c>
      <c r="Q74" s="49" t="str">
        <f t="shared" ref="Q74:Q137" si="76">IF(OR(AT74="",AT74=0),"",AT74)</f>
        <v/>
      </c>
      <c r="R74" s="32" t="str">
        <f t="shared" ref="R74:R137" si="77">IF(OR(AU74="",AU74=0),"",AU74)</f>
        <v/>
      </c>
      <c r="S74" s="19"/>
      <c r="T74" s="45" t="str">
        <f t="shared" ref="T74:T137" si="78">IF(U74="","",AM74)</f>
        <v/>
      </c>
      <c r="U74" s="32" t="str">
        <f t="shared" ref="U74:U137" si="79">IF(AV74="","",AV74)</f>
        <v/>
      </c>
      <c r="V74" s="22"/>
      <c r="W74" s="6" t="str">
        <f t="shared" si="68"/>
        <v/>
      </c>
      <c r="X74" s="7" t="str">
        <f t="shared" ref="X74:X137" si="80">IF(OR(W74="",SUMIF($AN$3:$AN$100003,W74,$AT$3:$AT$100003)=0),"",SUMIF($AN$3:$AN$100003,W74,$AT$3:$AT$100003))</f>
        <v/>
      </c>
      <c r="Y74" s="19"/>
      <c r="Z74" s="13" t="str">
        <f t="shared" si="69"/>
        <v/>
      </c>
      <c r="AA74" s="13" t="str">
        <f t="shared" ref="AA74:AA137" si="81">IF(OR($Z74="",SUMIF($AO$3:$AO$100003,Z74,$AR$3:$AR$100003)=0),"",SUMIF($AO$3:$AO$100003,Z74,$AR$3:$AR$100003))</f>
        <v/>
      </c>
      <c r="AB74" s="7" t="str">
        <f t="shared" ref="AB74:AB137" si="82">IF($Z74="","",SUMIF($AO$3:$AO$100003,Z74,$AT$3:$AT$100003))</f>
        <v/>
      </c>
      <c r="AC74" s="22"/>
      <c r="AD74" s="3" t="str">
        <f>IF(B74="","",COUNT(B$3:B74))</f>
        <v/>
      </c>
      <c r="AE74" s="3" t="str">
        <f>IF(C74="","",COUNT(C$3:C74))</f>
        <v/>
      </c>
      <c r="AF74" s="3" t="str">
        <f>IF(D74="","",COUNT(D$3:D74))</f>
        <v/>
      </c>
      <c r="AG74" s="20" t="str">
        <f>IF(E74="","",COUNTA($E$3:E74))</f>
        <v/>
      </c>
      <c r="AH74" s="38" t="str">
        <f>IF(B74="",IF(OR($C74&lt;&gt;"",$D74&lt;&gt;"",$E74&lt;&gt;"",$H74&lt;&gt;"",$G74&lt;&gt;""),INDEX(AH$3:AH73,MATCH(MAX(AD$3:AD73),AD$3:AD73,0),0),""),B74)</f>
        <v/>
      </c>
      <c r="AI74" s="38" t="str">
        <f>IF(C74="",IF(OR($D74&lt;&gt;"",$E74&lt;&gt;"",$H74&lt;&gt;"",$G74&lt;&gt;""),INDEX(AI$3:AI73,MATCH(MAX(AE$3:AE73),AE$3:AE73,0),0),""),C74)</f>
        <v/>
      </c>
      <c r="AJ74" s="38" t="str">
        <f>IF(D74="",IF(OR($E74&lt;&gt;"",$H74&lt;&gt;"",$G74&lt;&gt;""),INDEX(AJ$3:AJ73,MATCH(MAX(AF$3:AF73),AF$3:AF73,0),0),""),D74)</f>
        <v/>
      </c>
      <c r="AK74" s="4" t="str">
        <f>IF(入力!E74="","",IFERROR(INDEX(雇用者!$B$3:$B$100003,IFERROR(MATCH("*"&amp;$E74&amp;"*",雇用者!B$3:B$100003,0),MATCH("*"&amp;$E74&amp;"*",雇用者!C$3:C$100003,0)),0),入力!E74))&amp;""</f>
        <v/>
      </c>
      <c r="AL74" s="20" t="str">
        <f>IF(AM74="","",$AM74&amp;"@"&amp;AN74&amp;IF(AN74="","","@"&amp;COUNTIF($AK$3:AK74,AN74)))</f>
        <v/>
      </c>
      <c r="AM74" s="26" t="str">
        <f t="shared" ref="AM74:AM137" si="83">IFERROR(IF(AJ74="","",DATE(AH74,AI74,AJ74)),"")</f>
        <v/>
      </c>
      <c r="AN74" s="4" t="str">
        <f>IF(AK74="",IF(AND(OR(H74&lt;&gt;"",G74&lt;&gt;""),E74=""),INDEX($AK$3:AK73,MATCH(MAX($AG$3:AG73),$AG$3:AG73,0),0),""),AK74)</f>
        <v/>
      </c>
      <c r="AO74" s="20" t="str">
        <f>IF(H74="",IF(AN74="","",IFERROR(INDEX(雇用者!$D$3:$D$100003,MATCH($AN74,雇用者!B$3:B$100003,0),0),"")),H74)&amp;""</f>
        <v/>
      </c>
      <c r="AP74" s="20" t="str">
        <f>IF(AN74="","",IFERROR(IF(AND(入力!I74="",H74=""),INDEX(雇用者!$E$3:$E$100003,MATCH($AN74,雇用者!B$3:B$100003,0),0),I74),I74))&amp;""</f>
        <v/>
      </c>
      <c r="AQ74" s="20" t="str">
        <f t="shared" ref="AQ74:AQ137" si="84">IF(J74="","",J74)</f>
        <v/>
      </c>
      <c r="AR74" s="20" t="str">
        <f t="shared" ref="AR74:AR137" si="85">IF(F74="","",F74)</f>
        <v/>
      </c>
      <c r="AS74" s="20" t="str">
        <f>IF(AN74="","",IFERROR(IF(AND(入力!G74="",H74=""),INDEX(雇用者!$F$3:$Y$100003,MATCH($AN74,雇用者!B$3:B$100003,0),MATCH($AM74,雇用者!$F$1:$Y$1,1)),IF(G74="","",G74)),IF(G74="","",G74)))</f>
        <v/>
      </c>
      <c r="AT74" s="21" t="str">
        <f t="shared" ref="AT74:AT137" si="86">IF(COUNT(AR74:AS74)=2,AR74*AS74,IF(AND(F74="",G74&lt;&gt;""),AS74,""))</f>
        <v/>
      </c>
      <c r="AU74" s="21" t="str">
        <f>IF(AND(AT74&lt;&gt;"",COUNTIF($AL$3:AL74,AL74)=1),SUMIF($AL$3:$AT$100003,AL74,$AT$3:$AT$100003),"")</f>
        <v/>
      </c>
      <c r="AV74" s="21" t="str">
        <f>IF(AND(COUNTIF($AM$3:AM74,AM74)=COUNTIF($AM$3:AM100074,AM74),AM74&lt;&gt;""),SUMIF($AM$3:AM74,AM74,$AT$3:AT74),"")</f>
        <v/>
      </c>
      <c r="AW74" s="96"/>
      <c r="AX74" s="20" t="str">
        <f>IF(COUNT(BC74:BH74)=6,MAX($AX$3:AX73)+1,"")</f>
        <v/>
      </c>
      <c r="AY74" s="20" t="str">
        <f>IF(AZ74="","",RANK(AZ74,$AZ$3:$AZ$100003,1)+COUNTIF($AZ$3:AZ74,AZ74)-1)</f>
        <v/>
      </c>
      <c r="AZ74" s="20" t="str">
        <f t="shared" ref="AZ74:AZ137" si="87">IF(OR(BA74="",AX74=""),"",BA74*0.1^LEN(BA74)+AM74)</f>
        <v/>
      </c>
      <c r="BA74" s="20" t="str">
        <f>IF(AN74="","",IF(COUNTIF($AN$3:AN74,AN74)=1,1+MAX($BA$3:BA73),INDEX($BA$3:BA73,MATCH(AN74,$AN$3:AN74,0),0)))</f>
        <v/>
      </c>
      <c r="BB74" s="20" t="str">
        <f>IF(AO74="","",IF(COUNTIF($AO$3:AO74,AO74)=1,1+MAX($BB$3:BB73),INDEX($BB$3:BB73,MATCH(AO74,$AO$3:AO74,0),0)))</f>
        <v/>
      </c>
      <c r="BC74" s="54" t="str">
        <f t="shared" ref="BC74:BC137" si="88">IF($BC$1="",IF(AM74="","",AM74),IF(AND(AM74&gt;=$BC$1,AM74&lt;&gt;""),AM74,""))</f>
        <v/>
      </c>
      <c r="BD74" s="54" t="str">
        <f t="shared" ref="BD74:BD137" si="89">IF($BD$1="",IF(AM74="","",AM74),IF(AND(AM74&lt;=$BD$1,AM74&lt;&gt;""),AM74,""))</f>
        <v/>
      </c>
      <c r="BE74" s="20" t="str">
        <f>IF($AN74="","",IF(COUNTIF(AN74,"*"&amp;BE$1&amp;"*"),COUNTIF(AN$3:AN74,"*"&amp;BE$1&amp;"*"),""))</f>
        <v/>
      </c>
      <c r="BF74" s="20" t="str">
        <f>IF($AN74="","",IF(COUNTIF(AO74,"*"&amp;BF$1&amp;"*"),COUNTIF(AO$3:AO74,"*"&amp;BF$1&amp;"*"),""))</f>
        <v/>
      </c>
      <c r="BG74" s="20" t="str">
        <f>IF($AN74="","",IF(COUNTIF(AP74,"*"&amp;BG$1&amp;"*"),COUNTIF(AP$3:AP74,"*"&amp;BG$1&amp;"*"),""))</f>
        <v/>
      </c>
      <c r="BH74" s="20" t="str">
        <f>IF($AN74="","",IF(COUNTIF(AQ74,"*"&amp;BH$1&amp;"*"),COUNTIF(AQ$3:AQ74,"*"&amp;BH$1&amp;"*"),""))</f>
        <v/>
      </c>
      <c r="BI74" s="58" t="str">
        <f t="shared" ref="BI74:BI137" si="90">IF(AR74="","",AR74)</f>
        <v/>
      </c>
      <c r="BJ74" s="20" t="str">
        <f t="shared" ref="BJ74:BJ137" si="91">IF(AS74="","",AS74)</f>
        <v/>
      </c>
      <c r="BK74" s="20" t="str">
        <f t="shared" ref="BK74:BK137" si="92">IF(AT74="","",AT74)</f>
        <v/>
      </c>
      <c r="BM74" s="20" t="str">
        <f>IF($BM$1&gt;=1+MAX($BM$3:BM73),1+MAX($BM$3:BM73),"")</f>
        <v/>
      </c>
      <c r="BN74" s="20" t="str">
        <f t="shared" si="67"/>
        <v/>
      </c>
      <c r="BO74" s="20" t="str">
        <f t="shared" si="67"/>
        <v/>
      </c>
      <c r="BP74" s="20" t="str">
        <f t="shared" si="67"/>
        <v/>
      </c>
      <c r="BQ74" s="20" t="str">
        <f t="shared" si="67"/>
        <v/>
      </c>
      <c r="BR74" s="20" t="str">
        <f t="shared" si="67"/>
        <v/>
      </c>
      <c r="BS74" s="20" t="str">
        <f t="shared" si="67"/>
        <v/>
      </c>
      <c r="BT74" s="20" t="str">
        <f t="shared" si="67"/>
        <v/>
      </c>
      <c r="BU74" s="20" t="str">
        <f t="shared" si="67"/>
        <v/>
      </c>
      <c r="BV74" s="20" t="str">
        <f t="shared" si="67"/>
        <v/>
      </c>
      <c r="BW74" s="20" t="str">
        <f t="shared" si="67"/>
        <v/>
      </c>
      <c r="BX74" s="20" t="str">
        <f t="shared" si="67"/>
        <v/>
      </c>
    </row>
    <row r="75" spans="2:76" ht="30" customHeight="1" x14ac:dyDescent="0.2">
      <c r="B75" s="52"/>
      <c r="C75" s="52"/>
      <c r="D75" s="52"/>
      <c r="E75" s="30"/>
      <c r="F75" s="31"/>
      <c r="G75" s="32"/>
      <c r="H75" s="30"/>
      <c r="I75" s="31"/>
      <c r="J75" s="34"/>
      <c r="K75" s="112" t="str">
        <f t="shared" si="70"/>
        <v/>
      </c>
      <c r="L75" s="108" t="str">
        <f t="shared" si="71"/>
        <v/>
      </c>
      <c r="M75" s="108" t="str">
        <f t="shared" si="72"/>
        <v/>
      </c>
      <c r="N75" s="31" t="str">
        <f t="shared" si="73"/>
        <v/>
      </c>
      <c r="O75" s="31" t="str">
        <f t="shared" si="74"/>
        <v/>
      </c>
      <c r="P75" s="49" t="str">
        <f t="shared" si="75"/>
        <v/>
      </c>
      <c r="Q75" s="49" t="str">
        <f t="shared" si="76"/>
        <v/>
      </c>
      <c r="R75" s="32" t="str">
        <f t="shared" si="77"/>
        <v/>
      </c>
      <c r="S75" s="19"/>
      <c r="T75" s="45" t="str">
        <f t="shared" si="78"/>
        <v/>
      </c>
      <c r="U75" s="32" t="str">
        <f t="shared" si="79"/>
        <v/>
      </c>
      <c r="V75" s="22"/>
      <c r="W75" s="6" t="str">
        <f t="shared" si="68"/>
        <v/>
      </c>
      <c r="X75" s="7" t="str">
        <f t="shared" si="80"/>
        <v/>
      </c>
      <c r="Y75" s="19"/>
      <c r="Z75" s="13" t="str">
        <f t="shared" si="69"/>
        <v/>
      </c>
      <c r="AA75" s="13" t="str">
        <f t="shared" si="81"/>
        <v/>
      </c>
      <c r="AB75" s="7" t="str">
        <f t="shared" si="82"/>
        <v/>
      </c>
      <c r="AC75" s="22"/>
      <c r="AD75" s="3" t="str">
        <f>IF(B75="","",COUNT(B$3:B75))</f>
        <v/>
      </c>
      <c r="AE75" s="3" t="str">
        <f>IF(C75="","",COUNT(C$3:C75))</f>
        <v/>
      </c>
      <c r="AF75" s="3" t="str">
        <f>IF(D75="","",COUNT(D$3:D75))</f>
        <v/>
      </c>
      <c r="AG75" s="20" t="str">
        <f>IF(E75="","",COUNTA($E$3:E75))</f>
        <v/>
      </c>
      <c r="AH75" s="38" t="str">
        <f>IF(B75="",IF(OR($C75&lt;&gt;"",$D75&lt;&gt;"",$E75&lt;&gt;"",$H75&lt;&gt;"",$G75&lt;&gt;""),INDEX(AH$3:AH74,MATCH(MAX(AD$3:AD74),AD$3:AD74,0),0),""),B75)</f>
        <v/>
      </c>
      <c r="AI75" s="38" t="str">
        <f>IF(C75="",IF(OR($D75&lt;&gt;"",$E75&lt;&gt;"",$H75&lt;&gt;"",$G75&lt;&gt;""),INDEX(AI$3:AI74,MATCH(MAX(AE$3:AE74),AE$3:AE74,0),0),""),C75)</f>
        <v/>
      </c>
      <c r="AJ75" s="38" t="str">
        <f>IF(D75="",IF(OR($E75&lt;&gt;"",$H75&lt;&gt;"",$G75&lt;&gt;""),INDEX(AJ$3:AJ74,MATCH(MAX(AF$3:AF74),AF$3:AF74,0),0),""),D75)</f>
        <v/>
      </c>
      <c r="AK75" s="4" t="str">
        <f>IF(入力!E75="","",IFERROR(INDEX(雇用者!$B$3:$B$100003,IFERROR(MATCH("*"&amp;$E75&amp;"*",雇用者!B$3:B$100003,0),MATCH("*"&amp;$E75&amp;"*",雇用者!C$3:C$100003,0)),0),入力!E75))&amp;""</f>
        <v/>
      </c>
      <c r="AL75" s="20" t="str">
        <f>IF(AM75="","",$AM75&amp;"@"&amp;AN75&amp;IF(AN75="","","@"&amp;COUNTIF($AK$3:AK75,AN75)))</f>
        <v/>
      </c>
      <c r="AM75" s="26" t="str">
        <f t="shared" si="83"/>
        <v/>
      </c>
      <c r="AN75" s="4" t="str">
        <f>IF(AK75="",IF(AND(OR(H75&lt;&gt;"",G75&lt;&gt;""),E75=""),INDEX($AK$3:AK74,MATCH(MAX($AG$3:AG74),$AG$3:AG74,0),0),""),AK75)</f>
        <v/>
      </c>
      <c r="AO75" s="20" t="str">
        <f>IF(H75="",IF(AN75="","",IFERROR(INDEX(雇用者!$D$3:$D$100003,MATCH($AN75,雇用者!B$3:B$100003,0),0),"")),H75)&amp;""</f>
        <v/>
      </c>
      <c r="AP75" s="20" t="str">
        <f>IF(AN75="","",IFERROR(IF(AND(入力!I75="",H75=""),INDEX(雇用者!$E$3:$E$100003,MATCH($AN75,雇用者!B$3:B$100003,0),0),I75),I75))&amp;""</f>
        <v/>
      </c>
      <c r="AQ75" s="20" t="str">
        <f t="shared" si="84"/>
        <v/>
      </c>
      <c r="AR75" s="20" t="str">
        <f t="shared" si="85"/>
        <v/>
      </c>
      <c r="AS75" s="20" t="str">
        <f>IF(AN75="","",IFERROR(IF(AND(入力!G75="",H75=""),INDEX(雇用者!$F$3:$Y$100003,MATCH($AN75,雇用者!B$3:B$100003,0),MATCH($AM75,雇用者!$F$1:$Y$1,1)),IF(G75="","",G75)),IF(G75="","",G75)))</f>
        <v/>
      </c>
      <c r="AT75" s="21" t="str">
        <f t="shared" si="86"/>
        <v/>
      </c>
      <c r="AU75" s="21" t="str">
        <f>IF(AND(AT75&lt;&gt;"",COUNTIF($AL$3:AL75,AL75)=1),SUMIF($AL$3:$AT$100003,AL75,$AT$3:$AT$100003),"")</f>
        <v/>
      </c>
      <c r="AV75" s="21" t="str">
        <f>IF(AND(COUNTIF($AM$3:AM75,AM75)=COUNTIF($AM$3:AM100075,AM75),AM75&lt;&gt;""),SUMIF($AM$3:AM75,AM75,$AT$3:AT75),"")</f>
        <v/>
      </c>
      <c r="AW75" s="96"/>
      <c r="AX75" s="20" t="str">
        <f>IF(COUNT(BC75:BH75)=6,MAX($AX$3:AX74)+1,"")</f>
        <v/>
      </c>
      <c r="AY75" s="20" t="str">
        <f>IF(AZ75="","",RANK(AZ75,$AZ$3:$AZ$100003,1)+COUNTIF($AZ$3:AZ75,AZ75)-1)</f>
        <v/>
      </c>
      <c r="AZ75" s="20" t="str">
        <f t="shared" si="87"/>
        <v/>
      </c>
      <c r="BA75" s="20" t="str">
        <f>IF(AN75="","",IF(COUNTIF($AN$3:AN75,AN75)=1,1+MAX($BA$3:BA74),INDEX($BA$3:BA74,MATCH(AN75,$AN$3:AN75,0),0)))</f>
        <v/>
      </c>
      <c r="BB75" s="20" t="str">
        <f>IF(AO75="","",IF(COUNTIF($AO$3:AO75,AO75)=1,1+MAX($BB$3:BB74),INDEX($BB$3:BB74,MATCH(AO75,$AO$3:AO75,0),0)))</f>
        <v/>
      </c>
      <c r="BC75" s="54" t="str">
        <f t="shared" si="88"/>
        <v/>
      </c>
      <c r="BD75" s="54" t="str">
        <f t="shared" si="89"/>
        <v/>
      </c>
      <c r="BE75" s="20" t="str">
        <f>IF($AN75="","",IF(COUNTIF(AN75,"*"&amp;BE$1&amp;"*"),COUNTIF(AN$3:AN75,"*"&amp;BE$1&amp;"*"),""))</f>
        <v/>
      </c>
      <c r="BF75" s="20" t="str">
        <f>IF($AN75="","",IF(COUNTIF(AO75,"*"&amp;BF$1&amp;"*"),COUNTIF(AO$3:AO75,"*"&amp;BF$1&amp;"*"),""))</f>
        <v/>
      </c>
      <c r="BG75" s="20" t="str">
        <f>IF($AN75="","",IF(COUNTIF(AP75,"*"&amp;BG$1&amp;"*"),COUNTIF(AP$3:AP75,"*"&amp;BG$1&amp;"*"),""))</f>
        <v/>
      </c>
      <c r="BH75" s="20" t="str">
        <f>IF($AN75="","",IF(COUNTIF(AQ75,"*"&amp;BH$1&amp;"*"),COUNTIF(AQ$3:AQ75,"*"&amp;BH$1&amp;"*"),""))</f>
        <v/>
      </c>
      <c r="BI75" s="58" t="str">
        <f t="shared" si="90"/>
        <v/>
      </c>
      <c r="BJ75" s="20" t="str">
        <f t="shared" si="91"/>
        <v/>
      </c>
      <c r="BK75" s="20" t="str">
        <f t="shared" si="92"/>
        <v/>
      </c>
      <c r="BM75" s="20" t="str">
        <f>IF($BM$1&gt;=1+MAX($BM$3:BM74),1+MAX($BM$3:BM74),"")</f>
        <v/>
      </c>
      <c r="BN75" s="20" t="str">
        <f t="shared" si="67"/>
        <v/>
      </c>
      <c r="BO75" s="20" t="str">
        <f t="shared" si="67"/>
        <v/>
      </c>
      <c r="BP75" s="20" t="str">
        <f t="shared" si="67"/>
        <v/>
      </c>
      <c r="BQ75" s="20" t="str">
        <f t="shared" si="67"/>
        <v/>
      </c>
      <c r="BR75" s="20" t="str">
        <f t="shared" si="67"/>
        <v/>
      </c>
      <c r="BS75" s="20" t="str">
        <f t="shared" si="67"/>
        <v/>
      </c>
      <c r="BT75" s="20" t="str">
        <f t="shared" si="67"/>
        <v/>
      </c>
      <c r="BU75" s="20" t="str">
        <f t="shared" si="67"/>
        <v/>
      </c>
      <c r="BV75" s="20" t="str">
        <f t="shared" si="67"/>
        <v/>
      </c>
      <c r="BW75" s="20" t="str">
        <f t="shared" si="67"/>
        <v/>
      </c>
      <c r="BX75" s="20" t="str">
        <f t="shared" si="67"/>
        <v/>
      </c>
    </row>
    <row r="76" spans="2:76" ht="30" customHeight="1" x14ac:dyDescent="0.2">
      <c r="B76" s="52"/>
      <c r="C76" s="52"/>
      <c r="D76" s="52"/>
      <c r="E76" s="30"/>
      <c r="F76" s="31"/>
      <c r="G76" s="32"/>
      <c r="H76" s="30"/>
      <c r="I76" s="31"/>
      <c r="J76" s="34"/>
      <c r="K76" s="112" t="str">
        <f t="shared" si="70"/>
        <v/>
      </c>
      <c r="L76" s="108" t="str">
        <f t="shared" si="71"/>
        <v/>
      </c>
      <c r="M76" s="108" t="str">
        <f t="shared" si="72"/>
        <v/>
      </c>
      <c r="N76" s="31" t="str">
        <f t="shared" si="73"/>
        <v/>
      </c>
      <c r="O76" s="31" t="str">
        <f t="shared" si="74"/>
        <v/>
      </c>
      <c r="P76" s="49" t="str">
        <f t="shared" si="75"/>
        <v/>
      </c>
      <c r="Q76" s="49" t="str">
        <f t="shared" si="76"/>
        <v/>
      </c>
      <c r="R76" s="32" t="str">
        <f t="shared" si="77"/>
        <v/>
      </c>
      <c r="S76" s="19"/>
      <c r="T76" s="45" t="str">
        <f t="shared" si="78"/>
        <v/>
      </c>
      <c r="U76" s="32" t="str">
        <f t="shared" si="79"/>
        <v/>
      </c>
      <c r="V76" s="22"/>
      <c r="W76" s="6" t="str">
        <f t="shared" si="68"/>
        <v/>
      </c>
      <c r="X76" s="7" t="str">
        <f t="shared" si="80"/>
        <v/>
      </c>
      <c r="Y76" s="19"/>
      <c r="Z76" s="13" t="str">
        <f t="shared" si="69"/>
        <v/>
      </c>
      <c r="AA76" s="13" t="str">
        <f t="shared" si="81"/>
        <v/>
      </c>
      <c r="AB76" s="7" t="str">
        <f t="shared" si="82"/>
        <v/>
      </c>
      <c r="AC76" s="22"/>
      <c r="AD76" s="3" t="str">
        <f>IF(B76="","",COUNT(B$3:B76))</f>
        <v/>
      </c>
      <c r="AE76" s="3" t="str">
        <f>IF(C76="","",COUNT(C$3:C76))</f>
        <v/>
      </c>
      <c r="AF76" s="3" t="str">
        <f>IF(D76="","",COUNT(D$3:D76))</f>
        <v/>
      </c>
      <c r="AG76" s="20" t="str">
        <f>IF(E76="","",COUNTA($E$3:E76))</f>
        <v/>
      </c>
      <c r="AH76" s="38" t="str">
        <f>IF(B76="",IF(OR($C76&lt;&gt;"",$D76&lt;&gt;"",$E76&lt;&gt;"",$H76&lt;&gt;"",$G76&lt;&gt;""),INDEX(AH$3:AH75,MATCH(MAX(AD$3:AD75),AD$3:AD75,0),0),""),B76)</f>
        <v/>
      </c>
      <c r="AI76" s="38" t="str">
        <f>IF(C76="",IF(OR($D76&lt;&gt;"",$E76&lt;&gt;"",$H76&lt;&gt;"",$G76&lt;&gt;""),INDEX(AI$3:AI75,MATCH(MAX(AE$3:AE75),AE$3:AE75,0),0),""),C76)</f>
        <v/>
      </c>
      <c r="AJ76" s="38" t="str">
        <f>IF(D76="",IF(OR($E76&lt;&gt;"",$H76&lt;&gt;"",$G76&lt;&gt;""),INDEX(AJ$3:AJ75,MATCH(MAX(AF$3:AF75),AF$3:AF75,0),0),""),D76)</f>
        <v/>
      </c>
      <c r="AK76" s="4" t="str">
        <f>IF(入力!E76="","",IFERROR(INDEX(雇用者!$B$3:$B$100003,IFERROR(MATCH("*"&amp;$E76&amp;"*",雇用者!B$3:B$100003,0),MATCH("*"&amp;$E76&amp;"*",雇用者!C$3:C$100003,0)),0),入力!E76))&amp;""</f>
        <v/>
      </c>
      <c r="AL76" s="20" t="str">
        <f>IF(AM76="","",$AM76&amp;"@"&amp;AN76&amp;IF(AN76="","","@"&amp;COUNTIF($AK$3:AK76,AN76)))</f>
        <v/>
      </c>
      <c r="AM76" s="26" t="str">
        <f t="shared" si="83"/>
        <v/>
      </c>
      <c r="AN76" s="4" t="str">
        <f>IF(AK76="",IF(AND(OR(H76&lt;&gt;"",G76&lt;&gt;""),E76=""),INDEX($AK$3:AK75,MATCH(MAX($AG$3:AG75),$AG$3:AG75,0),0),""),AK76)</f>
        <v/>
      </c>
      <c r="AO76" s="20" t="str">
        <f>IF(H76="",IF(AN76="","",IFERROR(INDEX(雇用者!$D$3:$D$100003,MATCH($AN76,雇用者!B$3:B$100003,0),0),"")),H76)&amp;""</f>
        <v/>
      </c>
      <c r="AP76" s="20" t="str">
        <f>IF(AN76="","",IFERROR(IF(AND(入力!I76="",H76=""),INDEX(雇用者!$E$3:$E$100003,MATCH($AN76,雇用者!B$3:B$100003,0),0),I76),I76))&amp;""</f>
        <v/>
      </c>
      <c r="AQ76" s="20" t="str">
        <f t="shared" si="84"/>
        <v/>
      </c>
      <c r="AR76" s="20" t="str">
        <f t="shared" si="85"/>
        <v/>
      </c>
      <c r="AS76" s="20" t="str">
        <f>IF(AN76="","",IFERROR(IF(AND(入力!G76="",H76=""),INDEX(雇用者!$F$3:$Y$100003,MATCH($AN76,雇用者!B$3:B$100003,0),MATCH($AM76,雇用者!$F$1:$Y$1,1)),IF(G76="","",G76)),IF(G76="","",G76)))</f>
        <v/>
      </c>
      <c r="AT76" s="21" t="str">
        <f t="shared" si="86"/>
        <v/>
      </c>
      <c r="AU76" s="21" t="str">
        <f>IF(AND(AT76&lt;&gt;"",COUNTIF($AL$3:AL76,AL76)=1),SUMIF($AL$3:$AT$100003,AL76,$AT$3:$AT$100003),"")</f>
        <v/>
      </c>
      <c r="AV76" s="21" t="str">
        <f>IF(AND(COUNTIF($AM$3:AM76,AM76)=COUNTIF($AM$3:AM100076,AM76),AM76&lt;&gt;""),SUMIF($AM$3:AM76,AM76,$AT$3:AT76),"")</f>
        <v/>
      </c>
      <c r="AW76" s="96"/>
      <c r="AX76" s="20" t="str">
        <f>IF(COUNT(BC76:BH76)=6,MAX($AX$3:AX75)+1,"")</f>
        <v/>
      </c>
      <c r="AY76" s="20" t="str">
        <f>IF(AZ76="","",RANK(AZ76,$AZ$3:$AZ$100003,1)+COUNTIF($AZ$3:AZ76,AZ76)-1)</f>
        <v/>
      </c>
      <c r="AZ76" s="20" t="str">
        <f t="shared" si="87"/>
        <v/>
      </c>
      <c r="BA76" s="20" t="str">
        <f>IF(AN76="","",IF(COUNTIF($AN$3:AN76,AN76)=1,1+MAX($BA$3:BA75),INDEX($BA$3:BA75,MATCH(AN76,$AN$3:AN76,0),0)))</f>
        <v/>
      </c>
      <c r="BB76" s="20" t="str">
        <f>IF(AO76="","",IF(COUNTIF($AO$3:AO76,AO76)=1,1+MAX($BB$3:BB75),INDEX($BB$3:BB75,MATCH(AO76,$AO$3:AO76,0),0)))</f>
        <v/>
      </c>
      <c r="BC76" s="54" t="str">
        <f t="shared" si="88"/>
        <v/>
      </c>
      <c r="BD76" s="54" t="str">
        <f t="shared" si="89"/>
        <v/>
      </c>
      <c r="BE76" s="20" t="str">
        <f>IF($AN76="","",IF(COUNTIF(AN76,"*"&amp;BE$1&amp;"*"),COUNTIF(AN$3:AN76,"*"&amp;BE$1&amp;"*"),""))</f>
        <v/>
      </c>
      <c r="BF76" s="20" t="str">
        <f>IF($AN76="","",IF(COUNTIF(AO76,"*"&amp;BF$1&amp;"*"),COUNTIF(AO$3:AO76,"*"&amp;BF$1&amp;"*"),""))</f>
        <v/>
      </c>
      <c r="BG76" s="20" t="str">
        <f>IF($AN76="","",IF(COUNTIF(AP76,"*"&amp;BG$1&amp;"*"),COUNTIF(AP$3:AP76,"*"&amp;BG$1&amp;"*"),""))</f>
        <v/>
      </c>
      <c r="BH76" s="20" t="str">
        <f>IF($AN76="","",IF(COUNTIF(AQ76,"*"&amp;BH$1&amp;"*"),COUNTIF(AQ$3:AQ76,"*"&amp;BH$1&amp;"*"),""))</f>
        <v/>
      </c>
      <c r="BI76" s="58" t="str">
        <f t="shared" si="90"/>
        <v/>
      </c>
      <c r="BJ76" s="20" t="str">
        <f t="shared" si="91"/>
        <v/>
      </c>
      <c r="BK76" s="20" t="str">
        <f t="shared" si="92"/>
        <v/>
      </c>
      <c r="BM76" s="20" t="str">
        <f>IF($BM$1&gt;=1+MAX($BM$3:BM75),1+MAX($BM$3:BM75),"")</f>
        <v/>
      </c>
      <c r="BN76" s="20" t="str">
        <f t="shared" si="67"/>
        <v/>
      </c>
      <c r="BO76" s="20" t="str">
        <f t="shared" si="67"/>
        <v/>
      </c>
      <c r="BP76" s="20" t="str">
        <f t="shared" si="67"/>
        <v/>
      </c>
      <c r="BQ76" s="20" t="str">
        <f t="shared" si="67"/>
        <v/>
      </c>
      <c r="BR76" s="20" t="str">
        <f t="shared" si="67"/>
        <v/>
      </c>
      <c r="BS76" s="20" t="str">
        <f t="shared" si="67"/>
        <v/>
      </c>
      <c r="BT76" s="20" t="str">
        <f t="shared" si="67"/>
        <v/>
      </c>
      <c r="BU76" s="20" t="str">
        <f t="shared" si="67"/>
        <v/>
      </c>
      <c r="BV76" s="20" t="str">
        <f t="shared" si="67"/>
        <v/>
      </c>
      <c r="BW76" s="20" t="str">
        <f t="shared" si="67"/>
        <v/>
      </c>
      <c r="BX76" s="20" t="str">
        <f t="shared" si="67"/>
        <v/>
      </c>
    </row>
    <row r="77" spans="2:76" ht="30" customHeight="1" x14ac:dyDescent="0.2">
      <c r="B77" s="52"/>
      <c r="C77" s="52"/>
      <c r="D77" s="52"/>
      <c r="E77" s="30"/>
      <c r="F77" s="31"/>
      <c r="G77" s="32"/>
      <c r="H77" s="30"/>
      <c r="I77" s="31"/>
      <c r="J77" s="34"/>
      <c r="K77" s="112" t="str">
        <f t="shared" si="70"/>
        <v/>
      </c>
      <c r="L77" s="108" t="str">
        <f t="shared" si="71"/>
        <v/>
      </c>
      <c r="M77" s="108" t="str">
        <f t="shared" si="72"/>
        <v/>
      </c>
      <c r="N77" s="31" t="str">
        <f t="shared" si="73"/>
        <v/>
      </c>
      <c r="O77" s="31" t="str">
        <f t="shared" si="74"/>
        <v/>
      </c>
      <c r="P77" s="49" t="str">
        <f t="shared" si="75"/>
        <v/>
      </c>
      <c r="Q77" s="49" t="str">
        <f t="shared" si="76"/>
        <v/>
      </c>
      <c r="R77" s="32" t="str">
        <f t="shared" si="77"/>
        <v/>
      </c>
      <c r="S77" s="19"/>
      <c r="T77" s="45" t="str">
        <f t="shared" si="78"/>
        <v/>
      </c>
      <c r="U77" s="32" t="str">
        <f t="shared" si="79"/>
        <v/>
      </c>
      <c r="V77" s="22"/>
      <c r="W77" s="6" t="str">
        <f t="shared" si="68"/>
        <v/>
      </c>
      <c r="X77" s="7" t="str">
        <f t="shared" si="80"/>
        <v/>
      </c>
      <c r="Y77" s="19"/>
      <c r="Z77" s="13" t="str">
        <f t="shared" si="69"/>
        <v/>
      </c>
      <c r="AA77" s="13" t="str">
        <f t="shared" si="81"/>
        <v/>
      </c>
      <c r="AB77" s="7" t="str">
        <f t="shared" si="82"/>
        <v/>
      </c>
      <c r="AC77" s="22"/>
      <c r="AD77" s="3" t="str">
        <f>IF(B77="","",COUNT(B$3:B77))</f>
        <v/>
      </c>
      <c r="AE77" s="3" t="str">
        <f>IF(C77="","",COUNT(C$3:C77))</f>
        <v/>
      </c>
      <c r="AF77" s="3" t="str">
        <f>IF(D77="","",COUNT(D$3:D77))</f>
        <v/>
      </c>
      <c r="AG77" s="20" t="str">
        <f>IF(E77="","",COUNTA($E$3:E77))</f>
        <v/>
      </c>
      <c r="AH77" s="38" t="str">
        <f>IF(B77="",IF(OR($C77&lt;&gt;"",$D77&lt;&gt;"",$E77&lt;&gt;"",$H77&lt;&gt;"",$G77&lt;&gt;""),INDEX(AH$3:AH76,MATCH(MAX(AD$3:AD76),AD$3:AD76,0),0),""),B77)</f>
        <v/>
      </c>
      <c r="AI77" s="38" t="str">
        <f>IF(C77="",IF(OR($D77&lt;&gt;"",$E77&lt;&gt;"",$H77&lt;&gt;"",$G77&lt;&gt;""),INDEX(AI$3:AI76,MATCH(MAX(AE$3:AE76),AE$3:AE76,0),0),""),C77)</f>
        <v/>
      </c>
      <c r="AJ77" s="38" t="str">
        <f>IF(D77="",IF(OR($E77&lt;&gt;"",$H77&lt;&gt;"",$G77&lt;&gt;""),INDEX(AJ$3:AJ76,MATCH(MAX(AF$3:AF76),AF$3:AF76,0),0),""),D77)</f>
        <v/>
      </c>
      <c r="AK77" s="4" t="str">
        <f>IF(入力!E77="","",IFERROR(INDEX(雇用者!$B$3:$B$100003,IFERROR(MATCH("*"&amp;$E77&amp;"*",雇用者!B$3:B$100003,0),MATCH("*"&amp;$E77&amp;"*",雇用者!C$3:C$100003,0)),0),入力!E77))&amp;""</f>
        <v/>
      </c>
      <c r="AL77" s="20" t="str">
        <f>IF(AM77="","",$AM77&amp;"@"&amp;AN77&amp;IF(AN77="","","@"&amp;COUNTIF($AK$3:AK77,AN77)))</f>
        <v/>
      </c>
      <c r="AM77" s="26" t="str">
        <f t="shared" si="83"/>
        <v/>
      </c>
      <c r="AN77" s="4" t="str">
        <f>IF(AK77="",IF(AND(OR(H77&lt;&gt;"",G77&lt;&gt;""),E77=""),INDEX($AK$3:AK76,MATCH(MAX($AG$3:AG76),$AG$3:AG76,0),0),""),AK77)</f>
        <v/>
      </c>
      <c r="AO77" s="20" t="str">
        <f>IF(H77="",IF(AN77="","",IFERROR(INDEX(雇用者!$D$3:$D$100003,MATCH($AN77,雇用者!B$3:B$100003,0),0),"")),H77)&amp;""</f>
        <v/>
      </c>
      <c r="AP77" s="20" t="str">
        <f>IF(AN77="","",IFERROR(IF(AND(入力!I77="",H77=""),INDEX(雇用者!$E$3:$E$100003,MATCH($AN77,雇用者!B$3:B$100003,0),0),I77),I77))&amp;""</f>
        <v/>
      </c>
      <c r="AQ77" s="20" t="str">
        <f t="shared" si="84"/>
        <v/>
      </c>
      <c r="AR77" s="20" t="str">
        <f t="shared" si="85"/>
        <v/>
      </c>
      <c r="AS77" s="20" t="str">
        <f>IF(AN77="","",IFERROR(IF(AND(入力!G77="",H77=""),INDEX(雇用者!$F$3:$Y$100003,MATCH($AN77,雇用者!B$3:B$100003,0),MATCH($AM77,雇用者!$F$1:$Y$1,1)),IF(G77="","",G77)),IF(G77="","",G77)))</f>
        <v/>
      </c>
      <c r="AT77" s="21" t="str">
        <f t="shared" si="86"/>
        <v/>
      </c>
      <c r="AU77" s="21" t="str">
        <f>IF(AND(AT77&lt;&gt;"",COUNTIF($AL$3:AL77,AL77)=1),SUMIF($AL$3:$AT$100003,AL77,$AT$3:$AT$100003),"")</f>
        <v/>
      </c>
      <c r="AV77" s="21" t="str">
        <f>IF(AND(COUNTIF($AM$3:AM77,AM77)=COUNTIF($AM$3:AM100077,AM77),AM77&lt;&gt;""),SUMIF($AM$3:AM77,AM77,$AT$3:AT77),"")</f>
        <v/>
      </c>
      <c r="AW77" s="96"/>
      <c r="AX77" s="20" t="str">
        <f>IF(COUNT(BC77:BH77)=6,MAX($AX$3:AX76)+1,"")</f>
        <v/>
      </c>
      <c r="AY77" s="20" t="str">
        <f>IF(AZ77="","",RANK(AZ77,$AZ$3:$AZ$100003,1)+COUNTIF($AZ$3:AZ77,AZ77)-1)</f>
        <v/>
      </c>
      <c r="AZ77" s="20" t="str">
        <f t="shared" si="87"/>
        <v/>
      </c>
      <c r="BA77" s="20" t="str">
        <f>IF(AN77="","",IF(COUNTIF($AN$3:AN77,AN77)=1,1+MAX($BA$3:BA76),INDEX($BA$3:BA76,MATCH(AN77,$AN$3:AN77,0),0)))</f>
        <v/>
      </c>
      <c r="BB77" s="20" t="str">
        <f>IF(AO77="","",IF(COUNTIF($AO$3:AO77,AO77)=1,1+MAX($BB$3:BB76),INDEX($BB$3:BB76,MATCH(AO77,$AO$3:AO77,0),0)))</f>
        <v/>
      </c>
      <c r="BC77" s="54" t="str">
        <f t="shared" si="88"/>
        <v/>
      </c>
      <c r="BD77" s="54" t="str">
        <f t="shared" si="89"/>
        <v/>
      </c>
      <c r="BE77" s="20" t="str">
        <f>IF($AN77="","",IF(COUNTIF(AN77,"*"&amp;BE$1&amp;"*"),COUNTIF(AN$3:AN77,"*"&amp;BE$1&amp;"*"),""))</f>
        <v/>
      </c>
      <c r="BF77" s="20" t="str">
        <f>IF($AN77="","",IF(COUNTIF(AO77,"*"&amp;BF$1&amp;"*"),COUNTIF(AO$3:AO77,"*"&amp;BF$1&amp;"*"),""))</f>
        <v/>
      </c>
      <c r="BG77" s="20" t="str">
        <f>IF($AN77="","",IF(COUNTIF(AP77,"*"&amp;BG$1&amp;"*"),COUNTIF(AP$3:AP77,"*"&amp;BG$1&amp;"*"),""))</f>
        <v/>
      </c>
      <c r="BH77" s="20" t="str">
        <f>IF($AN77="","",IF(COUNTIF(AQ77,"*"&amp;BH$1&amp;"*"),COUNTIF(AQ$3:AQ77,"*"&amp;BH$1&amp;"*"),""))</f>
        <v/>
      </c>
      <c r="BI77" s="58" t="str">
        <f t="shared" si="90"/>
        <v/>
      </c>
      <c r="BJ77" s="20" t="str">
        <f t="shared" si="91"/>
        <v/>
      </c>
      <c r="BK77" s="20" t="str">
        <f t="shared" si="92"/>
        <v/>
      </c>
      <c r="BM77" s="20" t="str">
        <f>IF($BM$1&gt;=1+MAX($BM$3:BM76),1+MAX($BM$3:BM76),"")</f>
        <v/>
      </c>
      <c r="BN77" s="20" t="str">
        <f t="shared" si="67"/>
        <v/>
      </c>
      <c r="BO77" s="20" t="str">
        <f t="shared" si="67"/>
        <v/>
      </c>
      <c r="BP77" s="20" t="str">
        <f t="shared" si="67"/>
        <v/>
      </c>
      <c r="BQ77" s="20" t="str">
        <f t="shared" si="67"/>
        <v/>
      </c>
      <c r="BR77" s="20" t="str">
        <f t="shared" si="67"/>
        <v/>
      </c>
      <c r="BS77" s="20" t="str">
        <f t="shared" si="67"/>
        <v/>
      </c>
      <c r="BT77" s="20" t="str">
        <f t="shared" si="67"/>
        <v/>
      </c>
      <c r="BU77" s="20" t="str">
        <f t="shared" si="67"/>
        <v/>
      </c>
      <c r="BV77" s="20" t="str">
        <f t="shared" si="67"/>
        <v/>
      </c>
      <c r="BW77" s="20" t="str">
        <f t="shared" si="67"/>
        <v/>
      </c>
      <c r="BX77" s="20" t="str">
        <f t="shared" si="67"/>
        <v/>
      </c>
    </row>
    <row r="78" spans="2:76" ht="30" customHeight="1" x14ac:dyDescent="0.2">
      <c r="B78" s="52"/>
      <c r="C78" s="52"/>
      <c r="D78" s="52"/>
      <c r="E78" s="30"/>
      <c r="F78" s="31"/>
      <c r="G78" s="32"/>
      <c r="H78" s="30"/>
      <c r="I78" s="31"/>
      <c r="J78" s="34"/>
      <c r="K78" s="112" t="str">
        <f t="shared" si="70"/>
        <v/>
      </c>
      <c r="L78" s="108" t="str">
        <f t="shared" si="71"/>
        <v/>
      </c>
      <c r="M78" s="108" t="str">
        <f t="shared" si="72"/>
        <v/>
      </c>
      <c r="N78" s="31" t="str">
        <f t="shared" si="73"/>
        <v/>
      </c>
      <c r="O78" s="31" t="str">
        <f t="shared" si="74"/>
        <v/>
      </c>
      <c r="P78" s="49" t="str">
        <f t="shared" si="75"/>
        <v/>
      </c>
      <c r="Q78" s="49" t="str">
        <f t="shared" si="76"/>
        <v/>
      </c>
      <c r="R78" s="32" t="str">
        <f t="shared" si="77"/>
        <v/>
      </c>
      <c r="S78" s="19"/>
      <c r="T78" s="45" t="str">
        <f t="shared" si="78"/>
        <v/>
      </c>
      <c r="U78" s="32" t="str">
        <f t="shared" si="79"/>
        <v/>
      </c>
      <c r="V78" s="22"/>
      <c r="W78" s="6" t="str">
        <f t="shared" si="68"/>
        <v/>
      </c>
      <c r="X78" s="7" t="str">
        <f t="shared" si="80"/>
        <v/>
      </c>
      <c r="Y78" s="19"/>
      <c r="Z78" s="13" t="str">
        <f t="shared" si="69"/>
        <v/>
      </c>
      <c r="AA78" s="13" t="str">
        <f t="shared" si="81"/>
        <v/>
      </c>
      <c r="AB78" s="7" t="str">
        <f t="shared" si="82"/>
        <v/>
      </c>
      <c r="AC78" s="22"/>
      <c r="AD78" s="3" t="str">
        <f>IF(B78="","",COUNT(B$3:B78))</f>
        <v/>
      </c>
      <c r="AE78" s="3" t="str">
        <f>IF(C78="","",COUNT(C$3:C78))</f>
        <v/>
      </c>
      <c r="AF78" s="3" t="str">
        <f>IF(D78="","",COUNT(D$3:D78))</f>
        <v/>
      </c>
      <c r="AG78" s="20" t="str">
        <f>IF(E78="","",COUNTA($E$3:E78))</f>
        <v/>
      </c>
      <c r="AH78" s="38" t="str">
        <f>IF(B78="",IF(OR($C78&lt;&gt;"",$D78&lt;&gt;"",$E78&lt;&gt;"",$H78&lt;&gt;"",$G78&lt;&gt;""),INDEX(AH$3:AH77,MATCH(MAX(AD$3:AD77),AD$3:AD77,0),0),""),B78)</f>
        <v/>
      </c>
      <c r="AI78" s="38" t="str">
        <f>IF(C78="",IF(OR($D78&lt;&gt;"",$E78&lt;&gt;"",$H78&lt;&gt;"",$G78&lt;&gt;""),INDEX(AI$3:AI77,MATCH(MAX(AE$3:AE77),AE$3:AE77,0),0),""),C78)</f>
        <v/>
      </c>
      <c r="AJ78" s="38" t="str">
        <f>IF(D78="",IF(OR($E78&lt;&gt;"",$H78&lt;&gt;"",$G78&lt;&gt;""),INDEX(AJ$3:AJ77,MATCH(MAX(AF$3:AF77),AF$3:AF77,0),0),""),D78)</f>
        <v/>
      </c>
      <c r="AK78" s="4" t="str">
        <f>IF(入力!E78="","",IFERROR(INDEX(雇用者!$B$3:$B$100003,IFERROR(MATCH("*"&amp;$E78&amp;"*",雇用者!B$3:B$100003,0),MATCH("*"&amp;$E78&amp;"*",雇用者!C$3:C$100003,0)),0),入力!E78))&amp;""</f>
        <v/>
      </c>
      <c r="AL78" s="20" t="str">
        <f>IF(AM78="","",$AM78&amp;"@"&amp;AN78&amp;IF(AN78="","","@"&amp;COUNTIF($AK$3:AK78,AN78)))</f>
        <v/>
      </c>
      <c r="AM78" s="26" t="str">
        <f t="shared" si="83"/>
        <v/>
      </c>
      <c r="AN78" s="4" t="str">
        <f>IF(AK78="",IF(AND(OR(H78&lt;&gt;"",G78&lt;&gt;""),E78=""),INDEX($AK$3:AK77,MATCH(MAX($AG$3:AG77),$AG$3:AG77,0),0),""),AK78)</f>
        <v/>
      </c>
      <c r="AO78" s="20" t="str">
        <f>IF(H78="",IF(AN78="","",IFERROR(INDEX(雇用者!$D$3:$D$100003,MATCH($AN78,雇用者!B$3:B$100003,0),0),"")),H78)&amp;""</f>
        <v/>
      </c>
      <c r="AP78" s="20" t="str">
        <f>IF(AN78="","",IFERROR(IF(AND(入力!I78="",H78=""),INDEX(雇用者!$E$3:$E$100003,MATCH($AN78,雇用者!B$3:B$100003,0),0),I78),I78))&amp;""</f>
        <v/>
      </c>
      <c r="AQ78" s="20" t="str">
        <f t="shared" si="84"/>
        <v/>
      </c>
      <c r="AR78" s="20" t="str">
        <f t="shared" si="85"/>
        <v/>
      </c>
      <c r="AS78" s="20" t="str">
        <f>IF(AN78="","",IFERROR(IF(AND(入力!G78="",H78=""),INDEX(雇用者!$F$3:$Y$100003,MATCH($AN78,雇用者!B$3:B$100003,0),MATCH($AM78,雇用者!$F$1:$Y$1,1)),IF(G78="","",G78)),IF(G78="","",G78)))</f>
        <v/>
      </c>
      <c r="AT78" s="21" t="str">
        <f t="shared" si="86"/>
        <v/>
      </c>
      <c r="AU78" s="21" t="str">
        <f>IF(AND(AT78&lt;&gt;"",COUNTIF($AL$3:AL78,AL78)=1),SUMIF($AL$3:$AT$100003,AL78,$AT$3:$AT$100003),"")</f>
        <v/>
      </c>
      <c r="AV78" s="21" t="str">
        <f>IF(AND(COUNTIF($AM$3:AM78,AM78)=COUNTIF($AM$3:AM100078,AM78),AM78&lt;&gt;""),SUMIF($AM$3:AM78,AM78,$AT$3:AT78),"")</f>
        <v/>
      </c>
      <c r="AW78" s="96"/>
      <c r="AX78" s="20" t="str">
        <f>IF(COUNT(BC78:BH78)=6,MAX($AX$3:AX77)+1,"")</f>
        <v/>
      </c>
      <c r="AY78" s="20" t="str">
        <f>IF(AZ78="","",RANK(AZ78,$AZ$3:$AZ$100003,1)+COUNTIF($AZ$3:AZ78,AZ78)-1)</f>
        <v/>
      </c>
      <c r="AZ78" s="20" t="str">
        <f t="shared" si="87"/>
        <v/>
      </c>
      <c r="BA78" s="20" t="str">
        <f>IF(AN78="","",IF(COUNTIF($AN$3:AN78,AN78)=1,1+MAX($BA$3:BA77),INDEX($BA$3:BA77,MATCH(AN78,$AN$3:AN78,0),0)))</f>
        <v/>
      </c>
      <c r="BB78" s="20" t="str">
        <f>IF(AO78="","",IF(COUNTIF($AO$3:AO78,AO78)=1,1+MAX($BB$3:BB77),INDEX($BB$3:BB77,MATCH(AO78,$AO$3:AO78,0),0)))</f>
        <v/>
      </c>
      <c r="BC78" s="54" t="str">
        <f t="shared" si="88"/>
        <v/>
      </c>
      <c r="BD78" s="54" t="str">
        <f t="shared" si="89"/>
        <v/>
      </c>
      <c r="BE78" s="20" t="str">
        <f>IF($AN78="","",IF(COUNTIF(AN78,"*"&amp;BE$1&amp;"*"),COUNTIF(AN$3:AN78,"*"&amp;BE$1&amp;"*"),""))</f>
        <v/>
      </c>
      <c r="BF78" s="20" t="str">
        <f>IF($AN78="","",IF(COUNTIF(AO78,"*"&amp;BF$1&amp;"*"),COUNTIF(AO$3:AO78,"*"&amp;BF$1&amp;"*"),""))</f>
        <v/>
      </c>
      <c r="BG78" s="20" t="str">
        <f>IF($AN78="","",IF(COUNTIF(AP78,"*"&amp;BG$1&amp;"*"),COUNTIF(AP$3:AP78,"*"&amp;BG$1&amp;"*"),""))</f>
        <v/>
      </c>
      <c r="BH78" s="20" t="str">
        <f>IF($AN78="","",IF(COUNTIF(AQ78,"*"&amp;BH$1&amp;"*"),COUNTIF(AQ$3:AQ78,"*"&amp;BH$1&amp;"*"),""))</f>
        <v/>
      </c>
      <c r="BI78" s="58" t="str">
        <f t="shared" si="90"/>
        <v/>
      </c>
      <c r="BJ78" s="20" t="str">
        <f t="shared" si="91"/>
        <v/>
      </c>
      <c r="BK78" s="20" t="str">
        <f t="shared" si="92"/>
        <v/>
      </c>
      <c r="BM78" s="20" t="str">
        <f>IF($BM$1&gt;=1+MAX($BM$3:BM77),1+MAX($BM$3:BM77),"")</f>
        <v/>
      </c>
      <c r="BN78" s="20" t="str">
        <f t="shared" si="67"/>
        <v/>
      </c>
      <c r="BO78" s="20" t="str">
        <f t="shared" si="67"/>
        <v/>
      </c>
      <c r="BP78" s="20" t="str">
        <f t="shared" si="67"/>
        <v/>
      </c>
      <c r="BQ78" s="20" t="str">
        <f t="shared" si="67"/>
        <v/>
      </c>
      <c r="BR78" s="20" t="str">
        <f t="shared" si="67"/>
        <v/>
      </c>
      <c r="BS78" s="20" t="str">
        <f t="shared" si="67"/>
        <v/>
      </c>
      <c r="BT78" s="20" t="str">
        <f t="shared" si="67"/>
        <v/>
      </c>
      <c r="BU78" s="20" t="str">
        <f t="shared" si="67"/>
        <v/>
      </c>
      <c r="BV78" s="20" t="str">
        <f t="shared" si="67"/>
        <v/>
      </c>
      <c r="BW78" s="20" t="str">
        <f t="shared" si="67"/>
        <v/>
      </c>
      <c r="BX78" s="20" t="str">
        <f t="shared" si="67"/>
        <v/>
      </c>
    </row>
    <row r="79" spans="2:76" ht="30" customHeight="1" x14ac:dyDescent="0.2">
      <c r="B79" s="52"/>
      <c r="C79" s="52"/>
      <c r="D79" s="52"/>
      <c r="E79" s="30"/>
      <c r="F79" s="31"/>
      <c r="G79" s="32"/>
      <c r="H79" s="30"/>
      <c r="I79" s="31"/>
      <c r="J79" s="34"/>
      <c r="K79" s="112" t="str">
        <f t="shared" si="70"/>
        <v/>
      </c>
      <c r="L79" s="108" t="str">
        <f t="shared" si="71"/>
        <v/>
      </c>
      <c r="M79" s="108" t="str">
        <f t="shared" si="72"/>
        <v/>
      </c>
      <c r="N79" s="31" t="str">
        <f t="shared" si="73"/>
        <v/>
      </c>
      <c r="O79" s="31" t="str">
        <f t="shared" si="74"/>
        <v/>
      </c>
      <c r="P79" s="49" t="str">
        <f t="shared" si="75"/>
        <v/>
      </c>
      <c r="Q79" s="49" t="str">
        <f t="shared" si="76"/>
        <v/>
      </c>
      <c r="R79" s="32" t="str">
        <f t="shared" si="77"/>
        <v/>
      </c>
      <c r="S79" s="19"/>
      <c r="T79" s="45" t="str">
        <f t="shared" si="78"/>
        <v/>
      </c>
      <c r="U79" s="32" t="str">
        <f t="shared" si="79"/>
        <v/>
      </c>
      <c r="V79" s="22"/>
      <c r="W79" s="6" t="str">
        <f t="shared" si="68"/>
        <v/>
      </c>
      <c r="X79" s="7" t="str">
        <f t="shared" si="80"/>
        <v/>
      </c>
      <c r="Y79" s="19"/>
      <c r="Z79" s="13" t="str">
        <f t="shared" si="69"/>
        <v/>
      </c>
      <c r="AA79" s="13" t="str">
        <f t="shared" si="81"/>
        <v/>
      </c>
      <c r="AB79" s="7" t="str">
        <f t="shared" si="82"/>
        <v/>
      </c>
      <c r="AC79" s="22"/>
      <c r="AD79" s="3" t="str">
        <f>IF(B79="","",COUNT(B$3:B79))</f>
        <v/>
      </c>
      <c r="AE79" s="3" t="str">
        <f>IF(C79="","",COUNT(C$3:C79))</f>
        <v/>
      </c>
      <c r="AF79" s="3" t="str">
        <f>IF(D79="","",COUNT(D$3:D79))</f>
        <v/>
      </c>
      <c r="AG79" s="20" t="str">
        <f>IF(E79="","",COUNTA($E$3:E79))</f>
        <v/>
      </c>
      <c r="AH79" s="38" t="str">
        <f>IF(B79="",IF(OR($C79&lt;&gt;"",$D79&lt;&gt;"",$E79&lt;&gt;"",$H79&lt;&gt;"",$G79&lt;&gt;""),INDEX(AH$3:AH78,MATCH(MAX(AD$3:AD78),AD$3:AD78,0),0),""),B79)</f>
        <v/>
      </c>
      <c r="AI79" s="38" t="str">
        <f>IF(C79="",IF(OR($D79&lt;&gt;"",$E79&lt;&gt;"",$H79&lt;&gt;"",$G79&lt;&gt;""),INDEX(AI$3:AI78,MATCH(MAX(AE$3:AE78),AE$3:AE78,0),0),""),C79)</f>
        <v/>
      </c>
      <c r="AJ79" s="38" t="str">
        <f>IF(D79="",IF(OR($E79&lt;&gt;"",$H79&lt;&gt;"",$G79&lt;&gt;""),INDEX(AJ$3:AJ78,MATCH(MAX(AF$3:AF78),AF$3:AF78,0),0),""),D79)</f>
        <v/>
      </c>
      <c r="AK79" s="4" t="str">
        <f>IF(入力!E79="","",IFERROR(INDEX(雇用者!$B$3:$B$100003,IFERROR(MATCH("*"&amp;$E79&amp;"*",雇用者!B$3:B$100003,0),MATCH("*"&amp;$E79&amp;"*",雇用者!C$3:C$100003,0)),0),入力!E79))&amp;""</f>
        <v/>
      </c>
      <c r="AL79" s="20" t="str">
        <f>IF(AM79="","",$AM79&amp;"@"&amp;AN79&amp;IF(AN79="","","@"&amp;COUNTIF($AK$3:AK79,AN79)))</f>
        <v/>
      </c>
      <c r="AM79" s="26" t="str">
        <f t="shared" si="83"/>
        <v/>
      </c>
      <c r="AN79" s="4" t="str">
        <f>IF(AK79="",IF(AND(OR(H79&lt;&gt;"",G79&lt;&gt;""),E79=""),INDEX($AK$3:AK78,MATCH(MAX($AG$3:AG78),$AG$3:AG78,0),0),""),AK79)</f>
        <v/>
      </c>
      <c r="AO79" s="20" t="str">
        <f>IF(H79="",IF(AN79="","",IFERROR(INDEX(雇用者!$D$3:$D$100003,MATCH($AN79,雇用者!B$3:B$100003,0),0),"")),H79)&amp;""</f>
        <v/>
      </c>
      <c r="AP79" s="20" t="str">
        <f>IF(AN79="","",IFERROR(IF(AND(入力!I79="",H79=""),INDEX(雇用者!$E$3:$E$100003,MATCH($AN79,雇用者!B$3:B$100003,0),0),I79),I79))&amp;""</f>
        <v/>
      </c>
      <c r="AQ79" s="20" t="str">
        <f t="shared" si="84"/>
        <v/>
      </c>
      <c r="AR79" s="20" t="str">
        <f t="shared" si="85"/>
        <v/>
      </c>
      <c r="AS79" s="20" t="str">
        <f>IF(AN79="","",IFERROR(IF(AND(入力!G79="",H79=""),INDEX(雇用者!$F$3:$Y$100003,MATCH($AN79,雇用者!B$3:B$100003,0),MATCH($AM79,雇用者!$F$1:$Y$1,1)),IF(G79="","",G79)),IF(G79="","",G79)))</f>
        <v/>
      </c>
      <c r="AT79" s="21" t="str">
        <f t="shared" si="86"/>
        <v/>
      </c>
      <c r="AU79" s="21" t="str">
        <f>IF(AND(AT79&lt;&gt;"",COUNTIF($AL$3:AL79,AL79)=1),SUMIF($AL$3:$AT$100003,AL79,$AT$3:$AT$100003),"")</f>
        <v/>
      </c>
      <c r="AV79" s="21" t="str">
        <f>IF(AND(COUNTIF($AM$3:AM79,AM79)=COUNTIF($AM$3:AM100079,AM79),AM79&lt;&gt;""),SUMIF($AM$3:AM79,AM79,$AT$3:AT79),"")</f>
        <v/>
      </c>
      <c r="AW79" s="96"/>
      <c r="AX79" s="20" t="str">
        <f>IF(COUNT(BC79:BH79)=6,MAX($AX$3:AX78)+1,"")</f>
        <v/>
      </c>
      <c r="AY79" s="20" t="str">
        <f>IF(AZ79="","",RANK(AZ79,$AZ$3:$AZ$100003,1)+COUNTIF($AZ$3:AZ79,AZ79)-1)</f>
        <v/>
      </c>
      <c r="AZ79" s="20" t="str">
        <f t="shared" si="87"/>
        <v/>
      </c>
      <c r="BA79" s="20" t="str">
        <f>IF(AN79="","",IF(COUNTIF($AN$3:AN79,AN79)=1,1+MAX($BA$3:BA78),INDEX($BA$3:BA78,MATCH(AN79,$AN$3:AN79,0),0)))</f>
        <v/>
      </c>
      <c r="BB79" s="20" t="str">
        <f>IF(AO79="","",IF(COUNTIF($AO$3:AO79,AO79)=1,1+MAX($BB$3:BB78),INDEX($BB$3:BB78,MATCH(AO79,$AO$3:AO79,0),0)))</f>
        <v/>
      </c>
      <c r="BC79" s="54" t="str">
        <f t="shared" si="88"/>
        <v/>
      </c>
      <c r="BD79" s="54" t="str">
        <f t="shared" si="89"/>
        <v/>
      </c>
      <c r="BE79" s="20" t="str">
        <f>IF($AN79="","",IF(COUNTIF(AN79,"*"&amp;BE$1&amp;"*"),COUNTIF(AN$3:AN79,"*"&amp;BE$1&amp;"*"),""))</f>
        <v/>
      </c>
      <c r="BF79" s="20" t="str">
        <f>IF($AN79="","",IF(COUNTIF(AO79,"*"&amp;BF$1&amp;"*"),COUNTIF(AO$3:AO79,"*"&amp;BF$1&amp;"*"),""))</f>
        <v/>
      </c>
      <c r="BG79" s="20" t="str">
        <f>IF($AN79="","",IF(COUNTIF(AP79,"*"&amp;BG$1&amp;"*"),COUNTIF(AP$3:AP79,"*"&amp;BG$1&amp;"*"),""))</f>
        <v/>
      </c>
      <c r="BH79" s="20" t="str">
        <f>IF($AN79="","",IF(COUNTIF(AQ79,"*"&amp;BH$1&amp;"*"),COUNTIF(AQ$3:AQ79,"*"&amp;BH$1&amp;"*"),""))</f>
        <v/>
      </c>
      <c r="BI79" s="58" t="str">
        <f t="shared" si="90"/>
        <v/>
      </c>
      <c r="BJ79" s="20" t="str">
        <f t="shared" si="91"/>
        <v/>
      </c>
      <c r="BK79" s="20" t="str">
        <f t="shared" si="92"/>
        <v/>
      </c>
      <c r="BM79" s="20" t="str">
        <f>IF($BM$1&gt;=1+MAX($BM$3:BM78),1+MAX($BM$3:BM78),"")</f>
        <v/>
      </c>
      <c r="BN79" s="20" t="str">
        <f t="shared" si="67"/>
        <v/>
      </c>
      <c r="BO79" s="20" t="str">
        <f t="shared" si="67"/>
        <v/>
      </c>
      <c r="BP79" s="20" t="str">
        <f t="shared" si="67"/>
        <v/>
      </c>
      <c r="BQ79" s="20" t="str">
        <f t="shared" si="67"/>
        <v/>
      </c>
      <c r="BR79" s="20" t="str">
        <f t="shared" si="67"/>
        <v/>
      </c>
      <c r="BS79" s="20" t="str">
        <f t="shared" si="67"/>
        <v/>
      </c>
      <c r="BT79" s="20" t="str">
        <f t="shared" si="67"/>
        <v/>
      </c>
      <c r="BU79" s="20" t="str">
        <f t="shared" si="67"/>
        <v/>
      </c>
      <c r="BV79" s="20" t="str">
        <f t="shared" si="67"/>
        <v/>
      </c>
      <c r="BW79" s="20" t="str">
        <f t="shared" si="67"/>
        <v/>
      </c>
      <c r="BX79" s="20" t="str">
        <f t="shared" si="67"/>
        <v/>
      </c>
    </row>
    <row r="80" spans="2:76" ht="30" customHeight="1" x14ac:dyDescent="0.2">
      <c r="B80" s="52"/>
      <c r="C80" s="52"/>
      <c r="D80" s="52"/>
      <c r="E80" s="30"/>
      <c r="F80" s="31"/>
      <c r="G80" s="32"/>
      <c r="H80" s="30"/>
      <c r="I80" s="31"/>
      <c r="J80" s="34"/>
      <c r="K80" s="112" t="str">
        <f t="shared" si="70"/>
        <v/>
      </c>
      <c r="L80" s="108" t="str">
        <f t="shared" si="71"/>
        <v/>
      </c>
      <c r="M80" s="108" t="str">
        <f t="shared" si="72"/>
        <v/>
      </c>
      <c r="N80" s="31" t="str">
        <f t="shared" si="73"/>
        <v/>
      </c>
      <c r="O80" s="31" t="str">
        <f t="shared" si="74"/>
        <v/>
      </c>
      <c r="P80" s="49" t="str">
        <f t="shared" si="75"/>
        <v/>
      </c>
      <c r="Q80" s="49" t="str">
        <f t="shared" si="76"/>
        <v/>
      </c>
      <c r="R80" s="32" t="str">
        <f t="shared" si="77"/>
        <v/>
      </c>
      <c r="S80" s="19"/>
      <c r="T80" s="45" t="str">
        <f t="shared" si="78"/>
        <v/>
      </c>
      <c r="U80" s="32" t="str">
        <f t="shared" si="79"/>
        <v/>
      </c>
      <c r="V80" s="22"/>
      <c r="W80" s="6" t="str">
        <f t="shared" si="68"/>
        <v/>
      </c>
      <c r="X80" s="7" t="str">
        <f t="shared" si="80"/>
        <v/>
      </c>
      <c r="Y80" s="19"/>
      <c r="Z80" s="13" t="str">
        <f t="shared" si="69"/>
        <v/>
      </c>
      <c r="AA80" s="13" t="str">
        <f t="shared" si="81"/>
        <v/>
      </c>
      <c r="AB80" s="7" t="str">
        <f t="shared" si="82"/>
        <v/>
      </c>
      <c r="AC80" s="22"/>
      <c r="AD80" s="3" t="str">
        <f>IF(B80="","",COUNT(B$3:B80))</f>
        <v/>
      </c>
      <c r="AE80" s="3" t="str">
        <f>IF(C80="","",COUNT(C$3:C80))</f>
        <v/>
      </c>
      <c r="AF80" s="3" t="str">
        <f>IF(D80="","",COUNT(D$3:D80))</f>
        <v/>
      </c>
      <c r="AG80" s="20" t="str">
        <f>IF(E80="","",COUNTA($E$3:E80))</f>
        <v/>
      </c>
      <c r="AH80" s="38" t="str">
        <f>IF(B80="",IF(OR($C80&lt;&gt;"",$D80&lt;&gt;"",$E80&lt;&gt;"",$H80&lt;&gt;"",$G80&lt;&gt;""),INDEX(AH$3:AH79,MATCH(MAX(AD$3:AD79),AD$3:AD79,0),0),""),B80)</f>
        <v/>
      </c>
      <c r="AI80" s="38" t="str">
        <f>IF(C80="",IF(OR($D80&lt;&gt;"",$E80&lt;&gt;"",$H80&lt;&gt;"",$G80&lt;&gt;""),INDEX(AI$3:AI79,MATCH(MAX(AE$3:AE79),AE$3:AE79,0),0),""),C80)</f>
        <v/>
      </c>
      <c r="AJ80" s="38" t="str">
        <f>IF(D80="",IF(OR($E80&lt;&gt;"",$H80&lt;&gt;"",$G80&lt;&gt;""),INDEX(AJ$3:AJ79,MATCH(MAX(AF$3:AF79),AF$3:AF79,0),0),""),D80)</f>
        <v/>
      </c>
      <c r="AK80" s="4" t="str">
        <f>IF(入力!E80="","",IFERROR(INDEX(雇用者!$B$3:$B$100003,IFERROR(MATCH("*"&amp;$E80&amp;"*",雇用者!B$3:B$100003,0),MATCH("*"&amp;$E80&amp;"*",雇用者!C$3:C$100003,0)),0),入力!E80))&amp;""</f>
        <v/>
      </c>
      <c r="AL80" s="20" t="str">
        <f>IF(AM80="","",$AM80&amp;"@"&amp;AN80&amp;IF(AN80="","","@"&amp;COUNTIF($AK$3:AK80,AN80)))</f>
        <v/>
      </c>
      <c r="AM80" s="26" t="str">
        <f t="shared" si="83"/>
        <v/>
      </c>
      <c r="AN80" s="4" t="str">
        <f>IF(AK80="",IF(AND(OR(H80&lt;&gt;"",G80&lt;&gt;""),E80=""),INDEX($AK$3:AK79,MATCH(MAX($AG$3:AG79),$AG$3:AG79,0),0),""),AK80)</f>
        <v/>
      </c>
      <c r="AO80" s="20" t="str">
        <f>IF(H80="",IF(AN80="","",IFERROR(INDEX(雇用者!$D$3:$D$100003,MATCH($AN80,雇用者!B$3:B$100003,0),0),"")),H80)&amp;""</f>
        <v/>
      </c>
      <c r="AP80" s="20" t="str">
        <f>IF(AN80="","",IFERROR(IF(AND(入力!I80="",H80=""),INDEX(雇用者!$E$3:$E$100003,MATCH($AN80,雇用者!B$3:B$100003,0),0),I80),I80))&amp;""</f>
        <v/>
      </c>
      <c r="AQ80" s="20" t="str">
        <f t="shared" si="84"/>
        <v/>
      </c>
      <c r="AR80" s="20" t="str">
        <f t="shared" si="85"/>
        <v/>
      </c>
      <c r="AS80" s="20" t="str">
        <f>IF(AN80="","",IFERROR(IF(AND(入力!G80="",H80=""),INDEX(雇用者!$F$3:$Y$100003,MATCH($AN80,雇用者!B$3:B$100003,0),MATCH($AM80,雇用者!$F$1:$Y$1,1)),IF(G80="","",G80)),IF(G80="","",G80)))</f>
        <v/>
      </c>
      <c r="AT80" s="21" t="str">
        <f t="shared" si="86"/>
        <v/>
      </c>
      <c r="AU80" s="21" t="str">
        <f>IF(AND(AT80&lt;&gt;"",COUNTIF($AL$3:AL80,AL80)=1),SUMIF($AL$3:$AT$100003,AL80,$AT$3:$AT$100003),"")</f>
        <v/>
      </c>
      <c r="AV80" s="21" t="str">
        <f>IF(AND(COUNTIF($AM$3:AM80,AM80)=COUNTIF($AM$3:AM100080,AM80),AM80&lt;&gt;""),SUMIF($AM$3:AM80,AM80,$AT$3:AT80),"")</f>
        <v/>
      </c>
      <c r="AW80" s="96"/>
      <c r="AX80" s="20" t="str">
        <f>IF(COUNT(BC80:BH80)=6,MAX($AX$3:AX79)+1,"")</f>
        <v/>
      </c>
      <c r="AY80" s="20" t="str">
        <f>IF(AZ80="","",RANK(AZ80,$AZ$3:$AZ$100003,1)+COUNTIF($AZ$3:AZ80,AZ80)-1)</f>
        <v/>
      </c>
      <c r="AZ80" s="20" t="str">
        <f t="shared" si="87"/>
        <v/>
      </c>
      <c r="BA80" s="20" t="str">
        <f>IF(AN80="","",IF(COUNTIF($AN$3:AN80,AN80)=1,1+MAX($BA$3:BA79),INDEX($BA$3:BA79,MATCH(AN80,$AN$3:AN80,0),0)))</f>
        <v/>
      </c>
      <c r="BB80" s="20" t="str">
        <f>IF(AO80="","",IF(COUNTIF($AO$3:AO80,AO80)=1,1+MAX($BB$3:BB79),INDEX($BB$3:BB79,MATCH(AO80,$AO$3:AO80,0),0)))</f>
        <v/>
      </c>
      <c r="BC80" s="54" t="str">
        <f t="shared" si="88"/>
        <v/>
      </c>
      <c r="BD80" s="54" t="str">
        <f t="shared" si="89"/>
        <v/>
      </c>
      <c r="BE80" s="20" t="str">
        <f>IF($AN80="","",IF(COUNTIF(AN80,"*"&amp;BE$1&amp;"*"),COUNTIF(AN$3:AN80,"*"&amp;BE$1&amp;"*"),""))</f>
        <v/>
      </c>
      <c r="BF80" s="20" t="str">
        <f>IF($AN80="","",IF(COUNTIF(AO80,"*"&amp;BF$1&amp;"*"),COUNTIF(AO$3:AO80,"*"&amp;BF$1&amp;"*"),""))</f>
        <v/>
      </c>
      <c r="BG80" s="20" t="str">
        <f>IF($AN80="","",IF(COUNTIF(AP80,"*"&amp;BG$1&amp;"*"),COUNTIF(AP$3:AP80,"*"&amp;BG$1&amp;"*"),""))</f>
        <v/>
      </c>
      <c r="BH80" s="20" t="str">
        <f>IF($AN80="","",IF(COUNTIF(AQ80,"*"&amp;BH$1&amp;"*"),COUNTIF(AQ$3:AQ80,"*"&amp;BH$1&amp;"*"),""))</f>
        <v/>
      </c>
      <c r="BI80" s="58" t="str">
        <f t="shared" si="90"/>
        <v/>
      </c>
      <c r="BJ80" s="20" t="str">
        <f t="shared" si="91"/>
        <v/>
      </c>
      <c r="BK80" s="20" t="str">
        <f t="shared" si="92"/>
        <v/>
      </c>
      <c r="BM80" s="20" t="str">
        <f>IF($BM$1&gt;=1+MAX($BM$3:BM79),1+MAX($BM$3:BM79),"")</f>
        <v/>
      </c>
      <c r="BN80" s="20" t="str">
        <f t="shared" si="67"/>
        <v/>
      </c>
      <c r="BO80" s="20" t="str">
        <f t="shared" si="67"/>
        <v/>
      </c>
      <c r="BP80" s="20" t="str">
        <f t="shared" si="67"/>
        <v/>
      </c>
      <c r="BQ80" s="20" t="str">
        <f t="shared" si="67"/>
        <v/>
      </c>
      <c r="BR80" s="20" t="str">
        <f t="shared" si="67"/>
        <v/>
      </c>
      <c r="BS80" s="20" t="str">
        <f t="shared" si="67"/>
        <v/>
      </c>
      <c r="BT80" s="20" t="str">
        <f t="shared" si="67"/>
        <v/>
      </c>
      <c r="BU80" s="20" t="str">
        <f t="shared" si="67"/>
        <v/>
      </c>
      <c r="BV80" s="20" t="str">
        <f t="shared" si="67"/>
        <v/>
      </c>
      <c r="BW80" s="20" t="str">
        <f t="shared" si="67"/>
        <v/>
      </c>
      <c r="BX80" s="20" t="str">
        <f t="shared" si="67"/>
        <v/>
      </c>
    </row>
    <row r="81" spans="2:76" ht="30" customHeight="1" x14ac:dyDescent="0.2">
      <c r="B81" s="52"/>
      <c r="C81" s="52"/>
      <c r="D81" s="52"/>
      <c r="E81" s="30"/>
      <c r="F81" s="31"/>
      <c r="G81" s="32"/>
      <c r="H81" s="30"/>
      <c r="I81" s="31"/>
      <c r="J81" s="34"/>
      <c r="K81" s="112" t="str">
        <f t="shared" si="70"/>
        <v/>
      </c>
      <c r="L81" s="108" t="str">
        <f t="shared" si="71"/>
        <v/>
      </c>
      <c r="M81" s="108" t="str">
        <f t="shared" si="72"/>
        <v/>
      </c>
      <c r="N81" s="31" t="str">
        <f t="shared" si="73"/>
        <v/>
      </c>
      <c r="O81" s="31" t="str">
        <f t="shared" si="74"/>
        <v/>
      </c>
      <c r="P81" s="49" t="str">
        <f t="shared" si="75"/>
        <v/>
      </c>
      <c r="Q81" s="49" t="str">
        <f t="shared" si="76"/>
        <v/>
      </c>
      <c r="R81" s="32" t="str">
        <f t="shared" si="77"/>
        <v/>
      </c>
      <c r="S81" s="19"/>
      <c r="T81" s="45" t="str">
        <f t="shared" si="78"/>
        <v/>
      </c>
      <c r="U81" s="32" t="str">
        <f t="shared" si="79"/>
        <v/>
      </c>
      <c r="V81" s="22"/>
      <c r="W81" s="6" t="str">
        <f t="shared" si="68"/>
        <v/>
      </c>
      <c r="X81" s="7" t="str">
        <f t="shared" si="80"/>
        <v/>
      </c>
      <c r="Y81" s="19"/>
      <c r="Z81" s="13" t="str">
        <f t="shared" si="69"/>
        <v/>
      </c>
      <c r="AA81" s="13" t="str">
        <f t="shared" si="81"/>
        <v/>
      </c>
      <c r="AB81" s="7" t="str">
        <f t="shared" si="82"/>
        <v/>
      </c>
      <c r="AC81" s="22"/>
      <c r="AD81" s="3" t="str">
        <f>IF(B81="","",COUNT(B$3:B81))</f>
        <v/>
      </c>
      <c r="AE81" s="3" t="str">
        <f>IF(C81="","",COUNT(C$3:C81))</f>
        <v/>
      </c>
      <c r="AF81" s="3" t="str">
        <f>IF(D81="","",COUNT(D$3:D81))</f>
        <v/>
      </c>
      <c r="AG81" s="20" t="str">
        <f>IF(E81="","",COUNTA($E$3:E81))</f>
        <v/>
      </c>
      <c r="AH81" s="38" t="str">
        <f>IF(B81="",IF(OR($C81&lt;&gt;"",$D81&lt;&gt;"",$E81&lt;&gt;"",$H81&lt;&gt;"",$G81&lt;&gt;""),INDEX(AH$3:AH80,MATCH(MAX(AD$3:AD80),AD$3:AD80,0),0),""),B81)</f>
        <v/>
      </c>
      <c r="AI81" s="38" t="str">
        <f>IF(C81="",IF(OR($D81&lt;&gt;"",$E81&lt;&gt;"",$H81&lt;&gt;"",$G81&lt;&gt;""),INDEX(AI$3:AI80,MATCH(MAX(AE$3:AE80),AE$3:AE80,0),0),""),C81)</f>
        <v/>
      </c>
      <c r="AJ81" s="38" t="str">
        <f>IF(D81="",IF(OR($E81&lt;&gt;"",$H81&lt;&gt;"",$G81&lt;&gt;""),INDEX(AJ$3:AJ80,MATCH(MAX(AF$3:AF80),AF$3:AF80,0),0),""),D81)</f>
        <v/>
      </c>
      <c r="AK81" s="4" t="str">
        <f>IF(入力!E81="","",IFERROR(INDEX(雇用者!$B$3:$B$100003,IFERROR(MATCH("*"&amp;$E81&amp;"*",雇用者!B$3:B$100003,0),MATCH("*"&amp;$E81&amp;"*",雇用者!C$3:C$100003,0)),0),入力!E81))&amp;""</f>
        <v/>
      </c>
      <c r="AL81" s="20" t="str">
        <f>IF(AM81="","",$AM81&amp;"@"&amp;AN81&amp;IF(AN81="","","@"&amp;COUNTIF($AK$3:AK81,AN81)))</f>
        <v/>
      </c>
      <c r="AM81" s="26" t="str">
        <f t="shared" si="83"/>
        <v/>
      </c>
      <c r="AN81" s="4" t="str">
        <f>IF(AK81="",IF(AND(OR(H81&lt;&gt;"",G81&lt;&gt;""),E81=""),INDEX($AK$3:AK80,MATCH(MAX($AG$3:AG80),$AG$3:AG80,0),0),""),AK81)</f>
        <v/>
      </c>
      <c r="AO81" s="20" t="str">
        <f>IF(H81="",IF(AN81="","",IFERROR(INDEX(雇用者!$D$3:$D$100003,MATCH($AN81,雇用者!B$3:B$100003,0),0),"")),H81)&amp;""</f>
        <v/>
      </c>
      <c r="AP81" s="20" t="str">
        <f>IF(AN81="","",IFERROR(IF(AND(入力!I81="",H81=""),INDEX(雇用者!$E$3:$E$100003,MATCH($AN81,雇用者!B$3:B$100003,0),0),I81),I81))&amp;""</f>
        <v/>
      </c>
      <c r="AQ81" s="20" t="str">
        <f t="shared" si="84"/>
        <v/>
      </c>
      <c r="AR81" s="20" t="str">
        <f t="shared" si="85"/>
        <v/>
      </c>
      <c r="AS81" s="20" t="str">
        <f>IF(AN81="","",IFERROR(IF(AND(入力!G81="",H81=""),INDEX(雇用者!$F$3:$Y$100003,MATCH($AN81,雇用者!B$3:B$100003,0),MATCH($AM81,雇用者!$F$1:$Y$1,1)),IF(G81="","",G81)),IF(G81="","",G81)))</f>
        <v/>
      </c>
      <c r="AT81" s="21" t="str">
        <f t="shared" si="86"/>
        <v/>
      </c>
      <c r="AU81" s="21" t="str">
        <f>IF(AND(AT81&lt;&gt;"",COUNTIF($AL$3:AL81,AL81)=1),SUMIF($AL$3:$AT$100003,AL81,$AT$3:$AT$100003),"")</f>
        <v/>
      </c>
      <c r="AV81" s="21" t="str">
        <f>IF(AND(COUNTIF($AM$3:AM81,AM81)=COUNTIF($AM$3:AM100081,AM81),AM81&lt;&gt;""),SUMIF($AM$3:AM81,AM81,$AT$3:AT81),"")</f>
        <v/>
      </c>
      <c r="AW81" s="96"/>
      <c r="AX81" s="20" t="str">
        <f>IF(COUNT(BC81:BH81)=6,MAX($AX$3:AX80)+1,"")</f>
        <v/>
      </c>
      <c r="AY81" s="20" t="str">
        <f>IF(AZ81="","",RANK(AZ81,$AZ$3:$AZ$100003,1)+COUNTIF($AZ$3:AZ81,AZ81)-1)</f>
        <v/>
      </c>
      <c r="AZ81" s="20" t="str">
        <f t="shared" si="87"/>
        <v/>
      </c>
      <c r="BA81" s="20" t="str">
        <f>IF(AN81="","",IF(COUNTIF($AN$3:AN81,AN81)=1,1+MAX($BA$3:BA80),INDEX($BA$3:BA80,MATCH(AN81,$AN$3:AN81,0),0)))</f>
        <v/>
      </c>
      <c r="BB81" s="20" t="str">
        <f>IF(AO81="","",IF(COUNTIF($AO$3:AO81,AO81)=1,1+MAX($BB$3:BB80),INDEX($BB$3:BB80,MATCH(AO81,$AO$3:AO81,0),0)))</f>
        <v/>
      </c>
      <c r="BC81" s="54" t="str">
        <f t="shared" si="88"/>
        <v/>
      </c>
      <c r="BD81" s="54" t="str">
        <f t="shared" si="89"/>
        <v/>
      </c>
      <c r="BE81" s="20" t="str">
        <f>IF($AN81="","",IF(COUNTIF(AN81,"*"&amp;BE$1&amp;"*"),COUNTIF(AN$3:AN81,"*"&amp;BE$1&amp;"*"),""))</f>
        <v/>
      </c>
      <c r="BF81" s="20" t="str">
        <f>IF($AN81="","",IF(COUNTIF(AO81,"*"&amp;BF$1&amp;"*"),COUNTIF(AO$3:AO81,"*"&amp;BF$1&amp;"*"),""))</f>
        <v/>
      </c>
      <c r="BG81" s="20" t="str">
        <f>IF($AN81="","",IF(COUNTIF(AP81,"*"&amp;BG$1&amp;"*"),COUNTIF(AP$3:AP81,"*"&amp;BG$1&amp;"*"),""))</f>
        <v/>
      </c>
      <c r="BH81" s="20" t="str">
        <f>IF($AN81="","",IF(COUNTIF(AQ81,"*"&amp;BH$1&amp;"*"),COUNTIF(AQ$3:AQ81,"*"&amp;BH$1&amp;"*"),""))</f>
        <v/>
      </c>
      <c r="BI81" s="58" t="str">
        <f t="shared" si="90"/>
        <v/>
      </c>
      <c r="BJ81" s="20" t="str">
        <f t="shared" si="91"/>
        <v/>
      </c>
      <c r="BK81" s="20" t="str">
        <f t="shared" si="92"/>
        <v/>
      </c>
      <c r="BM81" s="20" t="str">
        <f>IF($BM$1&gt;=1+MAX($BM$3:BM80),1+MAX($BM$3:BM80),"")</f>
        <v/>
      </c>
      <c r="BN81" s="20" t="str">
        <f t="shared" si="67"/>
        <v/>
      </c>
      <c r="BO81" s="20" t="str">
        <f t="shared" si="67"/>
        <v/>
      </c>
      <c r="BP81" s="20" t="str">
        <f t="shared" si="67"/>
        <v/>
      </c>
      <c r="BQ81" s="20" t="str">
        <f t="shared" si="67"/>
        <v/>
      </c>
      <c r="BR81" s="20" t="str">
        <f t="shared" si="67"/>
        <v/>
      </c>
      <c r="BS81" s="20" t="str">
        <f t="shared" si="67"/>
        <v/>
      </c>
      <c r="BT81" s="20" t="str">
        <f t="shared" si="67"/>
        <v/>
      </c>
      <c r="BU81" s="20" t="str">
        <f t="shared" si="67"/>
        <v/>
      </c>
      <c r="BV81" s="20" t="str">
        <f t="shared" si="67"/>
        <v/>
      </c>
      <c r="BW81" s="20" t="str">
        <f t="shared" si="67"/>
        <v/>
      </c>
      <c r="BX81" s="20" t="str">
        <f t="shared" si="67"/>
        <v/>
      </c>
    </row>
    <row r="82" spans="2:76" ht="30" customHeight="1" x14ac:dyDescent="0.2">
      <c r="B82" s="52"/>
      <c r="C82" s="52"/>
      <c r="D82" s="52"/>
      <c r="E82" s="30"/>
      <c r="F82" s="31"/>
      <c r="G82" s="32"/>
      <c r="H82" s="30"/>
      <c r="I82" s="31"/>
      <c r="J82" s="34"/>
      <c r="K82" s="112" t="str">
        <f t="shared" si="70"/>
        <v/>
      </c>
      <c r="L82" s="108" t="str">
        <f t="shared" si="71"/>
        <v/>
      </c>
      <c r="M82" s="108" t="str">
        <f t="shared" si="72"/>
        <v/>
      </c>
      <c r="N82" s="31" t="str">
        <f t="shared" si="73"/>
        <v/>
      </c>
      <c r="O82" s="31" t="str">
        <f t="shared" si="74"/>
        <v/>
      </c>
      <c r="P82" s="49" t="str">
        <f t="shared" si="75"/>
        <v/>
      </c>
      <c r="Q82" s="49" t="str">
        <f t="shared" si="76"/>
        <v/>
      </c>
      <c r="R82" s="32" t="str">
        <f t="shared" si="77"/>
        <v/>
      </c>
      <c r="S82" s="19"/>
      <c r="T82" s="45" t="str">
        <f t="shared" si="78"/>
        <v/>
      </c>
      <c r="U82" s="32" t="str">
        <f t="shared" si="79"/>
        <v/>
      </c>
      <c r="V82" s="22"/>
      <c r="W82" s="6" t="str">
        <f t="shared" si="68"/>
        <v/>
      </c>
      <c r="X82" s="7" t="str">
        <f t="shared" si="80"/>
        <v/>
      </c>
      <c r="Y82" s="19"/>
      <c r="Z82" s="13" t="str">
        <f t="shared" si="69"/>
        <v/>
      </c>
      <c r="AA82" s="13" t="str">
        <f t="shared" si="81"/>
        <v/>
      </c>
      <c r="AB82" s="7" t="str">
        <f t="shared" si="82"/>
        <v/>
      </c>
      <c r="AC82" s="22"/>
      <c r="AD82" s="3" t="str">
        <f>IF(B82="","",COUNT(B$3:B82))</f>
        <v/>
      </c>
      <c r="AE82" s="3" t="str">
        <f>IF(C82="","",COUNT(C$3:C82))</f>
        <v/>
      </c>
      <c r="AF82" s="3" t="str">
        <f>IF(D82="","",COUNT(D$3:D82))</f>
        <v/>
      </c>
      <c r="AG82" s="20" t="str">
        <f>IF(E82="","",COUNTA($E$3:E82))</f>
        <v/>
      </c>
      <c r="AH82" s="38" t="str">
        <f>IF(B82="",IF(OR($C82&lt;&gt;"",$D82&lt;&gt;"",$E82&lt;&gt;"",$H82&lt;&gt;"",$G82&lt;&gt;""),INDEX(AH$3:AH81,MATCH(MAX(AD$3:AD81),AD$3:AD81,0),0),""),B82)</f>
        <v/>
      </c>
      <c r="AI82" s="38" t="str">
        <f>IF(C82="",IF(OR($D82&lt;&gt;"",$E82&lt;&gt;"",$H82&lt;&gt;"",$G82&lt;&gt;""),INDEX(AI$3:AI81,MATCH(MAX(AE$3:AE81),AE$3:AE81,0),0),""),C82)</f>
        <v/>
      </c>
      <c r="AJ82" s="38" t="str">
        <f>IF(D82="",IF(OR($E82&lt;&gt;"",$H82&lt;&gt;"",$G82&lt;&gt;""),INDEX(AJ$3:AJ81,MATCH(MAX(AF$3:AF81),AF$3:AF81,0),0),""),D82)</f>
        <v/>
      </c>
      <c r="AK82" s="4" t="str">
        <f>IF(入力!E82="","",IFERROR(INDEX(雇用者!$B$3:$B$100003,IFERROR(MATCH("*"&amp;$E82&amp;"*",雇用者!B$3:B$100003,0),MATCH("*"&amp;$E82&amp;"*",雇用者!C$3:C$100003,0)),0),入力!E82))&amp;""</f>
        <v/>
      </c>
      <c r="AL82" s="20" t="str">
        <f>IF(AM82="","",$AM82&amp;"@"&amp;AN82&amp;IF(AN82="","","@"&amp;COUNTIF($AK$3:AK82,AN82)))</f>
        <v/>
      </c>
      <c r="AM82" s="26" t="str">
        <f t="shared" si="83"/>
        <v/>
      </c>
      <c r="AN82" s="4" t="str">
        <f>IF(AK82="",IF(AND(OR(H82&lt;&gt;"",G82&lt;&gt;""),E82=""),INDEX($AK$3:AK81,MATCH(MAX($AG$3:AG81),$AG$3:AG81,0),0),""),AK82)</f>
        <v/>
      </c>
      <c r="AO82" s="20" t="str">
        <f>IF(H82="",IF(AN82="","",IFERROR(INDEX(雇用者!$D$3:$D$100003,MATCH($AN82,雇用者!B$3:B$100003,0),0),"")),H82)&amp;""</f>
        <v/>
      </c>
      <c r="AP82" s="20" t="str">
        <f>IF(AN82="","",IFERROR(IF(AND(入力!I82="",H82=""),INDEX(雇用者!$E$3:$E$100003,MATCH($AN82,雇用者!B$3:B$100003,0),0),I82),I82))&amp;""</f>
        <v/>
      </c>
      <c r="AQ82" s="20" t="str">
        <f t="shared" si="84"/>
        <v/>
      </c>
      <c r="AR82" s="20" t="str">
        <f t="shared" si="85"/>
        <v/>
      </c>
      <c r="AS82" s="20" t="str">
        <f>IF(AN82="","",IFERROR(IF(AND(入力!G82="",H82=""),INDEX(雇用者!$F$3:$Y$100003,MATCH($AN82,雇用者!B$3:B$100003,0),MATCH($AM82,雇用者!$F$1:$Y$1,1)),IF(G82="","",G82)),IF(G82="","",G82)))</f>
        <v/>
      </c>
      <c r="AT82" s="21" t="str">
        <f t="shared" si="86"/>
        <v/>
      </c>
      <c r="AU82" s="21" t="str">
        <f>IF(AND(AT82&lt;&gt;"",COUNTIF($AL$3:AL82,AL82)=1),SUMIF($AL$3:$AT$100003,AL82,$AT$3:$AT$100003),"")</f>
        <v/>
      </c>
      <c r="AV82" s="21" t="str">
        <f>IF(AND(COUNTIF($AM$3:AM82,AM82)=COUNTIF($AM$3:AM100082,AM82),AM82&lt;&gt;""),SUMIF($AM$3:AM82,AM82,$AT$3:AT82),"")</f>
        <v/>
      </c>
      <c r="AW82" s="96"/>
      <c r="AX82" s="20" t="str">
        <f>IF(COUNT(BC82:BH82)=6,MAX($AX$3:AX81)+1,"")</f>
        <v/>
      </c>
      <c r="AY82" s="20" t="str">
        <f>IF(AZ82="","",RANK(AZ82,$AZ$3:$AZ$100003,1)+COUNTIF($AZ$3:AZ82,AZ82)-1)</f>
        <v/>
      </c>
      <c r="AZ82" s="20" t="str">
        <f t="shared" si="87"/>
        <v/>
      </c>
      <c r="BA82" s="20" t="str">
        <f>IF(AN82="","",IF(COUNTIF($AN$3:AN82,AN82)=1,1+MAX($BA$3:BA81),INDEX($BA$3:BA81,MATCH(AN82,$AN$3:AN82,0),0)))</f>
        <v/>
      </c>
      <c r="BB82" s="20" t="str">
        <f>IF(AO82="","",IF(COUNTIF($AO$3:AO82,AO82)=1,1+MAX($BB$3:BB81),INDEX($BB$3:BB81,MATCH(AO82,$AO$3:AO82,0),0)))</f>
        <v/>
      </c>
      <c r="BC82" s="54" t="str">
        <f t="shared" si="88"/>
        <v/>
      </c>
      <c r="BD82" s="54" t="str">
        <f t="shared" si="89"/>
        <v/>
      </c>
      <c r="BE82" s="20" t="str">
        <f>IF($AN82="","",IF(COUNTIF(AN82,"*"&amp;BE$1&amp;"*"),COUNTIF(AN$3:AN82,"*"&amp;BE$1&amp;"*"),""))</f>
        <v/>
      </c>
      <c r="BF82" s="20" t="str">
        <f>IF($AN82="","",IF(COUNTIF(AO82,"*"&amp;BF$1&amp;"*"),COUNTIF(AO$3:AO82,"*"&amp;BF$1&amp;"*"),""))</f>
        <v/>
      </c>
      <c r="BG82" s="20" t="str">
        <f>IF($AN82="","",IF(COUNTIF(AP82,"*"&amp;BG$1&amp;"*"),COUNTIF(AP$3:AP82,"*"&amp;BG$1&amp;"*"),""))</f>
        <v/>
      </c>
      <c r="BH82" s="20" t="str">
        <f>IF($AN82="","",IF(COUNTIF(AQ82,"*"&amp;BH$1&amp;"*"),COUNTIF(AQ$3:AQ82,"*"&amp;BH$1&amp;"*"),""))</f>
        <v/>
      </c>
      <c r="BI82" s="58" t="str">
        <f t="shared" si="90"/>
        <v/>
      </c>
      <c r="BJ82" s="20" t="str">
        <f t="shared" si="91"/>
        <v/>
      </c>
      <c r="BK82" s="20" t="str">
        <f t="shared" si="92"/>
        <v/>
      </c>
      <c r="BM82" s="20" t="str">
        <f>IF($BM$1&gt;=1+MAX($BM$3:BM81),1+MAX($BM$3:BM81),"")</f>
        <v/>
      </c>
      <c r="BN82" s="20" t="str">
        <f t="shared" si="67"/>
        <v/>
      </c>
      <c r="BO82" s="20" t="str">
        <f t="shared" si="67"/>
        <v/>
      </c>
      <c r="BP82" s="20" t="str">
        <f t="shared" si="67"/>
        <v/>
      </c>
      <c r="BQ82" s="20" t="str">
        <f t="shared" si="67"/>
        <v/>
      </c>
      <c r="BR82" s="20" t="str">
        <f t="shared" si="67"/>
        <v/>
      </c>
      <c r="BS82" s="20" t="str">
        <f t="shared" si="67"/>
        <v/>
      </c>
      <c r="BT82" s="20" t="str">
        <f t="shared" si="67"/>
        <v/>
      </c>
      <c r="BU82" s="20" t="str">
        <f t="shared" si="67"/>
        <v/>
      </c>
      <c r="BV82" s="20" t="str">
        <f t="shared" si="67"/>
        <v/>
      </c>
      <c r="BW82" s="20" t="str">
        <f t="shared" si="67"/>
        <v/>
      </c>
      <c r="BX82" s="20" t="str">
        <f t="shared" si="67"/>
        <v/>
      </c>
    </row>
    <row r="83" spans="2:76" ht="30" customHeight="1" x14ac:dyDescent="0.2">
      <c r="B83" s="52"/>
      <c r="C83" s="52"/>
      <c r="D83" s="52"/>
      <c r="E83" s="30"/>
      <c r="F83" s="31"/>
      <c r="G83" s="32"/>
      <c r="H83" s="30"/>
      <c r="I83" s="31"/>
      <c r="J83" s="34"/>
      <c r="K83" s="112" t="str">
        <f t="shared" si="70"/>
        <v/>
      </c>
      <c r="L83" s="108" t="str">
        <f t="shared" si="71"/>
        <v/>
      </c>
      <c r="M83" s="108" t="str">
        <f t="shared" si="72"/>
        <v/>
      </c>
      <c r="N83" s="31" t="str">
        <f t="shared" si="73"/>
        <v/>
      </c>
      <c r="O83" s="31" t="str">
        <f t="shared" si="74"/>
        <v/>
      </c>
      <c r="P83" s="49" t="str">
        <f t="shared" si="75"/>
        <v/>
      </c>
      <c r="Q83" s="49" t="str">
        <f t="shared" si="76"/>
        <v/>
      </c>
      <c r="R83" s="32" t="str">
        <f t="shared" si="77"/>
        <v/>
      </c>
      <c r="S83" s="19"/>
      <c r="T83" s="45" t="str">
        <f t="shared" si="78"/>
        <v/>
      </c>
      <c r="U83" s="32" t="str">
        <f t="shared" si="79"/>
        <v/>
      </c>
      <c r="V83" s="22"/>
      <c r="W83" s="6" t="str">
        <f t="shared" si="68"/>
        <v/>
      </c>
      <c r="X83" s="7" t="str">
        <f t="shared" si="80"/>
        <v/>
      </c>
      <c r="Y83" s="19"/>
      <c r="Z83" s="13" t="str">
        <f t="shared" si="69"/>
        <v/>
      </c>
      <c r="AA83" s="13" t="str">
        <f t="shared" si="81"/>
        <v/>
      </c>
      <c r="AB83" s="7" t="str">
        <f t="shared" si="82"/>
        <v/>
      </c>
      <c r="AC83" s="22"/>
      <c r="AD83" s="3" t="str">
        <f>IF(B83="","",COUNT(B$3:B83))</f>
        <v/>
      </c>
      <c r="AE83" s="3" t="str">
        <f>IF(C83="","",COUNT(C$3:C83))</f>
        <v/>
      </c>
      <c r="AF83" s="3" t="str">
        <f>IF(D83="","",COUNT(D$3:D83))</f>
        <v/>
      </c>
      <c r="AG83" s="20" t="str">
        <f>IF(E83="","",COUNTA($E$3:E83))</f>
        <v/>
      </c>
      <c r="AH83" s="38" t="str">
        <f>IF(B83="",IF(OR($C83&lt;&gt;"",$D83&lt;&gt;"",$E83&lt;&gt;"",$H83&lt;&gt;"",$G83&lt;&gt;""),INDEX(AH$3:AH82,MATCH(MAX(AD$3:AD82),AD$3:AD82,0),0),""),B83)</f>
        <v/>
      </c>
      <c r="AI83" s="38" t="str">
        <f>IF(C83="",IF(OR($D83&lt;&gt;"",$E83&lt;&gt;"",$H83&lt;&gt;"",$G83&lt;&gt;""),INDEX(AI$3:AI82,MATCH(MAX(AE$3:AE82),AE$3:AE82,0),0),""),C83)</f>
        <v/>
      </c>
      <c r="AJ83" s="38" t="str">
        <f>IF(D83="",IF(OR($E83&lt;&gt;"",$H83&lt;&gt;"",$G83&lt;&gt;""),INDEX(AJ$3:AJ82,MATCH(MAX(AF$3:AF82),AF$3:AF82,0),0),""),D83)</f>
        <v/>
      </c>
      <c r="AK83" s="4" t="str">
        <f>IF(入力!E83="","",IFERROR(INDEX(雇用者!$B$3:$B$100003,IFERROR(MATCH("*"&amp;$E83&amp;"*",雇用者!B$3:B$100003,0),MATCH("*"&amp;$E83&amp;"*",雇用者!C$3:C$100003,0)),0),入力!E83))&amp;""</f>
        <v/>
      </c>
      <c r="AL83" s="20" t="str">
        <f>IF(AM83="","",$AM83&amp;"@"&amp;AN83&amp;IF(AN83="","","@"&amp;COUNTIF($AK$3:AK83,AN83)))</f>
        <v/>
      </c>
      <c r="AM83" s="26" t="str">
        <f t="shared" si="83"/>
        <v/>
      </c>
      <c r="AN83" s="4" t="str">
        <f>IF(AK83="",IF(AND(OR(H83&lt;&gt;"",G83&lt;&gt;""),E83=""),INDEX($AK$3:AK82,MATCH(MAX($AG$3:AG82),$AG$3:AG82,0),0),""),AK83)</f>
        <v/>
      </c>
      <c r="AO83" s="20" t="str">
        <f>IF(H83="",IF(AN83="","",IFERROR(INDEX(雇用者!$D$3:$D$100003,MATCH($AN83,雇用者!B$3:B$100003,0),0),"")),H83)&amp;""</f>
        <v/>
      </c>
      <c r="AP83" s="20" t="str">
        <f>IF(AN83="","",IFERROR(IF(AND(入力!I83="",H83=""),INDEX(雇用者!$E$3:$E$100003,MATCH($AN83,雇用者!B$3:B$100003,0),0),I83),I83))&amp;""</f>
        <v/>
      </c>
      <c r="AQ83" s="20" t="str">
        <f t="shared" si="84"/>
        <v/>
      </c>
      <c r="AR83" s="20" t="str">
        <f t="shared" si="85"/>
        <v/>
      </c>
      <c r="AS83" s="20" t="str">
        <f>IF(AN83="","",IFERROR(IF(AND(入力!G83="",H83=""),INDEX(雇用者!$F$3:$Y$100003,MATCH($AN83,雇用者!B$3:B$100003,0),MATCH($AM83,雇用者!$F$1:$Y$1,1)),IF(G83="","",G83)),IF(G83="","",G83)))</f>
        <v/>
      </c>
      <c r="AT83" s="21" t="str">
        <f t="shared" si="86"/>
        <v/>
      </c>
      <c r="AU83" s="21" t="str">
        <f>IF(AND(AT83&lt;&gt;"",COUNTIF($AL$3:AL83,AL83)=1),SUMIF($AL$3:$AT$100003,AL83,$AT$3:$AT$100003),"")</f>
        <v/>
      </c>
      <c r="AV83" s="21" t="str">
        <f>IF(AND(COUNTIF($AM$3:AM83,AM83)=COUNTIF($AM$3:AM100083,AM83),AM83&lt;&gt;""),SUMIF($AM$3:AM83,AM83,$AT$3:AT83),"")</f>
        <v/>
      </c>
      <c r="AW83" s="96"/>
      <c r="AX83" s="20" t="str">
        <f>IF(COUNT(BC83:BH83)=6,MAX($AX$3:AX82)+1,"")</f>
        <v/>
      </c>
      <c r="AY83" s="20" t="str">
        <f>IF(AZ83="","",RANK(AZ83,$AZ$3:$AZ$100003,1)+COUNTIF($AZ$3:AZ83,AZ83)-1)</f>
        <v/>
      </c>
      <c r="AZ83" s="20" t="str">
        <f t="shared" si="87"/>
        <v/>
      </c>
      <c r="BA83" s="20" t="str">
        <f>IF(AN83="","",IF(COUNTIF($AN$3:AN83,AN83)=1,1+MAX($BA$3:BA82),INDEX($BA$3:BA82,MATCH(AN83,$AN$3:AN83,0),0)))</f>
        <v/>
      </c>
      <c r="BB83" s="20" t="str">
        <f>IF(AO83="","",IF(COUNTIF($AO$3:AO83,AO83)=1,1+MAX($BB$3:BB82),INDEX($BB$3:BB82,MATCH(AO83,$AO$3:AO83,0),0)))</f>
        <v/>
      </c>
      <c r="BC83" s="54" t="str">
        <f t="shared" si="88"/>
        <v/>
      </c>
      <c r="BD83" s="54" t="str">
        <f t="shared" si="89"/>
        <v/>
      </c>
      <c r="BE83" s="20" t="str">
        <f>IF($AN83="","",IF(COUNTIF(AN83,"*"&amp;BE$1&amp;"*"),COUNTIF(AN$3:AN83,"*"&amp;BE$1&amp;"*"),""))</f>
        <v/>
      </c>
      <c r="BF83" s="20" t="str">
        <f>IF($AN83="","",IF(COUNTIF(AO83,"*"&amp;BF$1&amp;"*"),COUNTIF(AO$3:AO83,"*"&amp;BF$1&amp;"*"),""))</f>
        <v/>
      </c>
      <c r="BG83" s="20" t="str">
        <f>IF($AN83="","",IF(COUNTIF(AP83,"*"&amp;BG$1&amp;"*"),COUNTIF(AP$3:AP83,"*"&amp;BG$1&amp;"*"),""))</f>
        <v/>
      </c>
      <c r="BH83" s="20" t="str">
        <f>IF($AN83="","",IF(COUNTIF(AQ83,"*"&amp;BH$1&amp;"*"),COUNTIF(AQ$3:AQ83,"*"&amp;BH$1&amp;"*"),""))</f>
        <v/>
      </c>
      <c r="BI83" s="58" t="str">
        <f t="shared" si="90"/>
        <v/>
      </c>
      <c r="BJ83" s="20" t="str">
        <f t="shared" si="91"/>
        <v/>
      </c>
      <c r="BK83" s="20" t="str">
        <f t="shared" si="92"/>
        <v/>
      </c>
      <c r="BM83" s="20" t="str">
        <f>IF($BM$1&gt;=1+MAX($BM$3:BM82),1+MAX($BM$3:BM82),"")</f>
        <v/>
      </c>
      <c r="BN83" s="20" t="str">
        <f t="shared" si="67"/>
        <v/>
      </c>
      <c r="BO83" s="20" t="str">
        <f t="shared" si="67"/>
        <v/>
      </c>
      <c r="BP83" s="20" t="str">
        <f t="shared" si="67"/>
        <v/>
      </c>
      <c r="BQ83" s="20" t="str">
        <f t="shared" si="67"/>
        <v/>
      </c>
      <c r="BR83" s="20" t="str">
        <f t="shared" si="67"/>
        <v/>
      </c>
      <c r="BS83" s="20" t="str">
        <f t="shared" si="67"/>
        <v/>
      </c>
      <c r="BT83" s="20" t="str">
        <f t="shared" si="67"/>
        <v/>
      </c>
      <c r="BU83" s="20" t="str">
        <f t="shared" si="67"/>
        <v/>
      </c>
      <c r="BV83" s="20" t="str">
        <f t="shared" si="67"/>
        <v/>
      </c>
      <c r="BW83" s="20" t="str">
        <f t="shared" si="67"/>
        <v/>
      </c>
      <c r="BX83" s="20" t="str">
        <f t="shared" si="67"/>
        <v/>
      </c>
    </row>
    <row r="84" spans="2:76" ht="30" customHeight="1" x14ac:dyDescent="0.2">
      <c r="B84" s="52"/>
      <c r="C84" s="52"/>
      <c r="D84" s="52"/>
      <c r="E84" s="30"/>
      <c r="F84" s="31"/>
      <c r="G84" s="32"/>
      <c r="H84" s="30"/>
      <c r="I84" s="31"/>
      <c r="J84" s="34"/>
      <c r="K84" s="112" t="str">
        <f t="shared" si="70"/>
        <v/>
      </c>
      <c r="L84" s="108" t="str">
        <f t="shared" si="71"/>
        <v/>
      </c>
      <c r="M84" s="108" t="str">
        <f t="shared" si="72"/>
        <v/>
      </c>
      <c r="N84" s="31" t="str">
        <f t="shared" si="73"/>
        <v/>
      </c>
      <c r="O84" s="31" t="str">
        <f t="shared" si="74"/>
        <v/>
      </c>
      <c r="P84" s="49" t="str">
        <f t="shared" si="75"/>
        <v/>
      </c>
      <c r="Q84" s="49" t="str">
        <f t="shared" si="76"/>
        <v/>
      </c>
      <c r="R84" s="32" t="str">
        <f t="shared" si="77"/>
        <v/>
      </c>
      <c r="S84" s="19"/>
      <c r="T84" s="45" t="str">
        <f t="shared" si="78"/>
        <v/>
      </c>
      <c r="U84" s="32" t="str">
        <f t="shared" si="79"/>
        <v/>
      </c>
      <c r="V84" s="22"/>
      <c r="W84" s="6" t="str">
        <f t="shared" si="68"/>
        <v/>
      </c>
      <c r="X84" s="7" t="str">
        <f t="shared" si="80"/>
        <v/>
      </c>
      <c r="Y84" s="19"/>
      <c r="Z84" s="13" t="str">
        <f t="shared" si="69"/>
        <v/>
      </c>
      <c r="AA84" s="13" t="str">
        <f t="shared" si="81"/>
        <v/>
      </c>
      <c r="AB84" s="7" t="str">
        <f t="shared" si="82"/>
        <v/>
      </c>
      <c r="AC84" s="22"/>
      <c r="AD84" s="3" t="str">
        <f>IF(B84="","",COUNT(B$3:B84))</f>
        <v/>
      </c>
      <c r="AE84" s="3" t="str">
        <f>IF(C84="","",COUNT(C$3:C84))</f>
        <v/>
      </c>
      <c r="AF84" s="3" t="str">
        <f>IF(D84="","",COUNT(D$3:D84))</f>
        <v/>
      </c>
      <c r="AG84" s="20" t="str">
        <f>IF(E84="","",COUNTA($E$3:E84))</f>
        <v/>
      </c>
      <c r="AH84" s="38" t="str">
        <f>IF(B84="",IF(OR($C84&lt;&gt;"",$D84&lt;&gt;"",$E84&lt;&gt;"",$H84&lt;&gt;"",$G84&lt;&gt;""),INDEX(AH$3:AH83,MATCH(MAX(AD$3:AD83),AD$3:AD83,0),0),""),B84)</f>
        <v/>
      </c>
      <c r="AI84" s="38" t="str">
        <f>IF(C84="",IF(OR($D84&lt;&gt;"",$E84&lt;&gt;"",$H84&lt;&gt;"",$G84&lt;&gt;""),INDEX(AI$3:AI83,MATCH(MAX(AE$3:AE83),AE$3:AE83,0),0),""),C84)</f>
        <v/>
      </c>
      <c r="AJ84" s="38" t="str">
        <f>IF(D84="",IF(OR($E84&lt;&gt;"",$H84&lt;&gt;"",$G84&lt;&gt;""),INDEX(AJ$3:AJ83,MATCH(MAX(AF$3:AF83),AF$3:AF83,0),0),""),D84)</f>
        <v/>
      </c>
      <c r="AK84" s="4" t="str">
        <f>IF(入力!E84="","",IFERROR(INDEX(雇用者!$B$3:$B$100003,IFERROR(MATCH("*"&amp;$E84&amp;"*",雇用者!B$3:B$100003,0),MATCH("*"&amp;$E84&amp;"*",雇用者!C$3:C$100003,0)),0),入力!E84))&amp;""</f>
        <v/>
      </c>
      <c r="AL84" s="20" t="str">
        <f>IF(AM84="","",$AM84&amp;"@"&amp;AN84&amp;IF(AN84="","","@"&amp;COUNTIF($AK$3:AK84,AN84)))</f>
        <v/>
      </c>
      <c r="AM84" s="26" t="str">
        <f t="shared" si="83"/>
        <v/>
      </c>
      <c r="AN84" s="4" t="str">
        <f>IF(AK84="",IF(AND(OR(H84&lt;&gt;"",G84&lt;&gt;""),E84=""),INDEX($AK$3:AK83,MATCH(MAX($AG$3:AG83),$AG$3:AG83,0),0),""),AK84)</f>
        <v/>
      </c>
      <c r="AO84" s="20" t="str">
        <f>IF(H84="",IF(AN84="","",IFERROR(INDEX(雇用者!$D$3:$D$100003,MATCH($AN84,雇用者!B$3:B$100003,0),0),"")),H84)&amp;""</f>
        <v/>
      </c>
      <c r="AP84" s="20" t="str">
        <f>IF(AN84="","",IFERROR(IF(AND(入力!I84="",H84=""),INDEX(雇用者!$E$3:$E$100003,MATCH($AN84,雇用者!B$3:B$100003,0),0),I84),I84))&amp;""</f>
        <v/>
      </c>
      <c r="AQ84" s="20" t="str">
        <f t="shared" si="84"/>
        <v/>
      </c>
      <c r="AR84" s="20" t="str">
        <f t="shared" si="85"/>
        <v/>
      </c>
      <c r="AS84" s="20" t="str">
        <f>IF(AN84="","",IFERROR(IF(AND(入力!G84="",H84=""),INDEX(雇用者!$F$3:$Y$100003,MATCH($AN84,雇用者!B$3:B$100003,0),MATCH($AM84,雇用者!$F$1:$Y$1,1)),IF(G84="","",G84)),IF(G84="","",G84)))</f>
        <v/>
      </c>
      <c r="AT84" s="21" t="str">
        <f t="shared" si="86"/>
        <v/>
      </c>
      <c r="AU84" s="21" t="str">
        <f>IF(AND(AT84&lt;&gt;"",COUNTIF($AL$3:AL84,AL84)=1),SUMIF($AL$3:$AT$100003,AL84,$AT$3:$AT$100003),"")</f>
        <v/>
      </c>
      <c r="AV84" s="21" t="str">
        <f>IF(AND(COUNTIF($AM$3:AM84,AM84)=COUNTIF($AM$3:AM100084,AM84),AM84&lt;&gt;""),SUMIF($AM$3:AM84,AM84,$AT$3:AT84),"")</f>
        <v/>
      </c>
      <c r="AW84" s="96"/>
      <c r="AX84" s="20" t="str">
        <f>IF(COUNT(BC84:BH84)=6,MAX($AX$3:AX83)+1,"")</f>
        <v/>
      </c>
      <c r="AY84" s="20" t="str">
        <f>IF(AZ84="","",RANK(AZ84,$AZ$3:$AZ$100003,1)+COUNTIF($AZ$3:AZ84,AZ84)-1)</f>
        <v/>
      </c>
      <c r="AZ84" s="20" t="str">
        <f t="shared" si="87"/>
        <v/>
      </c>
      <c r="BA84" s="20" t="str">
        <f>IF(AN84="","",IF(COUNTIF($AN$3:AN84,AN84)=1,1+MAX($BA$3:BA83),INDEX($BA$3:BA83,MATCH(AN84,$AN$3:AN84,0),0)))</f>
        <v/>
      </c>
      <c r="BB84" s="20" t="str">
        <f>IF(AO84="","",IF(COUNTIF($AO$3:AO84,AO84)=1,1+MAX($BB$3:BB83),INDEX($BB$3:BB83,MATCH(AO84,$AO$3:AO84,0),0)))</f>
        <v/>
      </c>
      <c r="BC84" s="54" t="str">
        <f t="shared" si="88"/>
        <v/>
      </c>
      <c r="BD84" s="54" t="str">
        <f t="shared" si="89"/>
        <v/>
      </c>
      <c r="BE84" s="20" t="str">
        <f>IF($AN84="","",IF(COUNTIF(AN84,"*"&amp;BE$1&amp;"*"),COUNTIF(AN$3:AN84,"*"&amp;BE$1&amp;"*"),""))</f>
        <v/>
      </c>
      <c r="BF84" s="20" t="str">
        <f>IF($AN84="","",IF(COUNTIF(AO84,"*"&amp;BF$1&amp;"*"),COUNTIF(AO$3:AO84,"*"&amp;BF$1&amp;"*"),""))</f>
        <v/>
      </c>
      <c r="BG84" s="20" t="str">
        <f>IF($AN84="","",IF(COUNTIF(AP84,"*"&amp;BG$1&amp;"*"),COUNTIF(AP$3:AP84,"*"&amp;BG$1&amp;"*"),""))</f>
        <v/>
      </c>
      <c r="BH84" s="20" t="str">
        <f>IF($AN84="","",IF(COUNTIF(AQ84,"*"&amp;BH$1&amp;"*"),COUNTIF(AQ$3:AQ84,"*"&amp;BH$1&amp;"*"),""))</f>
        <v/>
      </c>
      <c r="BI84" s="58" t="str">
        <f t="shared" si="90"/>
        <v/>
      </c>
      <c r="BJ84" s="20" t="str">
        <f t="shared" si="91"/>
        <v/>
      </c>
      <c r="BK84" s="20" t="str">
        <f t="shared" si="92"/>
        <v/>
      </c>
      <c r="BM84" s="20" t="str">
        <f>IF($BM$1&gt;=1+MAX($BM$3:BM83),1+MAX($BM$3:BM83),"")</f>
        <v/>
      </c>
      <c r="BN84" s="20" t="str">
        <f t="shared" si="67"/>
        <v/>
      </c>
      <c r="BO84" s="20" t="str">
        <f t="shared" si="67"/>
        <v/>
      </c>
      <c r="BP84" s="20" t="str">
        <f t="shared" si="67"/>
        <v/>
      </c>
      <c r="BQ84" s="20" t="str">
        <f t="shared" si="67"/>
        <v/>
      </c>
      <c r="BR84" s="20" t="str">
        <f t="shared" si="67"/>
        <v/>
      </c>
      <c r="BS84" s="20" t="str">
        <f t="shared" si="67"/>
        <v/>
      </c>
      <c r="BT84" s="20" t="str">
        <f t="shared" si="67"/>
        <v/>
      </c>
      <c r="BU84" s="20" t="str">
        <f t="shared" si="67"/>
        <v/>
      </c>
      <c r="BV84" s="20" t="str">
        <f t="shared" si="67"/>
        <v/>
      </c>
      <c r="BW84" s="20" t="str">
        <f t="shared" si="67"/>
        <v/>
      </c>
      <c r="BX84" s="20" t="str">
        <f t="shared" si="67"/>
        <v/>
      </c>
    </row>
    <row r="85" spans="2:76" ht="30" customHeight="1" x14ac:dyDescent="0.2">
      <c r="B85" s="52"/>
      <c r="C85" s="52"/>
      <c r="D85" s="52"/>
      <c r="E85" s="30"/>
      <c r="F85" s="31"/>
      <c r="G85" s="32"/>
      <c r="H85" s="30"/>
      <c r="I85" s="31"/>
      <c r="J85" s="34"/>
      <c r="K85" s="112" t="str">
        <f t="shared" si="70"/>
        <v/>
      </c>
      <c r="L85" s="108" t="str">
        <f t="shared" si="71"/>
        <v/>
      </c>
      <c r="M85" s="108" t="str">
        <f t="shared" si="72"/>
        <v/>
      </c>
      <c r="N85" s="31" t="str">
        <f t="shared" si="73"/>
        <v/>
      </c>
      <c r="O85" s="31" t="str">
        <f t="shared" si="74"/>
        <v/>
      </c>
      <c r="P85" s="49" t="str">
        <f t="shared" si="75"/>
        <v/>
      </c>
      <c r="Q85" s="49" t="str">
        <f t="shared" si="76"/>
        <v/>
      </c>
      <c r="R85" s="32" t="str">
        <f t="shared" si="77"/>
        <v/>
      </c>
      <c r="S85" s="19"/>
      <c r="T85" s="45" t="str">
        <f t="shared" si="78"/>
        <v/>
      </c>
      <c r="U85" s="32" t="str">
        <f t="shared" si="79"/>
        <v/>
      </c>
      <c r="V85" s="22"/>
      <c r="W85" s="6" t="str">
        <f t="shared" si="68"/>
        <v/>
      </c>
      <c r="X85" s="7" t="str">
        <f t="shared" si="80"/>
        <v/>
      </c>
      <c r="Y85" s="19"/>
      <c r="Z85" s="13" t="str">
        <f t="shared" si="69"/>
        <v/>
      </c>
      <c r="AA85" s="13" t="str">
        <f t="shared" si="81"/>
        <v/>
      </c>
      <c r="AB85" s="7" t="str">
        <f t="shared" si="82"/>
        <v/>
      </c>
      <c r="AC85" s="22"/>
      <c r="AD85" s="3" t="str">
        <f>IF(B85="","",COUNT(B$3:B85))</f>
        <v/>
      </c>
      <c r="AE85" s="3" t="str">
        <f>IF(C85="","",COUNT(C$3:C85))</f>
        <v/>
      </c>
      <c r="AF85" s="3" t="str">
        <f>IF(D85="","",COUNT(D$3:D85))</f>
        <v/>
      </c>
      <c r="AG85" s="20" t="str">
        <f>IF(E85="","",COUNTA($E$3:E85))</f>
        <v/>
      </c>
      <c r="AH85" s="38" t="str">
        <f>IF(B85="",IF(OR($C85&lt;&gt;"",$D85&lt;&gt;"",$E85&lt;&gt;"",$H85&lt;&gt;"",$G85&lt;&gt;""),INDEX(AH$3:AH84,MATCH(MAX(AD$3:AD84),AD$3:AD84,0),0),""),B85)</f>
        <v/>
      </c>
      <c r="AI85" s="38" t="str">
        <f>IF(C85="",IF(OR($D85&lt;&gt;"",$E85&lt;&gt;"",$H85&lt;&gt;"",$G85&lt;&gt;""),INDEX(AI$3:AI84,MATCH(MAX(AE$3:AE84),AE$3:AE84,0),0),""),C85)</f>
        <v/>
      </c>
      <c r="AJ85" s="38" t="str">
        <f>IF(D85="",IF(OR($E85&lt;&gt;"",$H85&lt;&gt;"",$G85&lt;&gt;""),INDEX(AJ$3:AJ84,MATCH(MAX(AF$3:AF84),AF$3:AF84,0),0),""),D85)</f>
        <v/>
      </c>
      <c r="AK85" s="4" t="str">
        <f>IF(入力!E85="","",IFERROR(INDEX(雇用者!$B$3:$B$100003,IFERROR(MATCH("*"&amp;$E85&amp;"*",雇用者!B$3:B$100003,0),MATCH("*"&amp;$E85&amp;"*",雇用者!C$3:C$100003,0)),0),入力!E85))&amp;""</f>
        <v/>
      </c>
      <c r="AL85" s="20" t="str">
        <f>IF(AM85="","",$AM85&amp;"@"&amp;AN85&amp;IF(AN85="","","@"&amp;COUNTIF($AK$3:AK85,AN85)))</f>
        <v/>
      </c>
      <c r="AM85" s="26" t="str">
        <f t="shared" si="83"/>
        <v/>
      </c>
      <c r="AN85" s="4" t="str">
        <f>IF(AK85="",IF(AND(OR(H85&lt;&gt;"",G85&lt;&gt;""),E85=""),INDEX($AK$3:AK84,MATCH(MAX($AG$3:AG84),$AG$3:AG84,0),0),""),AK85)</f>
        <v/>
      </c>
      <c r="AO85" s="20" t="str">
        <f>IF(H85="",IF(AN85="","",IFERROR(INDEX(雇用者!$D$3:$D$100003,MATCH($AN85,雇用者!B$3:B$100003,0),0),"")),H85)&amp;""</f>
        <v/>
      </c>
      <c r="AP85" s="20" t="str">
        <f>IF(AN85="","",IFERROR(IF(AND(入力!I85="",H85=""),INDEX(雇用者!$E$3:$E$100003,MATCH($AN85,雇用者!B$3:B$100003,0),0),I85),I85))&amp;""</f>
        <v/>
      </c>
      <c r="AQ85" s="20" t="str">
        <f t="shared" si="84"/>
        <v/>
      </c>
      <c r="AR85" s="20" t="str">
        <f t="shared" si="85"/>
        <v/>
      </c>
      <c r="AS85" s="20" t="str">
        <f>IF(AN85="","",IFERROR(IF(AND(入力!G85="",H85=""),INDEX(雇用者!$F$3:$Y$100003,MATCH($AN85,雇用者!B$3:B$100003,0),MATCH($AM85,雇用者!$F$1:$Y$1,1)),IF(G85="","",G85)),IF(G85="","",G85)))</f>
        <v/>
      </c>
      <c r="AT85" s="21" t="str">
        <f t="shared" si="86"/>
        <v/>
      </c>
      <c r="AU85" s="21" t="str">
        <f>IF(AND(AT85&lt;&gt;"",COUNTIF($AL$3:AL85,AL85)=1),SUMIF($AL$3:$AT$100003,AL85,$AT$3:$AT$100003),"")</f>
        <v/>
      </c>
      <c r="AV85" s="21" t="str">
        <f>IF(AND(COUNTIF($AM$3:AM85,AM85)=COUNTIF($AM$3:AM100085,AM85),AM85&lt;&gt;""),SUMIF($AM$3:AM85,AM85,$AT$3:AT85),"")</f>
        <v/>
      </c>
      <c r="AW85" s="96"/>
      <c r="AX85" s="20" t="str">
        <f>IF(COUNT(BC85:BH85)=6,MAX($AX$3:AX84)+1,"")</f>
        <v/>
      </c>
      <c r="AY85" s="20" t="str">
        <f>IF(AZ85="","",RANK(AZ85,$AZ$3:$AZ$100003,1)+COUNTIF($AZ$3:AZ85,AZ85)-1)</f>
        <v/>
      </c>
      <c r="AZ85" s="20" t="str">
        <f t="shared" si="87"/>
        <v/>
      </c>
      <c r="BA85" s="20" t="str">
        <f>IF(AN85="","",IF(COUNTIF($AN$3:AN85,AN85)=1,1+MAX($BA$3:BA84),INDEX($BA$3:BA84,MATCH(AN85,$AN$3:AN85,0),0)))</f>
        <v/>
      </c>
      <c r="BB85" s="20" t="str">
        <f>IF(AO85="","",IF(COUNTIF($AO$3:AO85,AO85)=1,1+MAX($BB$3:BB84),INDEX($BB$3:BB84,MATCH(AO85,$AO$3:AO85,0),0)))</f>
        <v/>
      </c>
      <c r="BC85" s="54" t="str">
        <f t="shared" si="88"/>
        <v/>
      </c>
      <c r="BD85" s="54" t="str">
        <f t="shared" si="89"/>
        <v/>
      </c>
      <c r="BE85" s="20" t="str">
        <f>IF($AN85="","",IF(COUNTIF(AN85,"*"&amp;BE$1&amp;"*"),COUNTIF(AN$3:AN85,"*"&amp;BE$1&amp;"*"),""))</f>
        <v/>
      </c>
      <c r="BF85" s="20" t="str">
        <f>IF($AN85="","",IF(COUNTIF(AO85,"*"&amp;BF$1&amp;"*"),COUNTIF(AO$3:AO85,"*"&amp;BF$1&amp;"*"),""))</f>
        <v/>
      </c>
      <c r="BG85" s="20" t="str">
        <f>IF($AN85="","",IF(COUNTIF(AP85,"*"&amp;BG$1&amp;"*"),COUNTIF(AP$3:AP85,"*"&amp;BG$1&amp;"*"),""))</f>
        <v/>
      </c>
      <c r="BH85" s="20" t="str">
        <f>IF($AN85="","",IF(COUNTIF(AQ85,"*"&amp;BH$1&amp;"*"),COUNTIF(AQ$3:AQ85,"*"&amp;BH$1&amp;"*"),""))</f>
        <v/>
      </c>
      <c r="BI85" s="58" t="str">
        <f t="shared" si="90"/>
        <v/>
      </c>
      <c r="BJ85" s="20" t="str">
        <f t="shared" si="91"/>
        <v/>
      </c>
      <c r="BK85" s="20" t="str">
        <f t="shared" si="92"/>
        <v/>
      </c>
      <c r="BM85" s="20" t="str">
        <f>IF($BM$1&gt;=1+MAX($BM$3:BM84),1+MAX($BM$3:BM84),"")</f>
        <v/>
      </c>
      <c r="BN85" s="20" t="str">
        <f t="shared" si="67"/>
        <v/>
      </c>
      <c r="BO85" s="20" t="str">
        <f t="shared" si="67"/>
        <v/>
      </c>
      <c r="BP85" s="20" t="str">
        <f t="shared" si="67"/>
        <v/>
      </c>
      <c r="BQ85" s="20" t="str">
        <f t="shared" si="67"/>
        <v/>
      </c>
      <c r="BR85" s="20" t="str">
        <f t="shared" si="67"/>
        <v/>
      </c>
      <c r="BS85" s="20" t="str">
        <f t="shared" si="67"/>
        <v/>
      </c>
      <c r="BT85" s="20" t="str">
        <f t="shared" si="67"/>
        <v/>
      </c>
      <c r="BU85" s="20" t="str">
        <f t="shared" si="67"/>
        <v/>
      </c>
      <c r="BV85" s="20" t="str">
        <f t="shared" si="67"/>
        <v/>
      </c>
      <c r="BW85" s="20" t="str">
        <f t="shared" si="67"/>
        <v/>
      </c>
      <c r="BX85" s="20" t="str">
        <f t="shared" si="67"/>
        <v/>
      </c>
    </row>
    <row r="86" spans="2:76" ht="30" customHeight="1" x14ac:dyDescent="0.2">
      <c r="B86" s="52"/>
      <c r="C86" s="52"/>
      <c r="D86" s="52"/>
      <c r="E86" s="30"/>
      <c r="F86" s="31"/>
      <c r="G86" s="32"/>
      <c r="H86" s="30"/>
      <c r="I86" s="31"/>
      <c r="J86" s="34"/>
      <c r="K86" s="112" t="str">
        <f t="shared" si="70"/>
        <v/>
      </c>
      <c r="L86" s="108" t="str">
        <f t="shared" si="71"/>
        <v/>
      </c>
      <c r="M86" s="108" t="str">
        <f t="shared" si="72"/>
        <v/>
      </c>
      <c r="N86" s="31" t="str">
        <f t="shared" si="73"/>
        <v/>
      </c>
      <c r="O86" s="31" t="str">
        <f t="shared" si="74"/>
        <v/>
      </c>
      <c r="P86" s="49" t="str">
        <f t="shared" si="75"/>
        <v/>
      </c>
      <c r="Q86" s="49" t="str">
        <f t="shared" si="76"/>
        <v/>
      </c>
      <c r="R86" s="32" t="str">
        <f t="shared" si="77"/>
        <v/>
      </c>
      <c r="S86" s="19"/>
      <c r="T86" s="45" t="str">
        <f t="shared" si="78"/>
        <v/>
      </c>
      <c r="U86" s="32" t="str">
        <f t="shared" si="79"/>
        <v/>
      </c>
      <c r="V86" s="22"/>
      <c r="W86" s="6" t="str">
        <f t="shared" si="68"/>
        <v/>
      </c>
      <c r="X86" s="7" t="str">
        <f t="shared" si="80"/>
        <v/>
      </c>
      <c r="Y86" s="19"/>
      <c r="Z86" s="13" t="str">
        <f t="shared" si="69"/>
        <v/>
      </c>
      <c r="AA86" s="13" t="str">
        <f t="shared" si="81"/>
        <v/>
      </c>
      <c r="AB86" s="7" t="str">
        <f t="shared" si="82"/>
        <v/>
      </c>
      <c r="AC86" s="22"/>
      <c r="AD86" s="3" t="str">
        <f>IF(B86="","",COUNT(B$3:B86))</f>
        <v/>
      </c>
      <c r="AE86" s="3" t="str">
        <f>IF(C86="","",COUNT(C$3:C86))</f>
        <v/>
      </c>
      <c r="AF86" s="3" t="str">
        <f>IF(D86="","",COUNT(D$3:D86))</f>
        <v/>
      </c>
      <c r="AG86" s="20" t="str">
        <f>IF(E86="","",COUNTA($E$3:E86))</f>
        <v/>
      </c>
      <c r="AH86" s="38" t="str">
        <f>IF(B86="",IF(OR($C86&lt;&gt;"",$D86&lt;&gt;"",$E86&lt;&gt;"",$H86&lt;&gt;"",$G86&lt;&gt;""),INDEX(AH$3:AH85,MATCH(MAX(AD$3:AD85),AD$3:AD85,0),0),""),B86)</f>
        <v/>
      </c>
      <c r="AI86" s="38" t="str">
        <f>IF(C86="",IF(OR($D86&lt;&gt;"",$E86&lt;&gt;"",$H86&lt;&gt;"",$G86&lt;&gt;""),INDEX(AI$3:AI85,MATCH(MAX(AE$3:AE85),AE$3:AE85,0),0),""),C86)</f>
        <v/>
      </c>
      <c r="AJ86" s="38" t="str">
        <f>IF(D86="",IF(OR($E86&lt;&gt;"",$H86&lt;&gt;"",$G86&lt;&gt;""),INDEX(AJ$3:AJ85,MATCH(MAX(AF$3:AF85),AF$3:AF85,0),0),""),D86)</f>
        <v/>
      </c>
      <c r="AK86" s="4" t="str">
        <f>IF(入力!E86="","",IFERROR(INDEX(雇用者!$B$3:$B$100003,IFERROR(MATCH("*"&amp;$E86&amp;"*",雇用者!B$3:B$100003,0),MATCH("*"&amp;$E86&amp;"*",雇用者!C$3:C$100003,0)),0),入力!E86))&amp;""</f>
        <v/>
      </c>
      <c r="AL86" s="20" t="str">
        <f>IF(AM86="","",$AM86&amp;"@"&amp;AN86&amp;IF(AN86="","","@"&amp;COUNTIF($AK$3:AK86,AN86)))</f>
        <v/>
      </c>
      <c r="AM86" s="26" t="str">
        <f t="shared" si="83"/>
        <v/>
      </c>
      <c r="AN86" s="4" t="str">
        <f>IF(AK86="",IF(AND(OR(H86&lt;&gt;"",G86&lt;&gt;""),E86=""),INDEX($AK$3:AK85,MATCH(MAX($AG$3:AG85),$AG$3:AG85,0),0),""),AK86)</f>
        <v/>
      </c>
      <c r="AO86" s="20" t="str">
        <f>IF(H86="",IF(AN86="","",IFERROR(INDEX(雇用者!$D$3:$D$100003,MATCH($AN86,雇用者!B$3:B$100003,0),0),"")),H86)&amp;""</f>
        <v/>
      </c>
      <c r="AP86" s="20" t="str">
        <f>IF(AN86="","",IFERROR(IF(AND(入力!I86="",H86=""),INDEX(雇用者!$E$3:$E$100003,MATCH($AN86,雇用者!B$3:B$100003,0),0),I86),I86))&amp;""</f>
        <v/>
      </c>
      <c r="AQ86" s="20" t="str">
        <f t="shared" si="84"/>
        <v/>
      </c>
      <c r="AR86" s="20" t="str">
        <f t="shared" si="85"/>
        <v/>
      </c>
      <c r="AS86" s="20" t="str">
        <f>IF(AN86="","",IFERROR(IF(AND(入力!G86="",H86=""),INDEX(雇用者!$F$3:$Y$100003,MATCH($AN86,雇用者!B$3:B$100003,0),MATCH($AM86,雇用者!$F$1:$Y$1,1)),IF(G86="","",G86)),IF(G86="","",G86)))</f>
        <v/>
      </c>
      <c r="AT86" s="21" t="str">
        <f t="shared" si="86"/>
        <v/>
      </c>
      <c r="AU86" s="21" t="str">
        <f>IF(AND(AT86&lt;&gt;"",COUNTIF($AL$3:AL86,AL86)=1),SUMIF($AL$3:$AT$100003,AL86,$AT$3:$AT$100003),"")</f>
        <v/>
      </c>
      <c r="AV86" s="21" t="str">
        <f>IF(AND(COUNTIF($AM$3:AM86,AM86)=COUNTIF($AM$3:AM100086,AM86),AM86&lt;&gt;""),SUMIF($AM$3:AM86,AM86,$AT$3:AT86),"")</f>
        <v/>
      </c>
      <c r="AW86" s="96"/>
      <c r="AX86" s="20" t="str">
        <f>IF(COUNT(BC86:BH86)=6,MAX($AX$3:AX85)+1,"")</f>
        <v/>
      </c>
      <c r="AY86" s="20" t="str">
        <f>IF(AZ86="","",RANK(AZ86,$AZ$3:$AZ$100003,1)+COUNTIF($AZ$3:AZ86,AZ86)-1)</f>
        <v/>
      </c>
      <c r="AZ86" s="20" t="str">
        <f t="shared" si="87"/>
        <v/>
      </c>
      <c r="BA86" s="20" t="str">
        <f>IF(AN86="","",IF(COUNTIF($AN$3:AN86,AN86)=1,1+MAX($BA$3:BA85),INDEX($BA$3:BA85,MATCH(AN86,$AN$3:AN86,0),0)))</f>
        <v/>
      </c>
      <c r="BB86" s="20" t="str">
        <f>IF(AO86="","",IF(COUNTIF($AO$3:AO86,AO86)=1,1+MAX($BB$3:BB85),INDEX($BB$3:BB85,MATCH(AO86,$AO$3:AO86,0),0)))</f>
        <v/>
      </c>
      <c r="BC86" s="54" t="str">
        <f t="shared" si="88"/>
        <v/>
      </c>
      <c r="BD86" s="54" t="str">
        <f t="shared" si="89"/>
        <v/>
      </c>
      <c r="BE86" s="20" t="str">
        <f>IF($AN86="","",IF(COUNTIF(AN86,"*"&amp;BE$1&amp;"*"),COUNTIF(AN$3:AN86,"*"&amp;BE$1&amp;"*"),""))</f>
        <v/>
      </c>
      <c r="BF86" s="20" t="str">
        <f>IF($AN86="","",IF(COUNTIF(AO86,"*"&amp;BF$1&amp;"*"),COUNTIF(AO$3:AO86,"*"&amp;BF$1&amp;"*"),""))</f>
        <v/>
      </c>
      <c r="BG86" s="20" t="str">
        <f>IF($AN86="","",IF(COUNTIF(AP86,"*"&amp;BG$1&amp;"*"),COUNTIF(AP$3:AP86,"*"&amp;BG$1&amp;"*"),""))</f>
        <v/>
      </c>
      <c r="BH86" s="20" t="str">
        <f>IF($AN86="","",IF(COUNTIF(AQ86,"*"&amp;BH$1&amp;"*"),COUNTIF(AQ$3:AQ86,"*"&amp;BH$1&amp;"*"),""))</f>
        <v/>
      </c>
      <c r="BI86" s="58" t="str">
        <f t="shared" si="90"/>
        <v/>
      </c>
      <c r="BJ86" s="20" t="str">
        <f t="shared" si="91"/>
        <v/>
      </c>
      <c r="BK86" s="20" t="str">
        <f t="shared" si="92"/>
        <v/>
      </c>
      <c r="BM86" s="20" t="str">
        <f>IF($BM$1&gt;=1+MAX($BM$3:BM85),1+MAX($BM$3:BM85),"")</f>
        <v/>
      </c>
      <c r="BN86" s="20" t="str">
        <f t="shared" si="67"/>
        <v/>
      </c>
      <c r="BO86" s="20" t="str">
        <f t="shared" si="67"/>
        <v/>
      </c>
      <c r="BP86" s="20" t="str">
        <f t="shared" si="67"/>
        <v/>
      </c>
      <c r="BQ86" s="20" t="str">
        <f t="shared" si="67"/>
        <v/>
      </c>
      <c r="BR86" s="20" t="str">
        <f t="shared" si="67"/>
        <v/>
      </c>
      <c r="BS86" s="20" t="str">
        <f t="shared" si="67"/>
        <v/>
      </c>
      <c r="BT86" s="20" t="str">
        <f t="shared" si="67"/>
        <v/>
      </c>
      <c r="BU86" s="20" t="str">
        <f t="shared" si="67"/>
        <v/>
      </c>
      <c r="BV86" s="20" t="str">
        <f t="shared" si="67"/>
        <v/>
      </c>
      <c r="BW86" s="20" t="str">
        <f t="shared" si="67"/>
        <v/>
      </c>
      <c r="BX86" s="20" t="str">
        <f t="shared" si="67"/>
        <v/>
      </c>
    </row>
    <row r="87" spans="2:76" ht="30" customHeight="1" x14ac:dyDescent="0.2">
      <c r="B87" s="52"/>
      <c r="C87" s="52"/>
      <c r="D87" s="52"/>
      <c r="E87" s="30"/>
      <c r="F87" s="31"/>
      <c r="G87" s="32"/>
      <c r="H87" s="30"/>
      <c r="I87" s="31"/>
      <c r="J87" s="34"/>
      <c r="K87" s="112" t="str">
        <f t="shared" si="70"/>
        <v/>
      </c>
      <c r="L87" s="108" t="str">
        <f t="shared" si="71"/>
        <v/>
      </c>
      <c r="M87" s="108" t="str">
        <f t="shared" si="72"/>
        <v/>
      </c>
      <c r="N87" s="31" t="str">
        <f t="shared" si="73"/>
        <v/>
      </c>
      <c r="O87" s="31" t="str">
        <f t="shared" si="74"/>
        <v/>
      </c>
      <c r="P87" s="49" t="str">
        <f t="shared" si="75"/>
        <v/>
      </c>
      <c r="Q87" s="49" t="str">
        <f t="shared" si="76"/>
        <v/>
      </c>
      <c r="R87" s="32" t="str">
        <f t="shared" si="77"/>
        <v/>
      </c>
      <c r="S87" s="19"/>
      <c r="T87" s="45" t="str">
        <f t="shared" si="78"/>
        <v/>
      </c>
      <c r="U87" s="32" t="str">
        <f t="shared" si="79"/>
        <v/>
      </c>
      <c r="V87" s="22"/>
      <c r="W87" s="6" t="str">
        <f t="shared" si="68"/>
        <v/>
      </c>
      <c r="X87" s="7" t="str">
        <f t="shared" si="80"/>
        <v/>
      </c>
      <c r="Y87" s="19"/>
      <c r="Z87" s="13" t="str">
        <f t="shared" si="69"/>
        <v/>
      </c>
      <c r="AA87" s="13" t="str">
        <f t="shared" si="81"/>
        <v/>
      </c>
      <c r="AB87" s="7" t="str">
        <f t="shared" si="82"/>
        <v/>
      </c>
      <c r="AC87" s="22"/>
      <c r="AD87" s="3" t="str">
        <f>IF(B87="","",COUNT(B$3:B87))</f>
        <v/>
      </c>
      <c r="AE87" s="3" t="str">
        <f>IF(C87="","",COUNT(C$3:C87))</f>
        <v/>
      </c>
      <c r="AF87" s="3" t="str">
        <f>IF(D87="","",COUNT(D$3:D87))</f>
        <v/>
      </c>
      <c r="AG87" s="20" t="str">
        <f>IF(E87="","",COUNTA($E$3:E87))</f>
        <v/>
      </c>
      <c r="AH87" s="38" t="str">
        <f>IF(B87="",IF(OR($C87&lt;&gt;"",$D87&lt;&gt;"",$E87&lt;&gt;"",$H87&lt;&gt;"",$G87&lt;&gt;""),INDEX(AH$3:AH86,MATCH(MAX(AD$3:AD86),AD$3:AD86,0),0),""),B87)</f>
        <v/>
      </c>
      <c r="AI87" s="38" t="str">
        <f>IF(C87="",IF(OR($D87&lt;&gt;"",$E87&lt;&gt;"",$H87&lt;&gt;"",$G87&lt;&gt;""),INDEX(AI$3:AI86,MATCH(MAX(AE$3:AE86),AE$3:AE86,0),0),""),C87)</f>
        <v/>
      </c>
      <c r="AJ87" s="38" t="str">
        <f>IF(D87="",IF(OR($E87&lt;&gt;"",$H87&lt;&gt;"",$G87&lt;&gt;""),INDEX(AJ$3:AJ86,MATCH(MAX(AF$3:AF86),AF$3:AF86,0),0),""),D87)</f>
        <v/>
      </c>
      <c r="AK87" s="4" t="str">
        <f>IF(入力!E87="","",IFERROR(INDEX(雇用者!$B$3:$B$100003,IFERROR(MATCH("*"&amp;$E87&amp;"*",雇用者!B$3:B$100003,0),MATCH("*"&amp;$E87&amp;"*",雇用者!C$3:C$100003,0)),0),入力!E87))&amp;""</f>
        <v/>
      </c>
      <c r="AL87" s="20" t="str">
        <f>IF(AM87="","",$AM87&amp;"@"&amp;AN87&amp;IF(AN87="","","@"&amp;COUNTIF($AK$3:AK87,AN87)))</f>
        <v/>
      </c>
      <c r="AM87" s="26" t="str">
        <f t="shared" si="83"/>
        <v/>
      </c>
      <c r="AN87" s="4" t="str">
        <f>IF(AK87="",IF(AND(OR(H87&lt;&gt;"",G87&lt;&gt;""),E87=""),INDEX($AK$3:AK86,MATCH(MAX($AG$3:AG86),$AG$3:AG86,0),0),""),AK87)</f>
        <v/>
      </c>
      <c r="AO87" s="20" t="str">
        <f>IF(H87="",IF(AN87="","",IFERROR(INDEX(雇用者!$D$3:$D$100003,MATCH($AN87,雇用者!B$3:B$100003,0),0),"")),H87)&amp;""</f>
        <v/>
      </c>
      <c r="AP87" s="20" t="str">
        <f>IF(AN87="","",IFERROR(IF(AND(入力!I87="",H87=""),INDEX(雇用者!$E$3:$E$100003,MATCH($AN87,雇用者!B$3:B$100003,0),0),I87),I87))&amp;""</f>
        <v/>
      </c>
      <c r="AQ87" s="20" t="str">
        <f t="shared" si="84"/>
        <v/>
      </c>
      <c r="AR87" s="20" t="str">
        <f t="shared" si="85"/>
        <v/>
      </c>
      <c r="AS87" s="20" t="str">
        <f>IF(AN87="","",IFERROR(IF(AND(入力!G87="",H87=""),INDEX(雇用者!$F$3:$Y$100003,MATCH($AN87,雇用者!B$3:B$100003,0),MATCH($AM87,雇用者!$F$1:$Y$1,1)),IF(G87="","",G87)),IF(G87="","",G87)))</f>
        <v/>
      </c>
      <c r="AT87" s="21" t="str">
        <f t="shared" si="86"/>
        <v/>
      </c>
      <c r="AU87" s="21" t="str">
        <f>IF(AND(AT87&lt;&gt;"",COUNTIF($AL$3:AL87,AL87)=1),SUMIF($AL$3:$AT$100003,AL87,$AT$3:$AT$100003),"")</f>
        <v/>
      </c>
      <c r="AV87" s="21" t="str">
        <f>IF(AND(COUNTIF($AM$3:AM87,AM87)=COUNTIF($AM$3:AM100087,AM87),AM87&lt;&gt;""),SUMIF($AM$3:AM87,AM87,$AT$3:AT87),"")</f>
        <v/>
      </c>
      <c r="AW87" s="96"/>
      <c r="AX87" s="20" t="str">
        <f>IF(COUNT(BC87:BH87)=6,MAX($AX$3:AX86)+1,"")</f>
        <v/>
      </c>
      <c r="AY87" s="20" t="str">
        <f>IF(AZ87="","",RANK(AZ87,$AZ$3:$AZ$100003,1)+COUNTIF($AZ$3:AZ87,AZ87)-1)</f>
        <v/>
      </c>
      <c r="AZ87" s="20" t="str">
        <f t="shared" si="87"/>
        <v/>
      </c>
      <c r="BA87" s="20" t="str">
        <f>IF(AN87="","",IF(COUNTIF($AN$3:AN87,AN87)=1,1+MAX($BA$3:BA86),INDEX($BA$3:BA86,MATCH(AN87,$AN$3:AN87,0),0)))</f>
        <v/>
      </c>
      <c r="BB87" s="20" t="str">
        <f>IF(AO87="","",IF(COUNTIF($AO$3:AO87,AO87)=1,1+MAX($BB$3:BB86),INDEX($BB$3:BB86,MATCH(AO87,$AO$3:AO87,0),0)))</f>
        <v/>
      </c>
      <c r="BC87" s="54" t="str">
        <f t="shared" si="88"/>
        <v/>
      </c>
      <c r="BD87" s="54" t="str">
        <f t="shared" si="89"/>
        <v/>
      </c>
      <c r="BE87" s="20" t="str">
        <f>IF($AN87="","",IF(COUNTIF(AN87,"*"&amp;BE$1&amp;"*"),COUNTIF(AN$3:AN87,"*"&amp;BE$1&amp;"*"),""))</f>
        <v/>
      </c>
      <c r="BF87" s="20" t="str">
        <f>IF($AN87="","",IF(COUNTIF(AO87,"*"&amp;BF$1&amp;"*"),COUNTIF(AO$3:AO87,"*"&amp;BF$1&amp;"*"),""))</f>
        <v/>
      </c>
      <c r="BG87" s="20" t="str">
        <f>IF($AN87="","",IF(COUNTIF(AP87,"*"&amp;BG$1&amp;"*"),COUNTIF(AP$3:AP87,"*"&amp;BG$1&amp;"*"),""))</f>
        <v/>
      </c>
      <c r="BH87" s="20" t="str">
        <f>IF($AN87="","",IF(COUNTIF(AQ87,"*"&amp;BH$1&amp;"*"),COUNTIF(AQ$3:AQ87,"*"&amp;BH$1&amp;"*"),""))</f>
        <v/>
      </c>
      <c r="BI87" s="58" t="str">
        <f t="shared" si="90"/>
        <v/>
      </c>
      <c r="BJ87" s="20" t="str">
        <f t="shared" si="91"/>
        <v/>
      </c>
      <c r="BK87" s="20" t="str">
        <f t="shared" si="92"/>
        <v/>
      </c>
      <c r="BM87" s="20" t="str">
        <f>IF($BM$1&gt;=1+MAX($BM$3:BM86),1+MAX($BM$3:BM86),"")</f>
        <v/>
      </c>
      <c r="BN87" s="20" t="str">
        <f t="shared" si="67"/>
        <v/>
      </c>
      <c r="BO87" s="20" t="str">
        <f t="shared" si="67"/>
        <v/>
      </c>
      <c r="BP87" s="20" t="str">
        <f t="shared" si="67"/>
        <v/>
      </c>
      <c r="BQ87" s="20" t="str">
        <f t="shared" si="67"/>
        <v/>
      </c>
      <c r="BR87" s="20" t="str">
        <f t="shared" si="67"/>
        <v/>
      </c>
      <c r="BS87" s="20" t="str">
        <f t="shared" si="67"/>
        <v/>
      </c>
      <c r="BT87" s="20" t="str">
        <f t="shared" ref="BN87:BX110" si="93">IFERROR(IF($BM87="","",INDEX($AH$3:$AT$100003,MATCH($BM87,INDEX($AX$3:$AY$100003,0,MATCH($BN$1,$AX$2:$AY$2,0)),0),MATCH(BT$2,$AH$2:$AT$2,0))),"")</f>
        <v/>
      </c>
      <c r="BU87" s="20" t="str">
        <f t="shared" si="93"/>
        <v/>
      </c>
      <c r="BV87" s="20" t="str">
        <f t="shared" si="93"/>
        <v/>
      </c>
      <c r="BW87" s="20" t="str">
        <f t="shared" si="93"/>
        <v/>
      </c>
      <c r="BX87" s="20" t="str">
        <f t="shared" si="93"/>
        <v/>
      </c>
    </row>
    <row r="88" spans="2:76" ht="30" customHeight="1" x14ac:dyDescent="0.2">
      <c r="B88" s="52"/>
      <c r="C88" s="52"/>
      <c r="D88" s="52"/>
      <c r="E88" s="30"/>
      <c r="F88" s="31"/>
      <c r="G88" s="32"/>
      <c r="H88" s="30"/>
      <c r="I88" s="31"/>
      <c r="J88" s="34"/>
      <c r="K88" s="112" t="str">
        <f t="shared" si="70"/>
        <v/>
      </c>
      <c r="L88" s="108" t="str">
        <f t="shared" si="71"/>
        <v/>
      </c>
      <c r="M88" s="108" t="str">
        <f t="shared" si="72"/>
        <v/>
      </c>
      <c r="N88" s="31" t="str">
        <f t="shared" si="73"/>
        <v/>
      </c>
      <c r="O88" s="31" t="str">
        <f t="shared" si="74"/>
        <v/>
      </c>
      <c r="P88" s="49" t="str">
        <f t="shared" si="75"/>
        <v/>
      </c>
      <c r="Q88" s="49" t="str">
        <f t="shared" si="76"/>
        <v/>
      </c>
      <c r="R88" s="32" t="str">
        <f t="shared" si="77"/>
        <v/>
      </c>
      <c r="S88" s="19"/>
      <c r="T88" s="45" t="str">
        <f t="shared" si="78"/>
        <v/>
      </c>
      <c r="U88" s="32" t="str">
        <f t="shared" si="79"/>
        <v/>
      </c>
      <c r="V88" s="22"/>
      <c r="W88" s="6" t="str">
        <f t="shared" si="68"/>
        <v/>
      </c>
      <c r="X88" s="7" t="str">
        <f t="shared" si="80"/>
        <v/>
      </c>
      <c r="Y88" s="19"/>
      <c r="Z88" s="13" t="str">
        <f t="shared" si="69"/>
        <v/>
      </c>
      <c r="AA88" s="13" t="str">
        <f t="shared" si="81"/>
        <v/>
      </c>
      <c r="AB88" s="7" t="str">
        <f t="shared" si="82"/>
        <v/>
      </c>
      <c r="AC88" s="22"/>
      <c r="AD88" s="3" t="str">
        <f>IF(B88="","",COUNT(B$3:B88))</f>
        <v/>
      </c>
      <c r="AE88" s="3" t="str">
        <f>IF(C88="","",COUNT(C$3:C88))</f>
        <v/>
      </c>
      <c r="AF88" s="3" t="str">
        <f>IF(D88="","",COUNT(D$3:D88))</f>
        <v/>
      </c>
      <c r="AG88" s="20" t="str">
        <f>IF(E88="","",COUNTA($E$3:E88))</f>
        <v/>
      </c>
      <c r="AH88" s="38" t="str">
        <f>IF(B88="",IF(OR($C88&lt;&gt;"",$D88&lt;&gt;"",$E88&lt;&gt;"",$H88&lt;&gt;"",$G88&lt;&gt;""),INDEX(AH$3:AH87,MATCH(MAX(AD$3:AD87),AD$3:AD87,0),0),""),B88)</f>
        <v/>
      </c>
      <c r="AI88" s="38" t="str">
        <f>IF(C88="",IF(OR($D88&lt;&gt;"",$E88&lt;&gt;"",$H88&lt;&gt;"",$G88&lt;&gt;""),INDEX(AI$3:AI87,MATCH(MAX(AE$3:AE87),AE$3:AE87,0),0),""),C88)</f>
        <v/>
      </c>
      <c r="AJ88" s="38" t="str">
        <f>IF(D88="",IF(OR($E88&lt;&gt;"",$H88&lt;&gt;"",$G88&lt;&gt;""),INDEX(AJ$3:AJ87,MATCH(MAX(AF$3:AF87),AF$3:AF87,0),0),""),D88)</f>
        <v/>
      </c>
      <c r="AK88" s="4" t="str">
        <f>IF(入力!E88="","",IFERROR(INDEX(雇用者!$B$3:$B$100003,IFERROR(MATCH("*"&amp;$E88&amp;"*",雇用者!B$3:B$100003,0),MATCH("*"&amp;$E88&amp;"*",雇用者!C$3:C$100003,0)),0),入力!E88))&amp;""</f>
        <v/>
      </c>
      <c r="AL88" s="20" t="str">
        <f>IF(AM88="","",$AM88&amp;"@"&amp;AN88&amp;IF(AN88="","","@"&amp;COUNTIF($AK$3:AK88,AN88)))</f>
        <v/>
      </c>
      <c r="AM88" s="26" t="str">
        <f t="shared" si="83"/>
        <v/>
      </c>
      <c r="AN88" s="4" t="str">
        <f>IF(AK88="",IF(AND(OR(H88&lt;&gt;"",G88&lt;&gt;""),E88=""),INDEX($AK$3:AK87,MATCH(MAX($AG$3:AG87),$AG$3:AG87,0),0),""),AK88)</f>
        <v/>
      </c>
      <c r="AO88" s="20" t="str">
        <f>IF(H88="",IF(AN88="","",IFERROR(INDEX(雇用者!$D$3:$D$100003,MATCH($AN88,雇用者!B$3:B$100003,0),0),"")),H88)&amp;""</f>
        <v/>
      </c>
      <c r="AP88" s="20" t="str">
        <f>IF(AN88="","",IFERROR(IF(AND(入力!I88="",H88=""),INDEX(雇用者!$E$3:$E$100003,MATCH($AN88,雇用者!B$3:B$100003,0),0),I88),I88))&amp;""</f>
        <v/>
      </c>
      <c r="AQ88" s="20" t="str">
        <f t="shared" si="84"/>
        <v/>
      </c>
      <c r="AR88" s="20" t="str">
        <f t="shared" si="85"/>
        <v/>
      </c>
      <c r="AS88" s="20" t="str">
        <f>IF(AN88="","",IFERROR(IF(AND(入力!G88="",H88=""),INDEX(雇用者!$F$3:$Y$100003,MATCH($AN88,雇用者!B$3:B$100003,0),MATCH($AM88,雇用者!$F$1:$Y$1,1)),IF(G88="","",G88)),IF(G88="","",G88)))</f>
        <v/>
      </c>
      <c r="AT88" s="21" t="str">
        <f t="shared" si="86"/>
        <v/>
      </c>
      <c r="AU88" s="21" t="str">
        <f>IF(AND(AT88&lt;&gt;"",COUNTIF($AL$3:AL88,AL88)=1),SUMIF($AL$3:$AT$100003,AL88,$AT$3:$AT$100003),"")</f>
        <v/>
      </c>
      <c r="AV88" s="21" t="str">
        <f>IF(AND(COUNTIF($AM$3:AM88,AM88)=COUNTIF($AM$3:AM100088,AM88),AM88&lt;&gt;""),SUMIF($AM$3:AM88,AM88,$AT$3:AT88),"")</f>
        <v/>
      </c>
      <c r="AW88" s="96"/>
      <c r="AX88" s="20" t="str">
        <f>IF(COUNT(BC88:BH88)=6,MAX($AX$3:AX87)+1,"")</f>
        <v/>
      </c>
      <c r="AY88" s="20" t="str">
        <f>IF(AZ88="","",RANK(AZ88,$AZ$3:$AZ$100003,1)+COUNTIF($AZ$3:AZ88,AZ88)-1)</f>
        <v/>
      </c>
      <c r="AZ88" s="20" t="str">
        <f t="shared" si="87"/>
        <v/>
      </c>
      <c r="BA88" s="20" t="str">
        <f>IF(AN88="","",IF(COUNTIF($AN$3:AN88,AN88)=1,1+MAX($BA$3:BA87),INDEX($BA$3:BA87,MATCH(AN88,$AN$3:AN88,0),0)))</f>
        <v/>
      </c>
      <c r="BB88" s="20" t="str">
        <f>IF(AO88="","",IF(COUNTIF($AO$3:AO88,AO88)=1,1+MAX($BB$3:BB87),INDEX($BB$3:BB87,MATCH(AO88,$AO$3:AO88,0),0)))</f>
        <v/>
      </c>
      <c r="BC88" s="54" t="str">
        <f t="shared" si="88"/>
        <v/>
      </c>
      <c r="BD88" s="54" t="str">
        <f t="shared" si="89"/>
        <v/>
      </c>
      <c r="BE88" s="20" t="str">
        <f>IF($AN88="","",IF(COUNTIF(AN88,"*"&amp;BE$1&amp;"*"),COUNTIF(AN$3:AN88,"*"&amp;BE$1&amp;"*"),""))</f>
        <v/>
      </c>
      <c r="BF88" s="20" t="str">
        <f>IF($AN88="","",IF(COUNTIF(AO88,"*"&amp;BF$1&amp;"*"),COUNTIF(AO$3:AO88,"*"&amp;BF$1&amp;"*"),""))</f>
        <v/>
      </c>
      <c r="BG88" s="20" t="str">
        <f>IF($AN88="","",IF(COUNTIF(AP88,"*"&amp;BG$1&amp;"*"),COUNTIF(AP$3:AP88,"*"&amp;BG$1&amp;"*"),""))</f>
        <v/>
      </c>
      <c r="BH88" s="20" t="str">
        <f>IF($AN88="","",IF(COUNTIF(AQ88,"*"&amp;BH$1&amp;"*"),COUNTIF(AQ$3:AQ88,"*"&amp;BH$1&amp;"*"),""))</f>
        <v/>
      </c>
      <c r="BI88" s="58" t="str">
        <f t="shared" si="90"/>
        <v/>
      </c>
      <c r="BJ88" s="20" t="str">
        <f t="shared" si="91"/>
        <v/>
      </c>
      <c r="BK88" s="20" t="str">
        <f t="shared" si="92"/>
        <v/>
      </c>
      <c r="BM88" s="20" t="str">
        <f>IF($BM$1&gt;=1+MAX($BM$3:BM87),1+MAX($BM$3:BM87),"")</f>
        <v/>
      </c>
      <c r="BN88" s="20" t="str">
        <f t="shared" si="93"/>
        <v/>
      </c>
      <c r="BO88" s="20" t="str">
        <f t="shared" si="93"/>
        <v/>
      </c>
      <c r="BP88" s="20" t="str">
        <f t="shared" si="93"/>
        <v/>
      </c>
      <c r="BQ88" s="20" t="str">
        <f t="shared" si="93"/>
        <v/>
      </c>
      <c r="BR88" s="20" t="str">
        <f t="shared" si="93"/>
        <v/>
      </c>
      <c r="BS88" s="20" t="str">
        <f t="shared" si="93"/>
        <v/>
      </c>
      <c r="BT88" s="20" t="str">
        <f t="shared" si="93"/>
        <v/>
      </c>
      <c r="BU88" s="20" t="str">
        <f t="shared" si="93"/>
        <v/>
      </c>
      <c r="BV88" s="20" t="str">
        <f t="shared" si="93"/>
        <v/>
      </c>
      <c r="BW88" s="20" t="str">
        <f t="shared" si="93"/>
        <v/>
      </c>
      <c r="BX88" s="20" t="str">
        <f t="shared" si="93"/>
        <v/>
      </c>
    </row>
    <row r="89" spans="2:76" ht="30" customHeight="1" x14ac:dyDescent="0.2">
      <c r="B89" s="52"/>
      <c r="C89" s="52"/>
      <c r="D89" s="52"/>
      <c r="E89" s="30"/>
      <c r="F89" s="31"/>
      <c r="G89" s="32"/>
      <c r="H89" s="30"/>
      <c r="I89" s="31"/>
      <c r="J89" s="34"/>
      <c r="K89" s="112" t="str">
        <f t="shared" si="70"/>
        <v/>
      </c>
      <c r="L89" s="108" t="str">
        <f t="shared" si="71"/>
        <v/>
      </c>
      <c r="M89" s="108" t="str">
        <f t="shared" si="72"/>
        <v/>
      </c>
      <c r="N89" s="31" t="str">
        <f t="shared" si="73"/>
        <v/>
      </c>
      <c r="O89" s="31" t="str">
        <f t="shared" si="74"/>
        <v/>
      </c>
      <c r="P89" s="49" t="str">
        <f t="shared" si="75"/>
        <v/>
      </c>
      <c r="Q89" s="49" t="str">
        <f t="shared" si="76"/>
        <v/>
      </c>
      <c r="R89" s="32" t="str">
        <f t="shared" si="77"/>
        <v/>
      </c>
      <c r="S89" s="19"/>
      <c r="T89" s="45" t="str">
        <f t="shared" si="78"/>
        <v/>
      </c>
      <c r="U89" s="32" t="str">
        <f t="shared" si="79"/>
        <v/>
      </c>
      <c r="V89" s="22"/>
      <c r="W89" s="6" t="str">
        <f t="shared" si="68"/>
        <v/>
      </c>
      <c r="X89" s="7" t="str">
        <f t="shared" si="80"/>
        <v/>
      </c>
      <c r="Y89" s="19"/>
      <c r="Z89" s="13" t="str">
        <f t="shared" si="69"/>
        <v/>
      </c>
      <c r="AA89" s="13" t="str">
        <f t="shared" si="81"/>
        <v/>
      </c>
      <c r="AB89" s="7" t="str">
        <f t="shared" si="82"/>
        <v/>
      </c>
      <c r="AC89" s="22"/>
      <c r="AD89" s="3" t="str">
        <f>IF(B89="","",COUNT(B$3:B89))</f>
        <v/>
      </c>
      <c r="AE89" s="3" t="str">
        <f>IF(C89="","",COUNT(C$3:C89))</f>
        <v/>
      </c>
      <c r="AF89" s="3" t="str">
        <f>IF(D89="","",COUNT(D$3:D89))</f>
        <v/>
      </c>
      <c r="AG89" s="20" t="str">
        <f>IF(E89="","",COUNTA($E$3:E89))</f>
        <v/>
      </c>
      <c r="AH89" s="38" t="str">
        <f>IF(B89="",IF(OR($C89&lt;&gt;"",$D89&lt;&gt;"",$E89&lt;&gt;"",$H89&lt;&gt;"",$G89&lt;&gt;""),INDEX(AH$3:AH88,MATCH(MAX(AD$3:AD88),AD$3:AD88,0),0),""),B89)</f>
        <v/>
      </c>
      <c r="AI89" s="38" t="str">
        <f>IF(C89="",IF(OR($D89&lt;&gt;"",$E89&lt;&gt;"",$H89&lt;&gt;"",$G89&lt;&gt;""),INDEX(AI$3:AI88,MATCH(MAX(AE$3:AE88),AE$3:AE88,0),0),""),C89)</f>
        <v/>
      </c>
      <c r="AJ89" s="38" t="str">
        <f>IF(D89="",IF(OR($E89&lt;&gt;"",$H89&lt;&gt;"",$G89&lt;&gt;""),INDEX(AJ$3:AJ88,MATCH(MAX(AF$3:AF88),AF$3:AF88,0),0),""),D89)</f>
        <v/>
      </c>
      <c r="AK89" s="4" t="str">
        <f>IF(入力!E89="","",IFERROR(INDEX(雇用者!$B$3:$B$100003,IFERROR(MATCH("*"&amp;$E89&amp;"*",雇用者!B$3:B$100003,0),MATCH("*"&amp;$E89&amp;"*",雇用者!C$3:C$100003,0)),0),入力!E89))&amp;""</f>
        <v/>
      </c>
      <c r="AL89" s="20" t="str">
        <f>IF(AM89="","",$AM89&amp;"@"&amp;AN89&amp;IF(AN89="","","@"&amp;COUNTIF($AK$3:AK89,AN89)))</f>
        <v/>
      </c>
      <c r="AM89" s="26" t="str">
        <f t="shared" si="83"/>
        <v/>
      </c>
      <c r="AN89" s="4" t="str">
        <f>IF(AK89="",IF(AND(OR(H89&lt;&gt;"",G89&lt;&gt;""),E89=""),INDEX($AK$3:AK88,MATCH(MAX($AG$3:AG88),$AG$3:AG88,0),0),""),AK89)</f>
        <v/>
      </c>
      <c r="AO89" s="20" t="str">
        <f>IF(H89="",IF(AN89="","",IFERROR(INDEX(雇用者!$D$3:$D$100003,MATCH($AN89,雇用者!B$3:B$100003,0),0),"")),H89)&amp;""</f>
        <v/>
      </c>
      <c r="AP89" s="20" t="str">
        <f>IF(AN89="","",IFERROR(IF(AND(入力!I89="",H89=""),INDEX(雇用者!$E$3:$E$100003,MATCH($AN89,雇用者!B$3:B$100003,0),0),I89),I89))&amp;""</f>
        <v/>
      </c>
      <c r="AQ89" s="20" t="str">
        <f t="shared" si="84"/>
        <v/>
      </c>
      <c r="AR89" s="20" t="str">
        <f t="shared" si="85"/>
        <v/>
      </c>
      <c r="AS89" s="20" t="str">
        <f>IF(AN89="","",IFERROR(IF(AND(入力!G89="",H89=""),INDEX(雇用者!$F$3:$Y$100003,MATCH($AN89,雇用者!B$3:B$100003,0),MATCH($AM89,雇用者!$F$1:$Y$1,1)),IF(G89="","",G89)),IF(G89="","",G89)))</f>
        <v/>
      </c>
      <c r="AT89" s="21" t="str">
        <f t="shared" si="86"/>
        <v/>
      </c>
      <c r="AU89" s="21" t="str">
        <f>IF(AND(AT89&lt;&gt;"",COUNTIF($AL$3:AL89,AL89)=1),SUMIF($AL$3:$AT$100003,AL89,$AT$3:$AT$100003),"")</f>
        <v/>
      </c>
      <c r="AV89" s="21" t="str">
        <f>IF(AND(COUNTIF($AM$3:AM89,AM89)=COUNTIF($AM$3:AM100089,AM89),AM89&lt;&gt;""),SUMIF($AM$3:AM89,AM89,$AT$3:AT89),"")</f>
        <v/>
      </c>
      <c r="AW89" s="96"/>
      <c r="AX89" s="20" t="str">
        <f>IF(COUNT(BC89:BH89)=6,MAX($AX$3:AX88)+1,"")</f>
        <v/>
      </c>
      <c r="AY89" s="20" t="str">
        <f>IF(AZ89="","",RANK(AZ89,$AZ$3:$AZ$100003,1)+COUNTIF($AZ$3:AZ89,AZ89)-1)</f>
        <v/>
      </c>
      <c r="AZ89" s="20" t="str">
        <f t="shared" si="87"/>
        <v/>
      </c>
      <c r="BA89" s="20" t="str">
        <f>IF(AN89="","",IF(COUNTIF($AN$3:AN89,AN89)=1,1+MAX($BA$3:BA88),INDEX($BA$3:BA88,MATCH(AN89,$AN$3:AN89,0),0)))</f>
        <v/>
      </c>
      <c r="BB89" s="20" t="str">
        <f>IF(AO89="","",IF(COUNTIF($AO$3:AO89,AO89)=1,1+MAX($BB$3:BB88),INDEX($BB$3:BB88,MATCH(AO89,$AO$3:AO89,0),0)))</f>
        <v/>
      </c>
      <c r="BC89" s="54" t="str">
        <f t="shared" si="88"/>
        <v/>
      </c>
      <c r="BD89" s="54" t="str">
        <f t="shared" si="89"/>
        <v/>
      </c>
      <c r="BE89" s="20" t="str">
        <f>IF($AN89="","",IF(COUNTIF(AN89,"*"&amp;BE$1&amp;"*"),COUNTIF(AN$3:AN89,"*"&amp;BE$1&amp;"*"),""))</f>
        <v/>
      </c>
      <c r="BF89" s="20" t="str">
        <f>IF($AN89="","",IF(COUNTIF(AO89,"*"&amp;BF$1&amp;"*"),COUNTIF(AO$3:AO89,"*"&amp;BF$1&amp;"*"),""))</f>
        <v/>
      </c>
      <c r="BG89" s="20" t="str">
        <f>IF($AN89="","",IF(COUNTIF(AP89,"*"&amp;BG$1&amp;"*"),COUNTIF(AP$3:AP89,"*"&amp;BG$1&amp;"*"),""))</f>
        <v/>
      </c>
      <c r="BH89" s="20" t="str">
        <f>IF($AN89="","",IF(COUNTIF(AQ89,"*"&amp;BH$1&amp;"*"),COUNTIF(AQ$3:AQ89,"*"&amp;BH$1&amp;"*"),""))</f>
        <v/>
      </c>
      <c r="BI89" s="58" t="str">
        <f t="shared" si="90"/>
        <v/>
      </c>
      <c r="BJ89" s="20" t="str">
        <f t="shared" si="91"/>
        <v/>
      </c>
      <c r="BK89" s="20" t="str">
        <f t="shared" si="92"/>
        <v/>
      </c>
      <c r="BM89" s="20" t="str">
        <f>IF($BM$1&gt;=1+MAX($BM$3:BM88),1+MAX($BM$3:BM88),"")</f>
        <v/>
      </c>
      <c r="BN89" s="20" t="str">
        <f t="shared" si="93"/>
        <v/>
      </c>
      <c r="BO89" s="20" t="str">
        <f t="shared" si="93"/>
        <v/>
      </c>
      <c r="BP89" s="20" t="str">
        <f t="shared" si="93"/>
        <v/>
      </c>
      <c r="BQ89" s="20" t="str">
        <f t="shared" si="93"/>
        <v/>
      </c>
      <c r="BR89" s="20" t="str">
        <f t="shared" si="93"/>
        <v/>
      </c>
      <c r="BS89" s="20" t="str">
        <f t="shared" si="93"/>
        <v/>
      </c>
      <c r="BT89" s="20" t="str">
        <f t="shared" si="93"/>
        <v/>
      </c>
      <c r="BU89" s="20" t="str">
        <f t="shared" si="93"/>
        <v/>
      </c>
      <c r="BV89" s="20" t="str">
        <f t="shared" si="93"/>
        <v/>
      </c>
      <c r="BW89" s="20" t="str">
        <f t="shared" si="93"/>
        <v/>
      </c>
      <c r="BX89" s="20" t="str">
        <f t="shared" si="93"/>
        <v/>
      </c>
    </row>
    <row r="90" spans="2:76" ht="30" customHeight="1" x14ac:dyDescent="0.2">
      <c r="B90" s="52"/>
      <c r="C90" s="52"/>
      <c r="D90" s="52"/>
      <c r="E90" s="30"/>
      <c r="F90" s="31"/>
      <c r="G90" s="32"/>
      <c r="H90" s="30"/>
      <c r="I90" s="31"/>
      <c r="J90" s="34"/>
      <c r="K90" s="112" t="str">
        <f t="shared" si="70"/>
        <v/>
      </c>
      <c r="L90" s="108" t="str">
        <f t="shared" si="71"/>
        <v/>
      </c>
      <c r="M90" s="108" t="str">
        <f t="shared" si="72"/>
        <v/>
      </c>
      <c r="N90" s="31" t="str">
        <f t="shared" si="73"/>
        <v/>
      </c>
      <c r="O90" s="31" t="str">
        <f t="shared" si="74"/>
        <v/>
      </c>
      <c r="P90" s="49" t="str">
        <f t="shared" si="75"/>
        <v/>
      </c>
      <c r="Q90" s="49" t="str">
        <f t="shared" si="76"/>
        <v/>
      </c>
      <c r="R90" s="32" t="str">
        <f t="shared" si="77"/>
        <v/>
      </c>
      <c r="S90" s="19"/>
      <c r="T90" s="45" t="str">
        <f t="shared" si="78"/>
        <v/>
      </c>
      <c r="U90" s="32" t="str">
        <f t="shared" si="79"/>
        <v/>
      </c>
      <c r="V90" s="22"/>
      <c r="W90" s="6" t="str">
        <f t="shared" si="68"/>
        <v/>
      </c>
      <c r="X90" s="7" t="str">
        <f t="shared" si="80"/>
        <v/>
      </c>
      <c r="Y90" s="19"/>
      <c r="Z90" s="13" t="str">
        <f t="shared" si="69"/>
        <v/>
      </c>
      <c r="AA90" s="13" t="str">
        <f t="shared" si="81"/>
        <v/>
      </c>
      <c r="AB90" s="7" t="str">
        <f t="shared" si="82"/>
        <v/>
      </c>
      <c r="AC90" s="22"/>
      <c r="AD90" s="3" t="str">
        <f>IF(B90="","",COUNT(B$3:B90))</f>
        <v/>
      </c>
      <c r="AE90" s="3" t="str">
        <f>IF(C90="","",COUNT(C$3:C90))</f>
        <v/>
      </c>
      <c r="AF90" s="3" t="str">
        <f>IF(D90="","",COUNT(D$3:D90))</f>
        <v/>
      </c>
      <c r="AG90" s="20" t="str">
        <f>IF(E90="","",COUNTA($E$3:E90))</f>
        <v/>
      </c>
      <c r="AH90" s="38" t="str">
        <f>IF(B90="",IF(OR($C90&lt;&gt;"",$D90&lt;&gt;"",$E90&lt;&gt;"",$H90&lt;&gt;"",$G90&lt;&gt;""),INDEX(AH$3:AH89,MATCH(MAX(AD$3:AD89),AD$3:AD89,0),0),""),B90)</f>
        <v/>
      </c>
      <c r="AI90" s="38" t="str">
        <f>IF(C90="",IF(OR($D90&lt;&gt;"",$E90&lt;&gt;"",$H90&lt;&gt;"",$G90&lt;&gt;""),INDEX(AI$3:AI89,MATCH(MAX(AE$3:AE89),AE$3:AE89,0),0),""),C90)</f>
        <v/>
      </c>
      <c r="AJ90" s="38" t="str">
        <f>IF(D90="",IF(OR($E90&lt;&gt;"",$H90&lt;&gt;"",$G90&lt;&gt;""),INDEX(AJ$3:AJ89,MATCH(MAX(AF$3:AF89),AF$3:AF89,0),0),""),D90)</f>
        <v/>
      </c>
      <c r="AK90" s="4" t="str">
        <f>IF(入力!E90="","",IFERROR(INDEX(雇用者!$B$3:$B$100003,IFERROR(MATCH("*"&amp;$E90&amp;"*",雇用者!B$3:B$100003,0),MATCH("*"&amp;$E90&amp;"*",雇用者!C$3:C$100003,0)),0),入力!E90))&amp;""</f>
        <v/>
      </c>
      <c r="AL90" s="20" t="str">
        <f>IF(AM90="","",$AM90&amp;"@"&amp;AN90&amp;IF(AN90="","","@"&amp;COUNTIF($AK$3:AK90,AN90)))</f>
        <v/>
      </c>
      <c r="AM90" s="26" t="str">
        <f t="shared" si="83"/>
        <v/>
      </c>
      <c r="AN90" s="4" t="str">
        <f>IF(AK90="",IF(AND(OR(H90&lt;&gt;"",G90&lt;&gt;""),E90=""),INDEX($AK$3:AK89,MATCH(MAX($AG$3:AG89),$AG$3:AG89,0),0),""),AK90)</f>
        <v/>
      </c>
      <c r="AO90" s="20" t="str">
        <f>IF(H90="",IF(AN90="","",IFERROR(INDEX(雇用者!$D$3:$D$100003,MATCH($AN90,雇用者!B$3:B$100003,0),0),"")),H90)&amp;""</f>
        <v/>
      </c>
      <c r="AP90" s="20" t="str">
        <f>IF(AN90="","",IFERROR(IF(AND(入力!I90="",H90=""),INDEX(雇用者!$E$3:$E$100003,MATCH($AN90,雇用者!B$3:B$100003,0),0),I90),I90))&amp;""</f>
        <v/>
      </c>
      <c r="AQ90" s="20" t="str">
        <f t="shared" si="84"/>
        <v/>
      </c>
      <c r="AR90" s="20" t="str">
        <f t="shared" si="85"/>
        <v/>
      </c>
      <c r="AS90" s="20" t="str">
        <f>IF(AN90="","",IFERROR(IF(AND(入力!G90="",H90=""),INDEX(雇用者!$F$3:$Y$100003,MATCH($AN90,雇用者!B$3:B$100003,0),MATCH($AM90,雇用者!$F$1:$Y$1,1)),IF(G90="","",G90)),IF(G90="","",G90)))</f>
        <v/>
      </c>
      <c r="AT90" s="21" t="str">
        <f t="shared" si="86"/>
        <v/>
      </c>
      <c r="AU90" s="21" t="str">
        <f>IF(AND(AT90&lt;&gt;"",COUNTIF($AL$3:AL90,AL90)=1),SUMIF($AL$3:$AT$100003,AL90,$AT$3:$AT$100003),"")</f>
        <v/>
      </c>
      <c r="AV90" s="21" t="str">
        <f>IF(AND(COUNTIF($AM$3:AM90,AM90)=COUNTIF($AM$3:AM100090,AM90),AM90&lt;&gt;""),SUMIF($AM$3:AM90,AM90,$AT$3:AT90),"")</f>
        <v/>
      </c>
      <c r="AW90" s="96"/>
      <c r="AX90" s="20" t="str">
        <f>IF(COUNT(BC90:BH90)=6,MAX($AX$3:AX89)+1,"")</f>
        <v/>
      </c>
      <c r="AY90" s="20" t="str">
        <f>IF(AZ90="","",RANK(AZ90,$AZ$3:$AZ$100003,1)+COUNTIF($AZ$3:AZ90,AZ90)-1)</f>
        <v/>
      </c>
      <c r="AZ90" s="20" t="str">
        <f t="shared" si="87"/>
        <v/>
      </c>
      <c r="BA90" s="20" t="str">
        <f>IF(AN90="","",IF(COUNTIF($AN$3:AN90,AN90)=1,1+MAX($BA$3:BA89),INDEX($BA$3:BA89,MATCH(AN90,$AN$3:AN90,0),0)))</f>
        <v/>
      </c>
      <c r="BB90" s="20" t="str">
        <f>IF(AO90="","",IF(COUNTIF($AO$3:AO90,AO90)=1,1+MAX($BB$3:BB89),INDEX($BB$3:BB89,MATCH(AO90,$AO$3:AO90,0),0)))</f>
        <v/>
      </c>
      <c r="BC90" s="54" t="str">
        <f t="shared" si="88"/>
        <v/>
      </c>
      <c r="BD90" s="54" t="str">
        <f t="shared" si="89"/>
        <v/>
      </c>
      <c r="BE90" s="20" t="str">
        <f>IF($AN90="","",IF(COUNTIF(AN90,"*"&amp;BE$1&amp;"*"),COUNTIF(AN$3:AN90,"*"&amp;BE$1&amp;"*"),""))</f>
        <v/>
      </c>
      <c r="BF90" s="20" t="str">
        <f>IF($AN90="","",IF(COUNTIF(AO90,"*"&amp;BF$1&amp;"*"),COUNTIF(AO$3:AO90,"*"&amp;BF$1&amp;"*"),""))</f>
        <v/>
      </c>
      <c r="BG90" s="20" t="str">
        <f>IF($AN90="","",IF(COUNTIF(AP90,"*"&amp;BG$1&amp;"*"),COUNTIF(AP$3:AP90,"*"&amp;BG$1&amp;"*"),""))</f>
        <v/>
      </c>
      <c r="BH90" s="20" t="str">
        <f>IF($AN90="","",IF(COUNTIF(AQ90,"*"&amp;BH$1&amp;"*"),COUNTIF(AQ$3:AQ90,"*"&amp;BH$1&amp;"*"),""))</f>
        <v/>
      </c>
      <c r="BI90" s="58" t="str">
        <f t="shared" si="90"/>
        <v/>
      </c>
      <c r="BJ90" s="20" t="str">
        <f t="shared" si="91"/>
        <v/>
      </c>
      <c r="BK90" s="20" t="str">
        <f t="shared" si="92"/>
        <v/>
      </c>
      <c r="BM90" s="20" t="str">
        <f>IF($BM$1&gt;=1+MAX($BM$3:BM89),1+MAX($BM$3:BM89),"")</f>
        <v/>
      </c>
      <c r="BN90" s="20" t="str">
        <f t="shared" si="93"/>
        <v/>
      </c>
      <c r="BO90" s="20" t="str">
        <f t="shared" si="93"/>
        <v/>
      </c>
      <c r="BP90" s="20" t="str">
        <f t="shared" si="93"/>
        <v/>
      </c>
      <c r="BQ90" s="20" t="str">
        <f t="shared" si="93"/>
        <v/>
      </c>
      <c r="BR90" s="20" t="str">
        <f t="shared" si="93"/>
        <v/>
      </c>
      <c r="BS90" s="20" t="str">
        <f t="shared" si="93"/>
        <v/>
      </c>
      <c r="BT90" s="20" t="str">
        <f t="shared" si="93"/>
        <v/>
      </c>
      <c r="BU90" s="20" t="str">
        <f t="shared" si="93"/>
        <v/>
      </c>
      <c r="BV90" s="20" t="str">
        <f t="shared" si="93"/>
        <v/>
      </c>
      <c r="BW90" s="20" t="str">
        <f t="shared" si="93"/>
        <v/>
      </c>
      <c r="BX90" s="20" t="str">
        <f t="shared" si="93"/>
        <v/>
      </c>
    </row>
    <row r="91" spans="2:76" ht="30" customHeight="1" x14ac:dyDescent="0.2">
      <c r="B91" s="52"/>
      <c r="C91" s="52"/>
      <c r="D91" s="52"/>
      <c r="E91" s="30"/>
      <c r="F91" s="31"/>
      <c r="G91" s="32"/>
      <c r="H91" s="30"/>
      <c r="I91" s="31"/>
      <c r="J91" s="34"/>
      <c r="K91" s="112" t="str">
        <f t="shared" si="70"/>
        <v/>
      </c>
      <c r="L91" s="108" t="str">
        <f t="shared" si="71"/>
        <v/>
      </c>
      <c r="M91" s="108" t="str">
        <f t="shared" si="72"/>
        <v/>
      </c>
      <c r="N91" s="31" t="str">
        <f t="shared" si="73"/>
        <v/>
      </c>
      <c r="O91" s="31" t="str">
        <f t="shared" si="74"/>
        <v/>
      </c>
      <c r="P91" s="49" t="str">
        <f t="shared" si="75"/>
        <v/>
      </c>
      <c r="Q91" s="49" t="str">
        <f t="shared" si="76"/>
        <v/>
      </c>
      <c r="R91" s="32" t="str">
        <f t="shared" si="77"/>
        <v/>
      </c>
      <c r="S91" s="19"/>
      <c r="T91" s="45" t="str">
        <f t="shared" si="78"/>
        <v/>
      </c>
      <c r="U91" s="32" t="str">
        <f t="shared" si="79"/>
        <v/>
      </c>
      <c r="V91" s="22"/>
      <c r="W91" s="6" t="str">
        <f t="shared" si="68"/>
        <v/>
      </c>
      <c r="X91" s="7" t="str">
        <f t="shared" si="80"/>
        <v/>
      </c>
      <c r="Y91" s="19"/>
      <c r="Z91" s="13" t="str">
        <f t="shared" si="69"/>
        <v/>
      </c>
      <c r="AA91" s="13" t="str">
        <f t="shared" si="81"/>
        <v/>
      </c>
      <c r="AB91" s="7" t="str">
        <f t="shared" si="82"/>
        <v/>
      </c>
      <c r="AC91" s="22"/>
      <c r="AD91" s="3" t="str">
        <f>IF(B91="","",COUNT(B$3:B91))</f>
        <v/>
      </c>
      <c r="AE91" s="3" t="str">
        <f>IF(C91="","",COUNT(C$3:C91))</f>
        <v/>
      </c>
      <c r="AF91" s="3" t="str">
        <f>IF(D91="","",COUNT(D$3:D91))</f>
        <v/>
      </c>
      <c r="AG91" s="20" t="str">
        <f>IF(E91="","",COUNTA($E$3:E91))</f>
        <v/>
      </c>
      <c r="AH91" s="38" t="str">
        <f>IF(B91="",IF(OR($C91&lt;&gt;"",$D91&lt;&gt;"",$E91&lt;&gt;"",$H91&lt;&gt;"",$G91&lt;&gt;""),INDEX(AH$3:AH90,MATCH(MAX(AD$3:AD90),AD$3:AD90,0),0),""),B91)</f>
        <v/>
      </c>
      <c r="AI91" s="38" t="str">
        <f>IF(C91="",IF(OR($D91&lt;&gt;"",$E91&lt;&gt;"",$H91&lt;&gt;"",$G91&lt;&gt;""),INDEX(AI$3:AI90,MATCH(MAX(AE$3:AE90),AE$3:AE90,0),0),""),C91)</f>
        <v/>
      </c>
      <c r="AJ91" s="38" t="str">
        <f>IF(D91="",IF(OR($E91&lt;&gt;"",$H91&lt;&gt;"",$G91&lt;&gt;""),INDEX(AJ$3:AJ90,MATCH(MAX(AF$3:AF90),AF$3:AF90,0),0),""),D91)</f>
        <v/>
      </c>
      <c r="AK91" s="4" t="str">
        <f>IF(入力!E91="","",IFERROR(INDEX(雇用者!$B$3:$B$100003,IFERROR(MATCH("*"&amp;$E91&amp;"*",雇用者!B$3:B$100003,0),MATCH("*"&amp;$E91&amp;"*",雇用者!C$3:C$100003,0)),0),入力!E91))&amp;""</f>
        <v/>
      </c>
      <c r="AL91" s="20" t="str">
        <f>IF(AM91="","",$AM91&amp;"@"&amp;AN91&amp;IF(AN91="","","@"&amp;COUNTIF($AK$3:AK91,AN91)))</f>
        <v/>
      </c>
      <c r="AM91" s="26" t="str">
        <f t="shared" si="83"/>
        <v/>
      </c>
      <c r="AN91" s="4" t="str">
        <f>IF(AK91="",IF(AND(OR(H91&lt;&gt;"",G91&lt;&gt;""),E91=""),INDEX($AK$3:AK90,MATCH(MAX($AG$3:AG90),$AG$3:AG90,0),0),""),AK91)</f>
        <v/>
      </c>
      <c r="AO91" s="20" t="str">
        <f>IF(H91="",IF(AN91="","",IFERROR(INDEX(雇用者!$D$3:$D$100003,MATCH($AN91,雇用者!B$3:B$100003,0),0),"")),H91)&amp;""</f>
        <v/>
      </c>
      <c r="AP91" s="20" t="str">
        <f>IF(AN91="","",IFERROR(IF(AND(入力!I91="",H91=""),INDEX(雇用者!$E$3:$E$100003,MATCH($AN91,雇用者!B$3:B$100003,0),0),I91),I91))&amp;""</f>
        <v/>
      </c>
      <c r="AQ91" s="20" t="str">
        <f t="shared" si="84"/>
        <v/>
      </c>
      <c r="AR91" s="20" t="str">
        <f t="shared" si="85"/>
        <v/>
      </c>
      <c r="AS91" s="20" t="str">
        <f>IF(AN91="","",IFERROR(IF(AND(入力!G91="",H91=""),INDEX(雇用者!$F$3:$Y$100003,MATCH($AN91,雇用者!B$3:B$100003,0),MATCH($AM91,雇用者!$F$1:$Y$1,1)),IF(G91="","",G91)),IF(G91="","",G91)))</f>
        <v/>
      </c>
      <c r="AT91" s="21" t="str">
        <f t="shared" si="86"/>
        <v/>
      </c>
      <c r="AU91" s="21" t="str">
        <f>IF(AND(AT91&lt;&gt;"",COUNTIF($AL$3:AL91,AL91)=1),SUMIF($AL$3:$AT$100003,AL91,$AT$3:$AT$100003),"")</f>
        <v/>
      </c>
      <c r="AV91" s="21" t="str">
        <f>IF(AND(COUNTIF($AM$3:AM91,AM91)=COUNTIF($AM$3:AM100091,AM91),AM91&lt;&gt;""),SUMIF($AM$3:AM91,AM91,$AT$3:AT91),"")</f>
        <v/>
      </c>
      <c r="AW91" s="96"/>
      <c r="AX91" s="20" t="str">
        <f>IF(COUNT(BC91:BH91)=6,MAX($AX$3:AX90)+1,"")</f>
        <v/>
      </c>
      <c r="AY91" s="20" t="str">
        <f>IF(AZ91="","",RANK(AZ91,$AZ$3:$AZ$100003,1)+COUNTIF($AZ$3:AZ91,AZ91)-1)</f>
        <v/>
      </c>
      <c r="AZ91" s="20" t="str">
        <f t="shared" si="87"/>
        <v/>
      </c>
      <c r="BA91" s="20" t="str">
        <f>IF(AN91="","",IF(COUNTIF($AN$3:AN91,AN91)=1,1+MAX($BA$3:BA90),INDEX($BA$3:BA90,MATCH(AN91,$AN$3:AN91,0),0)))</f>
        <v/>
      </c>
      <c r="BB91" s="20" t="str">
        <f>IF(AO91="","",IF(COUNTIF($AO$3:AO91,AO91)=1,1+MAX($BB$3:BB90),INDEX($BB$3:BB90,MATCH(AO91,$AO$3:AO91,0),0)))</f>
        <v/>
      </c>
      <c r="BC91" s="54" t="str">
        <f t="shared" si="88"/>
        <v/>
      </c>
      <c r="BD91" s="54" t="str">
        <f t="shared" si="89"/>
        <v/>
      </c>
      <c r="BE91" s="20" t="str">
        <f>IF($AN91="","",IF(COUNTIF(AN91,"*"&amp;BE$1&amp;"*"),COUNTIF(AN$3:AN91,"*"&amp;BE$1&amp;"*"),""))</f>
        <v/>
      </c>
      <c r="BF91" s="20" t="str">
        <f>IF($AN91="","",IF(COUNTIF(AO91,"*"&amp;BF$1&amp;"*"),COUNTIF(AO$3:AO91,"*"&amp;BF$1&amp;"*"),""))</f>
        <v/>
      </c>
      <c r="BG91" s="20" t="str">
        <f>IF($AN91="","",IF(COUNTIF(AP91,"*"&amp;BG$1&amp;"*"),COUNTIF(AP$3:AP91,"*"&amp;BG$1&amp;"*"),""))</f>
        <v/>
      </c>
      <c r="BH91" s="20" t="str">
        <f>IF($AN91="","",IF(COUNTIF(AQ91,"*"&amp;BH$1&amp;"*"),COUNTIF(AQ$3:AQ91,"*"&amp;BH$1&amp;"*"),""))</f>
        <v/>
      </c>
      <c r="BI91" s="58" t="str">
        <f t="shared" si="90"/>
        <v/>
      </c>
      <c r="BJ91" s="20" t="str">
        <f t="shared" si="91"/>
        <v/>
      </c>
      <c r="BK91" s="20" t="str">
        <f t="shared" si="92"/>
        <v/>
      </c>
      <c r="BM91" s="20" t="str">
        <f>IF($BM$1&gt;=1+MAX($BM$3:BM90),1+MAX($BM$3:BM90),"")</f>
        <v/>
      </c>
      <c r="BN91" s="20" t="str">
        <f t="shared" si="93"/>
        <v/>
      </c>
      <c r="BO91" s="20" t="str">
        <f t="shared" si="93"/>
        <v/>
      </c>
      <c r="BP91" s="20" t="str">
        <f t="shared" si="93"/>
        <v/>
      </c>
      <c r="BQ91" s="20" t="str">
        <f t="shared" si="93"/>
        <v/>
      </c>
      <c r="BR91" s="20" t="str">
        <f t="shared" si="93"/>
        <v/>
      </c>
      <c r="BS91" s="20" t="str">
        <f t="shared" si="93"/>
        <v/>
      </c>
      <c r="BT91" s="20" t="str">
        <f t="shared" si="93"/>
        <v/>
      </c>
      <c r="BU91" s="20" t="str">
        <f t="shared" si="93"/>
        <v/>
      </c>
      <c r="BV91" s="20" t="str">
        <f t="shared" si="93"/>
        <v/>
      </c>
      <c r="BW91" s="20" t="str">
        <f t="shared" si="93"/>
        <v/>
      </c>
      <c r="BX91" s="20" t="str">
        <f t="shared" si="93"/>
        <v/>
      </c>
    </row>
    <row r="92" spans="2:76" ht="30" customHeight="1" x14ac:dyDescent="0.2">
      <c r="B92" s="52"/>
      <c r="C92" s="52"/>
      <c r="D92" s="52"/>
      <c r="E92" s="30"/>
      <c r="F92" s="31"/>
      <c r="G92" s="32"/>
      <c r="H92" s="30"/>
      <c r="I92" s="31"/>
      <c r="J92" s="34"/>
      <c r="K92" s="112" t="str">
        <f t="shared" si="70"/>
        <v/>
      </c>
      <c r="L92" s="108" t="str">
        <f t="shared" si="71"/>
        <v/>
      </c>
      <c r="M92" s="108" t="str">
        <f t="shared" si="72"/>
        <v/>
      </c>
      <c r="N92" s="31" t="str">
        <f t="shared" si="73"/>
        <v/>
      </c>
      <c r="O92" s="31" t="str">
        <f t="shared" si="74"/>
        <v/>
      </c>
      <c r="P92" s="49" t="str">
        <f t="shared" si="75"/>
        <v/>
      </c>
      <c r="Q92" s="49" t="str">
        <f t="shared" si="76"/>
        <v/>
      </c>
      <c r="R92" s="32" t="str">
        <f t="shared" si="77"/>
        <v/>
      </c>
      <c r="S92" s="19"/>
      <c r="T92" s="45" t="str">
        <f t="shared" si="78"/>
        <v/>
      </c>
      <c r="U92" s="32" t="str">
        <f t="shared" si="79"/>
        <v/>
      </c>
      <c r="V92" s="22"/>
      <c r="W92" s="6" t="str">
        <f t="shared" si="68"/>
        <v/>
      </c>
      <c r="X92" s="7" t="str">
        <f t="shared" si="80"/>
        <v/>
      </c>
      <c r="Y92" s="19"/>
      <c r="Z92" s="13" t="str">
        <f t="shared" si="69"/>
        <v/>
      </c>
      <c r="AA92" s="13" t="str">
        <f t="shared" si="81"/>
        <v/>
      </c>
      <c r="AB92" s="7" t="str">
        <f t="shared" si="82"/>
        <v/>
      </c>
      <c r="AC92" s="22"/>
      <c r="AD92" s="3" t="str">
        <f>IF(B92="","",COUNT(B$3:B92))</f>
        <v/>
      </c>
      <c r="AE92" s="3" t="str">
        <f>IF(C92="","",COUNT(C$3:C92))</f>
        <v/>
      </c>
      <c r="AF92" s="3" t="str">
        <f>IF(D92="","",COUNT(D$3:D92))</f>
        <v/>
      </c>
      <c r="AG92" s="20" t="str">
        <f>IF(E92="","",COUNTA($E$3:E92))</f>
        <v/>
      </c>
      <c r="AH92" s="38" t="str">
        <f>IF(B92="",IF(OR($C92&lt;&gt;"",$D92&lt;&gt;"",$E92&lt;&gt;"",$H92&lt;&gt;"",$G92&lt;&gt;""),INDEX(AH$3:AH91,MATCH(MAX(AD$3:AD91),AD$3:AD91,0),0),""),B92)</f>
        <v/>
      </c>
      <c r="AI92" s="38" t="str">
        <f>IF(C92="",IF(OR($D92&lt;&gt;"",$E92&lt;&gt;"",$H92&lt;&gt;"",$G92&lt;&gt;""),INDEX(AI$3:AI91,MATCH(MAX(AE$3:AE91),AE$3:AE91,0),0),""),C92)</f>
        <v/>
      </c>
      <c r="AJ92" s="38" t="str">
        <f>IF(D92="",IF(OR($E92&lt;&gt;"",$H92&lt;&gt;"",$G92&lt;&gt;""),INDEX(AJ$3:AJ91,MATCH(MAX(AF$3:AF91),AF$3:AF91,0),0),""),D92)</f>
        <v/>
      </c>
      <c r="AK92" s="4" t="str">
        <f>IF(入力!E92="","",IFERROR(INDEX(雇用者!$B$3:$B$100003,IFERROR(MATCH("*"&amp;$E92&amp;"*",雇用者!B$3:B$100003,0),MATCH("*"&amp;$E92&amp;"*",雇用者!C$3:C$100003,0)),0),入力!E92))&amp;""</f>
        <v/>
      </c>
      <c r="AL92" s="20" t="str">
        <f>IF(AM92="","",$AM92&amp;"@"&amp;AN92&amp;IF(AN92="","","@"&amp;COUNTIF($AK$3:AK92,AN92)))</f>
        <v/>
      </c>
      <c r="AM92" s="26" t="str">
        <f t="shared" si="83"/>
        <v/>
      </c>
      <c r="AN92" s="4" t="str">
        <f>IF(AK92="",IF(AND(OR(H92&lt;&gt;"",G92&lt;&gt;""),E92=""),INDEX($AK$3:AK91,MATCH(MAX($AG$3:AG91),$AG$3:AG91,0),0),""),AK92)</f>
        <v/>
      </c>
      <c r="AO92" s="20" t="str">
        <f>IF(H92="",IF(AN92="","",IFERROR(INDEX(雇用者!$D$3:$D$100003,MATCH($AN92,雇用者!B$3:B$100003,0),0),"")),H92)&amp;""</f>
        <v/>
      </c>
      <c r="AP92" s="20" t="str">
        <f>IF(AN92="","",IFERROR(IF(AND(入力!I92="",H92=""),INDEX(雇用者!$E$3:$E$100003,MATCH($AN92,雇用者!B$3:B$100003,0),0),I92),I92))&amp;""</f>
        <v/>
      </c>
      <c r="AQ92" s="20" t="str">
        <f t="shared" si="84"/>
        <v/>
      </c>
      <c r="AR92" s="20" t="str">
        <f t="shared" si="85"/>
        <v/>
      </c>
      <c r="AS92" s="20" t="str">
        <f>IF(AN92="","",IFERROR(IF(AND(入力!G92="",H92=""),INDEX(雇用者!$F$3:$Y$100003,MATCH($AN92,雇用者!B$3:B$100003,0),MATCH($AM92,雇用者!$F$1:$Y$1,1)),IF(G92="","",G92)),IF(G92="","",G92)))</f>
        <v/>
      </c>
      <c r="AT92" s="21" t="str">
        <f t="shared" si="86"/>
        <v/>
      </c>
      <c r="AU92" s="21" t="str">
        <f>IF(AND(AT92&lt;&gt;"",COUNTIF($AL$3:AL92,AL92)=1),SUMIF($AL$3:$AT$100003,AL92,$AT$3:$AT$100003),"")</f>
        <v/>
      </c>
      <c r="AV92" s="21" t="str">
        <f>IF(AND(COUNTIF($AM$3:AM92,AM92)=COUNTIF($AM$3:AM100092,AM92),AM92&lt;&gt;""),SUMIF($AM$3:AM92,AM92,$AT$3:AT92),"")</f>
        <v/>
      </c>
      <c r="AW92" s="96"/>
      <c r="AX92" s="20" t="str">
        <f>IF(COUNT(BC92:BH92)=6,MAX($AX$3:AX91)+1,"")</f>
        <v/>
      </c>
      <c r="AY92" s="20" t="str">
        <f>IF(AZ92="","",RANK(AZ92,$AZ$3:$AZ$100003,1)+COUNTIF($AZ$3:AZ92,AZ92)-1)</f>
        <v/>
      </c>
      <c r="AZ92" s="20" t="str">
        <f t="shared" si="87"/>
        <v/>
      </c>
      <c r="BA92" s="20" t="str">
        <f>IF(AN92="","",IF(COUNTIF($AN$3:AN92,AN92)=1,1+MAX($BA$3:BA91),INDEX($BA$3:BA91,MATCH(AN92,$AN$3:AN92,0),0)))</f>
        <v/>
      </c>
      <c r="BB92" s="20" t="str">
        <f>IF(AO92="","",IF(COUNTIF($AO$3:AO92,AO92)=1,1+MAX($BB$3:BB91),INDEX($BB$3:BB91,MATCH(AO92,$AO$3:AO92,0),0)))</f>
        <v/>
      </c>
      <c r="BC92" s="54" t="str">
        <f t="shared" si="88"/>
        <v/>
      </c>
      <c r="BD92" s="54" t="str">
        <f t="shared" si="89"/>
        <v/>
      </c>
      <c r="BE92" s="20" t="str">
        <f>IF($AN92="","",IF(COUNTIF(AN92,"*"&amp;BE$1&amp;"*"),COUNTIF(AN$3:AN92,"*"&amp;BE$1&amp;"*"),""))</f>
        <v/>
      </c>
      <c r="BF92" s="20" t="str">
        <f>IF($AN92="","",IF(COUNTIF(AO92,"*"&amp;BF$1&amp;"*"),COUNTIF(AO$3:AO92,"*"&amp;BF$1&amp;"*"),""))</f>
        <v/>
      </c>
      <c r="BG92" s="20" t="str">
        <f>IF($AN92="","",IF(COUNTIF(AP92,"*"&amp;BG$1&amp;"*"),COUNTIF(AP$3:AP92,"*"&amp;BG$1&amp;"*"),""))</f>
        <v/>
      </c>
      <c r="BH92" s="20" t="str">
        <f>IF($AN92="","",IF(COUNTIF(AQ92,"*"&amp;BH$1&amp;"*"),COUNTIF(AQ$3:AQ92,"*"&amp;BH$1&amp;"*"),""))</f>
        <v/>
      </c>
      <c r="BI92" s="58" t="str">
        <f t="shared" si="90"/>
        <v/>
      </c>
      <c r="BJ92" s="20" t="str">
        <f t="shared" si="91"/>
        <v/>
      </c>
      <c r="BK92" s="20" t="str">
        <f t="shared" si="92"/>
        <v/>
      </c>
      <c r="BM92" s="20" t="str">
        <f>IF($BM$1&gt;=1+MAX($BM$3:BM91),1+MAX($BM$3:BM91),"")</f>
        <v/>
      </c>
      <c r="BN92" s="20" t="str">
        <f t="shared" si="93"/>
        <v/>
      </c>
      <c r="BO92" s="20" t="str">
        <f t="shared" si="93"/>
        <v/>
      </c>
      <c r="BP92" s="20" t="str">
        <f t="shared" si="93"/>
        <v/>
      </c>
      <c r="BQ92" s="20" t="str">
        <f t="shared" si="93"/>
        <v/>
      </c>
      <c r="BR92" s="20" t="str">
        <f t="shared" si="93"/>
        <v/>
      </c>
      <c r="BS92" s="20" t="str">
        <f t="shared" si="93"/>
        <v/>
      </c>
      <c r="BT92" s="20" t="str">
        <f t="shared" si="93"/>
        <v/>
      </c>
      <c r="BU92" s="20" t="str">
        <f t="shared" si="93"/>
        <v/>
      </c>
      <c r="BV92" s="20" t="str">
        <f t="shared" si="93"/>
        <v/>
      </c>
      <c r="BW92" s="20" t="str">
        <f t="shared" si="93"/>
        <v/>
      </c>
      <c r="BX92" s="20" t="str">
        <f t="shared" si="93"/>
        <v/>
      </c>
    </row>
    <row r="93" spans="2:76" ht="30" customHeight="1" x14ac:dyDescent="0.2">
      <c r="B93" s="52"/>
      <c r="C93" s="52"/>
      <c r="D93" s="52"/>
      <c r="E93" s="30"/>
      <c r="F93" s="31"/>
      <c r="G93" s="32"/>
      <c r="H93" s="30"/>
      <c r="I93" s="31"/>
      <c r="J93" s="34"/>
      <c r="K93" s="112" t="str">
        <f t="shared" si="70"/>
        <v/>
      </c>
      <c r="L93" s="108" t="str">
        <f t="shared" si="71"/>
        <v/>
      </c>
      <c r="M93" s="108" t="str">
        <f t="shared" si="72"/>
        <v/>
      </c>
      <c r="N93" s="31" t="str">
        <f t="shared" si="73"/>
        <v/>
      </c>
      <c r="O93" s="31" t="str">
        <f t="shared" si="74"/>
        <v/>
      </c>
      <c r="P93" s="49" t="str">
        <f t="shared" si="75"/>
        <v/>
      </c>
      <c r="Q93" s="49" t="str">
        <f t="shared" si="76"/>
        <v/>
      </c>
      <c r="R93" s="32" t="str">
        <f t="shared" si="77"/>
        <v/>
      </c>
      <c r="S93" s="19"/>
      <c r="T93" s="45" t="str">
        <f t="shared" si="78"/>
        <v/>
      </c>
      <c r="U93" s="32" t="str">
        <f t="shared" si="79"/>
        <v/>
      </c>
      <c r="V93" s="22"/>
      <c r="W93" s="6" t="str">
        <f t="shared" si="68"/>
        <v/>
      </c>
      <c r="X93" s="7" t="str">
        <f t="shared" si="80"/>
        <v/>
      </c>
      <c r="Y93" s="19"/>
      <c r="Z93" s="13" t="str">
        <f t="shared" si="69"/>
        <v/>
      </c>
      <c r="AA93" s="13" t="str">
        <f t="shared" si="81"/>
        <v/>
      </c>
      <c r="AB93" s="7" t="str">
        <f t="shared" si="82"/>
        <v/>
      </c>
      <c r="AC93" s="22"/>
      <c r="AD93" s="3" t="str">
        <f>IF(B93="","",COUNT(B$3:B93))</f>
        <v/>
      </c>
      <c r="AE93" s="3" t="str">
        <f>IF(C93="","",COUNT(C$3:C93))</f>
        <v/>
      </c>
      <c r="AF93" s="3" t="str">
        <f>IF(D93="","",COUNT(D$3:D93))</f>
        <v/>
      </c>
      <c r="AG93" s="20" t="str">
        <f>IF(E93="","",COUNTA($E$3:E93))</f>
        <v/>
      </c>
      <c r="AH93" s="38" t="str">
        <f>IF(B93="",IF(OR($C93&lt;&gt;"",$D93&lt;&gt;"",$E93&lt;&gt;"",$H93&lt;&gt;"",$G93&lt;&gt;""),INDEX(AH$3:AH92,MATCH(MAX(AD$3:AD92),AD$3:AD92,0),0),""),B93)</f>
        <v/>
      </c>
      <c r="AI93" s="38" t="str">
        <f>IF(C93="",IF(OR($D93&lt;&gt;"",$E93&lt;&gt;"",$H93&lt;&gt;"",$G93&lt;&gt;""),INDEX(AI$3:AI92,MATCH(MAX(AE$3:AE92),AE$3:AE92,0),0),""),C93)</f>
        <v/>
      </c>
      <c r="AJ93" s="38" t="str">
        <f>IF(D93="",IF(OR($E93&lt;&gt;"",$H93&lt;&gt;"",$G93&lt;&gt;""),INDEX(AJ$3:AJ92,MATCH(MAX(AF$3:AF92),AF$3:AF92,0),0),""),D93)</f>
        <v/>
      </c>
      <c r="AK93" s="4" t="str">
        <f>IF(入力!E93="","",IFERROR(INDEX(雇用者!$B$3:$B$100003,IFERROR(MATCH("*"&amp;$E93&amp;"*",雇用者!B$3:B$100003,0),MATCH("*"&amp;$E93&amp;"*",雇用者!C$3:C$100003,0)),0),入力!E93))&amp;""</f>
        <v/>
      </c>
      <c r="AL93" s="20" t="str">
        <f>IF(AM93="","",$AM93&amp;"@"&amp;AN93&amp;IF(AN93="","","@"&amp;COUNTIF($AK$3:AK93,AN93)))</f>
        <v/>
      </c>
      <c r="AM93" s="26" t="str">
        <f t="shared" si="83"/>
        <v/>
      </c>
      <c r="AN93" s="4" t="str">
        <f>IF(AK93="",IF(AND(OR(H93&lt;&gt;"",G93&lt;&gt;""),E93=""),INDEX($AK$3:AK92,MATCH(MAX($AG$3:AG92),$AG$3:AG92,0),0),""),AK93)</f>
        <v/>
      </c>
      <c r="AO93" s="20" t="str">
        <f>IF(H93="",IF(AN93="","",IFERROR(INDEX(雇用者!$D$3:$D$100003,MATCH($AN93,雇用者!B$3:B$100003,0),0),"")),H93)&amp;""</f>
        <v/>
      </c>
      <c r="AP93" s="20" t="str">
        <f>IF(AN93="","",IFERROR(IF(AND(入力!I93="",H93=""),INDEX(雇用者!$E$3:$E$100003,MATCH($AN93,雇用者!B$3:B$100003,0),0),I93),I93))&amp;""</f>
        <v/>
      </c>
      <c r="AQ93" s="20" t="str">
        <f t="shared" si="84"/>
        <v/>
      </c>
      <c r="AR93" s="20" t="str">
        <f t="shared" si="85"/>
        <v/>
      </c>
      <c r="AS93" s="20" t="str">
        <f>IF(AN93="","",IFERROR(IF(AND(入力!G93="",H93=""),INDEX(雇用者!$F$3:$Y$100003,MATCH($AN93,雇用者!B$3:B$100003,0),MATCH($AM93,雇用者!$F$1:$Y$1,1)),IF(G93="","",G93)),IF(G93="","",G93)))</f>
        <v/>
      </c>
      <c r="AT93" s="21" t="str">
        <f t="shared" si="86"/>
        <v/>
      </c>
      <c r="AU93" s="21" t="str">
        <f>IF(AND(AT93&lt;&gt;"",COUNTIF($AL$3:AL93,AL93)=1),SUMIF($AL$3:$AT$100003,AL93,$AT$3:$AT$100003),"")</f>
        <v/>
      </c>
      <c r="AV93" s="21" t="str">
        <f>IF(AND(COUNTIF($AM$3:AM93,AM93)=COUNTIF($AM$3:AM100093,AM93),AM93&lt;&gt;""),SUMIF($AM$3:AM93,AM93,$AT$3:AT93),"")</f>
        <v/>
      </c>
      <c r="AW93" s="96"/>
      <c r="AX93" s="20" t="str">
        <f>IF(COUNT(BC93:BH93)=6,MAX($AX$3:AX92)+1,"")</f>
        <v/>
      </c>
      <c r="AY93" s="20" t="str">
        <f>IF(AZ93="","",RANK(AZ93,$AZ$3:$AZ$100003,1)+COUNTIF($AZ$3:AZ93,AZ93)-1)</f>
        <v/>
      </c>
      <c r="AZ93" s="20" t="str">
        <f t="shared" si="87"/>
        <v/>
      </c>
      <c r="BA93" s="20" t="str">
        <f>IF(AN93="","",IF(COUNTIF($AN$3:AN93,AN93)=1,1+MAX($BA$3:BA92),INDEX($BA$3:BA92,MATCH(AN93,$AN$3:AN93,0),0)))</f>
        <v/>
      </c>
      <c r="BB93" s="20" t="str">
        <f>IF(AO93="","",IF(COUNTIF($AO$3:AO93,AO93)=1,1+MAX($BB$3:BB92),INDEX($BB$3:BB92,MATCH(AO93,$AO$3:AO93,0),0)))</f>
        <v/>
      </c>
      <c r="BC93" s="54" t="str">
        <f t="shared" si="88"/>
        <v/>
      </c>
      <c r="BD93" s="54" t="str">
        <f t="shared" si="89"/>
        <v/>
      </c>
      <c r="BE93" s="20" t="str">
        <f>IF($AN93="","",IF(COUNTIF(AN93,"*"&amp;BE$1&amp;"*"),COUNTIF(AN$3:AN93,"*"&amp;BE$1&amp;"*"),""))</f>
        <v/>
      </c>
      <c r="BF93" s="20" t="str">
        <f>IF($AN93="","",IF(COUNTIF(AO93,"*"&amp;BF$1&amp;"*"),COUNTIF(AO$3:AO93,"*"&amp;BF$1&amp;"*"),""))</f>
        <v/>
      </c>
      <c r="BG93" s="20" t="str">
        <f>IF($AN93="","",IF(COUNTIF(AP93,"*"&amp;BG$1&amp;"*"),COUNTIF(AP$3:AP93,"*"&amp;BG$1&amp;"*"),""))</f>
        <v/>
      </c>
      <c r="BH93" s="20" t="str">
        <f>IF($AN93="","",IF(COUNTIF(AQ93,"*"&amp;BH$1&amp;"*"),COUNTIF(AQ$3:AQ93,"*"&amp;BH$1&amp;"*"),""))</f>
        <v/>
      </c>
      <c r="BI93" s="58" t="str">
        <f t="shared" si="90"/>
        <v/>
      </c>
      <c r="BJ93" s="20" t="str">
        <f t="shared" si="91"/>
        <v/>
      </c>
      <c r="BK93" s="20" t="str">
        <f t="shared" si="92"/>
        <v/>
      </c>
      <c r="BM93" s="20" t="str">
        <f>IF($BM$1&gt;=1+MAX($BM$3:BM92),1+MAX($BM$3:BM92),"")</f>
        <v/>
      </c>
      <c r="BN93" s="20" t="str">
        <f t="shared" si="93"/>
        <v/>
      </c>
      <c r="BO93" s="20" t="str">
        <f t="shared" si="93"/>
        <v/>
      </c>
      <c r="BP93" s="20" t="str">
        <f t="shared" si="93"/>
        <v/>
      </c>
      <c r="BQ93" s="20" t="str">
        <f t="shared" si="93"/>
        <v/>
      </c>
      <c r="BR93" s="20" t="str">
        <f t="shared" si="93"/>
        <v/>
      </c>
      <c r="BS93" s="20" t="str">
        <f t="shared" si="93"/>
        <v/>
      </c>
      <c r="BT93" s="20" t="str">
        <f t="shared" si="93"/>
        <v/>
      </c>
      <c r="BU93" s="20" t="str">
        <f t="shared" si="93"/>
        <v/>
      </c>
      <c r="BV93" s="20" t="str">
        <f t="shared" si="93"/>
        <v/>
      </c>
      <c r="BW93" s="20" t="str">
        <f t="shared" si="93"/>
        <v/>
      </c>
      <c r="BX93" s="20" t="str">
        <f t="shared" si="93"/>
        <v/>
      </c>
    </row>
    <row r="94" spans="2:76" ht="30" customHeight="1" x14ac:dyDescent="0.2">
      <c r="B94" s="52"/>
      <c r="C94" s="52"/>
      <c r="D94" s="52"/>
      <c r="E94" s="30"/>
      <c r="F94" s="31"/>
      <c r="G94" s="32"/>
      <c r="H94" s="30"/>
      <c r="I94" s="31"/>
      <c r="J94" s="34"/>
      <c r="K94" s="112" t="str">
        <f t="shared" si="70"/>
        <v/>
      </c>
      <c r="L94" s="108" t="str">
        <f t="shared" si="71"/>
        <v/>
      </c>
      <c r="M94" s="108" t="str">
        <f t="shared" si="72"/>
        <v/>
      </c>
      <c r="N94" s="31" t="str">
        <f t="shared" si="73"/>
        <v/>
      </c>
      <c r="O94" s="31" t="str">
        <f t="shared" si="74"/>
        <v/>
      </c>
      <c r="P94" s="49" t="str">
        <f t="shared" si="75"/>
        <v/>
      </c>
      <c r="Q94" s="49" t="str">
        <f t="shared" si="76"/>
        <v/>
      </c>
      <c r="R94" s="32" t="str">
        <f t="shared" si="77"/>
        <v/>
      </c>
      <c r="S94" s="19"/>
      <c r="T94" s="45" t="str">
        <f t="shared" si="78"/>
        <v/>
      </c>
      <c r="U94" s="32" t="str">
        <f t="shared" si="79"/>
        <v/>
      </c>
      <c r="V94" s="22"/>
      <c r="W94" s="6" t="str">
        <f t="shared" si="68"/>
        <v/>
      </c>
      <c r="X94" s="7" t="str">
        <f t="shared" si="80"/>
        <v/>
      </c>
      <c r="Y94" s="19"/>
      <c r="Z94" s="13" t="str">
        <f t="shared" si="69"/>
        <v/>
      </c>
      <c r="AA94" s="13" t="str">
        <f t="shared" si="81"/>
        <v/>
      </c>
      <c r="AB94" s="7" t="str">
        <f t="shared" si="82"/>
        <v/>
      </c>
      <c r="AC94" s="22"/>
      <c r="AD94" s="3" t="str">
        <f>IF(B94="","",COUNT(B$3:B94))</f>
        <v/>
      </c>
      <c r="AE94" s="3" t="str">
        <f>IF(C94="","",COUNT(C$3:C94))</f>
        <v/>
      </c>
      <c r="AF94" s="3" t="str">
        <f>IF(D94="","",COUNT(D$3:D94))</f>
        <v/>
      </c>
      <c r="AG94" s="20" t="str">
        <f>IF(E94="","",COUNTA($E$3:E94))</f>
        <v/>
      </c>
      <c r="AH94" s="38" t="str">
        <f>IF(B94="",IF(OR($C94&lt;&gt;"",$D94&lt;&gt;"",$E94&lt;&gt;"",$H94&lt;&gt;"",$G94&lt;&gt;""),INDEX(AH$3:AH93,MATCH(MAX(AD$3:AD93),AD$3:AD93,0),0),""),B94)</f>
        <v/>
      </c>
      <c r="AI94" s="38" t="str">
        <f>IF(C94="",IF(OR($D94&lt;&gt;"",$E94&lt;&gt;"",$H94&lt;&gt;"",$G94&lt;&gt;""),INDEX(AI$3:AI93,MATCH(MAX(AE$3:AE93),AE$3:AE93,0),0),""),C94)</f>
        <v/>
      </c>
      <c r="AJ94" s="38" t="str">
        <f>IF(D94="",IF(OR($E94&lt;&gt;"",$H94&lt;&gt;"",$G94&lt;&gt;""),INDEX(AJ$3:AJ93,MATCH(MAX(AF$3:AF93),AF$3:AF93,0),0),""),D94)</f>
        <v/>
      </c>
      <c r="AK94" s="4" t="str">
        <f>IF(入力!E94="","",IFERROR(INDEX(雇用者!$B$3:$B$100003,IFERROR(MATCH("*"&amp;$E94&amp;"*",雇用者!B$3:B$100003,0),MATCH("*"&amp;$E94&amp;"*",雇用者!C$3:C$100003,0)),0),入力!E94))&amp;""</f>
        <v/>
      </c>
      <c r="AL94" s="20" t="str">
        <f>IF(AM94="","",$AM94&amp;"@"&amp;AN94&amp;IF(AN94="","","@"&amp;COUNTIF($AK$3:AK94,AN94)))</f>
        <v/>
      </c>
      <c r="AM94" s="26" t="str">
        <f t="shared" si="83"/>
        <v/>
      </c>
      <c r="AN94" s="4" t="str">
        <f>IF(AK94="",IF(AND(OR(H94&lt;&gt;"",G94&lt;&gt;""),E94=""),INDEX($AK$3:AK93,MATCH(MAX($AG$3:AG93),$AG$3:AG93,0),0),""),AK94)</f>
        <v/>
      </c>
      <c r="AO94" s="20" t="str">
        <f>IF(H94="",IF(AN94="","",IFERROR(INDEX(雇用者!$D$3:$D$100003,MATCH($AN94,雇用者!B$3:B$100003,0),0),"")),H94)&amp;""</f>
        <v/>
      </c>
      <c r="AP94" s="20" t="str">
        <f>IF(AN94="","",IFERROR(IF(AND(入力!I94="",H94=""),INDEX(雇用者!$E$3:$E$100003,MATCH($AN94,雇用者!B$3:B$100003,0),0),I94),I94))&amp;""</f>
        <v/>
      </c>
      <c r="AQ94" s="20" t="str">
        <f t="shared" si="84"/>
        <v/>
      </c>
      <c r="AR94" s="20" t="str">
        <f t="shared" si="85"/>
        <v/>
      </c>
      <c r="AS94" s="20" t="str">
        <f>IF(AN94="","",IFERROR(IF(AND(入力!G94="",H94=""),INDEX(雇用者!$F$3:$Y$100003,MATCH($AN94,雇用者!B$3:B$100003,0),MATCH($AM94,雇用者!$F$1:$Y$1,1)),IF(G94="","",G94)),IF(G94="","",G94)))</f>
        <v/>
      </c>
      <c r="AT94" s="21" t="str">
        <f t="shared" si="86"/>
        <v/>
      </c>
      <c r="AU94" s="21" t="str">
        <f>IF(AND(AT94&lt;&gt;"",COUNTIF($AL$3:AL94,AL94)=1),SUMIF($AL$3:$AT$100003,AL94,$AT$3:$AT$100003),"")</f>
        <v/>
      </c>
      <c r="AV94" s="21" t="str">
        <f>IF(AND(COUNTIF($AM$3:AM94,AM94)=COUNTIF($AM$3:AM100094,AM94),AM94&lt;&gt;""),SUMIF($AM$3:AM94,AM94,$AT$3:AT94),"")</f>
        <v/>
      </c>
      <c r="AW94" s="96"/>
      <c r="AX94" s="20" t="str">
        <f>IF(COUNT(BC94:BH94)=6,MAX($AX$3:AX93)+1,"")</f>
        <v/>
      </c>
      <c r="AY94" s="20" t="str">
        <f>IF(AZ94="","",RANK(AZ94,$AZ$3:$AZ$100003,1)+COUNTIF($AZ$3:AZ94,AZ94)-1)</f>
        <v/>
      </c>
      <c r="AZ94" s="20" t="str">
        <f t="shared" si="87"/>
        <v/>
      </c>
      <c r="BA94" s="20" t="str">
        <f>IF(AN94="","",IF(COUNTIF($AN$3:AN94,AN94)=1,1+MAX($BA$3:BA93),INDEX($BA$3:BA93,MATCH(AN94,$AN$3:AN94,0),0)))</f>
        <v/>
      </c>
      <c r="BB94" s="20" t="str">
        <f>IF(AO94="","",IF(COUNTIF($AO$3:AO94,AO94)=1,1+MAX($BB$3:BB93),INDEX($BB$3:BB93,MATCH(AO94,$AO$3:AO94,0),0)))</f>
        <v/>
      </c>
      <c r="BC94" s="54" t="str">
        <f t="shared" si="88"/>
        <v/>
      </c>
      <c r="BD94" s="54" t="str">
        <f t="shared" si="89"/>
        <v/>
      </c>
      <c r="BE94" s="20" t="str">
        <f>IF($AN94="","",IF(COUNTIF(AN94,"*"&amp;BE$1&amp;"*"),COUNTIF(AN$3:AN94,"*"&amp;BE$1&amp;"*"),""))</f>
        <v/>
      </c>
      <c r="BF94" s="20" t="str">
        <f>IF($AN94="","",IF(COUNTIF(AO94,"*"&amp;BF$1&amp;"*"),COUNTIF(AO$3:AO94,"*"&amp;BF$1&amp;"*"),""))</f>
        <v/>
      </c>
      <c r="BG94" s="20" t="str">
        <f>IF($AN94="","",IF(COUNTIF(AP94,"*"&amp;BG$1&amp;"*"),COUNTIF(AP$3:AP94,"*"&amp;BG$1&amp;"*"),""))</f>
        <v/>
      </c>
      <c r="BH94" s="20" t="str">
        <f>IF($AN94="","",IF(COUNTIF(AQ94,"*"&amp;BH$1&amp;"*"),COUNTIF(AQ$3:AQ94,"*"&amp;BH$1&amp;"*"),""))</f>
        <v/>
      </c>
      <c r="BI94" s="58" t="str">
        <f t="shared" si="90"/>
        <v/>
      </c>
      <c r="BJ94" s="20" t="str">
        <f t="shared" si="91"/>
        <v/>
      </c>
      <c r="BK94" s="20" t="str">
        <f t="shared" si="92"/>
        <v/>
      </c>
      <c r="BM94" s="20" t="str">
        <f>IF($BM$1&gt;=1+MAX($BM$3:BM93),1+MAX($BM$3:BM93),"")</f>
        <v/>
      </c>
      <c r="BN94" s="20" t="str">
        <f t="shared" si="93"/>
        <v/>
      </c>
      <c r="BO94" s="20" t="str">
        <f t="shared" si="93"/>
        <v/>
      </c>
      <c r="BP94" s="20" t="str">
        <f t="shared" si="93"/>
        <v/>
      </c>
      <c r="BQ94" s="20" t="str">
        <f t="shared" si="93"/>
        <v/>
      </c>
      <c r="BR94" s="20" t="str">
        <f t="shared" si="93"/>
        <v/>
      </c>
      <c r="BS94" s="20" t="str">
        <f t="shared" si="93"/>
        <v/>
      </c>
      <c r="BT94" s="20" t="str">
        <f t="shared" si="93"/>
        <v/>
      </c>
      <c r="BU94" s="20" t="str">
        <f t="shared" si="93"/>
        <v/>
      </c>
      <c r="BV94" s="20" t="str">
        <f t="shared" si="93"/>
        <v/>
      </c>
      <c r="BW94" s="20" t="str">
        <f t="shared" si="93"/>
        <v/>
      </c>
      <c r="BX94" s="20" t="str">
        <f t="shared" si="93"/>
        <v/>
      </c>
    </row>
    <row r="95" spans="2:76" ht="30" customHeight="1" x14ac:dyDescent="0.2">
      <c r="B95" s="52"/>
      <c r="C95" s="52"/>
      <c r="D95" s="52"/>
      <c r="E95" s="30"/>
      <c r="F95" s="31"/>
      <c r="G95" s="32"/>
      <c r="H95" s="30"/>
      <c r="I95" s="31"/>
      <c r="J95" s="34"/>
      <c r="K95" s="112" t="str">
        <f t="shared" si="70"/>
        <v/>
      </c>
      <c r="L95" s="108" t="str">
        <f t="shared" si="71"/>
        <v/>
      </c>
      <c r="M95" s="108" t="str">
        <f t="shared" si="72"/>
        <v/>
      </c>
      <c r="N95" s="31" t="str">
        <f t="shared" si="73"/>
        <v/>
      </c>
      <c r="O95" s="31" t="str">
        <f t="shared" si="74"/>
        <v/>
      </c>
      <c r="P95" s="49" t="str">
        <f t="shared" si="75"/>
        <v/>
      </c>
      <c r="Q95" s="49" t="str">
        <f t="shared" si="76"/>
        <v/>
      </c>
      <c r="R95" s="32" t="str">
        <f t="shared" si="77"/>
        <v/>
      </c>
      <c r="S95" s="19"/>
      <c r="T95" s="45" t="str">
        <f t="shared" si="78"/>
        <v/>
      </c>
      <c r="U95" s="32" t="str">
        <f t="shared" si="79"/>
        <v/>
      </c>
      <c r="V95" s="22"/>
      <c r="W95" s="6" t="str">
        <f t="shared" si="68"/>
        <v/>
      </c>
      <c r="X95" s="7" t="str">
        <f t="shared" si="80"/>
        <v/>
      </c>
      <c r="Y95" s="19"/>
      <c r="Z95" s="13" t="str">
        <f t="shared" si="69"/>
        <v/>
      </c>
      <c r="AA95" s="13" t="str">
        <f t="shared" si="81"/>
        <v/>
      </c>
      <c r="AB95" s="7" t="str">
        <f t="shared" si="82"/>
        <v/>
      </c>
      <c r="AC95" s="22"/>
      <c r="AD95" s="3" t="str">
        <f>IF(B95="","",COUNT(B$3:B95))</f>
        <v/>
      </c>
      <c r="AE95" s="3" t="str">
        <f>IF(C95="","",COUNT(C$3:C95))</f>
        <v/>
      </c>
      <c r="AF95" s="3" t="str">
        <f>IF(D95="","",COUNT(D$3:D95))</f>
        <v/>
      </c>
      <c r="AG95" s="20" t="str">
        <f>IF(E95="","",COUNTA($E$3:E95))</f>
        <v/>
      </c>
      <c r="AH95" s="38" t="str">
        <f>IF(B95="",IF(OR($C95&lt;&gt;"",$D95&lt;&gt;"",$E95&lt;&gt;"",$H95&lt;&gt;"",$G95&lt;&gt;""),INDEX(AH$3:AH94,MATCH(MAX(AD$3:AD94),AD$3:AD94,0),0),""),B95)</f>
        <v/>
      </c>
      <c r="AI95" s="38" t="str">
        <f>IF(C95="",IF(OR($D95&lt;&gt;"",$E95&lt;&gt;"",$H95&lt;&gt;"",$G95&lt;&gt;""),INDEX(AI$3:AI94,MATCH(MAX(AE$3:AE94),AE$3:AE94,0),0),""),C95)</f>
        <v/>
      </c>
      <c r="AJ95" s="38" t="str">
        <f>IF(D95="",IF(OR($E95&lt;&gt;"",$H95&lt;&gt;"",$G95&lt;&gt;""),INDEX(AJ$3:AJ94,MATCH(MAX(AF$3:AF94),AF$3:AF94,0),0),""),D95)</f>
        <v/>
      </c>
      <c r="AK95" s="4" t="str">
        <f>IF(入力!E95="","",IFERROR(INDEX(雇用者!$B$3:$B$100003,IFERROR(MATCH("*"&amp;$E95&amp;"*",雇用者!B$3:B$100003,0),MATCH("*"&amp;$E95&amp;"*",雇用者!C$3:C$100003,0)),0),入力!E95))&amp;""</f>
        <v/>
      </c>
      <c r="AL95" s="20" t="str">
        <f>IF(AM95="","",$AM95&amp;"@"&amp;AN95&amp;IF(AN95="","","@"&amp;COUNTIF($AK$3:AK95,AN95)))</f>
        <v/>
      </c>
      <c r="AM95" s="26" t="str">
        <f t="shared" si="83"/>
        <v/>
      </c>
      <c r="AN95" s="4" t="str">
        <f>IF(AK95="",IF(AND(OR(H95&lt;&gt;"",G95&lt;&gt;""),E95=""),INDEX($AK$3:AK94,MATCH(MAX($AG$3:AG94),$AG$3:AG94,0),0),""),AK95)</f>
        <v/>
      </c>
      <c r="AO95" s="20" t="str">
        <f>IF(H95="",IF(AN95="","",IFERROR(INDEX(雇用者!$D$3:$D$100003,MATCH($AN95,雇用者!B$3:B$100003,0),0),"")),H95)&amp;""</f>
        <v/>
      </c>
      <c r="AP95" s="20" t="str">
        <f>IF(AN95="","",IFERROR(IF(AND(入力!I95="",H95=""),INDEX(雇用者!$E$3:$E$100003,MATCH($AN95,雇用者!B$3:B$100003,0),0),I95),I95))&amp;""</f>
        <v/>
      </c>
      <c r="AQ95" s="20" t="str">
        <f t="shared" si="84"/>
        <v/>
      </c>
      <c r="AR95" s="20" t="str">
        <f t="shared" si="85"/>
        <v/>
      </c>
      <c r="AS95" s="20" t="str">
        <f>IF(AN95="","",IFERROR(IF(AND(入力!G95="",H95=""),INDEX(雇用者!$F$3:$Y$100003,MATCH($AN95,雇用者!B$3:B$100003,0),MATCH($AM95,雇用者!$F$1:$Y$1,1)),IF(G95="","",G95)),IF(G95="","",G95)))</f>
        <v/>
      </c>
      <c r="AT95" s="21" t="str">
        <f t="shared" si="86"/>
        <v/>
      </c>
      <c r="AU95" s="21" t="str">
        <f>IF(AND(AT95&lt;&gt;"",COUNTIF($AL$3:AL95,AL95)=1),SUMIF($AL$3:$AT$100003,AL95,$AT$3:$AT$100003),"")</f>
        <v/>
      </c>
      <c r="AV95" s="21" t="str">
        <f>IF(AND(COUNTIF($AM$3:AM95,AM95)=COUNTIF($AM$3:AM100095,AM95),AM95&lt;&gt;""),SUMIF($AM$3:AM95,AM95,$AT$3:AT95),"")</f>
        <v/>
      </c>
      <c r="AW95" s="96"/>
      <c r="AX95" s="20" t="str">
        <f>IF(COUNT(BC95:BH95)=6,MAX($AX$3:AX94)+1,"")</f>
        <v/>
      </c>
      <c r="AY95" s="20" t="str">
        <f>IF(AZ95="","",RANK(AZ95,$AZ$3:$AZ$100003,1)+COUNTIF($AZ$3:AZ95,AZ95)-1)</f>
        <v/>
      </c>
      <c r="AZ95" s="20" t="str">
        <f t="shared" si="87"/>
        <v/>
      </c>
      <c r="BA95" s="20" t="str">
        <f>IF(AN95="","",IF(COUNTIF($AN$3:AN95,AN95)=1,1+MAX($BA$3:BA94),INDEX($BA$3:BA94,MATCH(AN95,$AN$3:AN95,0),0)))</f>
        <v/>
      </c>
      <c r="BB95" s="20" t="str">
        <f>IF(AO95="","",IF(COUNTIF($AO$3:AO95,AO95)=1,1+MAX($BB$3:BB94),INDEX($BB$3:BB94,MATCH(AO95,$AO$3:AO95,0),0)))</f>
        <v/>
      </c>
      <c r="BC95" s="54" t="str">
        <f t="shared" si="88"/>
        <v/>
      </c>
      <c r="BD95" s="54" t="str">
        <f t="shared" si="89"/>
        <v/>
      </c>
      <c r="BE95" s="20" t="str">
        <f>IF($AN95="","",IF(COUNTIF(AN95,"*"&amp;BE$1&amp;"*"),COUNTIF(AN$3:AN95,"*"&amp;BE$1&amp;"*"),""))</f>
        <v/>
      </c>
      <c r="BF95" s="20" t="str">
        <f>IF($AN95="","",IF(COUNTIF(AO95,"*"&amp;BF$1&amp;"*"),COUNTIF(AO$3:AO95,"*"&amp;BF$1&amp;"*"),""))</f>
        <v/>
      </c>
      <c r="BG95" s="20" t="str">
        <f>IF($AN95="","",IF(COUNTIF(AP95,"*"&amp;BG$1&amp;"*"),COUNTIF(AP$3:AP95,"*"&amp;BG$1&amp;"*"),""))</f>
        <v/>
      </c>
      <c r="BH95" s="20" t="str">
        <f>IF($AN95="","",IF(COUNTIF(AQ95,"*"&amp;BH$1&amp;"*"),COUNTIF(AQ$3:AQ95,"*"&amp;BH$1&amp;"*"),""))</f>
        <v/>
      </c>
      <c r="BI95" s="58" t="str">
        <f t="shared" si="90"/>
        <v/>
      </c>
      <c r="BJ95" s="20" t="str">
        <f t="shared" si="91"/>
        <v/>
      </c>
      <c r="BK95" s="20" t="str">
        <f t="shared" si="92"/>
        <v/>
      </c>
      <c r="BM95" s="20" t="str">
        <f>IF($BM$1&gt;=1+MAX($BM$3:BM94),1+MAX($BM$3:BM94),"")</f>
        <v/>
      </c>
      <c r="BN95" s="20" t="str">
        <f t="shared" si="93"/>
        <v/>
      </c>
      <c r="BO95" s="20" t="str">
        <f t="shared" si="93"/>
        <v/>
      </c>
      <c r="BP95" s="20" t="str">
        <f t="shared" si="93"/>
        <v/>
      </c>
      <c r="BQ95" s="20" t="str">
        <f t="shared" si="93"/>
        <v/>
      </c>
      <c r="BR95" s="20" t="str">
        <f t="shared" si="93"/>
        <v/>
      </c>
      <c r="BS95" s="20" t="str">
        <f t="shared" si="93"/>
        <v/>
      </c>
      <c r="BT95" s="20" t="str">
        <f t="shared" si="93"/>
        <v/>
      </c>
      <c r="BU95" s="20" t="str">
        <f t="shared" si="93"/>
        <v/>
      </c>
      <c r="BV95" s="20" t="str">
        <f t="shared" si="93"/>
        <v/>
      </c>
      <c r="BW95" s="20" t="str">
        <f t="shared" si="93"/>
        <v/>
      </c>
      <c r="BX95" s="20" t="str">
        <f t="shared" si="93"/>
        <v/>
      </c>
    </row>
    <row r="96" spans="2:76" ht="30" customHeight="1" x14ac:dyDescent="0.2">
      <c r="B96" s="52"/>
      <c r="C96" s="52"/>
      <c r="D96" s="52"/>
      <c r="E96" s="30"/>
      <c r="F96" s="31"/>
      <c r="G96" s="32"/>
      <c r="H96" s="30"/>
      <c r="I96" s="31"/>
      <c r="J96" s="34"/>
      <c r="K96" s="112" t="str">
        <f t="shared" si="70"/>
        <v/>
      </c>
      <c r="L96" s="108" t="str">
        <f t="shared" si="71"/>
        <v/>
      </c>
      <c r="M96" s="108" t="str">
        <f t="shared" si="72"/>
        <v/>
      </c>
      <c r="N96" s="31" t="str">
        <f t="shared" si="73"/>
        <v/>
      </c>
      <c r="O96" s="31" t="str">
        <f t="shared" si="74"/>
        <v/>
      </c>
      <c r="P96" s="49" t="str">
        <f t="shared" si="75"/>
        <v/>
      </c>
      <c r="Q96" s="49" t="str">
        <f t="shared" si="76"/>
        <v/>
      </c>
      <c r="R96" s="32" t="str">
        <f t="shared" si="77"/>
        <v/>
      </c>
      <c r="S96" s="19"/>
      <c r="T96" s="45" t="str">
        <f t="shared" si="78"/>
        <v/>
      </c>
      <c r="U96" s="32" t="str">
        <f t="shared" si="79"/>
        <v/>
      </c>
      <c r="V96" s="22"/>
      <c r="W96" s="6" t="str">
        <f t="shared" si="68"/>
        <v/>
      </c>
      <c r="X96" s="7" t="str">
        <f t="shared" si="80"/>
        <v/>
      </c>
      <c r="Y96" s="19"/>
      <c r="Z96" s="13" t="str">
        <f t="shared" si="69"/>
        <v/>
      </c>
      <c r="AA96" s="13" t="str">
        <f t="shared" si="81"/>
        <v/>
      </c>
      <c r="AB96" s="7" t="str">
        <f t="shared" si="82"/>
        <v/>
      </c>
      <c r="AC96" s="22"/>
      <c r="AD96" s="3" t="str">
        <f>IF(B96="","",COUNT(B$3:B96))</f>
        <v/>
      </c>
      <c r="AE96" s="3" t="str">
        <f>IF(C96="","",COUNT(C$3:C96))</f>
        <v/>
      </c>
      <c r="AF96" s="3" t="str">
        <f>IF(D96="","",COUNT(D$3:D96))</f>
        <v/>
      </c>
      <c r="AG96" s="20" t="str">
        <f>IF(E96="","",COUNTA($E$3:E96))</f>
        <v/>
      </c>
      <c r="AH96" s="38" t="str">
        <f>IF(B96="",IF(OR($C96&lt;&gt;"",$D96&lt;&gt;"",$E96&lt;&gt;"",$H96&lt;&gt;"",$G96&lt;&gt;""),INDEX(AH$3:AH95,MATCH(MAX(AD$3:AD95),AD$3:AD95,0),0),""),B96)</f>
        <v/>
      </c>
      <c r="AI96" s="38" t="str">
        <f>IF(C96="",IF(OR($D96&lt;&gt;"",$E96&lt;&gt;"",$H96&lt;&gt;"",$G96&lt;&gt;""),INDEX(AI$3:AI95,MATCH(MAX(AE$3:AE95),AE$3:AE95,0),0),""),C96)</f>
        <v/>
      </c>
      <c r="AJ96" s="38" t="str">
        <f>IF(D96="",IF(OR($E96&lt;&gt;"",$H96&lt;&gt;"",$G96&lt;&gt;""),INDEX(AJ$3:AJ95,MATCH(MAX(AF$3:AF95),AF$3:AF95,0),0),""),D96)</f>
        <v/>
      </c>
      <c r="AK96" s="4" t="str">
        <f>IF(入力!E96="","",IFERROR(INDEX(雇用者!$B$3:$B$100003,IFERROR(MATCH("*"&amp;$E96&amp;"*",雇用者!B$3:B$100003,0),MATCH("*"&amp;$E96&amp;"*",雇用者!C$3:C$100003,0)),0),入力!E96))&amp;""</f>
        <v/>
      </c>
      <c r="AL96" s="20" t="str">
        <f>IF(AM96="","",$AM96&amp;"@"&amp;AN96&amp;IF(AN96="","","@"&amp;COUNTIF($AK$3:AK96,AN96)))</f>
        <v/>
      </c>
      <c r="AM96" s="26" t="str">
        <f t="shared" si="83"/>
        <v/>
      </c>
      <c r="AN96" s="4" t="str">
        <f>IF(AK96="",IF(AND(OR(H96&lt;&gt;"",G96&lt;&gt;""),E96=""),INDEX($AK$3:AK95,MATCH(MAX($AG$3:AG95),$AG$3:AG95,0),0),""),AK96)</f>
        <v/>
      </c>
      <c r="AO96" s="20" t="str">
        <f>IF(H96="",IF(AN96="","",IFERROR(INDEX(雇用者!$D$3:$D$100003,MATCH($AN96,雇用者!B$3:B$100003,0),0),"")),H96)&amp;""</f>
        <v/>
      </c>
      <c r="AP96" s="20" t="str">
        <f>IF(AN96="","",IFERROR(IF(AND(入力!I96="",H96=""),INDEX(雇用者!$E$3:$E$100003,MATCH($AN96,雇用者!B$3:B$100003,0),0),I96),I96))&amp;""</f>
        <v/>
      </c>
      <c r="AQ96" s="20" t="str">
        <f t="shared" si="84"/>
        <v/>
      </c>
      <c r="AR96" s="20" t="str">
        <f t="shared" si="85"/>
        <v/>
      </c>
      <c r="AS96" s="20" t="str">
        <f>IF(AN96="","",IFERROR(IF(AND(入力!G96="",H96=""),INDEX(雇用者!$F$3:$Y$100003,MATCH($AN96,雇用者!B$3:B$100003,0),MATCH($AM96,雇用者!$F$1:$Y$1,1)),IF(G96="","",G96)),IF(G96="","",G96)))</f>
        <v/>
      </c>
      <c r="AT96" s="21" t="str">
        <f t="shared" si="86"/>
        <v/>
      </c>
      <c r="AU96" s="21" t="str">
        <f>IF(AND(AT96&lt;&gt;"",COUNTIF($AL$3:AL96,AL96)=1),SUMIF($AL$3:$AT$100003,AL96,$AT$3:$AT$100003),"")</f>
        <v/>
      </c>
      <c r="AV96" s="21" t="str">
        <f>IF(AND(COUNTIF($AM$3:AM96,AM96)=COUNTIF($AM$3:AM100096,AM96),AM96&lt;&gt;""),SUMIF($AM$3:AM96,AM96,$AT$3:AT96),"")</f>
        <v/>
      </c>
      <c r="AW96" s="96"/>
      <c r="AX96" s="20" t="str">
        <f>IF(COUNT(BC96:BH96)=6,MAX($AX$3:AX95)+1,"")</f>
        <v/>
      </c>
      <c r="AY96" s="20" t="str">
        <f>IF(AZ96="","",RANK(AZ96,$AZ$3:$AZ$100003,1)+COUNTIF($AZ$3:AZ96,AZ96)-1)</f>
        <v/>
      </c>
      <c r="AZ96" s="20" t="str">
        <f t="shared" si="87"/>
        <v/>
      </c>
      <c r="BA96" s="20" t="str">
        <f>IF(AN96="","",IF(COUNTIF($AN$3:AN96,AN96)=1,1+MAX($BA$3:BA95),INDEX($BA$3:BA95,MATCH(AN96,$AN$3:AN96,0),0)))</f>
        <v/>
      </c>
      <c r="BB96" s="20" t="str">
        <f>IF(AO96="","",IF(COUNTIF($AO$3:AO96,AO96)=1,1+MAX($BB$3:BB95),INDEX($BB$3:BB95,MATCH(AO96,$AO$3:AO96,0),0)))</f>
        <v/>
      </c>
      <c r="BC96" s="54" t="str">
        <f t="shared" si="88"/>
        <v/>
      </c>
      <c r="BD96" s="54" t="str">
        <f t="shared" si="89"/>
        <v/>
      </c>
      <c r="BE96" s="20" t="str">
        <f>IF($AN96="","",IF(COUNTIF(AN96,"*"&amp;BE$1&amp;"*"),COUNTIF(AN$3:AN96,"*"&amp;BE$1&amp;"*"),""))</f>
        <v/>
      </c>
      <c r="BF96" s="20" t="str">
        <f>IF($AN96="","",IF(COUNTIF(AO96,"*"&amp;BF$1&amp;"*"),COUNTIF(AO$3:AO96,"*"&amp;BF$1&amp;"*"),""))</f>
        <v/>
      </c>
      <c r="BG96" s="20" t="str">
        <f>IF($AN96="","",IF(COUNTIF(AP96,"*"&amp;BG$1&amp;"*"),COUNTIF(AP$3:AP96,"*"&amp;BG$1&amp;"*"),""))</f>
        <v/>
      </c>
      <c r="BH96" s="20" t="str">
        <f>IF($AN96="","",IF(COUNTIF(AQ96,"*"&amp;BH$1&amp;"*"),COUNTIF(AQ$3:AQ96,"*"&amp;BH$1&amp;"*"),""))</f>
        <v/>
      </c>
      <c r="BI96" s="58" t="str">
        <f t="shared" si="90"/>
        <v/>
      </c>
      <c r="BJ96" s="20" t="str">
        <f t="shared" si="91"/>
        <v/>
      </c>
      <c r="BK96" s="20" t="str">
        <f t="shared" si="92"/>
        <v/>
      </c>
      <c r="BM96" s="20" t="str">
        <f>IF($BM$1&gt;=1+MAX($BM$3:BM95),1+MAX($BM$3:BM95),"")</f>
        <v/>
      </c>
      <c r="BN96" s="20" t="str">
        <f t="shared" si="93"/>
        <v/>
      </c>
      <c r="BO96" s="20" t="str">
        <f t="shared" si="93"/>
        <v/>
      </c>
      <c r="BP96" s="20" t="str">
        <f t="shared" si="93"/>
        <v/>
      </c>
      <c r="BQ96" s="20" t="str">
        <f t="shared" si="93"/>
        <v/>
      </c>
      <c r="BR96" s="20" t="str">
        <f t="shared" si="93"/>
        <v/>
      </c>
      <c r="BS96" s="20" t="str">
        <f t="shared" si="93"/>
        <v/>
      </c>
      <c r="BT96" s="20" t="str">
        <f t="shared" si="93"/>
        <v/>
      </c>
      <c r="BU96" s="20" t="str">
        <f t="shared" si="93"/>
        <v/>
      </c>
      <c r="BV96" s="20" t="str">
        <f t="shared" si="93"/>
        <v/>
      </c>
      <c r="BW96" s="20" t="str">
        <f t="shared" si="93"/>
        <v/>
      </c>
      <c r="BX96" s="20" t="str">
        <f t="shared" si="93"/>
        <v/>
      </c>
    </row>
    <row r="97" spans="2:76" ht="30" customHeight="1" x14ac:dyDescent="0.2">
      <c r="B97" s="52"/>
      <c r="C97" s="52"/>
      <c r="D97" s="52"/>
      <c r="E97" s="30"/>
      <c r="F97" s="31"/>
      <c r="G97" s="32"/>
      <c r="H97" s="30"/>
      <c r="I97" s="31"/>
      <c r="J97" s="34"/>
      <c r="K97" s="112" t="str">
        <f t="shared" si="70"/>
        <v/>
      </c>
      <c r="L97" s="108" t="str">
        <f t="shared" si="71"/>
        <v/>
      </c>
      <c r="M97" s="108" t="str">
        <f t="shared" si="72"/>
        <v/>
      </c>
      <c r="N97" s="31" t="str">
        <f t="shared" si="73"/>
        <v/>
      </c>
      <c r="O97" s="31" t="str">
        <f t="shared" si="74"/>
        <v/>
      </c>
      <c r="P97" s="49" t="str">
        <f t="shared" si="75"/>
        <v/>
      </c>
      <c r="Q97" s="49" t="str">
        <f t="shared" si="76"/>
        <v/>
      </c>
      <c r="R97" s="32" t="str">
        <f t="shared" si="77"/>
        <v/>
      </c>
      <c r="S97" s="19"/>
      <c r="T97" s="45" t="str">
        <f t="shared" si="78"/>
        <v/>
      </c>
      <c r="U97" s="32" t="str">
        <f t="shared" si="79"/>
        <v/>
      </c>
      <c r="V97" s="22"/>
      <c r="W97" s="6" t="str">
        <f t="shared" si="68"/>
        <v/>
      </c>
      <c r="X97" s="7" t="str">
        <f t="shared" si="80"/>
        <v/>
      </c>
      <c r="Y97" s="19"/>
      <c r="Z97" s="13" t="str">
        <f t="shared" si="69"/>
        <v/>
      </c>
      <c r="AA97" s="13" t="str">
        <f t="shared" si="81"/>
        <v/>
      </c>
      <c r="AB97" s="7" t="str">
        <f t="shared" si="82"/>
        <v/>
      </c>
      <c r="AC97" s="22"/>
      <c r="AD97" s="3" t="str">
        <f>IF(B97="","",COUNT(B$3:B97))</f>
        <v/>
      </c>
      <c r="AE97" s="3" t="str">
        <f>IF(C97="","",COUNT(C$3:C97))</f>
        <v/>
      </c>
      <c r="AF97" s="3" t="str">
        <f>IF(D97="","",COUNT(D$3:D97))</f>
        <v/>
      </c>
      <c r="AG97" s="20" t="str">
        <f>IF(E97="","",COUNTA($E$3:E97))</f>
        <v/>
      </c>
      <c r="AH97" s="38" t="str">
        <f>IF(B97="",IF(OR($C97&lt;&gt;"",$D97&lt;&gt;"",$E97&lt;&gt;"",$H97&lt;&gt;"",$G97&lt;&gt;""),INDEX(AH$3:AH96,MATCH(MAX(AD$3:AD96),AD$3:AD96,0),0),""),B97)</f>
        <v/>
      </c>
      <c r="AI97" s="38" t="str">
        <f>IF(C97="",IF(OR($D97&lt;&gt;"",$E97&lt;&gt;"",$H97&lt;&gt;"",$G97&lt;&gt;""),INDEX(AI$3:AI96,MATCH(MAX(AE$3:AE96),AE$3:AE96,0),0),""),C97)</f>
        <v/>
      </c>
      <c r="AJ97" s="38" t="str">
        <f>IF(D97="",IF(OR($E97&lt;&gt;"",$H97&lt;&gt;"",$G97&lt;&gt;""),INDEX(AJ$3:AJ96,MATCH(MAX(AF$3:AF96),AF$3:AF96,0),0),""),D97)</f>
        <v/>
      </c>
      <c r="AK97" s="4" t="str">
        <f>IF(入力!E97="","",IFERROR(INDEX(雇用者!$B$3:$B$100003,IFERROR(MATCH("*"&amp;$E97&amp;"*",雇用者!B$3:B$100003,0),MATCH("*"&amp;$E97&amp;"*",雇用者!C$3:C$100003,0)),0),入力!E97))&amp;""</f>
        <v/>
      </c>
      <c r="AL97" s="20" t="str">
        <f>IF(AM97="","",$AM97&amp;"@"&amp;AN97&amp;IF(AN97="","","@"&amp;COUNTIF($AK$3:AK97,AN97)))</f>
        <v/>
      </c>
      <c r="AM97" s="26" t="str">
        <f t="shared" si="83"/>
        <v/>
      </c>
      <c r="AN97" s="4" t="str">
        <f>IF(AK97="",IF(AND(OR(H97&lt;&gt;"",G97&lt;&gt;""),E97=""),INDEX($AK$3:AK96,MATCH(MAX($AG$3:AG96),$AG$3:AG96,0),0),""),AK97)</f>
        <v/>
      </c>
      <c r="AO97" s="20" t="str">
        <f>IF(H97="",IF(AN97="","",IFERROR(INDEX(雇用者!$D$3:$D$100003,MATCH($AN97,雇用者!B$3:B$100003,0),0),"")),H97)&amp;""</f>
        <v/>
      </c>
      <c r="AP97" s="20" t="str">
        <f>IF(AN97="","",IFERROR(IF(AND(入力!I97="",H97=""),INDEX(雇用者!$E$3:$E$100003,MATCH($AN97,雇用者!B$3:B$100003,0),0),I97),I97))&amp;""</f>
        <v/>
      </c>
      <c r="AQ97" s="20" t="str">
        <f t="shared" si="84"/>
        <v/>
      </c>
      <c r="AR97" s="20" t="str">
        <f t="shared" si="85"/>
        <v/>
      </c>
      <c r="AS97" s="20" t="str">
        <f>IF(AN97="","",IFERROR(IF(AND(入力!G97="",H97=""),INDEX(雇用者!$F$3:$Y$100003,MATCH($AN97,雇用者!B$3:B$100003,0),MATCH($AM97,雇用者!$F$1:$Y$1,1)),IF(G97="","",G97)),IF(G97="","",G97)))</f>
        <v/>
      </c>
      <c r="AT97" s="21" t="str">
        <f t="shared" si="86"/>
        <v/>
      </c>
      <c r="AU97" s="21" t="str">
        <f>IF(AND(AT97&lt;&gt;"",COUNTIF($AL$3:AL97,AL97)=1),SUMIF($AL$3:$AT$100003,AL97,$AT$3:$AT$100003),"")</f>
        <v/>
      </c>
      <c r="AV97" s="21" t="str">
        <f>IF(AND(COUNTIF($AM$3:AM97,AM97)=COUNTIF($AM$3:AM100097,AM97),AM97&lt;&gt;""),SUMIF($AM$3:AM97,AM97,$AT$3:AT97),"")</f>
        <v/>
      </c>
      <c r="AW97" s="96"/>
      <c r="AX97" s="20" t="str">
        <f>IF(COUNT(BC97:BH97)=6,MAX($AX$3:AX96)+1,"")</f>
        <v/>
      </c>
      <c r="AY97" s="20" t="str">
        <f>IF(AZ97="","",RANK(AZ97,$AZ$3:$AZ$100003,1)+COUNTIF($AZ$3:AZ97,AZ97)-1)</f>
        <v/>
      </c>
      <c r="AZ97" s="20" t="str">
        <f t="shared" si="87"/>
        <v/>
      </c>
      <c r="BA97" s="20" t="str">
        <f>IF(AN97="","",IF(COUNTIF($AN$3:AN97,AN97)=1,1+MAX($BA$3:BA96),INDEX($BA$3:BA96,MATCH(AN97,$AN$3:AN97,0),0)))</f>
        <v/>
      </c>
      <c r="BB97" s="20" t="str">
        <f>IF(AO97="","",IF(COUNTIF($AO$3:AO97,AO97)=1,1+MAX($BB$3:BB96),INDEX($BB$3:BB96,MATCH(AO97,$AO$3:AO97,0),0)))</f>
        <v/>
      </c>
      <c r="BC97" s="54" t="str">
        <f t="shared" si="88"/>
        <v/>
      </c>
      <c r="BD97" s="54" t="str">
        <f t="shared" si="89"/>
        <v/>
      </c>
      <c r="BE97" s="20" t="str">
        <f>IF($AN97="","",IF(COUNTIF(AN97,"*"&amp;BE$1&amp;"*"),COUNTIF(AN$3:AN97,"*"&amp;BE$1&amp;"*"),""))</f>
        <v/>
      </c>
      <c r="BF97" s="20" t="str">
        <f>IF($AN97="","",IF(COUNTIF(AO97,"*"&amp;BF$1&amp;"*"),COUNTIF(AO$3:AO97,"*"&amp;BF$1&amp;"*"),""))</f>
        <v/>
      </c>
      <c r="BG97" s="20" t="str">
        <f>IF($AN97="","",IF(COUNTIF(AP97,"*"&amp;BG$1&amp;"*"),COUNTIF(AP$3:AP97,"*"&amp;BG$1&amp;"*"),""))</f>
        <v/>
      </c>
      <c r="BH97" s="20" t="str">
        <f>IF($AN97="","",IF(COUNTIF(AQ97,"*"&amp;BH$1&amp;"*"),COUNTIF(AQ$3:AQ97,"*"&amp;BH$1&amp;"*"),""))</f>
        <v/>
      </c>
      <c r="BI97" s="58" t="str">
        <f t="shared" si="90"/>
        <v/>
      </c>
      <c r="BJ97" s="20" t="str">
        <f t="shared" si="91"/>
        <v/>
      </c>
      <c r="BK97" s="20" t="str">
        <f t="shared" si="92"/>
        <v/>
      </c>
      <c r="BM97" s="20" t="str">
        <f>IF($BM$1&gt;=1+MAX($BM$3:BM96),1+MAX($BM$3:BM96),"")</f>
        <v/>
      </c>
      <c r="BN97" s="20" t="str">
        <f t="shared" si="93"/>
        <v/>
      </c>
      <c r="BO97" s="20" t="str">
        <f t="shared" si="93"/>
        <v/>
      </c>
      <c r="BP97" s="20" t="str">
        <f t="shared" si="93"/>
        <v/>
      </c>
      <c r="BQ97" s="20" t="str">
        <f t="shared" si="93"/>
        <v/>
      </c>
      <c r="BR97" s="20" t="str">
        <f t="shared" si="93"/>
        <v/>
      </c>
      <c r="BS97" s="20" t="str">
        <f t="shared" si="93"/>
        <v/>
      </c>
      <c r="BT97" s="20" t="str">
        <f t="shared" si="93"/>
        <v/>
      </c>
      <c r="BU97" s="20" t="str">
        <f t="shared" si="93"/>
        <v/>
      </c>
      <c r="BV97" s="20" t="str">
        <f t="shared" si="93"/>
        <v/>
      </c>
      <c r="BW97" s="20" t="str">
        <f t="shared" si="93"/>
        <v/>
      </c>
      <c r="BX97" s="20" t="str">
        <f t="shared" si="93"/>
        <v/>
      </c>
    </row>
    <row r="98" spans="2:76" ht="30" customHeight="1" x14ac:dyDescent="0.2">
      <c r="B98" s="52"/>
      <c r="C98" s="52"/>
      <c r="D98" s="52"/>
      <c r="E98" s="30"/>
      <c r="F98" s="31"/>
      <c r="G98" s="32"/>
      <c r="H98" s="30"/>
      <c r="I98" s="31"/>
      <c r="J98" s="34"/>
      <c r="K98" s="112" t="str">
        <f t="shared" si="70"/>
        <v/>
      </c>
      <c r="L98" s="108" t="str">
        <f t="shared" si="71"/>
        <v/>
      </c>
      <c r="M98" s="108" t="str">
        <f t="shared" si="72"/>
        <v/>
      </c>
      <c r="N98" s="31" t="str">
        <f t="shared" si="73"/>
        <v/>
      </c>
      <c r="O98" s="31" t="str">
        <f t="shared" si="74"/>
        <v/>
      </c>
      <c r="P98" s="49" t="str">
        <f t="shared" si="75"/>
        <v/>
      </c>
      <c r="Q98" s="49" t="str">
        <f t="shared" si="76"/>
        <v/>
      </c>
      <c r="R98" s="32" t="str">
        <f t="shared" si="77"/>
        <v/>
      </c>
      <c r="S98" s="19"/>
      <c r="T98" s="45" t="str">
        <f t="shared" si="78"/>
        <v/>
      </c>
      <c r="U98" s="32" t="str">
        <f t="shared" si="79"/>
        <v/>
      </c>
      <c r="V98" s="22"/>
      <c r="W98" s="6" t="str">
        <f t="shared" si="68"/>
        <v/>
      </c>
      <c r="X98" s="7" t="str">
        <f t="shared" si="80"/>
        <v/>
      </c>
      <c r="Y98" s="19"/>
      <c r="Z98" s="13" t="str">
        <f t="shared" si="69"/>
        <v/>
      </c>
      <c r="AA98" s="13" t="str">
        <f t="shared" si="81"/>
        <v/>
      </c>
      <c r="AB98" s="7" t="str">
        <f t="shared" si="82"/>
        <v/>
      </c>
      <c r="AC98" s="22"/>
      <c r="AD98" s="3" t="str">
        <f>IF(B98="","",COUNT(B$3:B98))</f>
        <v/>
      </c>
      <c r="AE98" s="3" t="str">
        <f>IF(C98="","",COUNT(C$3:C98))</f>
        <v/>
      </c>
      <c r="AF98" s="3" t="str">
        <f>IF(D98="","",COUNT(D$3:D98))</f>
        <v/>
      </c>
      <c r="AG98" s="20" t="str">
        <f>IF(E98="","",COUNTA($E$3:E98))</f>
        <v/>
      </c>
      <c r="AH98" s="38" t="str">
        <f>IF(B98="",IF(OR($C98&lt;&gt;"",$D98&lt;&gt;"",$E98&lt;&gt;"",$H98&lt;&gt;"",$G98&lt;&gt;""),INDEX(AH$3:AH97,MATCH(MAX(AD$3:AD97),AD$3:AD97,0),0),""),B98)</f>
        <v/>
      </c>
      <c r="AI98" s="38" t="str">
        <f>IF(C98="",IF(OR($D98&lt;&gt;"",$E98&lt;&gt;"",$H98&lt;&gt;"",$G98&lt;&gt;""),INDEX(AI$3:AI97,MATCH(MAX(AE$3:AE97),AE$3:AE97,0),0),""),C98)</f>
        <v/>
      </c>
      <c r="AJ98" s="38" t="str">
        <f>IF(D98="",IF(OR($E98&lt;&gt;"",$H98&lt;&gt;"",$G98&lt;&gt;""),INDEX(AJ$3:AJ97,MATCH(MAX(AF$3:AF97),AF$3:AF97,0),0),""),D98)</f>
        <v/>
      </c>
      <c r="AK98" s="4" t="str">
        <f>IF(入力!E98="","",IFERROR(INDEX(雇用者!$B$3:$B$100003,IFERROR(MATCH("*"&amp;$E98&amp;"*",雇用者!B$3:B$100003,0),MATCH("*"&amp;$E98&amp;"*",雇用者!C$3:C$100003,0)),0),入力!E98))&amp;""</f>
        <v/>
      </c>
      <c r="AL98" s="20" t="str">
        <f>IF(AM98="","",$AM98&amp;"@"&amp;AN98&amp;IF(AN98="","","@"&amp;COUNTIF($AK$3:AK98,AN98)))</f>
        <v/>
      </c>
      <c r="AM98" s="26" t="str">
        <f t="shared" si="83"/>
        <v/>
      </c>
      <c r="AN98" s="4" t="str">
        <f>IF(AK98="",IF(AND(OR(H98&lt;&gt;"",G98&lt;&gt;""),E98=""),INDEX($AK$3:AK97,MATCH(MAX($AG$3:AG97),$AG$3:AG97,0),0),""),AK98)</f>
        <v/>
      </c>
      <c r="AO98" s="20" t="str">
        <f>IF(H98="",IF(AN98="","",IFERROR(INDEX(雇用者!$D$3:$D$100003,MATCH($AN98,雇用者!B$3:B$100003,0),0),"")),H98)&amp;""</f>
        <v/>
      </c>
      <c r="AP98" s="20" t="str">
        <f>IF(AN98="","",IFERROR(IF(AND(入力!I98="",H98=""),INDEX(雇用者!$E$3:$E$100003,MATCH($AN98,雇用者!B$3:B$100003,0),0),I98),I98))&amp;""</f>
        <v/>
      </c>
      <c r="AQ98" s="20" t="str">
        <f t="shared" si="84"/>
        <v/>
      </c>
      <c r="AR98" s="20" t="str">
        <f t="shared" si="85"/>
        <v/>
      </c>
      <c r="AS98" s="20" t="str">
        <f>IF(AN98="","",IFERROR(IF(AND(入力!G98="",H98=""),INDEX(雇用者!$F$3:$Y$100003,MATCH($AN98,雇用者!B$3:B$100003,0),MATCH($AM98,雇用者!$F$1:$Y$1,1)),IF(G98="","",G98)),IF(G98="","",G98)))</f>
        <v/>
      </c>
      <c r="AT98" s="21" t="str">
        <f t="shared" si="86"/>
        <v/>
      </c>
      <c r="AU98" s="21" t="str">
        <f>IF(AND(AT98&lt;&gt;"",COUNTIF($AL$3:AL98,AL98)=1),SUMIF($AL$3:$AT$100003,AL98,$AT$3:$AT$100003),"")</f>
        <v/>
      </c>
      <c r="AV98" s="21" t="str">
        <f>IF(AND(COUNTIF($AM$3:AM98,AM98)=COUNTIF($AM$3:AM100098,AM98),AM98&lt;&gt;""),SUMIF($AM$3:AM98,AM98,$AT$3:AT98),"")</f>
        <v/>
      </c>
      <c r="AW98" s="96"/>
      <c r="AX98" s="20" t="str">
        <f>IF(COUNT(BC98:BH98)=6,MAX($AX$3:AX97)+1,"")</f>
        <v/>
      </c>
      <c r="AY98" s="20" t="str">
        <f>IF(AZ98="","",RANK(AZ98,$AZ$3:$AZ$100003,1)+COUNTIF($AZ$3:AZ98,AZ98)-1)</f>
        <v/>
      </c>
      <c r="AZ98" s="20" t="str">
        <f t="shared" si="87"/>
        <v/>
      </c>
      <c r="BA98" s="20" t="str">
        <f>IF(AN98="","",IF(COUNTIF($AN$3:AN98,AN98)=1,1+MAX($BA$3:BA97),INDEX($BA$3:BA97,MATCH(AN98,$AN$3:AN98,0),0)))</f>
        <v/>
      </c>
      <c r="BB98" s="20" t="str">
        <f>IF(AO98="","",IF(COUNTIF($AO$3:AO98,AO98)=1,1+MAX($BB$3:BB97),INDEX($BB$3:BB97,MATCH(AO98,$AO$3:AO98,0),0)))</f>
        <v/>
      </c>
      <c r="BC98" s="54" t="str">
        <f t="shared" si="88"/>
        <v/>
      </c>
      <c r="BD98" s="54" t="str">
        <f t="shared" si="89"/>
        <v/>
      </c>
      <c r="BE98" s="20" t="str">
        <f>IF($AN98="","",IF(COUNTIF(AN98,"*"&amp;BE$1&amp;"*"),COUNTIF(AN$3:AN98,"*"&amp;BE$1&amp;"*"),""))</f>
        <v/>
      </c>
      <c r="BF98" s="20" t="str">
        <f>IF($AN98="","",IF(COUNTIF(AO98,"*"&amp;BF$1&amp;"*"),COUNTIF(AO$3:AO98,"*"&amp;BF$1&amp;"*"),""))</f>
        <v/>
      </c>
      <c r="BG98" s="20" t="str">
        <f>IF($AN98="","",IF(COUNTIF(AP98,"*"&amp;BG$1&amp;"*"),COUNTIF(AP$3:AP98,"*"&amp;BG$1&amp;"*"),""))</f>
        <v/>
      </c>
      <c r="BH98" s="20" t="str">
        <f>IF($AN98="","",IF(COUNTIF(AQ98,"*"&amp;BH$1&amp;"*"),COUNTIF(AQ$3:AQ98,"*"&amp;BH$1&amp;"*"),""))</f>
        <v/>
      </c>
      <c r="BI98" s="58" t="str">
        <f t="shared" si="90"/>
        <v/>
      </c>
      <c r="BJ98" s="20" t="str">
        <f t="shared" si="91"/>
        <v/>
      </c>
      <c r="BK98" s="20" t="str">
        <f t="shared" si="92"/>
        <v/>
      </c>
      <c r="BM98" s="20" t="str">
        <f>IF($BM$1&gt;=1+MAX($BM$3:BM97),1+MAX($BM$3:BM97),"")</f>
        <v/>
      </c>
      <c r="BN98" s="20" t="str">
        <f t="shared" si="93"/>
        <v/>
      </c>
      <c r="BO98" s="20" t="str">
        <f t="shared" si="93"/>
        <v/>
      </c>
      <c r="BP98" s="20" t="str">
        <f t="shared" si="93"/>
        <v/>
      </c>
      <c r="BQ98" s="20" t="str">
        <f t="shared" si="93"/>
        <v/>
      </c>
      <c r="BR98" s="20" t="str">
        <f t="shared" si="93"/>
        <v/>
      </c>
      <c r="BS98" s="20" t="str">
        <f t="shared" si="93"/>
        <v/>
      </c>
      <c r="BT98" s="20" t="str">
        <f t="shared" si="93"/>
        <v/>
      </c>
      <c r="BU98" s="20" t="str">
        <f t="shared" si="93"/>
        <v/>
      </c>
      <c r="BV98" s="20" t="str">
        <f t="shared" si="93"/>
        <v/>
      </c>
      <c r="BW98" s="20" t="str">
        <f t="shared" si="93"/>
        <v/>
      </c>
      <c r="BX98" s="20" t="str">
        <f t="shared" si="93"/>
        <v/>
      </c>
    </row>
    <row r="99" spans="2:76" ht="30" customHeight="1" x14ac:dyDescent="0.2">
      <c r="B99" s="52"/>
      <c r="C99" s="52"/>
      <c r="D99" s="52"/>
      <c r="E99" s="30"/>
      <c r="F99" s="31"/>
      <c r="G99" s="32"/>
      <c r="H99" s="30"/>
      <c r="I99" s="31"/>
      <c r="J99" s="34"/>
      <c r="K99" s="112" t="str">
        <f t="shared" si="70"/>
        <v/>
      </c>
      <c r="L99" s="108" t="str">
        <f t="shared" si="71"/>
        <v/>
      </c>
      <c r="M99" s="108" t="str">
        <f t="shared" si="72"/>
        <v/>
      </c>
      <c r="N99" s="31" t="str">
        <f t="shared" si="73"/>
        <v/>
      </c>
      <c r="O99" s="31" t="str">
        <f t="shared" si="74"/>
        <v/>
      </c>
      <c r="P99" s="49" t="str">
        <f t="shared" si="75"/>
        <v/>
      </c>
      <c r="Q99" s="49" t="str">
        <f t="shared" si="76"/>
        <v/>
      </c>
      <c r="R99" s="32" t="str">
        <f t="shared" si="77"/>
        <v/>
      </c>
      <c r="S99" s="19"/>
      <c r="T99" s="45" t="str">
        <f t="shared" si="78"/>
        <v/>
      </c>
      <c r="U99" s="32" t="str">
        <f t="shared" si="79"/>
        <v/>
      </c>
      <c r="V99" s="22"/>
      <c r="W99" s="6" t="str">
        <f t="shared" si="68"/>
        <v/>
      </c>
      <c r="X99" s="7" t="str">
        <f t="shared" si="80"/>
        <v/>
      </c>
      <c r="Y99" s="19"/>
      <c r="Z99" s="13" t="str">
        <f t="shared" si="69"/>
        <v/>
      </c>
      <c r="AA99" s="13" t="str">
        <f t="shared" si="81"/>
        <v/>
      </c>
      <c r="AB99" s="7" t="str">
        <f t="shared" si="82"/>
        <v/>
      </c>
      <c r="AC99" s="22"/>
      <c r="AD99" s="3" t="str">
        <f>IF(B99="","",COUNT(B$3:B99))</f>
        <v/>
      </c>
      <c r="AE99" s="3" t="str">
        <f>IF(C99="","",COUNT(C$3:C99))</f>
        <v/>
      </c>
      <c r="AF99" s="3" t="str">
        <f>IF(D99="","",COUNT(D$3:D99))</f>
        <v/>
      </c>
      <c r="AG99" s="20" t="str">
        <f>IF(E99="","",COUNTA($E$3:E99))</f>
        <v/>
      </c>
      <c r="AH99" s="38" t="str">
        <f>IF(B99="",IF(OR($C99&lt;&gt;"",$D99&lt;&gt;"",$E99&lt;&gt;"",$H99&lt;&gt;"",$G99&lt;&gt;""),INDEX(AH$3:AH98,MATCH(MAX(AD$3:AD98),AD$3:AD98,0),0),""),B99)</f>
        <v/>
      </c>
      <c r="AI99" s="38" t="str">
        <f>IF(C99="",IF(OR($D99&lt;&gt;"",$E99&lt;&gt;"",$H99&lt;&gt;"",$G99&lt;&gt;""),INDEX(AI$3:AI98,MATCH(MAX(AE$3:AE98),AE$3:AE98,0),0),""),C99)</f>
        <v/>
      </c>
      <c r="AJ99" s="38" t="str">
        <f>IF(D99="",IF(OR($E99&lt;&gt;"",$H99&lt;&gt;"",$G99&lt;&gt;""),INDEX(AJ$3:AJ98,MATCH(MAX(AF$3:AF98),AF$3:AF98,0),0),""),D99)</f>
        <v/>
      </c>
      <c r="AK99" s="4" t="str">
        <f>IF(入力!E99="","",IFERROR(INDEX(雇用者!$B$3:$B$100003,IFERROR(MATCH("*"&amp;$E99&amp;"*",雇用者!B$3:B$100003,0),MATCH("*"&amp;$E99&amp;"*",雇用者!C$3:C$100003,0)),0),入力!E99))&amp;""</f>
        <v/>
      </c>
      <c r="AL99" s="20" t="str">
        <f>IF(AM99="","",$AM99&amp;"@"&amp;AN99&amp;IF(AN99="","","@"&amp;COUNTIF($AK$3:AK99,AN99)))</f>
        <v/>
      </c>
      <c r="AM99" s="26" t="str">
        <f t="shared" si="83"/>
        <v/>
      </c>
      <c r="AN99" s="4" t="str">
        <f>IF(AK99="",IF(AND(OR(H99&lt;&gt;"",G99&lt;&gt;""),E99=""),INDEX($AK$3:AK98,MATCH(MAX($AG$3:AG98),$AG$3:AG98,0),0),""),AK99)</f>
        <v/>
      </c>
      <c r="AO99" s="20" t="str">
        <f>IF(H99="",IF(AN99="","",IFERROR(INDEX(雇用者!$D$3:$D$100003,MATCH($AN99,雇用者!B$3:B$100003,0),0),"")),H99)&amp;""</f>
        <v/>
      </c>
      <c r="AP99" s="20" t="str">
        <f>IF(AN99="","",IFERROR(IF(AND(入力!I99="",H99=""),INDEX(雇用者!$E$3:$E$100003,MATCH($AN99,雇用者!B$3:B$100003,0),0),I99),I99))&amp;""</f>
        <v/>
      </c>
      <c r="AQ99" s="20" t="str">
        <f t="shared" si="84"/>
        <v/>
      </c>
      <c r="AR99" s="20" t="str">
        <f t="shared" si="85"/>
        <v/>
      </c>
      <c r="AS99" s="20" t="str">
        <f>IF(AN99="","",IFERROR(IF(AND(入力!G99="",H99=""),INDEX(雇用者!$F$3:$Y$100003,MATCH($AN99,雇用者!B$3:B$100003,0),MATCH($AM99,雇用者!$F$1:$Y$1,1)),IF(G99="","",G99)),IF(G99="","",G99)))</f>
        <v/>
      </c>
      <c r="AT99" s="21" t="str">
        <f t="shared" si="86"/>
        <v/>
      </c>
      <c r="AU99" s="21" t="str">
        <f>IF(AND(AT99&lt;&gt;"",COUNTIF($AL$3:AL99,AL99)=1),SUMIF($AL$3:$AT$100003,AL99,$AT$3:$AT$100003),"")</f>
        <v/>
      </c>
      <c r="AV99" s="21" t="str">
        <f>IF(AND(COUNTIF($AM$3:AM99,AM99)=COUNTIF($AM$3:AM100099,AM99),AM99&lt;&gt;""),SUMIF($AM$3:AM99,AM99,$AT$3:AT99),"")</f>
        <v/>
      </c>
      <c r="AW99" s="96"/>
      <c r="AX99" s="20" t="str">
        <f>IF(COUNT(BC99:BH99)=6,MAX($AX$3:AX98)+1,"")</f>
        <v/>
      </c>
      <c r="AY99" s="20" t="str">
        <f>IF(AZ99="","",RANK(AZ99,$AZ$3:$AZ$100003,1)+COUNTIF($AZ$3:AZ99,AZ99)-1)</f>
        <v/>
      </c>
      <c r="AZ99" s="20" t="str">
        <f t="shared" si="87"/>
        <v/>
      </c>
      <c r="BA99" s="20" t="str">
        <f>IF(AN99="","",IF(COUNTIF($AN$3:AN99,AN99)=1,1+MAX($BA$3:BA98),INDEX($BA$3:BA98,MATCH(AN99,$AN$3:AN99,0),0)))</f>
        <v/>
      </c>
      <c r="BB99" s="20" t="str">
        <f>IF(AO99="","",IF(COUNTIF($AO$3:AO99,AO99)=1,1+MAX($BB$3:BB98),INDEX($BB$3:BB98,MATCH(AO99,$AO$3:AO99,0),0)))</f>
        <v/>
      </c>
      <c r="BC99" s="54" t="str">
        <f t="shared" si="88"/>
        <v/>
      </c>
      <c r="BD99" s="54" t="str">
        <f t="shared" si="89"/>
        <v/>
      </c>
      <c r="BE99" s="20" t="str">
        <f>IF($AN99="","",IF(COUNTIF(AN99,"*"&amp;BE$1&amp;"*"),COUNTIF(AN$3:AN99,"*"&amp;BE$1&amp;"*"),""))</f>
        <v/>
      </c>
      <c r="BF99" s="20" t="str">
        <f>IF($AN99="","",IF(COUNTIF(AO99,"*"&amp;BF$1&amp;"*"),COUNTIF(AO$3:AO99,"*"&amp;BF$1&amp;"*"),""))</f>
        <v/>
      </c>
      <c r="BG99" s="20" t="str">
        <f>IF($AN99="","",IF(COUNTIF(AP99,"*"&amp;BG$1&amp;"*"),COUNTIF(AP$3:AP99,"*"&amp;BG$1&amp;"*"),""))</f>
        <v/>
      </c>
      <c r="BH99" s="20" t="str">
        <f>IF($AN99="","",IF(COUNTIF(AQ99,"*"&amp;BH$1&amp;"*"),COUNTIF(AQ$3:AQ99,"*"&amp;BH$1&amp;"*"),""))</f>
        <v/>
      </c>
      <c r="BI99" s="58" t="str">
        <f t="shared" si="90"/>
        <v/>
      </c>
      <c r="BJ99" s="20" t="str">
        <f t="shared" si="91"/>
        <v/>
      </c>
      <c r="BK99" s="20" t="str">
        <f t="shared" si="92"/>
        <v/>
      </c>
      <c r="BM99" s="20" t="str">
        <f>IF($BM$1&gt;=1+MAX($BM$3:BM98),1+MAX($BM$3:BM98),"")</f>
        <v/>
      </c>
      <c r="BN99" s="20" t="str">
        <f t="shared" si="93"/>
        <v/>
      </c>
      <c r="BO99" s="20" t="str">
        <f t="shared" si="93"/>
        <v/>
      </c>
      <c r="BP99" s="20" t="str">
        <f t="shared" si="93"/>
        <v/>
      </c>
      <c r="BQ99" s="20" t="str">
        <f t="shared" si="93"/>
        <v/>
      </c>
      <c r="BR99" s="20" t="str">
        <f t="shared" si="93"/>
        <v/>
      </c>
      <c r="BS99" s="20" t="str">
        <f t="shared" si="93"/>
        <v/>
      </c>
      <c r="BT99" s="20" t="str">
        <f t="shared" si="93"/>
        <v/>
      </c>
      <c r="BU99" s="20" t="str">
        <f t="shared" si="93"/>
        <v/>
      </c>
      <c r="BV99" s="20" t="str">
        <f t="shared" si="93"/>
        <v/>
      </c>
      <c r="BW99" s="20" t="str">
        <f t="shared" si="93"/>
        <v/>
      </c>
      <c r="BX99" s="20" t="str">
        <f t="shared" si="93"/>
        <v/>
      </c>
    </row>
    <row r="100" spans="2:76" ht="30" customHeight="1" x14ac:dyDescent="0.2">
      <c r="B100" s="52"/>
      <c r="C100" s="52"/>
      <c r="D100" s="52"/>
      <c r="E100" s="30"/>
      <c r="F100" s="31"/>
      <c r="G100" s="32"/>
      <c r="H100" s="30"/>
      <c r="I100" s="31"/>
      <c r="J100" s="34"/>
      <c r="K100" s="112" t="str">
        <f t="shared" si="70"/>
        <v/>
      </c>
      <c r="L100" s="108" t="str">
        <f t="shared" si="71"/>
        <v/>
      </c>
      <c r="M100" s="108" t="str">
        <f t="shared" si="72"/>
        <v/>
      </c>
      <c r="N100" s="31" t="str">
        <f t="shared" si="73"/>
        <v/>
      </c>
      <c r="O100" s="31" t="str">
        <f t="shared" si="74"/>
        <v/>
      </c>
      <c r="P100" s="49" t="str">
        <f t="shared" si="75"/>
        <v/>
      </c>
      <c r="Q100" s="49" t="str">
        <f t="shared" si="76"/>
        <v/>
      </c>
      <c r="R100" s="32" t="str">
        <f t="shared" si="77"/>
        <v/>
      </c>
      <c r="S100" s="19"/>
      <c r="T100" s="45" t="str">
        <f t="shared" si="78"/>
        <v/>
      </c>
      <c r="U100" s="32" t="str">
        <f t="shared" si="79"/>
        <v/>
      </c>
      <c r="V100" s="22"/>
      <c r="W100" s="6" t="str">
        <f t="shared" si="68"/>
        <v/>
      </c>
      <c r="X100" s="7" t="str">
        <f t="shared" si="80"/>
        <v/>
      </c>
      <c r="Y100" s="19"/>
      <c r="Z100" s="13" t="str">
        <f t="shared" si="69"/>
        <v/>
      </c>
      <c r="AA100" s="13" t="str">
        <f t="shared" si="81"/>
        <v/>
      </c>
      <c r="AB100" s="7" t="str">
        <f t="shared" si="82"/>
        <v/>
      </c>
      <c r="AC100" s="22"/>
      <c r="AD100" s="3" t="str">
        <f>IF(B100="","",COUNT(B$3:B100))</f>
        <v/>
      </c>
      <c r="AE100" s="3" t="str">
        <f>IF(C100="","",COUNT(C$3:C100))</f>
        <v/>
      </c>
      <c r="AF100" s="3" t="str">
        <f>IF(D100="","",COUNT(D$3:D100))</f>
        <v/>
      </c>
      <c r="AG100" s="20" t="str">
        <f>IF(E100="","",COUNTA($E$3:E100))</f>
        <v/>
      </c>
      <c r="AH100" s="38" t="str">
        <f>IF(B100="",IF(OR($C100&lt;&gt;"",$D100&lt;&gt;"",$E100&lt;&gt;"",$H100&lt;&gt;"",$G100&lt;&gt;""),INDEX(AH$3:AH99,MATCH(MAX(AD$3:AD99),AD$3:AD99,0),0),""),B100)</f>
        <v/>
      </c>
      <c r="AI100" s="38" t="str">
        <f>IF(C100="",IF(OR($D100&lt;&gt;"",$E100&lt;&gt;"",$H100&lt;&gt;"",$G100&lt;&gt;""),INDEX(AI$3:AI99,MATCH(MAX(AE$3:AE99),AE$3:AE99,0),0),""),C100)</f>
        <v/>
      </c>
      <c r="AJ100" s="38" t="str">
        <f>IF(D100="",IF(OR($E100&lt;&gt;"",$H100&lt;&gt;"",$G100&lt;&gt;""),INDEX(AJ$3:AJ99,MATCH(MAX(AF$3:AF99),AF$3:AF99,0),0),""),D100)</f>
        <v/>
      </c>
      <c r="AK100" s="4" t="str">
        <f>IF(入力!E100="","",IFERROR(INDEX(雇用者!$B$3:$B$100003,IFERROR(MATCH("*"&amp;$E100&amp;"*",雇用者!B$3:B$100003,0),MATCH("*"&amp;$E100&amp;"*",雇用者!C$3:C$100003,0)),0),入力!E100))&amp;""</f>
        <v/>
      </c>
      <c r="AL100" s="20" t="str">
        <f>IF(AM100="","",$AM100&amp;"@"&amp;AN100&amp;IF(AN100="","","@"&amp;COUNTIF($AK$3:AK100,AN100)))</f>
        <v/>
      </c>
      <c r="AM100" s="26" t="str">
        <f t="shared" si="83"/>
        <v/>
      </c>
      <c r="AN100" s="4" t="str">
        <f>IF(AK100="",IF(AND(OR(H100&lt;&gt;"",G100&lt;&gt;""),E100=""),INDEX($AK$3:AK99,MATCH(MAX($AG$3:AG99),$AG$3:AG99,0),0),""),AK100)</f>
        <v/>
      </c>
      <c r="AO100" s="20" t="str">
        <f>IF(H100="",IF(AN100="","",IFERROR(INDEX(雇用者!$D$3:$D$100003,MATCH($AN100,雇用者!B$3:B$100003,0),0),"")),H100)&amp;""</f>
        <v/>
      </c>
      <c r="AP100" s="20" t="str">
        <f>IF(AN100="","",IFERROR(IF(AND(入力!I100="",H100=""),INDEX(雇用者!$E$3:$E$100003,MATCH($AN100,雇用者!B$3:B$100003,0),0),I100),I100))&amp;""</f>
        <v/>
      </c>
      <c r="AQ100" s="20" t="str">
        <f t="shared" si="84"/>
        <v/>
      </c>
      <c r="AR100" s="20" t="str">
        <f t="shared" si="85"/>
        <v/>
      </c>
      <c r="AS100" s="20" t="str">
        <f>IF(AN100="","",IFERROR(IF(AND(入力!G100="",H100=""),INDEX(雇用者!$F$3:$Y$100003,MATCH($AN100,雇用者!B$3:B$100003,0),MATCH($AM100,雇用者!$F$1:$Y$1,1)),IF(G100="","",G100)),IF(G100="","",G100)))</f>
        <v/>
      </c>
      <c r="AT100" s="21" t="str">
        <f t="shared" si="86"/>
        <v/>
      </c>
      <c r="AU100" s="21" t="str">
        <f>IF(AND(AT100&lt;&gt;"",COUNTIF($AL$3:AL100,AL100)=1),SUMIF($AL$3:$AT$100003,AL100,$AT$3:$AT$100003),"")</f>
        <v/>
      </c>
      <c r="AV100" s="21" t="str">
        <f>IF(AND(COUNTIF($AM$3:AM100,AM100)=COUNTIF($AM$3:AM100100,AM100),AM100&lt;&gt;""),SUMIF($AM$3:AM100,AM100,$AT$3:AT100),"")</f>
        <v/>
      </c>
      <c r="AW100" s="96"/>
      <c r="AX100" s="20" t="str">
        <f>IF(COUNT(BC100:BH100)=6,MAX($AX$3:AX99)+1,"")</f>
        <v/>
      </c>
      <c r="AY100" s="20" t="str">
        <f>IF(AZ100="","",RANK(AZ100,$AZ$3:$AZ$100003,1)+COUNTIF($AZ$3:AZ100,AZ100)-1)</f>
        <v/>
      </c>
      <c r="AZ100" s="20" t="str">
        <f t="shared" si="87"/>
        <v/>
      </c>
      <c r="BA100" s="20" t="str">
        <f>IF(AN100="","",IF(COUNTIF($AN$3:AN100,AN100)=1,1+MAX($BA$3:BA99),INDEX($BA$3:BA99,MATCH(AN100,$AN$3:AN100,0),0)))</f>
        <v/>
      </c>
      <c r="BB100" s="20" t="str">
        <f>IF(AO100="","",IF(COUNTIF($AO$3:AO100,AO100)=1,1+MAX($BB$3:BB99),INDEX($BB$3:BB99,MATCH(AO100,$AO$3:AO100,0),0)))</f>
        <v/>
      </c>
      <c r="BC100" s="54" t="str">
        <f t="shared" si="88"/>
        <v/>
      </c>
      <c r="BD100" s="54" t="str">
        <f t="shared" si="89"/>
        <v/>
      </c>
      <c r="BE100" s="20" t="str">
        <f>IF($AN100="","",IF(COUNTIF(AN100,"*"&amp;BE$1&amp;"*"),COUNTIF(AN$3:AN100,"*"&amp;BE$1&amp;"*"),""))</f>
        <v/>
      </c>
      <c r="BF100" s="20" t="str">
        <f>IF($AN100="","",IF(COUNTIF(AO100,"*"&amp;BF$1&amp;"*"),COUNTIF(AO$3:AO100,"*"&amp;BF$1&amp;"*"),""))</f>
        <v/>
      </c>
      <c r="BG100" s="20" t="str">
        <f>IF($AN100="","",IF(COUNTIF(AP100,"*"&amp;BG$1&amp;"*"),COUNTIF(AP$3:AP100,"*"&amp;BG$1&amp;"*"),""))</f>
        <v/>
      </c>
      <c r="BH100" s="20" t="str">
        <f>IF($AN100="","",IF(COUNTIF(AQ100,"*"&amp;BH$1&amp;"*"),COUNTIF(AQ$3:AQ100,"*"&amp;BH$1&amp;"*"),""))</f>
        <v/>
      </c>
      <c r="BI100" s="58" t="str">
        <f t="shared" si="90"/>
        <v/>
      </c>
      <c r="BJ100" s="20" t="str">
        <f t="shared" si="91"/>
        <v/>
      </c>
      <c r="BK100" s="20" t="str">
        <f t="shared" si="92"/>
        <v/>
      </c>
      <c r="BM100" s="20" t="str">
        <f>IF($BM$1&gt;=1+MAX($BM$3:BM99),1+MAX($BM$3:BM99),"")</f>
        <v/>
      </c>
      <c r="BN100" s="20" t="str">
        <f t="shared" si="93"/>
        <v/>
      </c>
      <c r="BO100" s="20" t="str">
        <f t="shared" si="93"/>
        <v/>
      </c>
      <c r="BP100" s="20" t="str">
        <f t="shared" si="93"/>
        <v/>
      </c>
      <c r="BQ100" s="20" t="str">
        <f t="shared" si="93"/>
        <v/>
      </c>
      <c r="BR100" s="20" t="str">
        <f t="shared" si="93"/>
        <v/>
      </c>
      <c r="BS100" s="20" t="str">
        <f t="shared" si="93"/>
        <v/>
      </c>
      <c r="BT100" s="20" t="str">
        <f t="shared" si="93"/>
        <v/>
      </c>
      <c r="BU100" s="20" t="str">
        <f t="shared" si="93"/>
        <v/>
      </c>
      <c r="BV100" s="20" t="str">
        <f t="shared" si="93"/>
        <v/>
      </c>
      <c r="BW100" s="20" t="str">
        <f t="shared" si="93"/>
        <v/>
      </c>
      <c r="BX100" s="20" t="str">
        <f t="shared" si="93"/>
        <v/>
      </c>
    </row>
    <row r="101" spans="2:76" ht="30" customHeight="1" x14ac:dyDescent="0.2">
      <c r="B101" s="52"/>
      <c r="C101" s="52"/>
      <c r="D101" s="52"/>
      <c r="E101" s="30"/>
      <c r="F101" s="31"/>
      <c r="G101" s="32"/>
      <c r="H101" s="30"/>
      <c r="I101" s="31"/>
      <c r="J101" s="34"/>
      <c r="K101" s="112" t="str">
        <f t="shared" si="70"/>
        <v/>
      </c>
      <c r="L101" s="108" t="str">
        <f t="shared" si="71"/>
        <v/>
      </c>
      <c r="M101" s="108" t="str">
        <f t="shared" si="72"/>
        <v/>
      </c>
      <c r="N101" s="31" t="str">
        <f t="shared" si="73"/>
        <v/>
      </c>
      <c r="O101" s="31" t="str">
        <f t="shared" si="74"/>
        <v/>
      </c>
      <c r="P101" s="49" t="str">
        <f t="shared" si="75"/>
        <v/>
      </c>
      <c r="Q101" s="49" t="str">
        <f t="shared" si="76"/>
        <v/>
      </c>
      <c r="R101" s="32" t="str">
        <f t="shared" si="77"/>
        <v/>
      </c>
      <c r="S101" s="19"/>
      <c r="T101" s="45" t="str">
        <f t="shared" si="78"/>
        <v/>
      </c>
      <c r="U101" s="32" t="str">
        <f t="shared" si="79"/>
        <v/>
      </c>
      <c r="V101" s="22"/>
      <c r="W101" s="6" t="str">
        <f t="shared" si="68"/>
        <v/>
      </c>
      <c r="X101" s="7" t="str">
        <f t="shared" si="80"/>
        <v/>
      </c>
      <c r="Y101" s="19"/>
      <c r="Z101" s="13" t="str">
        <f t="shared" si="69"/>
        <v/>
      </c>
      <c r="AA101" s="13" t="str">
        <f t="shared" si="81"/>
        <v/>
      </c>
      <c r="AB101" s="7" t="str">
        <f t="shared" si="82"/>
        <v/>
      </c>
      <c r="AC101" s="22"/>
      <c r="AD101" s="3" t="str">
        <f>IF(B101="","",COUNT(B$3:B101))</f>
        <v/>
      </c>
      <c r="AE101" s="3" t="str">
        <f>IF(C101="","",COUNT(C$3:C101))</f>
        <v/>
      </c>
      <c r="AF101" s="3" t="str">
        <f>IF(D101="","",COUNT(D$3:D101))</f>
        <v/>
      </c>
      <c r="AG101" s="20" t="str">
        <f>IF(E101="","",COUNTA($E$3:E101))</f>
        <v/>
      </c>
      <c r="AH101" s="38" t="str">
        <f>IF(B101="",IF(OR($C101&lt;&gt;"",$D101&lt;&gt;"",$E101&lt;&gt;"",$H101&lt;&gt;"",$G101&lt;&gt;""),INDEX(AH$3:AH100,MATCH(MAX(AD$3:AD100),AD$3:AD100,0),0),""),B101)</f>
        <v/>
      </c>
      <c r="AI101" s="38" t="str">
        <f>IF(C101="",IF(OR($D101&lt;&gt;"",$E101&lt;&gt;"",$H101&lt;&gt;"",$G101&lt;&gt;""),INDEX(AI$3:AI100,MATCH(MAX(AE$3:AE100),AE$3:AE100,0),0),""),C101)</f>
        <v/>
      </c>
      <c r="AJ101" s="38" t="str">
        <f>IF(D101="",IF(OR($E101&lt;&gt;"",$H101&lt;&gt;"",$G101&lt;&gt;""),INDEX(AJ$3:AJ100,MATCH(MAX(AF$3:AF100),AF$3:AF100,0),0),""),D101)</f>
        <v/>
      </c>
      <c r="AK101" s="4" t="str">
        <f>IF(入力!E101="","",IFERROR(INDEX(雇用者!$B$3:$B$100003,IFERROR(MATCH("*"&amp;$E101&amp;"*",雇用者!B$3:B$100003,0),MATCH("*"&amp;$E101&amp;"*",雇用者!C$3:C$100003,0)),0),入力!E101))&amp;""</f>
        <v/>
      </c>
      <c r="AL101" s="20" t="str">
        <f>IF(AM101="","",$AM101&amp;"@"&amp;AN101&amp;IF(AN101="","","@"&amp;COUNTIF($AK$3:AK101,AN101)))</f>
        <v/>
      </c>
      <c r="AM101" s="26" t="str">
        <f t="shared" si="83"/>
        <v/>
      </c>
      <c r="AN101" s="4" t="str">
        <f>IF(AK101="",IF(AND(OR(H101&lt;&gt;"",G101&lt;&gt;""),E101=""),INDEX($AK$3:AK100,MATCH(MAX($AG$3:AG100),$AG$3:AG100,0),0),""),AK101)</f>
        <v/>
      </c>
      <c r="AO101" s="20" t="str">
        <f>IF(H101="",IF(AN101="","",IFERROR(INDEX(雇用者!$D$3:$D$100003,MATCH($AN101,雇用者!B$3:B$100003,0),0),"")),H101)&amp;""</f>
        <v/>
      </c>
      <c r="AP101" s="20" t="str">
        <f>IF(AN101="","",IFERROR(IF(AND(入力!I101="",H101=""),INDEX(雇用者!$E$3:$E$100003,MATCH($AN101,雇用者!B$3:B$100003,0),0),I101),I101))&amp;""</f>
        <v/>
      </c>
      <c r="AQ101" s="20" t="str">
        <f t="shared" si="84"/>
        <v/>
      </c>
      <c r="AR101" s="20" t="str">
        <f t="shared" si="85"/>
        <v/>
      </c>
      <c r="AS101" s="20" t="str">
        <f>IF(AN101="","",IFERROR(IF(AND(入力!G101="",H101=""),INDEX(雇用者!$F$3:$Y$100003,MATCH($AN101,雇用者!B$3:B$100003,0),MATCH($AM101,雇用者!$F$1:$Y$1,1)),IF(G101="","",G101)),IF(G101="","",G101)))</f>
        <v/>
      </c>
      <c r="AT101" s="21" t="str">
        <f t="shared" si="86"/>
        <v/>
      </c>
      <c r="AU101" s="21" t="str">
        <f>IF(AND(AT101&lt;&gt;"",COUNTIF($AL$3:AL101,AL101)=1),SUMIF($AL$3:$AT$100003,AL101,$AT$3:$AT$100003),"")</f>
        <v/>
      </c>
      <c r="AV101" s="21" t="str">
        <f>IF(AND(COUNTIF($AM$3:AM101,AM101)=COUNTIF($AM$3:AM100101,AM101),AM101&lt;&gt;""),SUMIF($AM$3:AM101,AM101,$AT$3:AT101),"")</f>
        <v/>
      </c>
      <c r="AW101" s="96"/>
      <c r="AX101" s="20" t="str">
        <f>IF(COUNT(BC101:BH101)=6,MAX($AX$3:AX100)+1,"")</f>
        <v/>
      </c>
      <c r="AY101" s="20" t="str">
        <f>IF(AZ101="","",RANK(AZ101,$AZ$3:$AZ$100003,1)+COUNTIF($AZ$3:AZ101,AZ101)-1)</f>
        <v/>
      </c>
      <c r="AZ101" s="20" t="str">
        <f t="shared" si="87"/>
        <v/>
      </c>
      <c r="BA101" s="20" t="str">
        <f>IF(AN101="","",IF(COUNTIF($AN$3:AN101,AN101)=1,1+MAX($BA$3:BA100),INDEX($BA$3:BA100,MATCH(AN101,$AN$3:AN101,0),0)))</f>
        <v/>
      </c>
      <c r="BB101" s="20" t="str">
        <f>IF(AO101="","",IF(COUNTIF($AO$3:AO101,AO101)=1,1+MAX($BB$3:BB100),INDEX($BB$3:BB100,MATCH(AO101,$AO$3:AO101,0),0)))</f>
        <v/>
      </c>
      <c r="BC101" s="54" t="str">
        <f t="shared" si="88"/>
        <v/>
      </c>
      <c r="BD101" s="54" t="str">
        <f t="shared" si="89"/>
        <v/>
      </c>
      <c r="BE101" s="20" t="str">
        <f>IF($AN101="","",IF(COUNTIF(AN101,"*"&amp;BE$1&amp;"*"),COUNTIF(AN$3:AN101,"*"&amp;BE$1&amp;"*"),""))</f>
        <v/>
      </c>
      <c r="BF101" s="20" t="str">
        <f>IF($AN101="","",IF(COUNTIF(AO101,"*"&amp;BF$1&amp;"*"),COUNTIF(AO$3:AO101,"*"&amp;BF$1&amp;"*"),""))</f>
        <v/>
      </c>
      <c r="BG101" s="20" t="str">
        <f>IF($AN101="","",IF(COUNTIF(AP101,"*"&amp;BG$1&amp;"*"),COUNTIF(AP$3:AP101,"*"&amp;BG$1&amp;"*"),""))</f>
        <v/>
      </c>
      <c r="BH101" s="20" t="str">
        <f>IF($AN101="","",IF(COUNTIF(AQ101,"*"&amp;BH$1&amp;"*"),COUNTIF(AQ$3:AQ101,"*"&amp;BH$1&amp;"*"),""))</f>
        <v/>
      </c>
      <c r="BI101" s="58" t="str">
        <f t="shared" si="90"/>
        <v/>
      </c>
      <c r="BJ101" s="20" t="str">
        <f t="shared" si="91"/>
        <v/>
      </c>
      <c r="BK101" s="20" t="str">
        <f t="shared" si="92"/>
        <v/>
      </c>
      <c r="BM101" s="20" t="str">
        <f>IF($BM$1&gt;=1+MAX($BM$3:BM100),1+MAX($BM$3:BM100),"")</f>
        <v/>
      </c>
      <c r="BN101" s="20" t="str">
        <f t="shared" si="93"/>
        <v/>
      </c>
      <c r="BO101" s="20" t="str">
        <f t="shared" si="93"/>
        <v/>
      </c>
      <c r="BP101" s="20" t="str">
        <f t="shared" si="93"/>
        <v/>
      </c>
      <c r="BQ101" s="20" t="str">
        <f t="shared" si="93"/>
        <v/>
      </c>
      <c r="BR101" s="20" t="str">
        <f t="shared" si="93"/>
        <v/>
      </c>
      <c r="BS101" s="20" t="str">
        <f t="shared" si="93"/>
        <v/>
      </c>
      <c r="BT101" s="20" t="str">
        <f t="shared" si="93"/>
        <v/>
      </c>
      <c r="BU101" s="20" t="str">
        <f t="shared" si="93"/>
        <v/>
      </c>
      <c r="BV101" s="20" t="str">
        <f t="shared" si="93"/>
        <v/>
      </c>
      <c r="BW101" s="20" t="str">
        <f t="shared" si="93"/>
        <v/>
      </c>
      <c r="BX101" s="20" t="str">
        <f t="shared" si="93"/>
        <v/>
      </c>
    </row>
    <row r="102" spans="2:76" ht="30" customHeight="1" x14ac:dyDescent="0.2">
      <c r="B102" s="52"/>
      <c r="C102" s="52"/>
      <c r="D102" s="52"/>
      <c r="E102" s="30"/>
      <c r="F102" s="31"/>
      <c r="G102" s="32"/>
      <c r="H102" s="30"/>
      <c r="I102" s="31"/>
      <c r="J102" s="34"/>
      <c r="K102" s="112" t="str">
        <f t="shared" si="70"/>
        <v/>
      </c>
      <c r="L102" s="108" t="str">
        <f t="shared" si="71"/>
        <v/>
      </c>
      <c r="M102" s="108" t="str">
        <f t="shared" si="72"/>
        <v/>
      </c>
      <c r="N102" s="31" t="str">
        <f t="shared" si="73"/>
        <v/>
      </c>
      <c r="O102" s="31" t="str">
        <f t="shared" si="74"/>
        <v/>
      </c>
      <c r="P102" s="49" t="str">
        <f t="shared" si="75"/>
        <v/>
      </c>
      <c r="Q102" s="49" t="str">
        <f t="shared" si="76"/>
        <v/>
      </c>
      <c r="R102" s="32" t="str">
        <f t="shared" si="77"/>
        <v/>
      </c>
      <c r="S102" s="19"/>
      <c r="T102" s="45" t="str">
        <f t="shared" si="78"/>
        <v/>
      </c>
      <c r="U102" s="32" t="str">
        <f t="shared" si="79"/>
        <v/>
      </c>
      <c r="V102" s="22"/>
      <c r="W102" s="6" t="str">
        <f t="shared" si="68"/>
        <v/>
      </c>
      <c r="X102" s="7" t="str">
        <f t="shared" si="80"/>
        <v/>
      </c>
      <c r="Y102" s="19"/>
      <c r="Z102" s="13" t="str">
        <f t="shared" si="69"/>
        <v/>
      </c>
      <c r="AA102" s="13" t="str">
        <f t="shared" si="81"/>
        <v/>
      </c>
      <c r="AB102" s="7" t="str">
        <f t="shared" si="82"/>
        <v/>
      </c>
      <c r="AC102" s="22"/>
      <c r="AD102" s="3" t="str">
        <f>IF(B102="","",COUNT(B$3:B102))</f>
        <v/>
      </c>
      <c r="AE102" s="3" t="str">
        <f>IF(C102="","",COUNT(C$3:C102))</f>
        <v/>
      </c>
      <c r="AF102" s="3" t="str">
        <f>IF(D102="","",COUNT(D$3:D102))</f>
        <v/>
      </c>
      <c r="AG102" s="20" t="str">
        <f>IF(E102="","",COUNTA($E$3:E102))</f>
        <v/>
      </c>
      <c r="AH102" s="38" t="str">
        <f>IF(B102="",IF(OR($C102&lt;&gt;"",$D102&lt;&gt;"",$E102&lt;&gt;"",$H102&lt;&gt;"",$G102&lt;&gt;""),INDEX(AH$3:AH101,MATCH(MAX(AD$3:AD101),AD$3:AD101,0),0),""),B102)</f>
        <v/>
      </c>
      <c r="AI102" s="38" t="str">
        <f>IF(C102="",IF(OR($D102&lt;&gt;"",$E102&lt;&gt;"",$H102&lt;&gt;"",$G102&lt;&gt;""),INDEX(AI$3:AI101,MATCH(MAX(AE$3:AE101),AE$3:AE101,0),0),""),C102)</f>
        <v/>
      </c>
      <c r="AJ102" s="38" t="str">
        <f>IF(D102="",IF(OR($E102&lt;&gt;"",$H102&lt;&gt;"",$G102&lt;&gt;""),INDEX(AJ$3:AJ101,MATCH(MAX(AF$3:AF101),AF$3:AF101,0),0),""),D102)</f>
        <v/>
      </c>
      <c r="AK102" s="4" t="str">
        <f>IF(入力!E102="","",IFERROR(INDEX(雇用者!$B$3:$B$100003,IFERROR(MATCH("*"&amp;$E102&amp;"*",雇用者!B$3:B$100003,0),MATCH("*"&amp;$E102&amp;"*",雇用者!C$3:C$100003,0)),0),入力!E102))&amp;""</f>
        <v/>
      </c>
      <c r="AL102" s="20" t="str">
        <f>IF(AM102="","",$AM102&amp;"@"&amp;AN102&amp;IF(AN102="","","@"&amp;COUNTIF($AK$3:AK102,AN102)))</f>
        <v/>
      </c>
      <c r="AM102" s="26" t="str">
        <f t="shared" si="83"/>
        <v/>
      </c>
      <c r="AN102" s="4" t="str">
        <f>IF(AK102="",IF(AND(OR(H102&lt;&gt;"",G102&lt;&gt;""),E102=""),INDEX($AK$3:AK101,MATCH(MAX($AG$3:AG101),$AG$3:AG101,0),0),""),AK102)</f>
        <v/>
      </c>
      <c r="AO102" s="20" t="str">
        <f>IF(H102="",IF(AN102="","",IFERROR(INDEX(雇用者!$D$3:$D$100003,MATCH($AN102,雇用者!B$3:B$100003,0),0),"")),H102)&amp;""</f>
        <v/>
      </c>
      <c r="AP102" s="20" t="str">
        <f>IF(AN102="","",IFERROR(IF(AND(入力!I102="",H102=""),INDEX(雇用者!$E$3:$E$100003,MATCH($AN102,雇用者!B$3:B$100003,0),0),I102),I102))&amp;""</f>
        <v/>
      </c>
      <c r="AQ102" s="20" t="str">
        <f t="shared" si="84"/>
        <v/>
      </c>
      <c r="AR102" s="20" t="str">
        <f t="shared" si="85"/>
        <v/>
      </c>
      <c r="AS102" s="20" t="str">
        <f>IF(AN102="","",IFERROR(IF(AND(入力!G102="",H102=""),INDEX(雇用者!$F$3:$Y$100003,MATCH($AN102,雇用者!B$3:B$100003,0),MATCH($AM102,雇用者!$F$1:$Y$1,1)),IF(G102="","",G102)),IF(G102="","",G102)))</f>
        <v/>
      </c>
      <c r="AT102" s="21" t="str">
        <f t="shared" si="86"/>
        <v/>
      </c>
      <c r="AU102" s="21" t="str">
        <f>IF(AND(AT102&lt;&gt;"",COUNTIF($AL$3:AL102,AL102)=1),SUMIF($AL$3:$AT$100003,AL102,$AT$3:$AT$100003),"")</f>
        <v/>
      </c>
      <c r="AV102" s="21" t="str">
        <f>IF(AND(COUNTIF($AM$3:AM102,AM102)=COUNTIF($AM$3:AM100102,AM102),AM102&lt;&gt;""),SUMIF($AM$3:AM102,AM102,$AT$3:AT102),"")</f>
        <v/>
      </c>
      <c r="AW102" s="96"/>
      <c r="AX102" s="20" t="str">
        <f>IF(COUNT(BC102:BH102)=6,MAX($AX$3:AX101)+1,"")</f>
        <v/>
      </c>
      <c r="AY102" s="20" t="str">
        <f>IF(AZ102="","",RANK(AZ102,$AZ$3:$AZ$100003,1)+COUNTIF($AZ$3:AZ102,AZ102)-1)</f>
        <v/>
      </c>
      <c r="AZ102" s="20" t="str">
        <f t="shared" si="87"/>
        <v/>
      </c>
      <c r="BA102" s="20" t="str">
        <f>IF(AN102="","",IF(COUNTIF($AN$3:AN102,AN102)=1,1+MAX($BA$3:BA101),INDEX($BA$3:BA101,MATCH(AN102,$AN$3:AN102,0),0)))</f>
        <v/>
      </c>
      <c r="BB102" s="20" t="str">
        <f>IF(AO102="","",IF(COUNTIF($AO$3:AO102,AO102)=1,1+MAX($BB$3:BB101),INDEX($BB$3:BB101,MATCH(AO102,$AO$3:AO102,0),0)))</f>
        <v/>
      </c>
      <c r="BC102" s="54" t="str">
        <f t="shared" si="88"/>
        <v/>
      </c>
      <c r="BD102" s="54" t="str">
        <f t="shared" si="89"/>
        <v/>
      </c>
      <c r="BE102" s="20" t="str">
        <f>IF($AN102="","",IF(COUNTIF(AN102,"*"&amp;BE$1&amp;"*"),COUNTIF(AN$3:AN102,"*"&amp;BE$1&amp;"*"),""))</f>
        <v/>
      </c>
      <c r="BF102" s="20" t="str">
        <f>IF($AN102="","",IF(COUNTIF(AO102,"*"&amp;BF$1&amp;"*"),COUNTIF(AO$3:AO102,"*"&amp;BF$1&amp;"*"),""))</f>
        <v/>
      </c>
      <c r="BG102" s="20" t="str">
        <f>IF($AN102="","",IF(COUNTIF(AP102,"*"&amp;BG$1&amp;"*"),COUNTIF(AP$3:AP102,"*"&amp;BG$1&amp;"*"),""))</f>
        <v/>
      </c>
      <c r="BH102" s="20" t="str">
        <f>IF($AN102="","",IF(COUNTIF(AQ102,"*"&amp;BH$1&amp;"*"),COUNTIF(AQ$3:AQ102,"*"&amp;BH$1&amp;"*"),""))</f>
        <v/>
      </c>
      <c r="BI102" s="58" t="str">
        <f t="shared" si="90"/>
        <v/>
      </c>
      <c r="BJ102" s="20" t="str">
        <f t="shared" si="91"/>
        <v/>
      </c>
      <c r="BK102" s="20" t="str">
        <f t="shared" si="92"/>
        <v/>
      </c>
      <c r="BM102" s="20" t="str">
        <f>IF($BM$1&gt;=1+MAX($BM$3:BM101),1+MAX($BM$3:BM101),"")</f>
        <v/>
      </c>
      <c r="BN102" s="20" t="str">
        <f t="shared" si="93"/>
        <v/>
      </c>
      <c r="BO102" s="20" t="str">
        <f t="shared" si="93"/>
        <v/>
      </c>
      <c r="BP102" s="20" t="str">
        <f t="shared" si="93"/>
        <v/>
      </c>
      <c r="BQ102" s="20" t="str">
        <f t="shared" si="93"/>
        <v/>
      </c>
      <c r="BR102" s="20" t="str">
        <f t="shared" si="93"/>
        <v/>
      </c>
      <c r="BS102" s="20" t="str">
        <f t="shared" si="93"/>
        <v/>
      </c>
      <c r="BT102" s="20" t="str">
        <f t="shared" si="93"/>
        <v/>
      </c>
      <c r="BU102" s="20" t="str">
        <f t="shared" si="93"/>
        <v/>
      </c>
      <c r="BV102" s="20" t="str">
        <f t="shared" si="93"/>
        <v/>
      </c>
      <c r="BW102" s="20" t="str">
        <f t="shared" si="93"/>
        <v/>
      </c>
      <c r="BX102" s="20" t="str">
        <f t="shared" si="93"/>
        <v/>
      </c>
    </row>
    <row r="103" spans="2:76" ht="30" customHeight="1" x14ac:dyDescent="0.2">
      <c r="B103" s="52"/>
      <c r="C103" s="52"/>
      <c r="D103" s="52"/>
      <c r="E103" s="30"/>
      <c r="F103" s="31"/>
      <c r="G103" s="32"/>
      <c r="H103" s="30"/>
      <c r="I103" s="31"/>
      <c r="J103" s="34"/>
      <c r="K103" s="112" t="str">
        <f t="shared" si="70"/>
        <v/>
      </c>
      <c r="L103" s="108" t="str">
        <f t="shared" si="71"/>
        <v/>
      </c>
      <c r="M103" s="108" t="str">
        <f t="shared" si="72"/>
        <v/>
      </c>
      <c r="N103" s="31" t="str">
        <f t="shared" si="73"/>
        <v/>
      </c>
      <c r="O103" s="31" t="str">
        <f t="shared" si="74"/>
        <v/>
      </c>
      <c r="P103" s="49" t="str">
        <f t="shared" si="75"/>
        <v/>
      </c>
      <c r="Q103" s="49" t="str">
        <f t="shared" si="76"/>
        <v/>
      </c>
      <c r="R103" s="32" t="str">
        <f t="shared" si="77"/>
        <v/>
      </c>
      <c r="S103" s="19"/>
      <c r="T103" s="45" t="str">
        <f t="shared" si="78"/>
        <v/>
      </c>
      <c r="U103" s="32" t="str">
        <f t="shared" si="79"/>
        <v/>
      </c>
      <c r="V103" s="22"/>
      <c r="W103" s="6" t="str">
        <f t="shared" si="68"/>
        <v/>
      </c>
      <c r="X103" s="7" t="str">
        <f t="shared" si="80"/>
        <v/>
      </c>
      <c r="Y103" s="19"/>
      <c r="Z103" s="13" t="str">
        <f t="shared" si="69"/>
        <v/>
      </c>
      <c r="AA103" s="13" t="str">
        <f t="shared" si="81"/>
        <v/>
      </c>
      <c r="AB103" s="7" t="str">
        <f t="shared" si="82"/>
        <v/>
      </c>
      <c r="AC103" s="22"/>
      <c r="AD103" s="3" t="str">
        <f>IF(B103="","",COUNT(B$3:B103))</f>
        <v/>
      </c>
      <c r="AE103" s="3" t="str">
        <f>IF(C103="","",COUNT(C$3:C103))</f>
        <v/>
      </c>
      <c r="AF103" s="3" t="str">
        <f>IF(D103="","",COUNT(D$3:D103))</f>
        <v/>
      </c>
      <c r="AG103" s="20" t="str">
        <f>IF(E103="","",COUNTA($E$3:E103))</f>
        <v/>
      </c>
      <c r="AH103" s="38" t="str">
        <f>IF(B103="",IF(OR($C103&lt;&gt;"",$D103&lt;&gt;"",$E103&lt;&gt;"",$H103&lt;&gt;"",$G103&lt;&gt;""),INDEX(AH$3:AH102,MATCH(MAX(AD$3:AD102),AD$3:AD102,0),0),""),B103)</f>
        <v/>
      </c>
      <c r="AI103" s="38" t="str">
        <f>IF(C103="",IF(OR($D103&lt;&gt;"",$E103&lt;&gt;"",$H103&lt;&gt;"",$G103&lt;&gt;""),INDEX(AI$3:AI102,MATCH(MAX(AE$3:AE102),AE$3:AE102,0),0),""),C103)</f>
        <v/>
      </c>
      <c r="AJ103" s="38" t="str">
        <f>IF(D103="",IF(OR($E103&lt;&gt;"",$H103&lt;&gt;"",$G103&lt;&gt;""),INDEX(AJ$3:AJ102,MATCH(MAX(AF$3:AF102),AF$3:AF102,0),0),""),D103)</f>
        <v/>
      </c>
      <c r="AK103" s="4" t="str">
        <f>IF(入力!E103="","",IFERROR(INDEX(雇用者!$B$3:$B$100003,IFERROR(MATCH("*"&amp;$E103&amp;"*",雇用者!B$3:B$100003,0),MATCH("*"&amp;$E103&amp;"*",雇用者!C$3:C$100003,0)),0),入力!E103))&amp;""</f>
        <v/>
      </c>
      <c r="AL103" s="20" t="str">
        <f>IF(AM103="","",$AM103&amp;"@"&amp;AN103&amp;IF(AN103="","","@"&amp;COUNTIF($AK$3:AK103,AN103)))</f>
        <v/>
      </c>
      <c r="AM103" s="26" t="str">
        <f t="shared" si="83"/>
        <v/>
      </c>
      <c r="AN103" s="4" t="str">
        <f>IF(AK103="",IF(AND(OR(H103&lt;&gt;"",G103&lt;&gt;""),E103=""),INDEX($AK$3:AK102,MATCH(MAX($AG$3:AG102),$AG$3:AG102,0),0),""),AK103)</f>
        <v/>
      </c>
      <c r="AO103" s="20" t="str">
        <f>IF(H103="",IF(AN103="","",IFERROR(INDEX(雇用者!$D$3:$D$100003,MATCH($AN103,雇用者!B$3:B$100003,0),0),"")),H103)&amp;""</f>
        <v/>
      </c>
      <c r="AP103" s="20" t="str">
        <f>IF(AN103="","",IFERROR(IF(AND(入力!I103="",H103=""),INDEX(雇用者!$E$3:$E$100003,MATCH($AN103,雇用者!B$3:B$100003,0),0),I103),I103))&amp;""</f>
        <v/>
      </c>
      <c r="AQ103" s="20" t="str">
        <f t="shared" si="84"/>
        <v/>
      </c>
      <c r="AR103" s="20" t="str">
        <f t="shared" si="85"/>
        <v/>
      </c>
      <c r="AS103" s="20" t="str">
        <f>IF(AN103="","",IFERROR(IF(AND(入力!G103="",H103=""),INDEX(雇用者!$F$3:$Y$100003,MATCH($AN103,雇用者!B$3:B$100003,0),MATCH($AM103,雇用者!$F$1:$Y$1,1)),IF(G103="","",G103)),IF(G103="","",G103)))</f>
        <v/>
      </c>
      <c r="AT103" s="21" t="str">
        <f t="shared" si="86"/>
        <v/>
      </c>
      <c r="AU103" s="21" t="str">
        <f>IF(AND(AT103&lt;&gt;"",COUNTIF($AL$3:AL103,AL103)=1),SUMIF($AL$3:$AT$100003,AL103,$AT$3:$AT$100003),"")</f>
        <v/>
      </c>
      <c r="AV103" s="21" t="str">
        <f>IF(AND(COUNTIF($AM$3:AM103,AM103)=COUNTIF($AM$3:AM100103,AM103),AM103&lt;&gt;""),SUMIF($AM$3:AM103,AM103,$AT$3:AT103),"")</f>
        <v/>
      </c>
      <c r="AW103" s="96"/>
      <c r="AX103" s="20" t="str">
        <f>IF(COUNT(BC103:BH103)=6,MAX($AX$3:AX102)+1,"")</f>
        <v/>
      </c>
      <c r="AY103" s="20" t="str">
        <f>IF(AZ103="","",RANK(AZ103,$AZ$3:$AZ$100003,1)+COUNTIF($AZ$3:AZ103,AZ103)-1)</f>
        <v/>
      </c>
      <c r="AZ103" s="20" t="str">
        <f t="shared" si="87"/>
        <v/>
      </c>
      <c r="BA103" s="20" t="str">
        <f>IF(AN103="","",IF(COUNTIF($AN$3:AN103,AN103)=1,1+MAX($BA$3:BA102),INDEX($BA$3:BA102,MATCH(AN103,$AN$3:AN103,0),0)))</f>
        <v/>
      </c>
      <c r="BB103" s="20" t="str">
        <f>IF(AO103="","",IF(COUNTIF($AO$3:AO103,AO103)=1,1+MAX($BB$3:BB102),INDEX($BB$3:BB102,MATCH(AO103,$AO$3:AO103,0),0)))</f>
        <v/>
      </c>
      <c r="BC103" s="54" t="str">
        <f t="shared" si="88"/>
        <v/>
      </c>
      <c r="BD103" s="54" t="str">
        <f t="shared" si="89"/>
        <v/>
      </c>
      <c r="BE103" s="20" t="str">
        <f>IF($AN103="","",IF(COUNTIF(AN103,"*"&amp;BE$1&amp;"*"),COUNTIF(AN$3:AN103,"*"&amp;BE$1&amp;"*"),""))</f>
        <v/>
      </c>
      <c r="BF103" s="20" t="str">
        <f>IF($AN103="","",IF(COUNTIF(AO103,"*"&amp;BF$1&amp;"*"),COUNTIF(AO$3:AO103,"*"&amp;BF$1&amp;"*"),""))</f>
        <v/>
      </c>
      <c r="BG103" s="20" t="str">
        <f>IF($AN103="","",IF(COUNTIF(AP103,"*"&amp;BG$1&amp;"*"),COUNTIF(AP$3:AP103,"*"&amp;BG$1&amp;"*"),""))</f>
        <v/>
      </c>
      <c r="BH103" s="20" t="str">
        <f>IF($AN103="","",IF(COUNTIF(AQ103,"*"&amp;BH$1&amp;"*"),COUNTIF(AQ$3:AQ103,"*"&amp;BH$1&amp;"*"),""))</f>
        <v/>
      </c>
      <c r="BI103" s="58" t="str">
        <f t="shared" si="90"/>
        <v/>
      </c>
      <c r="BJ103" s="20" t="str">
        <f t="shared" si="91"/>
        <v/>
      </c>
      <c r="BK103" s="20" t="str">
        <f t="shared" si="92"/>
        <v/>
      </c>
      <c r="BM103" s="20" t="str">
        <f>IF($BM$1&gt;=1+MAX($BM$3:BM102),1+MAX($BM$3:BM102),"")</f>
        <v/>
      </c>
      <c r="BN103" s="20" t="str">
        <f t="shared" si="93"/>
        <v/>
      </c>
      <c r="BO103" s="20" t="str">
        <f t="shared" si="93"/>
        <v/>
      </c>
      <c r="BP103" s="20" t="str">
        <f t="shared" si="93"/>
        <v/>
      </c>
      <c r="BQ103" s="20" t="str">
        <f t="shared" si="93"/>
        <v/>
      </c>
      <c r="BR103" s="20" t="str">
        <f t="shared" si="93"/>
        <v/>
      </c>
      <c r="BS103" s="20" t="str">
        <f t="shared" si="93"/>
        <v/>
      </c>
      <c r="BT103" s="20" t="str">
        <f t="shared" si="93"/>
        <v/>
      </c>
      <c r="BU103" s="20" t="str">
        <f t="shared" si="93"/>
        <v/>
      </c>
      <c r="BV103" s="20" t="str">
        <f t="shared" si="93"/>
        <v/>
      </c>
      <c r="BW103" s="20" t="str">
        <f t="shared" si="93"/>
        <v/>
      </c>
      <c r="BX103" s="20" t="str">
        <f t="shared" si="93"/>
        <v/>
      </c>
    </row>
    <row r="104" spans="2:76" ht="30" customHeight="1" x14ac:dyDescent="0.2">
      <c r="B104" s="52"/>
      <c r="C104" s="52"/>
      <c r="D104" s="52"/>
      <c r="E104" s="30"/>
      <c r="F104" s="31"/>
      <c r="G104" s="32"/>
      <c r="H104" s="30"/>
      <c r="I104" s="31"/>
      <c r="J104" s="34"/>
      <c r="K104" s="112" t="str">
        <f t="shared" si="70"/>
        <v/>
      </c>
      <c r="L104" s="108" t="str">
        <f t="shared" si="71"/>
        <v/>
      </c>
      <c r="M104" s="108" t="str">
        <f t="shared" si="72"/>
        <v/>
      </c>
      <c r="N104" s="31" t="str">
        <f t="shared" si="73"/>
        <v/>
      </c>
      <c r="O104" s="31" t="str">
        <f t="shared" si="74"/>
        <v/>
      </c>
      <c r="P104" s="49" t="str">
        <f t="shared" si="75"/>
        <v/>
      </c>
      <c r="Q104" s="49" t="str">
        <f t="shared" si="76"/>
        <v/>
      </c>
      <c r="R104" s="32" t="str">
        <f t="shared" si="77"/>
        <v/>
      </c>
      <c r="S104" s="19"/>
      <c r="T104" s="45" t="str">
        <f t="shared" si="78"/>
        <v/>
      </c>
      <c r="U104" s="32" t="str">
        <f t="shared" si="79"/>
        <v/>
      </c>
      <c r="V104" s="22"/>
      <c r="W104" s="6" t="str">
        <f t="shared" si="68"/>
        <v/>
      </c>
      <c r="X104" s="7" t="str">
        <f t="shared" si="80"/>
        <v/>
      </c>
      <c r="Y104" s="19"/>
      <c r="Z104" s="13" t="str">
        <f t="shared" si="69"/>
        <v/>
      </c>
      <c r="AA104" s="13" t="str">
        <f t="shared" si="81"/>
        <v/>
      </c>
      <c r="AB104" s="7" t="str">
        <f t="shared" si="82"/>
        <v/>
      </c>
      <c r="AC104" s="22"/>
      <c r="AD104" s="3" t="str">
        <f>IF(B104="","",COUNT(B$3:B104))</f>
        <v/>
      </c>
      <c r="AE104" s="3" t="str">
        <f>IF(C104="","",COUNT(C$3:C104))</f>
        <v/>
      </c>
      <c r="AF104" s="3" t="str">
        <f>IF(D104="","",COUNT(D$3:D104))</f>
        <v/>
      </c>
      <c r="AG104" s="20" t="str">
        <f>IF(E104="","",COUNTA($E$3:E104))</f>
        <v/>
      </c>
      <c r="AH104" s="38" t="str">
        <f>IF(B104="",IF(OR($C104&lt;&gt;"",$D104&lt;&gt;"",$E104&lt;&gt;"",$H104&lt;&gt;"",$G104&lt;&gt;""),INDEX(AH$3:AH103,MATCH(MAX(AD$3:AD103),AD$3:AD103,0),0),""),B104)</f>
        <v/>
      </c>
      <c r="AI104" s="38" t="str">
        <f>IF(C104="",IF(OR($D104&lt;&gt;"",$E104&lt;&gt;"",$H104&lt;&gt;"",$G104&lt;&gt;""),INDEX(AI$3:AI103,MATCH(MAX(AE$3:AE103),AE$3:AE103,0),0),""),C104)</f>
        <v/>
      </c>
      <c r="AJ104" s="38" t="str">
        <f>IF(D104="",IF(OR($E104&lt;&gt;"",$H104&lt;&gt;"",$G104&lt;&gt;""),INDEX(AJ$3:AJ103,MATCH(MAX(AF$3:AF103),AF$3:AF103,0),0),""),D104)</f>
        <v/>
      </c>
      <c r="AK104" s="4" t="str">
        <f>IF(入力!E104="","",IFERROR(INDEX(雇用者!$B$3:$B$100003,IFERROR(MATCH("*"&amp;$E104&amp;"*",雇用者!B$3:B$100003,0),MATCH("*"&amp;$E104&amp;"*",雇用者!C$3:C$100003,0)),0),入力!E104))&amp;""</f>
        <v/>
      </c>
      <c r="AL104" s="20" t="str">
        <f>IF(AM104="","",$AM104&amp;"@"&amp;AN104&amp;IF(AN104="","","@"&amp;COUNTIF($AK$3:AK104,AN104)))</f>
        <v/>
      </c>
      <c r="AM104" s="26" t="str">
        <f t="shared" si="83"/>
        <v/>
      </c>
      <c r="AN104" s="4" t="str">
        <f>IF(AK104="",IF(AND(OR(H104&lt;&gt;"",G104&lt;&gt;""),E104=""),INDEX($AK$3:AK103,MATCH(MAX($AG$3:AG103),$AG$3:AG103,0),0),""),AK104)</f>
        <v/>
      </c>
      <c r="AO104" s="20" t="str">
        <f>IF(H104="",IF(AN104="","",IFERROR(INDEX(雇用者!$D$3:$D$100003,MATCH($AN104,雇用者!B$3:B$100003,0),0),"")),H104)&amp;""</f>
        <v/>
      </c>
      <c r="AP104" s="20" t="str">
        <f>IF(AN104="","",IFERROR(IF(AND(入力!I104="",H104=""),INDEX(雇用者!$E$3:$E$100003,MATCH($AN104,雇用者!B$3:B$100003,0),0),I104),I104))&amp;""</f>
        <v/>
      </c>
      <c r="AQ104" s="20" t="str">
        <f t="shared" si="84"/>
        <v/>
      </c>
      <c r="AR104" s="20" t="str">
        <f t="shared" si="85"/>
        <v/>
      </c>
      <c r="AS104" s="20" t="str">
        <f>IF(AN104="","",IFERROR(IF(AND(入力!G104="",H104=""),INDEX(雇用者!$F$3:$Y$100003,MATCH($AN104,雇用者!B$3:B$100003,0),MATCH($AM104,雇用者!$F$1:$Y$1,1)),IF(G104="","",G104)),IF(G104="","",G104)))</f>
        <v/>
      </c>
      <c r="AT104" s="21" t="str">
        <f t="shared" si="86"/>
        <v/>
      </c>
      <c r="AU104" s="21" t="str">
        <f>IF(AND(AT104&lt;&gt;"",COUNTIF($AL$3:AL104,AL104)=1),SUMIF($AL$3:$AT$100003,AL104,$AT$3:$AT$100003),"")</f>
        <v/>
      </c>
      <c r="AV104" s="21" t="str">
        <f>IF(AND(COUNTIF($AM$3:AM104,AM104)=COUNTIF($AM$3:AM100104,AM104),AM104&lt;&gt;""),SUMIF($AM$3:AM104,AM104,$AT$3:AT104),"")</f>
        <v/>
      </c>
      <c r="AW104" s="96"/>
      <c r="AX104" s="20" t="str">
        <f>IF(COUNT(BC104:BH104)=6,MAX($AX$3:AX103)+1,"")</f>
        <v/>
      </c>
      <c r="AY104" s="20" t="str">
        <f>IF(AZ104="","",RANK(AZ104,$AZ$3:$AZ$100003,1)+COUNTIF($AZ$3:AZ104,AZ104)-1)</f>
        <v/>
      </c>
      <c r="AZ104" s="20" t="str">
        <f t="shared" si="87"/>
        <v/>
      </c>
      <c r="BA104" s="20" t="str">
        <f>IF(AN104="","",IF(COUNTIF($AN$3:AN104,AN104)=1,1+MAX($BA$3:BA103),INDEX($BA$3:BA103,MATCH(AN104,$AN$3:AN104,0),0)))</f>
        <v/>
      </c>
      <c r="BB104" s="20" t="str">
        <f>IF(AO104="","",IF(COUNTIF($AO$3:AO104,AO104)=1,1+MAX($BB$3:BB103),INDEX($BB$3:BB103,MATCH(AO104,$AO$3:AO104,0),0)))</f>
        <v/>
      </c>
      <c r="BC104" s="54" t="str">
        <f t="shared" si="88"/>
        <v/>
      </c>
      <c r="BD104" s="54" t="str">
        <f t="shared" si="89"/>
        <v/>
      </c>
      <c r="BE104" s="20" t="str">
        <f>IF($AN104="","",IF(COUNTIF(AN104,"*"&amp;BE$1&amp;"*"),COUNTIF(AN$3:AN104,"*"&amp;BE$1&amp;"*"),""))</f>
        <v/>
      </c>
      <c r="BF104" s="20" t="str">
        <f>IF($AN104="","",IF(COUNTIF(AO104,"*"&amp;BF$1&amp;"*"),COUNTIF(AO$3:AO104,"*"&amp;BF$1&amp;"*"),""))</f>
        <v/>
      </c>
      <c r="BG104" s="20" t="str">
        <f>IF($AN104="","",IF(COUNTIF(AP104,"*"&amp;BG$1&amp;"*"),COUNTIF(AP$3:AP104,"*"&amp;BG$1&amp;"*"),""))</f>
        <v/>
      </c>
      <c r="BH104" s="20" t="str">
        <f>IF($AN104="","",IF(COUNTIF(AQ104,"*"&amp;BH$1&amp;"*"),COUNTIF(AQ$3:AQ104,"*"&amp;BH$1&amp;"*"),""))</f>
        <v/>
      </c>
      <c r="BI104" s="58" t="str">
        <f t="shared" si="90"/>
        <v/>
      </c>
      <c r="BJ104" s="20" t="str">
        <f t="shared" si="91"/>
        <v/>
      </c>
      <c r="BK104" s="20" t="str">
        <f t="shared" si="92"/>
        <v/>
      </c>
      <c r="BM104" s="20" t="str">
        <f>IF($BM$1&gt;=1+MAX($BM$3:BM103),1+MAX($BM$3:BM103),"")</f>
        <v/>
      </c>
      <c r="BN104" s="20" t="str">
        <f t="shared" si="93"/>
        <v/>
      </c>
      <c r="BO104" s="20" t="str">
        <f t="shared" si="93"/>
        <v/>
      </c>
      <c r="BP104" s="20" t="str">
        <f t="shared" si="93"/>
        <v/>
      </c>
      <c r="BQ104" s="20" t="str">
        <f t="shared" si="93"/>
        <v/>
      </c>
      <c r="BR104" s="20" t="str">
        <f t="shared" si="93"/>
        <v/>
      </c>
      <c r="BS104" s="20" t="str">
        <f t="shared" si="93"/>
        <v/>
      </c>
      <c r="BT104" s="20" t="str">
        <f t="shared" si="93"/>
        <v/>
      </c>
      <c r="BU104" s="20" t="str">
        <f t="shared" si="93"/>
        <v/>
      </c>
      <c r="BV104" s="20" t="str">
        <f t="shared" si="93"/>
        <v/>
      </c>
      <c r="BW104" s="20" t="str">
        <f t="shared" si="93"/>
        <v/>
      </c>
      <c r="BX104" s="20" t="str">
        <f t="shared" si="93"/>
        <v/>
      </c>
    </row>
    <row r="105" spans="2:76" ht="30" customHeight="1" x14ac:dyDescent="0.2">
      <c r="B105" s="52"/>
      <c r="C105" s="52"/>
      <c r="D105" s="52"/>
      <c r="E105" s="30"/>
      <c r="F105" s="31"/>
      <c r="G105" s="32"/>
      <c r="H105" s="30"/>
      <c r="I105" s="31"/>
      <c r="J105" s="34"/>
      <c r="K105" s="112" t="str">
        <f t="shared" si="70"/>
        <v/>
      </c>
      <c r="L105" s="108" t="str">
        <f t="shared" si="71"/>
        <v/>
      </c>
      <c r="M105" s="108" t="str">
        <f t="shared" si="72"/>
        <v/>
      </c>
      <c r="N105" s="31" t="str">
        <f t="shared" si="73"/>
        <v/>
      </c>
      <c r="O105" s="31" t="str">
        <f t="shared" si="74"/>
        <v/>
      </c>
      <c r="P105" s="49" t="str">
        <f t="shared" si="75"/>
        <v/>
      </c>
      <c r="Q105" s="49" t="str">
        <f t="shared" si="76"/>
        <v/>
      </c>
      <c r="R105" s="32" t="str">
        <f t="shared" si="77"/>
        <v/>
      </c>
      <c r="S105" s="19"/>
      <c r="T105" s="45" t="str">
        <f t="shared" si="78"/>
        <v/>
      </c>
      <c r="U105" s="32" t="str">
        <f t="shared" si="79"/>
        <v/>
      </c>
      <c r="V105" s="22"/>
      <c r="W105" s="6" t="str">
        <f t="shared" si="68"/>
        <v/>
      </c>
      <c r="X105" s="7" t="str">
        <f t="shared" si="80"/>
        <v/>
      </c>
      <c r="Y105" s="19"/>
      <c r="Z105" s="13" t="str">
        <f t="shared" si="69"/>
        <v/>
      </c>
      <c r="AA105" s="13" t="str">
        <f t="shared" si="81"/>
        <v/>
      </c>
      <c r="AB105" s="7" t="str">
        <f t="shared" si="82"/>
        <v/>
      </c>
      <c r="AC105" s="22"/>
      <c r="AD105" s="3" t="str">
        <f>IF(B105="","",COUNT(B$3:B105))</f>
        <v/>
      </c>
      <c r="AE105" s="3" t="str">
        <f>IF(C105="","",COUNT(C$3:C105))</f>
        <v/>
      </c>
      <c r="AF105" s="3" t="str">
        <f>IF(D105="","",COUNT(D$3:D105))</f>
        <v/>
      </c>
      <c r="AG105" s="20" t="str">
        <f>IF(E105="","",COUNTA($E$3:E105))</f>
        <v/>
      </c>
      <c r="AH105" s="38" t="str">
        <f>IF(B105="",IF(OR($C105&lt;&gt;"",$D105&lt;&gt;"",$E105&lt;&gt;"",$H105&lt;&gt;"",$G105&lt;&gt;""),INDEX(AH$3:AH104,MATCH(MAX(AD$3:AD104),AD$3:AD104,0),0),""),B105)</f>
        <v/>
      </c>
      <c r="AI105" s="38" t="str">
        <f>IF(C105="",IF(OR($D105&lt;&gt;"",$E105&lt;&gt;"",$H105&lt;&gt;"",$G105&lt;&gt;""),INDEX(AI$3:AI104,MATCH(MAX(AE$3:AE104),AE$3:AE104,0),0),""),C105)</f>
        <v/>
      </c>
      <c r="AJ105" s="38" t="str">
        <f>IF(D105="",IF(OR($E105&lt;&gt;"",$H105&lt;&gt;"",$G105&lt;&gt;""),INDEX(AJ$3:AJ104,MATCH(MAX(AF$3:AF104),AF$3:AF104,0),0),""),D105)</f>
        <v/>
      </c>
      <c r="AK105" s="4" t="str">
        <f>IF(入力!E105="","",IFERROR(INDEX(雇用者!$B$3:$B$100003,IFERROR(MATCH("*"&amp;$E105&amp;"*",雇用者!B$3:B$100003,0),MATCH("*"&amp;$E105&amp;"*",雇用者!C$3:C$100003,0)),0),入力!E105))&amp;""</f>
        <v/>
      </c>
      <c r="AL105" s="20" t="str">
        <f>IF(AM105="","",$AM105&amp;"@"&amp;AN105&amp;IF(AN105="","","@"&amp;COUNTIF($AK$3:AK105,AN105)))</f>
        <v/>
      </c>
      <c r="AM105" s="26" t="str">
        <f t="shared" si="83"/>
        <v/>
      </c>
      <c r="AN105" s="4" t="str">
        <f>IF(AK105="",IF(AND(OR(H105&lt;&gt;"",G105&lt;&gt;""),E105=""),INDEX($AK$3:AK104,MATCH(MAX($AG$3:AG104),$AG$3:AG104,0),0),""),AK105)</f>
        <v/>
      </c>
      <c r="AO105" s="20" t="str">
        <f>IF(H105="",IF(AN105="","",IFERROR(INDEX(雇用者!$D$3:$D$100003,MATCH($AN105,雇用者!B$3:B$100003,0),0),"")),H105)&amp;""</f>
        <v/>
      </c>
      <c r="AP105" s="20" t="str">
        <f>IF(AN105="","",IFERROR(IF(AND(入力!I105="",H105=""),INDEX(雇用者!$E$3:$E$100003,MATCH($AN105,雇用者!B$3:B$100003,0),0),I105),I105))&amp;""</f>
        <v/>
      </c>
      <c r="AQ105" s="20" t="str">
        <f t="shared" si="84"/>
        <v/>
      </c>
      <c r="AR105" s="20" t="str">
        <f t="shared" si="85"/>
        <v/>
      </c>
      <c r="AS105" s="20" t="str">
        <f>IF(AN105="","",IFERROR(IF(AND(入力!G105="",H105=""),INDEX(雇用者!$F$3:$Y$100003,MATCH($AN105,雇用者!B$3:B$100003,0),MATCH($AM105,雇用者!$F$1:$Y$1,1)),IF(G105="","",G105)),IF(G105="","",G105)))</f>
        <v/>
      </c>
      <c r="AT105" s="21" t="str">
        <f t="shared" si="86"/>
        <v/>
      </c>
      <c r="AU105" s="21" t="str">
        <f>IF(AND(AT105&lt;&gt;"",COUNTIF($AL$3:AL105,AL105)=1),SUMIF($AL$3:$AT$100003,AL105,$AT$3:$AT$100003),"")</f>
        <v/>
      </c>
      <c r="AV105" s="21" t="str">
        <f>IF(AND(COUNTIF($AM$3:AM105,AM105)=COUNTIF($AM$3:AM100105,AM105),AM105&lt;&gt;""),SUMIF($AM$3:AM105,AM105,$AT$3:AT105),"")</f>
        <v/>
      </c>
      <c r="AW105" s="96"/>
      <c r="AX105" s="20" t="str">
        <f>IF(COUNT(BC105:BH105)=6,MAX($AX$3:AX104)+1,"")</f>
        <v/>
      </c>
      <c r="AY105" s="20" t="str">
        <f>IF(AZ105="","",RANK(AZ105,$AZ$3:$AZ$100003,1)+COUNTIF($AZ$3:AZ105,AZ105)-1)</f>
        <v/>
      </c>
      <c r="AZ105" s="20" t="str">
        <f t="shared" si="87"/>
        <v/>
      </c>
      <c r="BA105" s="20" t="str">
        <f>IF(AN105="","",IF(COUNTIF($AN$3:AN105,AN105)=1,1+MAX($BA$3:BA104),INDEX($BA$3:BA104,MATCH(AN105,$AN$3:AN105,0),0)))</f>
        <v/>
      </c>
      <c r="BB105" s="20" t="str">
        <f>IF(AO105="","",IF(COUNTIF($AO$3:AO105,AO105)=1,1+MAX($BB$3:BB104),INDEX($BB$3:BB104,MATCH(AO105,$AO$3:AO105,0),0)))</f>
        <v/>
      </c>
      <c r="BC105" s="54" t="str">
        <f t="shared" si="88"/>
        <v/>
      </c>
      <c r="BD105" s="54" t="str">
        <f t="shared" si="89"/>
        <v/>
      </c>
      <c r="BE105" s="20" t="str">
        <f>IF($AN105="","",IF(COUNTIF(AN105,"*"&amp;BE$1&amp;"*"),COUNTIF(AN$3:AN105,"*"&amp;BE$1&amp;"*"),""))</f>
        <v/>
      </c>
      <c r="BF105" s="20" t="str">
        <f>IF($AN105="","",IF(COUNTIF(AO105,"*"&amp;BF$1&amp;"*"),COUNTIF(AO$3:AO105,"*"&amp;BF$1&amp;"*"),""))</f>
        <v/>
      </c>
      <c r="BG105" s="20" t="str">
        <f>IF($AN105="","",IF(COUNTIF(AP105,"*"&amp;BG$1&amp;"*"),COUNTIF(AP$3:AP105,"*"&amp;BG$1&amp;"*"),""))</f>
        <v/>
      </c>
      <c r="BH105" s="20" t="str">
        <f>IF($AN105="","",IF(COUNTIF(AQ105,"*"&amp;BH$1&amp;"*"),COUNTIF(AQ$3:AQ105,"*"&amp;BH$1&amp;"*"),""))</f>
        <v/>
      </c>
      <c r="BI105" s="58" t="str">
        <f t="shared" si="90"/>
        <v/>
      </c>
      <c r="BJ105" s="20" t="str">
        <f t="shared" si="91"/>
        <v/>
      </c>
      <c r="BK105" s="20" t="str">
        <f t="shared" si="92"/>
        <v/>
      </c>
      <c r="BM105" s="20" t="str">
        <f>IF($BM$1&gt;=1+MAX($BM$3:BM104),1+MAX($BM$3:BM104),"")</f>
        <v/>
      </c>
      <c r="BN105" s="20" t="str">
        <f t="shared" si="93"/>
        <v/>
      </c>
      <c r="BO105" s="20" t="str">
        <f t="shared" si="93"/>
        <v/>
      </c>
      <c r="BP105" s="20" t="str">
        <f t="shared" si="93"/>
        <v/>
      </c>
      <c r="BQ105" s="20" t="str">
        <f t="shared" si="93"/>
        <v/>
      </c>
      <c r="BR105" s="20" t="str">
        <f t="shared" si="93"/>
        <v/>
      </c>
      <c r="BS105" s="20" t="str">
        <f t="shared" si="93"/>
        <v/>
      </c>
      <c r="BT105" s="20" t="str">
        <f t="shared" si="93"/>
        <v/>
      </c>
      <c r="BU105" s="20" t="str">
        <f t="shared" si="93"/>
        <v/>
      </c>
      <c r="BV105" s="20" t="str">
        <f t="shared" si="93"/>
        <v/>
      </c>
      <c r="BW105" s="20" t="str">
        <f t="shared" si="93"/>
        <v/>
      </c>
      <c r="BX105" s="20" t="str">
        <f t="shared" si="93"/>
        <v/>
      </c>
    </row>
    <row r="106" spans="2:76" ht="30" customHeight="1" x14ac:dyDescent="0.2">
      <c r="B106" s="52"/>
      <c r="C106" s="52"/>
      <c r="D106" s="52"/>
      <c r="E106" s="30"/>
      <c r="F106" s="31"/>
      <c r="G106" s="32"/>
      <c r="H106" s="30"/>
      <c r="I106" s="31"/>
      <c r="J106" s="34"/>
      <c r="K106" s="112" t="str">
        <f t="shared" si="70"/>
        <v/>
      </c>
      <c r="L106" s="108" t="str">
        <f t="shared" si="71"/>
        <v/>
      </c>
      <c r="M106" s="108" t="str">
        <f t="shared" si="72"/>
        <v/>
      </c>
      <c r="N106" s="31" t="str">
        <f t="shared" si="73"/>
        <v/>
      </c>
      <c r="O106" s="31" t="str">
        <f t="shared" si="74"/>
        <v/>
      </c>
      <c r="P106" s="49" t="str">
        <f t="shared" si="75"/>
        <v/>
      </c>
      <c r="Q106" s="49" t="str">
        <f t="shared" si="76"/>
        <v/>
      </c>
      <c r="R106" s="32" t="str">
        <f t="shared" si="77"/>
        <v/>
      </c>
      <c r="S106" s="19"/>
      <c r="T106" s="45" t="str">
        <f t="shared" si="78"/>
        <v/>
      </c>
      <c r="U106" s="32" t="str">
        <f t="shared" si="79"/>
        <v/>
      </c>
      <c r="V106" s="22"/>
      <c r="W106" s="6" t="str">
        <f t="shared" si="68"/>
        <v/>
      </c>
      <c r="X106" s="7" t="str">
        <f t="shared" si="80"/>
        <v/>
      </c>
      <c r="Y106" s="19"/>
      <c r="Z106" s="13" t="str">
        <f t="shared" si="69"/>
        <v/>
      </c>
      <c r="AA106" s="13" t="str">
        <f t="shared" si="81"/>
        <v/>
      </c>
      <c r="AB106" s="7" t="str">
        <f t="shared" si="82"/>
        <v/>
      </c>
      <c r="AC106" s="22"/>
      <c r="AD106" s="3" t="str">
        <f>IF(B106="","",COUNT(B$3:B106))</f>
        <v/>
      </c>
      <c r="AE106" s="3" t="str">
        <f>IF(C106="","",COUNT(C$3:C106))</f>
        <v/>
      </c>
      <c r="AF106" s="3" t="str">
        <f>IF(D106="","",COUNT(D$3:D106))</f>
        <v/>
      </c>
      <c r="AG106" s="20" t="str">
        <f>IF(E106="","",COUNTA($E$3:E106))</f>
        <v/>
      </c>
      <c r="AH106" s="38" t="str">
        <f>IF(B106="",IF(OR($C106&lt;&gt;"",$D106&lt;&gt;"",$E106&lt;&gt;"",$H106&lt;&gt;"",$G106&lt;&gt;""),INDEX(AH$3:AH105,MATCH(MAX(AD$3:AD105),AD$3:AD105,0),0),""),B106)</f>
        <v/>
      </c>
      <c r="AI106" s="38" t="str">
        <f>IF(C106="",IF(OR($D106&lt;&gt;"",$E106&lt;&gt;"",$H106&lt;&gt;"",$G106&lt;&gt;""),INDEX(AI$3:AI105,MATCH(MAX(AE$3:AE105),AE$3:AE105,0),0),""),C106)</f>
        <v/>
      </c>
      <c r="AJ106" s="38" t="str">
        <f>IF(D106="",IF(OR($E106&lt;&gt;"",$H106&lt;&gt;"",$G106&lt;&gt;""),INDEX(AJ$3:AJ105,MATCH(MAX(AF$3:AF105),AF$3:AF105,0),0),""),D106)</f>
        <v/>
      </c>
      <c r="AK106" s="4" t="str">
        <f>IF(入力!E106="","",IFERROR(INDEX(雇用者!$B$3:$B$100003,IFERROR(MATCH("*"&amp;$E106&amp;"*",雇用者!B$3:B$100003,0),MATCH("*"&amp;$E106&amp;"*",雇用者!C$3:C$100003,0)),0),入力!E106))&amp;""</f>
        <v/>
      </c>
      <c r="AL106" s="20" t="str">
        <f>IF(AM106="","",$AM106&amp;"@"&amp;AN106&amp;IF(AN106="","","@"&amp;COUNTIF($AK$3:AK106,AN106)))</f>
        <v/>
      </c>
      <c r="AM106" s="26" t="str">
        <f t="shared" si="83"/>
        <v/>
      </c>
      <c r="AN106" s="4" t="str">
        <f>IF(AK106="",IF(AND(OR(H106&lt;&gt;"",G106&lt;&gt;""),E106=""),INDEX($AK$3:AK105,MATCH(MAX($AG$3:AG105),$AG$3:AG105,0),0),""),AK106)</f>
        <v/>
      </c>
      <c r="AO106" s="20" t="str">
        <f>IF(H106="",IF(AN106="","",IFERROR(INDEX(雇用者!$D$3:$D$100003,MATCH($AN106,雇用者!B$3:B$100003,0),0),"")),H106)&amp;""</f>
        <v/>
      </c>
      <c r="AP106" s="20" t="str">
        <f>IF(AN106="","",IFERROR(IF(AND(入力!I106="",H106=""),INDEX(雇用者!$E$3:$E$100003,MATCH($AN106,雇用者!B$3:B$100003,0),0),I106),I106))&amp;""</f>
        <v/>
      </c>
      <c r="AQ106" s="20" t="str">
        <f t="shared" si="84"/>
        <v/>
      </c>
      <c r="AR106" s="20" t="str">
        <f t="shared" si="85"/>
        <v/>
      </c>
      <c r="AS106" s="20" t="str">
        <f>IF(AN106="","",IFERROR(IF(AND(入力!G106="",H106=""),INDEX(雇用者!$F$3:$Y$100003,MATCH($AN106,雇用者!B$3:B$100003,0),MATCH($AM106,雇用者!$F$1:$Y$1,1)),IF(G106="","",G106)),IF(G106="","",G106)))</f>
        <v/>
      </c>
      <c r="AT106" s="21" t="str">
        <f t="shared" si="86"/>
        <v/>
      </c>
      <c r="AU106" s="21" t="str">
        <f>IF(AND(AT106&lt;&gt;"",COUNTIF($AL$3:AL106,AL106)=1),SUMIF($AL$3:$AT$100003,AL106,$AT$3:$AT$100003),"")</f>
        <v/>
      </c>
      <c r="AV106" s="21" t="str">
        <f>IF(AND(COUNTIF($AM$3:AM106,AM106)=COUNTIF($AM$3:AM100106,AM106),AM106&lt;&gt;""),SUMIF($AM$3:AM106,AM106,$AT$3:AT106),"")</f>
        <v/>
      </c>
      <c r="AW106" s="96"/>
      <c r="AX106" s="20" t="str">
        <f>IF(COUNT(BC106:BH106)=6,MAX($AX$3:AX105)+1,"")</f>
        <v/>
      </c>
      <c r="AY106" s="20" t="str">
        <f>IF(AZ106="","",RANK(AZ106,$AZ$3:$AZ$100003,1)+COUNTIF($AZ$3:AZ106,AZ106)-1)</f>
        <v/>
      </c>
      <c r="AZ106" s="20" t="str">
        <f t="shared" si="87"/>
        <v/>
      </c>
      <c r="BA106" s="20" t="str">
        <f>IF(AN106="","",IF(COUNTIF($AN$3:AN106,AN106)=1,1+MAX($BA$3:BA105),INDEX($BA$3:BA105,MATCH(AN106,$AN$3:AN106,0),0)))</f>
        <v/>
      </c>
      <c r="BB106" s="20" t="str">
        <f>IF(AO106="","",IF(COUNTIF($AO$3:AO106,AO106)=1,1+MAX($BB$3:BB105),INDEX($BB$3:BB105,MATCH(AO106,$AO$3:AO106,0),0)))</f>
        <v/>
      </c>
      <c r="BC106" s="54" t="str">
        <f t="shared" si="88"/>
        <v/>
      </c>
      <c r="BD106" s="54" t="str">
        <f t="shared" si="89"/>
        <v/>
      </c>
      <c r="BE106" s="20" t="str">
        <f>IF($AN106="","",IF(COUNTIF(AN106,"*"&amp;BE$1&amp;"*"),COUNTIF(AN$3:AN106,"*"&amp;BE$1&amp;"*"),""))</f>
        <v/>
      </c>
      <c r="BF106" s="20" t="str">
        <f>IF($AN106="","",IF(COUNTIF(AO106,"*"&amp;BF$1&amp;"*"),COUNTIF(AO$3:AO106,"*"&amp;BF$1&amp;"*"),""))</f>
        <v/>
      </c>
      <c r="BG106" s="20" t="str">
        <f>IF($AN106="","",IF(COUNTIF(AP106,"*"&amp;BG$1&amp;"*"),COUNTIF(AP$3:AP106,"*"&amp;BG$1&amp;"*"),""))</f>
        <v/>
      </c>
      <c r="BH106" s="20" t="str">
        <f>IF($AN106="","",IF(COUNTIF(AQ106,"*"&amp;BH$1&amp;"*"),COUNTIF(AQ$3:AQ106,"*"&amp;BH$1&amp;"*"),""))</f>
        <v/>
      </c>
      <c r="BI106" s="58" t="str">
        <f t="shared" si="90"/>
        <v/>
      </c>
      <c r="BJ106" s="20" t="str">
        <f t="shared" si="91"/>
        <v/>
      </c>
      <c r="BK106" s="20" t="str">
        <f t="shared" si="92"/>
        <v/>
      </c>
      <c r="BM106" s="20" t="str">
        <f>IF($BM$1&gt;=1+MAX($BM$3:BM105),1+MAX($BM$3:BM105),"")</f>
        <v/>
      </c>
      <c r="BN106" s="20" t="str">
        <f t="shared" si="93"/>
        <v/>
      </c>
      <c r="BO106" s="20" t="str">
        <f t="shared" si="93"/>
        <v/>
      </c>
      <c r="BP106" s="20" t="str">
        <f t="shared" si="93"/>
        <v/>
      </c>
      <c r="BQ106" s="20" t="str">
        <f t="shared" si="93"/>
        <v/>
      </c>
      <c r="BR106" s="20" t="str">
        <f t="shared" si="93"/>
        <v/>
      </c>
      <c r="BS106" s="20" t="str">
        <f t="shared" si="93"/>
        <v/>
      </c>
      <c r="BT106" s="20" t="str">
        <f t="shared" si="93"/>
        <v/>
      </c>
      <c r="BU106" s="20" t="str">
        <f t="shared" si="93"/>
        <v/>
      </c>
      <c r="BV106" s="20" t="str">
        <f t="shared" si="93"/>
        <v/>
      </c>
      <c r="BW106" s="20" t="str">
        <f t="shared" si="93"/>
        <v/>
      </c>
      <c r="BX106" s="20" t="str">
        <f t="shared" si="93"/>
        <v/>
      </c>
    </row>
    <row r="107" spans="2:76" ht="30" customHeight="1" x14ac:dyDescent="0.2">
      <c r="B107" s="52"/>
      <c r="C107" s="52"/>
      <c r="D107" s="52"/>
      <c r="E107" s="30"/>
      <c r="F107" s="31"/>
      <c r="G107" s="32"/>
      <c r="H107" s="30"/>
      <c r="I107" s="31"/>
      <c r="J107" s="34"/>
      <c r="K107" s="112" t="str">
        <f t="shared" si="70"/>
        <v/>
      </c>
      <c r="L107" s="108" t="str">
        <f t="shared" si="71"/>
        <v/>
      </c>
      <c r="M107" s="108" t="str">
        <f t="shared" si="72"/>
        <v/>
      </c>
      <c r="N107" s="31" t="str">
        <f t="shared" si="73"/>
        <v/>
      </c>
      <c r="O107" s="31" t="str">
        <f t="shared" si="74"/>
        <v/>
      </c>
      <c r="P107" s="49" t="str">
        <f t="shared" si="75"/>
        <v/>
      </c>
      <c r="Q107" s="49" t="str">
        <f t="shared" si="76"/>
        <v/>
      </c>
      <c r="R107" s="32" t="str">
        <f t="shared" si="77"/>
        <v/>
      </c>
      <c r="S107" s="19"/>
      <c r="T107" s="45" t="str">
        <f t="shared" si="78"/>
        <v/>
      </c>
      <c r="U107" s="32" t="str">
        <f t="shared" si="79"/>
        <v/>
      </c>
      <c r="V107" s="22"/>
      <c r="W107" s="6" t="str">
        <f t="shared" si="68"/>
        <v/>
      </c>
      <c r="X107" s="7" t="str">
        <f t="shared" si="80"/>
        <v/>
      </c>
      <c r="Y107" s="19"/>
      <c r="Z107" s="13" t="str">
        <f t="shared" si="69"/>
        <v/>
      </c>
      <c r="AA107" s="13" t="str">
        <f t="shared" si="81"/>
        <v/>
      </c>
      <c r="AB107" s="7" t="str">
        <f t="shared" si="82"/>
        <v/>
      </c>
      <c r="AC107" s="22"/>
      <c r="AD107" s="3" t="str">
        <f>IF(B107="","",COUNT(B$3:B107))</f>
        <v/>
      </c>
      <c r="AE107" s="3" t="str">
        <f>IF(C107="","",COUNT(C$3:C107))</f>
        <v/>
      </c>
      <c r="AF107" s="3" t="str">
        <f>IF(D107="","",COUNT(D$3:D107))</f>
        <v/>
      </c>
      <c r="AG107" s="20" t="str">
        <f>IF(E107="","",COUNTA($E$3:E107))</f>
        <v/>
      </c>
      <c r="AH107" s="38" t="str">
        <f>IF(B107="",IF(OR($C107&lt;&gt;"",$D107&lt;&gt;"",$E107&lt;&gt;"",$H107&lt;&gt;"",$G107&lt;&gt;""),INDEX(AH$3:AH106,MATCH(MAX(AD$3:AD106),AD$3:AD106,0),0),""),B107)</f>
        <v/>
      </c>
      <c r="AI107" s="38" t="str">
        <f>IF(C107="",IF(OR($D107&lt;&gt;"",$E107&lt;&gt;"",$H107&lt;&gt;"",$G107&lt;&gt;""),INDEX(AI$3:AI106,MATCH(MAX(AE$3:AE106),AE$3:AE106,0),0),""),C107)</f>
        <v/>
      </c>
      <c r="AJ107" s="38" t="str">
        <f>IF(D107="",IF(OR($E107&lt;&gt;"",$H107&lt;&gt;"",$G107&lt;&gt;""),INDEX(AJ$3:AJ106,MATCH(MAX(AF$3:AF106),AF$3:AF106,0),0),""),D107)</f>
        <v/>
      </c>
      <c r="AK107" s="4" t="str">
        <f>IF(入力!E107="","",IFERROR(INDEX(雇用者!$B$3:$B$100003,IFERROR(MATCH("*"&amp;$E107&amp;"*",雇用者!B$3:B$100003,0),MATCH("*"&amp;$E107&amp;"*",雇用者!C$3:C$100003,0)),0),入力!E107))&amp;""</f>
        <v/>
      </c>
      <c r="AL107" s="20" t="str">
        <f>IF(AM107="","",$AM107&amp;"@"&amp;AN107&amp;IF(AN107="","","@"&amp;COUNTIF($AK$3:AK107,AN107)))</f>
        <v/>
      </c>
      <c r="AM107" s="26" t="str">
        <f t="shared" si="83"/>
        <v/>
      </c>
      <c r="AN107" s="4" t="str">
        <f>IF(AK107="",IF(AND(OR(H107&lt;&gt;"",G107&lt;&gt;""),E107=""),INDEX($AK$3:AK106,MATCH(MAX($AG$3:AG106),$AG$3:AG106,0),0),""),AK107)</f>
        <v/>
      </c>
      <c r="AO107" s="20" t="str">
        <f>IF(H107="",IF(AN107="","",IFERROR(INDEX(雇用者!$D$3:$D$100003,MATCH($AN107,雇用者!B$3:B$100003,0),0),"")),H107)&amp;""</f>
        <v/>
      </c>
      <c r="AP107" s="20" t="str">
        <f>IF(AN107="","",IFERROR(IF(AND(入力!I107="",H107=""),INDEX(雇用者!$E$3:$E$100003,MATCH($AN107,雇用者!B$3:B$100003,0),0),I107),I107))&amp;""</f>
        <v/>
      </c>
      <c r="AQ107" s="20" t="str">
        <f t="shared" si="84"/>
        <v/>
      </c>
      <c r="AR107" s="20" t="str">
        <f t="shared" si="85"/>
        <v/>
      </c>
      <c r="AS107" s="20" t="str">
        <f>IF(AN107="","",IFERROR(IF(AND(入力!G107="",H107=""),INDEX(雇用者!$F$3:$Y$100003,MATCH($AN107,雇用者!B$3:B$100003,0),MATCH($AM107,雇用者!$F$1:$Y$1,1)),IF(G107="","",G107)),IF(G107="","",G107)))</f>
        <v/>
      </c>
      <c r="AT107" s="21" t="str">
        <f t="shared" si="86"/>
        <v/>
      </c>
      <c r="AU107" s="21" t="str">
        <f>IF(AND(AT107&lt;&gt;"",COUNTIF($AL$3:AL107,AL107)=1),SUMIF($AL$3:$AT$100003,AL107,$AT$3:$AT$100003),"")</f>
        <v/>
      </c>
      <c r="AV107" s="21" t="str">
        <f>IF(AND(COUNTIF($AM$3:AM107,AM107)=COUNTIF($AM$3:AM100107,AM107),AM107&lt;&gt;""),SUMIF($AM$3:AM107,AM107,$AT$3:AT107),"")</f>
        <v/>
      </c>
      <c r="AW107" s="96"/>
      <c r="AX107" s="20" t="str">
        <f>IF(COUNT(BC107:BH107)=6,MAX($AX$3:AX106)+1,"")</f>
        <v/>
      </c>
      <c r="AY107" s="20" t="str">
        <f>IF(AZ107="","",RANK(AZ107,$AZ$3:$AZ$100003,1)+COUNTIF($AZ$3:AZ107,AZ107)-1)</f>
        <v/>
      </c>
      <c r="AZ107" s="20" t="str">
        <f t="shared" si="87"/>
        <v/>
      </c>
      <c r="BA107" s="20" t="str">
        <f>IF(AN107="","",IF(COUNTIF($AN$3:AN107,AN107)=1,1+MAX($BA$3:BA106),INDEX($BA$3:BA106,MATCH(AN107,$AN$3:AN107,0),0)))</f>
        <v/>
      </c>
      <c r="BB107" s="20" t="str">
        <f>IF(AO107="","",IF(COUNTIF($AO$3:AO107,AO107)=1,1+MAX($BB$3:BB106),INDEX($BB$3:BB106,MATCH(AO107,$AO$3:AO107,0),0)))</f>
        <v/>
      </c>
      <c r="BC107" s="54" t="str">
        <f t="shared" si="88"/>
        <v/>
      </c>
      <c r="BD107" s="54" t="str">
        <f t="shared" si="89"/>
        <v/>
      </c>
      <c r="BE107" s="20" t="str">
        <f>IF($AN107="","",IF(COUNTIF(AN107,"*"&amp;BE$1&amp;"*"),COUNTIF(AN$3:AN107,"*"&amp;BE$1&amp;"*"),""))</f>
        <v/>
      </c>
      <c r="BF107" s="20" t="str">
        <f>IF($AN107="","",IF(COUNTIF(AO107,"*"&amp;BF$1&amp;"*"),COUNTIF(AO$3:AO107,"*"&amp;BF$1&amp;"*"),""))</f>
        <v/>
      </c>
      <c r="BG107" s="20" t="str">
        <f>IF($AN107="","",IF(COUNTIF(AP107,"*"&amp;BG$1&amp;"*"),COUNTIF(AP$3:AP107,"*"&amp;BG$1&amp;"*"),""))</f>
        <v/>
      </c>
      <c r="BH107" s="20" t="str">
        <f>IF($AN107="","",IF(COUNTIF(AQ107,"*"&amp;BH$1&amp;"*"),COUNTIF(AQ$3:AQ107,"*"&amp;BH$1&amp;"*"),""))</f>
        <v/>
      </c>
      <c r="BI107" s="58" t="str">
        <f t="shared" si="90"/>
        <v/>
      </c>
      <c r="BJ107" s="20" t="str">
        <f t="shared" si="91"/>
        <v/>
      </c>
      <c r="BK107" s="20" t="str">
        <f t="shared" si="92"/>
        <v/>
      </c>
      <c r="BM107" s="20" t="str">
        <f>IF($BM$1&gt;=1+MAX($BM$3:BM106),1+MAX($BM$3:BM106),"")</f>
        <v/>
      </c>
      <c r="BN107" s="20" t="str">
        <f t="shared" si="93"/>
        <v/>
      </c>
      <c r="BO107" s="20" t="str">
        <f t="shared" si="93"/>
        <v/>
      </c>
      <c r="BP107" s="20" t="str">
        <f t="shared" si="93"/>
        <v/>
      </c>
      <c r="BQ107" s="20" t="str">
        <f t="shared" si="93"/>
        <v/>
      </c>
      <c r="BR107" s="20" t="str">
        <f t="shared" si="93"/>
        <v/>
      </c>
      <c r="BS107" s="20" t="str">
        <f t="shared" si="93"/>
        <v/>
      </c>
      <c r="BT107" s="20" t="str">
        <f t="shared" si="93"/>
        <v/>
      </c>
      <c r="BU107" s="20" t="str">
        <f t="shared" si="93"/>
        <v/>
      </c>
      <c r="BV107" s="20" t="str">
        <f t="shared" si="93"/>
        <v/>
      </c>
      <c r="BW107" s="20" t="str">
        <f t="shared" si="93"/>
        <v/>
      </c>
      <c r="BX107" s="20" t="str">
        <f t="shared" si="93"/>
        <v/>
      </c>
    </row>
    <row r="108" spans="2:76" ht="30" customHeight="1" x14ac:dyDescent="0.2">
      <c r="B108" s="52"/>
      <c r="C108" s="52"/>
      <c r="D108" s="52"/>
      <c r="E108" s="30"/>
      <c r="F108" s="31"/>
      <c r="G108" s="32"/>
      <c r="H108" s="30"/>
      <c r="I108" s="31"/>
      <c r="J108" s="34"/>
      <c r="K108" s="112" t="str">
        <f t="shared" si="70"/>
        <v/>
      </c>
      <c r="L108" s="108" t="str">
        <f t="shared" si="71"/>
        <v/>
      </c>
      <c r="M108" s="108" t="str">
        <f t="shared" si="72"/>
        <v/>
      </c>
      <c r="N108" s="31" t="str">
        <f t="shared" si="73"/>
        <v/>
      </c>
      <c r="O108" s="31" t="str">
        <f t="shared" si="74"/>
        <v/>
      </c>
      <c r="P108" s="49" t="str">
        <f t="shared" si="75"/>
        <v/>
      </c>
      <c r="Q108" s="49" t="str">
        <f t="shared" si="76"/>
        <v/>
      </c>
      <c r="R108" s="32" t="str">
        <f t="shared" si="77"/>
        <v/>
      </c>
      <c r="S108" s="19"/>
      <c r="T108" s="45" t="str">
        <f t="shared" si="78"/>
        <v/>
      </c>
      <c r="U108" s="32" t="str">
        <f t="shared" si="79"/>
        <v/>
      </c>
      <c r="V108" s="22"/>
      <c r="W108" s="6" t="str">
        <f t="shared" si="68"/>
        <v/>
      </c>
      <c r="X108" s="7" t="str">
        <f t="shared" si="80"/>
        <v/>
      </c>
      <c r="Y108" s="19"/>
      <c r="Z108" s="13" t="str">
        <f t="shared" si="69"/>
        <v/>
      </c>
      <c r="AA108" s="13" t="str">
        <f t="shared" si="81"/>
        <v/>
      </c>
      <c r="AB108" s="7" t="str">
        <f t="shared" si="82"/>
        <v/>
      </c>
      <c r="AC108" s="22"/>
      <c r="AD108" s="3" t="str">
        <f>IF(B108="","",COUNT(B$3:B108))</f>
        <v/>
      </c>
      <c r="AE108" s="3" t="str">
        <f>IF(C108="","",COUNT(C$3:C108))</f>
        <v/>
      </c>
      <c r="AF108" s="3" t="str">
        <f>IF(D108="","",COUNT(D$3:D108))</f>
        <v/>
      </c>
      <c r="AG108" s="20" t="str">
        <f>IF(E108="","",COUNTA($E$3:E108))</f>
        <v/>
      </c>
      <c r="AH108" s="38" t="str">
        <f>IF(B108="",IF(OR($C108&lt;&gt;"",$D108&lt;&gt;"",$E108&lt;&gt;"",$H108&lt;&gt;"",$G108&lt;&gt;""),INDEX(AH$3:AH107,MATCH(MAX(AD$3:AD107),AD$3:AD107,0),0),""),B108)</f>
        <v/>
      </c>
      <c r="AI108" s="38" t="str">
        <f>IF(C108="",IF(OR($D108&lt;&gt;"",$E108&lt;&gt;"",$H108&lt;&gt;"",$G108&lt;&gt;""),INDEX(AI$3:AI107,MATCH(MAX(AE$3:AE107),AE$3:AE107,0),0),""),C108)</f>
        <v/>
      </c>
      <c r="AJ108" s="38" t="str">
        <f>IF(D108="",IF(OR($E108&lt;&gt;"",$H108&lt;&gt;"",$G108&lt;&gt;""),INDEX(AJ$3:AJ107,MATCH(MAX(AF$3:AF107),AF$3:AF107,0),0),""),D108)</f>
        <v/>
      </c>
      <c r="AK108" s="4" t="str">
        <f>IF(入力!E108="","",IFERROR(INDEX(雇用者!$B$3:$B$100003,IFERROR(MATCH("*"&amp;$E108&amp;"*",雇用者!B$3:B$100003,0),MATCH("*"&amp;$E108&amp;"*",雇用者!C$3:C$100003,0)),0),入力!E108))&amp;""</f>
        <v/>
      </c>
      <c r="AL108" s="20" t="str">
        <f>IF(AM108="","",$AM108&amp;"@"&amp;AN108&amp;IF(AN108="","","@"&amp;COUNTIF($AK$3:AK108,AN108)))</f>
        <v/>
      </c>
      <c r="AM108" s="26" t="str">
        <f t="shared" si="83"/>
        <v/>
      </c>
      <c r="AN108" s="4" t="str">
        <f>IF(AK108="",IF(AND(OR(H108&lt;&gt;"",G108&lt;&gt;""),E108=""),INDEX($AK$3:AK107,MATCH(MAX($AG$3:AG107),$AG$3:AG107,0),0),""),AK108)</f>
        <v/>
      </c>
      <c r="AO108" s="20" t="str">
        <f>IF(H108="",IF(AN108="","",IFERROR(INDEX(雇用者!$D$3:$D$100003,MATCH($AN108,雇用者!B$3:B$100003,0),0),"")),H108)&amp;""</f>
        <v/>
      </c>
      <c r="AP108" s="20" t="str">
        <f>IF(AN108="","",IFERROR(IF(AND(入力!I108="",H108=""),INDEX(雇用者!$E$3:$E$100003,MATCH($AN108,雇用者!B$3:B$100003,0),0),I108),I108))&amp;""</f>
        <v/>
      </c>
      <c r="AQ108" s="20" t="str">
        <f t="shared" si="84"/>
        <v/>
      </c>
      <c r="AR108" s="20" t="str">
        <f t="shared" si="85"/>
        <v/>
      </c>
      <c r="AS108" s="20" t="str">
        <f>IF(AN108="","",IFERROR(IF(AND(入力!G108="",H108=""),INDEX(雇用者!$F$3:$Y$100003,MATCH($AN108,雇用者!B$3:B$100003,0),MATCH($AM108,雇用者!$F$1:$Y$1,1)),IF(G108="","",G108)),IF(G108="","",G108)))</f>
        <v/>
      </c>
      <c r="AT108" s="21" t="str">
        <f t="shared" si="86"/>
        <v/>
      </c>
      <c r="AU108" s="21" t="str">
        <f>IF(AND(AT108&lt;&gt;"",COUNTIF($AL$3:AL108,AL108)=1),SUMIF($AL$3:$AT$100003,AL108,$AT$3:$AT$100003),"")</f>
        <v/>
      </c>
      <c r="AV108" s="21" t="str">
        <f>IF(AND(COUNTIF($AM$3:AM108,AM108)=COUNTIF($AM$3:AM100108,AM108),AM108&lt;&gt;""),SUMIF($AM$3:AM108,AM108,$AT$3:AT108),"")</f>
        <v/>
      </c>
      <c r="AW108" s="96"/>
      <c r="AX108" s="20" t="str">
        <f>IF(COUNT(BC108:BH108)=6,MAX($AX$3:AX107)+1,"")</f>
        <v/>
      </c>
      <c r="AY108" s="20" t="str">
        <f>IF(AZ108="","",RANK(AZ108,$AZ$3:$AZ$100003,1)+COUNTIF($AZ$3:AZ108,AZ108)-1)</f>
        <v/>
      </c>
      <c r="AZ108" s="20" t="str">
        <f t="shared" si="87"/>
        <v/>
      </c>
      <c r="BA108" s="20" t="str">
        <f>IF(AN108="","",IF(COUNTIF($AN$3:AN108,AN108)=1,1+MAX($BA$3:BA107),INDEX($BA$3:BA107,MATCH(AN108,$AN$3:AN108,0),0)))</f>
        <v/>
      </c>
      <c r="BB108" s="20" t="str">
        <f>IF(AO108="","",IF(COUNTIF($AO$3:AO108,AO108)=1,1+MAX($BB$3:BB107),INDEX($BB$3:BB107,MATCH(AO108,$AO$3:AO108,0),0)))</f>
        <v/>
      </c>
      <c r="BC108" s="54" t="str">
        <f t="shared" si="88"/>
        <v/>
      </c>
      <c r="BD108" s="54" t="str">
        <f t="shared" si="89"/>
        <v/>
      </c>
      <c r="BE108" s="20" t="str">
        <f>IF($AN108="","",IF(COUNTIF(AN108,"*"&amp;BE$1&amp;"*"),COUNTIF(AN$3:AN108,"*"&amp;BE$1&amp;"*"),""))</f>
        <v/>
      </c>
      <c r="BF108" s="20" t="str">
        <f>IF($AN108="","",IF(COUNTIF(AO108,"*"&amp;BF$1&amp;"*"),COUNTIF(AO$3:AO108,"*"&amp;BF$1&amp;"*"),""))</f>
        <v/>
      </c>
      <c r="BG108" s="20" t="str">
        <f>IF($AN108="","",IF(COUNTIF(AP108,"*"&amp;BG$1&amp;"*"),COUNTIF(AP$3:AP108,"*"&amp;BG$1&amp;"*"),""))</f>
        <v/>
      </c>
      <c r="BH108" s="20" t="str">
        <f>IF($AN108="","",IF(COUNTIF(AQ108,"*"&amp;BH$1&amp;"*"),COUNTIF(AQ$3:AQ108,"*"&amp;BH$1&amp;"*"),""))</f>
        <v/>
      </c>
      <c r="BI108" s="58" t="str">
        <f t="shared" si="90"/>
        <v/>
      </c>
      <c r="BJ108" s="20" t="str">
        <f t="shared" si="91"/>
        <v/>
      </c>
      <c r="BK108" s="20" t="str">
        <f t="shared" si="92"/>
        <v/>
      </c>
      <c r="BM108" s="20" t="str">
        <f>IF($BM$1&gt;=1+MAX($BM$3:BM107),1+MAX($BM$3:BM107),"")</f>
        <v/>
      </c>
      <c r="BN108" s="20" t="str">
        <f t="shared" si="93"/>
        <v/>
      </c>
      <c r="BO108" s="20" t="str">
        <f t="shared" si="93"/>
        <v/>
      </c>
      <c r="BP108" s="20" t="str">
        <f t="shared" si="93"/>
        <v/>
      </c>
      <c r="BQ108" s="20" t="str">
        <f t="shared" si="93"/>
        <v/>
      </c>
      <c r="BR108" s="20" t="str">
        <f t="shared" si="93"/>
        <v/>
      </c>
      <c r="BS108" s="20" t="str">
        <f t="shared" si="93"/>
        <v/>
      </c>
      <c r="BT108" s="20" t="str">
        <f t="shared" si="93"/>
        <v/>
      </c>
      <c r="BU108" s="20" t="str">
        <f t="shared" si="93"/>
        <v/>
      </c>
      <c r="BV108" s="20" t="str">
        <f t="shared" si="93"/>
        <v/>
      </c>
      <c r="BW108" s="20" t="str">
        <f t="shared" si="93"/>
        <v/>
      </c>
      <c r="BX108" s="20" t="str">
        <f t="shared" si="93"/>
        <v/>
      </c>
    </row>
    <row r="109" spans="2:76" ht="30" customHeight="1" x14ac:dyDescent="0.2">
      <c r="B109" s="52"/>
      <c r="C109" s="52"/>
      <c r="D109" s="52"/>
      <c r="E109" s="30"/>
      <c r="F109" s="31"/>
      <c r="G109" s="32"/>
      <c r="H109" s="30"/>
      <c r="I109" s="31"/>
      <c r="J109" s="34"/>
      <c r="K109" s="112" t="str">
        <f t="shared" si="70"/>
        <v/>
      </c>
      <c r="L109" s="108" t="str">
        <f t="shared" si="71"/>
        <v/>
      </c>
      <c r="M109" s="108" t="str">
        <f t="shared" si="72"/>
        <v/>
      </c>
      <c r="N109" s="31" t="str">
        <f t="shared" si="73"/>
        <v/>
      </c>
      <c r="O109" s="31" t="str">
        <f t="shared" si="74"/>
        <v/>
      </c>
      <c r="P109" s="49" t="str">
        <f t="shared" si="75"/>
        <v/>
      </c>
      <c r="Q109" s="49" t="str">
        <f t="shared" si="76"/>
        <v/>
      </c>
      <c r="R109" s="32" t="str">
        <f t="shared" si="77"/>
        <v/>
      </c>
      <c r="S109" s="19"/>
      <c r="T109" s="45" t="str">
        <f t="shared" si="78"/>
        <v/>
      </c>
      <c r="U109" s="32" t="str">
        <f t="shared" si="79"/>
        <v/>
      </c>
      <c r="V109" s="22"/>
      <c r="W109" s="6" t="str">
        <f t="shared" si="68"/>
        <v/>
      </c>
      <c r="X109" s="7" t="str">
        <f t="shared" si="80"/>
        <v/>
      </c>
      <c r="Y109" s="19"/>
      <c r="Z109" s="13" t="str">
        <f t="shared" si="69"/>
        <v/>
      </c>
      <c r="AA109" s="13" t="str">
        <f t="shared" si="81"/>
        <v/>
      </c>
      <c r="AB109" s="7" t="str">
        <f t="shared" si="82"/>
        <v/>
      </c>
      <c r="AC109" s="22"/>
      <c r="AD109" s="3" t="str">
        <f>IF(B109="","",COUNT(B$3:B109))</f>
        <v/>
      </c>
      <c r="AE109" s="3" t="str">
        <f>IF(C109="","",COUNT(C$3:C109))</f>
        <v/>
      </c>
      <c r="AF109" s="3" t="str">
        <f>IF(D109="","",COUNT(D$3:D109))</f>
        <v/>
      </c>
      <c r="AG109" s="20" t="str">
        <f>IF(E109="","",COUNTA($E$3:E109))</f>
        <v/>
      </c>
      <c r="AH109" s="38" t="str">
        <f>IF(B109="",IF(OR($C109&lt;&gt;"",$D109&lt;&gt;"",$E109&lt;&gt;"",$H109&lt;&gt;"",$G109&lt;&gt;""),INDEX(AH$3:AH108,MATCH(MAX(AD$3:AD108),AD$3:AD108,0),0),""),B109)</f>
        <v/>
      </c>
      <c r="AI109" s="38" t="str">
        <f>IF(C109="",IF(OR($D109&lt;&gt;"",$E109&lt;&gt;"",$H109&lt;&gt;"",$G109&lt;&gt;""),INDEX(AI$3:AI108,MATCH(MAX(AE$3:AE108),AE$3:AE108,0),0),""),C109)</f>
        <v/>
      </c>
      <c r="AJ109" s="38" t="str">
        <f>IF(D109="",IF(OR($E109&lt;&gt;"",$H109&lt;&gt;"",$G109&lt;&gt;""),INDEX(AJ$3:AJ108,MATCH(MAX(AF$3:AF108),AF$3:AF108,0),0),""),D109)</f>
        <v/>
      </c>
      <c r="AK109" s="4" t="str">
        <f>IF(入力!E109="","",IFERROR(INDEX(雇用者!$B$3:$B$100003,IFERROR(MATCH("*"&amp;$E109&amp;"*",雇用者!B$3:B$100003,0),MATCH("*"&amp;$E109&amp;"*",雇用者!C$3:C$100003,0)),0),入力!E109))&amp;""</f>
        <v/>
      </c>
      <c r="AL109" s="20" t="str">
        <f>IF(AM109="","",$AM109&amp;"@"&amp;AN109&amp;IF(AN109="","","@"&amp;COUNTIF($AK$3:AK109,AN109)))</f>
        <v/>
      </c>
      <c r="AM109" s="26" t="str">
        <f t="shared" si="83"/>
        <v/>
      </c>
      <c r="AN109" s="4" t="str">
        <f>IF(AK109="",IF(AND(OR(H109&lt;&gt;"",G109&lt;&gt;""),E109=""),INDEX($AK$3:AK108,MATCH(MAX($AG$3:AG108),$AG$3:AG108,0),0),""),AK109)</f>
        <v/>
      </c>
      <c r="AO109" s="20" t="str">
        <f>IF(H109="",IF(AN109="","",IFERROR(INDEX(雇用者!$D$3:$D$100003,MATCH($AN109,雇用者!B$3:B$100003,0),0),"")),H109)&amp;""</f>
        <v/>
      </c>
      <c r="AP109" s="20" t="str">
        <f>IF(AN109="","",IFERROR(IF(AND(入力!I109="",H109=""),INDEX(雇用者!$E$3:$E$100003,MATCH($AN109,雇用者!B$3:B$100003,0),0),I109),I109))&amp;""</f>
        <v/>
      </c>
      <c r="AQ109" s="20" t="str">
        <f t="shared" si="84"/>
        <v/>
      </c>
      <c r="AR109" s="20" t="str">
        <f t="shared" si="85"/>
        <v/>
      </c>
      <c r="AS109" s="20" t="str">
        <f>IF(AN109="","",IFERROR(IF(AND(入力!G109="",H109=""),INDEX(雇用者!$F$3:$Y$100003,MATCH($AN109,雇用者!B$3:B$100003,0),MATCH($AM109,雇用者!$F$1:$Y$1,1)),IF(G109="","",G109)),IF(G109="","",G109)))</f>
        <v/>
      </c>
      <c r="AT109" s="21" t="str">
        <f t="shared" si="86"/>
        <v/>
      </c>
      <c r="AU109" s="21" t="str">
        <f>IF(AND(AT109&lt;&gt;"",COUNTIF($AL$3:AL109,AL109)=1),SUMIF($AL$3:$AT$100003,AL109,$AT$3:$AT$100003),"")</f>
        <v/>
      </c>
      <c r="AV109" s="21" t="str">
        <f>IF(AND(COUNTIF($AM$3:AM109,AM109)=COUNTIF($AM$3:AM100109,AM109),AM109&lt;&gt;""),SUMIF($AM$3:AM109,AM109,$AT$3:AT109),"")</f>
        <v/>
      </c>
      <c r="AW109" s="96"/>
      <c r="AX109" s="20" t="str">
        <f>IF(COUNT(BC109:BH109)=6,MAX($AX$3:AX108)+1,"")</f>
        <v/>
      </c>
      <c r="AY109" s="20" t="str">
        <f>IF(AZ109="","",RANK(AZ109,$AZ$3:$AZ$100003,1)+COUNTIF($AZ$3:AZ109,AZ109)-1)</f>
        <v/>
      </c>
      <c r="AZ109" s="20" t="str">
        <f t="shared" si="87"/>
        <v/>
      </c>
      <c r="BA109" s="20" t="str">
        <f>IF(AN109="","",IF(COUNTIF($AN$3:AN109,AN109)=1,1+MAX($BA$3:BA108),INDEX($BA$3:BA108,MATCH(AN109,$AN$3:AN109,0),0)))</f>
        <v/>
      </c>
      <c r="BB109" s="20" t="str">
        <f>IF(AO109="","",IF(COUNTIF($AO$3:AO109,AO109)=1,1+MAX($BB$3:BB108),INDEX($BB$3:BB108,MATCH(AO109,$AO$3:AO109,0),0)))</f>
        <v/>
      </c>
      <c r="BC109" s="54" t="str">
        <f t="shared" si="88"/>
        <v/>
      </c>
      <c r="BD109" s="54" t="str">
        <f t="shared" si="89"/>
        <v/>
      </c>
      <c r="BE109" s="20" t="str">
        <f>IF($AN109="","",IF(COUNTIF(AN109,"*"&amp;BE$1&amp;"*"),COUNTIF(AN$3:AN109,"*"&amp;BE$1&amp;"*"),""))</f>
        <v/>
      </c>
      <c r="BF109" s="20" t="str">
        <f>IF($AN109="","",IF(COUNTIF(AO109,"*"&amp;BF$1&amp;"*"),COUNTIF(AO$3:AO109,"*"&amp;BF$1&amp;"*"),""))</f>
        <v/>
      </c>
      <c r="BG109" s="20" t="str">
        <f>IF($AN109="","",IF(COUNTIF(AP109,"*"&amp;BG$1&amp;"*"),COUNTIF(AP$3:AP109,"*"&amp;BG$1&amp;"*"),""))</f>
        <v/>
      </c>
      <c r="BH109" s="20" t="str">
        <f>IF($AN109="","",IF(COUNTIF(AQ109,"*"&amp;BH$1&amp;"*"),COUNTIF(AQ$3:AQ109,"*"&amp;BH$1&amp;"*"),""))</f>
        <v/>
      </c>
      <c r="BI109" s="58" t="str">
        <f t="shared" si="90"/>
        <v/>
      </c>
      <c r="BJ109" s="20" t="str">
        <f t="shared" si="91"/>
        <v/>
      </c>
      <c r="BK109" s="20" t="str">
        <f t="shared" si="92"/>
        <v/>
      </c>
      <c r="BM109" s="20" t="str">
        <f>IF($BM$1&gt;=1+MAX($BM$3:BM108),1+MAX($BM$3:BM108),"")</f>
        <v/>
      </c>
      <c r="BN109" s="20" t="str">
        <f t="shared" si="93"/>
        <v/>
      </c>
      <c r="BO109" s="20" t="str">
        <f t="shared" si="93"/>
        <v/>
      </c>
      <c r="BP109" s="20" t="str">
        <f t="shared" si="93"/>
        <v/>
      </c>
      <c r="BQ109" s="20" t="str">
        <f t="shared" si="93"/>
        <v/>
      </c>
      <c r="BR109" s="20" t="str">
        <f t="shared" si="93"/>
        <v/>
      </c>
      <c r="BS109" s="20" t="str">
        <f t="shared" si="93"/>
        <v/>
      </c>
      <c r="BT109" s="20" t="str">
        <f t="shared" si="93"/>
        <v/>
      </c>
      <c r="BU109" s="20" t="str">
        <f t="shared" si="93"/>
        <v/>
      </c>
      <c r="BV109" s="20" t="str">
        <f t="shared" si="93"/>
        <v/>
      </c>
      <c r="BW109" s="20" t="str">
        <f t="shared" si="93"/>
        <v/>
      </c>
      <c r="BX109" s="20" t="str">
        <f t="shared" si="93"/>
        <v/>
      </c>
    </row>
    <row r="110" spans="2:76" ht="30" customHeight="1" x14ac:dyDescent="0.2">
      <c r="B110" s="52"/>
      <c r="C110" s="52"/>
      <c r="D110" s="52"/>
      <c r="E110" s="30"/>
      <c r="F110" s="31"/>
      <c r="G110" s="32"/>
      <c r="H110" s="30"/>
      <c r="I110" s="31"/>
      <c r="J110" s="34"/>
      <c r="K110" s="112" t="str">
        <f t="shared" si="70"/>
        <v/>
      </c>
      <c r="L110" s="108" t="str">
        <f t="shared" si="71"/>
        <v/>
      </c>
      <c r="M110" s="108" t="str">
        <f t="shared" si="72"/>
        <v/>
      </c>
      <c r="N110" s="31" t="str">
        <f t="shared" si="73"/>
        <v/>
      </c>
      <c r="O110" s="31" t="str">
        <f t="shared" si="74"/>
        <v/>
      </c>
      <c r="P110" s="49" t="str">
        <f t="shared" si="75"/>
        <v/>
      </c>
      <c r="Q110" s="49" t="str">
        <f t="shared" si="76"/>
        <v/>
      </c>
      <c r="R110" s="32" t="str">
        <f t="shared" si="77"/>
        <v/>
      </c>
      <c r="S110" s="19"/>
      <c r="T110" s="45" t="str">
        <f t="shared" si="78"/>
        <v/>
      </c>
      <c r="U110" s="32" t="str">
        <f t="shared" si="79"/>
        <v/>
      </c>
      <c r="V110" s="22"/>
      <c r="W110" s="6" t="str">
        <f t="shared" si="68"/>
        <v/>
      </c>
      <c r="X110" s="7" t="str">
        <f t="shared" si="80"/>
        <v/>
      </c>
      <c r="Y110" s="19"/>
      <c r="Z110" s="13" t="str">
        <f t="shared" si="69"/>
        <v/>
      </c>
      <c r="AA110" s="13" t="str">
        <f t="shared" si="81"/>
        <v/>
      </c>
      <c r="AB110" s="7" t="str">
        <f t="shared" si="82"/>
        <v/>
      </c>
      <c r="AC110" s="22"/>
      <c r="AD110" s="3" t="str">
        <f>IF(B110="","",COUNT(B$3:B110))</f>
        <v/>
      </c>
      <c r="AE110" s="3" t="str">
        <f>IF(C110="","",COUNT(C$3:C110))</f>
        <v/>
      </c>
      <c r="AF110" s="3" t="str">
        <f>IF(D110="","",COUNT(D$3:D110))</f>
        <v/>
      </c>
      <c r="AG110" s="20" t="str">
        <f>IF(E110="","",COUNTA($E$3:E110))</f>
        <v/>
      </c>
      <c r="AH110" s="38" t="str">
        <f>IF(B110="",IF(OR($C110&lt;&gt;"",$D110&lt;&gt;"",$E110&lt;&gt;"",$H110&lt;&gt;"",$G110&lt;&gt;""),INDEX(AH$3:AH109,MATCH(MAX(AD$3:AD109),AD$3:AD109,0),0),""),B110)</f>
        <v/>
      </c>
      <c r="AI110" s="38" t="str">
        <f>IF(C110="",IF(OR($D110&lt;&gt;"",$E110&lt;&gt;"",$H110&lt;&gt;"",$G110&lt;&gt;""),INDEX(AI$3:AI109,MATCH(MAX(AE$3:AE109),AE$3:AE109,0),0),""),C110)</f>
        <v/>
      </c>
      <c r="AJ110" s="38" t="str">
        <f>IF(D110="",IF(OR($E110&lt;&gt;"",$H110&lt;&gt;"",$G110&lt;&gt;""),INDEX(AJ$3:AJ109,MATCH(MAX(AF$3:AF109),AF$3:AF109,0),0),""),D110)</f>
        <v/>
      </c>
      <c r="AK110" s="4" t="str">
        <f>IF(入力!E110="","",IFERROR(INDEX(雇用者!$B$3:$B$100003,IFERROR(MATCH("*"&amp;$E110&amp;"*",雇用者!B$3:B$100003,0),MATCH("*"&amp;$E110&amp;"*",雇用者!C$3:C$100003,0)),0),入力!E110))&amp;""</f>
        <v/>
      </c>
      <c r="AL110" s="20" t="str">
        <f>IF(AM110="","",$AM110&amp;"@"&amp;AN110&amp;IF(AN110="","","@"&amp;COUNTIF($AK$3:AK110,AN110)))</f>
        <v/>
      </c>
      <c r="AM110" s="26" t="str">
        <f t="shared" si="83"/>
        <v/>
      </c>
      <c r="AN110" s="4" t="str">
        <f>IF(AK110="",IF(AND(OR(H110&lt;&gt;"",G110&lt;&gt;""),E110=""),INDEX($AK$3:AK109,MATCH(MAX($AG$3:AG109),$AG$3:AG109,0),0),""),AK110)</f>
        <v/>
      </c>
      <c r="AO110" s="20" t="str">
        <f>IF(H110="",IF(AN110="","",IFERROR(INDEX(雇用者!$D$3:$D$100003,MATCH($AN110,雇用者!B$3:B$100003,0),0),"")),H110)&amp;""</f>
        <v/>
      </c>
      <c r="AP110" s="20" t="str">
        <f>IF(AN110="","",IFERROR(IF(AND(入力!I110="",H110=""),INDEX(雇用者!$E$3:$E$100003,MATCH($AN110,雇用者!B$3:B$100003,0),0),I110),I110))&amp;""</f>
        <v/>
      </c>
      <c r="AQ110" s="20" t="str">
        <f t="shared" si="84"/>
        <v/>
      </c>
      <c r="AR110" s="20" t="str">
        <f t="shared" si="85"/>
        <v/>
      </c>
      <c r="AS110" s="20" t="str">
        <f>IF(AN110="","",IFERROR(IF(AND(入力!G110="",H110=""),INDEX(雇用者!$F$3:$Y$100003,MATCH($AN110,雇用者!B$3:B$100003,0),MATCH($AM110,雇用者!$F$1:$Y$1,1)),IF(G110="","",G110)),IF(G110="","",G110)))</f>
        <v/>
      </c>
      <c r="AT110" s="21" t="str">
        <f t="shared" si="86"/>
        <v/>
      </c>
      <c r="AU110" s="21" t="str">
        <f>IF(AND(AT110&lt;&gt;"",COUNTIF($AL$3:AL110,AL110)=1),SUMIF($AL$3:$AT$100003,AL110,$AT$3:$AT$100003),"")</f>
        <v/>
      </c>
      <c r="AV110" s="21" t="str">
        <f>IF(AND(COUNTIF($AM$3:AM110,AM110)=COUNTIF($AM$3:AM100110,AM110),AM110&lt;&gt;""),SUMIF($AM$3:AM110,AM110,$AT$3:AT110),"")</f>
        <v/>
      </c>
      <c r="AW110" s="96"/>
      <c r="AX110" s="20" t="str">
        <f>IF(COUNT(BC110:BH110)=6,MAX($AX$3:AX109)+1,"")</f>
        <v/>
      </c>
      <c r="AY110" s="20" t="str">
        <f>IF(AZ110="","",RANK(AZ110,$AZ$3:$AZ$100003,1)+COUNTIF($AZ$3:AZ110,AZ110)-1)</f>
        <v/>
      </c>
      <c r="AZ110" s="20" t="str">
        <f t="shared" si="87"/>
        <v/>
      </c>
      <c r="BA110" s="20" t="str">
        <f>IF(AN110="","",IF(COUNTIF($AN$3:AN110,AN110)=1,1+MAX($BA$3:BA109),INDEX($BA$3:BA109,MATCH(AN110,$AN$3:AN110,0),0)))</f>
        <v/>
      </c>
      <c r="BB110" s="20" t="str">
        <f>IF(AO110="","",IF(COUNTIF($AO$3:AO110,AO110)=1,1+MAX($BB$3:BB109),INDEX($BB$3:BB109,MATCH(AO110,$AO$3:AO110,0),0)))</f>
        <v/>
      </c>
      <c r="BC110" s="54" t="str">
        <f t="shared" si="88"/>
        <v/>
      </c>
      <c r="BD110" s="54" t="str">
        <f t="shared" si="89"/>
        <v/>
      </c>
      <c r="BE110" s="20" t="str">
        <f>IF($AN110="","",IF(COUNTIF(AN110,"*"&amp;BE$1&amp;"*"),COUNTIF(AN$3:AN110,"*"&amp;BE$1&amp;"*"),""))</f>
        <v/>
      </c>
      <c r="BF110" s="20" t="str">
        <f>IF($AN110="","",IF(COUNTIF(AO110,"*"&amp;BF$1&amp;"*"),COUNTIF(AO$3:AO110,"*"&amp;BF$1&amp;"*"),""))</f>
        <v/>
      </c>
      <c r="BG110" s="20" t="str">
        <f>IF($AN110="","",IF(COUNTIF(AP110,"*"&amp;BG$1&amp;"*"),COUNTIF(AP$3:AP110,"*"&amp;BG$1&amp;"*"),""))</f>
        <v/>
      </c>
      <c r="BH110" s="20" t="str">
        <f>IF($AN110="","",IF(COUNTIF(AQ110,"*"&amp;BH$1&amp;"*"),COUNTIF(AQ$3:AQ110,"*"&amp;BH$1&amp;"*"),""))</f>
        <v/>
      </c>
      <c r="BI110" s="58" t="str">
        <f t="shared" si="90"/>
        <v/>
      </c>
      <c r="BJ110" s="20" t="str">
        <f t="shared" si="91"/>
        <v/>
      </c>
      <c r="BK110" s="20" t="str">
        <f t="shared" si="92"/>
        <v/>
      </c>
      <c r="BM110" s="20" t="str">
        <f>IF($BM$1&gt;=1+MAX($BM$3:BM109),1+MAX($BM$3:BM109),"")</f>
        <v/>
      </c>
      <c r="BN110" s="20" t="str">
        <f t="shared" si="93"/>
        <v/>
      </c>
      <c r="BO110" s="20" t="str">
        <f t="shared" si="93"/>
        <v/>
      </c>
      <c r="BP110" s="20" t="str">
        <f t="shared" si="93"/>
        <v/>
      </c>
      <c r="BQ110" s="20" t="str">
        <f t="shared" si="93"/>
        <v/>
      </c>
      <c r="BR110" s="20" t="str">
        <f t="shared" si="93"/>
        <v/>
      </c>
      <c r="BS110" s="20" t="str">
        <f t="shared" si="93"/>
        <v/>
      </c>
      <c r="BT110" s="20" t="str">
        <f t="shared" si="93"/>
        <v/>
      </c>
      <c r="BU110" s="20" t="str">
        <f t="shared" si="93"/>
        <v/>
      </c>
      <c r="BV110" s="20" t="str">
        <f t="shared" ref="BN110:BX133" si="94">IFERROR(IF($BM110="","",INDEX($AH$3:$AT$100003,MATCH($BM110,INDEX($AX$3:$AY$100003,0,MATCH($BN$1,$AX$2:$AY$2,0)),0),MATCH(BV$2,$AH$2:$AT$2,0))),"")</f>
        <v/>
      </c>
      <c r="BW110" s="20" t="str">
        <f t="shared" si="94"/>
        <v/>
      </c>
      <c r="BX110" s="20" t="str">
        <f t="shared" si="94"/>
        <v/>
      </c>
    </row>
    <row r="111" spans="2:76" ht="30" customHeight="1" x14ac:dyDescent="0.2">
      <c r="B111" s="52"/>
      <c r="C111" s="52"/>
      <c r="D111" s="52"/>
      <c r="E111" s="30"/>
      <c r="F111" s="31"/>
      <c r="G111" s="32"/>
      <c r="H111" s="30"/>
      <c r="I111" s="31"/>
      <c r="J111" s="34"/>
      <c r="K111" s="112" t="str">
        <f t="shared" si="70"/>
        <v/>
      </c>
      <c r="L111" s="108" t="str">
        <f t="shared" si="71"/>
        <v/>
      </c>
      <c r="M111" s="108" t="str">
        <f t="shared" si="72"/>
        <v/>
      </c>
      <c r="N111" s="31" t="str">
        <f t="shared" si="73"/>
        <v/>
      </c>
      <c r="O111" s="31" t="str">
        <f t="shared" si="74"/>
        <v/>
      </c>
      <c r="P111" s="49" t="str">
        <f t="shared" si="75"/>
        <v/>
      </c>
      <c r="Q111" s="49" t="str">
        <f t="shared" si="76"/>
        <v/>
      </c>
      <c r="R111" s="32" t="str">
        <f t="shared" si="77"/>
        <v/>
      </c>
      <c r="S111" s="19"/>
      <c r="T111" s="45" t="str">
        <f t="shared" si="78"/>
        <v/>
      </c>
      <c r="U111" s="32" t="str">
        <f t="shared" si="79"/>
        <v/>
      </c>
      <c r="V111" s="22"/>
      <c r="W111" s="6" t="str">
        <f t="shared" si="68"/>
        <v/>
      </c>
      <c r="X111" s="7" t="str">
        <f t="shared" si="80"/>
        <v/>
      </c>
      <c r="Y111" s="19"/>
      <c r="Z111" s="13" t="str">
        <f t="shared" si="69"/>
        <v/>
      </c>
      <c r="AA111" s="13" t="str">
        <f t="shared" si="81"/>
        <v/>
      </c>
      <c r="AB111" s="7" t="str">
        <f t="shared" si="82"/>
        <v/>
      </c>
      <c r="AC111" s="22"/>
      <c r="AD111" s="3" t="str">
        <f>IF(B111="","",COUNT(B$3:B111))</f>
        <v/>
      </c>
      <c r="AE111" s="3" t="str">
        <f>IF(C111="","",COUNT(C$3:C111))</f>
        <v/>
      </c>
      <c r="AF111" s="3" t="str">
        <f>IF(D111="","",COUNT(D$3:D111))</f>
        <v/>
      </c>
      <c r="AG111" s="20" t="str">
        <f>IF(E111="","",COUNTA($E$3:E111))</f>
        <v/>
      </c>
      <c r="AH111" s="38" t="str">
        <f>IF(B111="",IF(OR($C111&lt;&gt;"",$D111&lt;&gt;"",$E111&lt;&gt;"",$H111&lt;&gt;"",$G111&lt;&gt;""),INDEX(AH$3:AH110,MATCH(MAX(AD$3:AD110),AD$3:AD110,0),0),""),B111)</f>
        <v/>
      </c>
      <c r="AI111" s="38" t="str">
        <f>IF(C111="",IF(OR($D111&lt;&gt;"",$E111&lt;&gt;"",$H111&lt;&gt;"",$G111&lt;&gt;""),INDEX(AI$3:AI110,MATCH(MAX(AE$3:AE110),AE$3:AE110,0),0),""),C111)</f>
        <v/>
      </c>
      <c r="AJ111" s="38" t="str">
        <f>IF(D111="",IF(OR($E111&lt;&gt;"",$H111&lt;&gt;"",$G111&lt;&gt;""),INDEX(AJ$3:AJ110,MATCH(MAX(AF$3:AF110),AF$3:AF110,0),0),""),D111)</f>
        <v/>
      </c>
      <c r="AK111" s="4" t="str">
        <f>IF(入力!E111="","",IFERROR(INDEX(雇用者!$B$3:$B$100003,IFERROR(MATCH("*"&amp;$E111&amp;"*",雇用者!B$3:B$100003,0),MATCH("*"&amp;$E111&amp;"*",雇用者!C$3:C$100003,0)),0),入力!E111))&amp;""</f>
        <v/>
      </c>
      <c r="AL111" s="20" t="str">
        <f>IF(AM111="","",$AM111&amp;"@"&amp;AN111&amp;IF(AN111="","","@"&amp;COUNTIF($AK$3:AK111,AN111)))</f>
        <v/>
      </c>
      <c r="AM111" s="26" t="str">
        <f t="shared" si="83"/>
        <v/>
      </c>
      <c r="AN111" s="4" t="str">
        <f>IF(AK111="",IF(AND(OR(H111&lt;&gt;"",G111&lt;&gt;""),E111=""),INDEX($AK$3:AK110,MATCH(MAX($AG$3:AG110),$AG$3:AG110,0),0),""),AK111)</f>
        <v/>
      </c>
      <c r="AO111" s="20" t="str">
        <f>IF(H111="",IF(AN111="","",IFERROR(INDEX(雇用者!$D$3:$D$100003,MATCH($AN111,雇用者!B$3:B$100003,0),0),"")),H111)&amp;""</f>
        <v/>
      </c>
      <c r="AP111" s="20" t="str">
        <f>IF(AN111="","",IFERROR(IF(AND(入力!I111="",H111=""),INDEX(雇用者!$E$3:$E$100003,MATCH($AN111,雇用者!B$3:B$100003,0),0),I111),I111))&amp;""</f>
        <v/>
      </c>
      <c r="AQ111" s="20" t="str">
        <f t="shared" si="84"/>
        <v/>
      </c>
      <c r="AR111" s="20" t="str">
        <f t="shared" si="85"/>
        <v/>
      </c>
      <c r="AS111" s="20" t="str">
        <f>IF(AN111="","",IFERROR(IF(AND(入力!G111="",H111=""),INDEX(雇用者!$F$3:$Y$100003,MATCH($AN111,雇用者!B$3:B$100003,0),MATCH($AM111,雇用者!$F$1:$Y$1,1)),IF(G111="","",G111)),IF(G111="","",G111)))</f>
        <v/>
      </c>
      <c r="AT111" s="21" t="str">
        <f t="shared" si="86"/>
        <v/>
      </c>
      <c r="AU111" s="21" t="str">
        <f>IF(AND(AT111&lt;&gt;"",COUNTIF($AL$3:AL111,AL111)=1),SUMIF($AL$3:$AT$100003,AL111,$AT$3:$AT$100003),"")</f>
        <v/>
      </c>
      <c r="AV111" s="21" t="str">
        <f>IF(AND(COUNTIF($AM$3:AM111,AM111)=COUNTIF($AM$3:AM100111,AM111),AM111&lt;&gt;""),SUMIF($AM$3:AM111,AM111,$AT$3:AT111),"")</f>
        <v/>
      </c>
      <c r="AW111" s="96"/>
      <c r="AX111" s="20" t="str">
        <f>IF(COUNT(BC111:BH111)=6,MAX($AX$3:AX110)+1,"")</f>
        <v/>
      </c>
      <c r="AY111" s="20" t="str">
        <f>IF(AZ111="","",RANK(AZ111,$AZ$3:$AZ$100003,1)+COUNTIF($AZ$3:AZ111,AZ111)-1)</f>
        <v/>
      </c>
      <c r="AZ111" s="20" t="str">
        <f t="shared" si="87"/>
        <v/>
      </c>
      <c r="BA111" s="20" t="str">
        <f>IF(AN111="","",IF(COUNTIF($AN$3:AN111,AN111)=1,1+MAX($BA$3:BA110),INDEX($BA$3:BA110,MATCH(AN111,$AN$3:AN111,0),0)))</f>
        <v/>
      </c>
      <c r="BB111" s="20" t="str">
        <f>IF(AO111="","",IF(COUNTIF($AO$3:AO111,AO111)=1,1+MAX($BB$3:BB110),INDEX($BB$3:BB110,MATCH(AO111,$AO$3:AO111,0),0)))</f>
        <v/>
      </c>
      <c r="BC111" s="54" t="str">
        <f t="shared" si="88"/>
        <v/>
      </c>
      <c r="BD111" s="54" t="str">
        <f t="shared" si="89"/>
        <v/>
      </c>
      <c r="BE111" s="20" t="str">
        <f>IF($AN111="","",IF(COUNTIF(AN111,"*"&amp;BE$1&amp;"*"),COUNTIF(AN$3:AN111,"*"&amp;BE$1&amp;"*"),""))</f>
        <v/>
      </c>
      <c r="BF111" s="20" t="str">
        <f>IF($AN111="","",IF(COUNTIF(AO111,"*"&amp;BF$1&amp;"*"),COUNTIF(AO$3:AO111,"*"&amp;BF$1&amp;"*"),""))</f>
        <v/>
      </c>
      <c r="BG111" s="20" t="str">
        <f>IF($AN111="","",IF(COUNTIF(AP111,"*"&amp;BG$1&amp;"*"),COUNTIF(AP$3:AP111,"*"&amp;BG$1&amp;"*"),""))</f>
        <v/>
      </c>
      <c r="BH111" s="20" t="str">
        <f>IF($AN111="","",IF(COUNTIF(AQ111,"*"&amp;BH$1&amp;"*"),COUNTIF(AQ$3:AQ111,"*"&amp;BH$1&amp;"*"),""))</f>
        <v/>
      </c>
      <c r="BI111" s="58" t="str">
        <f t="shared" si="90"/>
        <v/>
      </c>
      <c r="BJ111" s="20" t="str">
        <f t="shared" si="91"/>
        <v/>
      </c>
      <c r="BK111" s="20" t="str">
        <f t="shared" si="92"/>
        <v/>
      </c>
      <c r="BM111" s="20" t="str">
        <f>IF($BM$1&gt;=1+MAX($BM$3:BM110),1+MAX($BM$3:BM110),"")</f>
        <v/>
      </c>
      <c r="BN111" s="20" t="str">
        <f t="shared" si="94"/>
        <v/>
      </c>
      <c r="BO111" s="20" t="str">
        <f t="shared" si="94"/>
        <v/>
      </c>
      <c r="BP111" s="20" t="str">
        <f t="shared" si="94"/>
        <v/>
      </c>
      <c r="BQ111" s="20" t="str">
        <f t="shared" si="94"/>
        <v/>
      </c>
      <c r="BR111" s="20" t="str">
        <f t="shared" si="94"/>
        <v/>
      </c>
      <c r="BS111" s="20" t="str">
        <f t="shared" si="94"/>
        <v/>
      </c>
      <c r="BT111" s="20" t="str">
        <f t="shared" si="94"/>
        <v/>
      </c>
      <c r="BU111" s="20" t="str">
        <f t="shared" si="94"/>
        <v/>
      </c>
      <c r="BV111" s="20" t="str">
        <f t="shared" si="94"/>
        <v/>
      </c>
      <c r="BW111" s="20" t="str">
        <f t="shared" si="94"/>
        <v/>
      </c>
      <c r="BX111" s="20" t="str">
        <f t="shared" si="94"/>
        <v/>
      </c>
    </row>
    <row r="112" spans="2:76" ht="30" customHeight="1" x14ac:dyDescent="0.2">
      <c r="B112" s="52"/>
      <c r="C112" s="52"/>
      <c r="D112" s="52"/>
      <c r="E112" s="30"/>
      <c r="F112" s="31"/>
      <c r="G112" s="32"/>
      <c r="H112" s="30"/>
      <c r="I112" s="31"/>
      <c r="J112" s="34"/>
      <c r="K112" s="112" t="str">
        <f t="shared" si="70"/>
        <v/>
      </c>
      <c r="L112" s="108" t="str">
        <f t="shared" si="71"/>
        <v/>
      </c>
      <c r="M112" s="108" t="str">
        <f t="shared" si="72"/>
        <v/>
      </c>
      <c r="N112" s="31" t="str">
        <f t="shared" si="73"/>
        <v/>
      </c>
      <c r="O112" s="31" t="str">
        <f t="shared" si="74"/>
        <v/>
      </c>
      <c r="P112" s="49" t="str">
        <f t="shared" si="75"/>
        <v/>
      </c>
      <c r="Q112" s="49" t="str">
        <f t="shared" si="76"/>
        <v/>
      </c>
      <c r="R112" s="32" t="str">
        <f t="shared" si="77"/>
        <v/>
      </c>
      <c r="S112" s="19"/>
      <c r="T112" s="45" t="str">
        <f t="shared" si="78"/>
        <v/>
      </c>
      <c r="U112" s="32" t="str">
        <f t="shared" si="79"/>
        <v/>
      </c>
      <c r="V112" s="22"/>
      <c r="W112" s="6" t="str">
        <f t="shared" si="68"/>
        <v/>
      </c>
      <c r="X112" s="7" t="str">
        <f t="shared" si="80"/>
        <v/>
      </c>
      <c r="Y112" s="19"/>
      <c r="Z112" s="13" t="str">
        <f t="shared" si="69"/>
        <v/>
      </c>
      <c r="AA112" s="13" t="str">
        <f t="shared" si="81"/>
        <v/>
      </c>
      <c r="AB112" s="7" t="str">
        <f t="shared" si="82"/>
        <v/>
      </c>
      <c r="AC112" s="22"/>
      <c r="AD112" s="3" t="str">
        <f>IF(B112="","",COUNT(B$3:B112))</f>
        <v/>
      </c>
      <c r="AE112" s="3" t="str">
        <f>IF(C112="","",COUNT(C$3:C112))</f>
        <v/>
      </c>
      <c r="AF112" s="3" t="str">
        <f>IF(D112="","",COUNT(D$3:D112))</f>
        <v/>
      </c>
      <c r="AG112" s="20" t="str">
        <f>IF(E112="","",COUNTA($E$3:E112))</f>
        <v/>
      </c>
      <c r="AH112" s="38" t="str">
        <f>IF(B112="",IF(OR($C112&lt;&gt;"",$D112&lt;&gt;"",$E112&lt;&gt;"",$H112&lt;&gt;"",$G112&lt;&gt;""),INDEX(AH$3:AH111,MATCH(MAX(AD$3:AD111),AD$3:AD111,0),0),""),B112)</f>
        <v/>
      </c>
      <c r="AI112" s="38" t="str">
        <f>IF(C112="",IF(OR($D112&lt;&gt;"",$E112&lt;&gt;"",$H112&lt;&gt;"",$G112&lt;&gt;""),INDEX(AI$3:AI111,MATCH(MAX(AE$3:AE111),AE$3:AE111,0),0),""),C112)</f>
        <v/>
      </c>
      <c r="AJ112" s="38" t="str">
        <f>IF(D112="",IF(OR($E112&lt;&gt;"",$H112&lt;&gt;"",$G112&lt;&gt;""),INDEX(AJ$3:AJ111,MATCH(MAX(AF$3:AF111),AF$3:AF111,0),0),""),D112)</f>
        <v/>
      </c>
      <c r="AK112" s="4" t="str">
        <f>IF(入力!E112="","",IFERROR(INDEX(雇用者!$B$3:$B$100003,IFERROR(MATCH("*"&amp;$E112&amp;"*",雇用者!B$3:B$100003,0),MATCH("*"&amp;$E112&amp;"*",雇用者!C$3:C$100003,0)),0),入力!E112))&amp;""</f>
        <v/>
      </c>
      <c r="AL112" s="20" t="str">
        <f>IF(AM112="","",$AM112&amp;"@"&amp;AN112&amp;IF(AN112="","","@"&amp;COUNTIF($AK$3:AK112,AN112)))</f>
        <v/>
      </c>
      <c r="AM112" s="26" t="str">
        <f t="shared" si="83"/>
        <v/>
      </c>
      <c r="AN112" s="4" t="str">
        <f>IF(AK112="",IF(AND(OR(H112&lt;&gt;"",G112&lt;&gt;""),E112=""),INDEX($AK$3:AK111,MATCH(MAX($AG$3:AG111),$AG$3:AG111,0),0),""),AK112)</f>
        <v/>
      </c>
      <c r="AO112" s="20" t="str">
        <f>IF(H112="",IF(AN112="","",IFERROR(INDEX(雇用者!$D$3:$D$100003,MATCH($AN112,雇用者!B$3:B$100003,0),0),"")),H112)&amp;""</f>
        <v/>
      </c>
      <c r="AP112" s="20" t="str">
        <f>IF(AN112="","",IFERROR(IF(AND(入力!I112="",H112=""),INDEX(雇用者!$E$3:$E$100003,MATCH($AN112,雇用者!B$3:B$100003,0),0),I112),I112))&amp;""</f>
        <v/>
      </c>
      <c r="AQ112" s="20" t="str">
        <f t="shared" si="84"/>
        <v/>
      </c>
      <c r="AR112" s="20" t="str">
        <f t="shared" si="85"/>
        <v/>
      </c>
      <c r="AS112" s="20" t="str">
        <f>IF(AN112="","",IFERROR(IF(AND(入力!G112="",H112=""),INDEX(雇用者!$F$3:$Y$100003,MATCH($AN112,雇用者!B$3:B$100003,0),MATCH($AM112,雇用者!$F$1:$Y$1,1)),IF(G112="","",G112)),IF(G112="","",G112)))</f>
        <v/>
      </c>
      <c r="AT112" s="21" t="str">
        <f t="shared" si="86"/>
        <v/>
      </c>
      <c r="AU112" s="21" t="str">
        <f>IF(AND(AT112&lt;&gt;"",COUNTIF($AL$3:AL112,AL112)=1),SUMIF($AL$3:$AT$100003,AL112,$AT$3:$AT$100003),"")</f>
        <v/>
      </c>
      <c r="AV112" s="21" t="str">
        <f>IF(AND(COUNTIF($AM$3:AM112,AM112)=COUNTIF($AM$3:AM100112,AM112),AM112&lt;&gt;""),SUMIF($AM$3:AM112,AM112,$AT$3:AT112),"")</f>
        <v/>
      </c>
      <c r="AW112" s="96"/>
      <c r="AX112" s="20" t="str">
        <f>IF(COUNT(BC112:BH112)=6,MAX($AX$3:AX111)+1,"")</f>
        <v/>
      </c>
      <c r="AY112" s="20" t="str">
        <f>IF(AZ112="","",RANK(AZ112,$AZ$3:$AZ$100003,1)+COUNTIF($AZ$3:AZ112,AZ112)-1)</f>
        <v/>
      </c>
      <c r="AZ112" s="20" t="str">
        <f t="shared" si="87"/>
        <v/>
      </c>
      <c r="BA112" s="20" t="str">
        <f>IF(AN112="","",IF(COUNTIF($AN$3:AN112,AN112)=1,1+MAX($BA$3:BA111),INDEX($BA$3:BA111,MATCH(AN112,$AN$3:AN112,0),0)))</f>
        <v/>
      </c>
      <c r="BB112" s="20" t="str">
        <f>IF(AO112="","",IF(COUNTIF($AO$3:AO112,AO112)=1,1+MAX($BB$3:BB111),INDEX($BB$3:BB111,MATCH(AO112,$AO$3:AO112,0),0)))</f>
        <v/>
      </c>
      <c r="BC112" s="54" t="str">
        <f t="shared" si="88"/>
        <v/>
      </c>
      <c r="BD112" s="54" t="str">
        <f t="shared" si="89"/>
        <v/>
      </c>
      <c r="BE112" s="20" t="str">
        <f>IF($AN112="","",IF(COUNTIF(AN112,"*"&amp;BE$1&amp;"*"),COUNTIF(AN$3:AN112,"*"&amp;BE$1&amp;"*"),""))</f>
        <v/>
      </c>
      <c r="BF112" s="20" t="str">
        <f>IF($AN112="","",IF(COUNTIF(AO112,"*"&amp;BF$1&amp;"*"),COUNTIF(AO$3:AO112,"*"&amp;BF$1&amp;"*"),""))</f>
        <v/>
      </c>
      <c r="BG112" s="20" t="str">
        <f>IF($AN112="","",IF(COUNTIF(AP112,"*"&amp;BG$1&amp;"*"),COUNTIF(AP$3:AP112,"*"&amp;BG$1&amp;"*"),""))</f>
        <v/>
      </c>
      <c r="BH112" s="20" t="str">
        <f>IF($AN112="","",IF(COUNTIF(AQ112,"*"&amp;BH$1&amp;"*"),COUNTIF(AQ$3:AQ112,"*"&amp;BH$1&amp;"*"),""))</f>
        <v/>
      </c>
      <c r="BI112" s="58" t="str">
        <f t="shared" si="90"/>
        <v/>
      </c>
      <c r="BJ112" s="20" t="str">
        <f t="shared" si="91"/>
        <v/>
      </c>
      <c r="BK112" s="20" t="str">
        <f t="shared" si="92"/>
        <v/>
      </c>
      <c r="BM112" s="20" t="str">
        <f>IF($BM$1&gt;=1+MAX($BM$3:BM111),1+MAX($BM$3:BM111),"")</f>
        <v/>
      </c>
      <c r="BN112" s="20" t="str">
        <f t="shared" si="94"/>
        <v/>
      </c>
      <c r="BO112" s="20" t="str">
        <f t="shared" si="94"/>
        <v/>
      </c>
      <c r="BP112" s="20" t="str">
        <f t="shared" si="94"/>
        <v/>
      </c>
      <c r="BQ112" s="20" t="str">
        <f t="shared" si="94"/>
        <v/>
      </c>
      <c r="BR112" s="20" t="str">
        <f t="shared" si="94"/>
        <v/>
      </c>
      <c r="BS112" s="20" t="str">
        <f t="shared" si="94"/>
        <v/>
      </c>
      <c r="BT112" s="20" t="str">
        <f t="shared" si="94"/>
        <v/>
      </c>
      <c r="BU112" s="20" t="str">
        <f t="shared" si="94"/>
        <v/>
      </c>
      <c r="BV112" s="20" t="str">
        <f t="shared" si="94"/>
        <v/>
      </c>
      <c r="BW112" s="20" t="str">
        <f t="shared" si="94"/>
        <v/>
      </c>
      <c r="BX112" s="20" t="str">
        <f t="shared" si="94"/>
        <v/>
      </c>
    </row>
    <row r="113" spans="2:76" ht="30" customHeight="1" x14ac:dyDescent="0.2">
      <c r="B113" s="52"/>
      <c r="C113" s="52"/>
      <c r="D113" s="52"/>
      <c r="E113" s="30"/>
      <c r="F113" s="31"/>
      <c r="G113" s="32"/>
      <c r="H113" s="30"/>
      <c r="I113" s="31"/>
      <c r="J113" s="34"/>
      <c r="K113" s="112" t="str">
        <f t="shared" si="70"/>
        <v/>
      </c>
      <c r="L113" s="108" t="str">
        <f t="shared" si="71"/>
        <v/>
      </c>
      <c r="M113" s="108" t="str">
        <f t="shared" si="72"/>
        <v/>
      </c>
      <c r="N113" s="31" t="str">
        <f t="shared" si="73"/>
        <v/>
      </c>
      <c r="O113" s="31" t="str">
        <f t="shared" si="74"/>
        <v/>
      </c>
      <c r="P113" s="49" t="str">
        <f t="shared" si="75"/>
        <v/>
      </c>
      <c r="Q113" s="49" t="str">
        <f t="shared" si="76"/>
        <v/>
      </c>
      <c r="R113" s="32" t="str">
        <f t="shared" si="77"/>
        <v/>
      </c>
      <c r="S113" s="19"/>
      <c r="T113" s="45" t="str">
        <f t="shared" si="78"/>
        <v/>
      </c>
      <c r="U113" s="32" t="str">
        <f t="shared" si="79"/>
        <v/>
      </c>
      <c r="V113" s="22"/>
      <c r="W113" s="6" t="str">
        <f t="shared" si="68"/>
        <v/>
      </c>
      <c r="X113" s="7" t="str">
        <f t="shared" si="80"/>
        <v/>
      </c>
      <c r="Y113" s="19"/>
      <c r="Z113" s="13" t="str">
        <f t="shared" si="69"/>
        <v/>
      </c>
      <c r="AA113" s="13" t="str">
        <f t="shared" si="81"/>
        <v/>
      </c>
      <c r="AB113" s="7" t="str">
        <f t="shared" si="82"/>
        <v/>
      </c>
      <c r="AC113" s="22"/>
      <c r="AD113" s="3" t="str">
        <f>IF(B113="","",COUNT(B$3:B113))</f>
        <v/>
      </c>
      <c r="AE113" s="3" t="str">
        <f>IF(C113="","",COUNT(C$3:C113))</f>
        <v/>
      </c>
      <c r="AF113" s="3" t="str">
        <f>IF(D113="","",COUNT(D$3:D113))</f>
        <v/>
      </c>
      <c r="AG113" s="20" t="str">
        <f>IF(E113="","",COUNTA($E$3:E113))</f>
        <v/>
      </c>
      <c r="AH113" s="38" t="str">
        <f>IF(B113="",IF(OR($C113&lt;&gt;"",$D113&lt;&gt;"",$E113&lt;&gt;"",$H113&lt;&gt;"",$G113&lt;&gt;""),INDEX(AH$3:AH112,MATCH(MAX(AD$3:AD112),AD$3:AD112,0),0),""),B113)</f>
        <v/>
      </c>
      <c r="AI113" s="38" t="str">
        <f>IF(C113="",IF(OR($D113&lt;&gt;"",$E113&lt;&gt;"",$H113&lt;&gt;"",$G113&lt;&gt;""),INDEX(AI$3:AI112,MATCH(MAX(AE$3:AE112),AE$3:AE112,0),0),""),C113)</f>
        <v/>
      </c>
      <c r="AJ113" s="38" t="str">
        <f>IF(D113="",IF(OR($E113&lt;&gt;"",$H113&lt;&gt;"",$G113&lt;&gt;""),INDEX(AJ$3:AJ112,MATCH(MAX(AF$3:AF112),AF$3:AF112,0),0),""),D113)</f>
        <v/>
      </c>
      <c r="AK113" s="4" t="str">
        <f>IF(入力!E113="","",IFERROR(INDEX(雇用者!$B$3:$B$100003,IFERROR(MATCH("*"&amp;$E113&amp;"*",雇用者!B$3:B$100003,0),MATCH("*"&amp;$E113&amp;"*",雇用者!C$3:C$100003,0)),0),入力!E113))&amp;""</f>
        <v/>
      </c>
      <c r="AL113" s="20" t="str">
        <f>IF(AM113="","",$AM113&amp;"@"&amp;AN113&amp;IF(AN113="","","@"&amp;COUNTIF($AK$3:AK113,AN113)))</f>
        <v/>
      </c>
      <c r="AM113" s="26" t="str">
        <f t="shared" si="83"/>
        <v/>
      </c>
      <c r="AN113" s="4" t="str">
        <f>IF(AK113="",IF(AND(OR(H113&lt;&gt;"",G113&lt;&gt;""),E113=""),INDEX($AK$3:AK112,MATCH(MAX($AG$3:AG112),$AG$3:AG112,0),0),""),AK113)</f>
        <v/>
      </c>
      <c r="AO113" s="20" t="str">
        <f>IF(H113="",IF(AN113="","",IFERROR(INDEX(雇用者!$D$3:$D$100003,MATCH($AN113,雇用者!B$3:B$100003,0),0),"")),H113)&amp;""</f>
        <v/>
      </c>
      <c r="AP113" s="20" t="str">
        <f>IF(AN113="","",IFERROR(IF(AND(入力!I113="",H113=""),INDEX(雇用者!$E$3:$E$100003,MATCH($AN113,雇用者!B$3:B$100003,0),0),I113),I113))&amp;""</f>
        <v/>
      </c>
      <c r="AQ113" s="20" t="str">
        <f t="shared" si="84"/>
        <v/>
      </c>
      <c r="AR113" s="20" t="str">
        <f t="shared" si="85"/>
        <v/>
      </c>
      <c r="AS113" s="20" t="str">
        <f>IF(AN113="","",IFERROR(IF(AND(入力!G113="",H113=""),INDEX(雇用者!$F$3:$Y$100003,MATCH($AN113,雇用者!B$3:B$100003,0),MATCH($AM113,雇用者!$F$1:$Y$1,1)),IF(G113="","",G113)),IF(G113="","",G113)))</f>
        <v/>
      </c>
      <c r="AT113" s="21" t="str">
        <f t="shared" si="86"/>
        <v/>
      </c>
      <c r="AU113" s="21" t="str">
        <f>IF(AND(AT113&lt;&gt;"",COUNTIF($AL$3:AL113,AL113)=1),SUMIF($AL$3:$AT$100003,AL113,$AT$3:$AT$100003),"")</f>
        <v/>
      </c>
      <c r="AV113" s="21" t="str">
        <f>IF(AND(COUNTIF($AM$3:AM113,AM113)=COUNTIF($AM$3:AM100113,AM113),AM113&lt;&gt;""),SUMIF($AM$3:AM113,AM113,$AT$3:AT113),"")</f>
        <v/>
      </c>
      <c r="AW113" s="96"/>
      <c r="AX113" s="20" t="str">
        <f>IF(COUNT(BC113:BH113)=6,MAX($AX$3:AX112)+1,"")</f>
        <v/>
      </c>
      <c r="AY113" s="20" t="str">
        <f>IF(AZ113="","",RANK(AZ113,$AZ$3:$AZ$100003,1)+COUNTIF($AZ$3:AZ113,AZ113)-1)</f>
        <v/>
      </c>
      <c r="AZ113" s="20" t="str">
        <f t="shared" si="87"/>
        <v/>
      </c>
      <c r="BA113" s="20" t="str">
        <f>IF(AN113="","",IF(COUNTIF($AN$3:AN113,AN113)=1,1+MAX($BA$3:BA112),INDEX($BA$3:BA112,MATCH(AN113,$AN$3:AN113,0),0)))</f>
        <v/>
      </c>
      <c r="BB113" s="20" t="str">
        <f>IF(AO113="","",IF(COUNTIF($AO$3:AO113,AO113)=1,1+MAX($BB$3:BB112),INDEX($BB$3:BB112,MATCH(AO113,$AO$3:AO113,0),0)))</f>
        <v/>
      </c>
      <c r="BC113" s="54" t="str">
        <f t="shared" si="88"/>
        <v/>
      </c>
      <c r="BD113" s="54" t="str">
        <f t="shared" si="89"/>
        <v/>
      </c>
      <c r="BE113" s="20" t="str">
        <f>IF($AN113="","",IF(COUNTIF(AN113,"*"&amp;BE$1&amp;"*"),COUNTIF(AN$3:AN113,"*"&amp;BE$1&amp;"*"),""))</f>
        <v/>
      </c>
      <c r="BF113" s="20" t="str">
        <f>IF($AN113="","",IF(COUNTIF(AO113,"*"&amp;BF$1&amp;"*"),COUNTIF(AO$3:AO113,"*"&amp;BF$1&amp;"*"),""))</f>
        <v/>
      </c>
      <c r="BG113" s="20" t="str">
        <f>IF($AN113="","",IF(COUNTIF(AP113,"*"&amp;BG$1&amp;"*"),COUNTIF(AP$3:AP113,"*"&amp;BG$1&amp;"*"),""))</f>
        <v/>
      </c>
      <c r="BH113" s="20" t="str">
        <f>IF($AN113="","",IF(COUNTIF(AQ113,"*"&amp;BH$1&amp;"*"),COUNTIF(AQ$3:AQ113,"*"&amp;BH$1&amp;"*"),""))</f>
        <v/>
      </c>
      <c r="BI113" s="58" t="str">
        <f t="shared" si="90"/>
        <v/>
      </c>
      <c r="BJ113" s="20" t="str">
        <f t="shared" si="91"/>
        <v/>
      </c>
      <c r="BK113" s="20" t="str">
        <f t="shared" si="92"/>
        <v/>
      </c>
      <c r="BM113" s="20" t="str">
        <f>IF($BM$1&gt;=1+MAX($BM$3:BM112),1+MAX($BM$3:BM112),"")</f>
        <v/>
      </c>
      <c r="BN113" s="20" t="str">
        <f t="shared" si="94"/>
        <v/>
      </c>
      <c r="BO113" s="20" t="str">
        <f t="shared" si="94"/>
        <v/>
      </c>
      <c r="BP113" s="20" t="str">
        <f t="shared" si="94"/>
        <v/>
      </c>
      <c r="BQ113" s="20" t="str">
        <f t="shared" si="94"/>
        <v/>
      </c>
      <c r="BR113" s="20" t="str">
        <f t="shared" si="94"/>
        <v/>
      </c>
      <c r="BS113" s="20" t="str">
        <f t="shared" si="94"/>
        <v/>
      </c>
      <c r="BT113" s="20" t="str">
        <f t="shared" si="94"/>
        <v/>
      </c>
      <c r="BU113" s="20" t="str">
        <f t="shared" si="94"/>
        <v/>
      </c>
      <c r="BV113" s="20" t="str">
        <f t="shared" si="94"/>
        <v/>
      </c>
      <c r="BW113" s="20" t="str">
        <f t="shared" si="94"/>
        <v/>
      </c>
      <c r="BX113" s="20" t="str">
        <f t="shared" si="94"/>
        <v/>
      </c>
    </row>
    <row r="114" spans="2:76" ht="30" customHeight="1" x14ac:dyDescent="0.2">
      <c r="B114" s="52"/>
      <c r="C114" s="52"/>
      <c r="D114" s="52"/>
      <c r="E114" s="30"/>
      <c r="F114" s="31"/>
      <c r="G114" s="32"/>
      <c r="H114" s="30"/>
      <c r="I114" s="31"/>
      <c r="J114" s="34"/>
      <c r="K114" s="112" t="str">
        <f t="shared" si="70"/>
        <v/>
      </c>
      <c r="L114" s="108" t="str">
        <f t="shared" si="71"/>
        <v/>
      </c>
      <c r="M114" s="108" t="str">
        <f t="shared" si="72"/>
        <v/>
      </c>
      <c r="N114" s="31" t="str">
        <f t="shared" si="73"/>
        <v/>
      </c>
      <c r="O114" s="31" t="str">
        <f t="shared" si="74"/>
        <v/>
      </c>
      <c r="P114" s="49" t="str">
        <f t="shared" si="75"/>
        <v/>
      </c>
      <c r="Q114" s="49" t="str">
        <f t="shared" si="76"/>
        <v/>
      </c>
      <c r="R114" s="32" t="str">
        <f t="shared" si="77"/>
        <v/>
      </c>
      <c r="S114" s="19"/>
      <c r="T114" s="45" t="str">
        <f t="shared" si="78"/>
        <v/>
      </c>
      <c r="U114" s="32" t="str">
        <f t="shared" si="79"/>
        <v/>
      </c>
      <c r="V114" s="22"/>
      <c r="W114" s="6" t="str">
        <f t="shared" si="68"/>
        <v/>
      </c>
      <c r="X114" s="7" t="str">
        <f t="shared" si="80"/>
        <v/>
      </c>
      <c r="Y114" s="19"/>
      <c r="Z114" s="13" t="str">
        <f t="shared" si="69"/>
        <v/>
      </c>
      <c r="AA114" s="13" t="str">
        <f t="shared" si="81"/>
        <v/>
      </c>
      <c r="AB114" s="7" t="str">
        <f t="shared" si="82"/>
        <v/>
      </c>
      <c r="AC114" s="22"/>
      <c r="AD114" s="3" t="str">
        <f>IF(B114="","",COUNT(B$3:B114))</f>
        <v/>
      </c>
      <c r="AE114" s="3" t="str">
        <f>IF(C114="","",COUNT(C$3:C114))</f>
        <v/>
      </c>
      <c r="AF114" s="3" t="str">
        <f>IF(D114="","",COUNT(D$3:D114))</f>
        <v/>
      </c>
      <c r="AG114" s="20" t="str">
        <f>IF(E114="","",COUNTA($E$3:E114))</f>
        <v/>
      </c>
      <c r="AH114" s="38" t="str">
        <f>IF(B114="",IF(OR($C114&lt;&gt;"",$D114&lt;&gt;"",$E114&lt;&gt;"",$H114&lt;&gt;"",$G114&lt;&gt;""),INDEX(AH$3:AH113,MATCH(MAX(AD$3:AD113),AD$3:AD113,0),0),""),B114)</f>
        <v/>
      </c>
      <c r="AI114" s="38" t="str">
        <f>IF(C114="",IF(OR($D114&lt;&gt;"",$E114&lt;&gt;"",$H114&lt;&gt;"",$G114&lt;&gt;""),INDEX(AI$3:AI113,MATCH(MAX(AE$3:AE113),AE$3:AE113,0),0),""),C114)</f>
        <v/>
      </c>
      <c r="AJ114" s="38" t="str">
        <f>IF(D114="",IF(OR($E114&lt;&gt;"",$H114&lt;&gt;"",$G114&lt;&gt;""),INDEX(AJ$3:AJ113,MATCH(MAX(AF$3:AF113),AF$3:AF113,0),0),""),D114)</f>
        <v/>
      </c>
      <c r="AK114" s="4" t="str">
        <f>IF(入力!E114="","",IFERROR(INDEX(雇用者!$B$3:$B$100003,IFERROR(MATCH("*"&amp;$E114&amp;"*",雇用者!B$3:B$100003,0),MATCH("*"&amp;$E114&amp;"*",雇用者!C$3:C$100003,0)),0),入力!E114))&amp;""</f>
        <v/>
      </c>
      <c r="AL114" s="20" t="str">
        <f>IF(AM114="","",$AM114&amp;"@"&amp;AN114&amp;IF(AN114="","","@"&amp;COUNTIF($AK$3:AK114,AN114)))</f>
        <v/>
      </c>
      <c r="AM114" s="26" t="str">
        <f t="shared" si="83"/>
        <v/>
      </c>
      <c r="AN114" s="4" t="str">
        <f>IF(AK114="",IF(AND(OR(H114&lt;&gt;"",G114&lt;&gt;""),E114=""),INDEX($AK$3:AK113,MATCH(MAX($AG$3:AG113),$AG$3:AG113,0),0),""),AK114)</f>
        <v/>
      </c>
      <c r="AO114" s="20" t="str">
        <f>IF(H114="",IF(AN114="","",IFERROR(INDEX(雇用者!$D$3:$D$100003,MATCH($AN114,雇用者!B$3:B$100003,0),0),"")),H114)&amp;""</f>
        <v/>
      </c>
      <c r="AP114" s="20" t="str">
        <f>IF(AN114="","",IFERROR(IF(AND(入力!I114="",H114=""),INDEX(雇用者!$E$3:$E$100003,MATCH($AN114,雇用者!B$3:B$100003,0),0),I114),I114))&amp;""</f>
        <v/>
      </c>
      <c r="AQ114" s="20" t="str">
        <f t="shared" si="84"/>
        <v/>
      </c>
      <c r="AR114" s="20" t="str">
        <f t="shared" si="85"/>
        <v/>
      </c>
      <c r="AS114" s="20" t="str">
        <f>IF(AN114="","",IFERROR(IF(AND(入力!G114="",H114=""),INDEX(雇用者!$F$3:$Y$100003,MATCH($AN114,雇用者!B$3:B$100003,0),MATCH($AM114,雇用者!$F$1:$Y$1,1)),IF(G114="","",G114)),IF(G114="","",G114)))</f>
        <v/>
      </c>
      <c r="AT114" s="21" t="str">
        <f t="shared" si="86"/>
        <v/>
      </c>
      <c r="AU114" s="21" t="str">
        <f>IF(AND(AT114&lt;&gt;"",COUNTIF($AL$3:AL114,AL114)=1),SUMIF($AL$3:$AT$100003,AL114,$AT$3:$AT$100003),"")</f>
        <v/>
      </c>
      <c r="AV114" s="21" t="str">
        <f>IF(AND(COUNTIF($AM$3:AM114,AM114)=COUNTIF($AM$3:AM100114,AM114),AM114&lt;&gt;""),SUMIF($AM$3:AM114,AM114,$AT$3:AT114),"")</f>
        <v/>
      </c>
      <c r="AW114" s="96"/>
      <c r="AX114" s="20" t="str">
        <f>IF(COUNT(BC114:BH114)=6,MAX($AX$3:AX113)+1,"")</f>
        <v/>
      </c>
      <c r="AY114" s="20" t="str">
        <f>IF(AZ114="","",RANK(AZ114,$AZ$3:$AZ$100003,1)+COUNTIF($AZ$3:AZ114,AZ114)-1)</f>
        <v/>
      </c>
      <c r="AZ114" s="20" t="str">
        <f t="shared" si="87"/>
        <v/>
      </c>
      <c r="BA114" s="20" t="str">
        <f>IF(AN114="","",IF(COUNTIF($AN$3:AN114,AN114)=1,1+MAX($BA$3:BA113),INDEX($BA$3:BA113,MATCH(AN114,$AN$3:AN114,0),0)))</f>
        <v/>
      </c>
      <c r="BB114" s="20" t="str">
        <f>IF(AO114="","",IF(COUNTIF($AO$3:AO114,AO114)=1,1+MAX($BB$3:BB113),INDEX($BB$3:BB113,MATCH(AO114,$AO$3:AO114,0),0)))</f>
        <v/>
      </c>
      <c r="BC114" s="54" t="str">
        <f t="shared" si="88"/>
        <v/>
      </c>
      <c r="BD114" s="54" t="str">
        <f t="shared" si="89"/>
        <v/>
      </c>
      <c r="BE114" s="20" t="str">
        <f>IF($AN114="","",IF(COUNTIF(AN114,"*"&amp;BE$1&amp;"*"),COUNTIF(AN$3:AN114,"*"&amp;BE$1&amp;"*"),""))</f>
        <v/>
      </c>
      <c r="BF114" s="20" t="str">
        <f>IF($AN114="","",IF(COUNTIF(AO114,"*"&amp;BF$1&amp;"*"),COUNTIF(AO$3:AO114,"*"&amp;BF$1&amp;"*"),""))</f>
        <v/>
      </c>
      <c r="BG114" s="20" t="str">
        <f>IF($AN114="","",IF(COUNTIF(AP114,"*"&amp;BG$1&amp;"*"),COUNTIF(AP$3:AP114,"*"&amp;BG$1&amp;"*"),""))</f>
        <v/>
      </c>
      <c r="BH114" s="20" t="str">
        <f>IF($AN114="","",IF(COUNTIF(AQ114,"*"&amp;BH$1&amp;"*"),COUNTIF(AQ$3:AQ114,"*"&amp;BH$1&amp;"*"),""))</f>
        <v/>
      </c>
      <c r="BI114" s="58" t="str">
        <f t="shared" si="90"/>
        <v/>
      </c>
      <c r="BJ114" s="20" t="str">
        <f t="shared" si="91"/>
        <v/>
      </c>
      <c r="BK114" s="20" t="str">
        <f t="shared" si="92"/>
        <v/>
      </c>
      <c r="BM114" s="20" t="str">
        <f>IF($BM$1&gt;=1+MAX($BM$3:BM113),1+MAX($BM$3:BM113),"")</f>
        <v/>
      </c>
      <c r="BN114" s="20" t="str">
        <f t="shared" si="94"/>
        <v/>
      </c>
      <c r="BO114" s="20" t="str">
        <f t="shared" si="94"/>
        <v/>
      </c>
      <c r="BP114" s="20" t="str">
        <f t="shared" si="94"/>
        <v/>
      </c>
      <c r="BQ114" s="20" t="str">
        <f t="shared" si="94"/>
        <v/>
      </c>
      <c r="BR114" s="20" t="str">
        <f t="shared" si="94"/>
        <v/>
      </c>
      <c r="BS114" s="20" t="str">
        <f t="shared" si="94"/>
        <v/>
      </c>
      <c r="BT114" s="20" t="str">
        <f t="shared" si="94"/>
        <v/>
      </c>
      <c r="BU114" s="20" t="str">
        <f t="shared" si="94"/>
        <v/>
      </c>
      <c r="BV114" s="20" t="str">
        <f t="shared" si="94"/>
        <v/>
      </c>
      <c r="BW114" s="20" t="str">
        <f t="shared" si="94"/>
        <v/>
      </c>
      <c r="BX114" s="20" t="str">
        <f t="shared" si="94"/>
        <v/>
      </c>
    </row>
    <row r="115" spans="2:76" ht="30" customHeight="1" x14ac:dyDescent="0.2">
      <c r="B115" s="52"/>
      <c r="C115" s="52"/>
      <c r="D115" s="52"/>
      <c r="E115" s="30"/>
      <c r="F115" s="31"/>
      <c r="G115" s="32"/>
      <c r="H115" s="30"/>
      <c r="I115" s="31"/>
      <c r="J115" s="34"/>
      <c r="K115" s="112" t="str">
        <f t="shared" si="70"/>
        <v/>
      </c>
      <c r="L115" s="108" t="str">
        <f t="shared" si="71"/>
        <v/>
      </c>
      <c r="M115" s="108" t="str">
        <f t="shared" si="72"/>
        <v/>
      </c>
      <c r="N115" s="31" t="str">
        <f t="shared" si="73"/>
        <v/>
      </c>
      <c r="O115" s="31" t="str">
        <f t="shared" si="74"/>
        <v/>
      </c>
      <c r="P115" s="49" t="str">
        <f t="shared" si="75"/>
        <v/>
      </c>
      <c r="Q115" s="49" t="str">
        <f t="shared" si="76"/>
        <v/>
      </c>
      <c r="R115" s="32" t="str">
        <f t="shared" si="77"/>
        <v/>
      </c>
      <c r="S115" s="19"/>
      <c r="T115" s="45" t="str">
        <f t="shared" si="78"/>
        <v/>
      </c>
      <c r="U115" s="32" t="str">
        <f t="shared" si="79"/>
        <v/>
      </c>
      <c r="V115" s="22"/>
      <c r="W115" s="6" t="str">
        <f t="shared" si="68"/>
        <v/>
      </c>
      <c r="X115" s="7" t="str">
        <f t="shared" si="80"/>
        <v/>
      </c>
      <c r="Y115" s="19"/>
      <c r="Z115" s="13" t="str">
        <f t="shared" si="69"/>
        <v/>
      </c>
      <c r="AA115" s="13" t="str">
        <f t="shared" si="81"/>
        <v/>
      </c>
      <c r="AB115" s="7" t="str">
        <f t="shared" si="82"/>
        <v/>
      </c>
      <c r="AC115" s="22"/>
      <c r="AD115" s="3" t="str">
        <f>IF(B115="","",COUNT(B$3:B115))</f>
        <v/>
      </c>
      <c r="AE115" s="3" t="str">
        <f>IF(C115="","",COUNT(C$3:C115))</f>
        <v/>
      </c>
      <c r="AF115" s="3" t="str">
        <f>IF(D115="","",COUNT(D$3:D115))</f>
        <v/>
      </c>
      <c r="AG115" s="20" t="str">
        <f>IF(E115="","",COUNTA($E$3:E115))</f>
        <v/>
      </c>
      <c r="AH115" s="38" t="str">
        <f>IF(B115="",IF(OR($C115&lt;&gt;"",$D115&lt;&gt;"",$E115&lt;&gt;"",$H115&lt;&gt;"",$G115&lt;&gt;""),INDEX(AH$3:AH114,MATCH(MAX(AD$3:AD114),AD$3:AD114,0),0),""),B115)</f>
        <v/>
      </c>
      <c r="AI115" s="38" t="str">
        <f>IF(C115="",IF(OR($D115&lt;&gt;"",$E115&lt;&gt;"",$H115&lt;&gt;"",$G115&lt;&gt;""),INDEX(AI$3:AI114,MATCH(MAX(AE$3:AE114),AE$3:AE114,0),0),""),C115)</f>
        <v/>
      </c>
      <c r="AJ115" s="38" t="str">
        <f>IF(D115="",IF(OR($E115&lt;&gt;"",$H115&lt;&gt;"",$G115&lt;&gt;""),INDEX(AJ$3:AJ114,MATCH(MAX(AF$3:AF114),AF$3:AF114,0),0),""),D115)</f>
        <v/>
      </c>
      <c r="AK115" s="4" t="str">
        <f>IF(入力!E115="","",IFERROR(INDEX(雇用者!$B$3:$B$100003,IFERROR(MATCH("*"&amp;$E115&amp;"*",雇用者!B$3:B$100003,0),MATCH("*"&amp;$E115&amp;"*",雇用者!C$3:C$100003,0)),0),入力!E115))&amp;""</f>
        <v/>
      </c>
      <c r="AL115" s="20" t="str">
        <f>IF(AM115="","",$AM115&amp;"@"&amp;AN115&amp;IF(AN115="","","@"&amp;COUNTIF($AK$3:AK115,AN115)))</f>
        <v/>
      </c>
      <c r="AM115" s="26" t="str">
        <f t="shared" si="83"/>
        <v/>
      </c>
      <c r="AN115" s="4" t="str">
        <f>IF(AK115="",IF(AND(OR(H115&lt;&gt;"",G115&lt;&gt;""),E115=""),INDEX($AK$3:AK114,MATCH(MAX($AG$3:AG114),$AG$3:AG114,0),0),""),AK115)</f>
        <v/>
      </c>
      <c r="AO115" s="20" t="str">
        <f>IF(H115="",IF(AN115="","",IFERROR(INDEX(雇用者!$D$3:$D$100003,MATCH($AN115,雇用者!B$3:B$100003,0),0),"")),H115)&amp;""</f>
        <v/>
      </c>
      <c r="AP115" s="20" t="str">
        <f>IF(AN115="","",IFERROR(IF(AND(入力!I115="",H115=""),INDEX(雇用者!$E$3:$E$100003,MATCH($AN115,雇用者!B$3:B$100003,0),0),I115),I115))&amp;""</f>
        <v/>
      </c>
      <c r="AQ115" s="20" t="str">
        <f t="shared" si="84"/>
        <v/>
      </c>
      <c r="AR115" s="20" t="str">
        <f t="shared" si="85"/>
        <v/>
      </c>
      <c r="AS115" s="20" t="str">
        <f>IF(AN115="","",IFERROR(IF(AND(入力!G115="",H115=""),INDEX(雇用者!$F$3:$Y$100003,MATCH($AN115,雇用者!B$3:B$100003,0),MATCH($AM115,雇用者!$F$1:$Y$1,1)),IF(G115="","",G115)),IF(G115="","",G115)))</f>
        <v/>
      </c>
      <c r="AT115" s="21" t="str">
        <f t="shared" si="86"/>
        <v/>
      </c>
      <c r="AU115" s="21" t="str">
        <f>IF(AND(AT115&lt;&gt;"",COUNTIF($AL$3:AL115,AL115)=1),SUMIF($AL$3:$AT$100003,AL115,$AT$3:$AT$100003),"")</f>
        <v/>
      </c>
      <c r="AV115" s="21" t="str">
        <f>IF(AND(COUNTIF($AM$3:AM115,AM115)=COUNTIF($AM$3:AM100115,AM115),AM115&lt;&gt;""),SUMIF($AM$3:AM115,AM115,$AT$3:AT115),"")</f>
        <v/>
      </c>
      <c r="AW115" s="96"/>
      <c r="AX115" s="20" t="str">
        <f>IF(COUNT(BC115:BH115)=6,MAX($AX$3:AX114)+1,"")</f>
        <v/>
      </c>
      <c r="AY115" s="20" t="str">
        <f>IF(AZ115="","",RANK(AZ115,$AZ$3:$AZ$100003,1)+COUNTIF($AZ$3:AZ115,AZ115)-1)</f>
        <v/>
      </c>
      <c r="AZ115" s="20" t="str">
        <f t="shared" si="87"/>
        <v/>
      </c>
      <c r="BA115" s="20" t="str">
        <f>IF(AN115="","",IF(COUNTIF($AN$3:AN115,AN115)=1,1+MAX($BA$3:BA114),INDEX($BA$3:BA114,MATCH(AN115,$AN$3:AN115,0),0)))</f>
        <v/>
      </c>
      <c r="BB115" s="20" t="str">
        <f>IF(AO115="","",IF(COUNTIF($AO$3:AO115,AO115)=1,1+MAX($BB$3:BB114),INDEX($BB$3:BB114,MATCH(AO115,$AO$3:AO115,0),0)))</f>
        <v/>
      </c>
      <c r="BC115" s="54" t="str">
        <f t="shared" si="88"/>
        <v/>
      </c>
      <c r="BD115" s="54" t="str">
        <f t="shared" si="89"/>
        <v/>
      </c>
      <c r="BE115" s="20" t="str">
        <f>IF($AN115="","",IF(COUNTIF(AN115,"*"&amp;BE$1&amp;"*"),COUNTIF(AN$3:AN115,"*"&amp;BE$1&amp;"*"),""))</f>
        <v/>
      </c>
      <c r="BF115" s="20" t="str">
        <f>IF($AN115="","",IF(COUNTIF(AO115,"*"&amp;BF$1&amp;"*"),COUNTIF(AO$3:AO115,"*"&amp;BF$1&amp;"*"),""))</f>
        <v/>
      </c>
      <c r="BG115" s="20" t="str">
        <f>IF($AN115="","",IF(COUNTIF(AP115,"*"&amp;BG$1&amp;"*"),COUNTIF(AP$3:AP115,"*"&amp;BG$1&amp;"*"),""))</f>
        <v/>
      </c>
      <c r="BH115" s="20" t="str">
        <f>IF($AN115="","",IF(COUNTIF(AQ115,"*"&amp;BH$1&amp;"*"),COUNTIF(AQ$3:AQ115,"*"&amp;BH$1&amp;"*"),""))</f>
        <v/>
      </c>
      <c r="BI115" s="58" t="str">
        <f t="shared" si="90"/>
        <v/>
      </c>
      <c r="BJ115" s="20" t="str">
        <f t="shared" si="91"/>
        <v/>
      </c>
      <c r="BK115" s="20" t="str">
        <f t="shared" si="92"/>
        <v/>
      </c>
      <c r="BM115" s="20" t="str">
        <f>IF($BM$1&gt;=1+MAX($BM$3:BM114),1+MAX($BM$3:BM114),"")</f>
        <v/>
      </c>
      <c r="BN115" s="20" t="str">
        <f t="shared" si="94"/>
        <v/>
      </c>
      <c r="BO115" s="20" t="str">
        <f t="shared" si="94"/>
        <v/>
      </c>
      <c r="BP115" s="20" t="str">
        <f t="shared" si="94"/>
        <v/>
      </c>
      <c r="BQ115" s="20" t="str">
        <f t="shared" si="94"/>
        <v/>
      </c>
      <c r="BR115" s="20" t="str">
        <f t="shared" si="94"/>
        <v/>
      </c>
      <c r="BS115" s="20" t="str">
        <f t="shared" si="94"/>
        <v/>
      </c>
      <c r="BT115" s="20" t="str">
        <f t="shared" si="94"/>
        <v/>
      </c>
      <c r="BU115" s="20" t="str">
        <f t="shared" si="94"/>
        <v/>
      </c>
      <c r="BV115" s="20" t="str">
        <f t="shared" si="94"/>
        <v/>
      </c>
      <c r="BW115" s="20" t="str">
        <f t="shared" si="94"/>
        <v/>
      </c>
      <c r="BX115" s="20" t="str">
        <f t="shared" si="94"/>
        <v/>
      </c>
    </row>
    <row r="116" spans="2:76" ht="30" customHeight="1" x14ac:dyDescent="0.2">
      <c r="B116" s="52"/>
      <c r="C116" s="52"/>
      <c r="D116" s="52"/>
      <c r="E116" s="30"/>
      <c r="F116" s="31"/>
      <c r="G116" s="32"/>
      <c r="H116" s="30"/>
      <c r="I116" s="31"/>
      <c r="J116" s="34"/>
      <c r="K116" s="112" t="str">
        <f t="shared" si="70"/>
        <v/>
      </c>
      <c r="L116" s="108" t="str">
        <f t="shared" si="71"/>
        <v/>
      </c>
      <c r="M116" s="108" t="str">
        <f t="shared" si="72"/>
        <v/>
      </c>
      <c r="N116" s="31" t="str">
        <f t="shared" si="73"/>
        <v/>
      </c>
      <c r="O116" s="31" t="str">
        <f t="shared" si="74"/>
        <v/>
      </c>
      <c r="P116" s="49" t="str">
        <f t="shared" si="75"/>
        <v/>
      </c>
      <c r="Q116" s="49" t="str">
        <f t="shared" si="76"/>
        <v/>
      </c>
      <c r="R116" s="32" t="str">
        <f t="shared" si="77"/>
        <v/>
      </c>
      <c r="S116" s="19"/>
      <c r="T116" s="45" t="str">
        <f t="shared" si="78"/>
        <v/>
      </c>
      <c r="U116" s="32" t="str">
        <f t="shared" si="79"/>
        <v/>
      </c>
      <c r="V116" s="22"/>
      <c r="W116" s="6" t="str">
        <f t="shared" si="68"/>
        <v/>
      </c>
      <c r="X116" s="7" t="str">
        <f t="shared" si="80"/>
        <v/>
      </c>
      <c r="Y116" s="19"/>
      <c r="Z116" s="13" t="str">
        <f t="shared" si="69"/>
        <v/>
      </c>
      <c r="AA116" s="13" t="str">
        <f t="shared" si="81"/>
        <v/>
      </c>
      <c r="AB116" s="7" t="str">
        <f t="shared" si="82"/>
        <v/>
      </c>
      <c r="AC116" s="22"/>
      <c r="AD116" s="3" t="str">
        <f>IF(B116="","",COUNT(B$3:B116))</f>
        <v/>
      </c>
      <c r="AE116" s="3" t="str">
        <f>IF(C116="","",COUNT(C$3:C116))</f>
        <v/>
      </c>
      <c r="AF116" s="3" t="str">
        <f>IF(D116="","",COUNT(D$3:D116))</f>
        <v/>
      </c>
      <c r="AG116" s="20" t="str">
        <f>IF(E116="","",COUNTA($E$3:E116))</f>
        <v/>
      </c>
      <c r="AH116" s="38" t="str">
        <f>IF(B116="",IF(OR($C116&lt;&gt;"",$D116&lt;&gt;"",$E116&lt;&gt;"",$H116&lt;&gt;"",$G116&lt;&gt;""),INDEX(AH$3:AH115,MATCH(MAX(AD$3:AD115),AD$3:AD115,0),0),""),B116)</f>
        <v/>
      </c>
      <c r="AI116" s="38" t="str">
        <f>IF(C116="",IF(OR($D116&lt;&gt;"",$E116&lt;&gt;"",$H116&lt;&gt;"",$G116&lt;&gt;""),INDEX(AI$3:AI115,MATCH(MAX(AE$3:AE115),AE$3:AE115,0),0),""),C116)</f>
        <v/>
      </c>
      <c r="AJ116" s="38" t="str">
        <f>IF(D116="",IF(OR($E116&lt;&gt;"",$H116&lt;&gt;"",$G116&lt;&gt;""),INDEX(AJ$3:AJ115,MATCH(MAX(AF$3:AF115),AF$3:AF115,0),0),""),D116)</f>
        <v/>
      </c>
      <c r="AK116" s="4" t="str">
        <f>IF(入力!E116="","",IFERROR(INDEX(雇用者!$B$3:$B$100003,IFERROR(MATCH("*"&amp;$E116&amp;"*",雇用者!B$3:B$100003,0),MATCH("*"&amp;$E116&amp;"*",雇用者!C$3:C$100003,0)),0),入力!E116))&amp;""</f>
        <v/>
      </c>
      <c r="AL116" s="20" t="str">
        <f>IF(AM116="","",$AM116&amp;"@"&amp;AN116&amp;IF(AN116="","","@"&amp;COUNTIF($AK$3:AK116,AN116)))</f>
        <v/>
      </c>
      <c r="AM116" s="26" t="str">
        <f t="shared" si="83"/>
        <v/>
      </c>
      <c r="AN116" s="4" t="str">
        <f>IF(AK116="",IF(AND(OR(H116&lt;&gt;"",G116&lt;&gt;""),E116=""),INDEX($AK$3:AK115,MATCH(MAX($AG$3:AG115),$AG$3:AG115,0),0),""),AK116)</f>
        <v/>
      </c>
      <c r="AO116" s="20" t="str">
        <f>IF(H116="",IF(AN116="","",IFERROR(INDEX(雇用者!$D$3:$D$100003,MATCH($AN116,雇用者!B$3:B$100003,0),0),"")),H116)&amp;""</f>
        <v/>
      </c>
      <c r="AP116" s="20" t="str">
        <f>IF(AN116="","",IFERROR(IF(AND(入力!I116="",H116=""),INDEX(雇用者!$E$3:$E$100003,MATCH($AN116,雇用者!B$3:B$100003,0),0),I116),I116))&amp;""</f>
        <v/>
      </c>
      <c r="AQ116" s="20" t="str">
        <f t="shared" si="84"/>
        <v/>
      </c>
      <c r="AR116" s="20" t="str">
        <f t="shared" si="85"/>
        <v/>
      </c>
      <c r="AS116" s="20" t="str">
        <f>IF(AN116="","",IFERROR(IF(AND(入力!G116="",H116=""),INDEX(雇用者!$F$3:$Y$100003,MATCH($AN116,雇用者!B$3:B$100003,0),MATCH($AM116,雇用者!$F$1:$Y$1,1)),IF(G116="","",G116)),IF(G116="","",G116)))</f>
        <v/>
      </c>
      <c r="AT116" s="21" t="str">
        <f t="shared" si="86"/>
        <v/>
      </c>
      <c r="AU116" s="21" t="str">
        <f>IF(AND(AT116&lt;&gt;"",COUNTIF($AL$3:AL116,AL116)=1),SUMIF($AL$3:$AT$100003,AL116,$AT$3:$AT$100003),"")</f>
        <v/>
      </c>
      <c r="AV116" s="21" t="str">
        <f>IF(AND(COUNTIF($AM$3:AM116,AM116)=COUNTIF($AM$3:AM100116,AM116),AM116&lt;&gt;""),SUMIF($AM$3:AM116,AM116,$AT$3:AT116),"")</f>
        <v/>
      </c>
      <c r="AW116" s="96"/>
      <c r="AX116" s="20" t="str">
        <f>IF(COUNT(BC116:BH116)=6,MAX($AX$3:AX115)+1,"")</f>
        <v/>
      </c>
      <c r="AY116" s="20" t="str">
        <f>IF(AZ116="","",RANK(AZ116,$AZ$3:$AZ$100003,1)+COUNTIF($AZ$3:AZ116,AZ116)-1)</f>
        <v/>
      </c>
      <c r="AZ116" s="20" t="str">
        <f t="shared" si="87"/>
        <v/>
      </c>
      <c r="BA116" s="20" t="str">
        <f>IF(AN116="","",IF(COUNTIF($AN$3:AN116,AN116)=1,1+MAX($BA$3:BA115),INDEX($BA$3:BA115,MATCH(AN116,$AN$3:AN116,0),0)))</f>
        <v/>
      </c>
      <c r="BB116" s="20" t="str">
        <f>IF(AO116="","",IF(COUNTIF($AO$3:AO116,AO116)=1,1+MAX($BB$3:BB115),INDEX($BB$3:BB115,MATCH(AO116,$AO$3:AO116,0),0)))</f>
        <v/>
      </c>
      <c r="BC116" s="54" t="str">
        <f t="shared" si="88"/>
        <v/>
      </c>
      <c r="BD116" s="54" t="str">
        <f t="shared" si="89"/>
        <v/>
      </c>
      <c r="BE116" s="20" t="str">
        <f>IF($AN116="","",IF(COUNTIF(AN116,"*"&amp;BE$1&amp;"*"),COUNTIF(AN$3:AN116,"*"&amp;BE$1&amp;"*"),""))</f>
        <v/>
      </c>
      <c r="BF116" s="20" t="str">
        <f>IF($AN116="","",IF(COUNTIF(AO116,"*"&amp;BF$1&amp;"*"),COUNTIF(AO$3:AO116,"*"&amp;BF$1&amp;"*"),""))</f>
        <v/>
      </c>
      <c r="BG116" s="20" t="str">
        <f>IF($AN116="","",IF(COUNTIF(AP116,"*"&amp;BG$1&amp;"*"),COUNTIF(AP$3:AP116,"*"&amp;BG$1&amp;"*"),""))</f>
        <v/>
      </c>
      <c r="BH116" s="20" t="str">
        <f>IF($AN116="","",IF(COUNTIF(AQ116,"*"&amp;BH$1&amp;"*"),COUNTIF(AQ$3:AQ116,"*"&amp;BH$1&amp;"*"),""))</f>
        <v/>
      </c>
      <c r="BI116" s="58" t="str">
        <f t="shared" si="90"/>
        <v/>
      </c>
      <c r="BJ116" s="20" t="str">
        <f t="shared" si="91"/>
        <v/>
      </c>
      <c r="BK116" s="20" t="str">
        <f t="shared" si="92"/>
        <v/>
      </c>
      <c r="BM116" s="20" t="str">
        <f>IF($BM$1&gt;=1+MAX($BM$3:BM115),1+MAX($BM$3:BM115),"")</f>
        <v/>
      </c>
      <c r="BN116" s="20" t="str">
        <f t="shared" si="94"/>
        <v/>
      </c>
      <c r="BO116" s="20" t="str">
        <f t="shared" si="94"/>
        <v/>
      </c>
      <c r="BP116" s="20" t="str">
        <f t="shared" si="94"/>
        <v/>
      </c>
      <c r="BQ116" s="20" t="str">
        <f t="shared" si="94"/>
        <v/>
      </c>
      <c r="BR116" s="20" t="str">
        <f t="shared" si="94"/>
        <v/>
      </c>
      <c r="BS116" s="20" t="str">
        <f t="shared" si="94"/>
        <v/>
      </c>
      <c r="BT116" s="20" t="str">
        <f t="shared" si="94"/>
        <v/>
      </c>
      <c r="BU116" s="20" t="str">
        <f t="shared" si="94"/>
        <v/>
      </c>
      <c r="BV116" s="20" t="str">
        <f t="shared" si="94"/>
        <v/>
      </c>
      <c r="BW116" s="20" t="str">
        <f t="shared" si="94"/>
        <v/>
      </c>
      <c r="BX116" s="20" t="str">
        <f t="shared" si="94"/>
        <v/>
      </c>
    </row>
    <row r="117" spans="2:76" ht="30" customHeight="1" x14ac:dyDescent="0.2">
      <c r="B117" s="52"/>
      <c r="C117" s="52"/>
      <c r="D117" s="52"/>
      <c r="E117" s="30"/>
      <c r="F117" s="31"/>
      <c r="G117" s="32"/>
      <c r="H117" s="30"/>
      <c r="I117" s="31"/>
      <c r="J117" s="34"/>
      <c r="K117" s="112" t="str">
        <f t="shared" si="70"/>
        <v/>
      </c>
      <c r="L117" s="108" t="str">
        <f t="shared" si="71"/>
        <v/>
      </c>
      <c r="M117" s="108" t="str">
        <f t="shared" si="72"/>
        <v/>
      </c>
      <c r="N117" s="31" t="str">
        <f t="shared" si="73"/>
        <v/>
      </c>
      <c r="O117" s="31" t="str">
        <f t="shared" si="74"/>
        <v/>
      </c>
      <c r="P117" s="49" t="str">
        <f t="shared" si="75"/>
        <v/>
      </c>
      <c r="Q117" s="49" t="str">
        <f t="shared" si="76"/>
        <v/>
      </c>
      <c r="R117" s="32" t="str">
        <f t="shared" si="77"/>
        <v/>
      </c>
      <c r="S117" s="19"/>
      <c r="T117" s="45" t="str">
        <f t="shared" si="78"/>
        <v/>
      </c>
      <c r="U117" s="32" t="str">
        <f t="shared" si="79"/>
        <v/>
      </c>
      <c r="V117" s="22"/>
      <c r="W117" s="6" t="str">
        <f t="shared" si="68"/>
        <v/>
      </c>
      <c r="X117" s="7" t="str">
        <f t="shared" si="80"/>
        <v/>
      </c>
      <c r="Y117" s="19"/>
      <c r="Z117" s="13" t="str">
        <f t="shared" si="69"/>
        <v/>
      </c>
      <c r="AA117" s="13" t="str">
        <f t="shared" si="81"/>
        <v/>
      </c>
      <c r="AB117" s="7" t="str">
        <f t="shared" si="82"/>
        <v/>
      </c>
      <c r="AC117" s="22"/>
      <c r="AD117" s="3" t="str">
        <f>IF(B117="","",COUNT(B$3:B117))</f>
        <v/>
      </c>
      <c r="AE117" s="3" t="str">
        <f>IF(C117="","",COUNT(C$3:C117))</f>
        <v/>
      </c>
      <c r="AF117" s="3" t="str">
        <f>IF(D117="","",COUNT(D$3:D117))</f>
        <v/>
      </c>
      <c r="AG117" s="20" t="str">
        <f>IF(E117="","",COUNTA($E$3:E117))</f>
        <v/>
      </c>
      <c r="AH117" s="38" t="str">
        <f>IF(B117="",IF(OR($C117&lt;&gt;"",$D117&lt;&gt;"",$E117&lt;&gt;"",$H117&lt;&gt;"",$G117&lt;&gt;""),INDEX(AH$3:AH116,MATCH(MAX(AD$3:AD116),AD$3:AD116,0),0),""),B117)</f>
        <v/>
      </c>
      <c r="AI117" s="38" t="str">
        <f>IF(C117="",IF(OR($D117&lt;&gt;"",$E117&lt;&gt;"",$H117&lt;&gt;"",$G117&lt;&gt;""),INDEX(AI$3:AI116,MATCH(MAX(AE$3:AE116),AE$3:AE116,0),0),""),C117)</f>
        <v/>
      </c>
      <c r="AJ117" s="38" t="str">
        <f>IF(D117="",IF(OR($E117&lt;&gt;"",$H117&lt;&gt;"",$G117&lt;&gt;""),INDEX(AJ$3:AJ116,MATCH(MAX(AF$3:AF116),AF$3:AF116,0),0),""),D117)</f>
        <v/>
      </c>
      <c r="AK117" s="4" t="str">
        <f>IF(入力!E117="","",IFERROR(INDEX(雇用者!$B$3:$B$100003,IFERROR(MATCH("*"&amp;$E117&amp;"*",雇用者!B$3:B$100003,0),MATCH("*"&amp;$E117&amp;"*",雇用者!C$3:C$100003,0)),0),入力!E117))&amp;""</f>
        <v/>
      </c>
      <c r="AL117" s="20" t="str">
        <f>IF(AM117="","",$AM117&amp;"@"&amp;AN117&amp;IF(AN117="","","@"&amp;COUNTIF($AK$3:AK117,AN117)))</f>
        <v/>
      </c>
      <c r="AM117" s="26" t="str">
        <f t="shared" si="83"/>
        <v/>
      </c>
      <c r="AN117" s="4" t="str">
        <f>IF(AK117="",IF(AND(OR(H117&lt;&gt;"",G117&lt;&gt;""),E117=""),INDEX($AK$3:AK116,MATCH(MAX($AG$3:AG116),$AG$3:AG116,0),0),""),AK117)</f>
        <v/>
      </c>
      <c r="AO117" s="20" t="str">
        <f>IF(H117="",IF(AN117="","",IFERROR(INDEX(雇用者!$D$3:$D$100003,MATCH($AN117,雇用者!B$3:B$100003,0),0),"")),H117)&amp;""</f>
        <v/>
      </c>
      <c r="AP117" s="20" t="str">
        <f>IF(AN117="","",IFERROR(IF(AND(入力!I117="",H117=""),INDEX(雇用者!$E$3:$E$100003,MATCH($AN117,雇用者!B$3:B$100003,0),0),I117),I117))&amp;""</f>
        <v/>
      </c>
      <c r="AQ117" s="20" t="str">
        <f t="shared" si="84"/>
        <v/>
      </c>
      <c r="AR117" s="20" t="str">
        <f t="shared" si="85"/>
        <v/>
      </c>
      <c r="AS117" s="20" t="str">
        <f>IF(AN117="","",IFERROR(IF(AND(入力!G117="",H117=""),INDEX(雇用者!$F$3:$Y$100003,MATCH($AN117,雇用者!B$3:B$100003,0),MATCH($AM117,雇用者!$F$1:$Y$1,1)),IF(G117="","",G117)),IF(G117="","",G117)))</f>
        <v/>
      </c>
      <c r="AT117" s="21" t="str">
        <f t="shared" si="86"/>
        <v/>
      </c>
      <c r="AU117" s="21" t="str">
        <f>IF(AND(AT117&lt;&gt;"",COUNTIF($AL$3:AL117,AL117)=1),SUMIF($AL$3:$AT$100003,AL117,$AT$3:$AT$100003),"")</f>
        <v/>
      </c>
      <c r="AV117" s="21" t="str">
        <f>IF(AND(COUNTIF($AM$3:AM117,AM117)=COUNTIF($AM$3:AM100117,AM117),AM117&lt;&gt;""),SUMIF($AM$3:AM117,AM117,$AT$3:AT117),"")</f>
        <v/>
      </c>
      <c r="AW117" s="96"/>
      <c r="AX117" s="20" t="str">
        <f>IF(COUNT(BC117:BH117)=6,MAX($AX$3:AX116)+1,"")</f>
        <v/>
      </c>
      <c r="AY117" s="20" t="str">
        <f>IF(AZ117="","",RANK(AZ117,$AZ$3:$AZ$100003,1)+COUNTIF($AZ$3:AZ117,AZ117)-1)</f>
        <v/>
      </c>
      <c r="AZ117" s="20" t="str">
        <f t="shared" si="87"/>
        <v/>
      </c>
      <c r="BA117" s="20" t="str">
        <f>IF(AN117="","",IF(COUNTIF($AN$3:AN117,AN117)=1,1+MAX($BA$3:BA116),INDEX($BA$3:BA116,MATCH(AN117,$AN$3:AN117,0),0)))</f>
        <v/>
      </c>
      <c r="BB117" s="20" t="str">
        <f>IF(AO117="","",IF(COUNTIF($AO$3:AO117,AO117)=1,1+MAX($BB$3:BB116),INDEX($BB$3:BB116,MATCH(AO117,$AO$3:AO117,0),0)))</f>
        <v/>
      </c>
      <c r="BC117" s="54" t="str">
        <f t="shared" si="88"/>
        <v/>
      </c>
      <c r="BD117" s="54" t="str">
        <f t="shared" si="89"/>
        <v/>
      </c>
      <c r="BE117" s="20" t="str">
        <f>IF($AN117="","",IF(COUNTIF(AN117,"*"&amp;BE$1&amp;"*"),COUNTIF(AN$3:AN117,"*"&amp;BE$1&amp;"*"),""))</f>
        <v/>
      </c>
      <c r="BF117" s="20" t="str">
        <f>IF($AN117="","",IF(COUNTIF(AO117,"*"&amp;BF$1&amp;"*"),COUNTIF(AO$3:AO117,"*"&amp;BF$1&amp;"*"),""))</f>
        <v/>
      </c>
      <c r="BG117" s="20" t="str">
        <f>IF($AN117="","",IF(COUNTIF(AP117,"*"&amp;BG$1&amp;"*"),COUNTIF(AP$3:AP117,"*"&amp;BG$1&amp;"*"),""))</f>
        <v/>
      </c>
      <c r="BH117" s="20" t="str">
        <f>IF($AN117="","",IF(COUNTIF(AQ117,"*"&amp;BH$1&amp;"*"),COUNTIF(AQ$3:AQ117,"*"&amp;BH$1&amp;"*"),""))</f>
        <v/>
      </c>
      <c r="BI117" s="58" t="str">
        <f t="shared" si="90"/>
        <v/>
      </c>
      <c r="BJ117" s="20" t="str">
        <f t="shared" si="91"/>
        <v/>
      </c>
      <c r="BK117" s="20" t="str">
        <f t="shared" si="92"/>
        <v/>
      </c>
      <c r="BM117" s="20" t="str">
        <f>IF($BM$1&gt;=1+MAX($BM$3:BM116),1+MAX($BM$3:BM116),"")</f>
        <v/>
      </c>
      <c r="BN117" s="20" t="str">
        <f t="shared" si="94"/>
        <v/>
      </c>
      <c r="BO117" s="20" t="str">
        <f t="shared" si="94"/>
        <v/>
      </c>
      <c r="BP117" s="20" t="str">
        <f t="shared" si="94"/>
        <v/>
      </c>
      <c r="BQ117" s="20" t="str">
        <f t="shared" si="94"/>
        <v/>
      </c>
      <c r="BR117" s="20" t="str">
        <f t="shared" si="94"/>
        <v/>
      </c>
      <c r="BS117" s="20" t="str">
        <f t="shared" si="94"/>
        <v/>
      </c>
      <c r="BT117" s="20" t="str">
        <f t="shared" si="94"/>
        <v/>
      </c>
      <c r="BU117" s="20" t="str">
        <f t="shared" si="94"/>
        <v/>
      </c>
      <c r="BV117" s="20" t="str">
        <f t="shared" si="94"/>
        <v/>
      </c>
      <c r="BW117" s="20" t="str">
        <f t="shared" si="94"/>
        <v/>
      </c>
      <c r="BX117" s="20" t="str">
        <f t="shared" si="94"/>
        <v/>
      </c>
    </row>
    <row r="118" spans="2:76" ht="30" customHeight="1" x14ac:dyDescent="0.2">
      <c r="B118" s="52"/>
      <c r="C118" s="52"/>
      <c r="D118" s="52"/>
      <c r="E118" s="30"/>
      <c r="F118" s="31"/>
      <c r="G118" s="32"/>
      <c r="H118" s="30"/>
      <c r="I118" s="31"/>
      <c r="J118" s="34"/>
      <c r="K118" s="112" t="str">
        <f t="shared" si="70"/>
        <v/>
      </c>
      <c r="L118" s="108" t="str">
        <f t="shared" si="71"/>
        <v/>
      </c>
      <c r="M118" s="108" t="str">
        <f t="shared" si="72"/>
        <v/>
      </c>
      <c r="N118" s="31" t="str">
        <f t="shared" si="73"/>
        <v/>
      </c>
      <c r="O118" s="31" t="str">
        <f t="shared" si="74"/>
        <v/>
      </c>
      <c r="P118" s="49" t="str">
        <f t="shared" si="75"/>
        <v/>
      </c>
      <c r="Q118" s="49" t="str">
        <f t="shared" si="76"/>
        <v/>
      </c>
      <c r="R118" s="32" t="str">
        <f t="shared" si="77"/>
        <v/>
      </c>
      <c r="S118" s="19"/>
      <c r="T118" s="45" t="str">
        <f t="shared" si="78"/>
        <v/>
      </c>
      <c r="U118" s="32" t="str">
        <f t="shared" si="79"/>
        <v/>
      </c>
      <c r="V118" s="22"/>
      <c r="W118" s="6" t="str">
        <f t="shared" si="68"/>
        <v/>
      </c>
      <c r="X118" s="7" t="str">
        <f t="shared" si="80"/>
        <v/>
      </c>
      <c r="Y118" s="19"/>
      <c r="Z118" s="13" t="str">
        <f t="shared" si="69"/>
        <v/>
      </c>
      <c r="AA118" s="13" t="str">
        <f t="shared" si="81"/>
        <v/>
      </c>
      <c r="AB118" s="7" t="str">
        <f t="shared" si="82"/>
        <v/>
      </c>
      <c r="AC118" s="22"/>
      <c r="AD118" s="3" t="str">
        <f>IF(B118="","",COUNT(B$3:B118))</f>
        <v/>
      </c>
      <c r="AE118" s="3" t="str">
        <f>IF(C118="","",COUNT(C$3:C118))</f>
        <v/>
      </c>
      <c r="AF118" s="3" t="str">
        <f>IF(D118="","",COUNT(D$3:D118))</f>
        <v/>
      </c>
      <c r="AG118" s="20" t="str">
        <f>IF(E118="","",COUNTA($E$3:E118))</f>
        <v/>
      </c>
      <c r="AH118" s="38" t="str">
        <f>IF(B118="",IF(OR($C118&lt;&gt;"",$D118&lt;&gt;"",$E118&lt;&gt;"",$H118&lt;&gt;"",$G118&lt;&gt;""),INDEX(AH$3:AH117,MATCH(MAX(AD$3:AD117),AD$3:AD117,0),0),""),B118)</f>
        <v/>
      </c>
      <c r="AI118" s="38" t="str">
        <f>IF(C118="",IF(OR($D118&lt;&gt;"",$E118&lt;&gt;"",$H118&lt;&gt;"",$G118&lt;&gt;""),INDEX(AI$3:AI117,MATCH(MAX(AE$3:AE117),AE$3:AE117,0),0),""),C118)</f>
        <v/>
      </c>
      <c r="AJ118" s="38" t="str">
        <f>IF(D118="",IF(OR($E118&lt;&gt;"",$H118&lt;&gt;"",$G118&lt;&gt;""),INDEX(AJ$3:AJ117,MATCH(MAX(AF$3:AF117),AF$3:AF117,0),0),""),D118)</f>
        <v/>
      </c>
      <c r="AK118" s="4" t="str">
        <f>IF(入力!E118="","",IFERROR(INDEX(雇用者!$B$3:$B$100003,IFERROR(MATCH("*"&amp;$E118&amp;"*",雇用者!B$3:B$100003,0),MATCH("*"&amp;$E118&amp;"*",雇用者!C$3:C$100003,0)),0),入力!E118))&amp;""</f>
        <v/>
      </c>
      <c r="AL118" s="20" t="str">
        <f>IF(AM118="","",$AM118&amp;"@"&amp;AN118&amp;IF(AN118="","","@"&amp;COUNTIF($AK$3:AK118,AN118)))</f>
        <v/>
      </c>
      <c r="AM118" s="26" t="str">
        <f t="shared" si="83"/>
        <v/>
      </c>
      <c r="AN118" s="4" t="str">
        <f>IF(AK118="",IF(AND(OR(H118&lt;&gt;"",G118&lt;&gt;""),E118=""),INDEX($AK$3:AK117,MATCH(MAX($AG$3:AG117),$AG$3:AG117,0),0),""),AK118)</f>
        <v/>
      </c>
      <c r="AO118" s="20" t="str">
        <f>IF(H118="",IF(AN118="","",IFERROR(INDEX(雇用者!$D$3:$D$100003,MATCH($AN118,雇用者!B$3:B$100003,0),0),"")),H118)&amp;""</f>
        <v/>
      </c>
      <c r="AP118" s="20" t="str">
        <f>IF(AN118="","",IFERROR(IF(AND(入力!I118="",H118=""),INDEX(雇用者!$E$3:$E$100003,MATCH($AN118,雇用者!B$3:B$100003,0),0),I118),I118))&amp;""</f>
        <v/>
      </c>
      <c r="AQ118" s="20" t="str">
        <f t="shared" si="84"/>
        <v/>
      </c>
      <c r="AR118" s="20" t="str">
        <f t="shared" si="85"/>
        <v/>
      </c>
      <c r="AS118" s="20" t="str">
        <f>IF(AN118="","",IFERROR(IF(AND(入力!G118="",H118=""),INDEX(雇用者!$F$3:$Y$100003,MATCH($AN118,雇用者!B$3:B$100003,0),MATCH($AM118,雇用者!$F$1:$Y$1,1)),IF(G118="","",G118)),IF(G118="","",G118)))</f>
        <v/>
      </c>
      <c r="AT118" s="21" t="str">
        <f t="shared" si="86"/>
        <v/>
      </c>
      <c r="AU118" s="21" t="str">
        <f>IF(AND(AT118&lt;&gt;"",COUNTIF($AL$3:AL118,AL118)=1),SUMIF($AL$3:$AT$100003,AL118,$AT$3:$AT$100003),"")</f>
        <v/>
      </c>
      <c r="AV118" s="21" t="str">
        <f>IF(AND(COUNTIF($AM$3:AM118,AM118)=COUNTIF($AM$3:AM100118,AM118),AM118&lt;&gt;""),SUMIF($AM$3:AM118,AM118,$AT$3:AT118),"")</f>
        <v/>
      </c>
      <c r="AW118" s="96"/>
      <c r="AX118" s="20" t="str">
        <f>IF(COUNT(BC118:BH118)=6,MAX($AX$3:AX117)+1,"")</f>
        <v/>
      </c>
      <c r="AY118" s="20" t="str">
        <f>IF(AZ118="","",RANK(AZ118,$AZ$3:$AZ$100003,1)+COUNTIF($AZ$3:AZ118,AZ118)-1)</f>
        <v/>
      </c>
      <c r="AZ118" s="20" t="str">
        <f t="shared" si="87"/>
        <v/>
      </c>
      <c r="BA118" s="20" t="str">
        <f>IF(AN118="","",IF(COUNTIF($AN$3:AN118,AN118)=1,1+MAX($BA$3:BA117),INDEX($BA$3:BA117,MATCH(AN118,$AN$3:AN118,0),0)))</f>
        <v/>
      </c>
      <c r="BB118" s="20" t="str">
        <f>IF(AO118="","",IF(COUNTIF($AO$3:AO118,AO118)=1,1+MAX($BB$3:BB117),INDEX($BB$3:BB117,MATCH(AO118,$AO$3:AO118,0),0)))</f>
        <v/>
      </c>
      <c r="BC118" s="54" t="str">
        <f t="shared" si="88"/>
        <v/>
      </c>
      <c r="BD118" s="54" t="str">
        <f t="shared" si="89"/>
        <v/>
      </c>
      <c r="BE118" s="20" t="str">
        <f>IF($AN118="","",IF(COUNTIF(AN118,"*"&amp;BE$1&amp;"*"),COUNTIF(AN$3:AN118,"*"&amp;BE$1&amp;"*"),""))</f>
        <v/>
      </c>
      <c r="BF118" s="20" t="str">
        <f>IF($AN118="","",IF(COUNTIF(AO118,"*"&amp;BF$1&amp;"*"),COUNTIF(AO$3:AO118,"*"&amp;BF$1&amp;"*"),""))</f>
        <v/>
      </c>
      <c r="BG118" s="20" t="str">
        <f>IF($AN118="","",IF(COUNTIF(AP118,"*"&amp;BG$1&amp;"*"),COUNTIF(AP$3:AP118,"*"&amp;BG$1&amp;"*"),""))</f>
        <v/>
      </c>
      <c r="BH118" s="20" t="str">
        <f>IF($AN118="","",IF(COUNTIF(AQ118,"*"&amp;BH$1&amp;"*"),COUNTIF(AQ$3:AQ118,"*"&amp;BH$1&amp;"*"),""))</f>
        <v/>
      </c>
      <c r="BI118" s="58" t="str">
        <f t="shared" si="90"/>
        <v/>
      </c>
      <c r="BJ118" s="20" t="str">
        <f t="shared" si="91"/>
        <v/>
      </c>
      <c r="BK118" s="20" t="str">
        <f t="shared" si="92"/>
        <v/>
      </c>
      <c r="BM118" s="20" t="str">
        <f>IF($BM$1&gt;=1+MAX($BM$3:BM117),1+MAX($BM$3:BM117),"")</f>
        <v/>
      </c>
      <c r="BN118" s="20" t="str">
        <f t="shared" si="94"/>
        <v/>
      </c>
      <c r="BO118" s="20" t="str">
        <f t="shared" si="94"/>
        <v/>
      </c>
      <c r="BP118" s="20" t="str">
        <f t="shared" si="94"/>
        <v/>
      </c>
      <c r="BQ118" s="20" t="str">
        <f t="shared" si="94"/>
        <v/>
      </c>
      <c r="BR118" s="20" t="str">
        <f t="shared" si="94"/>
        <v/>
      </c>
      <c r="BS118" s="20" t="str">
        <f t="shared" si="94"/>
        <v/>
      </c>
      <c r="BT118" s="20" t="str">
        <f t="shared" si="94"/>
        <v/>
      </c>
      <c r="BU118" s="20" t="str">
        <f t="shared" si="94"/>
        <v/>
      </c>
      <c r="BV118" s="20" t="str">
        <f t="shared" si="94"/>
        <v/>
      </c>
      <c r="BW118" s="20" t="str">
        <f t="shared" si="94"/>
        <v/>
      </c>
      <c r="BX118" s="20" t="str">
        <f t="shared" si="94"/>
        <v/>
      </c>
    </row>
    <row r="119" spans="2:76" ht="30" customHeight="1" x14ac:dyDescent="0.2">
      <c r="B119" s="52"/>
      <c r="C119" s="52"/>
      <c r="D119" s="52"/>
      <c r="E119" s="30"/>
      <c r="F119" s="31"/>
      <c r="G119" s="32"/>
      <c r="H119" s="30"/>
      <c r="I119" s="31"/>
      <c r="J119" s="34"/>
      <c r="K119" s="112" t="str">
        <f t="shared" si="70"/>
        <v/>
      </c>
      <c r="L119" s="108" t="str">
        <f t="shared" si="71"/>
        <v/>
      </c>
      <c r="M119" s="108" t="str">
        <f t="shared" si="72"/>
        <v/>
      </c>
      <c r="N119" s="31" t="str">
        <f t="shared" si="73"/>
        <v/>
      </c>
      <c r="O119" s="31" t="str">
        <f t="shared" si="74"/>
        <v/>
      </c>
      <c r="P119" s="49" t="str">
        <f t="shared" si="75"/>
        <v/>
      </c>
      <c r="Q119" s="49" t="str">
        <f t="shared" si="76"/>
        <v/>
      </c>
      <c r="R119" s="32" t="str">
        <f t="shared" si="77"/>
        <v/>
      </c>
      <c r="S119" s="19"/>
      <c r="T119" s="45" t="str">
        <f t="shared" si="78"/>
        <v/>
      </c>
      <c r="U119" s="32" t="str">
        <f t="shared" si="79"/>
        <v/>
      </c>
      <c r="V119" s="22"/>
      <c r="W119" s="6" t="str">
        <f t="shared" si="68"/>
        <v/>
      </c>
      <c r="X119" s="7" t="str">
        <f t="shared" si="80"/>
        <v/>
      </c>
      <c r="Y119" s="19"/>
      <c r="Z119" s="13" t="str">
        <f t="shared" si="69"/>
        <v/>
      </c>
      <c r="AA119" s="13" t="str">
        <f t="shared" si="81"/>
        <v/>
      </c>
      <c r="AB119" s="7" t="str">
        <f t="shared" si="82"/>
        <v/>
      </c>
      <c r="AC119" s="22"/>
      <c r="AD119" s="3" t="str">
        <f>IF(B119="","",COUNT(B$3:B119))</f>
        <v/>
      </c>
      <c r="AE119" s="3" t="str">
        <f>IF(C119="","",COUNT(C$3:C119))</f>
        <v/>
      </c>
      <c r="AF119" s="3" t="str">
        <f>IF(D119="","",COUNT(D$3:D119))</f>
        <v/>
      </c>
      <c r="AG119" s="20" t="str">
        <f>IF(E119="","",COUNTA($E$3:E119))</f>
        <v/>
      </c>
      <c r="AH119" s="38" t="str">
        <f>IF(B119="",IF(OR($C119&lt;&gt;"",$D119&lt;&gt;"",$E119&lt;&gt;"",$H119&lt;&gt;"",$G119&lt;&gt;""),INDEX(AH$3:AH118,MATCH(MAX(AD$3:AD118),AD$3:AD118,0),0),""),B119)</f>
        <v/>
      </c>
      <c r="AI119" s="38" t="str">
        <f>IF(C119="",IF(OR($D119&lt;&gt;"",$E119&lt;&gt;"",$H119&lt;&gt;"",$G119&lt;&gt;""),INDEX(AI$3:AI118,MATCH(MAX(AE$3:AE118),AE$3:AE118,0),0),""),C119)</f>
        <v/>
      </c>
      <c r="AJ119" s="38" t="str">
        <f>IF(D119="",IF(OR($E119&lt;&gt;"",$H119&lt;&gt;"",$G119&lt;&gt;""),INDEX(AJ$3:AJ118,MATCH(MAX(AF$3:AF118),AF$3:AF118,0),0),""),D119)</f>
        <v/>
      </c>
      <c r="AK119" s="4" t="str">
        <f>IF(入力!E119="","",IFERROR(INDEX(雇用者!$B$3:$B$100003,IFERROR(MATCH("*"&amp;$E119&amp;"*",雇用者!B$3:B$100003,0),MATCH("*"&amp;$E119&amp;"*",雇用者!C$3:C$100003,0)),0),入力!E119))&amp;""</f>
        <v/>
      </c>
      <c r="AL119" s="20" t="str">
        <f>IF(AM119="","",$AM119&amp;"@"&amp;AN119&amp;IF(AN119="","","@"&amp;COUNTIF($AK$3:AK119,AN119)))</f>
        <v/>
      </c>
      <c r="AM119" s="26" t="str">
        <f t="shared" si="83"/>
        <v/>
      </c>
      <c r="AN119" s="4" t="str">
        <f>IF(AK119="",IF(AND(OR(H119&lt;&gt;"",G119&lt;&gt;""),E119=""),INDEX($AK$3:AK118,MATCH(MAX($AG$3:AG118),$AG$3:AG118,0),0),""),AK119)</f>
        <v/>
      </c>
      <c r="AO119" s="20" t="str">
        <f>IF(H119="",IF(AN119="","",IFERROR(INDEX(雇用者!$D$3:$D$100003,MATCH($AN119,雇用者!B$3:B$100003,0),0),"")),H119)&amp;""</f>
        <v/>
      </c>
      <c r="AP119" s="20" t="str">
        <f>IF(AN119="","",IFERROR(IF(AND(入力!I119="",H119=""),INDEX(雇用者!$E$3:$E$100003,MATCH($AN119,雇用者!B$3:B$100003,0),0),I119),I119))&amp;""</f>
        <v/>
      </c>
      <c r="AQ119" s="20" t="str">
        <f t="shared" si="84"/>
        <v/>
      </c>
      <c r="AR119" s="20" t="str">
        <f t="shared" si="85"/>
        <v/>
      </c>
      <c r="AS119" s="20" t="str">
        <f>IF(AN119="","",IFERROR(IF(AND(入力!G119="",H119=""),INDEX(雇用者!$F$3:$Y$100003,MATCH($AN119,雇用者!B$3:B$100003,0),MATCH($AM119,雇用者!$F$1:$Y$1,1)),IF(G119="","",G119)),IF(G119="","",G119)))</f>
        <v/>
      </c>
      <c r="AT119" s="21" t="str">
        <f t="shared" si="86"/>
        <v/>
      </c>
      <c r="AU119" s="21" t="str">
        <f>IF(AND(AT119&lt;&gt;"",COUNTIF($AL$3:AL119,AL119)=1),SUMIF($AL$3:$AT$100003,AL119,$AT$3:$AT$100003),"")</f>
        <v/>
      </c>
      <c r="AV119" s="21" t="str">
        <f>IF(AND(COUNTIF($AM$3:AM119,AM119)=COUNTIF($AM$3:AM100119,AM119),AM119&lt;&gt;""),SUMIF($AM$3:AM119,AM119,$AT$3:AT119),"")</f>
        <v/>
      </c>
      <c r="AW119" s="96"/>
      <c r="AX119" s="20" t="str">
        <f>IF(COUNT(BC119:BH119)=6,MAX($AX$3:AX118)+1,"")</f>
        <v/>
      </c>
      <c r="AY119" s="20" t="str">
        <f>IF(AZ119="","",RANK(AZ119,$AZ$3:$AZ$100003,1)+COUNTIF($AZ$3:AZ119,AZ119)-1)</f>
        <v/>
      </c>
      <c r="AZ119" s="20" t="str">
        <f t="shared" si="87"/>
        <v/>
      </c>
      <c r="BA119" s="20" t="str">
        <f>IF(AN119="","",IF(COUNTIF($AN$3:AN119,AN119)=1,1+MAX($BA$3:BA118),INDEX($BA$3:BA118,MATCH(AN119,$AN$3:AN119,0),0)))</f>
        <v/>
      </c>
      <c r="BB119" s="20" t="str">
        <f>IF(AO119="","",IF(COUNTIF($AO$3:AO119,AO119)=1,1+MAX($BB$3:BB118),INDEX($BB$3:BB118,MATCH(AO119,$AO$3:AO119,0),0)))</f>
        <v/>
      </c>
      <c r="BC119" s="54" t="str">
        <f t="shared" si="88"/>
        <v/>
      </c>
      <c r="BD119" s="54" t="str">
        <f t="shared" si="89"/>
        <v/>
      </c>
      <c r="BE119" s="20" t="str">
        <f>IF($AN119="","",IF(COUNTIF(AN119,"*"&amp;BE$1&amp;"*"),COUNTIF(AN$3:AN119,"*"&amp;BE$1&amp;"*"),""))</f>
        <v/>
      </c>
      <c r="BF119" s="20" t="str">
        <f>IF($AN119="","",IF(COUNTIF(AO119,"*"&amp;BF$1&amp;"*"),COUNTIF(AO$3:AO119,"*"&amp;BF$1&amp;"*"),""))</f>
        <v/>
      </c>
      <c r="BG119" s="20" t="str">
        <f>IF($AN119="","",IF(COUNTIF(AP119,"*"&amp;BG$1&amp;"*"),COUNTIF(AP$3:AP119,"*"&amp;BG$1&amp;"*"),""))</f>
        <v/>
      </c>
      <c r="BH119" s="20" t="str">
        <f>IF($AN119="","",IF(COUNTIF(AQ119,"*"&amp;BH$1&amp;"*"),COUNTIF(AQ$3:AQ119,"*"&amp;BH$1&amp;"*"),""))</f>
        <v/>
      </c>
      <c r="BI119" s="58" t="str">
        <f t="shared" si="90"/>
        <v/>
      </c>
      <c r="BJ119" s="20" t="str">
        <f t="shared" si="91"/>
        <v/>
      </c>
      <c r="BK119" s="20" t="str">
        <f t="shared" si="92"/>
        <v/>
      </c>
      <c r="BM119" s="20" t="str">
        <f>IF($BM$1&gt;=1+MAX($BM$3:BM118),1+MAX($BM$3:BM118),"")</f>
        <v/>
      </c>
      <c r="BN119" s="20" t="str">
        <f t="shared" si="94"/>
        <v/>
      </c>
      <c r="BO119" s="20" t="str">
        <f t="shared" si="94"/>
        <v/>
      </c>
      <c r="BP119" s="20" t="str">
        <f t="shared" si="94"/>
        <v/>
      </c>
      <c r="BQ119" s="20" t="str">
        <f t="shared" si="94"/>
        <v/>
      </c>
      <c r="BR119" s="20" t="str">
        <f t="shared" si="94"/>
        <v/>
      </c>
      <c r="BS119" s="20" t="str">
        <f t="shared" si="94"/>
        <v/>
      </c>
      <c r="BT119" s="20" t="str">
        <f t="shared" si="94"/>
        <v/>
      </c>
      <c r="BU119" s="20" t="str">
        <f t="shared" si="94"/>
        <v/>
      </c>
      <c r="BV119" s="20" t="str">
        <f t="shared" si="94"/>
        <v/>
      </c>
      <c r="BW119" s="20" t="str">
        <f t="shared" si="94"/>
        <v/>
      </c>
      <c r="BX119" s="20" t="str">
        <f t="shared" si="94"/>
        <v/>
      </c>
    </row>
    <row r="120" spans="2:76" ht="30" customHeight="1" x14ac:dyDescent="0.2">
      <c r="B120" s="52"/>
      <c r="C120" s="52"/>
      <c r="D120" s="52"/>
      <c r="E120" s="30"/>
      <c r="F120" s="31"/>
      <c r="G120" s="32"/>
      <c r="H120" s="30"/>
      <c r="I120" s="31"/>
      <c r="J120" s="34"/>
      <c r="K120" s="112" t="str">
        <f t="shared" si="70"/>
        <v/>
      </c>
      <c r="L120" s="108" t="str">
        <f t="shared" si="71"/>
        <v/>
      </c>
      <c r="M120" s="108" t="str">
        <f t="shared" si="72"/>
        <v/>
      </c>
      <c r="N120" s="31" t="str">
        <f t="shared" si="73"/>
        <v/>
      </c>
      <c r="O120" s="31" t="str">
        <f t="shared" si="74"/>
        <v/>
      </c>
      <c r="P120" s="49" t="str">
        <f t="shared" si="75"/>
        <v/>
      </c>
      <c r="Q120" s="49" t="str">
        <f t="shared" si="76"/>
        <v/>
      </c>
      <c r="R120" s="32" t="str">
        <f t="shared" si="77"/>
        <v/>
      </c>
      <c r="S120" s="19"/>
      <c r="T120" s="45" t="str">
        <f t="shared" si="78"/>
        <v/>
      </c>
      <c r="U120" s="32" t="str">
        <f t="shared" si="79"/>
        <v/>
      </c>
      <c r="V120" s="22"/>
      <c r="W120" s="6" t="str">
        <f t="shared" si="68"/>
        <v/>
      </c>
      <c r="X120" s="7" t="str">
        <f t="shared" si="80"/>
        <v/>
      </c>
      <c r="Y120" s="19"/>
      <c r="Z120" s="13" t="str">
        <f t="shared" si="69"/>
        <v/>
      </c>
      <c r="AA120" s="13" t="str">
        <f t="shared" si="81"/>
        <v/>
      </c>
      <c r="AB120" s="7" t="str">
        <f t="shared" si="82"/>
        <v/>
      </c>
      <c r="AC120" s="22"/>
      <c r="AD120" s="3" t="str">
        <f>IF(B120="","",COUNT(B$3:B120))</f>
        <v/>
      </c>
      <c r="AE120" s="3" t="str">
        <f>IF(C120="","",COUNT(C$3:C120))</f>
        <v/>
      </c>
      <c r="AF120" s="3" t="str">
        <f>IF(D120="","",COUNT(D$3:D120))</f>
        <v/>
      </c>
      <c r="AG120" s="20" t="str">
        <f>IF(E120="","",COUNTA($E$3:E120))</f>
        <v/>
      </c>
      <c r="AH120" s="38" t="str">
        <f>IF(B120="",IF(OR($C120&lt;&gt;"",$D120&lt;&gt;"",$E120&lt;&gt;"",$H120&lt;&gt;"",$G120&lt;&gt;""),INDEX(AH$3:AH119,MATCH(MAX(AD$3:AD119),AD$3:AD119,0),0),""),B120)</f>
        <v/>
      </c>
      <c r="AI120" s="38" t="str">
        <f>IF(C120="",IF(OR($D120&lt;&gt;"",$E120&lt;&gt;"",$H120&lt;&gt;"",$G120&lt;&gt;""),INDEX(AI$3:AI119,MATCH(MAX(AE$3:AE119),AE$3:AE119,0),0),""),C120)</f>
        <v/>
      </c>
      <c r="AJ120" s="38" t="str">
        <f>IF(D120="",IF(OR($E120&lt;&gt;"",$H120&lt;&gt;"",$G120&lt;&gt;""),INDEX(AJ$3:AJ119,MATCH(MAX(AF$3:AF119),AF$3:AF119,0),0),""),D120)</f>
        <v/>
      </c>
      <c r="AK120" s="4" t="str">
        <f>IF(入力!E120="","",IFERROR(INDEX(雇用者!$B$3:$B$100003,IFERROR(MATCH("*"&amp;$E120&amp;"*",雇用者!B$3:B$100003,0),MATCH("*"&amp;$E120&amp;"*",雇用者!C$3:C$100003,0)),0),入力!E120))&amp;""</f>
        <v/>
      </c>
      <c r="AL120" s="20" t="str">
        <f>IF(AM120="","",$AM120&amp;"@"&amp;AN120&amp;IF(AN120="","","@"&amp;COUNTIF($AK$3:AK120,AN120)))</f>
        <v/>
      </c>
      <c r="AM120" s="26" t="str">
        <f t="shared" si="83"/>
        <v/>
      </c>
      <c r="AN120" s="4" t="str">
        <f>IF(AK120="",IF(AND(OR(H120&lt;&gt;"",G120&lt;&gt;""),E120=""),INDEX($AK$3:AK119,MATCH(MAX($AG$3:AG119),$AG$3:AG119,0),0),""),AK120)</f>
        <v/>
      </c>
      <c r="AO120" s="20" t="str">
        <f>IF(H120="",IF(AN120="","",IFERROR(INDEX(雇用者!$D$3:$D$100003,MATCH($AN120,雇用者!B$3:B$100003,0),0),"")),H120)&amp;""</f>
        <v/>
      </c>
      <c r="AP120" s="20" t="str">
        <f>IF(AN120="","",IFERROR(IF(AND(入力!I120="",H120=""),INDEX(雇用者!$E$3:$E$100003,MATCH($AN120,雇用者!B$3:B$100003,0),0),I120),I120))&amp;""</f>
        <v/>
      </c>
      <c r="AQ120" s="20" t="str">
        <f t="shared" si="84"/>
        <v/>
      </c>
      <c r="AR120" s="20" t="str">
        <f t="shared" si="85"/>
        <v/>
      </c>
      <c r="AS120" s="20" t="str">
        <f>IF(AN120="","",IFERROR(IF(AND(入力!G120="",H120=""),INDEX(雇用者!$F$3:$Y$100003,MATCH($AN120,雇用者!B$3:B$100003,0),MATCH($AM120,雇用者!$F$1:$Y$1,1)),IF(G120="","",G120)),IF(G120="","",G120)))</f>
        <v/>
      </c>
      <c r="AT120" s="21" t="str">
        <f t="shared" si="86"/>
        <v/>
      </c>
      <c r="AU120" s="21" t="str">
        <f>IF(AND(AT120&lt;&gt;"",COUNTIF($AL$3:AL120,AL120)=1),SUMIF($AL$3:$AT$100003,AL120,$AT$3:$AT$100003),"")</f>
        <v/>
      </c>
      <c r="AV120" s="21" t="str">
        <f>IF(AND(COUNTIF($AM$3:AM120,AM120)=COUNTIF($AM$3:AM100120,AM120),AM120&lt;&gt;""),SUMIF($AM$3:AM120,AM120,$AT$3:AT120),"")</f>
        <v/>
      </c>
      <c r="AW120" s="96"/>
      <c r="AX120" s="20" t="str">
        <f>IF(COUNT(BC120:BH120)=6,MAX($AX$3:AX119)+1,"")</f>
        <v/>
      </c>
      <c r="AY120" s="20" t="str">
        <f>IF(AZ120="","",RANK(AZ120,$AZ$3:$AZ$100003,1)+COUNTIF($AZ$3:AZ120,AZ120)-1)</f>
        <v/>
      </c>
      <c r="AZ120" s="20" t="str">
        <f t="shared" si="87"/>
        <v/>
      </c>
      <c r="BA120" s="20" t="str">
        <f>IF(AN120="","",IF(COUNTIF($AN$3:AN120,AN120)=1,1+MAX($BA$3:BA119),INDEX($BA$3:BA119,MATCH(AN120,$AN$3:AN120,0),0)))</f>
        <v/>
      </c>
      <c r="BB120" s="20" t="str">
        <f>IF(AO120="","",IF(COUNTIF($AO$3:AO120,AO120)=1,1+MAX($BB$3:BB119),INDEX($BB$3:BB119,MATCH(AO120,$AO$3:AO120,0),0)))</f>
        <v/>
      </c>
      <c r="BC120" s="54" t="str">
        <f t="shared" si="88"/>
        <v/>
      </c>
      <c r="BD120" s="54" t="str">
        <f t="shared" si="89"/>
        <v/>
      </c>
      <c r="BE120" s="20" t="str">
        <f>IF($AN120="","",IF(COUNTIF(AN120,"*"&amp;BE$1&amp;"*"),COUNTIF(AN$3:AN120,"*"&amp;BE$1&amp;"*"),""))</f>
        <v/>
      </c>
      <c r="BF120" s="20" t="str">
        <f>IF($AN120="","",IF(COUNTIF(AO120,"*"&amp;BF$1&amp;"*"),COUNTIF(AO$3:AO120,"*"&amp;BF$1&amp;"*"),""))</f>
        <v/>
      </c>
      <c r="BG120" s="20" t="str">
        <f>IF($AN120="","",IF(COUNTIF(AP120,"*"&amp;BG$1&amp;"*"),COUNTIF(AP$3:AP120,"*"&amp;BG$1&amp;"*"),""))</f>
        <v/>
      </c>
      <c r="BH120" s="20" t="str">
        <f>IF($AN120="","",IF(COUNTIF(AQ120,"*"&amp;BH$1&amp;"*"),COUNTIF(AQ$3:AQ120,"*"&amp;BH$1&amp;"*"),""))</f>
        <v/>
      </c>
      <c r="BI120" s="58" t="str">
        <f t="shared" si="90"/>
        <v/>
      </c>
      <c r="BJ120" s="20" t="str">
        <f t="shared" si="91"/>
        <v/>
      </c>
      <c r="BK120" s="20" t="str">
        <f t="shared" si="92"/>
        <v/>
      </c>
      <c r="BM120" s="20" t="str">
        <f>IF($BM$1&gt;=1+MAX($BM$3:BM119),1+MAX($BM$3:BM119),"")</f>
        <v/>
      </c>
      <c r="BN120" s="20" t="str">
        <f t="shared" si="94"/>
        <v/>
      </c>
      <c r="BO120" s="20" t="str">
        <f t="shared" si="94"/>
        <v/>
      </c>
      <c r="BP120" s="20" t="str">
        <f t="shared" si="94"/>
        <v/>
      </c>
      <c r="BQ120" s="20" t="str">
        <f t="shared" si="94"/>
        <v/>
      </c>
      <c r="BR120" s="20" t="str">
        <f t="shared" si="94"/>
        <v/>
      </c>
      <c r="BS120" s="20" t="str">
        <f t="shared" si="94"/>
        <v/>
      </c>
      <c r="BT120" s="20" t="str">
        <f t="shared" si="94"/>
        <v/>
      </c>
      <c r="BU120" s="20" t="str">
        <f t="shared" si="94"/>
        <v/>
      </c>
      <c r="BV120" s="20" t="str">
        <f t="shared" si="94"/>
        <v/>
      </c>
      <c r="BW120" s="20" t="str">
        <f t="shared" si="94"/>
        <v/>
      </c>
      <c r="BX120" s="20" t="str">
        <f t="shared" si="94"/>
        <v/>
      </c>
    </row>
    <row r="121" spans="2:76" ht="30" customHeight="1" x14ac:dyDescent="0.2">
      <c r="B121" s="52"/>
      <c r="C121" s="52"/>
      <c r="D121" s="52"/>
      <c r="E121" s="30"/>
      <c r="F121" s="31"/>
      <c r="G121" s="32"/>
      <c r="H121" s="30"/>
      <c r="I121" s="31"/>
      <c r="J121" s="34"/>
      <c r="K121" s="112" t="str">
        <f t="shared" si="70"/>
        <v/>
      </c>
      <c r="L121" s="108" t="str">
        <f t="shared" si="71"/>
        <v/>
      </c>
      <c r="M121" s="108" t="str">
        <f t="shared" si="72"/>
        <v/>
      </c>
      <c r="N121" s="31" t="str">
        <f t="shared" si="73"/>
        <v/>
      </c>
      <c r="O121" s="31" t="str">
        <f t="shared" si="74"/>
        <v/>
      </c>
      <c r="P121" s="49" t="str">
        <f t="shared" si="75"/>
        <v/>
      </c>
      <c r="Q121" s="49" t="str">
        <f t="shared" si="76"/>
        <v/>
      </c>
      <c r="R121" s="32" t="str">
        <f t="shared" si="77"/>
        <v/>
      </c>
      <c r="S121" s="19"/>
      <c r="T121" s="45" t="str">
        <f t="shared" si="78"/>
        <v/>
      </c>
      <c r="U121" s="32" t="str">
        <f t="shared" si="79"/>
        <v/>
      </c>
      <c r="V121" s="22"/>
      <c r="W121" s="6" t="str">
        <f t="shared" si="68"/>
        <v/>
      </c>
      <c r="X121" s="7" t="str">
        <f t="shared" si="80"/>
        <v/>
      </c>
      <c r="Y121" s="19"/>
      <c r="Z121" s="13" t="str">
        <f t="shared" si="69"/>
        <v/>
      </c>
      <c r="AA121" s="13" t="str">
        <f t="shared" si="81"/>
        <v/>
      </c>
      <c r="AB121" s="7" t="str">
        <f t="shared" si="82"/>
        <v/>
      </c>
      <c r="AC121" s="22"/>
      <c r="AD121" s="3" t="str">
        <f>IF(B121="","",COUNT(B$3:B121))</f>
        <v/>
      </c>
      <c r="AE121" s="3" t="str">
        <f>IF(C121="","",COUNT(C$3:C121))</f>
        <v/>
      </c>
      <c r="AF121" s="3" t="str">
        <f>IF(D121="","",COUNT(D$3:D121))</f>
        <v/>
      </c>
      <c r="AG121" s="20" t="str">
        <f>IF(E121="","",COUNTA($E$3:E121))</f>
        <v/>
      </c>
      <c r="AH121" s="38" t="str">
        <f>IF(B121="",IF(OR($C121&lt;&gt;"",$D121&lt;&gt;"",$E121&lt;&gt;"",$H121&lt;&gt;"",$G121&lt;&gt;""),INDEX(AH$3:AH120,MATCH(MAX(AD$3:AD120),AD$3:AD120,0),0),""),B121)</f>
        <v/>
      </c>
      <c r="AI121" s="38" t="str">
        <f>IF(C121="",IF(OR($D121&lt;&gt;"",$E121&lt;&gt;"",$H121&lt;&gt;"",$G121&lt;&gt;""),INDEX(AI$3:AI120,MATCH(MAX(AE$3:AE120),AE$3:AE120,0),0),""),C121)</f>
        <v/>
      </c>
      <c r="AJ121" s="38" t="str">
        <f>IF(D121="",IF(OR($E121&lt;&gt;"",$H121&lt;&gt;"",$G121&lt;&gt;""),INDEX(AJ$3:AJ120,MATCH(MAX(AF$3:AF120),AF$3:AF120,0),0),""),D121)</f>
        <v/>
      </c>
      <c r="AK121" s="4" t="str">
        <f>IF(入力!E121="","",IFERROR(INDEX(雇用者!$B$3:$B$100003,IFERROR(MATCH("*"&amp;$E121&amp;"*",雇用者!B$3:B$100003,0),MATCH("*"&amp;$E121&amp;"*",雇用者!C$3:C$100003,0)),0),入力!E121))&amp;""</f>
        <v/>
      </c>
      <c r="AL121" s="20" t="str">
        <f>IF(AM121="","",$AM121&amp;"@"&amp;AN121&amp;IF(AN121="","","@"&amp;COUNTIF($AK$3:AK121,AN121)))</f>
        <v/>
      </c>
      <c r="AM121" s="26" t="str">
        <f t="shared" si="83"/>
        <v/>
      </c>
      <c r="AN121" s="4" t="str">
        <f>IF(AK121="",IF(AND(OR(H121&lt;&gt;"",G121&lt;&gt;""),E121=""),INDEX($AK$3:AK120,MATCH(MAX($AG$3:AG120),$AG$3:AG120,0),0),""),AK121)</f>
        <v/>
      </c>
      <c r="AO121" s="20" t="str">
        <f>IF(H121="",IF(AN121="","",IFERROR(INDEX(雇用者!$D$3:$D$100003,MATCH($AN121,雇用者!B$3:B$100003,0),0),"")),H121)&amp;""</f>
        <v/>
      </c>
      <c r="AP121" s="20" t="str">
        <f>IF(AN121="","",IFERROR(IF(AND(入力!I121="",H121=""),INDEX(雇用者!$E$3:$E$100003,MATCH($AN121,雇用者!B$3:B$100003,0),0),I121),I121))&amp;""</f>
        <v/>
      </c>
      <c r="AQ121" s="20" t="str">
        <f t="shared" si="84"/>
        <v/>
      </c>
      <c r="AR121" s="20" t="str">
        <f t="shared" si="85"/>
        <v/>
      </c>
      <c r="AS121" s="20" t="str">
        <f>IF(AN121="","",IFERROR(IF(AND(入力!G121="",H121=""),INDEX(雇用者!$F$3:$Y$100003,MATCH($AN121,雇用者!B$3:B$100003,0),MATCH($AM121,雇用者!$F$1:$Y$1,1)),IF(G121="","",G121)),IF(G121="","",G121)))</f>
        <v/>
      </c>
      <c r="AT121" s="21" t="str">
        <f t="shared" si="86"/>
        <v/>
      </c>
      <c r="AU121" s="21" t="str">
        <f>IF(AND(AT121&lt;&gt;"",COUNTIF($AL$3:AL121,AL121)=1),SUMIF($AL$3:$AT$100003,AL121,$AT$3:$AT$100003),"")</f>
        <v/>
      </c>
      <c r="AV121" s="21" t="str">
        <f>IF(AND(COUNTIF($AM$3:AM121,AM121)=COUNTIF($AM$3:AM100121,AM121),AM121&lt;&gt;""),SUMIF($AM$3:AM121,AM121,$AT$3:AT121),"")</f>
        <v/>
      </c>
      <c r="AW121" s="96"/>
      <c r="AX121" s="20" t="str">
        <f>IF(COUNT(BC121:BH121)=6,MAX($AX$3:AX120)+1,"")</f>
        <v/>
      </c>
      <c r="AY121" s="20" t="str">
        <f>IF(AZ121="","",RANK(AZ121,$AZ$3:$AZ$100003,1)+COUNTIF($AZ$3:AZ121,AZ121)-1)</f>
        <v/>
      </c>
      <c r="AZ121" s="20" t="str">
        <f t="shared" si="87"/>
        <v/>
      </c>
      <c r="BA121" s="20" t="str">
        <f>IF(AN121="","",IF(COUNTIF($AN$3:AN121,AN121)=1,1+MAX($BA$3:BA120),INDEX($BA$3:BA120,MATCH(AN121,$AN$3:AN121,0),0)))</f>
        <v/>
      </c>
      <c r="BB121" s="20" t="str">
        <f>IF(AO121="","",IF(COUNTIF($AO$3:AO121,AO121)=1,1+MAX($BB$3:BB120),INDEX($BB$3:BB120,MATCH(AO121,$AO$3:AO121,0),0)))</f>
        <v/>
      </c>
      <c r="BC121" s="54" t="str">
        <f t="shared" si="88"/>
        <v/>
      </c>
      <c r="BD121" s="54" t="str">
        <f t="shared" si="89"/>
        <v/>
      </c>
      <c r="BE121" s="20" t="str">
        <f>IF($AN121="","",IF(COUNTIF(AN121,"*"&amp;BE$1&amp;"*"),COUNTIF(AN$3:AN121,"*"&amp;BE$1&amp;"*"),""))</f>
        <v/>
      </c>
      <c r="BF121" s="20" t="str">
        <f>IF($AN121="","",IF(COUNTIF(AO121,"*"&amp;BF$1&amp;"*"),COUNTIF(AO$3:AO121,"*"&amp;BF$1&amp;"*"),""))</f>
        <v/>
      </c>
      <c r="BG121" s="20" t="str">
        <f>IF($AN121="","",IF(COUNTIF(AP121,"*"&amp;BG$1&amp;"*"),COUNTIF(AP$3:AP121,"*"&amp;BG$1&amp;"*"),""))</f>
        <v/>
      </c>
      <c r="BH121" s="20" t="str">
        <f>IF($AN121="","",IF(COUNTIF(AQ121,"*"&amp;BH$1&amp;"*"),COUNTIF(AQ$3:AQ121,"*"&amp;BH$1&amp;"*"),""))</f>
        <v/>
      </c>
      <c r="BI121" s="58" t="str">
        <f t="shared" si="90"/>
        <v/>
      </c>
      <c r="BJ121" s="20" t="str">
        <f t="shared" si="91"/>
        <v/>
      </c>
      <c r="BK121" s="20" t="str">
        <f t="shared" si="92"/>
        <v/>
      </c>
      <c r="BM121" s="20" t="str">
        <f>IF($BM$1&gt;=1+MAX($BM$3:BM120),1+MAX($BM$3:BM120),"")</f>
        <v/>
      </c>
      <c r="BN121" s="20" t="str">
        <f t="shared" si="94"/>
        <v/>
      </c>
      <c r="BO121" s="20" t="str">
        <f t="shared" si="94"/>
        <v/>
      </c>
      <c r="BP121" s="20" t="str">
        <f t="shared" si="94"/>
        <v/>
      </c>
      <c r="BQ121" s="20" t="str">
        <f t="shared" si="94"/>
        <v/>
      </c>
      <c r="BR121" s="20" t="str">
        <f t="shared" si="94"/>
        <v/>
      </c>
      <c r="BS121" s="20" t="str">
        <f t="shared" si="94"/>
        <v/>
      </c>
      <c r="BT121" s="20" t="str">
        <f t="shared" si="94"/>
        <v/>
      </c>
      <c r="BU121" s="20" t="str">
        <f t="shared" si="94"/>
        <v/>
      </c>
      <c r="BV121" s="20" t="str">
        <f t="shared" si="94"/>
        <v/>
      </c>
      <c r="BW121" s="20" t="str">
        <f t="shared" si="94"/>
        <v/>
      </c>
      <c r="BX121" s="20" t="str">
        <f t="shared" si="94"/>
        <v/>
      </c>
    </row>
    <row r="122" spans="2:76" ht="30" customHeight="1" x14ac:dyDescent="0.2">
      <c r="B122" s="52"/>
      <c r="C122" s="52"/>
      <c r="D122" s="52"/>
      <c r="E122" s="30"/>
      <c r="F122" s="31"/>
      <c r="G122" s="32"/>
      <c r="H122" s="30"/>
      <c r="I122" s="31"/>
      <c r="J122" s="34"/>
      <c r="K122" s="112" t="str">
        <f t="shared" si="70"/>
        <v/>
      </c>
      <c r="L122" s="108" t="str">
        <f t="shared" si="71"/>
        <v/>
      </c>
      <c r="M122" s="108" t="str">
        <f t="shared" si="72"/>
        <v/>
      </c>
      <c r="N122" s="31" t="str">
        <f t="shared" si="73"/>
        <v/>
      </c>
      <c r="O122" s="31" t="str">
        <f t="shared" si="74"/>
        <v/>
      </c>
      <c r="P122" s="49" t="str">
        <f t="shared" si="75"/>
        <v/>
      </c>
      <c r="Q122" s="49" t="str">
        <f t="shared" si="76"/>
        <v/>
      </c>
      <c r="R122" s="32" t="str">
        <f t="shared" si="77"/>
        <v/>
      </c>
      <c r="S122" s="19"/>
      <c r="T122" s="45" t="str">
        <f t="shared" si="78"/>
        <v/>
      </c>
      <c r="U122" s="32" t="str">
        <f t="shared" si="79"/>
        <v/>
      </c>
      <c r="V122" s="22"/>
      <c r="W122" s="6" t="str">
        <f t="shared" si="68"/>
        <v/>
      </c>
      <c r="X122" s="7" t="str">
        <f t="shared" si="80"/>
        <v/>
      </c>
      <c r="Y122" s="19"/>
      <c r="Z122" s="13" t="str">
        <f t="shared" si="69"/>
        <v/>
      </c>
      <c r="AA122" s="13" t="str">
        <f t="shared" si="81"/>
        <v/>
      </c>
      <c r="AB122" s="7" t="str">
        <f t="shared" si="82"/>
        <v/>
      </c>
      <c r="AC122" s="22"/>
      <c r="AD122" s="3" t="str">
        <f>IF(B122="","",COUNT(B$3:B122))</f>
        <v/>
      </c>
      <c r="AE122" s="3" t="str">
        <f>IF(C122="","",COUNT(C$3:C122))</f>
        <v/>
      </c>
      <c r="AF122" s="3" t="str">
        <f>IF(D122="","",COUNT(D$3:D122))</f>
        <v/>
      </c>
      <c r="AG122" s="20" t="str">
        <f>IF(E122="","",COUNTA($E$3:E122))</f>
        <v/>
      </c>
      <c r="AH122" s="38" t="str">
        <f>IF(B122="",IF(OR($C122&lt;&gt;"",$D122&lt;&gt;"",$E122&lt;&gt;"",$H122&lt;&gt;"",$G122&lt;&gt;""),INDEX(AH$3:AH121,MATCH(MAX(AD$3:AD121),AD$3:AD121,0),0),""),B122)</f>
        <v/>
      </c>
      <c r="AI122" s="38" t="str">
        <f>IF(C122="",IF(OR($D122&lt;&gt;"",$E122&lt;&gt;"",$H122&lt;&gt;"",$G122&lt;&gt;""),INDEX(AI$3:AI121,MATCH(MAX(AE$3:AE121),AE$3:AE121,0),0),""),C122)</f>
        <v/>
      </c>
      <c r="AJ122" s="38" t="str">
        <f>IF(D122="",IF(OR($E122&lt;&gt;"",$H122&lt;&gt;"",$G122&lt;&gt;""),INDEX(AJ$3:AJ121,MATCH(MAX(AF$3:AF121),AF$3:AF121,0),0),""),D122)</f>
        <v/>
      </c>
      <c r="AK122" s="4" t="str">
        <f>IF(入力!E122="","",IFERROR(INDEX(雇用者!$B$3:$B$100003,IFERROR(MATCH("*"&amp;$E122&amp;"*",雇用者!B$3:B$100003,0),MATCH("*"&amp;$E122&amp;"*",雇用者!C$3:C$100003,0)),0),入力!E122))&amp;""</f>
        <v/>
      </c>
      <c r="AL122" s="20" t="str">
        <f>IF(AM122="","",$AM122&amp;"@"&amp;AN122&amp;IF(AN122="","","@"&amp;COUNTIF($AK$3:AK122,AN122)))</f>
        <v/>
      </c>
      <c r="AM122" s="26" t="str">
        <f t="shared" si="83"/>
        <v/>
      </c>
      <c r="AN122" s="4" t="str">
        <f>IF(AK122="",IF(AND(OR(H122&lt;&gt;"",G122&lt;&gt;""),E122=""),INDEX($AK$3:AK121,MATCH(MAX($AG$3:AG121),$AG$3:AG121,0),0),""),AK122)</f>
        <v/>
      </c>
      <c r="AO122" s="20" t="str">
        <f>IF(H122="",IF(AN122="","",IFERROR(INDEX(雇用者!$D$3:$D$100003,MATCH($AN122,雇用者!B$3:B$100003,0),0),"")),H122)&amp;""</f>
        <v/>
      </c>
      <c r="AP122" s="20" t="str">
        <f>IF(AN122="","",IFERROR(IF(AND(入力!I122="",H122=""),INDEX(雇用者!$E$3:$E$100003,MATCH($AN122,雇用者!B$3:B$100003,0),0),I122),I122))&amp;""</f>
        <v/>
      </c>
      <c r="AQ122" s="20" t="str">
        <f t="shared" si="84"/>
        <v/>
      </c>
      <c r="AR122" s="20" t="str">
        <f t="shared" si="85"/>
        <v/>
      </c>
      <c r="AS122" s="20" t="str">
        <f>IF(AN122="","",IFERROR(IF(AND(入力!G122="",H122=""),INDEX(雇用者!$F$3:$Y$100003,MATCH($AN122,雇用者!B$3:B$100003,0),MATCH($AM122,雇用者!$F$1:$Y$1,1)),IF(G122="","",G122)),IF(G122="","",G122)))</f>
        <v/>
      </c>
      <c r="AT122" s="21" t="str">
        <f t="shared" si="86"/>
        <v/>
      </c>
      <c r="AU122" s="21" t="str">
        <f>IF(AND(AT122&lt;&gt;"",COUNTIF($AL$3:AL122,AL122)=1),SUMIF($AL$3:$AT$100003,AL122,$AT$3:$AT$100003),"")</f>
        <v/>
      </c>
      <c r="AV122" s="21" t="str">
        <f>IF(AND(COUNTIF($AM$3:AM122,AM122)=COUNTIF($AM$3:AM100122,AM122),AM122&lt;&gt;""),SUMIF($AM$3:AM122,AM122,$AT$3:AT122),"")</f>
        <v/>
      </c>
      <c r="AW122" s="96"/>
      <c r="AX122" s="20" t="str">
        <f>IF(COUNT(BC122:BH122)=6,MAX($AX$3:AX121)+1,"")</f>
        <v/>
      </c>
      <c r="AY122" s="20" t="str">
        <f>IF(AZ122="","",RANK(AZ122,$AZ$3:$AZ$100003,1)+COUNTIF($AZ$3:AZ122,AZ122)-1)</f>
        <v/>
      </c>
      <c r="AZ122" s="20" t="str">
        <f t="shared" si="87"/>
        <v/>
      </c>
      <c r="BA122" s="20" t="str">
        <f>IF(AN122="","",IF(COUNTIF($AN$3:AN122,AN122)=1,1+MAX($BA$3:BA121),INDEX($BA$3:BA121,MATCH(AN122,$AN$3:AN122,0),0)))</f>
        <v/>
      </c>
      <c r="BB122" s="20" t="str">
        <f>IF(AO122="","",IF(COUNTIF($AO$3:AO122,AO122)=1,1+MAX($BB$3:BB121),INDEX($BB$3:BB121,MATCH(AO122,$AO$3:AO122,0),0)))</f>
        <v/>
      </c>
      <c r="BC122" s="54" t="str">
        <f t="shared" si="88"/>
        <v/>
      </c>
      <c r="BD122" s="54" t="str">
        <f t="shared" si="89"/>
        <v/>
      </c>
      <c r="BE122" s="20" t="str">
        <f>IF($AN122="","",IF(COUNTIF(AN122,"*"&amp;BE$1&amp;"*"),COUNTIF(AN$3:AN122,"*"&amp;BE$1&amp;"*"),""))</f>
        <v/>
      </c>
      <c r="BF122" s="20" t="str">
        <f>IF($AN122="","",IF(COUNTIF(AO122,"*"&amp;BF$1&amp;"*"),COUNTIF(AO$3:AO122,"*"&amp;BF$1&amp;"*"),""))</f>
        <v/>
      </c>
      <c r="BG122" s="20" t="str">
        <f>IF($AN122="","",IF(COUNTIF(AP122,"*"&amp;BG$1&amp;"*"),COUNTIF(AP$3:AP122,"*"&amp;BG$1&amp;"*"),""))</f>
        <v/>
      </c>
      <c r="BH122" s="20" t="str">
        <f>IF($AN122="","",IF(COUNTIF(AQ122,"*"&amp;BH$1&amp;"*"),COUNTIF(AQ$3:AQ122,"*"&amp;BH$1&amp;"*"),""))</f>
        <v/>
      </c>
      <c r="BI122" s="58" t="str">
        <f t="shared" si="90"/>
        <v/>
      </c>
      <c r="BJ122" s="20" t="str">
        <f t="shared" si="91"/>
        <v/>
      </c>
      <c r="BK122" s="20" t="str">
        <f t="shared" si="92"/>
        <v/>
      </c>
      <c r="BM122" s="20" t="str">
        <f>IF($BM$1&gt;=1+MAX($BM$3:BM121),1+MAX($BM$3:BM121),"")</f>
        <v/>
      </c>
      <c r="BN122" s="20" t="str">
        <f t="shared" si="94"/>
        <v/>
      </c>
      <c r="BO122" s="20" t="str">
        <f t="shared" si="94"/>
        <v/>
      </c>
      <c r="BP122" s="20" t="str">
        <f t="shared" si="94"/>
        <v/>
      </c>
      <c r="BQ122" s="20" t="str">
        <f t="shared" si="94"/>
        <v/>
      </c>
      <c r="BR122" s="20" t="str">
        <f t="shared" si="94"/>
        <v/>
      </c>
      <c r="BS122" s="20" t="str">
        <f t="shared" si="94"/>
        <v/>
      </c>
      <c r="BT122" s="20" t="str">
        <f t="shared" si="94"/>
        <v/>
      </c>
      <c r="BU122" s="20" t="str">
        <f t="shared" si="94"/>
        <v/>
      </c>
      <c r="BV122" s="20" t="str">
        <f t="shared" si="94"/>
        <v/>
      </c>
      <c r="BW122" s="20" t="str">
        <f t="shared" si="94"/>
        <v/>
      </c>
      <c r="BX122" s="20" t="str">
        <f t="shared" si="94"/>
        <v/>
      </c>
    </row>
    <row r="123" spans="2:76" ht="30" customHeight="1" x14ac:dyDescent="0.2">
      <c r="B123" s="52"/>
      <c r="C123" s="52"/>
      <c r="D123" s="52"/>
      <c r="E123" s="30"/>
      <c r="F123" s="31"/>
      <c r="G123" s="32"/>
      <c r="H123" s="30"/>
      <c r="I123" s="31"/>
      <c r="J123" s="34"/>
      <c r="K123" s="112" t="str">
        <f t="shared" si="70"/>
        <v/>
      </c>
      <c r="L123" s="108" t="str">
        <f t="shared" si="71"/>
        <v/>
      </c>
      <c r="M123" s="108" t="str">
        <f t="shared" si="72"/>
        <v/>
      </c>
      <c r="N123" s="31" t="str">
        <f t="shared" si="73"/>
        <v/>
      </c>
      <c r="O123" s="31" t="str">
        <f t="shared" si="74"/>
        <v/>
      </c>
      <c r="P123" s="49" t="str">
        <f t="shared" si="75"/>
        <v/>
      </c>
      <c r="Q123" s="49" t="str">
        <f t="shared" si="76"/>
        <v/>
      </c>
      <c r="R123" s="32" t="str">
        <f t="shared" si="77"/>
        <v/>
      </c>
      <c r="S123" s="19"/>
      <c r="T123" s="45" t="str">
        <f t="shared" si="78"/>
        <v/>
      </c>
      <c r="U123" s="32" t="str">
        <f t="shared" si="79"/>
        <v/>
      </c>
      <c r="V123" s="22"/>
      <c r="W123" s="6" t="str">
        <f t="shared" si="68"/>
        <v/>
      </c>
      <c r="X123" s="7" t="str">
        <f t="shared" si="80"/>
        <v/>
      </c>
      <c r="Y123" s="19"/>
      <c r="Z123" s="13" t="str">
        <f t="shared" si="69"/>
        <v/>
      </c>
      <c r="AA123" s="13" t="str">
        <f t="shared" si="81"/>
        <v/>
      </c>
      <c r="AB123" s="7" t="str">
        <f t="shared" si="82"/>
        <v/>
      </c>
      <c r="AC123" s="22"/>
      <c r="AD123" s="3" t="str">
        <f>IF(B123="","",COUNT(B$3:B123))</f>
        <v/>
      </c>
      <c r="AE123" s="3" t="str">
        <f>IF(C123="","",COUNT(C$3:C123))</f>
        <v/>
      </c>
      <c r="AF123" s="3" t="str">
        <f>IF(D123="","",COUNT(D$3:D123))</f>
        <v/>
      </c>
      <c r="AG123" s="20" t="str">
        <f>IF(E123="","",COUNTA($E$3:E123))</f>
        <v/>
      </c>
      <c r="AH123" s="38" t="str">
        <f>IF(B123="",IF(OR($C123&lt;&gt;"",$D123&lt;&gt;"",$E123&lt;&gt;"",$H123&lt;&gt;"",$G123&lt;&gt;""),INDEX(AH$3:AH122,MATCH(MAX(AD$3:AD122),AD$3:AD122,0),0),""),B123)</f>
        <v/>
      </c>
      <c r="AI123" s="38" t="str">
        <f>IF(C123="",IF(OR($D123&lt;&gt;"",$E123&lt;&gt;"",$H123&lt;&gt;"",$G123&lt;&gt;""),INDEX(AI$3:AI122,MATCH(MAX(AE$3:AE122),AE$3:AE122,0),0),""),C123)</f>
        <v/>
      </c>
      <c r="AJ123" s="38" t="str">
        <f>IF(D123="",IF(OR($E123&lt;&gt;"",$H123&lt;&gt;"",$G123&lt;&gt;""),INDEX(AJ$3:AJ122,MATCH(MAX(AF$3:AF122),AF$3:AF122,0),0),""),D123)</f>
        <v/>
      </c>
      <c r="AK123" s="4" t="str">
        <f>IF(入力!E123="","",IFERROR(INDEX(雇用者!$B$3:$B$100003,IFERROR(MATCH("*"&amp;$E123&amp;"*",雇用者!B$3:B$100003,0),MATCH("*"&amp;$E123&amp;"*",雇用者!C$3:C$100003,0)),0),入力!E123))&amp;""</f>
        <v/>
      </c>
      <c r="AL123" s="20" t="str">
        <f>IF(AM123="","",$AM123&amp;"@"&amp;AN123&amp;IF(AN123="","","@"&amp;COUNTIF($AK$3:AK123,AN123)))</f>
        <v/>
      </c>
      <c r="AM123" s="26" t="str">
        <f t="shared" si="83"/>
        <v/>
      </c>
      <c r="AN123" s="4" t="str">
        <f>IF(AK123="",IF(AND(OR(H123&lt;&gt;"",G123&lt;&gt;""),E123=""),INDEX($AK$3:AK122,MATCH(MAX($AG$3:AG122),$AG$3:AG122,0),0),""),AK123)</f>
        <v/>
      </c>
      <c r="AO123" s="20" t="str">
        <f>IF(H123="",IF(AN123="","",IFERROR(INDEX(雇用者!$D$3:$D$100003,MATCH($AN123,雇用者!B$3:B$100003,0),0),"")),H123)&amp;""</f>
        <v/>
      </c>
      <c r="AP123" s="20" t="str">
        <f>IF(AN123="","",IFERROR(IF(AND(入力!I123="",H123=""),INDEX(雇用者!$E$3:$E$100003,MATCH($AN123,雇用者!B$3:B$100003,0),0),I123),I123))&amp;""</f>
        <v/>
      </c>
      <c r="AQ123" s="20" t="str">
        <f t="shared" si="84"/>
        <v/>
      </c>
      <c r="AR123" s="20" t="str">
        <f t="shared" si="85"/>
        <v/>
      </c>
      <c r="AS123" s="20" t="str">
        <f>IF(AN123="","",IFERROR(IF(AND(入力!G123="",H123=""),INDEX(雇用者!$F$3:$Y$100003,MATCH($AN123,雇用者!B$3:B$100003,0),MATCH($AM123,雇用者!$F$1:$Y$1,1)),IF(G123="","",G123)),IF(G123="","",G123)))</f>
        <v/>
      </c>
      <c r="AT123" s="21" t="str">
        <f t="shared" si="86"/>
        <v/>
      </c>
      <c r="AU123" s="21" t="str">
        <f>IF(AND(AT123&lt;&gt;"",COUNTIF($AL$3:AL123,AL123)=1),SUMIF($AL$3:$AT$100003,AL123,$AT$3:$AT$100003),"")</f>
        <v/>
      </c>
      <c r="AV123" s="21" t="str">
        <f>IF(AND(COUNTIF($AM$3:AM123,AM123)=COUNTIF($AM$3:AM100123,AM123),AM123&lt;&gt;""),SUMIF($AM$3:AM123,AM123,$AT$3:AT123),"")</f>
        <v/>
      </c>
      <c r="AW123" s="96"/>
      <c r="AX123" s="20" t="str">
        <f>IF(COUNT(BC123:BH123)=6,MAX($AX$3:AX122)+1,"")</f>
        <v/>
      </c>
      <c r="AY123" s="20" t="str">
        <f>IF(AZ123="","",RANK(AZ123,$AZ$3:$AZ$100003,1)+COUNTIF($AZ$3:AZ123,AZ123)-1)</f>
        <v/>
      </c>
      <c r="AZ123" s="20" t="str">
        <f t="shared" si="87"/>
        <v/>
      </c>
      <c r="BA123" s="20" t="str">
        <f>IF(AN123="","",IF(COUNTIF($AN$3:AN123,AN123)=1,1+MAX($BA$3:BA122),INDEX($BA$3:BA122,MATCH(AN123,$AN$3:AN123,0),0)))</f>
        <v/>
      </c>
      <c r="BB123" s="20" t="str">
        <f>IF(AO123="","",IF(COUNTIF($AO$3:AO123,AO123)=1,1+MAX($BB$3:BB122),INDEX($BB$3:BB122,MATCH(AO123,$AO$3:AO123,0),0)))</f>
        <v/>
      </c>
      <c r="BC123" s="54" t="str">
        <f t="shared" si="88"/>
        <v/>
      </c>
      <c r="BD123" s="54" t="str">
        <f t="shared" si="89"/>
        <v/>
      </c>
      <c r="BE123" s="20" t="str">
        <f>IF($AN123="","",IF(COUNTIF(AN123,"*"&amp;BE$1&amp;"*"),COUNTIF(AN$3:AN123,"*"&amp;BE$1&amp;"*"),""))</f>
        <v/>
      </c>
      <c r="BF123" s="20" t="str">
        <f>IF($AN123="","",IF(COUNTIF(AO123,"*"&amp;BF$1&amp;"*"),COUNTIF(AO$3:AO123,"*"&amp;BF$1&amp;"*"),""))</f>
        <v/>
      </c>
      <c r="BG123" s="20" t="str">
        <f>IF($AN123="","",IF(COUNTIF(AP123,"*"&amp;BG$1&amp;"*"),COUNTIF(AP$3:AP123,"*"&amp;BG$1&amp;"*"),""))</f>
        <v/>
      </c>
      <c r="BH123" s="20" t="str">
        <f>IF($AN123="","",IF(COUNTIF(AQ123,"*"&amp;BH$1&amp;"*"),COUNTIF(AQ$3:AQ123,"*"&amp;BH$1&amp;"*"),""))</f>
        <v/>
      </c>
      <c r="BI123" s="58" t="str">
        <f t="shared" si="90"/>
        <v/>
      </c>
      <c r="BJ123" s="20" t="str">
        <f t="shared" si="91"/>
        <v/>
      </c>
      <c r="BK123" s="20" t="str">
        <f t="shared" si="92"/>
        <v/>
      </c>
      <c r="BM123" s="20" t="str">
        <f>IF($BM$1&gt;=1+MAX($BM$3:BM122),1+MAX($BM$3:BM122),"")</f>
        <v/>
      </c>
      <c r="BN123" s="20" t="str">
        <f t="shared" si="94"/>
        <v/>
      </c>
      <c r="BO123" s="20" t="str">
        <f t="shared" si="94"/>
        <v/>
      </c>
      <c r="BP123" s="20" t="str">
        <f t="shared" si="94"/>
        <v/>
      </c>
      <c r="BQ123" s="20" t="str">
        <f t="shared" si="94"/>
        <v/>
      </c>
      <c r="BR123" s="20" t="str">
        <f t="shared" si="94"/>
        <v/>
      </c>
      <c r="BS123" s="20" t="str">
        <f t="shared" si="94"/>
        <v/>
      </c>
      <c r="BT123" s="20" t="str">
        <f t="shared" si="94"/>
        <v/>
      </c>
      <c r="BU123" s="20" t="str">
        <f t="shared" si="94"/>
        <v/>
      </c>
      <c r="BV123" s="20" t="str">
        <f t="shared" si="94"/>
        <v/>
      </c>
      <c r="BW123" s="20" t="str">
        <f t="shared" si="94"/>
        <v/>
      </c>
      <c r="BX123" s="20" t="str">
        <f t="shared" si="94"/>
        <v/>
      </c>
    </row>
    <row r="124" spans="2:76" ht="30" customHeight="1" x14ac:dyDescent="0.2">
      <c r="B124" s="52"/>
      <c r="C124" s="52"/>
      <c r="D124" s="52"/>
      <c r="E124" s="30"/>
      <c r="F124" s="31"/>
      <c r="G124" s="32"/>
      <c r="H124" s="30"/>
      <c r="I124" s="31"/>
      <c r="J124" s="34"/>
      <c r="K124" s="112" t="str">
        <f t="shared" si="70"/>
        <v/>
      </c>
      <c r="L124" s="108" t="str">
        <f t="shared" si="71"/>
        <v/>
      </c>
      <c r="M124" s="108" t="str">
        <f t="shared" si="72"/>
        <v/>
      </c>
      <c r="N124" s="31" t="str">
        <f t="shared" si="73"/>
        <v/>
      </c>
      <c r="O124" s="31" t="str">
        <f t="shared" si="74"/>
        <v/>
      </c>
      <c r="P124" s="49" t="str">
        <f t="shared" si="75"/>
        <v/>
      </c>
      <c r="Q124" s="49" t="str">
        <f t="shared" si="76"/>
        <v/>
      </c>
      <c r="R124" s="32" t="str">
        <f t="shared" si="77"/>
        <v/>
      </c>
      <c r="S124" s="19"/>
      <c r="T124" s="45" t="str">
        <f t="shared" si="78"/>
        <v/>
      </c>
      <c r="U124" s="32" t="str">
        <f t="shared" si="79"/>
        <v/>
      </c>
      <c r="V124" s="22"/>
      <c r="W124" s="6" t="str">
        <f t="shared" si="68"/>
        <v/>
      </c>
      <c r="X124" s="7" t="str">
        <f t="shared" si="80"/>
        <v/>
      </c>
      <c r="Y124" s="19"/>
      <c r="Z124" s="13" t="str">
        <f t="shared" si="69"/>
        <v/>
      </c>
      <c r="AA124" s="13" t="str">
        <f t="shared" si="81"/>
        <v/>
      </c>
      <c r="AB124" s="7" t="str">
        <f t="shared" si="82"/>
        <v/>
      </c>
      <c r="AC124" s="22"/>
      <c r="AD124" s="3" t="str">
        <f>IF(B124="","",COUNT(B$3:B124))</f>
        <v/>
      </c>
      <c r="AE124" s="3" t="str">
        <f>IF(C124="","",COUNT(C$3:C124))</f>
        <v/>
      </c>
      <c r="AF124" s="3" t="str">
        <f>IF(D124="","",COUNT(D$3:D124))</f>
        <v/>
      </c>
      <c r="AG124" s="20" t="str">
        <f>IF(E124="","",COUNTA($E$3:E124))</f>
        <v/>
      </c>
      <c r="AH124" s="38" t="str">
        <f>IF(B124="",IF(OR($C124&lt;&gt;"",$D124&lt;&gt;"",$E124&lt;&gt;"",$H124&lt;&gt;"",$G124&lt;&gt;""),INDEX(AH$3:AH123,MATCH(MAX(AD$3:AD123),AD$3:AD123,0),0),""),B124)</f>
        <v/>
      </c>
      <c r="AI124" s="38" t="str">
        <f>IF(C124="",IF(OR($D124&lt;&gt;"",$E124&lt;&gt;"",$H124&lt;&gt;"",$G124&lt;&gt;""),INDEX(AI$3:AI123,MATCH(MAX(AE$3:AE123),AE$3:AE123,0),0),""),C124)</f>
        <v/>
      </c>
      <c r="AJ124" s="38" t="str">
        <f>IF(D124="",IF(OR($E124&lt;&gt;"",$H124&lt;&gt;"",$G124&lt;&gt;""),INDEX(AJ$3:AJ123,MATCH(MAX(AF$3:AF123),AF$3:AF123,0),0),""),D124)</f>
        <v/>
      </c>
      <c r="AK124" s="4" t="str">
        <f>IF(入力!E124="","",IFERROR(INDEX(雇用者!$B$3:$B$100003,IFERROR(MATCH("*"&amp;$E124&amp;"*",雇用者!B$3:B$100003,0),MATCH("*"&amp;$E124&amp;"*",雇用者!C$3:C$100003,0)),0),入力!E124))&amp;""</f>
        <v/>
      </c>
      <c r="AL124" s="20" t="str">
        <f>IF(AM124="","",$AM124&amp;"@"&amp;AN124&amp;IF(AN124="","","@"&amp;COUNTIF($AK$3:AK124,AN124)))</f>
        <v/>
      </c>
      <c r="AM124" s="26" t="str">
        <f t="shared" si="83"/>
        <v/>
      </c>
      <c r="AN124" s="4" t="str">
        <f>IF(AK124="",IF(AND(OR(H124&lt;&gt;"",G124&lt;&gt;""),E124=""),INDEX($AK$3:AK123,MATCH(MAX($AG$3:AG123),$AG$3:AG123,0),0),""),AK124)</f>
        <v/>
      </c>
      <c r="AO124" s="20" t="str">
        <f>IF(H124="",IF(AN124="","",IFERROR(INDEX(雇用者!$D$3:$D$100003,MATCH($AN124,雇用者!B$3:B$100003,0),0),"")),H124)&amp;""</f>
        <v/>
      </c>
      <c r="AP124" s="20" t="str">
        <f>IF(AN124="","",IFERROR(IF(AND(入力!I124="",H124=""),INDEX(雇用者!$E$3:$E$100003,MATCH($AN124,雇用者!B$3:B$100003,0),0),I124),I124))&amp;""</f>
        <v/>
      </c>
      <c r="AQ124" s="20" t="str">
        <f t="shared" si="84"/>
        <v/>
      </c>
      <c r="AR124" s="20" t="str">
        <f t="shared" si="85"/>
        <v/>
      </c>
      <c r="AS124" s="20" t="str">
        <f>IF(AN124="","",IFERROR(IF(AND(入力!G124="",H124=""),INDEX(雇用者!$F$3:$Y$100003,MATCH($AN124,雇用者!B$3:B$100003,0),MATCH($AM124,雇用者!$F$1:$Y$1,1)),IF(G124="","",G124)),IF(G124="","",G124)))</f>
        <v/>
      </c>
      <c r="AT124" s="21" t="str">
        <f t="shared" si="86"/>
        <v/>
      </c>
      <c r="AU124" s="21" t="str">
        <f>IF(AND(AT124&lt;&gt;"",COUNTIF($AL$3:AL124,AL124)=1),SUMIF($AL$3:$AT$100003,AL124,$AT$3:$AT$100003),"")</f>
        <v/>
      </c>
      <c r="AV124" s="21" t="str">
        <f>IF(AND(COUNTIF($AM$3:AM124,AM124)=COUNTIF($AM$3:AM100124,AM124),AM124&lt;&gt;""),SUMIF($AM$3:AM124,AM124,$AT$3:AT124),"")</f>
        <v/>
      </c>
      <c r="AW124" s="96"/>
      <c r="AX124" s="20" t="str">
        <f>IF(COUNT(BC124:BH124)=6,MAX($AX$3:AX123)+1,"")</f>
        <v/>
      </c>
      <c r="AY124" s="20" t="str">
        <f>IF(AZ124="","",RANK(AZ124,$AZ$3:$AZ$100003,1)+COUNTIF($AZ$3:AZ124,AZ124)-1)</f>
        <v/>
      </c>
      <c r="AZ124" s="20" t="str">
        <f t="shared" si="87"/>
        <v/>
      </c>
      <c r="BA124" s="20" t="str">
        <f>IF(AN124="","",IF(COUNTIF($AN$3:AN124,AN124)=1,1+MAX($BA$3:BA123),INDEX($BA$3:BA123,MATCH(AN124,$AN$3:AN124,0),0)))</f>
        <v/>
      </c>
      <c r="BB124" s="20" t="str">
        <f>IF(AO124="","",IF(COUNTIF($AO$3:AO124,AO124)=1,1+MAX($BB$3:BB123),INDEX($BB$3:BB123,MATCH(AO124,$AO$3:AO124,0),0)))</f>
        <v/>
      </c>
      <c r="BC124" s="54" t="str">
        <f t="shared" si="88"/>
        <v/>
      </c>
      <c r="BD124" s="54" t="str">
        <f t="shared" si="89"/>
        <v/>
      </c>
      <c r="BE124" s="20" t="str">
        <f>IF($AN124="","",IF(COUNTIF(AN124,"*"&amp;BE$1&amp;"*"),COUNTIF(AN$3:AN124,"*"&amp;BE$1&amp;"*"),""))</f>
        <v/>
      </c>
      <c r="BF124" s="20" t="str">
        <f>IF($AN124="","",IF(COUNTIF(AO124,"*"&amp;BF$1&amp;"*"),COUNTIF(AO$3:AO124,"*"&amp;BF$1&amp;"*"),""))</f>
        <v/>
      </c>
      <c r="BG124" s="20" t="str">
        <f>IF($AN124="","",IF(COUNTIF(AP124,"*"&amp;BG$1&amp;"*"),COUNTIF(AP$3:AP124,"*"&amp;BG$1&amp;"*"),""))</f>
        <v/>
      </c>
      <c r="BH124" s="20" t="str">
        <f>IF($AN124="","",IF(COUNTIF(AQ124,"*"&amp;BH$1&amp;"*"),COUNTIF(AQ$3:AQ124,"*"&amp;BH$1&amp;"*"),""))</f>
        <v/>
      </c>
      <c r="BI124" s="58" t="str">
        <f t="shared" si="90"/>
        <v/>
      </c>
      <c r="BJ124" s="20" t="str">
        <f t="shared" si="91"/>
        <v/>
      </c>
      <c r="BK124" s="20" t="str">
        <f t="shared" si="92"/>
        <v/>
      </c>
      <c r="BM124" s="20" t="str">
        <f>IF($BM$1&gt;=1+MAX($BM$3:BM123),1+MAX($BM$3:BM123),"")</f>
        <v/>
      </c>
      <c r="BN124" s="20" t="str">
        <f t="shared" si="94"/>
        <v/>
      </c>
      <c r="BO124" s="20" t="str">
        <f t="shared" si="94"/>
        <v/>
      </c>
      <c r="BP124" s="20" t="str">
        <f t="shared" si="94"/>
        <v/>
      </c>
      <c r="BQ124" s="20" t="str">
        <f t="shared" si="94"/>
        <v/>
      </c>
      <c r="BR124" s="20" t="str">
        <f t="shared" si="94"/>
        <v/>
      </c>
      <c r="BS124" s="20" t="str">
        <f t="shared" si="94"/>
        <v/>
      </c>
      <c r="BT124" s="20" t="str">
        <f t="shared" si="94"/>
        <v/>
      </c>
      <c r="BU124" s="20" t="str">
        <f t="shared" si="94"/>
        <v/>
      </c>
      <c r="BV124" s="20" t="str">
        <f t="shared" si="94"/>
        <v/>
      </c>
      <c r="BW124" s="20" t="str">
        <f t="shared" si="94"/>
        <v/>
      </c>
      <c r="BX124" s="20" t="str">
        <f t="shared" si="94"/>
        <v/>
      </c>
    </row>
    <row r="125" spans="2:76" ht="30" customHeight="1" x14ac:dyDescent="0.2">
      <c r="B125" s="52"/>
      <c r="C125" s="52"/>
      <c r="D125" s="52"/>
      <c r="E125" s="30"/>
      <c r="F125" s="31"/>
      <c r="G125" s="32"/>
      <c r="H125" s="30"/>
      <c r="I125" s="31"/>
      <c r="J125" s="34"/>
      <c r="K125" s="112" t="str">
        <f t="shared" si="70"/>
        <v/>
      </c>
      <c r="L125" s="108" t="str">
        <f t="shared" si="71"/>
        <v/>
      </c>
      <c r="M125" s="108" t="str">
        <f t="shared" si="72"/>
        <v/>
      </c>
      <c r="N125" s="31" t="str">
        <f t="shared" si="73"/>
        <v/>
      </c>
      <c r="O125" s="31" t="str">
        <f t="shared" si="74"/>
        <v/>
      </c>
      <c r="P125" s="49" t="str">
        <f t="shared" si="75"/>
        <v/>
      </c>
      <c r="Q125" s="49" t="str">
        <f t="shared" si="76"/>
        <v/>
      </c>
      <c r="R125" s="32" t="str">
        <f t="shared" si="77"/>
        <v/>
      </c>
      <c r="S125" s="19"/>
      <c r="T125" s="45" t="str">
        <f t="shared" si="78"/>
        <v/>
      </c>
      <c r="U125" s="32" t="str">
        <f t="shared" si="79"/>
        <v/>
      </c>
      <c r="V125" s="22"/>
      <c r="W125" s="6" t="str">
        <f t="shared" si="68"/>
        <v/>
      </c>
      <c r="X125" s="7" t="str">
        <f t="shared" si="80"/>
        <v/>
      </c>
      <c r="Y125" s="19"/>
      <c r="Z125" s="13" t="str">
        <f t="shared" si="69"/>
        <v/>
      </c>
      <c r="AA125" s="13" t="str">
        <f t="shared" si="81"/>
        <v/>
      </c>
      <c r="AB125" s="7" t="str">
        <f t="shared" si="82"/>
        <v/>
      </c>
      <c r="AC125" s="22"/>
      <c r="AD125" s="3" t="str">
        <f>IF(B125="","",COUNT(B$3:B125))</f>
        <v/>
      </c>
      <c r="AE125" s="3" t="str">
        <f>IF(C125="","",COUNT(C$3:C125))</f>
        <v/>
      </c>
      <c r="AF125" s="3" t="str">
        <f>IF(D125="","",COUNT(D$3:D125))</f>
        <v/>
      </c>
      <c r="AG125" s="20" t="str">
        <f>IF(E125="","",COUNTA($E$3:E125))</f>
        <v/>
      </c>
      <c r="AH125" s="38" t="str">
        <f>IF(B125="",IF(OR($C125&lt;&gt;"",$D125&lt;&gt;"",$E125&lt;&gt;"",$H125&lt;&gt;"",$G125&lt;&gt;""),INDEX(AH$3:AH124,MATCH(MAX(AD$3:AD124),AD$3:AD124,0),0),""),B125)</f>
        <v/>
      </c>
      <c r="AI125" s="38" t="str">
        <f>IF(C125="",IF(OR($D125&lt;&gt;"",$E125&lt;&gt;"",$H125&lt;&gt;"",$G125&lt;&gt;""),INDEX(AI$3:AI124,MATCH(MAX(AE$3:AE124),AE$3:AE124,0),0),""),C125)</f>
        <v/>
      </c>
      <c r="AJ125" s="38" t="str">
        <f>IF(D125="",IF(OR($E125&lt;&gt;"",$H125&lt;&gt;"",$G125&lt;&gt;""),INDEX(AJ$3:AJ124,MATCH(MAX(AF$3:AF124),AF$3:AF124,0),0),""),D125)</f>
        <v/>
      </c>
      <c r="AK125" s="4" t="str">
        <f>IF(入力!E125="","",IFERROR(INDEX(雇用者!$B$3:$B$100003,IFERROR(MATCH("*"&amp;$E125&amp;"*",雇用者!B$3:B$100003,0),MATCH("*"&amp;$E125&amp;"*",雇用者!C$3:C$100003,0)),0),入力!E125))&amp;""</f>
        <v/>
      </c>
      <c r="AL125" s="20" t="str">
        <f>IF(AM125="","",$AM125&amp;"@"&amp;AN125&amp;IF(AN125="","","@"&amp;COUNTIF($AK$3:AK125,AN125)))</f>
        <v/>
      </c>
      <c r="AM125" s="26" t="str">
        <f t="shared" si="83"/>
        <v/>
      </c>
      <c r="AN125" s="4" t="str">
        <f>IF(AK125="",IF(AND(OR(H125&lt;&gt;"",G125&lt;&gt;""),E125=""),INDEX($AK$3:AK124,MATCH(MAX($AG$3:AG124),$AG$3:AG124,0),0),""),AK125)</f>
        <v/>
      </c>
      <c r="AO125" s="20" t="str">
        <f>IF(H125="",IF(AN125="","",IFERROR(INDEX(雇用者!$D$3:$D$100003,MATCH($AN125,雇用者!B$3:B$100003,0),0),"")),H125)&amp;""</f>
        <v/>
      </c>
      <c r="AP125" s="20" t="str">
        <f>IF(AN125="","",IFERROR(IF(AND(入力!I125="",H125=""),INDEX(雇用者!$E$3:$E$100003,MATCH($AN125,雇用者!B$3:B$100003,0),0),I125),I125))&amp;""</f>
        <v/>
      </c>
      <c r="AQ125" s="20" t="str">
        <f t="shared" si="84"/>
        <v/>
      </c>
      <c r="AR125" s="20" t="str">
        <f t="shared" si="85"/>
        <v/>
      </c>
      <c r="AS125" s="20" t="str">
        <f>IF(AN125="","",IFERROR(IF(AND(入力!G125="",H125=""),INDEX(雇用者!$F$3:$Y$100003,MATCH($AN125,雇用者!B$3:B$100003,0),MATCH($AM125,雇用者!$F$1:$Y$1,1)),IF(G125="","",G125)),IF(G125="","",G125)))</f>
        <v/>
      </c>
      <c r="AT125" s="21" t="str">
        <f t="shared" si="86"/>
        <v/>
      </c>
      <c r="AU125" s="21" t="str">
        <f>IF(AND(AT125&lt;&gt;"",COUNTIF($AL$3:AL125,AL125)=1),SUMIF($AL$3:$AT$100003,AL125,$AT$3:$AT$100003),"")</f>
        <v/>
      </c>
      <c r="AV125" s="21" t="str">
        <f>IF(AND(COUNTIF($AM$3:AM125,AM125)=COUNTIF($AM$3:AM100125,AM125),AM125&lt;&gt;""),SUMIF($AM$3:AM125,AM125,$AT$3:AT125),"")</f>
        <v/>
      </c>
      <c r="AW125" s="96"/>
      <c r="AX125" s="20" t="str">
        <f>IF(COUNT(BC125:BH125)=6,MAX($AX$3:AX124)+1,"")</f>
        <v/>
      </c>
      <c r="AY125" s="20" t="str">
        <f>IF(AZ125="","",RANK(AZ125,$AZ$3:$AZ$100003,1)+COUNTIF($AZ$3:AZ125,AZ125)-1)</f>
        <v/>
      </c>
      <c r="AZ125" s="20" t="str">
        <f t="shared" si="87"/>
        <v/>
      </c>
      <c r="BA125" s="20" t="str">
        <f>IF(AN125="","",IF(COUNTIF($AN$3:AN125,AN125)=1,1+MAX($BA$3:BA124),INDEX($BA$3:BA124,MATCH(AN125,$AN$3:AN125,0),0)))</f>
        <v/>
      </c>
      <c r="BB125" s="20" t="str">
        <f>IF(AO125="","",IF(COUNTIF($AO$3:AO125,AO125)=1,1+MAX($BB$3:BB124),INDEX($BB$3:BB124,MATCH(AO125,$AO$3:AO125,0),0)))</f>
        <v/>
      </c>
      <c r="BC125" s="54" t="str">
        <f t="shared" si="88"/>
        <v/>
      </c>
      <c r="BD125" s="54" t="str">
        <f t="shared" si="89"/>
        <v/>
      </c>
      <c r="BE125" s="20" t="str">
        <f>IF($AN125="","",IF(COUNTIF(AN125,"*"&amp;BE$1&amp;"*"),COUNTIF(AN$3:AN125,"*"&amp;BE$1&amp;"*"),""))</f>
        <v/>
      </c>
      <c r="BF125" s="20" t="str">
        <f>IF($AN125="","",IF(COUNTIF(AO125,"*"&amp;BF$1&amp;"*"),COUNTIF(AO$3:AO125,"*"&amp;BF$1&amp;"*"),""))</f>
        <v/>
      </c>
      <c r="BG125" s="20" t="str">
        <f>IF($AN125="","",IF(COUNTIF(AP125,"*"&amp;BG$1&amp;"*"),COUNTIF(AP$3:AP125,"*"&amp;BG$1&amp;"*"),""))</f>
        <v/>
      </c>
      <c r="BH125" s="20" t="str">
        <f>IF($AN125="","",IF(COUNTIF(AQ125,"*"&amp;BH$1&amp;"*"),COUNTIF(AQ$3:AQ125,"*"&amp;BH$1&amp;"*"),""))</f>
        <v/>
      </c>
      <c r="BI125" s="58" t="str">
        <f t="shared" si="90"/>
        <v/>
      </c>
      <c r="BJ125" s="20" t="str">
        <f t="shared" si="91"/>
        <v/>
      </c>
      <c r="BK125" s="20" t="str">
        <f t="shared" si="92"/>
        <v/>
      </c>
      <c r="BM125" s="20" t="str">
        <f>IF($BM$1&gt;=1+MAX($BM$3:BM124),1+MAX($BM$3:BM124),"")</f>
        <v/>
      </c>
      <c r="BN125" s="20" t="str">
        <f t="shared" si="94"/>
        <v/>
      </c>
      <c r="BO125" s="20" t="str">
        <f t="shared" si="94"/>
        <v/>
      </c>
      <c r="BP125" s="20" t="str">
        <f t="shared" si="94"/>
        <v/>
      </c>
      <c r="BQ125" s="20" t="str">
        <f t="shared" si="94"/>
        <v/>
      </c>
      <c r="BR125" s="20" t="str">
        <f t="shared" si="94"/>
        <v/>
      </c>
      <c r="BS125" s="20" t="str">
        <f t="shared" si="94"/>
        <v/>
      </c>
      <c r="BT125" s="20" t="str">
        <f t="shared" si="94"/>
        <v/>
      </c>
      <c r="BU125" s="20" t="str">
        <f t="shared" si="94"/>
        <v/>
      </c>
      <c r="BV125" s="20" t="str">
        <f t="shared" si="94"/>
        <v/>
      </c>
      <c r="BW125" s="20" t="str">
        <f t="shared" si="94"/>
        <v/>
      </c>
      <c r="BX125" s="20" t="str">
        <f t="shared" si="94"/>
        <v/>
      </c>
    </row>
    <row r="126" spans="2:76" ht="30" customHeight="1" x14ac:dyDescent="0.2">
      <c r="B126" s="52"/>
      <c r="C126" s="52"/>
      <c r="D126" s="52"/>
      <c r="E126" s="30"/>
      <c r="F126" s="31"/>
      <c r="G126" s="32"/>
      <c r="H126" s="30"/>
      <c r="I126" s="31"/>
      <c r="J126" s="34"/>
      <c r="K126" s="112" t="str">
        <f t="shared" si="70"/>
        <v/>
      </c>
      <c r="L126" s="108" t="str">
        <f t="shared" si="71"/>
        <v/>
      </c>
      <c r="M126" s="108" t="str">
        <f t="shared" si="72"/>
        <v/>
      </c>
      <c r="N126" s="31" t="str">
        <f t="shared" si="73"/>
        <v/>
      </c>
      <c r="O126" s="31" t="str">
        <f t="shared" si="74"/>
        <v/>
      </c>
      <c r="P126" s="49" t="str">
        <f t="shared" si="75"/>
        <v/>
      </c>
      <c r="Q126" s="49" t="str">
        <f t="shared" si="76"/>
        <v/>
      </c>
      <c r="R126" s="32" t="str">
        <f t="shared" si="77"/>
        <v/>
      </c>
      <c r="S126" s="19"/>
      <c r="T126" s="45" t="str">
        <f t="shared" si="78"/>
        <v/>
      </c>
      <c r="U126" s="32" t="str">
        <f t="shared" si="79"/>
        <v/>
      </c>
      <c r="V126" s="22"/>
      <c r="W126" s="6" t="str">
        <f t="shared" si="68"/>
        <v/>
      </c>
      <c r="X126" s="7" t="str">
        <f t="shared" si="80"/>
        <v/>
      </c>
      <c r="Y126" s="19"/>
      <c r="Z126" s="13" t="str">
        <f t="shared" si="69"/>
        <v/>
      </c>
      <c r="AA126" s="13" t="str">
        <f t="shared" si="81"/>
        <v/>
      </c>
      <c r="AB126" s="7" t="str">
        <f t="shared" si="82"/>
        <v/>
      </c>
      <c r="AC126" s="22"/>
      <c r="AD126" s="3" t="str">
        <f>IF(B126="","",COUNT(B$3:B126))</f>
        <v/>
      </c>
      <c r="AE126" s="3" t="str">
        <f>IF(C126="","",COUNT(C$3:C126))</f>
        <v/>
      </c>
      <c r="AF126" s="3" t="str">
        <f>IF(D126="","",COUNT(D$3:D126))</f>
        <v/>
      </c>
      <c r="AG126" s="20" t="str">
        <f>IF(E126="","",COUNTA($E$3:E126))</f>
        <v/>
      </c>
      <c r="AH126" s="38" t="str">
        <f>IF(B126="",IF(OR($C126&lt;&gt;"",$D126&lt;&gt;"",$E126&lt;&gt;"",$H126&lt;&gt;"",$G126&lt;&gt;""),INDEX(AH$3:AH125,MATCH(MAX(AD$3:AD125),AD$3:AD125,0),0),""),B126)</f>
        <v/>
      </c>
      <c r="AI126" s="38" t="str">
        <f>IF(C126="",IF(OR($D126&lt;&gt;"",$E126&lt;&gt;"",$H126&lt;&gt;"",$G126&lt;&gt;""),INDEX(AI$3:AI125,MATCH(MAX(AE$3:AE125),AE$3:AE125,0),0),""),C126)</f>
        <v/>
      </c>
      <c r="AJ126" s="38" t="str">
        <f>IF(D126="",IF(OR($E126&lt;&gt;"",$H126&lt;&gt;"",$G126&lt;&gt;""),INDEX(AJ$3:AJ125,MATCH(MAX(AF$3:AF125),AF$3:AF125,0),0),""),D126)</f>
        <v/>
      </c>
      <c r="AK126" s="4" t="str">
        <f>IF(入力!E126="","",IFERROR(INDEX(雇用者!$B$3:$B$100003,IFERROR(MATCH("*"&amp;$E126&amp;"*",雇用者!B$3:B$100003,0),MATCH("*"&amp;$E126&amp;"*",雇用者!C$3:C$100003,0)),0),入力!E126))&amp;""</f>
        <v/>
      </c>
      <c r="AL126" s="20" t="str">
        <f>IF(AM126="","",$AM126&amp;"@"&amp;AN126&amp;IF(AN126="","","@"&amp;COUNTIF($AK$3:AK126,AN126)))</f>
        <v/>
      </c>
      <c r="AM126" s="26" t="str">
        <f t="shared" si="83"/>
        <v/>
      </c>
      <c r="AN126" s="4" t="str">
        <f>IF(AK126="",IF(AND(OR(H126&lt;&gt;"",G126&lt;&gt;""),E126=""),INDEX($AK$3:AK125,MATCH(MAX($AG$3:AG125),$AG$3:AG125,0),0),""),AK126)</f>
        <v/>
      </c>
      <c r="AO126" s="20" t="str">
        <f>IF(H126="",IF(AN126="","",IFERROR(INDEX(雇用者!$D$3:$D$100003,MATCH($AN126,雇用者!B$3:B$100003,0),0),"")),H126)&amp;""</f>
        <v/>
      </c>
      <c r="AP126" s="20" t="str">
        <f>IF(AN126="","",IFERROR(IF(AND(入力!I126="",H126=""),INDEX(雇用者!$E$3:$E$100003,MATCH($AN126,雇用者!B$3:B$100003,0),0),I126),I126))&amp;""</f>
        <v/>
      </c>
      <c r="AQ126" s="20" t="str">
        <f t="shared" si="84"/>
        <v/>
      </c>
      <c r="AR126" s="20" t="str">
        <f t="shared" si="85"/>
        <v/>
      </c>
      <c r="AS126" s="20" t="str">
        <f>IF(AN126="","",IFERROR(IF(AND(入力!G126="",H126=""),INDEX(雇用者!$F$3:$Y$100003,MATCH($AN126,雇用者!B$3:B$100003,0),MATCH($AM126,雇用者!$F$1:$Y$1,1)),IF(G126="","",G126)),IF(G126="","",G126)))</f>
        <v/>
      </c>
      <c r="AT126" s="21" t="str">
        <f t="shared" si="86"/>
        <v/>
      </c>
      <c r="AU126" s="21" t="str">
        <f>IF(AND(AT126&lt;&gt;"",COUNTIF($AL$3:AL126,AL126)=1),SUMIF($AL$3:$AT$100003,AL126,$AT$3:$AT$100003),"")</f>
        <v/>
      </c>
      <c r="AV126" s="21" t="str">
        <f>IF(AND(COUNTIF($AM$3:AM126,AM126)=COUNTIF($AM$3:AM100126,AM126),AM126&lt;&gt;""),SUMIF($AM$3:AM126,AM126,$AT$3:AT126),"")</f>
        <v/>
      </c>
      <c r="AW126" s="96"/>
      <c r="AX126" s="20" t="str">
        <f>IF(COUNT(BC126:BH126)=6,MAX($AX$3:AX125)+1,"")</f>
        <v/>
      </c>
      <c r="AY126" s="20" t="str">
        <f>IF(AZ126="","",RANK(AZ126,$AZ$3:$AZ$100003,1)+COUNTIF($AZ$3:AZ126,AZ126)-1)</f>
        <v/>
      </c>
      <c r="AZ126" s="20" t="str">
        <f t="shared" si="87"/>
        <v/>
      </c>
      <c r="BA126" s="20" t="str">
        <f>IF(AN126="","",IF(COUNTIF($AN$3:AN126,AN126)=1,1+MAX($BA$3:BA125),INDEX($BA$3:BA125,MATCH(AN126,$AN$3:AN126,0),0)))</f>
        <v/>
      </c>
      <c r="BB126" s="20" t="str">
        <f>IF(AO126="","",IF(COUNTIF($AO$3:AO126,AO126)=1,1+MAX($BB$3:BB125),INDEX($BB$3:BB125,MATCH(AO126,$AO$3:AO126,0),0)))</f>
        <v/>
      </c>
      <c r="BC126" s="54" t="str">
        <f t="shared" si="88"/>
        <v/>
      </c>
      <c r="BD126" s="54" t="str">
        <f t="shared" si="89"/>
        <v/>
      </c>
      <c r="BE126" s="20" t="str">
        <f>IF($AN126="","",IF(COUNTIF(AN126,"*"&amp;BE$1&amp;"*"),COUNTIF(AN$3:AN126,"*"&amp;BE$1&amp;"*"),""))</f>
        <v/>
      </c>
      <c r="BF126" s="20" t="str">
        <f>IF($AN126="","",IF(COUNTIF(AO126,"*"&amp;BF$1&amp;"*"),COUNTIF(AO$3:AO126,"*"&amp;BF$1&amp;"*"),""))</f>
        <v/>
      </c>
      <c r="BG126" s="20" t="str">
        <f>IF($AN126="","",IF(COUNTIF(AP126,"*"&amp;BG$1&amp;"*"),COUNTIF(AP$3:AP126,"*"&amp;BG$1&amp;"*"),""))</f>
        <v/>
      </c>
      <c r="BH126" s="20" t="str">
        <f>IF($AN126="","",IF(COUNTIF(AQ126,"*"&amp;BH$1&amp;"*"),COUNTIF(AQ$3:AQ126,"*"&amp;BH$1&amp;"*"),""))</f>
        <v/>
      </c>
      <c r="BI126" s="58" t="str">
        <f t="shared" si="90"/>
        <v/>
      </c>
      <c r="BJ126" s="20" t="str">
        <f t="shared" si="91"/>
        <v/>
      </c>
      <c r="BK126" s="20" t="str">
        <f t="shared" si="92"/>
        <v/>
      </c>
      <c r="BM126" s="20" t="str">
        <f>IF($BM$1&gt;=1+MAX($BM$3:BM125),1+MAX($BM$3:BM125),"")</f>
        <v/>
      </c>
      <c r="BN126" s="20" t="str">
        <f t="shared" si="94"/>
        <v/>
      </c>
      <c r="BO126" s="20" t="str">
        <f t="shared" si="94"/>
        <v/>
      </c>
      <c r="BP126" s="20" t="str">
        <f t="shared" si="94"/>
        <v/>
      </c>
      <c r="BQ126" s="20" t="str">
        <f t="shared" si="94"/>
        <v/>
      </c>
      <c r="BR126" s="20" t="str">
        <f t="shared" si="94"/>
        <v/>
      </c>
      <c r="BS126" s="20" t="str">
        <f t="shared" si="94"/>
        <v/>
      </c>
      <c r="BT126" s="20" t="str">
        <f t="shared" si="94"/>
        <v/>
      </c>
      <c r="BU126" s="20" t="str">
        <f t="shared" si="94"/>
        <v/>
      </c>
      <c r="BV126" s="20" t="str">
        <f t="shared" si="94"/>
        <v/>
      </c>
      <c r="BW126" s="20" t="str">
        <f t="shared" si="94"/>
        <v/>
      </c>
      <c r="BX126" s="20" t="str">
        <f t="shared" si="94"/>
        <v/>
      </c>
    </row>
    <row r="127" spans="2:76" ht="30" customHeight="1" x14ac:dyDescent="0.2">
      <c r="B127" s="52"/>
      <c r="C127" s="52"/>
      <c r="D127" s="52"/>
      <c r="E127" s="30"/>
      <c r="F127" s="31"/>
      <c r="G127" s="32"/>
      <c r="H127" s="30"/>
      <c r="I127" s="31"/>
      <c r="J127" s="34"/>
      <c r="K127" s="112" t="str">
        <f t="shared" si="70"/>
        <v/>
      </c>
      <c r="L127" s="108" t="str">
        <f t="shared" si="71"/>
        <v/>
      </c>
      <c r="M127" s="108" t="str">
        <f t="shared" si="72"/>
        <v/>
      </c>
      <c r="N127" s="31" t="str">
        <f t="shared" si="73"/>
        <v/>
      </c>
      <c r="O127" s="31" t="str">
        <f t="shared" si="74"/>
        <v/>
      </c>
      <c r="P127" s="49" t="str">
        <f t="shared" si="75"/>
        <v/>
      </c>
      <c r="Q127" s="49" t="str">
        <f t="shared" si="76"/>
        <v/>
      </c>
      <c r="R127" s="32" t="str">
        <f t="shared" si="77"/>
        <v/>
      </c>
      <c r="S127" s="19"/>
      <c r="T127" s="45" t="str">
        <f t="shared" si="78"/>
        <v/>
      </c>
      <c r="U127" s="32" t="str">
        <f t="shared" si="79"/>
        <v/>
      </c>
      <c r="V127" s="22"/>
      <c r="W127" s="6" t="str">
        <f t="shared" si="68"/>
        <v/>
      </c>
      <c r="X127" s="7" t="str">
        <f t="shared" si="80"/>
        <v/>
      </c>
      <c r="Y127" s="19"/>
      <c r="Z127" s="13" t="str">
        <f t="shared" si="69"/>
        <v/>
      </c>
      <c r="AA127" s="13" t="str">
        <f t="shared" si="81"/>
        <v/>
      </c>
      <c r="AB127" s="7" t="str">
        <f t="shared" si="82"/>
        <v/>
      </c>
      <c r="AC127" s="22"/>
      <c r="AD127" s="3" t="str">
        <f>IF(B127="","",COUNT(B$3:B127))</f>
        <v/>
      </c>
      <c r="AE127" s="3" t="str">
        <f>IF(C127="","",COUNT(C$3:C127))</f>
        <v/>
      </c>
      <c r="AF127" s="3" t="str">
        <f>IF(D127="","",COUNT(D$3:D127))</f>
        <v/>
      </c>
      <c r="AG127" s="20" t="str">
        <f>IF(E127="","",COUNTA($E$3:E127))</f>
        <v/>
      </c>
      <c r="AH127" s="38" t="str">
        <f>IF(B127="",IF(OR($C127&lt;&gt;"",$D127&lt;&gt;"",$E127&lt;&gt;"",$H127&lt;&gt;"",$G127&lt;&gt;""),INDEX(AH$3:AH126,MATCH(MAX(AD$3:AD126),AD$3:AD126,0),0),""),B127)</f>
        <v/>
      </c>
      <c r="AI127" s="38" t="str">
        <f>IF(C127="",IF(OR($D127&lt;&gt;"",$E127&lt;&gt;"",$H127&lt;&gt;"",$G127&lt;&gt;""),INDEX(AI$3:AI126,MATCH(MAX(AE$3:AE126),AE$3:AE126,0),0),""),C127)</f>
        <v/>
      </c>
      <c r="AJ127" s="38" t="str">
        <f>IF(D127="",IF(OR($E127&lt;&gt;"",$H127&lt;&gt;"",$G127&lt;&gt;""),INDEX(AJ$3:AJ126,MATCH(MAX(AF$3:AF126),AF$3:AF126,0),0),""),D127)</f>
        <v/>
      </c>
      <c r="AK127" s="4" t="str">
        <f>IF(入力!E127="","",IFERROR(INDEX(雇用者!$B$3:$B$100003,IFERROR(MATCH("*"&amp;$E127&amp;"*",雇用者!B$3:B$100003,0),MATCH("*"&amp;$E127&amp;"*",雇用者!C$3:C$100003,0)),0),入力!E127))&amp;""</f>
        <v/>
      </c>
      <c r="AL127" s="20" t="str">
        <f>IF(AM127="","",$AM127&amp;"@"&amp;AN127&amp;IF(AN127="","","@"&amp;COUNTIF($AK$3:AK127,AN127)))</f>
        <v/>
      </c>
      <c r="AM127" s="26" t="str">
        <f t="shared" si="83"/>
        <v/>
      </c>
      <c r="AN127" s="4" t="str">
        <f>IF(AK127="",IF(AND(OR(H127&lt;&gt;"",G127&lt;&gt;""),E127=""),INDEX($AK$3:AK126,MATCH(MAX($AG$3:AG126),$AG$3:AG126,0),0),""),AK127)</f>
        <v/>
      </c>
      <c r="AO127" s="20" t="str">
        <f>IF(H127="",IF(AN127="","",IFERROR(INDEX(雇用者!$D$3:$D$100003,MATCH($AN127,雇用者!B$3:B$100003,0),0),"")),H127)&amp;""</f>
        <v/>
      </c>
      <c r="AP127" s="20" t="str">
        <f>IF(AN127="","",IFERROR(IF(AND(入力!I127="",H127=""),INDEX(雇用者!$E$3:$E$100003,MATCH($AN127,雇用者!B$3:B$100003,0),0),I127),I127))&amp;""</f>
        <v/>
      </c>
      <c r="AQ127" s="20" t="str">
        <f t="shared" si="84"/>
        <v/>
      </c>
      <c r="AR127" s="20" t="str">
        <f t="shared" si="85"/>
        <v/>
      </c>
      <c r="AS127" s="20" t="str">
        <f>IF(AN127="","",IFERROR(IF(AND(入力!G127="",H127=""),INDEX(雇用者!$F$3:$Y$100003,MATCH($AN127,雇用者!B$3:B$100003,0),MATCH($AM127,雇用者!$F$1:$Y$1,1)),IF(G127="","",G127)),IF(G127="","",G127)))</f>
        <v/>
      </c>
      <c r="AT127" s="21" t="str">
        <f t="shared" si="86"/>
        <v/>
      </c>
      <c r="AU127" s="21" t="str">
        <f>IF(AND(AT127&lt;&gt;"",COUNTIF($AL$3:AL127,AL127)=1),SUMIF($AL$3:$AT$100003,AL127,$AT$3:$AT$100003),"")</f>
        <v/>
      </c>
      <c r="AV127" s="21" t="str">
        <f>IF(AND(COUNTIF($AM$3:AM127,AM127)=COUNTIF($AM$3:AM100127,AM127),AM127&lt;&gt;""),SUMIF($AM$3:AM127,AM127,$AT$3:AT127),"")</f>
        <v/>
      </c>
      <c r="AW127" s="96"/>
      <c r="AX127" s="20" t="str">
        <f>IF(COUNT(BC127:BH127)=6,MAX($AX$3:AX126)+1,"")</f>
        <v/>
      </c>
      <c r="AY127" s="20" t="str">
        <f>IF(AZ127="","",RANK(AZ127,$AZ$3:$AZ$100003,1)+COUNTIF($AZ$3:AZ127,AZ127)-1)</f>
        <v/>
      </c>
      <c r="AZ127" s="20" t="str">
        <f t="shared" si="87"/>
        <v/>
      </c>
      <c r="BA127" s="20" t="str">
        <f>IF(AN127="","",IF(COUNTIF($AN$3:AN127,AN127)=1,1+MAX($BA$3:BA126),INDEX($BA$3:BA126,MATCH(AN127,$AN$3:AN127,0),0)))</f>
        <v/>
      </c>
      <c r="BB127" s="20" t="str">
        <f>IF(AO127="","",IF(COUNTIF($AO$3:AO127,AO127)=1,1+MAX($BB$3:BB126),INDEX($BB$3:BB126,MATCH(AO127,$AO$3:AO127,0),0)))</f>
        <v/>
      </c>
      <c r="BC127" s="54" t="str">
        <f t="shared" si="88"/>
        <v/>
      </c>
      <c r="BD127" s="54" t="str">
        <f t="shared" si="89"/>
        <v/>
      </c>
      <c r="BE127" s="20" t="str">
        <f>IF($AN127="","",IF(COUNTIF(AN127,"*"&amp;BE$1&amp;"*"),COUNTIF(AN$3:AN127,"*"&amp;BE$1&amp;"*"),""))</f>
        <v/>
      </c>
      <c r="BF127" s="20" t="str">
        <f>IF($AN127="","",IF(COUNTIF(AO127,"*"&amp;BF$1&amp;"*"),COUNTIF(AO$3:AO127,"*"&amp;BF$1&amp;"*"),""))</f>
        <v/>
      </c>
      <c r="BG127" s="20" t="str">
        <f>IF($AN127="","",IF(COUNTIF(AP127,"*"&amp;BG$1&amp;"*"),COUNTIF(AP$3:AP127,"*"&amp;BG$1&amp;"*"),""))</f>
        <v/>
      </c>
      <c r="BH127" s="20" t="str">
        <f>IF($AN127="","",IF(COUNTIF(AQ127,"*"&amp;BH$1&amp;"*"),COUNTIF(AQ$3:AQ127,"*"&amp;BH$1&amp;"*"),""))</f>
        <v/>
      </c>
      <c r="BI127" s="58" t="str">
        <f t="shared" si="90"/>
        <v/>
      </c>
      <c r="BJ127" s="20" t="str">
        <f t="shared" si="91"/>
        <v/>
      </c>
      <c r="BK127" s="20" t="str">
        <f t="shared" si="92"/>
        <v/>
      </c>
      <c r="BM127" s="20" t="str">
        <f>IF($BM$1&gt;=1+MAX($BM$3:BM126),1+MAX($BM$3:BM126),"")</f>
        <v/>
      </c>
      <c r="BN127" s="20" t="str">
        <f t="shared" si="94"/>
        <v/>
      </c>
      <c r="BO127" s="20" t="str">
        <f t="shared" si="94"/>
        <v/>
      </c>
      <c r="BP127" s="20" t="str">
        <f t="shared" si="94"/>
        <v/>
      </c>
      <c r="BQ127" s="20" t="str">
        <f t="shared" si="94"/>
        <v/>
      </c>
      <c r="BR127" s="20" t="str">
        <f t="shared" si="94"/>
        <v/>
      </c>
      <c r="BS127" s="20" t="str">
        <f t="shared" si="94"/>
        <v/>
      </c>
      <c r="BT127" s="20" t="str">
        <f t="shared" si="94"/>
        <v/>
      </c>
      <c r="BU127" s="20" t="str">
        <f t="shared" si="94"/>
        <v/>
      </c>
      <c r="BV127" s="20" t="str">
        <f t="shared" si="94"/>
        <v/>
      </c>
      <c r="BW127" s="20" t="str">
        <f t="shared" si="94"/>
        <v/>
      </c>
      <c r="BX127" s="20" t="str">
        <f t="shared" si="94"/>
        <v/>
      </c>
    </row>
    <row r="128" spans="2:76" ht="30" customHeight="1" x14ac:dyDescent="0.2">
      <c r="B128" s="52"/>
      <c r="C128" s="52"/>
      <c r="D128" s="52"/>
      <c r="E128" s="30"/>
      <c r="F128" s="31"/>
      <c r="G128" s="32"/>
      <c r="H128" s="30"/>
      <c r="I128" s="31"/>
      <c r="J128" s="34"/>
      <c r="K128" s="112" t="str">
        <f t="shared" si="70"/>
        <v/>
      </c>
      <c r="L128" s="108" t="str">
        <f t="shared" si="71"/>
        <v/>
      </c>
      <c r="M128" s="108" t="str">
        <f t="shared" si="72"/>
        <v/>
      </c>
      <c r="N128" s="31" t="str">
        <f t="shared" si="73"/>
        <v/>
      </c>
      <c r="O128" s="31" t="str">
        <f t="shared" si="74"/>
        <v/>
      </c>
      <c r="P128" s="49" t="str">
        <f t="shared" si="75"/>
        <v/>
      </c>
      <c r="Q128" s="49" t="str">
        <f t="shared" si="76"/>
        <v/>
      </c>
      <c r="R128" s="32" t="str">
        <f t="shared" si="77"/>
        <v/>
      </c>
      <c r="S128" s="19"/>
      <c r="T128" s="45" t="str">
        <f t="shared" si="78"/>
        <v/>
      </c>
      <c r="U128" s="32" t="str">
        <f t="shared" si="79"/>
        <v/>
      </c>
      <c r="V128" s="22"/>
      <c r="W128" s="6" t="str">
        <f t="shared" si="68"/>
        <v/>
      </c>
      <c r="X128" s="7" t="str">
        <f t="shared" si="80"/>
        <v/>
      </c>
      <c r="Y128" s="19"/>
      <c r="Z128" s="13" t="str">
        <f t="shared" si="69"/>
        <v/>
      </c>
      <c r="AA128" s="13" t="str">
        <f t="shared" si="81"/>
        <v/>
      </c>
      <c r="AB128" s="7" t="str">
        <f t="shared" si="82"/>
        <v/>
      </c>
      <c r="AC128" s="22"/>
      <c r="AD128" s="3" t="str">
        <f>IF(B128="","",COUNT(B$3:B128))</f>
        <v/>
      </c>
      <c r="AE128" s="3" t="str">
        <f>IF(C128="","",COUNT(C$3:C128))</f>
        <v/>
      </c>
      <c r="AF128" s="3" t="str">
        <f>IF(D128="","",COUNT(D$3:D128))</f>
        <v/>
      </c>
      <c r="AG128" s="20" t="str">
        <f>IF(E128="","",COUNTA($E$3:E128))</f>
        <v/>
      </c>
      <c r="AH128" s="38" t="str">
        <f>IF(B128="",IF(OR($C128&lt;&gt;"",$D128&lt;&gt;"",$E128&lt;&gt;"",$H128&lt;&gt;"",$G128&lt;&gt;""),INDEX(AH$3:AH127,MATCH(MAX(AD$3:AD127),AD$3:AD127,0),0),""),B128)</f>
        <v/>
      </c>
      <c r="AI128" s="38" t="str">
        <f>IF(C128="",IF(OR($D128&lt;&gt;"",$E128&lt;&gt;"",$H128&lt;&gt;"",$G128&lt;&gt;""),INDEX(AI$3:AI127,MATCH(MAX(AE$3:AE127),AE$3:AE127,0),0),""),C128)</f>
        <v/>
      </c>
      <c r="AJ128" s="38" t="str">
        <f>IF(D128="",IF(OR($E128&lt;&gt;"",$H128&lt;&gt;"",$G128&lt;&gt;""),INDEX(AJ$3:AJ127,MATCH(MAX(AF$3:AF127),AF$3:AF127,0),0),""),D128)</f>
        <v/>
      </c>
      <c r="AK128" s="4" t="str">
        <f>IF(入力!E128="","",IFERROR(INDEX(雇用者!$B$3:$B$100003,IFERROR(MATCH("*"&amp;$E128&amp;"*",雇用者!B$3:B$100003,0),MATCH("*"&amp;$E128&amp;"*",雇用者!C$3:C$100003,0)),0),入力!E128))&amp;""</f>
        <v/>
      </c>
      <c r="AL128" s="20" t="str">
        <f>IF(AM128="","",$AM128&amp;"@"&amp;AN128&amp;IF(AN128="","","@"&amp;COUNTIF($AK$3:AK128,AN128)))</f>
        <v/>
      </c>
      <c r="AM128" s="26" t="str">
        <f t="shared" si="83"/>
        <v/>
      </c>
      <c r="AN128" s="4" t="str">
        <f>IF(AK128="",IF(AND(OR(H128&lt;&gt;"",G128&lt;&gt;""),E128=""),INDEX($AK$3:AK127,MATCH(MAX($AG$3:AG127),$AG$3:AG127,0),0),""),AK128)</f>
        <v/>
      </c>
      <c r="AO128" s="20" t="str">
        <f>IF(H128="",IF(AN128="","",IFERROR(INDEX(雇用者!$D$3:$D$100003,MATCH($AN128,雇用者!B$3:B$100003,0),0),"")),H128)&amp;""</f>
        <v/>
      </c>
      <c r="AP128" s="20" t="str">
        <f>IF(AN128="","",IFERROR(IF(AND(入力!I128="",H128=""),INDEX(雇用者!$E$3:$E$100003,MATCH($AN128,雇用者!B$3:B$100003,0),0),I128),I128))&amp;""</f>
        <v/>
      </c>
      <c r="AQ128" s="20" t="str">
        <f t="shared" si="84"/>
        <v/>
      </c>
      <c r="AR128" s="20" t="str">
        <f t="shared" si="85"/>
        <v/>
      </c>
      <c r="AS128" s="20" t="str">
        <f>IF(AN128="","",IFERROR(IF(AND(入力!G128="",H128=""),INDEX(雇用者!$F$3:$Y$100003,MATCH($AN128,雇用者!B$3:B$100003,0),MATCH($AM128,雇用者!$F$1:$Y$1,1)),IF(G128="","",G128)),IF(G128="","",G128)))</f>
        <v/>
      </c>
      <c r="AT128" s="21" t="str">
        <f t="shared" si="86"/>
        <v/>
      </c>
      <c r="AU128" s="21" t="str">
        <f>IF(AND(AT128&lt;&gt;"",COUNTIF($AL$3:AL128,AL128)=1),SUMIF($AL$3:$AT$100003,AL128,$AT$3:$AT$100003),"")</f>
        <v/>
      </c>
      <c r="AV128" s="21" t="str">
        <f>IF(AND(COUNTIF($AM$3:AM128,AM128)=COUNTIF($AM$3:AM100128,AM128),AM128&lt;&gt;""),SUMIF($AM$3:AM128,AM128,$AT$3:AT128),"")</f>
        <v/>
      </c>
      <c r="AW128" s="96"/>
      <c r="AX128" s="20" t="str">
        <f>IF(COUNT(BC128:BH128)=6,MAX($AX$3:AX127)+1,"")</f>
        <v/>
      </c>
      <c r="AY128" s="20" t="str">
        <f>IF(AZ128="","",RANK(AZ128,$AZ$3:$AZ$100003,1)+COUNTIF($AZ$3:AZ128,AZ128)-1)</f>
        <v/>
      </c>
      <c r="AZ128" s="20" t="str">
        <f t="shared" si="87"/>
        <v/>
      </c>
      <c r="BA128" s="20" t="str">
        <f>IF(AN128="","",IF(COUNTIF($AN$3:AN128,AN128)=1,1+MAX($BA$3:BA127),INDEX($BA$3:BA127,MATCH(AN128,$AN$3:AN128,0),0)))</f>
        <v/>
      </c>
      <c r="BB128" s="20" t="str">
        <f>IF(AO128="","",IF(COUNTIF($AO$3:AO128,AO128)=1,1+MAX($BB$3:BB127),INDEX($BB$3:BB127,MATCH(AO128,$AO$3:AO128,0),0)))</f>
        <v/>
      </c>
      <c r="BC128" s="54" t="str">
        <f t="shared" si="88"/>
        <v/>
      </c>
      <c r="BD128" s="54" t="str">
        <f t="shared" si="89"/>
        <v/>
      </c>
      <c r="BE128" s="20" t="str">
        <f>IF($AN128="","",IF(COUNTIF(AN128,"*"&amp;BE$1&amp;"*"),COUNTIF(AN$3:AN128,"*"&amp;BE$1&amp;"*"),""))</f>
        <v/>
      </c>
      <c r="BF128" s="20" t="str">
        <f>IF($AN128="","",IF(COUNTIF(AO128,"*"&amp;BF$1&amp;"*"),COUNTIF(AO$3:AO128,"*"&amp;BF$1&amp;"*"),""))</f>
        <v/>
      </c>
      <c r="BG128" s="20" t="str">
        <f>IF($AN128="","",IF(COUNTIF(AP128,"*"&amp;BG$1&amp;"*"),COUNTIF(AP$3:AP128,"*"&amp;BG$1&amp;"*"),""))</f>
        <v/>
      </c>
      <c r="BH128" s="20" t="str">
        <f>IF($AN128="","",IF(COUNTIF(AQ128,"*"&amp;BH$1&amp;"*"),COUNTIF(AQ$3:AQ128,"*"&amp;BH$1&amp;"*"),""))</f>
        <v/>
      </c>
      <c r="BI128" s="58" t="str">
        <f t="shared" si="90"/>
        <v/>
      </c>
      <c r="BJ128" s="20" t="str">
        <f t="shared" si="91"/>
        <v/>
      </c>
      <c r="BK128" s="20" t="str">
        <f t="shared" si="92"/>
        <v/>
      </c>
      <c r="BM128" s="20" t="str">
        <f>IF($BM$1&gt;=1+MAX($BM$3:BM127),1+MAX($BM$3:BM127),"")</f>
        <v/>
      </c>
      <c r="BN128" s="20" t="str">
        <f t="shared" si="94"/>
        <v/>
      </c>
      <c r="BO128" s="20" t="str">
        <f t="shared" si="94"/>
        <v/>
      </c>
      <c r="BP128" s="20" t="str">
        <f t="shared" si="94"/>
        <v/>
      </c>
      <c r="BQ128" s="20" t="str">
        <f t="shared" si="94"/>
        <v/>
      </c>
      <c r="BR128" s="20" t="str">
        <f t="shared" si="94"/>
        <v/>
      </c>
      <c r="BS128" s="20" t="str">
        <f t="shared" si="94"/>
        <v/>
      </c>
      <c r="BT128" s="20" t="str">
        <f t="shared" si="94"/>
        <v/>
      </c>
      <c r="BU128" s="20" t="str">
        <f t="shared" si="94"/>
        <v/>
      </c>
      <c r="BV128" s="20" t="str">
        <f t="shared" si="94"/>
        <v/>
      </c>
      <c r="BW128" s="20" t="str">
        <f t="shared" si="94"/>
        <v/>
      </c>
      <c r="BX128" s="20" t="str">
        <f t="shared" si="94"/>
        <v/>
      </c>
    </row>
    <row r="129" spans="2:76" ht="30" customHeight="1" x14ac:dyDescent="0.2">
      <c r="B129" s="52"/>
      <c r="C129" s="52"/>
      <c r="D129" s="52"/>
      <c r="E129" s="30"/>
      <c r="F129" s="31"/>
      <c r="G129" s="32"/>
      <c r="H129" s="30"/>
      <c r="I129" s="31"/>
      <c r="J129" s="34"/>
      <c r="K129" s="112" t="str">
        <f t="shared" si="70"/>
        <v/>
      </c>
      <c r="L129" s="108" t="str">
        <f t="shared" si="71"/>
        <v/>
      </c>
      <c r="M129" s="108" t="str">
        <f t="shared" si="72"/>
        <v/>
      </c>
      <c r="N129" s="31" t="str">
        <f t="shared" si="73"/>
        <v/>
      </c>
      <c r="O129" s="31" t="str">
        <f t="shared" si="74"/>
        <v/>
      </c>
      <c r="P129" s="49" t="str">
        <f t="shared" si="75"/>
        <v/>
      </c>
      <c r="Q129" s="49" t="str">
        <f t="shared" si="76"/>
        <v/>
      </c>
      <c r="R129" s="32" t="str">
        <f t="shared" si="77"/>
        <v/>
      </c>
      <c r="S129" s="19"/>
      <c r="T129" s="45" t="str">
        <f t="shared" si="78"/>
        <v/>
      </c>
      <c r="U129" s="32" t="str">
        <f t="shared" si="79"/>
        <v/>
      </c>
      <c r="V129" s="22"/>
      <c r="W129" s="6" t="str">
        <f t="shared" si="68"/>
        <v/>
      </c>
      <c r="X129" s="7" t="str">
        <f t="shared" si="80"/>
        <v/>
      </c>
      <c r="Y129" s="19"/>
      <c r="Z129" s="13" t="str">
        <f t="shared" si="69"/>
        <v/>
      </c>
      <c r="AA129" s="13" t="str">
        <f t="shared" si="81"/>
        <v/>
      </c>
      <c r="AB129" s="7" t="str">
        <f t="shared" si="82"/>
        <v/>
      </c>
      <c r="AC129" s="22"/>
      <c r="AD129" s="3" t="str">
        <f>IF(B129="","",COUNT(B$3:B129))</f>
        <v/>
      </c>
      <c r="AE129" s="3" t="str">
        <f>IF(C129="","",COUNT(C$3:C129))</f>
        <v/>
      </c>
      <c r="AF129" s="3" t="str">
        <f>IF(D129="","",COUNT(D$3:D129))</f>
        <v/>
      </c>
      <c r="AG129" s="20" t="str">
        <f>IF(E129="","",COUNTA($E$3:E129))</f>
        <v/>
      </c>
      <c r="AH129" s="38" t="str">
        <f>IF(B129="",IF(OR($C129&lt;&gt;"",$D129&lt;&gt;"",$E129&lt;&gt;"",$H129&lt;&gt;"",$G129&lt;&gt;""),INDEX(AH$3:AH128,MATCH(MAX(AD$3:AD128),AD$3:AD128,0),0),""),B129)</f>
        <v/>
      </c>
      <c r="AI129" s="38" t="str">
        <f>IF(C129="",IF(OR($D129&lt;&gt;"",$E129&lt;&gt;"",$H129&lt;&gt;"",$G129&lt;&gt;""),INDEX(AI$3:AI128,MATCH(MAX(AE$3:AE128),AE$3:AE128,0),0),""),C129)</f>
        <v/>
      </c>
      <c r="AJ129" s="38" t="str">
        <f>IF(D129="",IF(OR($E129&lt;&gt;"",$H129&lt;&gt;"",$G129&lt;&gt;""),INDEX(AJ$3:AJ128,MATCH(MAX(AF$3:AF128),AF$3:AF128,0),0),""),D129)</f>
        <v/>
      </c>
      <c r="AK129" s="4" t="str">
        <f>IF(入力!E129="","",IFERROR(INDEX(雇用者!$B$3:$B$100003,IFERROR(MATCH("*"&amp;$E129&amp;"*",雇用者!B$3:B$100003,0),MATCH("*"&amp;$E129&amp;"*",雇用者!C$3:C$100003,0)),0),入力!E129))&amp;""</f>
        <v/>
      </c>
      <c r="AL129" s="20" t="str">
        <f>IF(AM129="","",$AM129&amp;"@"&amp;AN129&amp;IF(AN129="","","@"&amp;COUNTIF($AK$3:AK129,AN129)))</f>
        <v/>
      </c>
      <c r="AM129" s="26" t="str">
        <f t="shared" si="83"/>
        <v/>
      </c>
      <c r="AN129" s="4" t="str">
        <f>IF(AK129="",IF(AND(OR(H129&lt;&gt;"",G129&lt;&gt;""),E129=""),INDEX($AK$3:AK128,MATCH(MAX($AG$3:AG128),$AG$3:AG128,0),0),""),AK129)</f>
        <v/>
      </c>
      <c r="AO129" s="20" t="str">
        <f>IF(H129="",IF(AN129="","",IFERROR(INDEX(雇用者!$D$3:$D$100003,MATCH($AN129,雇用者!B$3:B$100003,0),0),"")),H129)&amp;""</f>
        <v/>
      </c>
      <c r="AP129" s="20" t="str">
        <f>IF(AN129="","",IFERROR(IF(AND(入力!I129="",H129=""),INDEX(雇用者!$E$3:$E$100003,MATCH($AN129,雇用者!B$3:B$100003,0),0),I129),I129))&amp;""</f>
        <v/>
      </c>
      <c r="AQ129" s="20" t="str">
        <f t="shared" si="84"/>
        <v/>
      </c>
      <c r="AR129" s="20" t="str">
        <f t="shared" si="85"/>
        <v/>
      </c>
      <c r="AS129" s="20" t="str">
        <f>IF(AN129="","",IFERROR(IF(AND(入力!G129="",H129=""),INDEX(雇用者!$F$3:$Y$100003,MATCH($AN129,雇用者!B$3:B$100003,0),MATCH($AM129,雇用者!$F$1:$Y$1,1)),IF(G129="","",G129)),IF(G129="","",G129)))</f>
        <v/>
      </c>
      <c r="AT129" s="21" t="str">
        <f t="shared" si="86"/>
        <v/>
      </c>
      <c r="AU129" s="21" t="str">
        <f>IF(AND(AT129&lt;&gt;"",COUNTIF($AL$3:AL129,AL129)=1),SUMIF($AL$3:$AT$100003,AL129,$AT$3:$AT$100003),"")</f>
        <v/>
      </c>
      <c r="AV129" s="21" t="str">
        <f>IF(AND(COUNTIF($AM$3:AM129,AM129)=COUNTIF($AM$3:AM100129,AM129),AM129&lt;&gt;""),SUMIF($AM$3:AM129,AM129,$AT$3:AT129),"")</f>
        <v/>
      </c>
      <c r="AW129" s="96"/>
      <c r="AX129" s="20" t="str">
        <f>IF(COUNT(BC129:BH129)=6,MAX($AX$3:AX128)+1,"")</f>
        <v/>
      </c>
      <c r="AY129" s="20" t="str">
        <f>IF(AZ129="","",RANK(AZ129,$AZ$3:$AZ$100003,1)+COUNTIF($AZ$3:AZ129,AZ129)-1)</f>
        <v/>
      </c>
      <c r="AZ129" s="20" t="str">
        <f t="shared" si="87"/>
        <v/>
      </c>
      <c r="BA129" s="20" t="str">
        <f>IF(AN129="","",IF(COUNTIF($AN$3:AN129,AN129)=1,1+MAX($BA$3:BA128),INDEX($BA$3:BA128,MATCH(AN129,$AN$3:AN129,0),0)))</f>
        <v/>
      </c>
      <c r="BB129" s="20" t="str">
        <f>IF(AO129="","",IF(COUNTIF($AO$3:AO129,AO129)=1,1+MAX($BB$3:BB128),INDEX($BB$3:BB128,MATCH(AO129,$AO$3:AO129,0),0)))</f>
        <v/>
      </c>
      <c r="BC129" s="54" t="str">
        <f t="shared" si="88"/>
        <v/>
      </c>
      <c r="BD129" s="54" t="str">
        <f t="shared" si="89"/>
        <v/>
      </c>
      <c r="BE129" s="20" t="str">
        <f>IF($AN129="","",IF(COUNTIF(AN129,"*"&amp;BE$1&amp;"*"),COUNTIF(AN$3:AN129,"*"&amp;BE$1&amp;"*"),""))</f>
        <v/>
      </c>
      <c r="BF129" s="20" t="str">
        <f>IF($AN129="","",IF(COUNTIF(AO129,"*"&amp;BF$1&amp;"*"),COUNTIF(AO$3:AO129,"*"&amp;BF$1&amp;"*"),""))</f>
        <v/>
      </c>
      <c r="BG129" s="20" t="str">
        <f>IF($AN129="","",IF(COUNTIF(AP129,"*"&amp;BG$1&amp;"*"),COUNTIF(AP$3:AP129,"*"&amp;BG$1&amp;"*"),""))</f>
        <v/>
      </c>
      <c r="BH129" s="20" t="str">
        <f>IF($AN129="","",IF(COUNTIF(AQ129,"*"&amp;BH$1&amp;"*"),COUNTIF(AQ$3:AQ129,"*"&amp;BH$1&amp;"*"),""))</f>
        <v/>
      </c>
      <c r="BI129" s="58" t="str">
        <f t="shared" si="90"/>
        <v/>
      </c>
      <c r="BJ129" s="20" t="str">
        <f t="shared" si="91"/>
        <v/>
      </c>
      <c r="BK129" s="20" t="str">
        <f t="shared" si="92"/>
        <v/>
      </c>
      <c r="BM129" s="20" t="str">
        <f>IF($BM$1&gt;=1+MAX($BM$3:BM128),1+MAX($BM$3:BM128),"")</f>
        <v/>
      </c>
      <c r="BN129" s="20" t="str">
        <f t="shared" si="94"/>
        <v/>
      </c>
      <c r="BO129" s="20" t="str">
        <f t="shared" si="94"/>
        <v/>
      </c>
      <c r="BP129" s="20" t="str">
        <f t="shared" si="94"/>
        <v/>
      </c>
      <c r="BQ129" s="20" t="str">
        <f t="shared" si="94"/>
        <v/>
      </c>
      <c r="BR129" s="20" t="str">
        <f t="shared" si="94"/>
        <v/>
      </c>
      <c r="BS129" s="20" t="str">
        <f t="shared" si="94"/>
        <v/>
      </c>
      <c r="BT129" s="20" t="str">
        <f t="shared" si="94"/>
        <v/>
      </c>
      <c r="BU129" s="20" t="str">
        <f t="shared" si="94"/>
        <v/>
      </c>
      <c r="BV129" s="20" t="str">
        <f t="shared" si="94"/>
        <v/>
      </c>
      <c r="BW129" s="20" t="str">
        <f t="shared" si="94"/>
        <v/>
      </c>
      <c r="BX129" s="20" t="str">
        <f t="shared" si="94"/>
        <v/>
      </c>
    </row>
    <row r="130" spans="2:76" ht="30" customHeight="1" x14ac:dyDescent="0.2">
      <c r="B130" s="52"/>
      <c r="C130" s="52"/>
      <c r="D130" s="52"/>
      <c r="E130" s="30"/>
      <c r="F130" s="31"/>
      <c r="G130" s="32"/>
      <c r="H130" s="30"/>
      <c r="I130" s="31"/>
      <c r="J130" s="34"/>
      <c r="K130" s="112" t="str">
        <f t="shared" si="70"/>
        <v/>
      </c>
      <c r="L130" s="108" t="str">
        <f t="shared" si="71"/>
        <v/>
      </c>
      <c r="M130" s="108" t="str">
        <f t="shared" si="72"/>
        <v/>
      </c>
      <c r="N130" s="31" t="str">
        <f t="shared" si="73"/>
        <v/>
      </c>
      <c r="O130" s="31" t="str">
        <f t="shared" si="74"/>
        <v/>
      </c>
      <c r="P130" s="49" t="str">
        <f t="shared" si="75"/>
        <v/>
      </c>
      <c r="Q130" s="49" t="str">
        <f t="shared" si="76"/>
        <v/>
      </c>
      <c r="R130" s="32" t="str">
        <f t="shared" si="77"/>
        <v/>
      </c>
      <c r="S130" s="19"/>
      <c r="T130" s="45" t="str">
        <f t="shared" si="78"/>
        <v/>
      </c>
      <c r="U130" s="32" t="str">
        <f t="shared" si="79"/>
        <v/>
      </c>
      <c r="V130" s="22"/>
      <c r="W130" s="6" t="str">
        <f t="shared" si="68"/>
        <v/>
      </c>
      <c r="X130" s="7" t="str">
        <f t="shared" si="80"/>
        <v/>
      </c>
      <c r="Y130" s="19"/>
      <c r="Z130" s="13" t="str">
        <f t="shared" si="69"/>
        <v/>
      </c>
      <c r="AA130" s="13" t="str">
        <f t="shared" si="81"/>
        <v/>
      </c>
      <c r="AB130" s="7" t="str">
        <f t="shared" si="82"/>
        <v/>
      </c>
      <c r="AC130" s="22"/>
      <c r="AD130" s="3" t="str">
        <f>IF(B130="","",COUNT(B$3:B130))</f>
        <v/>
      </c>
      <c r="AE130" s="3" t="str">
        <f>IF(C130="","",COUNT(C$3:C130))</f>
        <v/>
      </c>
      <c r="AF130" s="3" t="str">
        <f>IF(D130="","",COUNT(D$3:D130))</f>
        <v/>
      </c>
      <c r="AG130" s="20" t="str">
        <f>IF(E130="","",COUNTA($E$3:E130))</f>
        <v/>
      </c>
      <c r="AH130" s="38" t="str">
        <f>IF(B130="",IF(OR($C130&lt;&gt;"",$D130&lt;&gt;"",$E130&lt;&gt;"",$H130&lt;&gt;"",$G130&lt;&gt;""),INDEX(AH$3:AH129,MATCH(MAX(AD$3:AD129),AD$3:AD129,0),0),""),B130)</f>
        <v/>
      </c>
      <c r="AI130" s="38" t="str">
        <f>IF(C130="",IF(OR($D130&lt;&gt;"",$E130&lt;&gt;"",$H130&lt;&gt;"",$G130&lt;&gt;""),INDEX(AI$3:AI129,MATCH(MAX(AE$3:AE129),AE$3:AE129,0),0),""),C130)</f>
        <v/>
      </c>
      <c r="AJ130" s="38" t="str">
        <f>IF(D130="",IF(OR($E130&lt;&gt;"",$H130&lt;&gt;"",$G130&lt;&gt;""),INDEX(AJ$3:AJ129,MATCH(MAX(AF$3:AF129),AF$3:AF129,0),0),""),D130)</f>
        <v/>
      </c>
      <c r="AK130" s="4" t="str">
        <f>IF(入力!E130="","",IFERROR(INDEX(雇用者!$B$3:$B$100003,IFERROR(MATCH("*"&amp;$E130&amp;"*",雇用者!B$3:B$100003,0),MATCH("*"&amp;$E130&amp;"*",雇用者!C$3:C$100003,0)),0),入力!E130))&amp;""</f>
        <v/>
      </c>
      <c r="AL130" s="20" t="str">
        <f>IF(AM130="","",$AM130&amp;"@"&amp;AN130&amp;IF(AN130="","","@"&amp;COUNTIF($AK$3:AK130,AN130)))</f>
        <v/>
      </c>
      <c r="AM130" s="26" t="str">
        <f t="shared" si="83"/>
        <v/>
      </c>
      <c r="AN130" s="4" t="str">
        <f>IF(AK130="",IF(AND(OR(H130&lt;&gt;"",G130&lt;&gt;""),E130=""),INDEX($AK$3:AK129,MATCH(MAX($AG$3:AG129),$AG$3:AG129,0),0),""),AK130)</f>
        <v/>
      </c>
      <c r="AO130" s="20" t="str">
        <f>IF(H130="",IF(AN130="","",IFERROR(INDEX(雇用者!$D$3:$D$100003,MATCH($AN130,雇用者!B$3:B$100003,0),0),"")),H130)&amp;""</f>
        <v/>
      </c>
      <c r="AP130" s="20" t="str">
        <f>IF(AN130="","",IFERROR(IF(AND(入力!I130="",H130=""),INDEX(雇用者!$E$3:$E$100003,MATCH($AN130,雇用者!B$3:B$100003,0),0),I130),I130))&amp;""</f>
        <v/>
      </c>
      <c r="AQ130" s="20" t="str">
        <f t="shared" si="84"/>
        <v/>
      </c>
      <c r="AR130" s="20" t="str">
        <f t="shared" si="85"/>
        <v/>
      </c>
      <c r="AS130" s="20" t="str">
        <f>IF(AN130="","",IFERROR(IF(AND(入力!G130="",H130=""),INDEX(雇用者!$F$3:$Y$100003,MATCH($AN130,雇用者!B$3:B$100003,0),MATCH($AM130,雇用者!$F$1:$Y$1,1)),IF(G130="","",G130)),IF(G130="","",G130)))</f>
        <v/>
      </c>
      <c r="AT130" s="21" t="str">
        <f t="shared" si="86"/>
        <v/>
      </c>
      <c r="AU130" s="21" t="str">
        <f>IF(AND(AT130&lt;&gt;"",COUNTIF($AL$3:AL130,AL130)=1),SUMIF($AL$3:$AT$100003,AL130,$AT$3:$AT$100003),"")</f>
        <v/>
      </c>
      <c r="AV130" s="21" t="str">
        <f>IF(AND(COUNTIF($AM$3:AM130,AM130)=COUNTIF($AM$3:AM100130,AM130),AM130&lt;&gt;""),SUMIF($AM$3:AM130,AM130,$AT$3:AT130),"")</f>
        <v/>
      </c>
      <c r="AW130" s="96"/>
      <c r="AX130" s="20" t="str">
        <f>IF(COUNT(BC130:BH130)=6,MAX($AX$3:AX129)+1,"")</f>
        <v/>
      </c>
      <c r="AY130" s="20" t="str">
        <f>IF(AZ130="","",RANK(AZ130,$AZ$3:$AZ$100003,1)+COUNTIF($AZ$3:AZ130,AZ130)-1)</f>
        <v/>
      </c>
      <c r="AZ130" s="20" t="str">
        <f t="shared" si="87"/>
        <v/>
      </c>
      <c r="BA130" s="20" t="str">
        <f>IF(AN130="","",IF(COUNTIF($AN$3:AN130,AN130)=1,1+MAX($BA$3:BA129),INDEX($BA$3:BA129,MATCH(AN130,$AN$3:AN130,0),0)))</f>
        <v/>
      </c>
      <c r="BB130" s="20" t="str">
        <f>IF(AO130="","",IF(COUNTIF($AO$3:AO130,AO130)=1,1+MAX($BB$3:BB129),INDEX($BB$3:BB129,MATCH(AO130,$AO$3:AO130,0),0)))</f>
        <v/>
      </c>
      <c r="BC130" s="54" t="str">
        <f t="shared" si="88"/>
        <v/>
      </c>
      <c r="BD130" s="54" t="str">
        <f t="shared" si="89"/>
        <v/>
      </c>
      <c r="BE130" s="20" t="str">
        <f>IF($AN130="","",IF(COUNTIF(AN130,"*"&amp;BE$1&amp;"*"),COUNTIF(AN$3:AN130,"*"&amp;BE$1&amp;"*"),""))</f>
        <v/>
      </c>
      <c r="BF130" s="20" t="str">
        <f>IF($AN130="","",IF(COUNTIF(AO130,"*"&amp;BF$1&amp;"*"),COUNTIF(AO$3:AO130,"*"&amp;BF$1&amp;"*"),""))</f>
        <v/>
      </c>
      <c r="BG130" s="20" t="str">
        <f>IF($AN130="","",IF(COUNTIF(AP130,"*"&amp;BG$1&amp;"*"),COUNTIF(AP$3:AP130,"*"&amp;BG$1&amp;"*"),""))</f>
        <v/>
      </c>
      <c r="BH130" s="20" t="str">
        <f>IF($AN130="","",IF(COUNTIF(AQ130,"*"&amp;BH$1&amp;"*"),COUNTIF(AQ$3:AQ130,"*"&amp;BH$1&amp;"*"),""))</f>
        <v/>
      </c>
      <c r="BI130" s="58" t="str">
        <f t="shared" si="90"/>
        <v/>
      </c>
      <c r="BJ130" s="20" t="str">
        <f t="shared" si="91"/>
        <v/>
      </c>
      <c r="BK130" s="20" t="str">
        <f t="shared" si="92"/>
        <v/>
      </c>
      <c r="BM130" s="20" t="str">
        <f>IF($BM$1&gt;=1+MAX($BM$3:BM129),1+MAX($BM$3:BM129),"")</f>
        <v/>
      </c>
      <c r="BN130" s="20" t="str">
        <f t="shared" si="94"/>
        <v/>
      </c>
      <c r="BO130" s="20" t="str">
        <f t="shared" si="94"/>
        <v/>
      </c>
      <c r="BP130" s="20" t="str">
        <f t="shared" si="94"/>
        <v/>
      </c>
      <c r="BQ130" s="20" t="str">
        <f t="shared" si="94"/>
        <v/>
      </c>
      <c r="BR130" s="20" t="str">
        <f t="shared" si="94"/>
        <v/>
      </c>
      <c r="BS130" s="20" t="str">
        <f t="shared" si="94"/>
        <v/>
      </c>
      <c r="BT130" s="20" t="str">
        <f t="shared" si="94"/>
        <v/>
      </c>
      <c r="BU130" s="20" t="str">
        <f t="shared" si="94"/>
        <v/>
      </c>
      <c r="BV130" s="20" t="str">
        <f t="shared" si="94"/>
        <v/>
      </c>
      <c r="BW130" s="20" t="str">
        <f t="shared" si="94"/>
        <v/>
      </c>
      <c r="BX130" s="20" t="str">
        <f t="shared" si="94"/>
        <v/>
      </c>
    </row>
    <row r="131" spans="2:76" ht="30" customHeight="1" x14ac:dyDescent="0.2">
      <c r="B131" s="52"/>
      <c r="C131" s="52"/>
      <c r="D131" s="52"/>
      <c r="E131" s="30"/>
      <c r="F131" s="31"/>
      <c r="G131" s="32"/>
      <c r="H131" s="30"/>
      <c r="I131" s="31"/>
      <c r="J131" s="34"/>
      <c r="K131" s="112" t="str">
        <f t="shared" si="70"/>
        <v/>
      </c>
      <c r="L131" s="108" t="str">
        <f t="shared" si="71"/>
        <v/>
      </c>
      <c r="M131" s="108" t="str">
        <f t="shared" si="72"/>
        <v/>
      </c>
      <c r="N131" s="31" t="str">
        <f t="shared" si="73"/>
        <v/>
      </c>
      <c r="O131" s="31" t="str">
        <f t="shared" si="74"/>
        <v/>
      </c>
      <c r="P131" s="49" t="str">
        <f t="shared" si="75"/>
        <v/>
      </c>
      <c r="Q131" s="49" t="str">
        <f t="shared" si="76"/>
        <v/>
      </c>
      <c r="R131" s="32" t="str">
        <f t="shared" si="77"/>
        <v/>
      </c>
      <c r="S131" s="19"/>
      <c r="T131" s="45" t="str">
        <f t="shared" si="78"/>
        <v/>
      </c>
      <c r="U131" s="32" t="str">
        <f t="shared" si="79"/>
        <v/>
      </c>
      <c r="V131" s="22"/>
      <c r="W131" s="6" t="str">
        <f t="shared" ref="W131:W194" si="95">IFERROR(INDEX($AN$3:$AN$100003,MATCH(ROW()-ROW($W$2),$BA$3:$BA$100003,0),0),"")</f>
        <v/>
      </c>
      <c r="X131" s="7" t="str">
        <f t="shared" si="80"/>
        <v/>
      </c>
      <c r="Y131" s="19"/>
      <c r="Z131" s="13" t="str">
        <f t="shared" ref="Z131:Z194" si="96">IFERROR(INDEX($AO$3:$AO$100003,MATCH(ROW()-ROW($Z$2),$BB$3:$BB$100003,0),0),"")</f>
        <v/>
      </c>
      <c r="AA131" s="13" t="str">
        <f t="shared" si="81"/>
        <v/>
      </c>
      <c r="AB131" s="7" t="str">
        <f t="shared" si="82"/>
        <v/>
      </c>
      <c r="AC131" s="22"/>
      <c r="AD131" s="3" t="str">
        <f>IF(B131="","",COUNT(B$3:B131))</f>
        <v/>
      </c>
      <c r="AE131" s="3" t="str">
        <f>IF(C131="","",COUNT(C$3:C131))</f>
        <v/>
      </c>
      <c r="AF131" s="3" t="str">
        <f>IF(D131="","",COUNT(D$3:D131))</f>
        <v/>
      </c>
      <c r="AG131" s="20" t="str">
        <f>IF(E131="","",COUNTA($E$3:E131))</f>
        <v/>
      </c>
      <c r="AH131" s="38" t="str">
        <f>IF(B131="",IF(OR($C131&lt;&gt;"",$D131&lt;&gt;"",$E131&lt;&gt;"",$H131&lt;&gt;"",$G131&lt;&gt;""),INDEX(AH$3:AH130,MATCH(MAX(AD$3:AD130),AD$3:AD130,0),0),""),B131)</f>
        <v/>
      </c>
      <c r="AI131" s="38" t="str">
        <f>IF(C131="",IF(OR($D131&lt;&gt;"",$E131&lt;&gt;"",$H131&lt;&gt;"",$G131&lt;&gt;""),INDEX(AI$3:AI130,MATCH(MAX(AE$3:AE130),AE$3:AE130,0),0),""),C131)</f>
        <v/>
      </c>
      <c r="AJ131" s="38" t="str">
        <f>IF(D131="",IF(OR($E131&lt;&gt;"",$H131&lt;&gt;"",$G131&lt;&gt;""),INDEX(AJ$3:AJ130,MATCH(MAX(AF$3:AF130),AF$3:AF130,0),0),""),D131)</f>
        <v/>
      </c>
      <c r="AK131" s="4" t="str">
        <f>IF(入力!E131="","",IFERROR(INDEX(雇用者!$B$3:$B$100003,IFERROR(MATCH("*"&amp;$E131&amp;"*",雇用者!B$3:B$100003,0),MATCH("*"&amp;$E131&amp;"*",雇用者!C$3:C$100003,0)),0),入力!E131))&amp;""</f>
        <v/>
      </c>
      <c r="AL131" s="20" t="str">
        <f>IF(AM131="","",$AM131&amp;"@"&amp;AN131&amp;IF(AN131="","","@"&amp;COUNTIF($AK$3:AK131,AN131)))</f>
        <v/>
      </c>
      <c r="AM131" s="26" t="str">
        <f t="shared" si="83"/>
        <v/>
      </c>
      <c r="AN131" s="4" t="str">
        <f>IF(AK131="",IF(AND(OR(H131&lt;&gt;"",G131&lt;&gt;""),E131=""),INDEX($AK$3:AK130,MATCH(MAX($AG$3:AG130),$AG$3:AG130,0),0),""),AK131)</f>
        <v/>
      </c>
      <c r="AO131" s="20" t="str">
        <f>IF(H131="",IF(AN131="","",IFERROR(INDEX(雇用者!$D$3:$D$100003,MATCH($AN131,雇用者!B$3:B$100003,0),0),"")),H131)&amp;""</f>
        <v/>
      </c>
      <c r="AP131" s="20" t="str">
        <f>IF(AN131="","",IFERROR(IF(AND(入力!I131="",H131=""),INDEX(雇用者!$E$3:$E$100003,MATCH($AN131,雇用者!B$3:B$100003,0),0),I131),I131))&amp;""</f>
        <v/>
      </c>
      <c r="AQ131" s="20" t="str">
        <f t="shared" si="84"/>
        <v/>
      </c>
      <c r="AR131" s="20" t="str">
        <f t="shared" si="85"/>
        <v/>
      </c>
      <c r="AS131" s="20" t="str">
        <f>IF(AN131="","",IFERROR(IF(AND(入力!G131="",H131=""),INDEX(雇用者!$F$3:$Y$100003,MATCH($AN131,雇用者!B$3:B$100003,0),MATCH($AM131,雇用者!$F$1:$Y$1,1)),IF(G131="","",G131)),IF(G131="","",G131)))</f>
        <v/>
      </c>
      <c r="AT131" s="21" t="str">
        <f t="shared" si="86"/>
        <v/>
      </c>
      <c r="AU131" s="21" t="str">
        <f>IF(AND(AT131&lt;&gt;"",COUNTIF($AL$3:AL131,AL131)=1),SUMIF($AL$3:$AT$100003,AL131,$AT$3:$AT$100003),"")</f>
        <v/>
      </c>
      <c r="AV131" s="21" t="str">
        <f>IF(AND(COUNTIF($AM$3:AM131,AM131)=COUNTIF($AM$3:AM100131,AM131),AM131&lt;&gt;""),SUMIF($AM$3:AM131,AM131,$AT$3:AT131),"")</f>
        <v/>
      </c>
      <c r="AW131" s="96"/>
      <c r="AX131" s="20" t="str">
        <f>IF(COUNT(BC131:BH131)=6,MAX($AX$3:AX130)+1,"")</f>
        <v/>
      </c>
      <c r="AY131" s="20" t="str">
        <f>IF(AZ131="","",RANK(AZ131,$AZ$3:$AZ$100003,1)+COUNTIF($AZ$3:AZ131,AZ131)-1)</f>
        <v/>
      </c>
      <c r="AZ131" s="20" t="str">
        <f t="shared" si="87"/>
        <v/>
      </c>
      <c r="BA131" s="20" t="str">
        <f>IF(AN131="","",IF(COUNTIF($AN$3:AN131,AN131)=1,1+MAX($BA$3:BA130),INDEX($BA$3:BA130,MATCH(AN131,$AN$3:AN131,0),0)))</f>
        <v/>
      </c>
      <c r="BB131" s="20" t="str">
        <f>IF(AO131="","",IF(COUNTIF($AO$3:AO131,AO131)=1,1+MAX($BB$3:BB130),INDEX($BB$3:BB130,MATCH(AO131,$AO$3:AO131,0),0)))</f>
        <v/>
      </c>
      <c r="BC131" s="54" t="str">
        <f t="shared" si="88"/>
        <v/>
      </c>
      <c r="BD131" s="54" t="str">
        <f t="shared" si="89"/>
        <v/>
      </c>
      <c r="BE131" s="20" t="str">
        <f>IF($AN131="","",IF(COUNTIF(AN131,"*"&amp;BE$1&amp;"*"),COUNTIF(AN$3:AN131,"*"&amp;BE$1&amp;"*"),""))</f>
        <v/>
      </c>
      <c r="BF131" s="20" t="str">
        <f>IF($AN131="","",IF(COUNTIF(AO131,"*"&amp;BF$1&amp;"*"),COUNTIF(AO$3:AO131,"*"&amp;BF$1&amp;"*"),""))</f>
        <v/>
      </c>
      <c r="BG131" s="20" t="str">
        <f>IF($AN131="","",IF(COUNTIF(AP131,"*"&amp;BG$1&amp;"*"),COUNTIF(AP$3:AP131,"*"&amp;BG$1&amp;"*"),""))</f>
        <v/>
      </c>
      <c r="BH131" s="20" t="str">
        <f>IF($AN131="","",IF(COUNTIF(AQ131,"*"&amp;BH$1&amp;"*"),COUNTIF(AQ$3:AQ131,"*"&amp;BH$1&amp;"*"),""))</f>
        <v/>
      </c>
      <c r="BI131" s="58" t="str">
        <f t="shared" si="90"/>
        <v/>
      </c>
      <c r="BJ131" s="20" t="str">
        <f t="shared" si="91"/>
        <v/>
      </c>
      <c r="BK131" s="20" t="str">
        <f t="shared" si="92"/>
        <v/>
      </c>
      <c r="BM131" s="20" t="str">
        <f>IF($BM$1&gt;=1+MAX($BM$3:BM130),1+MAX($BM$3:BM130),"")</f>
        <v/>
      </c>
      <c r="BN131" s="20" t="str">
        <f t="shared" si="94"/>
        <v/>
      </c>
      <c r="BO131" s="20" t="str">
        <f t="shared" si="94"/>
        <v/>
      </c>
      <c r="BP131" s="20" t="str">
        <f t="shared" si="94"/>
        <v/>
      </c>
      <c r="BQ131" s="20" t="str">
        <f t="shared" si="94"/>
        <v/>
      </c>
      <c r="BR131" s="20" t="str">
        <f t="shared" si="94"/>
        <v/>
      </c>
      <c r="BS131" s="20" t="str">
        <f t="shared" si="94"/>
        <v/>
      </c>
      <c r="BT131" s="20" t="str">
        <f t="shared" si="94"/>
        <v/>
      </c>
      <c r="BU131" s="20" t="str">
        <f t="shared" si="94"/>
        <v/>
      </c>
      <c r="BV131" s="20" t="str">
        <f t="shared" si="94"/>
        <v/>
      </c>
      <c r="BW131" s="20" t="str">
        <f t="shared" si="94"/>
        <v/>
      </c>
      <c r="BX131" s="20" t="str">
        <f t="shared" si="94"/>
        <v/>
      </c>
    </row>
    <row r="132" spans="2:76" ht="30" customHeight="1" x14ac:dyDescent="0.2">
      <c r="B132" s="52"/>
      <c r="C132" s="52"/>
      <c r="D132" s="52"/>
      <c r="E132" s="30"/>
      <c r="F132" s="31"/>
      <c r="G132" s="32"/>
      <c r="H132" s="30"/>
      <c r="I132" s="31"/>
      <c r="J132" s="34"/>
      <c r="K132" s="112" t="str">
        <f t="shared" si="70"/>
        <v/>
      </c>
      <c r="L132" s="108" t="str">
        <f t="shared" si="71"/>
        <v/>
      </c>
      <c r="M132" s="108" t="str">
        <f t="shared" si="72"/>
        <v/>
      </c>
      <c r="N132" s="31" t="str">
        <f t="shared" si="73"/>
        <v/>
      </c>
      <c r="O132" s="31" t="str">
        <f t="shared" si="74"/>
        <v/>
      </c>
      <c r="P132" s="49" t="str">
        <f t="shared" si="75"/>
        <v/>
      </c>
      <c r="Q132" s="49" t="str">
        <f t="shared" si="76"/>
        <v/>
      </c>
      <c r="R132" s="32" t="str">
        <f t="shared" si="77"/>
        <v/>
      </c>
      <c r="S132" s="19"/>
      <c r="T132" s="45" t="str">
        <f t="shared" si="78"/>
        <v/>
      </c>
      <c r="U132" s="32" t="str">
        <f t="shared" si="79"/>
        <v/>
      </c>
      <c r="V132" s="22"/>
      <c r="W132" s="6" t="str">
        <f t="shared" si="95"/>
        <v/>
      </c>
      <c r="X132" s="7" t="str">
        <f t="shared" si="80"/>
        <v/>
      </c>
      <c r="Y132" s="19"/>
      <c r="Z132" s="13" t="str">
        <f t="shared" si="96"/>
        <v/>
      </c>
      <c r="AA132" s="13" t="str">
        <f t="shared" si="81"/>
        <v/>
      </c>
      <c r="AB132" s="7" t="str">
        <f t="shared" si="82"/>
        <v/>
      </c>
      <c r="AC132" s="22"/>
      <c r="AD132" s="3" t="str">
        <f>IF(B132="","",COUNT(B$3:B132))</f>
        <v/>
      </c>
      <c r="AE132" s="3" t="str">
        <f>IF(C132="","",COUNT(C$3:C132))</f>
        <v/>
      </c>
      <c r="AF132" s="3" t="str">
        <f>IF(D132="","",COUNT(D$3:D132))</f>
        <v/>
      </c>
      <c r="AG132" s="20" t="str">
        <f>IF(E132="","",COUNTA($E$3:E132))</f>
        <v/>
      </c>
      <c r="AH132" s="38" t="str">
        <f>IF(B132="",IF(OR($C132&lt;&gt;"",$D132&lt;&gt;"",$E132&lt;&gt;"",$H132&lt;&gt;"",$G132&lt;&gt;""),INDEX(AH$3:AH131,MATCH(MAX(AD$3:AD131),AD$3:AD131,0),0),""),B132)</f>
        <v/>
      </c>
      <c r="AI132" s="38" t="str">
        <f>IF(C132="",IF(OR($D132&lt;&gt;"",$E132&lt;&gt;"",$H132&lt;&gt;"",$G132&lt;&gt;""),INDEX(AI$3:AI131,MATCH(MAX(AE$3:AE131),AE$3:AE131,0),0),""),C132)</f>
        <v/>
      </c>
      <c r="AJ132" s="38" t="str">
        <f>IF(D132="",IF(OR($E132&lt;&gt;"",$H132&lt;&gt;"",$G132&lt;&gt;""),INDEX(AJ$3:AJ131,MATCH(MAX(AF$3:AF131),AF$3:AF131,0),0),""),D132)</f>
        <v/>
      </c>
      <c r="AK132" s="4" t="str">
        <f>IF(入力!E132="","",IFERROR(INDEX(雇用者!$B$3:$B$100003,IFERROR(MATCH("*"&amp;$E132&amp;"*",雇用者!B$3:B$100003,0),MATCH("*"&amp;$E132&amp;"*",雇用者!C$3:C$100003,0)),0),入力!E132))&amp;""</f>
        <v/>
      </c>
      <c r="AL132" s="20" t="str">
        <f>IF(AM132="","",$AM132&amp;"@"&amp;AN132&amp;IF(AN132="","","@"&amp;COUNTIF($AK$3:AK132,AN132)))</f>
        <v/>
      </c>
      <c r="AM132" s="26" t="str">
        <f t="shared" si="83"/>
        <v/>
      </c>
      <c r="AN132" s="4" t="str">
        <f>IF(AK132="",IF(AND(OR(H132&lt;&gt;"",G132&lt;&gt;""),E132=""),INDEX($AK$3:AK131,MATCH(MAX($AG$3:AG131),$AG$3:AG131,0),0),""),AK132)</f>
        <v/>
      </c>
      <c r="AO132" s="20" t="str">
        <f>IF(H132="",IF(AN132="","",IFERROR(INDEX(雇用者!$D$3:$D$100003,MATCH($AN132,雇用者!B$3:B$100003,0),0),"")),H132)&amp;""</f>
        <v/>
      </c>
      <c r="AP132" s="20" t="str">
        <f>IF(AN132="","",IFERROR(IF(AND(入力!I132="",H132=""),INDEX(雇用者!$E$3:$E$100003,MATCH($AN132,雇用者!B$3:B$100003,0),0),I132),I132))&amp;""</f>
        <v/>
      </c>
      <c r="AQ132" s="20" t="str">
        <f t="shared" si="84"/>
        <v/>
      </c>
      <c r="AR132" s="20" t="str">
        <f t="shared" si="85"/>
        <v/>
      </c>
      <c r="AS132" s="20" t="str">
        <f>IF(AN132="","",IFERROR(IF(AND(入力!G132="",H132=""),INDEX(雇用者!$F$3:$Y$100003,MATCH($AN132,雇用者!B$3:B$100003,0),MATCH($AM132,雇用者!$F$1:$Y$1,1)),IF(G132="","",G132)),IF(G132="","",G132)))</f>
        <v/>
      </c>
      <c r="AT132" s="21" t="str">
        <f t="shared" si="86"/>
        <v/>
      </c>
      <c r="AU132" s="21" t="str">
        <f>IF(AND(AT132&lt;&gt;"",COUNTIF($AL$3:AL132,AL132)=1),SUMIF($AL$3:$AT$100003,AL132,$AT$3:$AT$100003),"")</f>
        <v/>
      </c>
      <c r="AV132" s="21" t="str">
        <f>IF(AND(COUNTIF($AM$3:AM132,AM132)=COUNTIF($AM$3:AM100132,AM132),AM132&lt;&gt;""),SUMIF($AM$3:AM132,AM132,$AT$3:AT132),"")</f>
        <v/>
      </c>
      <c r="AW132" s="96"/>
      <c r="AX132" s="20" t="str">
        <f>IF(COUNT(BC132:BH132)=6,MAX($AX$3:AX131)+1,"")</f>
        <v/>
      </c>
      <c r="AY132" s="20" t="str">
        <f>IF(AZ132="","",RANK(AZ132,$AZ$3:$AZ$100003,1)+COUNTIF($AZ$3:AZ132,AZ132)-1)</f>
        <v/>
      </c>
      <c r="AZ132" s="20" t="str">
        <f t="shared" si="87"/>
        <v/>
      </c>
      <c r="BA132" s="20" t="str">
        <f>IF(AN132="","",IF(COUNTIF($AN$3:AN132,AN132)=1,1+MAX($BA$3:BA131),INDEX($BA$3:BA131,MATCH(AN132,$AN$3:AN132,0),0)))</f>
        <v/>
      </c>
      <c r="BB132" s="20" t="str">
        <f>IF(AO132="","",IF(COUNTIF($AO$3:AO132,AO132)=1,1+MAX($BB$3:BB131),INDEX($BB$3:BB131,MATCH(AO132,$AO$3:AO132,0),0)))</f>
        <v/>
      </c>
      <c r="BC132" s="54" t="str">
        <f t="shared" si="88"/>
        <v/>
      </c>
      <c r="BD132" s="54" t="str">
        <f t="shared" si="89"/>
        <v/>
      </c>
      <c r="BE132" s="20" t="str">
        <f>IF($AN132="","",IF(COUNTIF(AN132,"*"&amp;BE$1&amp;"*"),COUNTIF(AN$3:AN132,"*"&amp;BE$1&amp;"*"),""))</f>
        <v/>
      </c>
      <c r="BF132" s="20" t="str">
        <f>IF($AN132="","",IF(COUNTIF(AO132,"*"&amp;BF$1&amp;"*"),COUNTIF(AO$3:AO132,"*"&amp;BF$1&amp;"*"),""))</f>
        <v/>
      </c>
      <c r="BG132" s="20" t="str">
        <f>IF($AN132="","",IF(COUNTIF(AP132,"*"&amp;BG$1&amp;"*"),COUNTIF(AP$3:AP132,"*"&amp;BG$1&amp;"*"),""))</f>
        <v/>
      </c>
      <c r="BH132" s="20" t="str">
        <f>IF($AN132="","",IF(COUNTIF(AQ132,"*"&amp;BH$1&amp;"*"),COUNTIF(AQ$3:AQ132,"*"&amp;BH$1&amp;"*"),""))</f>
        <v/>
      </c>
      <c r="BI132" s="58" t="str">
        <f t="shared" si="90"/>
        <v/>
      </c>
      <c r="BJ132" s="20" t="str">
        <f t="shared" si="91"/>
        <v/>
      </c>
      <c r="BK132" s="20" t="str">
        <f t="shared" si="92"/>
        <v/>
      </c>
      <c r="BM132" s="20" t="str">
        <f>IF($BM$1&gt;=1+MAX($BM$3:BM131),1+MAX($BM$3:BM131),"")</f>
        <v/>
      </c>
      <c r="BN132" s="20" t="str">
        <f t="shared" si="94"/>
        <v/>
      </c>
      <c r="BO132" s="20" t="str">
        <f t="shared" si="94"/>
        <v/>
      </c>
      <c r="BP132" s="20" t="str">
        <f t="shared" si="94"/>
        <v/>
      </c>
      <c r="BQ132" s="20" t="str">
        <f t="shared" si="94"/>
        <v/>
      </c>
      <c r="BR132" s="20" t="str">
        <f t="shared" si="94"/>
        <v/>
      </c>
      <c r="BS132" s="20" t="str">
        <f t="shared" si="94"/>
        <v/>
      </c>
      <c r="BT132" s="20" t="str">
        <f t="shared" si="94"/>
        <v/>
      </c>
      <c r="BU132" s="20" t="str">
        <f t="shared" si="94"/>
        <v/>
      </c>
      <c r="BV132" s="20" t="str">
        <f t="shared" si="94"/>
        <v/>
      </c>
      <c r="BW132" s="20" t="str">
        <f t="shared" si="94"/>
        <v/>
      </c>
      <c r="BX132" s="20" t="str">
        <f t="shared" si="94"/>
        <v/>
      </c>
    </row>
    <row r="133" spans="2:76" ht="30" customHeight="1" x14ac:dyDescent="0.2">
      <c r="B133" s="52"/>
      <c r="C133" s="52"/>
      <c r="D133" s="52"/>
      <c r="E133" s="30"/>
      <c r="F133" s="31"/>
      <c r="G133" s="32"/>
      <c r="H133" s="30"/>
      <c r="I133" s="31"/>
      <c r="J133" s="34"/>
      <c r="K133" s="112" t="str">
        <f t="shared" si="70"/>
        <v/>
      </c>
      <c r="L133" s="108" t="str">
        <f t="shared" si="71"/>
        <v/>
      </c>
      <c r="M133" s="108" t="str">
        <f t="shared" si="72"/>
        <v/>
      </c>
      <c r="N133" s="31" t="str">
        <f t="shared" si="73"/>
        <v/>
      </c>
      <c r="O133" s="31" t="str">
        <f t="shared" si="74"/>
        <v/>
      </c>
      <c r="P133" s="49" t="str">
        <f t="shared" si="75"/>
        <v/>
      </c>
      <c r="Q133" s="49" t="str">
        <f t="shared" si="76"/>
        <v/>
      </c>
      <c r="R133" s="32" t="str">
        <f t="shared" si="77"/>
        <v/>
      </c>
      <c r="S133" s="19"/>
      <c r="T133" s="45" t="str">
        <f t="shared" si="78"/>
        <v/>
      </c>
      <c r="U133" s="32" t="str">
        <f t="shared" si="79"/>
        <v/>
      </c>
      <c r="V133" s="22"/>
      <c r="W133" s="6" t="str">
        <f t="shared" si="95"/>
        <v/>
      </c>
      <c r="X133" s="7" t="str">
        <f t="shared" si="80"/>
        <v/>
      </c>
      <c r="Y133" s="19"/>
      <c r="Z133" s="13" t="str">
        <f t="shared" si="96"/>
        <v/>
      </c>
      <c r="AA133" s="13" t="str">
        <f t="shared" si="81"/>
        <v/>
      </c>
      <c r="AB133" s="7" t="str">
        <f t="shared" si="82"/>
        <v/>
      </c>
      <c r="AC133" s="22"/>
      <c r="AD133" s="3" t="str">
        <f>IF(B133="","",COUNT(B$3:B133))</f>
        <v/>
      </c>
      <c r="AE133" s="3" t="str">
        <f>IF(C133="","",COUNT(C$3:C133))</f>
        <v/>
      </c>
      <c r="AF133" s="3" t="str">
        <f>IF(D133="","",COUNT(D$3:D133))</f>
        <v/>
      </c>
      <c r="AG133" s="20" t="str">
        <f>IF(E133="","",COUNTA($E$3:E133))</f>
        <v/>
      </c>
      <c r="AH133" s="38" t="str">
        <f>IF(B133="",IF(OR($C133&lt;&gt;"",$D133&lt;&gt;"",$E133&lt;&gt;"",$H133&lt;&gt;"",$G133&lt;&gt;""),INDEX(AH$3:AH132,MATCH(MAX(AD$3:AD132),AD$3:AD132,0),0),""),B133)</f>
        <v/>
      </c>
      <c r="AI133" s="38" t="str">
        <f>IF(C133="",IF(OR($D133&lt;&gt;"",$E133&lt;&gt;"",$H133&lt;&gt;"",$G133&lt;&gt;""),INDEX(AI$3:AI132,MATCH(MAX(AE$3:AE132),AE$3:AE132,0),0),""),C133)</f>
        <v/>
      </c>
      <c r="AJ133" s="38" t="str">
        <f>IF(D133="",IF(OR($E133&lt;&gt;"",$H133&lt;&gt;"",$G133&lt;&gt;""),INDEX(AJ$3:AJ132,MATCH(MAX(AF$3:AF132),AF$3:AF132,0),0),""),D133)</f>
        <v/>
      </c>
      <c r="AK133" s="4" t="str">
        <f>IF(入力!E133="","",IFERROR(INDEX(雇用者!$B$3:$B$100003,IFERROR(MATCH("*"&amp;$E133&amp;"*",雇用者!B$3:B$100003,0),MATCH("*"&amp;$E133&amp;"*",雇用者!C$3:C$100003,0)),0),入力!E133))&amp;""</f>
        <v/>
      </c>
      <c r="AL133" s="20" t="str">
        <f>IF(AM133="","",$AM133&amp;"@"&amp;AN133&amp;IF(AN133="","","@"&amp;COUNTIF($AK$3:AK133,AN133)))</f>
        <v/>
      </c>
      <c r="AM133" s="26" t="str">
        <f t="shared" si="83"/>
        <v/>
      </c>
      <c r="AN133" s="4" t="str">
        <f>IF(AK133="",IF(AND(OR(H133&lt;&gt;"",G133&lt;&gt;""),E133=""),INDEX($AK$3:AK132,MATCH(MAX($AG$3:AG132),$AG$3:AG132,0),0),""),AK133)</f>
        <v/>
      </c>
      <c r="AO133" s="20" t="str">
        <f>IF(H133="",IF(AN133="","",IFERROR(INDEX(雇用者!$D$3:$D$100003,MATCH($AN133,雇用者!B$3:B$100003,0),0),"")),H133)&amp;""</f>
        <v/>
      </c>
      <c r="AP133" s="20" t="str">
        <f>IF(AN133="","",IFERROR(IF(AND(入力!I133="",H133=""),INDEX(雇用者!$E$3:$E$100003,MATCH($AN133,雇用者!B$3:B$100003,0),0),I133),I133))&amp;""</f>
        <v/>
      </c>
      <c r="AQ133" s="20" t="str">
        <f t="shared" si="84"/>
        <v/>
      </c>
      <c r="AR133" s="20" t="str">
        <f t="shared" si="85"/>
        <v/>
      </c>
      <c r="AS133" s="20" t="str">
        <f>IF(AN133="","",IFERROR(IF(AND(入力!G133="",H133=""),INDEX(雇用者!$F$3:$Y$100003,MATCH($AN133,雇用者!B$3:B$100003,0),MATCH($AM133,雇用者!$F$1:$Y$1,1)),IF(G133="","",G133)),IF(G133="","",G133)))</f>
        <v/>
      </c>
      <c r="AT133" s="21" t="str">
        <f t="shared" si="86"/>
        <v/>
      </c>
      <c r="AU133" s="21" t="str">
        <f>IF(AND(AT133&lt;&gt;"",COUNTIF($AL$3:AL133,AL133)=1),SUMIF($AL$3:$AT$100003,AL133,$AT$3:$AT$100003),"")</f>
        <v/>
      </c>
      <c r="AV133" s="21" t="str">
        <f>IF(AND(COUNTIF($AM$3:AM133,AM133)=COUNTIF($AM$3:AM100133,AM133),AM133&lt;&gt;""),SUMIF($AM$3:AM133,AM133,$AT$3:AT133),"")</f>
        <v/>
      </c>
      <c r="AW133" s="96"/>
      <c r="AX133" s="20" t="str">
        <f>IF(COUNT(BC133:BH133)=6,MAX($AX$3:AX132)+1,"")</f>
        <v/>
      </c>
      <c r="AY133" s="20" t="str">
        <f>IF(AZ133="","",RANK(AZ133,$AZ$3:$AZ$100003,1)+COUNTIF($AZ$3:AZ133,AZ133)-1)</f>
        <v/>
      </c>
      <c r="AZ133" s="20" t="str">
        <f t="shared" si="87"/>
        <v/>
      </c>
      <c r="BA133" s="20" t="str">
        <f>IF(AN133="","",IF(COUNTIF($AN$3:AN133,AN133)=1,1+MAX($BA$3:BA132),INDEX($BA$3:BA132,MATCH(AN133,$AN$3:AN133,0),0)))</f>
        <v/>
      </c>
      <c r="BB133" s="20" t="str">
        <f>IF(AO133="","",IF(COUNTIF($AO$3:AO133,AO133)=1,1+MAX($BB$3:BB132),INDEX($BB$3:BB132,MATCH(AO133,$AO$3:AO133,0),0)))</f>
        <v/>
      </c>
      <c r="BC133" s="54" t="str">
        <f t="shared" si="88"/>
        <v/>
      </c>
      <c r="BD133" s="54" t="str">
        <f t="shared" si="89"/>
        <v/>
      </c>
      <c r="BE133" s="20" t="str">
        <f>IF($AN133="","",IF(COUNTIF(AN133,"*"&amp;BE$1&amp;"*"),COUNTIF(AN$3:AN133,"*"&amp;BE$1&amp;"*"),""))</f>
        <v/>
      </c>
      <c r="BF133" s="20" t="str">
        <f>IF($AN133="","",IF(COUNTIF(AO133,"*"&amp;BF$1&amp;"*"),COUNTIF(AO$3:AO133,"*"&amp;BF$1&amp;"*"),""))</f>
        <v/>
      </c>
      <c r="BG133" s="20" t="str">
        <f>IF($AN133="","",IF(COUNTIF(AP133,"*"&amp;BG$1&amp;"*"),COUNTIF(AP$3:AP133,"*"&amp;BG$1&amp;"*"),""))</f>
        <v/>
      </c>
      <c r="BH133" s="20" t="str">
        <f>IF($AN133="","",IF(COUNTIF(AQ133,"*"&amp;BH$1&amp;"*"),COUNTIF(AQ$3:AQ133,"*"&amp;BH$1&amp;"*"),""))</f>
        <v/>
      </c>
      <c r="BI133" s="58" t="str">
        <f t="shared" si="90"/>
        <v/>
      </c>
      <c r="BJ133" s="20" t="str">
        <f t="shared" si="91"/>
        <v/>
      </c>
      <c r="BK133" s="20" t="str">
        <f t="shared" si="92"/>
        <v/>
      </c>
      <c r="BM133" s="20" t="str">
        <f>IF($BM$1&gt;=1+MAX($BM$3:BM132),1+MAX($BM$3:BM132),"")</f>
        <v/>
      </c>
      <c r="BN133" s="20" t="str">
        <f t="shared" si="94"/>
        <v/>
      </c>
      <c r="BO133" s="20" t="str">
        <f t="shared" si="94"/>
        <v/>
      </c>
      <c r="BP133" s="20" t="str">
        <f t="shared" si="94"/>
        <v/>
      </c>
      <c r="BQ133" s="20" t="str">
        <f t="shared" si="94"/>
        <v/>
      </c>
      <c r="BR133" s="20" t="str">
        <f t="shared" si="94"/>
        <v/>
      </c>
      <c r="BS133" s="20" t="str">
        <f t="shared" si="94"/>
        <v/>
      </c>
      <c r="BT133" s="20" t="str">
        <f t="shared" si="94"/>
        <v/>
      </c>
      <c r="BU133" s="20" t="str">
        <f t="shared" si="94"/>
        <v/>
      </c>
      <c r="BV133" s="20" t="str">
        <f t="shared" si="94"/>
        <v/>
      </c>
      <c r="BW133" s="20" t="str">
        <f t="shared" si="94"/>
        <v/>
      </c>
      <c r="BX133" s="20" t="str">
        <f t="shared" ref="BN133:BX157" si="97">IFERROR(IF($BM133="","",INDEX($AH$3:$AT$100003,MATCH($BM133,INDEX($AX$3:$AY$100003,0,MATCH($BN$1,$AX$2:$AY$2,0)),0),MATCH(BX$2,$AH$2:$AT$2,0))),"")</f>
        <v/>
      </c>
    </row>
    <row r="134" spans="2:76" ht="30" customHeight="1" x14ac:dyDescent="0.2">
      <c r="B134" s="52"/>
      <c r="C134" s="52"/>
      <c r="D134" s="52"/>
      <c r="E134" s="30"/>
      <c r="F134" s="31"/>
      <c r="G134" s="32"/>
      <c r="H134" s="30"/>
      <c r="I134" s="31"/>
      <c r="J134" s="34"/>
      <c r="K134" s="112" t="str">
        <f t="shared" si="70"/>
        <v/>
      </c>
      <c r="L134" s="108" t="str">
        <f t="shared" si="71"/>
        <v/>
      </c>
      <c r="M134" s="108" t="str">
        <f t="shared" si="72"/>
        <v/>
      </c>
      <c r="N134" s="31" t="str">
        <f t="shared" si="73"/>
        <v/>
      </c>
      <c r="O134" s="31" t="str">
        <f t="shared" si="74"/>
        <v/>
      </c>
      <c r="P134" s="49" t="str">
        <f t="shared" si="75"/>
        <v/>
      </c>
      <c r="Q134" s="49" t="str">
        <f t="shared" si="76"/>
        <v/>
      </c>
      <c r="R134" s="32" t="str">
        <f t="shared" si="77"/>
        <v/>
      </c>
      <c r="S134" s="19"/>
      <c r="T134" s="45" t="str">
        <f t="shared" si="78"/>
        <v/>
      </c>
      <c r="U134" s="32" t="str">
        <f t="shared" si="79"/>
        <v/>
      </c>
      <c r="V134" s="22"/>
      <c r="W134" s="6" t="str">
        <f t="shared" si="95"/>
        <v/>
      </c>
      <c r="X134" s="7" t="str">
        <f t="shared" si="80"/>
        <v/>
      </c>
      <c r="Y134" s="19"/>
      <c r="Z134" s="13" t="str">
        <f t="shared" si="96"/>
        <v/>
      </c>
      <c r="AA134" s="13" t="str">
        <f t="shared" si="81"/>
        <v/>
      </c>
      <c r="AB134" s="7" t="str">
        <f t="shared" si="82"/>
        <v/>
      </c>
      <c r="AC134" s="22"/>
      <c r="AD134" s="3" t="str">
        <f>IF(B134="","",COUNT(B$3:B134))</f>
        <v/>
      </c>
      <c r="AE134" s="3" t="str">
        <f>IF(C134="","",COUNT(C$3:C134))</f>
        <v/>
      </c>
      <c r="AF134" s="3" t="str">
        <f>IF(D134="","",COUNT(D$3:D134))</f>
        <v/>
      </c>
      <c r="AG134" s="20" t="str">
        <f>IF(E134="","",COUNTA($E$3:E134))</f>
        <v/>
      </c>
      <c r="AH134" s="38" t="str">
        <f>IF(B134="",IF(OR($C134&lt;&gt;"",$D134&lt;&gt;"",$E134&lt;&gt;"",$H134&lt;&gt;"",$G134&lt;&gt;""),INDEX(AH$3:AH133,MATCH(MAX(AD$3:AD133),AD$3:AD133,0),0),""),B134)</f>
        <v/>
      </c>
      <c r="AI134" s="38" t="str">
        <f>IF(C134="",IF(OR($D134&lt;&gt;"",$E134&lt;&gt;"",$H134&lt;&gt;"",$G134&lt;&gt;""),INDEX(AI$3:AI133,MATCH(MAX(AE$3:AE133),AE$3:AE133,0),0),""),C134)</f>
        <v/>
      </c>
      <c r="AJ134" s="38" t="str">
        <f>IF(D134="",IF(OR($E134&lt;&gt;"",$H134&lt;&gt;"",$G134&lt;&gt;""),INDEX(AJ$3:AJ133,MATCH(MAX(AF$3:AF133),AF$3:AF133,0),0),""),D134)</f>
        <v/>
      </c>
      <c r="AK134" s="4" t="str">
        <f>IF(入力!E134="","",IFERROR(INDEX(雇用者!$B$3:$B$100003,IFERROR(MATCH("*"&amp;$E134&amp;"*",雇用者!B$3:B$100003,0),MATCH("*"&amp;$E134&amp;"*",雇用者!C$3:C$100003,0)),0),入力!E134))&amp;""</f>
        <v/>
      </c>
      <c r="AL134" s="20" t="str">
        <f>IF(AM134="","",$AM134&amp;"@"&amp;AN134&amp;IF(AN134="","","@"&amp;COUNTIF($AK$3:AK134,AN134)))</f>
        <v/>
      </c>
      <c r="AM134" s="26" t="str">
        <f t="shared" si="83"/>
        <v/>
      </c>
      <c r="AN134" s="4" t="str">
        <f>IF(AK134="",IF(AND(OR(H134&lt;&gt;"",G134&lt;&gt;""),E134=""),INDEX($AK$3:AK133,MATCH(MAX($AG$3:AG133),$AG$3:AG133,0),0),""),AK134)</f>
        <v/>
      </c>
      <c r="AO134" s="20" t="str">
        <f>IF(H134="",IF(AN134="","",IFERROR(INDEX(雇用者!$D$3:$D$100003,MATCH($AN134,雇用者!B$3:B$100003,0),0),"")),H134)&amp;""</f>
        <v/>
      </c>
      <c r="AP134" s="20" t="str">
        <f>IF(AN134="","",IFERROR(IF(AND(入力!I134="",H134=""),INDEX(雇用者!$E$3:$E$100003,MATCH($AN134,雇用者!B$3:B$100003,0),0),I134),I134))&amp;""</f>
        <v/>
      </c>
      <c r="AQ134" s="20" t="str">
        <f t="shared" si="84"/>
        <v/>
      </c>
      <c r="AR134" s="20" t="str">
        <f t="shared" si="85"/>
        <v/>
      </c>
      <c r="AS134" s="20" t="str">
        <f>IF(AN134="","",IFERROR(IF(AND(入力!G134="",H134=""),INDEX(雇用者!$F$3:$Y$100003,MATCH($AN134,雇用者!B$3:B$100003,0),MATCH($AM134,雇用者!$F$1:$Y$1,1)),IF(G134="","",G134)),IF(G134="","",G134)))</f>
        <v/>
      </c>
      <c r="AT134" s="21" t="str">
        <f t="shared" si="86"/>
        <v/>
      </c>
      <c r="AU134" s="21" t="str">
        <f>IF(AND(AT134&lt;&gt;"",COUNTIF($AL$3:AL134,AL134)=1),SUMIF($AL$3:$AT$100003,AL134,$AT$3:$AT$100003),"")</f>
        <v/>
      </c>
      <c r="AV134" s="21" t="str">
        <f>IF(AND(COUNTIF($AM$3:AM134,AM134)=COUNTIF($AM$3:AM100134,AM134),AM134&lt;&gt;""),SUMIF($AM$3:AM134,AM134,$AT$3:AT134),"")</f>
        <v/>
      </c>
      <c r="AW134" s="96"/>
      <c r="AX134" s="20" t="str">
        <f>IF(COUNT(BC134:BH134)=6,MAX($AX$3:AX133)+1,"")</f>
        <v/>
      </c>
      <c r="AY134" s="20" t="str">
        <f>IF(AZ134="","",RANK(AZ134,$AZ$3:$AZ$100003,1)+COUNTIF($AZ$3:AZ134,AZ134)-1)</f>
        <v/>
      </c>
      <c r="AZ134" s="20" t="str">
        <f t="shared" si="87"/>
        <v/>
      </c>
      <c r="BA134" s="20" t="str">
        <f>IF(AN134="","",IF(COUNTIF($AN$3:AN134,AN134)=1,1+MAX($BA$3:BA133),INDEX($BA$3:BA133,MATCH(AN134,$AN$3:AN134,0),0)))</f>
        <v/>
      </c>
      <c r="BB134" s="20" t="str">
        <f>IF(AO134="","",IF(COUNTIF($AO$3:AO134,AO134)=1,1+MAX($BB$3:BB133),INDEX($BB$3:BB133,MATCH(AO134,$AO$3:AO134,0),0)))</f>
        <v/>
      </c>
      <c r="BC134" s="54" t="str">
        <f t="shared" si="88"/>
        <v/>
      </c>
      <c r="BD134" s="54" t="str">
        <f t="shared" si="89"/>
        <v/>
      </c>
      <c r="BE134" s="20" t="str">
        <f>IF($AN134="","",IF(COUNTIF(AN134,"*"&amp;BE$1&amp;"*"),COUNTIF(AN$3:AN134,"*"&amp;BE$1&amp;"*"),""))</f>
        <v/>
      </c>
      <c r="BF134" s="20" t="str">
        <f>IF($AN134="","",IF(COUNTIF(AO134,"*"&amp;BF$1&amp;"*"),COUNTIF(AO$3:AO134,"*"&amp;BF$1&amp;"*"),""))</f>
        <v/>
      </c>
      <c r="BG134" s="20" t="str">
        <f>IF($AN134="","",IF(COUNTIF(AP134,"*"&amp;BG$1&amp;"*"),COUNTIF(AP$3:AP134,"*"&amp;BG$1&amp;"*"),""))</f>
        <v/>
      </c>
      <c r="BH134" s="20" t="str">
        <f>IF($AN134="","",IF(COUNTIF(AQ134,"*"&amp;BH$1&amp;"*"),COUNTIF(AQ$3:AQ134,"*"&amp;BH$1&amp;"*"),""))</f>
        <v/>
      </c>
      <c r="BI134" s="58" t="str">
        <f t="shared" si="90"/>
        <v/>
      </c>
      <c r="BJ134" s="20" t="str">
        <f t="shared" si="91"/>
        <v/>
      </c>
      <c r="BK134" s="20" t="str">
        <f t="shared" si="92"/>
        <v/>
      </c>
      <c r="BM134" s="20" t="str">
        <f>IF($BM$1&gt;=1+MAX($BM$3:BM133),1+MAX($BM$3:BM133),"")</f>
        <v/>
      </c>
      <c r="BN134" s="20" t="str">
        <f t="shared" si="97"/>
        <v/>
      </c>
      <c r="BO134" s="20" t="str">
        <f t="shared" si="97"/>
        <v/>
      </c>
      <c r="BP134" s="20" t="str">
        <f t="shared" si="97"/>
        <v/>
      </c>
      <c r="BQ134" s="20" t="str">
        <f t="shared" si="97"/>
        <v/>
      </c>
      <c r="BR134" s="20" t="str">
        <f t="shared" si="97"/>
        <v/>
      </c>
      <c r="BS134" s="20" t="str">
        <f t="shared" si="97"/>
        <v/>
      </c>
      <c r="BT134" s="20" t="str">
        <f t="shared" si="97"/>
        <v/>
      </c>
      <c r="BU134" s="20" t="str">
        <f t="shared" si="97"/>
        <v/>
      </c>
      <c r="BV134" s="20" t="str">
        <f t="shared" si="97"/>
        <v/>
      </c>
      <c r="BW134" s="20" t="str">
        <f t="shared" si="97"/>
        <v/>
      </c>
      <c r="BX134" s="20" t="str">
        <f t="shared" si="97"/>
        <v/>
      </c>
    </row>
    <row r="135" spans="2:76" ht="30" customHeight="1" x14ac:dyDescent="0.2">
      <c r="B135" s="52"/>
      <c r="C135" s="52"/>
      <c r="D135" s="52"/>
      <c r="E135" s="30"/>
      <c r="F135" s="31"/>
      <c r="G135" s="32"/>
      <c r="H135" s="30"/>
      <c r="I135" s="31"/>
      <c r="J135" s="34"/>
      <c r="K135" s="112" t="str">
        <f t="shared" si="70"/>
        <v/>
      </c>
      <c r="L135" s="108" t="str">
        <f t="shared" si="71"/>
        <v/>
      </c>
      <c r="M135" s="108" t="str">
        <f t="shared" si="72"/>
        <v/>
      </c>
      <c r="N135" s="31" t="str">
        <f t="shared" si="73"/>
        <v/>
      </c>
      <c r="O135" s="31" t="str">
        <f t="shared" si="74"/>
        <v/>
      </c>
      <c r="P135" s="49" t="str">
        <f t="shared" si="75"/>
        <v/>
      </c>
      <c r="Q135" s="49" t="str">
        <f t="shared" si="76"/>
        <v/>
      </c>
      <c r="R135" s="32" t="str">
        <f t="shared" si="77"/>
        <v/>
      </c>
      <c r="S135" s="19"/>
      <c r="T135" s="45" t="str">
        <f t="shared" si="78"/>
        <v/>
      </c>
      <c r="U135" s="32" t="str">
        <f t="shared" si="79"/>
        <v/>
      </c>
      <c r="V135" s="22"/>
      <c r="W135" s="6" t="str">
        <f t="shared" si="95"/>
        <v/>
      </c>
      <c r="X135" s="7" t="str">
        <f t="shared" si="80"/>
        <v/>
      </c>
      <c r="Y135" s="19"/>
      <c r="Z135" s="13" t="str">
        <f t="shared" si="96"/>
        <v/>
      </c>
      <c r="AA135" s="13" t="str">
        <f t="shared" si="81"/>
        <v/>
      </c>
      <c r="AB135" s="7" t="str">
        <f t="shared" si="82"/>
        <v/>
      </c>
      <c r="AC135" s="22"/>
      <c r="AD135" s="3" t="str">
        <f>IF(B135="","",COUNT(B$3:B135))</f>
        <v/>
      </c>
      <c r="AE135" s="3" t="str">
        <f>IF(C135="","",COUNT(C$3:C135))</f>
        <v/>
      </c>
      <c r="AF135" s="3" t="str">
        <f>IF(D135="","",COUNT(D$3:D135))</f>
        <v/>
      </c>
      <c r="AG135" s="20" t="str">
        <f>IF(E135="","",COUNTA($E$3:E135))</f>
        <v/>
      </c>
      <c r="AH135" s="38" t="str">
        <f>IF(B135="",IF(OR($C135&lt;&gt;"",$D135&lt;&gt;"",$E135&lt;&gt;"",$H135&lt;&gt;"",$G135&lt;&gt;""),INDEX(AH$3:AH134,MATCH(MAX(AD$3:AD134),AD$3:AD134,0),0),""),B135)</f>
        <v/>
      </c>
      <c r="AI135" s="38" t="str">
        <f>IF(C135="",IF(OR($D135&lt;&gt;"",$E135&lt;&gt;"",$H135&lt;&gt;"",$G135&lt;&gt;""),INDEX(AI$3:AI134,MATCH(MAX(AE$3:AE134),AE$3:AE134,0),0),""),C135)</f>
        <v/>
      </c>
      <c r="AJ135" s="38" t="str">
        <f>IF(D135="",IF(OR($E135&lt;&gt;"",$H135&lt;&gt;"",$G135&lt;&gt;""),INDEX(AJ$3:AJ134,MATCH(MAX(AF$3:AF134),AF$3:AF134,0),0),""),D135)</f>
        <v/>
      </c>
      <c r="AK135" s="4" t="str">
        <f>IF(入力!E135="","",IFERROR(INDEX(雇用者!$B$3:$B$100003,IFERROR(MATCH("*"&amp;$E135&amp;"*",雇用者!B$3:B$100003,0),MATCH("*"&amp;$E135&amp;"*",雇用者!C$3:C$100003,0)),0),入力!E135))&amp;""</f>
        <v/>
      </c>
      <c r="AL135" s="20" t="str">
        <f>IF(AM135="","",$AM135&amp;"@"&amp;AN135&amp;IF(AN135="","","@"&amp;COUNTIF($AK$3:AK135,AN135)))</f>
        <v/>
      </c>
      <c r="AM135" s="26" t="str">
        <f t="shared" si="83"/>
        <v/>
      </c>
      <c r="AN135" s="4" t="str">
        <f>IF(AK135="",IF(AND(OR(H135&lt;&gt;"",G135&lt;&gt;""),E135=""),INDEX($AK$3:AK134,MATCH(MAX($AG$3:AG134),$AG$3:AG134,0),0),""),AK135)</f>
        <v/>
      </c>
      <c r="AO135" s="20" t="str">
        <f>IF(H135="",IF(AN135="","",IFERROR(INDEX(雇用者!$D$3:$D$100003,MATCH($AN135,雇用者!B$3:B$100003,0),0),"")),H135)&amp;""</f>
        <v/>
      </c>
      <c r="AP135" s="20" t="str">
        <f>IF(AN135="","",IFERROR(IF(AND(入力!I135="",H135=""),INDEX(雇用者!$E$3:$E$100003,MATCH($AN135,雇用者!B$3:B$100003,0),0),I135),I135))&amp;""</f>
        <v/>
      </c>
      <c r="AQ135" s="20" t="str">
        <f t="shared" si="84"/>
        <v/>
      </c>
      <c r="AR135" s="20" t="str">
        <f t="shared" si="85"/>
        <v/>
      </c>
      <c r="AS135" s="20" t="str">
        <f>IF(AN135="","",IFERROR(IF(AND(入力!G135="",H135=""),INDEX(雇用者!$F$3:$Y$100003,MATCH($AN135,雇用者!B$3:B$100003,0),MATCH($AM135,雇用者!$F$1:$Y$1,1)),IF(G135="","",G135)),IF(G135="","",G135)))</f>
        <v/>
      </c>
      <c r="AT135" s="21" t="str">
        <f t="shared" si="86"/>
        <v/>
      </c>
      <c r="AU135" s="21" t="str">
        <f>IF(AND(AT135&lt;&gt;"",COUNTIF($AL$3:AL135,AL135)=1),SUMIF($AL$3:$AT$100003,AL135,$AT$3:$AT$100003),"")</f>
        <v/>
      </c>
      <c r="AV135" s="21" t="str">
        <f>IF(AND(COUNTIF($AM$3:AM135,AM135)=COUNTIF($AM$3:AM100135,AM135),AM135&lt;&gt;""),SUMIF($AM$3:AM135,AM135,$AT$3:AT135),"")</f>
        <v/>
      </c>
      <c r="AW135" s="96"/>
      <c r="AX135" s="20" t="str">
        <f>IF(COUNT(BC135:BH135)=6,MAX($AX$3:AX134)+1,"")</f>
        <v/>
      </c>
      <c r="AY135" s="20" t="str">
        <f>IF(AZ135="","",RANK(AZ135,$AZ$3:$AZ$100003,1)+COUNTIF($AZ$3:AZ135,AZ135)-1)</f>
        <v/>
      </c>
      <c r="AZ135" s="20" t="str">
        <f t="shared" si="87"/>
        <v/>
      </c>
      <c r="BA135" s="20" t="str">
        <f>IF(AN135="","",IF(COUNTIF($AN$3:AN135,AN135)=1,1+MAX($BA$3:BA134),INDEX($BA$3:BA134,MATCH(AN135,$AN$3:AN135,0),0)))</f>
        <v/>
      </c>
      <c r="BB135" s="20" t="str">
        <f>IF(AO135="","",IF(COUNTIF($AO$3:AO135,AO135)=1,1+MAX($BB$3:BB134),INDEX($BB$3:BB134,MATCH(AO135,$AO$3:AO135,0),0)))</f>
        <v/>
      </c>
      <c r="BC135" s="54" t="str">
        <f t="shared" si="88"/>
        <v/>
      </c>
      <c r="BD135" s="54" t="str">
        <f t="shared" si="89"/>
        <v/>
      </c>
      <c r="BE135" s="20" t="str">
        <f>IF($AN135="","",IF(COUNTIF(AN135,"*"&amp;BE$1&amp;"*"),COUNTIF(AN$3:AN135,"*"&amp;BE$1&amp;"*"),""))</f>
        <v/>
      </c>
      <c r="BF135" s="20" t="str">
        <f>IF($AN135="","",IF(COUNTIF(AO135,"*"&amp;BF$1&amp;"*"),COUNTIF(AO$3:AO135,"*"&amp;BF$1&amp;"*"),""))</f>
        <v/>
      </c>
      <c r="BG135" s="20" t="str">
        <f>IF($AN135="","",IF(COUNTIF(AP135,"*"&amp;BG$1&amp;"*"),COUNTIF(AP$3:AP135,"*"&amp;BG$1&amp;"*"),""))</f>
        <v/>
      </c>
      <c r="BH135" s="20" t="str">
        <f>IF($AN135="","",IF(COUNTIF(AQ135,"*"&amp;BH$1&amp;"*"),COUNTIF(AQ$3:AQ135,"*"&amp;BH$1&amp;"*"),""))</f>
        <v/>
      </c>
      <c r="BI135" s="58" t="str">
        <f t="shared" si="90"/>
        <v/>
      </c>
      <c r="BJ135" s="20" t="str">
        <f t="shared" si="91"/>
        <v/>
      </c>
      <c r="BK135" s="20" t="str">
        <f t="shared" si="92"/>
        <v/>
      </c>
      <c r="BM135" s="20" t="str">
        <f>IF($BM$1&gt;=1+MAX($BM$3:BM134),1+MAX($BM$3:BM134),"")</f>
        <v/>
      </c>
      <c r="BN135" s="20" t="str">
        <f t="shared" si="97"/>
        <v/>
      </c>
      <c r="BO135" s="20" t="str">
        <f t="shared" si="97"/>
        <v/>
      </c>
      <c r="BP135" s="20" t="str">
        <f t="shared" si="97"/>
        <v/>
      </c>
      <c r="BQ135" s="20" t="str">
        <f t="shared" si="97"/>
        <v/>
      </c>
      <c r="BR135" s="20" t="str">
        <f t="shared" si="97"/>
        <v/>
      </c>
      <c r="BS135" s="20" t="str">
        <f t="shared" si="97"/>
        <v/>
      </c>
      <c r="BT135" s="20" t="str">
        <f t="shared" si="97"/>
        <v/>
      </c>
      <c r="BU135" s="20" t="str">
        <f t="shared" si="97"/>
        <v/>
      </c>
      <c r="BV135" s="20" t="str">
        <f t="shared" si="97"/>
        <v/>
      </c>
      <c r="BW135" s="20" t="str">
        <f t="shared" si="97"/>
        <v/>
      </c>
      <c r="BX135" s="20" t="str">
        <f t="shared" si="97"/>
        <v/>
      </c>
    </row>
    <row r="136" spans="2:76" ht="30" customHeight="1" x14ac:dyDescent="0.2">
      <c r="B136" s="52"/>
      <c r="C136" s="52"/>
      <c r="D136" s="52"/>
      <c r="E136" s="30"/>
      <c r="F136" s="31"/>
      <c r="G136" s="32"/>
      <c r="H136" s="30"/>
      <c r="I136" s="31"/>
      <c r="J136" s="34"/>
      <c r="K136" s="112" t="str">
        <f t="shared" si="70"/>
        <v/>
      </c>
      <c r="L136" s="108" t="str">
        <f t="shared" si="71"/>
        <v/>
      </c>
      <c r="M136" s="108" t="str">
        <f t="shared" si="72"/>
        <v/>
      </c>
      <c r="N136" s="31" t="str">
        <f t="shared" si="73"/>
        <v/>
      </c>
      <c r="O136" s="31" t="str">
        <f t="shared" si="74"/>
        <v/>
      </c>
      <c r="P136" s="49" t="str">
        <f t="shared" si="75"/>
        <v/>
      </c>
      <c r="Q136" s="49" t="str">
        <f t="shared" si="76"/>
        <v/>
      </c>
      <c r="R136" s="32" t="str">
        <f t="shared" si="77"/>
        <v/>
      </c>
      <c r="S136" s="19"/>
      <c r="T136" s="45" t="str">
        <f t="shared" si="78"/>
        <v/>
      </c>
      <c r="U136" s="32" t="str">
        <f t="shared" si="79"/>
        <v/>
      </c>
      <c r="V136" s="22"/>
      <c r="W136" s="6" t="str">
        <f t="shared" si="95"/>
        <v/>
      </c>
      <c r="X136" s="7" t="str">
        <f t="shared" si="80"/>
        <v/>
      </c>
      <c r="Y136" s="19"/>
      <c r="Z136" s="13" t="str">
        <f t="shared" si="96"/>
        <v/>
      </c>
      <c r="AA136" s="13" t="str">
        <f t="shared" si="81"/>
        <v/>
      </c>
      <c r="AB136" s="7" t="str">
        <f t="shared" si="82"/>
        <v/>
      </c>
      <c r="AC136" s="22"/>
      <c r="AD136" s="3" t="str">
        <f>IF(B136="","",COUNT(B$3:B136))</f>
        <v/>
      </c>
      <c r="AE136" s="3" t="str">
        <f>IF(C136="","",COUNT(C$3:C136))</f>
        <v/>
      </c>
      <c r="AF136" s="3" t="str">
        <f>IF(D136="","",COUNT(D$3:D136))</f>
        <v/>
      </c>
      <c r="AG136" s="20" t="str">
        <f>IF(E136="","",COUNTA($E$3:E136))</f>
        <v/>
      </c>
      <c r="AH136" s="38" t="str">
        <f>IF(B136="",IF(OR($C136&lt;&gt;"",$D136&lt;&gt;"",$E136&lt;&gt;"",$H136&lt;&gt;"",$G136&lt;&gt;""),INDEX(AH$3:AH135,MATCH(MAX(AD$3:AD135),AD$3:AD135,0),0),""),B136)</f>
        <v/>
      </c>
      <c r="AI136" s="38" t="str">
        <f>IF(C136="",IF(OR($D136&lt;&gt;"",$E136&lt;&gt;"",$H136&lt;&gt;"",$G136&lt;&gt;""),INDEX(AI$3:AI135,MATCH(MAX(AE$3:AE135),AE$3:AE135,0),0),""),C136)</f>
        <v/>
      </c>
      <c r="AJ136" s="38" t="str">
        <f>IF(D136="",IF(OR($E136&lt;&gt;"",$H136&lt;&gt;"",$G136&lt;&gt;""),INDEX(AJ$3:AJ135,MATCH(MAX(AF$3:AF135),AF$3:AF135,0),0),""),D136)</f>
        <v/>
      </c>
      <c r="AK136" s="4" t="str">
        <f>IF(入力!E136="","",IFERROR(INDEX(雇用者!$B$3:$B$100003,IFERROR(MATCH("*"&amp;$E136&amp;"*",雇用者!B$3:B$100003,0),MATCH("*"&amp;$E136&amp;"*",雇用者!C$3:C$100003,0)),0),入力!E136))&amp;""</f>
        <v/>
      </c>
      <c r="AL136" s="20" t="str">
        <f>IF(AM136="","",$AM136&amp;"@"&amp;AN136&amp;IF(AN136="","","@"&amp;COUNTIF($AK$3:AK136,AN136)))</f>
        <v/>
      </c>
      <c r="AM136" s="26" t="str">
        <f t="shared" si="83"/>
        <v/>
      </c>
      <c r="AN136" s="4" t="str">
        <f>IF(AK136="",IF(AND(OR(H136&lt;&gt;"",G136&lt;&gt;""),E136=""),INDEX($AK$3:AK135,MATCH(MAX($AG$3:AG135),$AG$3:AG135,0),0),""),AK136)</f>
        <v/>
      </c>
      <c r="AO136" s="20" t="str">
        <f>IF(H136="",IF(AN136="","",IFERROR(INDEX(雇用者!$D$3:$D$100003,MATCH($AN136,雇用者!B$3:B$100003,0),0),"")),H136)&amp;""</f>
        <v/>
      </c>
      <c r="AP136" s="20" t="str">
        <f>IF(AN136="","",IFERROR(IF(AND(入力!I136="",H136=""),INDEX(雇用者!$E$3:$E$100003,MATCH($AN136,雇用者!B$3:B$100003,0),0),I136),I136))&amp;""</f>
        <v/>
      </c>
      <c r="AQ136" s="20" t="str">
        <f t="shared" si="84"/>
        <v/>
      </c>
      <c r="AR136" s="20" t="str">
        <f t="shared" si="85"/>
        <v/>
      </c>
      <c r="AS136" s="20" t="str">
        <f>IF(AN136="","",IFERROR(IF(AND(入力!G136="",H136=""),INDEX(雇用者!$F$3:$Y$100003,MATCH($AN136,雇用者!B$3:B$100003,0),MATCH($AM136,雇用者!$F$1:$Y$1,1)),IF(G136="","",G136)),IF(G136="","",G136)))</f>
        <v/>
      </c>
      <c r="AT136" s="21" t="str">
        <f t="shared" si="86"/>
        <v/>
      </c>
      <c r="AU136" s="21" t="str">
        <f>IF(AND(AT136&lt;&gt;"",COUNTIF($AL$3:AL136,AL136)=1),SUMIF($AL$3:$AT$100003,AL136,$AT$3:$AT$100003),"")</f>
        <v/>
      </c>
      <c r="AV136" s="21" t="str">
        <f>IF(AND(COUNTIF($AM$3:AM136,AM136)=COUNTIF($AM$3:AM100136,AM136),AM136&lt;&gt;""),SUMIF($AM$3:AM136,AM136,$AT$3:AT136),"")</f>
        <v/>
      </c>
      <c r="AW136" s="96"/>
      <c r="AX136" s="20" t="str">
        <f>IF(COUNT(BC136:BH136)=6,MAX($AX$3:AX135)+1,"")</f>
        <v/>
      </c>
      <c r="AY136" s="20" t="str">
        <f>IF(AZ136="","",RANK(AZ136,$AZ$3:$AZ$100003,1)+COUNTIF($AZ$3:AZ136,AZ136)-1)</f>
        <v/>
      </c>
      <c r="AZ136" s="20" t="str">
        <f t="shared" si="87"/>
        <v/>
      </c>
      <c r="BA136" s="20" t="str">
        <f>IF(AN136="","",IF(COUNTIF($AN$3:AN136,AN136)=1,1+MAX($BA$3:BA135),INDEX($BA$3:BA135,MATCH(AN136,$AN$3:AN136,0),0)))</f>
        <v/>
      </c>
      <c r="BB136" s="20" t="str">
        <f>IF(AO136="","",IF(COUNTIF($AO$3:AO136,AO136)=1,1+MAX($BB$3:BB135),INDEX($BB$3:BB135,MATCH(AO136,$AO$3:AO136,0),0)))</f>
        <v/>
      </c>
      <c r="BC136" s="54" t="str">
        <f t="shared" si="88"/>
        <v/>
      </c>
      <c r="BD136" s="54" t="str">
        <f t="shared" si="89"/>
        <v/>
      </c>
      <c r="BE136" s="20" t="str">
        <f>IF($AN136="","",IF(COUNTIF(AN136,"*"&amp;BE$1&amp;"*"),COUNTIF(AN$3:AN136,"*"&amp;BE$1&amp;"*"),""))</f>
        <v/>
      </c>
      <c r="BF136" s="20" t="str">
        <f>IF($AN136="","",IF(COUNTIF(AO136,"*"&amp;BF$1&amp;"*"),COUNTIF(AO$3:AO136,"*"&amp;BF$1&amp;"*"),""))</f>
        <v/>
      </c>
      <c r="BG136" s="20" t="str">
        <f>IF($AN136="","",IF(COUNTIF(AP136,"*"&amp;BG$1&amp;"*"),COUNTIF(AP$3:AP136,"*"&amp;BG$1&amp;"*"),""))</f>
        <v/>
      </c>
      <c r="BH136" s="20" t="str">
        <f>IF($AN136="","",IF(COUNTIF(AQ136,"*"&amp;BH$1&amp;"*"),COUNTIF(AQ$3:AQ136,"*"&amp;BH$1&amp;"*"),""))</f>
        <v/>
      </c>
      <c r="BI136" s="58" t="str">
        <f t="shared" si="90"/>
        <v/>
      </c>
      <c r="BJ136" s="20" t="str">
        <f t="shared" si="91"/>
        <v/>
      </c>
      <c r="BK136" s="20" t="str">
        <f t="shared" si="92"/>
        <v/>
      </c>
      <c r="BM136" s="20" t="str">
        <f>IF($BM$1&gt;=1+MAX($BM$3:BM135),1+MAX($BM$3:BM135),"")</f>
        <v/>
      </c>
      <c r="BN136" s="20" t="str">
        <f t="shared" si="97"/>
        <v/>
      </c>
      <c r="BO136" s="20" t="str">
        <f t="shared" si="97"/>
        <v/>
      </c>
      <c r="BP136" s="20" t="str">
        <f t="shared" si="97"/>
        <v/>
      </c>
      <c r="BQ136" s="20" t="str">
        <f t="shared" si="97"/>
        <v/>
      </c>
      <c r="BR136" s="20" t="str">
        <f t="shared" si="97"/>
        <v/>
      </c>
      <c r="BS136" s="20" t="str">
        <f t="shared" si="97"/>
        <v/>
      </c>
      <c r="BT136" s="20" t="str">
        <f t="shared" si="97"/>
        <v/>
      </c>
      <c r="BU136" s="20" t="str">
        <f t="shared" si="97"/>
        <v/>
      </c>
      <c r="BV136" s="20" t="str">
        <f t="shared" si="97"/>
        <v/>
      </c>
      <c r="BW136" s="20" t="str">
        <f t="shared" si="97"/>
        <v/>
      </c>
      <c r="BX136" s="20" t="str">
        <f t="shared" si="97"/>
        <v/>
      </c>
    </row>
    <row r="137" spans="2:76" ht="30" customHeight="1" x14ac:dyDescent="0.2">
      <c r="B137" s="52"/>
      <c r="C137" s="52"/>
      <c r="D137" s="52"/>
      <c r="E137" s="30"/>
      <c r="F137" s="31"/>
      <c r="G137" s="32"/>
      <c r="H137" s="30"/>
      <c r="I137" s="31"/>
      <c r="J137" s="34"/>
      <c r="K137" s="112" t="str">
        <f t="shared" si="70"/>
        <v/>
      </c>
      <c r="L137" s="108" t="str">
        <f t="shared" si="71"/>
        <v/>
      </c>
      <c r="M137" s="108" t="str">
        <f t="shared" si="72"/>
        <v/>
      </c>
      <c r="N137" s="31" t="str">
        <f t="shared" si="73"/>
        <v/>
      </c>
      <c r="O137" s="31" t="str">
        <f t="shared" si="74"/>
        <v/>
      </c>
      <c r="P137" s="49" t="str">
        <f t="shared" si="75"/>
        <v/>
      </c>
      <c r="Q137" s="49" t="str">
        <f t="shared" si="76"/>
        <v/>
      </c>
      <c r="R137" s="32" t="str">
        <f t="shared" si="77"/>
        <v/>
      </c>
      <c r="S137" s="19"/>
      <c r="T137" s="45" t="str">
        <f t="shared" si="78"/>
        <v/>
      </c>
      <c r="U137" s="32" t="str">
        <f t="shared" si="79"/>
        <v/>
      </c>
      <c r="V137" s="22"/>
      <c r="W137" s="6" t="str">
        <f t="shared" si="95"/>
        <v/>
      </c>
      <c r="X137" s="7" t="str">
        <f t="shared" si="80"/>
        <v/>
      </c>
      <c r="Y137" s="19"/>
      <c r="Z137" s="13" t="str">
        <f t="shared" si="96"/>
        <v/>
      </c>
      <c r="AA137" s="13" t="str">
        <f t="shared" si="81"/>
        <v/>
      </c>
      <c r="AB137" s="7" t="str">
        <f t="shared" si="82"/>
        <v/>
      </c>
      <c r="AC137" s="22"/>
      <c r="AD137" s="3" t="str">
        <f>IF(B137="","",COUNT(B$3:B137))</f>
        <v/>
      </c>
      <c r="AE137" s="3" t="str">
        <f>IF(C137="","",COUNT(C$3:C137))</f>
        <v/>
      </c>
      <c r="AF137" s="3" t="str">
        <f>IF(D137="","",COUNT(D$3:D137))</f>
        <v/>
      </c>
      <c r="AG137" s="20" t="str">
        <f>IF(E137="","",COUNTA($E$3:E137))</f>
        <v/>
      </c>
      <c r="AH137" s="38" t="str">
        <f>IF(B137="",IF(OR($C137&lt;&gt;"",$D137&lt;&gt;"",$E137&lt;&gt;"",$H137&lt;&gt;"",$G137&lt;&gt;""),INDEX(AH$3:AH136,MATCH(MAX(AD$3:AD136),AD$3:AD136,0),0),""),B137)</f>
        <v/>
      </c>
      <c r="AI137" s="38" t="str">
        <f>IF(C137="",IF(OR($D137&lt;&gt;"",$E137&lt;&gt;"",$H137&lt;&gt;"",$G137&lt;&gt;""),INDEX(AI$3:AI136,MATCH(MAX(AE$3:AE136),AE$3:AE136,0),0),""),C137)</f>
        <v/>
      </c>
      <c r="AJ137" s="38" t="str">
        <f>IF(D137="",IF(OR($E137&lt;&gt;"",$H137&lt;&gt;"",$G137&lt;&gt;""),INDEX(AJ$3:AJ136,MATCH(MAX(AF$3:AF136),AF$3:AF136,0),0),""),D137)</f>
        <v/>
      </c>
      <c r="AK137" s="4" t="str">
        <f>IF(入力!E137="","",IFERROR(INDEX(雇用者!$B$3:$B$100003,IFERROR(MATCH("*"&amp;$E137&amp;"*",雇用者!B$3:B$100003,0),MATCH("*"&amp;$E137&amp;"*",雇用者!C$3:C$100003,0)),0),入力!E137))&amp;""</f>
        <v/>
      </c>
      <c r="AL137" s="20" t="str">
        <f>IF(AM137="","",$AM137&amp;"@"&amp;AN137&amp;IF(AN137="","","@"&amp;COUNTIF($AK$3:AK137,AN137)))</f>
        <v/>
      </c>
      <c r="AM137" s="26" t="str">
        <f t="shared" si="83"/>
        <v/>
      </c>
      <c r="AN137" s="4" t="str">
        <f>IF(AK137="",IF(AND(OR(H137&lt;&gt;"",G137&lt;&gt;""),E137=""),INDEX($AK$3:AK136,MATCH(MAX($AG$3:AG136),$AG$3:AG136,0),0),""),AK137)</f>
        <v/>
      </c>
      <c r="AO137" s="20" t="str">
        <f>IF(H137="",IF(AN137="","",IFERROR(INDEX(雇用者!$D$3:$D$100003,MATCH($AN137,雇用者!B$3:B$100003,0),0),"")),H137)&amp;""</f>
        <v/>
      </c>
      <c r="AP137" s="20" t="str">
        <f>IF(AN137="","",IFERROR(IF(AND(入力!I137="",H137=""),INDEX(雇用者!$E$3:$E$100003,MATCH($AN137,雇用者!B$3:B$100003,0),0),I137),I137))&amp;""</f>
        <v/>
      </c>
      <c r="AQ137" s="20" t="str">
        <f t="shared" si="84"/>
        <v/>
      </c>
      <c r="AR137" s="20" t="str">
        <f t="shared" si="85"/>
        <v/>
      </c>
      <c r="AS137" s="20" t="str">
        <f>IF(AN137="","",IFERROR(IF(AND(入力!G137="",H137=""),INDEX(雇用者!$F$3:$Y$100003,MATCH($AN137,雇用者!B$3:B$100003,0),MATCH($AM137,雇用者!$F$1:$Y$1,1)),IF(G137="","",G137)),IF(G137="","",G137)))</f>
        <v/>
      </c>
      <c r="AT137" s="21" t="str">
        <f t="shared" si="86"/>
        <v/>
      </c>
      <c r="AU137" s="21" t="str">
        <f>IF(AND(AT137&lt;&gt;"",COUNTIF($AL$3:AL137,AL137)=1),SUMIF($AL$3:$AT$100003,AL137,$AT$3:$AT$100003),"")</f>
        <v/>
      </c>
      <c r="AV137" s="21" t="str">
        <f>IF(AND(COUNTIF($AM$3:AM137,AM137)=COUNTIF($AM$3:AM100137,AM137),AM137&lt;&gt;""),SUMIF($AM$3:AM137,AM137,$AT$3:AT137),"")</f>
        <v/>
      </c>
      <c r="AW137" s="96"/>
      <c r="AX137" s="20" t="str">
        <f>IF(COUNT(BC137:BH137)=6,MAX($AX$3:AX136)+1,"")</f>
        <v/>
      </c>
      <c r="AY137" s="20" t="str">
        <f>IF(AZ137="","",RANK(AZ137,$AZ$3:$AZ$100003,1)+COUNTIF($AZ$3:AZ137,AZ137)-1)</f>
        <v/>
      </c>
      <c r="AZ137" s="20" t="str">
        <f t="shared" si="87"/>
        <v/>
      </c>
      <c r="BA137" s="20" t="str">
        <f>IF(AN137="","",IF(COUNTIF($AN$3:AN137,AN137)=1,1+MAX($BA$3:BA136),INDEX($BA$3:BA136,MATCH(AN137,$AN$3:AN137,0),0)))</f>
        <v/>
      </c>
      <c r="BB137" s="20" t="str">
        <f>IF(AO137="","",IF(COUNTIF($AO$3:AO137,AO137)=1,1+MAX($BB$3:BB136),INDEX($BB$3:BB136,MATCH(AO137,$AO$3:AO137,0),0)))</f>
        <v/>
      </c>
      <c r="BC137" s="54" t="str">
        <f t="shared" si="88"/>
        <v/>
      </c>
      <c r="BD137" s="54" t="str">
        <f t="shared" si="89"/>
        <v/>
      </c>
      <c r="BE137" s="20" t="str">
        <f>IF($AN137="","",IF(COUNTIF(AN137,"*"&amp;BE$1&amp;"*"),COUNTIF(AN$3:AN137,"*"&amp;BE$1&amp;"*"),""))</f>
        <v/>
      </c>
      <c r="BF137" s="20" t="str">
        <f>IF($AN137="","",IF(COUNTIF(AO137,"*"&amp;BF$1&amp;"*"),COUNTIF(AO$3:AO137,"*"&amp;BF$1&amp;"*"),""))</f>
        <v/>
      </c>
      <c r="BG137" s="20" t="str">
        <f>IF($AN137="","",IF(COUNTIF(AP137,"*"&amp;BG$1&amp;"*"),COUNTIF(AP$3:AP137,"*"&amp;BG$1&amp;"*"),""))</f>
        <v/>
      </c>
      <c r="BH137" s="20" t="str">
        <f>IF($AN137="","",IF(COUNTIF(AQ137,"*"&amp;BH$1&amp;"*"),COUNTIF(AQ$3:AQ137,"*"&amp;BH$1&amp;"*"),""))</f>
        <v/>
      </c>
      <c r="BI137" s="58" t="str">
        <f t="shared" si="90"/>
        <v/>
      </c>
      <c r="BJ137" s="20" t="str">
        <f t="shared" si="91"/>
        <v/>
      </c>
      <c r="BK137" s="20" t="str">
        <f t="shared" si="92"/>
        <v/>
      </c>
      <c r="BM137" s="20" t="str">
        <f>IF($BM$1&gt;=1+MAX($BM$3:BM136),1+MAX($BM$3:BM136),"")</f>
        <v/>
      </c>
      <c r="BN137" s="20" t="str">
        <f t="shared" si="97"/>
        <v/>
      </c>
      <c r="BO137" s="20" t="str">
        <f t="shared" si="97"/>
        <v/>
      </c>
      <c r="BP137" s="20" t="str">
        <f t="shared" si="97"/>
        <v/>
      </c>
      <c r="BQ137" s="20" t="str">
        <f t="shared" si="97"/>
        <v/>
      </c>
      <c r="BR137" s="20" t="str">
        <f t="shared" si="97"/>
        <v/>
      </c>
      <c r="BS137" s="20" t="str">
        <f t="shared" si="97"/>
        <v/>
      </c>
      <c r="BT137" s="20" t="str">
        <f t="shared" si="97"/>
        <v/>
      </c>
      <c r="BU137" s="20" t="str">
        <f t="shared" si="97"/>
        <v/>
      </c>
      <c r="BV137" s="20" t="str">
        <f t="shared" si="97"/>
        <v/>
      </c>
      <c r="BW137" s="20" t="str">
        <f t="shared" si="97"/>
        <v/>
      </c>
      <c r="BX137" s="20" t="str">
        <f t="shared" si="97"/>
        <v/>
      </c>
    </row>
    <row r="138" spans="2:76" ht="30" customHeight="1" x14ac:dyDescent="0.2">
      <c r="B138" s="52"/>
      <c r="C138" s="52"/>
      <c r="D138" s="52"/>
      <c r="E138" s="30"/>
      <c r="F138" s="31"/>
      <c r="G138" s="32"/>
      <c r="H138" s="30"/>
      <c r="I138" s="31"/>
      <c r="J138" s="34"/>
      <c r="K138" s="112" t="str">
        <f t="shared" ref="K138:K201" si="98">IF(AM138="","",AM138)</f>
        <v/>
      </c>
      <c r="L138" s="108" t="str">
        <f t="shared" ref="L138:L201" si="99">IF(AN138="","",AN138)</f>
        <v/>
      </c>
      <c r="M138" s="108" t="str">
        <f t="shared" ref="M138:M201" si="100">IF(AO138="","",AO138)</f>
        <v/>
      </c>
      <c r="N138" s="31" t="str">
        <f t="shared" ref="N138:N201" si="101">IF(AP138="","",AP138)</f>
        <v/>
      </c>
      <c r="O138" s="31" t="str">
        <f t="shared" ref="O138:O201" si="102">IF(AR138="","",AR138)</f>
        <v/>
      </c>
      <c r="P138" s="49" t="str">
        <f t="shared" ref="P138:P201" si="103">IF(OR(AS138="",AS138=0),"",AS138)</f>
        <v/>
      </c>
      <c r="Q138" s="49" t="str">
        <f t="shared" ref="Q138:Q201" si="104">IF(OR(AT138="",AT138=0),"",AT138)</f>
        <v/>
      </c>
      <c r="R138" s="32" t="str">
        <f t="shared" ref="R138:R201" si="105">IF(OR(AU138="",AU138=0),"",AU138)</f>
        <v/>
      </c>
      <c r="S138" s="19"/>
      <c r="T138" s="45" t="str">
        <f t="shared" ref="T138:T201" si="106">IF(U138="","",AM138)</f>
        <v/>
      </c>
      <c r="U138" s="32" t="str">
        <f t="shared" ref="U138:U201" si="107">IF(AV138="","",AV138)</f>
        <v/>
      </c>
      <c r="V138" s="22"/>
      <c r="W138" s="6" t="str">
        <f t="shared" si="95"/>
        <v/>
      </c>
      <c r="X138" s="7" t="str">
        <f t="shared" ref="X138:X201" si="108">IF(OR(W138="",SUMIF($AN$3:$AN$100003,W138,$AT$3:$AT$100003)=0),"",SUMIF($AN$3:$AN$100003,W138,$AT$3:$AT$100003))</f>
        <v/>
      </c>
      <c r="Y138" s="19"/>
      <c r="Z138" s="13" t="str">
        <f t="shared" si="96"/>
        <v/>
      </c>
      <c r="AA138" s="13" t="str">
        <f t="shared" ref="AA138:AA201" si="109">IF(OR($Z138="",SUMIF($AO$3:$AO$100003,Z138,$AR$3:$AR$100003)=0),"",SUMIF($AO$3:$AO$100003,Z138,$AR$3:$AR$100003))</f>
        <v/>
      </c>
      <c r="AB138" s="7" t="str">
        <f t="shared" ref="AB138:AB201" si="110">IF($Z138="","",SUMIF($AO$3:$AO$100003,Z138,$AT$3:$AT$100003))</f>
        <v/>
      </c>
      <c r="AC138" s="22"/>
      <c r="AD138" s="3" t="str">
        <f>IF(B138="","",COUNT(B$3:B138))</f>
        <v/>
      </c>
      <c r="AE138" s="3" t="str">
        <f>IF(C138="","",COUNT(C$3:C138))</f>
        <v/>
      </c>
      <c r="AF138" s="3" t="str">
        <f>IF(D138="","",COUNT(D$3:D138))</f>
        <v/>
      </c>
      <c r="AG138" s="20" t="str">
        <f>IF(E138="","",COUNTA($E$3:E138))</f>
        <v/>
      </c>
      <c r="AH138" s="38" t="str">
        <f>IF(B138="",IF(OR($C138&lt;&gt;"",$D138&lt;&gt;"",$E138&lt;&gt;"",$H138&lt;&gt;"",$G138&lt;&gt;""),INDEX(AH$3:AH137,MATCH(MAX(AD$3:AD137),AD$3:AD137,0),0),""),B138)</f>
        <v/>
      </c>
      <c r="AI138" s="38" t="str">
        <f>IF(C138="",IF(OR($D138&lt;&gt;"",$E138&lt;&gt;"",$H138&lt;&gt;"",$G138&lt;&gt;""),INDEX(AI$3:AI137,MATCH(MAX(AE$3:AE137),AE$3:AE137,0),0),""),C138)</f>
        <v/>
      </c>
      <c r="AJ138" s="38" t="str">
        <f>IF(D138="",IF(OR($E138&lt;&gt;"",$H138&lt;&gt;"",$G138&lt;&gt;""),INDEX(AJ$3:AJ137,MATCH(MAX(AF$3:AF137),AF$3:AF137,0),0),""),D138)</f>
        <v/>
      </c>
      <c r="AK138" s="4" t="str">
        <f>IF(入力!E138="","",IFERROR(INDEX(雇用者!$B$3:$B$100003,IFERROR(MATCH("*"&amp;$E138&amp;"*",雇用者!B$3:B$100003,0),MATCH("*"&amp;$E138&amp;"*",雇用者!C$3:C$100003,0)),0),入力!E138))&amp;""</f>
        <v/>
      </c>
      <c r="AL138" s="20" t="str">
        <f>IF(AM138="","",$AM138&amp;"@"&amp;AN138&amp;IF(AN138="","","@"&amp;COUNTIF($AK$3:AK138,AN138)))</f>
        <v/>
      </c>
      <c r="AM138" s="26" t="str">
        <f t="shared" ref="AM138:AM201" si="111">IFERROR(IF(AJ138="","",DATE(AH138,AI138,AJ138)),"")</f>
        <v/>
      </c>
      <c r="AN138" s="4" t="str">
        <f>IF(AK138="",IF(AND(OR(H138&lt;&gt;"",G138&lt;&gt;""),E138=""),INDEX($AK$3:AK137,MATCH(MAX($AG$3:AG137),$AG$3:AG137,0),0),""),AK138)</f>
        <v/>
      </c>
      <c r="AO138" s="20" t="str">
        <f>IF(H138="",IF(AN138="","",IFERROR(INDEX(雇用者!$D$3:$D$100003,MATCH($AN138,雇用者!B$3:B$100003,0),0),"")),H138)&amp;""</f>
        <v/>
      </c>
      <c r="AP138" s="20" t="str">
        <f>IF(AN138="","",IFERROR(IF(AND(入力!I138="",H138=""),INDEX(雇用者!$E$3:$E$100003,MATCH($AN138,雇用者!B$3:B$100003,0),0),I138),I138))&amp;""</f>
        <v/>
      </c>
      <c r="AQ138" s="20" t="str">
        <f t="shared" ref="AQ138:AQ201" si="112">IF(J138="","",J138)</f>
        <v/>
      </c>
      <c r="AR138" s="20" t="str">
        <f t="shared" ref="AR138:AR201" si="113">IF(F138="","",F138)</f>
        <v/>
      </c>
      <c r="AS138" s="20" t="str">
        <f>IF(AN138="","",IFERROR(IF(AND(入力!G138="",H138=""),INDEX(雇用者!$F$3:$Y$100003,MATCH($AN138,雇用者!B$3:B$100003,0),MATCH($AM138,雇用者!$F$1:$Y$1,1)),IF(G138="","",G138)),IF(G138="","",G138)))</f>
        <v/>
      </c>
      <c r="AT138" s="21" t="str">
        <f t="shared" ref="AT138:AT201" si="114">IF(COUNT(AR138:AS138)=2,AR138*AS138,IF(AND(F138="",G138&lt;&gt;""),AS138,""))</f>
        <v/>
      </c>
      <c r="AU138" s="21" t="str">
        <f>IF(AND(AT138&lt;&gt;"",COUNTIF($AL$3:AL138,AL138)=1),SUMIF($AL$3:$AT$100003,AL138,$AT$3:$AT$100003),"")</f>
        <v/>
      </c>
      <c r="AV138" s="21" t="str">
        <f>IF(AND(COUNTIF($AM$3:AM138,AM138)=COUNTIF($AM$3:AM100138,AM138),AM138&lt;&gt;""),SUMIF($AM$3:AM138,AM138,$AT$3:AT138),"")</f>
        <v/>
      </c>
      <c r="AW138" s="96"/>
      <c r="AX138" s="20" t="str">
        <f>IF(COUNT(BC138:BH138)=6,MAX($AX$3:AX137)+1,"")</f>
        <v/>
      </c>
      <c r="AY138" s="20" t="str">
        <f>IF(AZ138="","",RANK(AZ138,$AZ$3:$AZ$100003,1)+COUNTIF($AZ$3:AZ138,AZ138)-1)</f>
        <v/>
      </c>
      <c r="AZ138" s="20" t="str">
        <f t="shared" ref="AZ138:AZ201" si="115">IF(OR(BA138="",AX138=""),"",BA138*0.1^LEN(BA138)+AM138)</f>
        <v/>
      </c>
      <c r="BA138" s="20" t="str">
        <f>IF(AN138="","",IF(COUNTIF($AN$3:AN138,AN138)=1,1+MAX($BA$3:BA137),INDEX($BA$3:BA137,MATCH(AN138,$AN$3:AN138,0),0)))</f>
        <v/>
      </c>
      <c r="BB138" s="20" t="str">
        <f>IF(AO138="","",IF(COUNTIF($AO$3:AO138,AO138)=1,1+MAX($BB$3:BB137),INDEX($BB$3:BB137,MATCH(AO138,$AO$3:AO138,0),0)))</f>
        <v/>
      </c>
      <c r="BC138" s="54" t="str">
        <f t="shared" ref="BC138:BC201" si="116">IF($BC$1="",IF(AM138="","",AM138),IF(AND(AM138&gt;=$BC$1,AM138&lt;&gt;""),AM138,""))</f>
        <v/>
      </c>
      <c r="BD138" s="54" t="str">
        <f t="shared" ref="BD138:BD201" si="117">IF($BD$1="",IF(AM138="","",AM138),IF(AND(AM138&lt;=$BD$1,AM138&lt;&gt;""),AM138,""))</f>
        <v/>
      </c>
      <c r="BE138" s="20" t="str">
        <f>IF($AN138="","",IF(COUNTIF(AN138,"*"&amp;BE$1&amp;"*"),COUNTIF(AN$3:AN138,"*"&amp;BE$1&amp;"*"),""))</f>
        <v/>
      </c>
      <c r="BF138" s="20" t="str">
        <f>IF($AN138="","",IF(COUNTIF(AO138,"*"&amp;BF$1&amp;"*"),COUNTIF(AO$3:AO138,"*"&amp;BF$1&amp;"*"),""))</f>
        <v/>
      </c>
      <c r="BG138" s="20" t="str">
        <f>IF($AN138="","",IF(COUNTIF(AP138,"*"&amp;BG$1&amp;"*"),COUNTIF(AP$3:AP138,"*"&amp;BG$1&amp;"*"),""))</f>
        <v/>
      </c>
      <c r="BH138" s="20" t="str">
        <f>IF($AN138="","",IF(COUNTIF(AQ138,"*"&amp;BH$1&amp;"*"),COUNTIF(AQ$3:AQ138,"*"&amp;BH$1&amp;"*"),""))</f>
        <v/>
      </c>
      <c r="BI138" s="58" t="str">
        <f t="shared" ref="BI138:BI201" si="118">IF(AR138="","",AR138)</f>
        <v/>
      </c>
      <c r="BJ138" s="20" t="str">
        <f t="shared" ref="BJ138:BJ201" si="119">IF(AS138="","",AS138)</f>
        <v/>
      </c>
      <c r="BK138" s="20" t="str">
        <f t="shared" ref="BK138:BK201" si="120">IF(AT138="","",AT138)</f>
        <v/>
      </c>
      <c r="BM138" s="20" t="str">
        <f>IF($BM$1&gt;=1+MAX($BM$3:BM137),1+MAX($BM$3:BM137),"")</f>
        <v/>
      </c>
      <c r="BN138" s="20" t="str">
        <f t="shared" si="97"/>
        <v/>
      </c>
      <c r="BO138" s="20" t="str">
        <f t="shared" si="97"/>
        <v/>
      </c>
      <c r="BP138" s="20" t="str">
        <f t="shared" si="97"/>
        <v/>
      </c>
      <c r="BQ138" s="20" t="str">
        <f t="shared" si="97"/>
        <v/>
      </c>
      <c r="BR138" s="20" t="str">
        <f t="shared" si="97"/>
        <v/>
      </c>
      <c r="BS138" s="20" t="str">
        <f t="shared" si="97"/>
        <v/>
      </c>
      <c r="BT138" s="20" t="str">
        <f t="shared" si="97"/>
        <v/>
      </c>
      <c r="BU138" s="20" t="str">
        <f t="shared" si="97"/>
        <v/>
      </c>
      <c r="BV138" s="20" t="str">
        <f t="shared" si="97"/>
        <v/>
      </c>
      <c r="BW138" s="20" t="str">
        <f t="shared" si="97"/>
        <v/>
      </c>
      <c r="BX138" s="20" t="str">
        <f t="shared" si="97"/>
        <v/>
      </c>
    </row>
    <row r="139" spans="2:76" ht="30" customHeight="1" x14ac:dyDescent="0.2">
      <c r="B139" s="52"/>
      <c r="C139" s="52"/>
      <c r="D139" s="52"/>
      <c r="E139" s="30"/>
      <c r="F139" s="31"/>
      <c r="G139" s="32"/>
      <c r="H139" s="30"/>
      <c r="I139" s="31"/>
      <c r="J139" s="34"/>
      <c r="K139" s="112" t="str">
        <f t="shared" si="98"/>
        <v/>
      </c>
      <c r="L139" s="108" t="str">
        <f t="shared" si="99"/>
        <v/>
      </c>
      <c r="M139" s="108" t="str">
        <f t="shared" si="100"/>
        <v/>
      </c>
      <c r="N139" s="31" t="str">
        <f t="shared" si="101"/>
        <v/>
      </c>
      <c r="O139" s="31" t="str">
        <f t="shared" si="102"/>
        <v/>
      </c>
      <c r="P139" s="49" t="str">
        <f t="shared" si="103"/>
        <v/>
      </c>
      <c r="Q139" s="49" t="str">
        <f t="shared" si="104"/>
        <v/>
      </c>
      <c r="R139" s="32" t="str">
        <f t="shared" si="105"/>
        <v/>
      </c>
      <c r="S139" s="19"/>
      <c r="T139" s="45" t="str">
        <f t="shared" si="106"/>
        <v/>
      </c>
      <c r="U139" s="32" t="str">
        <f t="shared" si="107"/>
        <v/>
      </c>
      <c r="V139" s="22"/>
      <c r="W139" s="6" t="str">
        <f t="shared" si="95"/>
        <v/>
      </c>
      <c r="X139" s="7" t="str">
        <f t="shared" si="108"/>
        <v/>
      </c>
      <c r="Y139" s="19"/>
      <c r="Z139" s="13" t="str">
        <f t="shared" si="96"/>
        <v/>
      </c>
      <c r="AA139" s="13" t="str">
        <f t="shared" si="109"/>
        <v/>
      </c>
      <c r="AB139" s="7" t="str">
        <f t="shared" si="110"/>
        <v/>
      </c>
      <c r="AC139" s="22"/>
      <c r="AD139" s="3" t="str">
        <f>IF(B139="","",COUNT(B$3:B139))</f>
        <v/>
      </c>
      <c r="AE139" s="3" t="str">
        <f>IF(C139="","",COUNT(C$3:C139))</f>
        <v/>
      </c>
      <c r="AF139" s="3" t="str">
        <f>IF(D139="","",COUNT(D$3:D139))</f>
        <v/>
      </c>
      <c r="AG139" s="20" t="str">
        <f>IF(E139="","",COUNTA($E$3:E139))</f>
        <v/>
      </c>
      <c r="AH139" s="38" t="str">
        <f>IF(B139="",IF(OR($C139&lt;&gt;"",$D139&lt;&gt;"",$E139&lt;&gt;"",$H139&lt;&gt;"",$G139&lt;&gt;""),INDEX(AH$3:AH138,MATCH(MAX(AD$3:AD138),AD$3:AD138,0),0),""),B139)</f>
        <v/>
      </c>
      <c r="AI139" s="38" t="str">
        <f>IF(C139="",IF(OR($D139&lt;&gt;"",$E139&lt;&gt;"",$H139&lt;&gt;"",$G139&lt;&gt;""),INDEX(AI$3:AI138,MATCH(MAX(AE$3:AE138),AE$3:AE138,0),0),""),C139)</f>
        <v/>
      </c>
      <c r="AJ139" s="38" t="str">
        <f>IF(D139="",IF(OR($E139&lt;&gt;"",$H139&lt;&gt;"",$G139&lt;&gt;""),INDEX(AJ$3:AJ138,MATCH(MAX(AF$3:AF138),AF$3:AF138,0),0),""),D139)</f>
        <v/>
      </c>
      <c r="AK139" s="4" t="str">
        <f>IF(入力!E139="","",IFERROR(INDEX(雇用者!$B$3:$B$100003,IFERROR(MATCH("*"&amp;$E139&amp;"*",雇用者!B$3:B$100003,0),MATCH("*"&amp;$E139&amp;"*",雇用者!C$3:C$100003,0)),0),入力!E139))&amp;""</f>
        <v/>
      </c>
      <c r="AL139" s="20" t="str">
        <f>IF(AM139="","",$AM139&amp;"@"&amp;AN139&amp;IF(AN139="","","@"&amp;COUNTIF($AK$3:AK139,AN139)))</f>
        <v/>
      </c>
      <c r="AM139" s="26" t="str">
        <f t="shared" si="111"/>
        <v/>
      </c>
      <c r="AN139" s="4" t="str">
        <f>IF(AK139="",IF(AND(OR(H139&lt;&gt;"",G139&lt;&gt;""),E139=""),INDEX($AK$3:AK138,MATCH(MAX($AG$3:AG138),$AG$3:AG138,0),0),""),AK139)</f>
        <v/>
      </c>
      <c r="AO139" s="20" t="str">
        <f>IF(H139="",IF(AN139="","",IFERROR(INDEX(雇用者!$D$3:$D$100003,MATCH($AN139,雇用者!B$3:B$100003,0),0),"")),H139)&amp;""</f>
        <v/>
      </c>
      <c r="AP139" s="20" t="str">
        <f>IF(AN139="","",IFERROR(IF(AND(入力!I139="",H139=""),INDEX(雇用者!$E$3:$E$100003,MATCH($AN139,雇用者!B$3:B$100003,0),0),I139),I139))&amp;""</f>
        <v/>
      </c>
      <c r="AQ139" s="20" t="str">
        <f t="shared" si="112"/>
        <v/>
      </c>
      <c r="AR139" s="20" t="str">
        <f t="shared" si="113"/>
        <v/>
      </c>
      <c r="AS139" s="20" t="str">
        <f>IF(AN139="","",IFERROR(IF(AND(入力!G139="",H139=""),INDEX(雇用者!$F$3:$Y$100003,MATCH($AN139,雇用者!B$3:B$100003,0),MATCH($AM139,雇用者!$F$1:$Y$1,1)),IF(G139="","",G139)),IF(G139="","",G139)))</f>
        <v/>
      </c>
      <c r="AT139" s="21" t="str">
        <f t="shared" si="114"/>
        <v/>
      </c>
      <c r="AU139" s="21" t="str">
        <f>IF(AND(AT139&lt;&gt;"",COUNTIF($AL$3:AL139,AL139)=1),SUMIF($AL$3:$AT$100003,AL139,$AT$3:$AT$100003),"")</f>
        <v/>
      </c>
      <c r="AV139" s="21" t="str">
        <f>IF(AND(COUNTIF($AM$3:AM139,AM139)=COUNTIF($AM$3:AM100139,AM139),AM139&lt;&gt;""),SUMIF($AM$3:AM139,AM139,$AT$3:AT139),"")</f>
        <v/>
      </c>
      <c r="AW139" s="96"/>
      <c r="AX139" s="20" t="str">
        <f>IF(COUNT(BC139:BH139)=6,MAX($AX$3:AX138)+1,"")</f>
        <v/>
      </c>
      <c r="AY139" s="20" t="str">
        <f>IF(AZ139="","",RANK(AZ139,$AZ$3:$AZ$100003,1)+COUNTIF($AZ$3:AZ139,AZ139)-1)</f>
        <v/>
      </c>
      <c r="AZ139" s="20" t="str">
        <f t="shared" si="115"/>
        <v/>
      </c>
      <c r="BA139" s="20" t="str">
        <f>IF(AN139="","",IF(COUNTIF($AN$3:AN139,AN139)=1,1+MAX($BA$3:BA138),INDEX($BA$3:BA138,MATCH(AN139,$AN$3:AN139,0),0)))</f>
        <v/>
      </c>
      <c r="BB139" s="20" t="str">
        <f>IF(AO139="","",IF(COUNTIF($AO$3:AO139,AO139)=1,1+MAX($BB$3:BB138),INDEX($BB$3:BB138,MATCH(AO139,$AO$3:AO139,0),0)))</f>
        <v/>
      </c>
      <c r="BC139" s="54" t="str">
        <f t="shared" si="116"/>
        <v/>
      </c>
      <c r="BD139" s="54" t="str">
        <f t="shared" si="117"/>
        <v/>
      </c>
      <c r="BE139" s="20" t="str">
        <f>IF($AN139="","",IF(COUNTIF(AN139,"*"&amp;BE$1&amp;"*"),COUNTIF(AN$3:AN139,"*"&amp;BE$1&amp;"*"),""))</f>
        <v/>
      </c>
      <c r="BF139" s="20" t="str">
        <f>IF($AN139="","",IF(COUNTIF(AO139,"*"&amp;BF$1&amp;"*"),COUNTIF(AO$3:AO139,"*"&amp;BF$1&amp;"*"),""))</f>
        <v/>
      </c>
      <c r="BG139" s="20" t="str">
        <f>IF($AN139="","",IF(COUNTIF(AP139,"*"&amp;BG$1&amp;"*"),COUNTIF(AP$3:AP139,"*"&amp;BG$1&amp;"*"),""))</f>
        <v/>
      </c>
      <c r="BH139" s="20" t="str">
        <f>IF($AN139="","",IF(COUNTIF(AQ139,"*"&amp;BH$1&amp;"*"),COUNTIF(AQ$3:AQ139,"*"&amp;BH$1&amp;"*"),""))</f>
        <v/>
      </c>
      <c r="BI139" s="58" t="str">
        <f t="shared" si="118"/>
        <v/>
      </c>
      <c r="BJ139" s="20" t="str">
        <f t="shared" si="119"/>
        <v/>
      </c>
      <c r="BK139" s="20" t="str">
        <f t="shared" si="120"/>
        <v/>
      </c>
      <c r="BM139" s="20" t="str">
        <f>IF($BM$1&gt;=1+MAX($BM$3:BM138),1+MAX($BM$3:BM138),"")</f>
        <v/>
      </c>
      <c r="BN139" s="20" t="str">
        <f t="shared" si="97"/>
        <v/>
      </c>
      <c r="BO139" s="20" t="str">
        <f t="shared" si="97"/>
        <v/>
      </c>
      <c r="BP139" s="20" t="str">
        <f t="shared" si="97"/>
        <v/>
      </c>
      <c r="BQ139" s="20" t="str">
        <f t="shared" si="97"/>
        <v/>
      </c>
      <c r="BR139" s="20" t="str">
        <f t="shared" si="97"/>
        <v/>
      </c>
      <c r="BS139" s="20" t="str">
        <f t="shared" si="97"/>
        <v/>
      </c>
      <c r="BT139" s="20" t="str">
        <f t="shared" si="97"/>
        <v/>
      </c>
      <c r="BU139" s="20" t="str">
        <f t="shared" si="97"/>
        <v/>
      </c>
      <c r="BV139" s="20" t="str">
        <f t="shared" si="97"/>
        <v/>
      </c>
      <c r="BW139" s="20" t="str">
        <f t="shared" si="97"/>
        <v/>
      </c>
      <c r="BX139" s="20" t="str">
        <f t="shared" si="97"/>
        <v/>
      </c>
    </row>
    <row r="140" spans="2:76" ht="30" customHeight="1" x14ac:dyDescent="0.2">
      <c r="B140" s="52"/>
      <c r="C140" s="52"/>
      <c r="D140" s="52"/>
      <c r="E140" s="30"/>
      <c r="F140" s="31"/>
      <c r="G140" s="32"/>
      <c r="H140" s="30"/>
      <c r="I140" s="31"/>
      <c r="J140" s="34"/>
      <c r="K140" s="112" t="str">
        <f t="shared" si="98"/>
        <v/>
      </c>
      <c r="L140" s="108" t="str">
        <f t="shared" si="99"/>
        <v/>
      </c>
      <c r="M140" s="108" t="str">
        <f t="shared" si="100"/>
        <v/>
      </c>
      <c r="N140" s="31" t="str">
        <f t="shared" si="101"/>
        <v/>
      </c>
      <c r="O140" s="31" t="str">
        <f t="shared" si="102"/>
        <v/>
      </c>
      <c r="P140" s="49" t="str">
        <f t="shared" si="103"/>
        <v/>
      </c>
      <c r="Q140" s="49" t="str">
        <f t="shared" si="104"/>
        <v/>
      </c>
      <c r="R140" s="32" t="str">
        <f t="shared" si="105"/>
        <v/>
      </c>
      <c r="S140" s="19"/>
      <c r="T140" s="45" t="str">
        <f t="shared" si="106"/>
        <v/>
      </c>
      <c r="U140" s="32" t="str">
        <f t="shared" si="107"/>
        <v/>
      </c>
      <c r="V140" s="22"/>
      <c r="W140" s="6" t="str">
        <f t="shared" si="95"/>
        <v/>
      </c>
      <c r="X140" s="7" t="str">
        <f t="shared" si="108"/>
        <v/>
      </c>
      <c r="Y140" s="19"/>
      <c r="Z140" s="13" t="str">
        <f t="shared" si="96"/>
        <v/>
      </c>
      <c r="AA140" s="13" t="str">
        <f t="shared" si="109"/>
        <v/>
      </c>
      <c r="AB140" s="7" t="str">
        <f t="shared" si="110"/>
        <v/>
      </c>
      <c r="AC140" s="22"/>
      <c r="AD140" s="3" t="str">
        <f>IF(B140="","",COUNT(B$3:B140))</f>
        <v/>
      </c>
      <c r="AE140" s="3" t="str">
        <f>IF(C140="","",COUNT(C$3:C140))</f>
        <v/>
      </c>
      <c r="AF140" s="3" t="str">
        <f>IF(D140="","",COUNT(D$3:D140))</f>
        <v/>
      </c>
      <c r="AG140" s="20" t="str">
        <f>IF(E140="","",COUNTA($E$3:E140))</f>
        <v/>
      </c>
      <c r="AH140" s="38" t="str">
        <f>IF(B140="",IF(OR($C140&lt;&gt;"",$D140&lt;&gt;"",$E140&lt;&gt;"",$H140&lt;&gt;"",$G140&lt;&gt;""),INDEX(AH$3:AH139,MATCH(MAX(AD$3:AD139),AD$3:AD139,0),0),""),B140)</f>
        <v/>
      </c>
      <c r="AI140" s="38" t="str">
        <f>IF(C140="",IF(OR($D140&lt;&gt;"",$E140&lt;&gt;"",$H140&lt;&gt;"",$G140&lt;&gt;""),INDEX(AI$3:AI139,MATCH(MAX(AE$3:AE139),AE$3:AE139,0),0),""),C140)</f>
        <v/>
      </c>
      <c r="AJ140" s="38" t="str">
        <f>IF(D140="",IF(OR($E140&lt;&gt;"",$H140&lt;&gt;"",$G140&lt;&gt;""),INDEX(AJ$3:AJ139,MATCH(MAX(AF$3:AF139),AF$3:AF139,0),0),""),D140)</f>
        <v/>
      </c>
      <c r="AK140" s="4" t="str">
        <f>IF(入力!E140="","",IFERROR(INDEX(雇用者!$B$3:$B$100003,IFERROR(MATCH("*"&amp;$E140&amp;"*",雇用者!B$3:B$100003,0),MATCH("*"&amp;$E140&amp;"*",雇用者!C$3:C$100003,0)),0),入力!E140))&amp;""</f>
        <v/>
      </c>
      <c r="AL140" s="20" t="str">
        <f>IF(AM140="","",$AM140&amp;"@"&amp;AN140&amp;IF(AN140="","","@"&amp;COUNTIF($AK$3:AK140,AN140)))</f>
        <v/>
      </c>
      <c r="AM140" s="26" t="str">
        <f t="shared" si="111"/>
        <v/>
      </c>
      <c r="AN140" s="4" t="str">
        <f>IF(AK140="",IF(AND(OR(H140&lt;&gt;"",G140&lt;&gt;""),E140=""),INDEX($AK$3:AK139,MATCH(MAX($AG$3:AG139),$AG$3:AG139,0),0),""),AK140)</f>
        <v/>
      </c>
      <c r="AO140" s="20" t="str">
        <f>IF(H140="",IF(AN140="","",IFERROR(INDEX(雇用者!$D$3:$D$100003,MATCH($AN140,雇用者!B$3:B$100003,0),0),"")),H140)&amp;""</f>
        <v/>
      </c>
      <c r="AP140" s="20" t="str">
        <f>IF(AN140="","",IFERROR(IF(AND(入力!I140="",H140=""),INDEX(雇用者!$E$3:$E$100003,MATCH($AN140,雇用者!B$3:B$100003,0),0),I140),I140))&amp;""</f>
        <v/>
      </c>
      <c r="AQ140" s="20" t="str">
        <f t="shared" si="112"/>
        <v/>
      </c>
      <c r="AR140" s="20" t="str">
        <f t="shared" si="113"/>
        <v/>
      </c>
      <c r="AS140" s="20" t="str">
        <f>IF(AN140="","",IFERROR(IF(AND(入力!G140="",H140=""),INDEX(雇用者!$F$3:$Y$100003,MATCH($AN140,雇用者!B$3:B$100003,0),MATCH($AM140,雇用者!$F$1:$Y$1,1)),IF(G140="","",G140)),IF(G140="","",G140)))</f>
        <v/>
      </c>
      <c r="AT140" s="21" t="str">
        <f t="shared" si="114"/>
        <v/>
      </c>
      <c r="AU140" s="21" t="str">
        <f>IF(AND(AT140&lt;&gt;"",COUNTIF($AL$3:AL140,AL140)=1),SUMIF($AL$3:$AT$100003,AL140,$AT$3:$AT$100003),"")</f>
        <v/>
      </c>
      <c r="AV140" s="21" t="str">
        <f>IF(AND(COUNTIF($AM$3:AM140,AM140)=COUNTIF($AM$3:AM100140,AM140),AM140&lt;&gt;""),SUMIF($AM$3:AM140,AM140,$AT$3:AT140),"")</f>
        <v/>
      </c>
      <c r="AW140" s="96"/>
      <c r="AX140" s="20" t="str">
        <f>IF(COUNT(BC140:BH140)=6,MAX($AX$3:AX139)+1,"")</f>
        <v/>
      </c>
      <c r="AY140" s="20" t="str">
        <f>IF(AZ140="","",RANK(AZ140,$AZ$3:$AZ$100003,1)+COUNTIF($AZ$3:AZ140,AZ140)-1)</f>
        <v/>
      </c>
      <c r="AZ140" s="20" t="str">
        <f t="shared" si="115"/>
        <v/>
      </c>
      <c r="BA140" s="20" t="str">
        <f>IF(AN140="","",IF(COUNTIF($AN$3:AN140,AN140)=1,1+MAX($BA$3:BA139),INDEX($BA$3:BA139,MATCH(AN140,$AN$3:AN140,0),0)))</f>
        <v/>
      </c>
      <c r="BB140" s="20" t="str">
        <f>IF(AO140="","",IF(COUNTIF($AO$3:AO140,AO140)=1,1+MAX($BB$3:BB139),INDEX($BB$3:BB139,MATCH(AO140,$AO$3:AO140,0),0)))</f>
        <v/>
      </c>
      <c r="BC140" s="54" t="str">
        <f t="shared" si="116"/>
        <v/>
      </c>
      <c r="BD140" s="54" t="str">
        <f t="shared" si="117"/>
        <v/>
      </c>
      <c r="BE140" s="20" t="str">
        <f>IF($AN140="","",IF(COUNTIF(AN140,"*"&amp;BE$1&amp;"*"),COUNTIF(AN$3:AN140,"*"&amp;BE$1&amp;"*"),""))</f>
        <v/>
      </c>
      <c r="BF140" s="20" t="str">
        <f>IF($AN140="","",IF(COUNTIF(AO140,"*"&amp;BF$1&amp;"*"),COUNTIF(AO$3:AO140,"*"&amp;BF$1&amp;"*"),""))</f>
        <v/>
      </c>
      <c r="BG140" s="20" t="str">
        <f>IF($AN140="","",IF(COUNTIF(AP140,"*"&amp;BG$1&amp;"*"),COUNTIF(AP$3:AP140,"*"&amp;BG$1&amp;"*"),""))</f>
        <v/>
      </c>
      <c r="BH140" s="20" t="str">
        <f>IF($AN140="","",IF(COUNTIF(AQ140,"*"&amp;BH$1&amp;"*"),COUNTIF(AQ$3:AQ140,"*"&amp;BH$1&amp;"*"),""))</f>
        <v/>
      </c>
      <c r="BI140" s="58" t="str">
        <f t="shared" si="118"/>
        <v/>
      </c>
      <c r="BJ140" s="20" t="str">
        <f t="shared" si="119"/>
        <v/>
      </c>
      <c r="BK140" s="20" t="str">
        <f t="shared" si="120"/>
        <v/>
      </c>
      <c r="BM140" s="20" t="str">
        <f>IF($BM$1&gt;=1+MAX($BM$3:BM139),1+MAX($BM$3:BM139),"")</f>
        <v/>
      </c>
      <c r="BN140" s="20" t="str">
        <f t="shared" si="97"/>
        <v/>
      </c>
      <c r="BO140" s="20" t="str">
        <f t="shared" si="97"/>
        <v/>
      </c>
      <c r="BP140" s="20" t="str">
        <f t="shared" si="97"/>
        <v/>
      </c>
      <c r="BQ140" s="20" t="str">
        <f t="shared" si="97"/>
        <v/>
      </c>
      <c r="BR140" s="20" t="str">
        <f t="shared" si="97"/>
        <v/>
      </c>
      <c r="BS140" s="20" t="str">
        <f t="shared" si="97"/>
        <v/>
      </c>
      <c r="BT140" s="20" t="str">
        <f t="shared" si="97"/>
        <v/>
      </c>
      <c r="BU140" s="20" t="str">
        <f t="shared" si="97"/>
        <v/>
      </c>
      <c r="BV140" s="20" t="str">
        <f t="shared" si="97"/>
        <v/>
      </c>
      <c r="BW140" s="20" t="str">
        <f t="shared" si="97"/>
        <v/>
      </c>
      <c r="BX140" s="20" t="str">
        <f t="shared" si="97"/>
        <v/>
      </c>
    </row>
    <row r="141" spans="2:76" ht="30" customHeight="1" x14ac:dyDescent="0.2">
      <c r="B141" s="52"/>
      <c r="C141" s="52"/>
      <c r="D141" s="52"/>
      <c r="E141" s="30"/>
      <c r="F141" s="31"/>
      <c r="G141" s="32"/>
      <c r="H141" s="30"/>
      <c r="I141" s="31"/>
      <c r="J141" s="34"/>
      <c r="K141" s="112" t="str">
        <f t="shared" si="98"/>
        <v/>
      </c>
      <c r="L141" s="108" t="str">
        <f t="shared" si="99"/>
        <v/>
      </c>
      <c r="M141" s="108" t="str">
        <f t="shared" si="100"/>
        <v/>
      </c>
      <c r="N141" s="31" t="str">
        <f t="shared" si="101"/>
        <v/>
      </c>
      <c r="O141" s="31" t="str">
        <f t="shared" si="102"/>
        <v/>
      </c>
      <c r="P141" s="49" t="str">
        <f t="shared" si="103"/>
        <v/>
      </c>
      <c r="Q141" s="49" t="str">
        <f t="shared" si="104"/>
        <v/>
      </c>
      <c r="R141" s="32" t="str">
        <f t="shared" si="105"/>
        <v/>
      </c>
      <c r="S141" s="19"/>
      <c r="T141" s="45" t="str">
        <f t="shared" si="106"/>
        <v/>
      </c>
      <c r="U141" s="32" t="str">
        <f t="shared" si="107"/>
        <v/>
      </c>
      <c r="V141" s="22"/>
      <c r="W141" s="6" t="str">
        <f t="shared" si="95"/>
        <v/>
      </c>
      <c r="X141" s="7" t="str">
        <f t="shared" si="108"/>
        <v/>
      </c>
      <c r="Y141" s="19"/>
      <c r="Z141" s="13" t="str">
        <f t="shared" si="96"/>
        <v/>
      </c>
      <c r="AA141" s="13" t="str">
        <f t="shared" si="109"/>
        <v/>
      </c>
      <c r="AB141" s="7" t="str">
        <f t="shared" si="110"/>
        <v/>
      </c>
      <c r="AC141" s="22"/>
      <c r="AD141" s="3" t="str">
        <f>IF(B141="","",COUNT(B$3:B141))</f>
        <v/>
      </c>
      <c r="AE141" s="3" t="str">
        <f>IF(C141="","",COUNT(C$3:C141))</f>
        <v/>
      </c>
      <c r="AF141" s="3" t="str">
        <f>IF(D141="","",COUNT(D$3:D141))</f>
        <v/>
      </c>
      <c r="AG141" s="20" t="str">
        <f>IF(E141="","",COUNTA($E$3:E141))</f>
        <v/>
      </c>
      <c r="AH141" s="38" t="str">
        <f>IF(B141="",IF(OR($C141&lt;&gt;"",$D141&lt;&gt;"",$E141&lt;&gt;"",$H141&lt;&gt;"",$G141&lt;&gt;""),INDEX(AH$3:AH140,MATCH(MAX(AD$3:AD140),AD$3:AD140,0),0),""),B141)</f>
        <v/>
      </c>
      <c r="AI141" s="38" t="str">
        <f>IF(C141="",IF(OR($D141&lt;&gt;"",$E141&lt;&gt;"",$H141&lt;&gt;"",$G141&lt;&gt;""),INDEX(AI$3:AI140,MATCH(MAX(AE$3:AE140),AE$3:AE140,0),0),""),C141)</f>
        <v/>
      </c>
      <c r="AJ141" s="38" t="str">
        <f>IF(D141="",IF(OR($E141&lt;&gt;"",$H141&lt;&gt;"",$G141&lt;&gt;""),INDEX(AJ$3:AJ140,MATCH(MAX(AF$3:AF140),AF$3:AF140,0),0),""),D141)</f>
        <v/>
      </c>
      <c r="AK141" s="4" t="str">
        <f>IF(入力!E141="","",IFERROR(INDEX(雇用者!$B$3:$B$100003,IFERROR(MATCH("*"&amp;$E141&amp;"*",雇用者!B$3:B$100003,0),MATCH("*"&amp;$E141&amp;"*",雇用者!C$3:C$100003,0)),0),入力!E141))&amp;""</f>
        <v/>
      </c>
      <c r="AL141" s="20" t="str">
        <f>IF(AM141="","",$AM141&amp;"@"&amp;AN141&amp;IF(AN141="","","@"&amp;COUNTIF($AK$3:AK141,AN141)))</f>
        <v/>
      </c>
      <c r="AM141" s="26" t="str">
        <f t="shared" si="111"/>
        <v/>
      </c>
      <c r="AN141" s="4" t="str">
        <f>IF(AK141="",IF(AND(OR(H141&lt;&gt;"",G141&lt;&gt;""),E141=""),INDEX($AK$3:AK140,MATCH(MAX($AG$3:AG140),$AG$3:AG140,0),0),""),AK141)</f>
        <v/>
      </c>
      <c r="AO141" s="20" t="str">
        <f>IF(H141="",IF(AN141="","",IFERROR(INDEX(雇用者!$D$3:$D$100003,MATCH($AN141,雇用者!B$3:B$100003,0),0),"")),H141)&amp;""</f>
        <v/>
      </c>
      <c r="AP141" s="20" t="str">
        <f>IF(AN141="","",IFERROR(IF(AND(入力!I141="",H141=""),INDEX(雇用者!$E$3:$E$100003,MATCH($AN141,雇用者!B$3:B$100003,0),0),I141),I141))&amp;""</f>
        <v/>
      </c>
      <c r="AQ141" s="20" t="str">
        <f t="shared" si="112"/>
        <v/>
      </c>
      <c r="AR141" s="20" t="str">
        <f t="shared" si="113"/>
        <v/>
      </c>
      <c r="AS141" s="20" t="str">
        <f>IF(AN141="","",IFERROR(IF(AND(入力!G141="",H141=""),INDEX(雇用者!$F$3:$Y$100003,MATCH($AN141,雇用者!B$3:B$100003,0),MATCH($AM141,雇用者!$F$1:$Y$1,1)),IF(G141="","",G141)),IF(G141="","",G141)))</f>
        <v/>
      </c>
      <c r="AT141" s="21" t="str">
        <f t="shared" si="114"/>
        <v/>
      </c>
      <c r="AU141" s="21" t="str">
        <f>IF(AND(AT141&lt;&gt;"",COUNTIF($AL$3:AL141,AL141)=1),SUMIF($AL$3:$AT$100003,AL141,$AT$3:$AT$100003),"")</f>
        <v/>
      </c>
      <c r="AV141" s="21" t="str">
        <f>IF(AND(COUNTIF($AM$3:AM141,AM141)=COUNTIF($AM$3:AM100141,AM141),AM141&lt;&gt;""),SUMIF($AM$3:AM141,AM141,$AT$3:AT141),"")</f>
        <v/>
      </c>
      <c r="AW141" s="96"/>
      <c r="AX141" s="20" t="str">
        <f>IF(COUNT(BC141:BH141)=6,MAX($AX$3:AX140)+1,"")</f>
        <v/>
      </c>
      <c r="AY141" s="20" t="str">
        <f>IF(AZ141="","",RANK(AZ141,$AZ$3:$AZ$100003,1)+COUNTIF($AZ$3:AZ141,AZ141)-1)</f>
        <v/>
      </c>
      <c r="AZ141" s="20" t="str">
        <f t="shared" si="115"/>
        <v/>
      </c>
      <c r="BA141" s="20" t="str">
        <f>IF(AN141="","",IF(COUNTIF($AN$3:AN141,AN141)=1,1+MAX($BA$3:BA140),INDEX($BA$3:BA140,MATCH(AN141,$AN$3:AN141,0),0)))</f>
        <v/>
      </c>
      <c r="BB141" s="20" t="str">
        <f>IF(AO141="","",IF(COUNTIF($AO$3:AO141,AO141)=1,1+MAX($BB$3:BB140),INDEX($BB$3:BB140,MATCH(AO141,$AO$3:AO141,0),0)))</f>
        <v/>
      </c>
      <c r="BC141" s="54" t="str">
        <f t="shared" si="116"/>
        <v/>
      </c>
      <c r="BD141" s="54" t="str">
        <f t="shared" si="117"/>
        <v/>
      </c>
      <c r="BE141" s="20" t="str">
        <f>IF($AN141="","",IF(COUNTIF(AN141,"*"&amp;BE$1&amp;"*"),COUNTIF(AN$3:AN141,"*"&amp;BE$1&amp;"*"),""))</f>
        <v/>
      </c>
      <c r="BF141" s="20" t="str">
        <f>IF($AN141="","",IF(COUNTIF(AO141,"*"&amp;BF$1&amp;"*"),COUNTIF(AO$3:AO141,"*"&amp;BF$1&amp;"*"),""))</f>
        <v/>
      </c>
      <c r="BG141" s="20" t="str">
        <f>IF($AN141="","",IF(COUNTIF(AP141,"*"&amp;BG$1&amp;"*"),COUNTIF(AP$3:AP141,"*"&amp;BG$1&amp;"*"),""))</f>
        <v/>
      </c>
      <c r="BH141" s="20" t="str">
        <f>IF($AN141="","",IF(COUNTIF(AQ141,"*"&amp;BH$1&amp;"*"),COUNTIF(AQ$3:AQ141,"*"&amp;BH$1&amp;"*"),""))</f>
        <v/>
      </c>
      <c r="BI141" s="58" t="str">
        <f t="shared" si="118"/>
        <v/>
      </c>
      <c r="BJ141" s="20" t="str">
        <f t="shared" si="119"/>
        <v/>
      </c>
      <c r="BK141" s="20" t="str">
        <f t="shared" si="120"/>
        <v/>
      </c>
      <c r="BM141" s="20" t="str">
        <f>IF($BM$1&gt;=1+MAX($BM$3:BM140),1+MAX($BM$3:BM140),"")</f>
        <v/>
      </c>
      <c r="BN141" s="20" t="str">
        <f t="shared" si="97"/>
        <v/>
      </c>
      <c r="BO141" s="20" t="str">
        <f t="shared" si="97"/>
        <v/>
      </c>
      <c r="BP141" s="20" t="str">
        <f t="shared" si="97"/>
        <v/>
      </c>
      <c r="BQ141" s="20" t="str">
        <f t="shared" si="97"/>
        <v/>
      </c>
      <c r="BR141" s="20" t="str">
        <f t="shared" si="97"/>
        <v/>
      </c>
      <c r="BS141" s="20" t="str">
        <f t="shared" si="97"/>
        <v/>
      </c>
      <c r="BT141" s="20" t="str">
        <f t="shared" si="97"/>
        <v/>
      </c>
      <c r="BU141" s="20" t="str">
        <f t="shared" si="97"/>
        <v/>
      </c>
      <c r="BV141" s="20" t="str">
        <f t="shared" si="97"/>
        <v/>
      </c>
      <c r="BW141" s="20" t="str">
        <f t="shared" si="97"/>
        <v/>
      </c>
      <c r="BX141" s="20" t="str">
        <f t="shared" si="97"/>
        <v/>
      </c>
    </row>
    <row r="142" spans="2:76" ht="30" customHeight="1" x14ac:dyDescent="0.2">
      <c r="B142" s="52"/>
      <c r="C142" s="52"/>
      <c r="D142" s="52"/>
      <c r="E142" s="30"/>
      <c r="F142" s="31"/>
      <c r="G142" s="32"/>
      <c r="H142" s="30"/>
      <c r="I142" s="31"/>
      <c r="J142" s="34"/>
      <c r="K142" s="112" t="str">
        <f t="shared" si="98"/>
        <v/>
      </c>
      <c r="L142" s="108" t="str">
        <f t="shared" si="99"/>
        <v/>
      </c>
      <c r="M142" s="108" t="str">
        <f t="shared" si="100"/>
        <v/>
      </c>
      <c r="N142" s="31" t="str">
        <f t="shared" si="101"/>
        <v/>
      </c>
      <c r="O142" s="31" t="str">
        <f t="shared" si="102"/>
        <v/>
      </c>
      <c r="P142" s="49" t="str">
        <f t="shared" si="103"/>
        <v/>
      </c>
      <c r="Q142" s="49" t="str">
        <f t="shared" si="104"/>
        <v/>
      </c>
      <c r="R142" s="32" t="str">
        <f t="shared" si="105"/>
        <v/>
      </c>
      <c r="S142" s="19"/>
      <c r="T142" s="45" t="str">
        <f t="shared" si="106"/>
        <v/>
      </c>
      <c r="U142" s="32" t="str">
        <f t="shared" si="107"/>
        <v/>
      </c>
      <c r="V142" s="22"/>
      <c r="W142" s="6" t="str">
        <f t="shared" si="95"/>
        <v/>
      </c>
      <c r="X142" s="7" t="str">
        <f t="shared" si="108"/>
        <v/>
      </c>
      <c r="Y142" s="19"/>
      <c r="Z142" s="13" t="str">
        <f t="shared" si="96"/>
        <v/>
      </c>
      <c r="AA142" s="13" t="str">
        <f t="shared" si="109"/>
        <v/>
      </c>
      <c r="AB142" s="7" t="str">
        <f t="shared" si="110"/>
        <v/>
      </c>
      <c r="AC142" s="22"/>
      <c r="AD142" s="3" t="str">
        <f>IF(B142="","",COUNT(B$3:B142))</f>
        <v/>
      </c>
      <c r="AE142" s="3" t="str">
        <f>IF(C142="","",COUNT(C$3:C142))</f>
        <v/>
      </c>
      <c r="AF142" s="3" t="str">
        <f>IF(D142="","",COUNT(D$3:D142))</f>
        <v/>
      </c>
      <c r="AG142" s="20" t="str">
        <f>IF(E142="","",COUNTA($E$3:E142))</f>
        <v/>
      </c>
      <c r="AH142" s="38" t="str">
        <f>IF(B142="",IF(OR($C142&lt;&gt;"",$D142&lt;&gt;"",$E142&lt;&gt;"",$H142&lt;&gt;"",$G142&lt;&gt;""),INDEX(AH$3:AH141,MATCH(MAX(AD$3:AD141),AD$3:AD141,0),0),""),B142)</f>
        <v/>
      </c>
      <c r="AI142" s="38" t="str">
        <f>IF(C142="",IF(OR($D142&lt;&gt;"",$E142&lt;&gt;"",$H142&lt;&gt;"",$G142&lt;&gt;""),INDEX(AI$3:AI141,MATCH(MAX(AE$3:AE141),AE$3:AE141,0),0),""),C142)</f>
        <v/>
      </c>
      <c r="AJ142" s="38" t="str">
        <f>IF(D142="",IF(OR($E142&lt;&gt;"",$H142&lt;&gt;"",$G142&lt;&gt;""),INDEX(AJ$3:AJ141,MATCH(MAX(AF$3:AF141),AF$3:AF141,0),0),""),D142)</f>
        <v/>
      </c>
      <c r="AK142" s="4" t="str">
        <f>IF(入力!E142="","",IFERROR(INDEX(雇用者!$B$3:$B$100003,IFERROR(MATCH("*"&amp;$E142&amp;"*",雇用者!B$3:B$100003,0),MATCH("*"&amp;$E142&amp;"*",雇用者!C$3:C$100003,0)),0),入力!E142))&amp;""</f>
        <v/>
      </c>
      <c r="AL142" s="20" t="str">
        <f>IF(AM142="","",$AM142&amp;"@"&amp;AN142&amp;IF(AN142="","","@"&amp;COUNTIF($AK$3:AK142,AN142)))</f>
        <v/>
      </c>
      <c r="AM142" s="26" t="str">
        <f t="shared" si="111"/>
        <v/>
      </c>
      <c r="AN142" s="4" t="str">
        <f>IF(AK142="",IF(AND(OR(H142&lt;&gt;"",G142&lt;&gt;""),E142=""),INDEX($AK$3:AK141,MATCH(MAX($AG$3:AG141),$AG$3:AG141,0),0),""),AK142)</f>
        <v/>
      </c>
      <c r="AO142" s="20" t="str">
        <f>IF(H142="",IF(AN142="","",IFERROR(INDEX(雇用者!$D$3:$D$100003,MATCH($AN142,雇用者!B$3:B$100003,0),0),"")),H142)&amp;""</f>
        <v/>
      </c>
      <c r="AP142" s="20" t="str">
        <f>IF(AN142="","",IFERROR(IF(AND(入力!I142="",H142=""),INDEX(雇用者!$E$3:$E$100003,MATCH($AN142,雇用者!B$3:B$100003,0),0),I142),I142))&amp;""</f>
        <v/>
      </c>
      <c r="AQ142" s="20" t="str">
        <f t="shared" si="112"/>
        <v/>
      </c>
      <c r="AR142" s="20" t="str">
        <f t="shared" si="113"/>
        <v/>
      </c>
      <c r="AS142" s="20" t="str">
        <f>IF(AN142="","",IFERROR(IF(AND(入力!G142="",H142=""),INDEX(雇用者!$F$3:$Y$100003,MATCH($AN142,雇用者!B$3:B$100003,0),MATCH($AM142,雇用者!$F$1:$Y$1,1)),IF(G142="","",G142)),IF(G142="","",G142)))</f>
        <v/>
      </c>
      <c r="AT142" s="21" t="str">
        <f t="shared" si="114"/>
        <v/>
      </c>
      <c r="AU142" s="21" t="str">
        <f>IF(AND(AT142&lt;&gt;"",COUNTIF($AL$3:AL142,AL142)=1),SUMIF($AL$3:$AT$100003,AL142,$AT$3:$AT$100003),"")</f>
        <v/>
      </c>
      <c r="AV142" s="21" t="str">
        <f>IF(AND(COUNTIF($AM$3:AM142,AM142)=COUNTIF($AM$3:AM100142,AM142),AM142&lt;&gt;""),SUMIF($AM$3:AM142,AM142,$AT$3:AT142),"")</f>
        <v/>
      </c>
      <c r="AW142" s="96"/>
      <c r="AX142" s="20" t="str">
        <f>IF(COUNT(BC142:BH142)=6,MAX($AX$3:AX141)+1,"")</f>
        <v/>
      </c>
      <c r="AY142" s="20" t="str">
        <f>IF(AZ142="","",RANK(AZ142,$AZ$3:$AZ$100003,1)+COUNTIF($AZ$3:AZ142,AZ142)-1)</f>
        <v/>
      </c>
      <c r="AZ142" s="20" t="str">
        <f t="shared" si="115"/>
        <v/>
      </c>
      <c r="BA142" s="20" t="str">
        <f>IF(AN142="","",IF(COUNTIF($AN$3:AN142,AN142)=1,1+MAX($BA$3:BA141),INDEX($BA$3:BA141,MATCH(AN142,$AN$3:AN142,0),0)))</f>
        <v/>
      </c>
      <c r="BB142" s="20" t="str">
        <f>IF(AO142="","",IF(COUNTIF($AO$3:AO142,AO142)=1,1+MAX($BB$3:BB141),INDEX($BB$3:BB141,MATCH(AO142,$AO$3:AO142,0),0)))</f>
        <v/>
      </c>
      <c r="BC142" s="54" t="str">
        <f t="shared" si="116"/>
        <v/>
      </c>
      <c r="BD142" s="54" t="str">
        <f t="shared" si="117"/>
        <v/>
      </c>
      <c r="BE142" s="20" t="str">
        <f>IF($AN142="","",IF(COUNTIF(AN142,"*"&amp;BE$1&amp;"*"),COUNTIF(AN$3:AN142,"*"&amp;BE$1&amp;"*"),""))</f>
        <v/>
      </c>
      <c r="BF142" s="20" t="str">
        <f>IF($AN142="","",IF(COUNTIF(AO142,"*"&amp;BF$1&amp;"*"),COUNTIF(AO$3:AO142,"*"&amp;BF$1&amp;"*"),""))</f>
        <v/>
      </c>
      <c r="BG142" s="20" t="str">
        <f>IF($AN142="","",IF(COUNTIF(AP142,"*"&amp;BG$1&amp;"*"),COUNTIF(AP$3:AP142,"*"&amp;BG$1&amp;"*"),""))</f>
        <v/>
      </c>
      <c r="BH142" s="20" t="str">
        <f>IF($AN142="","",IF(COUNTIF(AQ142,"*"&amp;BH$1&amp;"*"),COUNTIF(AQ$3:AQ142,"*"&amp;BH$1&amp;"*"),""))</f>
        <v/>
      </c>
      <c r="BI142" s="58" t="str">
        <f t="shared" si="118"/>
        <v/>
      </c>
      <c r="BJ142" s="20" t="str">
        <f t="shared" si="119"/>
        <v/>
      </c>
      <c r="BK142" s="20" t="str">
        <f t="shared" si="120"/>
        <v/>
      </c>
      <c r="BM142" s="20" t="str">
        <f>IF($BM$1&gt;=1+MAX($BM$3:BM141),1+MAX($BM$3:BM141),"")</f>
        <v/>
      </c>
      <c r="BN142" s="20" t="str">
        <f t="shared" si="97"/>
        <v/>
      </c>
      <c r="BO142" s="20" t="str">
        <f t="shared" si="97"/>
        <v/>
      </c>
      <c r="BP142" s="20" t="str">
        <f t="shared" si="97"/>
        <v/>
      </c>
      <c r="BQ142" s="20" t="str">
        <f t="shared" si="97"/>
        <v/>
      </c>
      <c r="BR142" s="20" t="str">
        <f t="shared" si="97"/>
        <v/>
      </c>
      <c r="BS142" s="20" t="str">
        <f t="shared" si="97"/>
        <v/>
      </c>
      <c r="BT142" s="20" t="str">
        <f t="shared" si="97"/>
        <v/>
      </c>
      <c r="BU142" s="20" t="str">
        <f t="shared" si="97"/>
        <v/>
      </c>
      <c r="BV142" s="20" t="str">
        <f t="shared" si="97"/>
        <v/>
      </c>
      <c r="BW142" s="20" t="str">
        <f t="shared" si="97"/>
        <v/>
      </c>
      <c r="BX142" s="20" t="str">
        <f t="shared" si="97"/>
        <v/>
      </c>
    </row>
    <row r="143" spans="2:76" ht="30" customHeight="1" x14ac:dyDescent="0.2">
      <c r="B143" s="52"/>
      <c r="C143" s="52"/>
      <c r="D143" s="52"/>
      <c r="E143" s="30"/>
      <c r="F143" s="31"/>
      <c r="G143" s="32"/>
      <c r="H143" s="30"/>
      <c r="I143" s="31"/>
      <c r="J143" s="34"/>
      <c r="K143" s="112" t="str">
        <f t="shared" si="98"/>
        <v/>
      </c>
      <c r="L143" s="108" t="str">
        <f t="shared" si="99"/>
        <v/>
      </c>
      <c r="M143" s="108" t="str">
        <f t="shared" si="100"/>
        <v/>
      </c>
      <c r="N143" s="31" t="str">
        <f t="shared" si="101"/>
        <v/>
      </c>
      <c r="O143" s="31" t="str">
        <f t="shared" si="102"/>
        <v/>
      </c>
      <c r="P143" s="49" t="str">
        <f t="shared" si="103"/>
        <v/>
      </c>
      <c r="Q143" s="49" t="str">
        <f t="shared" si="104"/>
        <v/>
      </c>
      <c r="R143" s="32" t="str">
        <f t="shared" si="105"/>
        <v/>
      </c>
      <c r="S143" s="19"/>
      <c r="T143" s="45" t="str">
        <f t="shared" si="106"/>
        <v/>
      </c>
      <c r="U143" s="32" t="str">
        <f t="shared" si="107"/>
        <v/>
      </c>
      <c r="V143" s="22"/>
      <c r="W143" s="6" t="str">
        <f t="shared" si="95"/>
        <v/>
      </c>
      <c r="X143" s="7" t="str">
        <f t="shared" si="108"/>
        <v/>
      </c>
      <c r="Y143" s="19"/>
      <c r="Z143" s="13" t="str">
        <f t="shared" si="96"/>
        <v/>
      </c>
      <c r="AA143" s="13" t="str">
        <f t="shared" si="109"/>
        <v/>
      </c>
      <c r="AB143" s="7" t="str">
        <f t="shared" si="110"/>
        <v/>
      </c>
      <c r="AC143" s="22"/>
      <c r="AD143" s="3" t="str">
        <f>IF(B143="","",COUNT(B$3:B143))</f>
        <v/>
      </c>
      <c r="AE143" s="3" t="str">
        <f>IF(C143="","",COUNT(C$3:C143))</f>
        <v/>
      </c>
      <c r="AF143" s="3" t="str">
        <f>IF(D143="","",COUNT(D$3:D143))</f>
        <v/>
      </c>
      <c r="AG143" s="20" t="str">
        <f>IF(E143="","",COUNTA($E$3:E143))</f>
        <v/>
      </c>
      <c r="AH143" s="38" t="str">
        <f>IF(B143="",IF(OR($C143&lt;&gt;"",$D143&lt;&gt;"",$E143&lt;&gt;"",$H143&lt;&gt;"",$G143&lt;&gt;""),INDEX(AH$3:AH142,MATCH(MAX(AD$3:AD142),AD$3:AD142,0),0),""),B143)</f>
        <v/>
      </c>
      <c r="AI143" s="38" t="str">
        <f>IF(C143="",IF(OR($D143&lt;&gt;"",$E143&lt;&gt;"",$H143&lt;&gt;"",$G143&lt;&gt;""),INDEX(AI$3:AI142,MATCH(MAX(AE$3:AE142),AE$3:AE142,0),0),""),C143)</f>
        <v/>
      </c>
      <c r="AJ143" s="38" t="str">
        <f>IF(D143="",IF(OR($E143&lt;&gt;"",$H143&lt;&gt;"",$G143&lt;&gt;""),INDEX(AJ$3:AJ142,MATCH(MAX(AF$3:AF142),AF$3:AF142,0),0),""),D143)</f>
        <v/>
      </c>
      <c r="AK143" s="4" t="str">
        <f>IF(入力!E143="","",IFERROR(INDEX(雇用者!$B$3:$B$100003,IFERROR(MATCH("*"&amp;$E143&amp;"*",雇用者!B$3:B$100003,0),MATCH("*"&amp;$E143&amp;"*",雇用者!C$3:C$100003,0)),0),入力!E143))&amp;""</f>
        <v/>
      </c>
      <c r="AL143" s="20" t="str">
        <f>IF(AM143="","",$AM143&amp;"@"&amp;AN143&amp;IF(AN143="","","@"&amp;COUNTIF($AK$3:AK143,AN143)))</f>
        <v/>
      </c>
      <c r="AM143" s="26" t="str">
        <f t="shared" si="111"/>
        <v/>
      </c>
      <c r="AN143" s="4" t="str">
        <f>IF(AK143="",IF(AND(OR(H143&lt;&gt;"",G143&lt;&gt;""),E143=""),INDEX($AK$3:AK142,MATCH(MAX($AG$3:AG142),$AG$3:AG142,0),0),""),AK143)</f>
        <v/>
      </c>
      <c r="AO143" s="20" t="str">
        <f>IF(H143="",IF(AN143="","",IFERROR(INDEX(雇用者!$D$3:$D$100003,MATCH($AN143,雇用者!B$3:B$100003,0),0),"")),H143)&amp;""</f>
        <v/>
      </c>
      <c r="AP143" s="20" t="str">
        <f>IF(AN143="","",IFERROR(IF(AND(入力!I143="",H143=""),INDEX(雇用者!$E$3:$E$100003,MATCH($AN143,雇用者!B$3:B$100003,0),0),I143),I143))&amp;""</f>
        <v/>
      </c>
      <c r="AQ143" s="20" t="str">
        <f t="shared" si="112"/>
        <v/>
      </c>
      <c r="AR143" s="20" t="str">
        <f t="shared" si="113"/>
        <v/>
      </c>
      <c r="AS143" s="20" t="str">
        <f>IF(AN143="","",IFERROR(IF(AND(入力!G143="",H143=""),INDEX(雇用者!$F$3:$Y$100003,MATCH($AN143,雇用者!B$3:B$100003,0),MATCH($AM143,雇用者!$F$1:$Y$1,1)),IF(G143="","",G143)),IF(G143="","",G143)))</f>
        <v/>
      </c>
      <c r="AT143" s="21" t="str">
        <f t="shared" si="114"/>
        <v/>
      </c>
      <c r="AU143" s="21" t="str">
        <f>IF(AND(AT143&lt;&gt;"",COUNTIF($AL$3:AL143,AL143)=1),SUMIF($AL$3:$AT$100003,AL143,$AT$3:$AT$100003),"")</f>
        <v/>
      </c>
      <c r="AV143" s="21" t="str">
        <f>IF(AND(COUNTIF($AM$3:AM143,AM143)=COUNTIF($AM$3:AM100143,AM143),AM143&lt;&gt;""),SUMIF($AM$3:AM143,AM143,$AT$3:AT143),"")</f>
        <v/>
      </c>
      <c r="AW143" s="96"/>
      <c r="AX143" s="20" t="str">
        <f>IF(COUNT(BC143:BH143)=6,MAX($AX$3:AX142)+1,"")</f>
        <v/>
      </c>
      <c r="AY143" s="20" t="str">
        <f>IF(AZ143="","",RANK(AZ143,$AZ$3:$AZ$100003,1)+COUNTIF($AZ$3:AZ143,AZ143)-1)</f>
        <v/>
      </c>
      <c r="AZ143" s="20" t="str">
        <f t="shared" si="115"/>
        <v/>
      </c>
      <c r="BA143" s="20" t="str">
        <f>IF(AN143="","",IF(COUNTIF($AN$3:AN143,AN143)=1,1+MAX($BA$3:BA142),INDEX($BA$3:BA142,MATCH(AN143,$AN$3:AN143,0),0)))</f>
        <v/>
      </c>
      <c r="BB143" s="20" t="str">
        <f>IF(AO143="","",IF(COUNTIF($AO$3:AO143,AO143)=1,1+MAX($BB$3:BB142),INDEX($BB$3:BB142,MATCH(AO143,$AO$3:AO143,0),0)))</f>
        <v/>
      </c>
      <c r="BC143" s="54" t="str">
        <f t="shared" si="116"/>
        <v/>
      </c>
      <c r="BD143" s="54" t="str">
        <f t="shared" si="117"/>
        <v/>
      </c>
      <c r="BE143" s="20" t="str">
        <f>IF($AN143="","",IF(COUNTIF(AN143,"*"&amp;BE$1&amp;"*"),COUNTIF(AN$3:AN143,"*"&amp;BE$1&amp;"*"),""))</f>
        <v/>
      </c>
      <c r="BF143" s="20" t="str">
        <f>IF($AN143="","",IF(COUNTIF(AO143,"*"&amp;BF$1&amp;"*"),COUNTIF(AO$3:AO143,"*"&amp;BF$1&amp;"*"),""))</f>
        <v/>
      </c>
      <c r="BG143" s="20" t="str">
        <f>IF($AN143="","",IF(COUNTIF(AP143,"*"&amp;BG$1&amp;"*"),COUNTIF(AP$3:AP143,"*"&amp;BG$1&amp;"*"),""))</f>
        <v/>
      </c>
      <c r="BH143" s="20" t="str">
        <f>IF($AN143="","",IF(COUNTIF(AQ143,"*"&amp;BH$1&amp;"*"),COUNTIF(AQ$3:AQ143,"*"&amp;BH$1&amp;"*"),""))</f>
        <v/>
      </c>
      <c r="BI143" s="58" t="str">
        <f t="shared" si="118"/>
        <v/>
      </c>
      <c r="BJ143" s="20" t="str">
        <f t="shared" si="119"/>
        <v/>
      </c>
      <c r="BK143" s="20" t="str">
        <f t="shared" si="120"/>
        <v/>
      </c>
      <c r="BM143" s="20" t="str">
        <f>IF($BM$1&gt;=1+MAX($BM$3:BM142),1+MAX($BM$3:BM142),"")</f>
        <v/>
      </c>
      <c r="BN143" s="20" t="str">
        <f t="shared" si="97"/>
        <v/>
      </c>
      <c r="BO143" s="20" t="str">
        <f t="shared" si="97"/>
        <v/>
      </c>
      <c r="BP143" s="20" t="str">
        <f t="shared" si="97"/>
        <v/>
      </c>
      <c r="BQ143" s="20" t="str">
        <f t="shared" si="97"/>
        <v/>
      </c>
      <c r="BR143" s="20" t="str">
        <f t="shared" si="97"/>
        <v/>
      </c>
      <c r="BS143" s="20" t="str">
        <f t="shared" si="97"/>
        <v/>
      </c>
      <c r="BT143" s="20" t="str">
        <f t="shared" si="97"/>
        <v/>
      </c>
      <c r="BU143" s="20" t="str">
        <f t="shared" si="97"/>
        <v/>
      </c>
      <c r="BV143" s="20" t="str">
        <f t="shared" si="97"/>
        <v/>
      </c>
      <c r="BW143" s="20" t="str">
        <f t="shared" si="97"/>
        <v/>
      </c>
      <c r="BX143" s="20" t="str">
        <f t="shared" si="97"/>
        <v/>
      </c>
    </row>
    <row r="144" spans="2:76" ht="30" customHeight="1" x14ac:dyDescent="0.2">
      <c r="B144" s="52"/>
      <c r="C144" s="52"/>
      <c r="D144" s="52"/>
      <c r="E144" s="30"/>
      <c r="F144" s="31"/>
      <c r="G144" s="32"/>
      <c r="H144" s="30"/>
      <c r="I144" s="31"/>
      <c r="J144" s="34"/>
      <c r="K144" s="112" t="str">
        <f t="shared" si="98"/>
        <v/>
      </c>
      <c r="L144" s="108" t="str">
        <f t="shared" si="99"/>
        <v/>
      </c>
      <c r="M144" s="108" t="str">
        <f t="shared" si="100"/>
        <v/>
      </c>
      <c r="N144" s="31" t="str">
        <f t="shared" si="101"/>
        <v/>
      </c>
      <c r="O144" s="31" t="str">
        <f t="shared" si="102"/>
        <v/>
      </c>
      <c r="P144" s="49" t="str">
        <f t="shared" si="103"/>
        <v/>
      </c>
      <c r="Q144" s="49" t="str">
        <f t="shared" si="104"/>
        <v/>
      </c>
      <c r="R144" s="32" t="str">
        <f t="shared" si="105"/>
        <v/>
      </c>
      <c r="S144" s="19"/>
      <c r="T144" s="45" t="str">
        <f t="shared" si="106"/>
        <v/>
      </c>
      <c r="U144" s="32" t="str">
        <f t="shared" si="107"/>
        <v/>
      </c>
      <c r="V144" s="22"/>
      <c r="W144" s="6" t="str">
        <f t="shared" si="95"/>
        <v/>
      </c>
      <c r="X144" s="7" t="str">
        <f t="shared" si="108"/>
        <v/>
      </c>
      <c r="Y144" s="19"/>
      <c r="Z144" s="13" t="str">
        <f t="shared" si="96"/>
        <v/>
      </c>
      <c r="AA144" s="13" t="str">
        <f t="shared" si="109"/>
        <v/>
      </c>
      <c r="AB144" s="7" t="str">
        <f t="shared" si="110"/>
        <v/>
      </c>
      <c r="AC144" s="22"/>
      <c r="AD144" s="3" t="str">
        <f>IF(B144="","",COUNT(B$3:B144))</f>
        <v/>
      </c>
      <c r="AE144" s="3" t="str">
        <f>IF(C144="","",COUNT(C$3:C144))</f>
        <v/>
      </c>
      <c r="AF144" s="3" t="str">
        <f>IF(D144="","",COUNT(D$3:D144))</f>
        <v/>
      </c>
      <c r="AG144" s="20" t="str">
        <f>IF(E144="","",COUNTA($E$3:E144))</f>
        <v/>
      </c>
      <c r="AH144" s="38" t="str">
        <f>IF(B144="",IF(OR($C144&lt;&gt;"",$D144&lt;&gt;"",$E144&lt;&gt;"",$H144&lt;&gt;"",$G144&lt;&gt;""),INDEX(AH$3:AH143,MATCH(MAX(AD$3:AD143),AD$3:AD143,0),0),""),B144)</f>
        <v/>
      </c>
      <c r="AI144" s="38" t="str">
        <f>IF(C144="",IF(OR($D144&lt;&gt;"",$E144&lt;&gt;"",$H144&lt;&gt;"",$G144&lt;&gt;""),INDEX(AI$3:AI143,MATCH(MAX(AE$3:AE143),AE$3:AE143,0),0),""),C144)</f>
        <v/>
      </c>
      <c r="AJ144" s="38" t="str">
        <f>IF(D144="",IF(OR($E144&lt;&gt;"",$H144&lt;&gt;"",$G144&lt;&gt;""),INDEX(AJ$3:AJ143,MATCH(MAX(AF$3:AF143),AF$3:AF143,0),0),""),D144)</f>
        <v/>
      </c>
      <c r="AK144" s="4" t="str">
        <f>IF(入力!E144="","",IFERROR(INDEX(雇用者!$B$3:$B$100003,IFERROR(MATCH("*"&amp;$E144&amp;"*",雇用者!B$3:B$100003,0),MATCH("*"&amp;$E144&amp;"*",雇用者!C$3:C$100003,0)),0),入力!E144))&amp;""</f>
        <v/>
      </c>
      <c r="AL144" s="20" t="str">
        <f>IF(AM144="","",$AM144&amp;"@"&amp;AN144&amp;IF(AN144="","","@"&amp;COUNTIF($AK$3:AK144,AN144)))</f>
        <v/>
      </c>
      <c r="AM144" s="26" t="str">
        <f t="shared" si="111"/>
        <v/>
      </c>
      <c r="AN144" s="4" t="str">
        <f>IF(AK144="",IF(AND(OR(H144&lt;&gt;"",G144&lt;&gt;""),E144=""),INDEX($AK$3:AK143,MATCH(MAX($AG$3:AG143),$AG$3:AG143,0),0),""),AK144)</f>
        <v/>
      </c>
      <c r="AO144" s="20" t="str">
        <f>IF(H144="",IF(AN144="","",IFERROR(INDEX(雇用者!$D$3:$D$100003,MATCH($AN144,雇用者!B$3:B$100003,0),0),"")),H144)&amp;""</f>
        <v/>
      </c>
      <c r="AP144" s="20" t="str">
        <f>IF(AN144="","",IFERROR(IF(AND(入力!I144="",H144=""),INDEX(雇用者!$E$3:$E$100003,MATCH($AN144,雇用者!B$3:B$100003,0),0),I144),I144))&amp;""</f>
        <v/>
      </c>
      <c r="AQ144" s="20" t="str">
        <f t="shared" si="112"/>
        <v/>
      </c>
      <c r="AR144" s="20" t="str">
        <f t="shared" si="113"/>
        <v/>
      </c>
      <c r="AS144" s="20" t="str">
        <f>IF(AN144="","",IFERROR(IF(AND(入力!G144="",H144=""),INDEX(雇用者!$F$3:$Y$100003,MATCH($AN144,雇用者!B$3:B$100003,0),MATCH($AM144,雇用者!$F$1:$Y$1,1)),IF(G144="","",G144)),IF(G144="","",G144)))</f>
        <v/>
      </c>
      <c r="AT144" s="21" t="str">
        <f t="shared" si="114"/>
        <v/>
      </c>
      <c r="AU144" s="21" t="str">
        <f>IF(AND(AT144&lt;&gt;"",COUNTIF($AL$3:AL144,AL144)=1),SUMIF($AL$3:$AT$100003,AL144,$AT$3:$AT$100003),"")</f>
        <v/>
      </c>
      <c r="AV144" s="21" t="str">
        <f>IF(AND(COUNTIF($AM$3:AM144,AM144)=COUNTIF($AM$3:AM100144,AM144),AM144&lt;&gt;""),SUMIF($AM$3:AM144,AM144,$AT$3:AT144),"")</f>
        <v/>
      </c>
      <c r="AW144" s="96"/>
      <c r="AX144" s="20" t="str">
        <f>IF(COUNT(BC144:BH144)=6,MAX($AX$3:AX143)+1,"")</f>
        <v/>
      </c>
      <c r="AY144" s="20" t="str">
        <f>IF(AZ144="","",RANK(AZ144,$AZ$3:$AZ$100003,1)+COUNTIF($AZ$3:AZ144,AZ144)-1)</f>
        <v/>
      </c>
      <c r="AZ144" s="20" t="str">
        <f t="shared" si="115"/>
        <v/>
      </c>
      <c r="BA144" s="20" t="str">
        <f>IF(AN144="","",IF(COUNTIF($AN$3:AN144,AN144)=1,1+MAX($BA$3:BA143),INDEX($BA$3:BA143,MATCH(AN144,$AN$3:AN144,0),0)))</f>
        <v/>
      </c>
      <c r="BB144" s="20" t="str">
        <f>IF(AO144="","",IF(COUNTIF($AO$3:AO144,AO144)=1,1+MAX($BB$3:BB143),INDEX($BB$3:BB143,MATCH(AO144,$AO$3:AO144,0),0)))</f>
        <v/>
      </c>
      <c r="BC144" s="54" t="str">
        <f t="shared" si="116"/>
        <v/>
      </c>
      <c r="BD144" s="54" t="str">
        <f t="shared" si="117"/>
        <v/>
      </c>
      <c r="BE144" s="20" t="str">
        <f>IF($AN144="","",IF(COUNTIF(AN144,"*"&amp;BE$1&amp;"*"),COUNTIF(AN$3:AN144,"*"&amp;BE$1&amp;"*"),""))</f>
        <v/>
      </c>
      <c r="BF144" s="20" t="str">
        <f>IF($AN144="","",IF(COUNTIF(AO144,"*"&amp;BF$1&amp;"*"),COUNTIF(AO$3:AO144,"*"&amp;BF$1&amp;"*"),""))</f>
        <v/>
      </c>
      <c r="BG144" s="20" t="str">
        <f>IF($AN144="","",IF(COUNTIF(AP144,"*"&amp;BG$1&amp;"*"),COUNTIF(AP$3:AP144,"*"&amp;BG$1&amp;"*"),""))</f>
        <v/>
      </c>
      <c r="BH144" s="20" t="str">
        <f>IF($AN144="","",IF(COUNTIF(AQ144,"*"&amp;BH$1&amp;"*"),COUNTIF(AQ$3:AQ144,"*"&amp;BH$1&amp;"*"),""))</f>
        <v/>
      </c>
      <c r="BI144" s="58" t="str">
        <f t="shared" si="118"/>
        <v/>
      </c>
      <c r="BJ144" s="20" t="str">
        <f t="shared" si="119"/>
        <v/>
      </c>
      <c r="BK144" s="20" t="str">
        <f t="shared" si="120"/>
        <v/>
      </c>
      <c r="BM144" s="20" t="str">
        <f>IF($BM$1&gt;=1+MAX($BM$3:BM143),1+MAX($BM$3:BM143),"")</f>
        <v/>
      </c>
      <c r="BN144" s="20" t="str">
        <f t="shared" si="97"/>
        <v/>
      </c>
      <c r="BO144" s="20" t="str">
        <f t="shared" si="97"/>
        <v/>
      </c>
      <c r="BP144" s="20" t="str">
        <f t="shared" si="97"/>
        <v/>
      </c>
      <c r="BQ144" s="20" t="str">
        <f t="shared" si="97"/>
        <v/>
      </c>
      <c r="BR144" s="20" t="str">
        <f t="shared" si="97"/>
        <v/>
      </c>
      <c r="BS144" s="20" t="str">
        <f t="shared" si="97"/>
        <v/>
      </c>
      <c r="BT144" s="20" t="str">
        <f t="shared" si="97"/>
        <v/>
      </c>
      <c r="BU144" s="20" t="str">
        <f t="shared" si="97"/>
        <v/>
      </c>
      <c r="BV144" s="20" t="str">
        <f t="shared" si="97"/>
        <v/>
      </c>
      <c r="BW144" s="20" t="str">
        <f t="shared" si="97"/>
        <v/>
      </c>
      <c r="BX144" s="20" t="str">
        <f t="shared" si="97"/>
        <v/>
      </c>
    </row>
    <row r="145" spans="2:76" ht="30" customHeight="1" x14ac:dyDescent="0.2">
      <c r="B145" s="52"/>
      <c r="C145" s="52"/>
      <c r="D145" s="52"/>
      <c r="E145" s="30"/>
      <c r="F145" s="31"/>
      <c r="G145" s="32"/>
      <c r="H145" s="30"/>
      <c r="I145" s="31"/>
      <c r="J145" s="34"/>
      <c r="K145" s="112" t="str">
        <f t="shared" si="98"/>
        <v/>
      </c>
      <c r="L145" s="108" t="str">
        <f t="shared" si="99"/>
        <v/>
      </c>
      <c r="M145" s="108" t="str">
        <f t="shared" si="100"/>
        <v/>
      </c>
      <c r="N145" s="31" t="str">
        <f t="shared" si="101"/>
        <v/>
      </c>
      <c r="O145" s="31" t="str">
        <f t="shared" si="102"/>
        <v/>
      </c>
      <c r="P145" s="49" t="str">
        <f t="shared" si="103"/>
        <v/>
      </c>
      <c r="Q145" s="49" t="str">
        <f t="shared" si="104"/>
        <v/>
      </c>
      <c r="R145" s="32" t="str">
        <f t="shared" si="105"/>
        <v/>
      </c>
      <c r="S145" s="19"/>
      <c r="T145" s="45" t="str">
        <f t="shared" si="106"/>
        <v/>
      </c>
      <c r="U145" s="32" t="str">
        <f t="shared" si="107"/>
        <v/>
      </c>
      <c r="V145" s="22"/>
      <c r="W145" s="6" t="str">
        <f t="shared" si="95"/>
        <v/>
      </c>
      <c r="X145" s="7" t="str">
        <f t="shared" si="108"/>
        <v/>
      </c>
      <c r="Y145" s="19"/>
      <c r="Z145" s="13" t="str">
        <f t="shared" si="96"/>
        <v/>
      </c>
      <c r="AA145" s="13" t="str">
        <f t="shared" si="109"/>
        <v/>
      </c>
      <c r="AB145" s="7" t="str">
        <f t="shared" si="110"/>
        <v/>
      </c>
      <c r="AC145" s="22"/>
      <c r="AD145" s="3" t="str">
        <f>IF(B145="","",COUNT(B$3:B145))</f>
        <v/>
      </c>
      <c r="AE145" s="3" t="str">
        <f>IF(C145="","",COUNT(C$3:C145))</f>
        <v/>
      </c>
      <c r="AF145" s="3" t="str">
        <f>IF(D145="","",COUNT(D$3:D145))</f>
        <v/>
      </c>
      <c r="AG145" s="20" t="str">
        <f>IF(E145="","",COUNTA($E$3:E145))</f>
        <v/>
      </c>
      <c r="AH145" s="38" t="str">
        <f>IF(B145="",IF(OR($C145&lt;&gt;"",$D145&lt;&gt;"",$E145&lt;&gt;"",$H145&lt;&gt;"",$G145&lt;&gt;""),INDEX(AH$3:AH144,MATCH(MAX(AD$3:AD144),AD$3:AD144,0),0),""),B145)</f>
        <v/>
      </c>
      <c r="AI145" s="38" t="str">
        <f>IF(C145="",IF(OR($D145&lt;&gt;"",$E145&lt;&gt;"",$H145&lt;&gt;"",$G145&lt;&gt;""),INDEX(AI$3:AI144,MATCH(MAX(AE$3:AE144),AE$3:AE144,0),0),""),C145)</f>
        <v/>
      </c>
      <c r="AJ145" s="38" t="str">
        <f>IF(D145="",IF(OR($E145&lt;&gt;"",$H145&lt;&gt;"",$G145&lt;&gt;""),INDEX(AJ$3:AJ144,MATCH(MAX(AF$3:AF144),AF$3:AF144,0),0),""),D145)</f>
        <v/>
      </c>
      <c r="AK145" s="4" t="str">
        <f>IF(入力!E145="","",IFERROR(INDEX(雇用者!$B$3:$B$100003,IFERROR(MATCH("*"&amp;$E145&amp;"*",雇用者!B$3:B$100003,0),MATCH("*"&amp;$E145&amp;"*",雇用者!C$3:C$100003,0)),0),入力!E145))&amp;""</f>
        <v/>
      </c>
      <c r="AL145" s="20" t="str">
        <f>IF(AM145="","",$AM145&amp;"@"&amp;AN145&amp;IF(AN145="","","@"&amp;COUNTIF($AK$3:AK145,AN145)))</f>
        <v/>
      </c>
      <c r="AM145" s="26" t="str">
        <f t="shared" si="111"/>
        <v/>
      </c>
      <c r="AN145" s="4" t="str">
        <f>IF(AK145="",IF(AND(OR(H145&lt;&gt;"",G145&lt;&gt;""),E145=""),INDEX($AK$3:AK144,MATCH(MAX($AG$3:AG144),$AG$3:AG144,0),0),""),AK145)</f>
        <v/>
      </c>
      <c r="AO145" s="20" t="str">
        <f>IF(H145="",IF(AN145="","",IFERROR(INDEX(雇用者!$D$3:$D$100003,MATCH($AN145,雇用者!B$3:B$100003,0),0),"")),H145)&amp;""</f>
        <v/>
      </c>
      <c r="AP145" s="20" t="str">
        <f>IF(AN145="","",IFERROR(IF(AND(入力!I145="",H145=""),INDEX(雇用者!$E$3:$E$100003,MATCH($AN145,雇用者!B$3:B$100003,0),0),I145),I145))&amp;""</f>
        <v/>
      </c>
      <c r="AQ145" s="20" t="str">
        <f t="shared" si="112"/>
        <v/>
      </c>
      <c r="AR145" s="20" t="str">
        <f t="shared" si="113"/>
        <v/>
      </c>
      <c r="AS145" s="20" t="str">
        <f>IF(AN145="","",IFERROR(IF(AND(入力!G145="",H145=""),INDEX(雇用者!$F$3:$Y$100003,MATCH($AN145,雇用者!B$3:B$100003,0),MATCH($AM145,雇用者!$F$1:$Y$1,1)),IF(G145="","",G145)),IF(G145="","",G145)))</f>
        <v/>
      </c>
      <c r="AT145" s="21" t="str">
        <f t="shared" si="114"/>
        <v/>
      </c>
      <c r="AU145" s="21" t="str">
        <f>IF(AND(AT145&lt;&gt;"",COUNTIF($AL$3:AL145,AL145)=1),SUMIF($AL$3:$AT$100003,AL145,$AT$3:$AT$100003),"")</f>
        <v/>
      </c>
      <c r="AV145" s="21" t="str">
        <f>IF(AND(COUNTIF($AM$3:AM145,AM145)=COUNTIF($AM$3:AM100145,AM145),AM145&lt;&gt;""),SUMIF($AM$3:AM145,AM145,$AT$3:AT145),"")</f>
        <v/>
      </c>
      <c r="AW145" s="96"/>
      <c r="AX145" s="20" t="str">
        <f>IF(COUNT(BC145:BH145)=6,MAX($AX$3:AX144)+1,"")</f>
        <v/>
      </c>
      <c r="AY145" s="20" t="str">
        <f>IF(AZ145="","",RANK(AZ145,$AZ$3:$AZ$100003,1)+COUNTIF($AZ$3:AZ145,AZ145)-1)</f>
        <v/>
      </c>
      <c r="AZ145" s="20" t="str">
        <f t="shared" si="115"/>
        <v/>
      </c>
      <c r="BA145" s="20" t="str">
        <f>IF(AN145="","",IF(COUNTIF($AN$3:AN145,AN145)=1,1+MAX($BA$3:BA144),INDEX($BA$3:BA144,MATCH(AN145,$AN$3:AN145,0),0)))</f>
        <v/>
      </c>
      <c r="BB145" s="20" t="str">
        <f>IF(AO145="","",IF(COUNTIF($AO$3:AO145,AO145)=1,1+MAX($BB$3:BB144),INDEX($BB$3:BB144,MATCH(AO145,$AO$3:AO145,0),0)))</f>
        <v/>
      </c>
      <c r="BC145" s="54" t="str">
        <f t="shared" si="116"/>
        <v/>
      </c>
      <c r="BD145" s="54" t="str">
        <f t="shared" si="117"/>
        <v/>
      </c>
      <c r="BE145" s="20" t="str">
        <f>IF($AN145="","",IF(COUNTIF(AN145,"*"&amp;BE$1&amp;"*"),COUNTIF(AN$3:AN145,"*"&amp;BE$1&amp;"*"),""))</f>
        <v/>
      </c>
      <c r="BF145" s="20" t="str">
        <f>IF($AN145="","",IF(COUNTIF(AO145,"*"&amp;BF$1&amp;"*"),COUNTIF(AO$3:AO145,"*"&amp;BF$1&amp;"*"),""))</f>
        <v/>
      </c>
      <c r="BG145" s="20" t="str">
        <f>IF($AN145="","",IF(COUNTIF(AP145,"*"&amp;BG$1&amp;"*"),COUNTIF(AP$3:AP145,"*"&amp;BG$1&amp;"*"),""))</f>
        <v/>
      </c>
      <c r="BH145" s="20" t="str">
        <f>IF($AN145="","",IF(COUNTIF(AQ145,"*"&amp;BH$1&amp;"*"),COUNTIF(AQ$3:AQ145,"*"&amp;BH$1&amp;"*"),""))</f>
        <v/>
      </c>
      <c r="BI145" s="58" t="str">
        <f t="shared" si="118"/>
        <v/>
      </c>
      <c r="BJ145" s="20" t="str">
        <f t="shared" si="119"/>
        <v/>
      </c>
      <c r="BK145" s="20" t="str">
        <f t="shared" si="120"/>
        <v/>
      </c>
      <c r="BM145" s="20" t="str">
        <f>IF($BM$1&gt;=1+MAX($BM$3:BM144),1+MAX($BM$3:BM144),"")</f>
        <v/>
      </c>
      <c r="BN145" s="20" t="str">
        <f t="shared" si="97"/>
        <v/>
      </c>
      <c r="BO145" s="20" t="str">
        <f t="shared" si="97"/>
        <v/>
      </c>
      <c r="BP145" s="20" t="str">
        <f t="shared" si="97"/>
        <v/>
      </c>
      <c r="BQ145" s="20" t="str">
        <f t="shared" si="97"/>
        <v/>
      </c>
      <c r="BR145" s="20" t="str">
        <f t="shared" si="97"/>
        <v/>
      </c>
      <c r="BS145" s="20" t="str">
        <f t="shared" si="97"/>
        <v/>
      </c>
      <c r="BT145" s="20" t="str">
        <f t="shared" si="97"/>
        <v/>
      </c>
      <c r="BU145" s="20" t="str">
        <f t="shared" si="97"/>
        <v/>
      </c>
      <c r="BV145" s="20" t="str">
        <f t="shared" si="97"/>
        <v/>
      </c>
      <c r="BW145" s="20" t="str">
        <f t="shared" si="97"/>
        <v/>
      </c>
      <c r="BX145" s="20" t="str">
        <f t="shared" si="97"/>
        <v/>
      </c>
    </row>
    <row r="146" spans="2:76" ht="30" customHeight="1" x14ac:dyDescent="0.2">
      <c r="B146" s="52"/>
      <c r="C146" s="52"/>
      <c r="D146" s="52"/>
      <c r="E146" s="30"/>
      <c r="F146" s="31"/>
      <c r="G146" s="32"/>
      <c r="H146" s="30"/>
      <c r="I146" s="31"/>
      <c r="J146" s="34"/>
      <c r="K146" s="112" t="str">
        <f t="shared" si="98"/>
        <v/>
      </c>
      <c r="L146" s="108" t="str">
        <f t="shared" si="99"/>
        <v/>
      </c>
      <c r="M146" s="108" t="str">
        <f t="shared" si="100"/>
        <v/>
      </c>
      <c r="N146" s="31" t="str">
        <f t="shared" si="101"/>
        <v/>
      </c>
      <c r="O146" s="31" t="str">
        <f t="shared" si="102"/>
        <v/>
      </c>
      <c r="P146" s="49" t="str">
        <f t="shared" si="103"/>
        <v/>
      </c>
      <c r="Q146" s="49" t="str">
        <f t="shared" si="104"/>
        <v/>
      </c>
      <c r="R146" s="32" t="str">
        <f t="shared" si="105"/>
        <v/>
      </c>
      <c r="S146" s="19"/>
      <c r="T146" s="45" t="str">
        <f t="shared" si="106"/>
        <v/>
      </c>
      <c r="U146" s="32" t="str">
        <f t="shared" si="107"/>
        <v/>
      </c>
      <c r="V146" s="22"/>
      <c r="W146" s="6" t="str">
        <f t="shared" si="95"/>
        <v/>
      </c>
      <c r="X146" s="7" t="str">
        <f t="shared" si="108"/>
        <v/>
      </c>
      <c r="Y146" s="19"/>
      <c r="Z146" s="13" t="str">
        <f t="shared" si="96"/>
        <v/>
      </c>
      <c r="AA146" s="13" t="str">
        <f t="shared" si="109"/>
        <v/>
      </c>
      <c r="AB146" s="7" t="str">
        <f t="shared" si="110"/>
        <v/>
      </c>
      <c r="AC146" s="22"/>
      <c r="AD146" s="3" t="str">
        <f>IF(B146="","",COUNT(B$3:B146))</f>
        <v/>
      </c>
      <c r="AE146" s="3" t="str">
        <f>IF(C146="","",COUNT(C$3:C146))</f>
        <v/>
      </c>
      <c r="AF146" s="3" t="str">
        <f>IF(D146="","",COUNT(D$3:D146))</f>
        <v/>
      </c>
      <c r="AG146" s="20" t="str">
        <f>IF(E146="","",COUNTA($E$3:E146))</f>
        <v/>
      </c>
      <c r="AH146" s="38" t="str">
        <f>IF(B146="",IF(OR($C146&lt;&gt;"",$D146&lt;&gt;"",$E146&lt;&gt;"",$H146&lt;&gt;"",$G146&lt;&gt;""),INDEX(AH$3:AH145,MATCH(MAX(AD$3:AD145),AD$3:AD145,0),0),""),B146)</f>
        <v/>
      </c>
      <c r="AI146" s="38" t="str">
        <f>IF(C146="",IF(OR($D146&lt;&gt;"",$E146&lt;&gt;"",$H146&lt;&gt;"",$G146&lt;&gt;""),INDEX(AI$3:AI145,MATCH(MAX(AE$3:AE145),AE$3:AE145,0),0),""),C146)</f>
        <v/>
      </c>
      <c r="AJ146" s="38" t="str">
        <f>IF(D146="",IF(OR($E146&lt;&gt;"",$H146&lt;&gt;"",$G146&lt;&gt;""),INDEX(AJ$3:AJ145,MATCH(MAX(AF$3:AF145),AF$3:AF145,0),0),""),D146)</f>
        <v/>
      </c>
      <c r="AK146" s="4" t="str">
        <f>IF(入力!E146="","",IFERROR(INDEX(雇用者!$B$3:$B$100003,IFERROR(MATCH("*"&amp;$E146&amp;"*",雇用者!B$3:B$100003,0),MATCH("*"&amp;$E146&amp;"*",雇用者!C$3:C$100003,0)),0),入力!E146))&amp;""</f>
        <v/>
      </c>
      <c r="AL146" s="20" t="str">
        <f>IF(AM146="","",$AM146&amp;"@"&amp;AN146&amp;IF(AN146="","","@"&amp;COUNTIF($AK$3:AK146,AN146)))</f>
        <v/>
      </c>
      <c r="AM146" s="26" t="str">
        <f t="shared" si="111"/>
        <v/>
      </c>
      <c r="AN146" s="4" t="str">
        <f>IF(AK146="",IF(AND(OR(H146&lt;&gt;"",G146&lt;&gt;""),E146=""),INDEX($AK$3:AK145,MATCH(MAX($AG$3:AG145),$AG$3:AG145,0),0),""),AK146)</f>
        <v/>
      </c>
      <c r="AO146" s="20" t="str">
        <f>IF(H146="",IF(AN146="","",IFERROR(INDEX(雇用者!$D$3:$D$100003,MATCH($AN146,雇用者!B$3:B$100003,0),0),"")),H146)&amp;""</f>
        <v/>
      </c>
      <c r="AP146" s="20" t="str">
        <f>IF(AN146="","",IFERROR(IF(AND(入力!I146="",H146=""),INDEX(雇用者!$E$3:$E$100003,MATCH($AN146,雇用者!B$3:B$100003,0),0),I146),I146))&amp;""</f>
        <v/>
      </c>
      <c r="AQ146" s="20" t="str">
        <f t="shared" si="112"/>
        <v/>
      </c>
      <c r="AR146" s="20" t="str">
        <f t="shared" si="113"/>
        <v/>
      </c>
      <c r="AS146" s="20" t="str">
        <f>IF(AN146="","",IFERROR(IF(AND(入力!G146="",H146=""),INDEX(雇用者!$F$3:$Y$100003,MATCH($AN146,雇用者!B$3:B$100003,0),MATCH($AM146,雇用者!$F$1:$Y$1,1)),IF(G146="","",G146)),IF(G146="","",G146)))</f>
        <v/>
      </c>
      <c r="AT146" s="21" t="str">
        <f t="shared" si="114"/>
        <v/>
      </c>
      <c r="AU146" s="21" t="str">
        <f>IF(AND(AT146&lt;&gt;"",COUNTIF($AL$3:AL146,AL146)=1),SUMIF($AL$3:$AT$100003,AL146,$AT$3:$AT$100003),"")</f>
        <v/>
      </c>
      <c r="AV146" s="21" t="str">
        <f>IF(AND(COUNTIF($AM$3:AM146,AM146)=COUNTIF($AM$3:AM100146,AM146),AM146&lt;&gt;""),SUMIF($AM$3:AM146,AM146,$AT$3:AT146),"")</f>
        <v/>
      </c>
      <c r="AW146" s="96"/>
      <c r="AX146" s="20" t="str">
        <f>IF(COUNT(BC146:BH146)=6,MAX($AX$3:AX145)+1,"")</f>
        <v/>
      </c>
      <c r="AY146" s="20" t="str">
        <f>IF(AZ146="","",RANK(AZ146,$AZ$3:$AZ$100003,1)+COUNTIF($AZ$3:AZ146,AZ146)-1)</f>
        <v/>
      </c>
      <c r="AZ146" s="20" t="str">
        <f t="shared" si="115"/>
        <v/>
      </c>
      <c r="BA146" s="20" t="str">
        <f>IF(AN146="","",IF(COUNTIF($AN$3:AN146,AN146)=1,1+MAX($BA$3:BA145),INDEX($BA$3:BA145,MATCH(AN146,$AN$3:AN146,0),0)))</f>
        <v/>
      </c>
      <c r="BB146" s="20" t="str">
        <f>IF(AO146="","",IF(COUNTIF($AO$3:AO146,AO146)=1,1+MAX($BB$3:BB145),INDEX($BB$3:BB145,MATCH(AO146,$AO$3:AO146,0),0)))</f>
        <v/>
      </c>
      <c r="BC146" s="54" t="str">
        <f t="shared" si="116"/>
        <v/>
      </c>
      <c r="BD146" s="54" t="str">
        <f t="shared" si="117"/>
        <v/>
      </c>
      <c r="BE146" s="20" t="str">
        <f>IF($AN146="","",IF(COUNTIF(AN146,"*"&amp;BE$1&amp;"*"),COUNTIF(AN$3:AN146,"*"&amp;BE$1&amp;"*"),""))</f>
        <v/>
      </c>
      <c r="BF146" s="20" t="str">
        <f>IF($AN146="","",IF(COUNTIF(AO146,"*"&amp;BF$1&amp;"*"),COUNTIF(AO$3:AO146,"*"&amp;BF$1&amp;"*"),""))</f>
        <v/>
      </c>
      <c r="BG146" s="20" t="str">
        <f>IF($AN146="","",IF(COUNTIF(AP146,"*"&amp;BG$1&amp;"*"),COUNTIF(AP$3:AP146,"*"&amp;BG$1&amp;"*"),""))</f>
        <v/>
      </c>
      <c r="BH146" s="20" t="str">
        <f>IF($AN146="","",IF(COUNTIF(AQ146,"*"&amp;BH$1&amp;"*"),COUNTIF(AQ$3:AQ146,"*"&amp;BH$1&amp;"*"),""))</f>
        <v/>
      </c>
      <c r="BI146" s="58" t="str">
        <f t="shared" si="118"/>
        <v/>
      </c>
      <c r="BJ146" s="20" t="str">
        <f t="shared" si="119"/>
        <v/>
      </c>
      <c r="BK146" s="20" t="str">
        <f t="shared" si="120"/>
        <v/>
      </c>
      <c r="BM146" s="20" t="str">
        <f>IF($BM$1&gt;=1+MAX($BM$3:BM145),1+MAX($BM$3:BM145),"")</f>
        <v/>
      </c>
      <c r="BN146" s="20" t="str">
        <f t="shared" si="97"/>
        <v/>
      </c>
      <c r="BO146" s="20" t="str">
        <f t="shared" si="97"/>
        <v/>
      </c>
      <c r="BP146" s="20" t="str">
        <f t="shared" si="97"/>
        <v/>
      </c>
      <c r="BQ146" s="20" t="str">
        <f t="shared" si="97"/>
        <v/>
      </c>
      <c r="BR146" s="20" t="str">
        <f t="shared" si="97"/>
        <v/>
      </c>
      <c r="BS146" s="20" t="str">
        <f t="shared" si="97"/>
        <v/>
      </c>
      <c r="BT146" s="20" t="str">
        <f t="shared" si="97"/>
        <v/>
      </c>
      <c r="BU146" s="20" t="str">
        <f t="shared" si="97"/>
        <v/>
      </c>
      <c r="BV146" s="20" t="str">
        <f t="shared" si="97"/>
        <v/>
      </c>
      <c r="BW146" s="20" t="str">
        <f t="shared" si="97"/>
        <v/>
      </c>
      <c r="BX146" s="20" t="str">
        <f t="shared" si="97"/>
        <v/>
      </c>
    </row>
    <row r="147" spans="2:76" ht="30" customHeight="1" x14ac:dyDescent="0.2">
      <c r="B147" s="52"/>
      <c r="C147" s="52"/>
      <c r="D147" s="52"/>
      <c r="E147" s="30"/>
      <c r="F147" s="31"/>
      <c r="G147" s="32"/>
      <c r="H147" s="30"/>
      <c r="I147" s="31"/>
      <c r="J147" s="34"/>
      <c r="K147" s="112" t="str">
        <f t="shared" si="98"/>
        <v/>
      </c>
      <c r="L147" s="108" t="str">
        <f t="shared" si="99"/>
        <v/>
      </c>
      <c r="M147" s="108" t="str">
        <f t="shared" si="100"/>
        <v/>
      </c>
      <c r="N147" s="31" t="str">
        <f t="shared" si="101"/>
        <v/>
      </c>
      <c r="O147" s="31" t="str">
        <f t="shared" si="102"/>
        <v/>
      </c>
      <c r="P147" s="49" t="str">
        <f t="shared" si="103"/>
        <v/>
      </c>
      <c r="Q147" s="49" t="str">
        <f t="shared" si="104"/>
        <v/>
      </c>
      <c r="R147" s="32" t="str">
        <f t="shared" si="105"/>
        <v/>
      </c>
      <c r="S147" s="19"/>
      <c r="T147" s="45" t="str">
        <f t="shared" si="106"/>
        <v/>
      </c>
      <c r="U147" s="32" t="str">
        <f t="shared" si="107"/>
        <v/>
      </c>
      <c r="V147" s="22"/>
      <c r="W147" s="6" t="str">
        <f t="shared" si="95"/>
        <v/>
      </c>
      <c r="X147" s="7" t="str">
        <f t="shared" si="108"/>
        <v/>
      </c>
      <c r="Y147" s="19"/>
      <c r="Z147" s="13" t="str">
        <f t="shared" si="96"/>
        <v/>
      </c>
      <c r="AA147" s="13" t="str">
        <f t="shared" si="109"/>
        <v/>
      </c>
      <c r="AB147" s="7" t="str">
        <f t="shared" si="110"/>
        <v/>
      </c>
      <c r="AC147" s="22"/>
      <c r="AD147" s="3" t="str">
        <f>IF(B147="","",COUNT(B$3:B147))</f>
        <v/>
      </c>
      <c r="AE147" s="3" t="str">
        <f>IF(C147="","",COUNT(C$3:C147))</f>
        <v/>
      </c>
      <c r="AF147" s="3" t="str">
        <f>IF(D147="","",COUNT(D$3:D147))</f>
        <v/>
      </c>
      <c r="AG147" s="20" t="str">
        <f>IF(E147="","",COUNTA($E$3:E147))</f>
        <v/>
      </c>
      <c r="AH147" s="38" t="str">
        <f>IF(B147="",IF(OR($C147&lt;&gt;"",$D147&lt;&gt;"",$E147&lt;&gt;"",$H147&lt;&gt;"",$G147&lt;&gt;""),INDEX(AH$3:AH146,MATCH(MAX(AD$3:AD146),AD$3:AD146,0),0),""),B147)</f>
        <v/>
      </c>
      <c r="AI147" s="38" t="str">
        <f>IF(C147="",IF(OR($D147&lt;&gt;"",$E147&lt;&gt;"",$H147&lt;&gt;"",$G147&lt;&gt;""),INDEX(AI$3:AI146,MATCH(MAX(AE$3:AE146),AE$3:AE146,0),0),""),C147)</f>
        <v/>
      </c>
      <c r="AJ147" s="38" t="str">
        <f>IF(D147="",IF(OR($E147&lt;&gt;"",$H147&lt;&gt;"",$G147&lt;&gt;""),INDEX(AJ$3:AJ146,MATCH(MAX(AF$3:AF146),AF$3:AF146,0),0),""),D147)</f>
        <v/>
      </c>
      <c r="AK147" s="4" t="str">
        <f>IF(入力!E147="","",IFERROR(INDEX(雇用者!$B$3:$B$100003,IFERROR(MATCH("*"&amp;$E147&amp;"*",雇用者!B$3:B$100003,0),MATCH("*"&amp;$E147&amp;"*",雇用者!C$3:C$100003,0)),0),入力!E147))&amp;""</f>
        <v/>
      </c>
      <c r="AL147" s="20" t="str">
        <f>IF(AM147="","",$AM147&amp;"@"&amp;AN147&amp;IF(AN147="","","@"&amp;COUNTIF($AK$3:AK147,AN147)))</f>
        <v/>
      </c>
      <c r="AM147" s="26" t="str">
        <f t="shared" si="111"/>
        <v/>
      </c>
      <c r="AN147" s="4" t="str">
        <f>IF(AK147="",IF(AND(OR(H147&lt;&gt;"",G147&lt;&gt;""),E147=""),INDEX($AK$3:AK146,MATCH(MAX($AG$3:AG146),$AG$3:AG146,0),0),""),AK147)</f>
        <v/>
      </c>
      <c r="AO147" s="20" t="str">
        <f>IF(H147="",IF(AN147="","",IFERROR(INDEX(雇用者!$D$3:$D$100003,MATCH($AN147,雇用者!B$3:B$100003,0),0),"")),H147)&amp;""</f>
        <v/>
      </c>
      <c r="AP147" s="20" t="str">
        <f>IF(AN147="","",IFERROR(IF(AND(入力!I147="",H147=""),INDEX(雇用者!$E$3:$E$100003,MATCH($AN147,雇用者!B$3:B$100003,0),0),I147),I147))&amp;""</f>
        <v/>
      </c>
      <c r="AQ147" s="20" t="str">
        <f t="shared" si="112"/>
        <v/>
      </c>
      <c r="AR147" s="20" t="str">
        <f t="shared" si="113"/>
        <v/>
      </c>
      <c r="AS147" s="20" t="str">
        <f>IF(AN147="","",IFERROR(IF(AND(入力!G147="",H147=""),INDEX(雇用者!$F$3:$Y$100003,MATCH($AN147,雇用者!B$3:B$100003,0),MATCH($AM147,雇用者!$F$1:$Y$1,1)),IF(G147="","",G147)),IF(G147="","",G147)))</f>
        <v/>
      </c>
      <c r="AT147" s="21" t="str">
        <f t="shared" si="114"/>
        <v/>
      </c>
      <c r="AU147" s="21" t="str">
        <f>IF(AND(AT147&lt;&gt;"",COUNTIF($AL$3:AL147,AL147)=1),SUMIF($AL$3:$AT$100003,AL147,$AT$3:$AT$100003),"")</f>
        <v/>
      </c>
      <c r="AV147" s="21" t="str">
        <f>IF(AND(COUNTIF($AM$3:AM147,AM147)=COUNTIF($AM$3:AM100147,AM147),AM147&lt;&gt;""),SUMIF($AM$3:AM147,AM147,$AT$3:AT147),"")</f>
        <v/>
      </c>
      <c r="AW147" s="96"/>
      <c r="AX147" s="20" t="str">
        <f>IF(COUNT(BC147:BH147)=6,MAX($AX$3:AX146)+1,"")</f>
        <v/>
      </c>
      <c r="AY147" s="20" t="str">
        <f>IF(AZ147="","",RANK(AZ147,$AZ$3:$AZ$100003,1)+COUNTIF($AZ$3:AZ147,AZ147)-1)</f>
        <v/>
      </c>
      <c r="AZ147" s="20" t="str">
        <f t="shared" si="115"/>
        <v/>
      </c>
      <c r="BA147" s="20" t="str">
        <f>IF(AN147="","",IF(COUNTIF($AN$3:AN147,AN147)=1,1+MAX($BA$3:BA146),INDEX($BA$3:BA146,MATCH(AN147,$AN$3:AN147,0),0)))</f>
        <v/>
      </c>
      <c r="BB147" s="20" t="str">
        <f>IF(AO147="","",IF(COUNTIF($AO$3:AO147,AO147)=1,1+MAX($BB$3:BB146),INDEX($BB$3:BB146,MATCH(AO147,$AO$3:AO147,0),0)))</f>
        <v/>
      </c>
      <c r="BC147" s="54" t="str">
        <f t="shared" si="116"/>
        <v/>
      </c>
      <c r="BD147" s="54" t="str">
        <f t="shared" si="117"/>
        <v/>
      </c>
      <c r="BE147" s="20" t="str">
        <f>IF($AN147="","",IF(COUNTIF(AN147,"*"&amp;BE$1&amp;"*"),COUNTIF(AN$3:AN147,"*"&amp;BE$1&amp;"*"),""))</f>
        <v/>
      </c>
      <c r="BF147" s="20" t="str">
        <f>IF($AN147="","",IF(COUNTIF(AO147,"*"&amp;BF$1&amp;"*"),COUNTIF(AO$3:AO147,"*"&amp;BF$1&amp;"*"),""))</f>
        <v/>
      </c>
      <c r="BG147" s="20" t="str">
        <f>IF($AN147="","",IF(COUNTIF(AP147,"*"&amp;BG$1&amp;"*"),COUNTIF(AP$3:AP147,"*"&amp;BG$1&amp;"*"),""))</f>
        <v/>
      </c>
      <c r="BH147" s="20" t="str">
        <f>IF($AN147="","",IF(COUNTIF(AQ147,"*"&amp;BH$1&amp;"*"),COUNTIF(AQ$3:AQ147,"*"&amp;BH$1&amp;"*"),""))</f>
        <v/>
      </c>
      <c r="BI147" s="58" t="str">
        <f t="shared" si="118"/>
        <v/>
      </c>
      <c r="BJ147" s="20" t="str">
        <f t="shared" si="119"/>
        <v/>
      </c>
      <c r="BK147" s="20" t="str">
        <f t="shared" si="120"/>
        <v/>
      </c>
      <c r="BM147" s="20" t="str">
        <f>IF($BM$1&gt;=1+MAX($BM$3:BM146),1+MAX($BM$3:BM146),"")</f>
        <v/>
      </c>
      <c r="BN147" s="20" t="str">
        <f t="shared" si="97"/>
        <v/>
      </c>
      <c r="BO147" s="20" t="str">
        <f t="shared" si="97"/>
        <v/>
      </c>
      <c r="BP147" s="20" t="str">
        <f t="shared" si="97"/>
        <v/>
      </c>
      <c r="BQ147" s="20" t="str">
        <f t="shared" si="97"/>
        <v/>
      </c>
      <c r="BR147" s="20" t="str">
        <f t="shared" si="97"/>
        <v/>
      </c>
      <c r="BS147" s="20" t="str">
        <f t="shared" si="97"/>
        <v/>
      </c>
      <c r="BT147" s="20" t="str">
        <f t="shared" si="97"/>
        <v/>
      </c>
      <c r="BU147" s="20" t="str">
        <f t="shared" si="97"/>
        <v/>
      </c>
      <c r="BV147" s="20" t="str">
        <f t="shared" si="97"/>
        <v/>
      </c>
      <c r="BW147" s="20" t="str">
        <f t="shared" si="97"/>
        <v/>
      </c>
      <c r="BX147" s="20" t="str">
        <f t="shared" si="97"/>
        <v/>
      </c>
    </row>
    <row r="148" spans="2:76" ht="30" customHeight="1" x14ac:dyDescent="0.2">
      <c r="B148" s="52"/>
      <c r="C148" s="52"/>
      <c r="D148" s="52"/>
      <c r="E148" s="30"/>
      <c r="F148" s="31"/>
      <c r="G148" s="32"/>
      <c r="H148" s="30"/>
      <c r="I148" s="31"/>
      <c r="J148" s="34"/>
      <c r="K148" s="112" t="str">
        <f t="shared" si="98"/>
        <v/>
      </c>
      <c r="L148" s="108" t="str">
        <f t="shared" si="99"/>
        <v/>
      </c>
      <c r="M148" s="108" t="str">
        <f t="shared" si="100"/>
        <v/>
      </c>
      <c r="N148" s="31" t="str">
        <f t="shared" si="101"/>
        <v/>
      </c>
      <c r="O148" s="31" t="str">
        <f t="shared" si="102"/>
        <v/>
      </c>
      <c r="P148" s="49" t="str">
        <f t="shared" si="103"/>
        <v/>
      </c>
      <c r="Q148" s="49" t="str">
        <f t="shared" si="104"/>
        <v/>
      </c>
      <c r="R148" s="32" t="str">
        <f t="shared" si="105"/>
        <v/>
      </c>
      <c r="S148" s="19"/>
      <c r="T148" s="45" t="str">
        <f t="shared" si="106"/>
        <v/>
      </c>
      <c r="U148" s="32" t="str">
        <f t="shared" si="107"/>
        <v/>
      </c>
      <c r="V148" s="22"/>
      <c r="W148" s="6" t="str">
        <f t="shared" si="95"/>
        <v/>
      </c>
      <c r="X148" s="7" t="str">
        <f t="shared" si="108"/>
        <v/>
      </c>
      <c r="Y148" s="19"/>
      <c r="Z148" s="13" t="str">
        <f t="shared" si="96"/>
        <v/>
      </c>
      <c r="AA148" s="13" t="str">
        <f t="shared" si="109"/>
        <v/>
      </c>
      <c r="AB148" s="7" t="str">
        <f t="shared" si="110"/>
        <v/>
      </c>
      <c r="AC148" s="22"/>
      <c r="AD148" s="3" t="str">
        <f>IF(B148="","",COUNT(B$3:B148))</f>
        <v/>
      </c>
      <c r="AE148" s="3" t="str">
        <f>IF(C148="","",COUNT(C$3:C148))</f>
        <v/>
      </c>
      <c r="AF148" s="3" t="str">
        <f>IF(D148="","",COUNT(D$3:D148))</f>
        <v/>
      </c>
      <c r="AG148" s="20" t="str">
        <f>IF(E148="","",COUNTA($E$3:E148))</f>
        <v/>
      </c>
      <c r="AH148" s="38" t="str">
        <f>IF(B148="",IF(OR($C148&lt;&gt;"",$D148&lt;&gt;"",$E148&lt;&gt;"",$H148&lt;&gt;"",$G148&lt;&gt;""),INDEX(AH$3:AH147,MATCH(MAX(AD$3:AD147),AD$3:AD147,0),0),""),B148)</f>
        <v/>
      </c>
      <c r="AI148" s="38" t="str">
        <f>IF(C148="",IF(OR($D148&lt;&gt;"",$E148&lt;&gt;"",$H148&lt;&gt;"",$G148&lt;&gt;""),INDEX(AI$3:AI147,MATCH(MAX(AE$3:AE147),AE$3:AE147,0),0),""),C148)</f>
        <v/>
      </c>
      <c r="AJ148" s="38" t="str">
        <f>IF(D148="",IF(OR($E148&lt;&gt;"",$H148&lt;&gt;"",$G148&lt;&gt;""),INDEX(AJ$3:AJ147,MATCH(MAX(AF$3:AF147),AF$3:AF147,0),0),""),D148)</f>
        <v/>
      </c>
      <c r="AK148" s="4" t="str">
        <f>IF(入力!E148="","",IFERROR(INDEX(雇用者!$B$3:$B$100003,IFERROR(MATCH("*"&amp;$E148&amp;"*",雇用者!B$3:B$100003,0),MATCH("*"&amp;$E148&amp;"*",雇用者!C$3:C$100003,0)),0),入力!E148))&amp;""</f>
        <v/>
      </c>
      <c r="AL148" s="20" t="str">
        <f>IF(AM148="","",$AM148&amp;"@"&amp;AN148&amp;IF(AN148="","","@"&amp;COUNTIF($AK$3:AK148,AN148)))</f>
        <v/>
      </c>
      <c r="AM148" s="26" t="str">
        <f t="shared" si="111"/>
        <v/>
      </c>
      <c r="AN148" s="4" t="str">
        <f>IF(AK148="",IF(AND(OR(H148&lt;&gt;"",G148&lt;&gt;""),E148=""),INDEX($AK$3:AK147,MATCH(MAX($AG$3:AG147),$AG$3:AG147,0),0),""),AK148)</f>
        <v/>
      </c>
      <c r="AO148" s="20" t="str">
        <f>IF(H148="",IF(AN148="","",IFERROR(INDEX(雇用者!$D$3:$D$100003,MATCH($AN148,雇用者!B$3:B$100003,0),0),"")),H148)&amp;""</f>
        <v/>
      </c>
      <c r="AP148" s="20" t="str">
        <f>IF(AN148="","",IFERROR(IF(AND(入力!I148="",H148=""),INDEX(雇用者!$E$3:$E$100003,MATCH($AN148,雇用者!B$3:B$100003,0),0),I148),I148))&amp;""</f>
        <v/>
      </c>
      <c r="AQ148" s="20" t="str">
        <f t="shared" si="112"/>
        <v/>
      </c>
      <c r="AR148" s="20" t="str">
        <f t="shared" si="113"/>
        <v/>
      </c>
      <c r="AS148" s="20" t="str">
        <f>IF(AN148="","",IFERROR(IF(AND(入力!G148="",H148=""),INDEX(雇用者!$F$3:$Y$100003,MATCH($AN148,雇用者!B$3:B$100003,0),MATCH($AM148,雇用者!$F$1:$Y$1,1)),IF(G148="","",G148)),IF(G148="","",G148)))</f>
        <v/>
      </c>
      <c r="AT148" s="21" t="str">
        <f t="shared" si="114"/>
        <v/>
      </c>
      <c r="AU148" s="21" t="str">
        <f>IF(AND(AT148&lt;&gt;"",COUNTIF($AL$3:AL148,AL148)=1),SUMIF($AL$3:$AT$100003,AL148,$AT$3:$AT$100003),"")</f>
        <v/>
      </c>
      <c r="AV148" s="21" t="str">
        <f>IF(AND(COUNTIF($AM$3:AM148,AM148)=COUNTIF($AM$3:AM100148,AM148),AM148&lt;&gt;""),SUMIF($AM$3:AM148,AM148,$AT$3:AT148),"")</f>
        <v/>
      </c>
      <c r="AW148" s="96"/>
      <c r="AX148" s="20" t="str">
        <f>IF(COUNT(BC148:BH148)=6,MAX($AX$3:AX147)+1,"")</f>
        <v/>
      </c>
      <c r="AY148" s="20" t="str">
        <f>IF(AZ148="","",RANK(AZ148,$AZ$3:$AZ$100003,1)+COUNTIF($AZ$3:AZ148,AZ148)-1)</f>
        <v/>
      </c>
      <c r="AZ148" s="20" t="str">
        <f t="shared" si="115"/>
        <v/>
      </c>
      <c r="BA148" s="20" t="str">
        <f>IF(AN148="","",IF(COUNTIF($AN$3:AN148,AN148)=1,1+MAX($BA$3:BA147),INDEX($BA$3:BA147,MATCH(AN148,$AN$3:AN148,0),0)))</f>
        <v/>
      </c>
      <c r="BB148" s="20" t="str">
        <f>IF(AO148="","",IF(COUNTIF($AO$3:AO148,AO148)=1,1+MAX($BB$3:BB147),INDEX($BB$3:BB147,MATCH(AO148,$AO$3:AO148,0),0)))</f>
        <v/>
      </c>
      <c r="BC148" s="54" t="str">
        <f t="shared" si="116"/>
        <v/>
      </c>
      <c r="BD148" s="54" t="str">
        <f t="shared" si="117"/>
        <v/>
      </c>
      <c r="BE148" s="20" t="str">
        <f>IF($AN148="","",IF(COUNTIF(AN148,"*"&amp;BE$1&amp;"*"),COUNTIF(AN$3:AN148,"*"&amp;BE$1&amp;"*"),""))</f>
        <v/>
      </c>
      <c r="BF148" s="20" t="str">
        <f>IF($AN148="","",IF(COUNTIF(AO148,"*"&amp;BF$1&amp;"*"),COUNTIF(AO$3:AO148,"*"&amp;BF$1&amp;"*"),""))</f>
        <v/>
      </c>
      <c r="BG148" s="20" t="str">
        <f>IF($AN148="","",IF(COUNTIF(AP148,"*"&amp;BG$1&amp;"*"),COUNTIF(AP$3:AP148,"*"&amp;BG$1&amp;"*"),""))</f>
        <v/>
      </c>
      <c r="BH148" s="20" t="str">
        <f>IF($AN148="","",IF(COUNTIF(AQ148,"*"&amp;BH$1&amp;"*"),COUNTIF(AQ$3:AQ148,"*"&amp;BH$1&amp;"*"),""))</f>
        <v/>
      </c>
      <c r="BI148" s="58" t="str">
        <f t="shared" si="118"/>
        <v/>
      </c>
      <c r="BJ148" s="20" t="str">
        <f t="shared" si="119"/>
        <v/>
      </c>
      <c r="BK148" s="20" t="str">
        <f t="shared" si="120"/>
        <v/>
      </c>
      <c r="BM148" s="20" t="str">
        <f>IF($BM$1&gt;=1+MAX($BM$3:BM147),1+MAX($BM$3:BM147),"")</f>
        <v/>
      </c>
      <c r="BN148" s="20" t="str">
        <f t="shared" si="97"/>
        <v/>
      </c>
      <c r="BO148" s="20" t="str">
        <f t="shared" si="97"/>
        <v/>
      </c>
      <c r="BP148" s="20" t="str">
        <f t="shared" si="97"/>
        <v/>
      </c>
      <c r="BQ148" s="20" t="str">
        <f t="shared" si="97"/>
        <v/>
      </c>
      <c r="BR148" s="20" t="str">
        <f t="shared" si="97"/>
        <v/>
      </c>
      <c r="BS148" s="20" t="str">
        <f t="shared" si="97"/>
        <v/>
      </c>
      <c r="BT148" s="20" t="str">
        <f t="shared" si="97"/>
        <v/>
      </c>
      <c r="BU148" s="20" t="str">
        <f t="shared" si="97"/>
        <v/>
      </c>
      <c r="BV148" s="20" t="str">
        <f t="shared" si="97"/>
        <v/>
      </c>
      <c r="BW148" s="20" t="str">
        <f t="shared" si="97"/>
        <v/>
      </c>
      <c r="BX148" s="20" t="str">
        <f t="shared" si="97"/>
        <v/>
      </c>
    </row>
    <row r="149" spans="2:76" ht="30" customHeight="1" x14ac:dyDescent="0.2">
      <c r="B149" s="52"/>
      <c r="C149" s="52"/>
      <c r="D149" s="52"/>
      <c r="E149" s="30"/>
      <c r="F149" s="31"/>
      <c r="G149" s="32"/>
      <c r="H149" s="30"/>
      <c r="I149" s="31"/>
      <c r="J149" s="34"/>
      <c r="K149" s="112" t="str">
        <f t="shared" si="98"/>
        <v/>
      </c>
      <c r="L149" s="108" t="str">
        <f t="shared" si="99"/>
        <v/>
      </c>
      <c r="M149" s="108" t="str">
        <f t="shared" si="100"/>
        <v/>
      </c>
      <c r="N149" s="31" t="str">
        <f t="shared" si="101"/>
        <v/>
      </c>
      <c r="O149" s="31" t="str">
        <f t="shared" si="102"/>
        <v/>
      </c>
      <c r="P149" s="49" t="str">
        <f t="shared" si="103"/>
        <v/>
      </c>
      <c r="Q149" s="49" t="str">
        <f t="shared" si="104"/>
        <v/>
      </c>
      <c r="R149" s="32" t="str">
        <f t="shared" si="105"/>
        <v/>
      </c>
      <c r="S149" s="19"/>
      <c r="T149" s="45" t="str">
        <f t="shared" si="106"/>
        <v/>
      </c>
      <c r="U149" s="32" t="str">
        <f t="shared" si="107"/>
        <v/>
      </c>
      <c r="V149" s="22"/>
      <c r="W149" s="6" t="str">
        <f t="shared" si="95"/>
        <v/>
      </c>
      <c r="X149" s="7" t="str">
        <f t="shared" si="108"/>
        <v/>
      </c>
      <c r="Y149" s="19"/>
      <c r="Z149" s="13" t="str">
        <f t="shared" si="96"/>
        <v/>
      </c>
      <c r="AA149" s="13" t="str">
        <f t="shared" si="109"/>
        <v/>
      </c>
      <c r="AB149" s="7" t="str">
        <f t="shared" si="110"/>
        <v/>
      </c>
      <c r="AC149" s="22"/>
      <c r="AD149" s="3" t="str">
        <f>IF(B149="","",COUNT(B$3:B149))</f>
        <v/>
      </c>
      <c r="AE149" s="3" t="str">
        <f>IF(C149="","",COUNT(C$3:C149))</f>
        <v/>
      </c>
      <c r="AF149" s="3" t="str">
        <f>IF(D149="","",COUNT(D$3:D149))</f>
        <v/>
      </c>
      <c r="AG149" s="20" t="str">
        <f>IF(E149="","",COUNTA($E$3:E149))</f>
        <v/>
      </c>
      <c r="AH149" s="38" t="str">
        <f>IF(B149="",IF(OR($C149&lt;&gt;"",$D149&lt;&gt;"",$E149&lt;&gt;"",$H149&lt;&gt;"",$G149&lt;&gt;""),INDEX(AH$3:AH148,MATCH(MAX(AD$3:AD148),AD$3:AD148,0),0),""),B149)</f>
        <v/>
      </c>
      <c r="AI149" s="38" t="str">
        <f>IF(C149="",IF(OR($D149&lt;&gt;"",$E149&lt;&gt;"",$H149&lt;&gt;"",$G149&lt;&gt;""),INDEX(AI$3:AI148,MATCH(MAX(AE$3:AE148),AE$3:AE148,0),0),""),C149)</f>
        <v/>
      </c>
      <c r="AJ149" s="38" t="str">
        <f>IF(D149="",IF(OR($E149&lt;&gt;"",$H149&lt;&gt;"",$G149&lt;&gt;""),INDEX(AJ$3:AJ148,MATCH(MAX(AF$3:AF148),AF$3:AF148,0),0),""),D149)</f>
        <v/>
      </c>
      <c r="AK149" s="4" t="str">
        <f>IF(入力!E149="","",IFERROR(INDEX(雇用者!$B$3:$B$100003,IFERROR(MATCH("*"&amp;$E149&amp;"*",雇用者!B$3:B$100003,0),MATCH("*"&amp;$E149&amp;"*",雇用者!C$3:C$100003,0)),0),入力!E149))&amp;""</f>
        <v/>
      </c>
      <c r="AL149" s="20" t="str">
        <f>IF(AM149="","",$AM149&amp;"@"&amp;AN149&amp;IF(AN149="","","@"&amp;COUNTIF($AK$3:AK149,AN149)))</f>
        <v/>
      </c>
      <c r="AM149" s="26" t="str">
        <f t="shared" si="111"/>
        <v/>
      </c>
      <c r="AN149" s="4" t="str">
        <f>IF(AK149="",IF(AND(OR(H149&lt;&gt;"",G149&lt;&gt;""),E149=""),INDEX($AK$3:AK148,MATCH(MAX($AG$3:AG148),$AG$3:AG148,0),0),""),AK149)</f>
        <v/>
      </c>
      <c r="AO149" s="20" t="str">
        <f>IF(H149="",IF(AN149="","",IFERROR(INDEX(雇用者!$D$3:$D$100003,MATCH($AN149,雇用者!B$3:B$100003,0),0),"")),H149)&amp;""</f>
        <v/>
      </c>
      <c r="AP149" s="20" t="str">
        <f>IF(AN149="","",IFERROR(IF(AND(入力!I149="",H149=""),INDEX(雇用者!$E$3:$E$100003,MATCH($AN149,雇用者!B$3:B$100003,0),0),I149),I149))&amp;""</f>
        <v/>
      </c>
      <c r="AQ149" s="20" t="str">
        <f t="shared" si="112"/>
        <v/>
      </c>
      <c r="AR149" s="20" t="str">
        <f t="shared" si="113"/>
        <v/>
      </c>
      <c r="AS149" s="20" t="str">
        <f>IF(AN149="","",IFERROR(IF(AND(入力!G149="",H149=""),INDEX(雇用者!$F$3:$Y$100003,MATCH($AN149,雇用者!B$3:B$100003,0),MATCH($AM149,雇用者!$F$1:$Y$1,1)),IF(G149="","",G149)),IF(G149="","",G149)))</f>
        <v/>
      </c>
      <c r="AT149" s="21" t="str">
        <f t="shared" si="114"/>
        <v/>
      </c>
      <c r="AU149" s="21" t="str">
        <f>IF(AND(AT149&lt;&gt;"",COUNTIF($AL$3:AL149,AL149)=1),SUMIF($AL$3:$AT$100003,AL149,$AT$3:$AT$100003),"")</f>
        <v/>
      </c>
      <c r="AV149" s="21" t="str">
        <f>IF(AND(COUNTIF($AM$3:AM149,AM149)=COUNTIF($AM$3:AM100149,AM149),AM149&lt;&gt;""),SUMIF($AM$3:AM149,AM149,$AT$3:AT149),"")</f>
        <v/>
      </c>
      <c r="AW149" s="96"/>
      <c r="AX149" s="20" t="str">
        <f>IF(COUNT(BC149:BH149)=6,MAX($AX$3:AX148)+1,"")</f>
        <v/>
      </c>
      <c r="AY149" s="20" t="str">
        <f>IF(AZ149="","",RANK(AZ149,$AZ$3:$AZ$100003,1)+COUNTIF($AZ$3:AZ149,AZ149)-1)</f>
        <v/>
      </c>
      <c r="AZ149" s="20" t="str">
        <f t="shared" si="115"/>
        <v/>
      </c>
      <c r="BA149" s="20" t="str">
        <f>IF(AN149="","",IF(COUNTIF($AN$3:AN149,AN149)=1,1+MAX($BA$3:BA148),INDEX($BA$3:BA148,MATCH(AN149,$AN$3:AN149,0),0)))</f>
        <v/>
      </c>
      <c r="BB149" s="20" t="str">
        <f>IF(AO149="","",IF(COUNTIF($AO$3:AO149,AO149)=1,1+MAX($BB$3:BB148),INDEX($BB$3:BB148,MATCH(AO149,$AO$3:AO149,0),0)))</f>
        <v/>
      </c>
      <c r="BC149" s="54" t="str">
        <f t="shared" si="116"/>
        <v/>
      </c>
      <c r="BD149" s="54" t="str">
        <f t="shared" si="117"/>
        <v/>
      </c>
      <c r="BE149" s="20" t="str">
        <f>IF($AN149="","",IF(COUNTIF(AN149,"*"&amp;BE$1&amp;"*"),COUNTIF(AN$3:AN149,"*"&amp;BE$1&amp;"*"),""))</f>
        <v/>
      </c>
      <c r="BF149" s="20" t="str">
        <f>IF($AN149="","",IF(COUNTIF(AO149,"*"&amp;BF$1&amp;"*"),COUNTIF(AO$3:AO149,"*"&amp;BF$1&amp;"*"),""))</f>
        <v/>
      </c>
      <c r="BG149" s="20" t="str">
        <f>IF($AN149="","",IF(COUNTIF(AP149,"*"&amp;BG$1&amp;"*"),COUNTIF(AP$3:AP149,"*"&amp;BG$1&amp;"*"),""))</f>
        <v/>
      </c>
      <c r="BH149" s="20" t="str">
        <f>IF($AN149="","",IF(COUNTIF(AQ149,"*"&amp;BH$1&amp;"*"),COUNTIF(AQ$3:AQ149,"*"&amp;BH$1&amp;"*"),""))</f>
        <v/>
      </c>
      <c r="BI149" s="58" t="str">
        <f t="shared" si="118"/>
        <v/>
      </c>
      <c r="BJ149" s="20" t="str">
        <f t="shared" si="119"/>
        <v/>
      </c>
      <c r="BK149" s="20" t="str">
        <f t="shared" si="120"/>
        <v/>
      </c>
      <c r="BM149" s="20" t="str">
        <f>IF($BM$1&gt;=1+MAX($BM$3:BM148),1+MAX($BM$3:BM148),"")</f>
        <v/>
      </c>
      <c r="BN149" s="20" t="str">
        <f t="shared" si="97"/>
        <v/>
      </c>
      <c r="BO149" s="20" t="str">
        <f t="shared" si="97"/>
        <v/>
      </c>
      <c r="BP149" s="20" t="str">
        <f t="shared" si="97"/>
        <v/>
      </c>
      <c r="BQ149" s="20" t="str">
        <f t="shared" si="97"/>
        <v/>
      </c>
      <c r="BR149" s="20" t="str">
        <f t="shared" si="97"/>
        <v/>
      </c>
      <c r="BS149" s="20" t="str">
        <f t="shared" si="97"/>
        <v/>
      </c>
      <c r="BT149" s="20" t="str">
        <f t="shared" si="97"/>
        <v/>
      </c>
      <c r="BU149" s="20" t="str">
        <f t="shared" si="97"/>
        <v/>
      </c>
      <c r="BV149" s="20" t="str">
        <f t="shared" si="97"/>
        <v/>
      </c>
      <c r="BW149" s="20" t="str">
        <f t="shared" si="97"/>
        <v/>
      </c>
      <c r="BX149" s="20" t="str">
        <f t="shared" si="97"/>
        <v/>
      </c>
    </row>
    <row r="150" spans="2:76" ht="30" customHeight="1" x14ac:dyDescent="0.2">
      <c r="B150" s="52"/>
      <c r="C150" s="52"/>
      <c r="D150" s="52"/>
      <c r="E150" s="30"/>
      <c r="F150" s="31"/>
      <c r="G150" s="32"/>
      <c r="H150" s="30"/>
      <c r="I150" s="31"/>
      <c r="J150" s="34"/>
      <c r="K150" s="112" t="str">
        <f t="shared" si="98"/>
        <v/>
      </c>
      <c r="L150" s="108" t="str">
        <f t="shared" si="99"/>
        <v/>
      </c>
      <c r="M150" s="108" t="str">
        <f t="shared" si="100"/>
        <v/>
      </c>
      <c r="N150" s="31" t="str">
        <f t="shared" si="101"/>
        <v/>
      </c>
      <c r="O150" s="31" t="str">
        <f t="shared" si="102"/>
        <v/>
      </c>
      <c r="P150" s="49" t="str">
        <f t="shared" si="103"/>
        <v/>
      </c>
      <c r="Q150" s="49" t="str">
        <f t="shared" si="104"/>
        <v/>
      </c>
      <c r="R150" s="32" t="str">
        <f t="shared" si="105"/>
        <v/>
      </c>
      <c r="S150" s="19"/>
      <c r="T150" s="45" t="str">
        <f t="shared" si="106"/>
        <v/>
      </c>
      <c r="U150" s="32" t="str">
        <f t="shared" si="107"/>
        <v/>
      </c>
      <c r="V150" s="22"/>
      <c r="W150" s="6" t="str">
        <f t="shared" si="95"/>
        <v/>
      </c>
      <c r="X150" s="7" t="str">
        <f t="shared" si="108"/>
        <v/>
      </c>
      <c r="Y150" s="19"/>
      <c r="Z150" s="13" t="str">
        <f t="shared" si="96"/>
        <v/>
      </c>
      <c r="AA150" s="13" t="str">
        <f t="shared" si="109"/>
        <v/>
      </c>
      <c r="AB150" s="7" t="str">
        <f t="shared" si="110"/>
        <v/>
      </c>
      <c r="AC150" s="22"/>
      <c r="AD150" s="3" t="str">
        <f>IF(B150="","",COUNT(B$3:B150))</f>
        <v/>
      </c>
      <c r="AE150" s="3" t="str">
        <f>IF(C150="","",COUNT(C$3:C150))</f>
        <v/>
      </c>
      <c r="AF150" s="3" t="str">
        <f>IF(D150="","",COUNT(D$3:D150))</f>
        <v/>
      </c>
      <c r="AG150" s="20" t="str">
        <f>IF(E150="","",COUNTA($E$3:E150))</f>
        <v/>
      </c>
      <c r="AH150" s="38" t="str">
        <f>IF(B150="",IF(OR($C150&lt;&gt;"",$D150&lt;&gt;"",$E150&lt;&gt;"",$H150&lt;&gt;"",$G150&lt;&gt;""),INDEX(AH$3:AH149,MATCH(MAX(AD$3:AD149),AD$3:AD149,0),0),""),B150)</f>
        <v/>
      </c>
      <c r="AI150" s="38" t="str">
        <f>IF(C150="",IF(OR($D150&lt;&gt;"",$E150&lt;&gt;"",$H150&lt;&gt;"",$G150&lt;&gt;""),INDEX(AI$3:AI149,MATCH(MAX(AE$3:AE149),AE$3:AE149,0),0),""),C150)</f>
        <v/>
      </c>
      <c r="AJ150" s="38" t="str">
        <f>IF(D150="",IF(OR($E150&lt;&gt;"",$H150&lt;&gt;"",$G150&lt;&gt;""),INDEX(AJ$3:AJ149,MATCH(MAX(AF$3:AF149),AF$3:AF149,0),0),""),D150)</f>
        <v/>
      </c>
      <c r="AK150" s="4" t="str">
        <f>IF(入力!E150="","",IFERROR(INDEX(雇用者!$B$3:$B$100003,IFERROR(MATCH("*"&amp;$E150&amp;"*",雇用者!B$3:B$100003,0),MATCH("*"&amp;$E150&amp;"*",雇用者!C$3:C$100003,0)),0),入力!E150))&amp;""</f>
        <v/>
      </c>
      <c r="AL150" s="20" t="str">
        <f>IF(AM150="","",$AM150&amp;"@"&amp;AN150&amp;IF(AN150="","","@"&amp;COUNTIF($AK$3:AK150,AN150)))</f>
        <v/>
      </c>
      <c r="AM150" s="26" t="str">
        <f t="shared" si="111"/>
        <v/>
      </c>
      <c r="AN150" s="4" t="str">
        <f>IF(AK150="",IF(AND(OR(H150&lt;&gt;"",G150&lt;&gt;""),E150=""),INDEX($AK$3:AK149,MATCH(MAX($AG$3:AG149),$AG$3:AG149,0),0),""),AK150)</f>
        <v/>
      </c>
      <c r="AO150" s="20" t="str">
        <f>IF(H150="",IF(AN150="","",IFERROR(INDEX(雇用者!$D$3:$D$100003,MATCH($AN150,雇用者!B$3:B$100003,0),0),"")),H150)&amp;""</f>
        <v/>
      </c>
      <c r="AP150" s="20" t="str">
        <f>IF(AN150="","",IFERROR(IF(AND(入力!I150="",H150=""),INDEX(雇用者!$E$3:$E$100003,MATCH($AN150,雇用者!B$3:B$100003,0),0),I150),I150))&amp;""</f>
        <v/>
      </c>
      <c r="AQ150" s="20" t="str">
        <f t="shared" si="112"/>
        <v/>
      </c>
      <c r="AR150" s="20" t="str">
        <f t="shared" si="113"/>
        <v/>
      </c>
      <c r="AS150" s="20" t="str">
        <f>IF(AN150="","",IFERROR(IF(AND(入力!G150="",H150=""),INDEX(雇用者!$F$3:$Y$100003,MATCH($AN150,雇用者!B$3:B$100003,0),MATCH($AM150,雇用者!$F$1:$Y$1,1)),IF(G150="","",G150)),IF(G150="","",G150)))</f>
        <v/>
      </c>
      <c r="AT150" s="21" t="str">
        <f t="shared" si="114"/>
        <v/>
      </c>
      <c r="AU150" s="21" t="str">
        <f>IF(AND(AT150&lt;&gt;"",COUNTIF($AL$3:AL150,AL150)=1),SUMIF($AL$3:$AT$100003,AL150,$AT$3:$AT$100003),"")</f>
        <v/>
      </c>
      <c r="AV150" s="21" t="str">
        <f>IF(AND(COUNTIF($AM$3:AM150,AM150)=COUNTIF($AM$3:AM100150,AM150),AM150&lt;&gt;""),SUMIF($AM$3:AM150,AM150,$AT$3:AT150),"")</f>
        <v/>
      </c>
      <c r="AW150" s="96"/>
      <c r="AX150" s="20" t="str">
        <f>IF(COUNT(BC150:BH150)=6,MAX($AX$3:AX149)+1,"")</f>
        <v/>
      </c>
      <c r="AY150" s="20" t="str">
        <f>IF(AZ150="","",RANK(AZ150,$AZ$3:$AZ$100003,1)+COUNTIF($AZ$3:AZ150,AZ150)-1)</f>
        <v/>
      </c>
      <c r="AZ150" s="20" t="str">
        <f t="shared" si="115"/>
        <v/>
      </c>
      <c r="BA150" s="20" t="str">
        <f>IF(AN150="","",IF(COUNTIF($AN$3:AN150,AN150)=1,1+MAX($BA$3:BA149),INDEX($BA$3:BA149,MATCH(AN150,$AN$3:AN150,0),0)))</f>
        <v/>
      </c>
      <c r="BB150" s="20" t="str">
        <f>IF(AO150="","",IF(COUNTIF($AO$3:AO150,AO150)=1,1+MAX($BB$3:BB149),INDEX($BB$3:BB149,MATCH(AO150,$AO$3:AO150,0),0)))</f>
        <v/>
      </c>
      <c r="BC150" s="54" t="str">
        <f t="shared" si="116"/>
        <v/>
      </c>
      <c r="BD150" s="54" t="str">
        <f t="shared" si="117"/>
        <v/>
      </c>
      <c r="BE150" s="20" t="str">
        <f>IF($AN150="","",IF(COUNTIF(AN150,"*"&amp;BE$1&amp;"*"),COUNTIF(AN$3:AN150,"*"&amp;BE$1&amp;"*"),""))</f>
        <v/>
      </c>
      <c r="BF150" s="20" t="str">
        <f>IF($AN150="","",IF(COUNTIF(AO150,"*"&amp;BF$1&amp;"*"),COUNTIF(AO$3:AO150,"*"&amp;BF$1&amp;"*"),""))</f>
        <v/>
      </c>
      <c r="BG150" s="20" t="str">
        <f>IF($AN150="","",IF(COUNTIF(AP150,"*"&amp;BG$1&amp;"*"),COUNTIF(AP$3:AP150,"*"&amp;BG$1&amp;"*"),""))</f>
        <v/>
      </c>
      <c r="BH150" s="20" t="str">
        <f>IF($AN150="","",IF(COUNTIF(AQ150,"*"&amp;BH$1&amp;"*"),COUNTIF(AQ$3:AQ150,"*"&amp;BH$1&amp;"*"),""))</f>
        <v/>
      </c>
      <c r="BI150" s="58" t="str">
        <f t="shared" si="118"/>
        <v/>
      </c>
      <c r="BJ150" s="20" t="str">
        <f t="shared" si="119"/>
        <v/>
      </c>
      <c r="BK150" s="20" t="str">
        <f t="shared" si="120"/>
        <v/>
      </c>
      <c r="BM150" s="20" t="str">
        <f>IF($BM$1&gt;=1+MAX($BM$3:BM149),1+MAX($BM$3:BM149),"")</f>
        <v/>
      </c>
      <c r="BN150" s="20" t="str">
        <f t="shared" si="97"/>
        <v/>
      </c>
      <c r="BO150" s="20" t="str">
        <f t="shared" si="97"/>
        <v/>
      </c>
      <c r="BP150" s="20" t="str">
        <f t="shared" si="97"/>
        <v/>
      </c>
      <c r="BQ150" s="20" t="str">
        <f t="shared" si="97"/>
        <v/>
      </c>
      <c r="BR150" s="20" t="str">
        <f t="shared" si="97"/>
        <v/>
      </c>
      <c r="BS150" s="20" t="str">
        <f t="shared" si="97"/>
        <v/>
      </c>
      <c r="BT150" s="20" t="str">
        <f t="shared" si="97"/>
        <v/>
      </c>
      <c r="BU150" s="20" t="str">
        <f t="shared" si="97"/>
        <v/>
      </c>
      <c r="BV150" s="20" t="str">
        <f t="shared" si="97"/>
        <v/>
      </c>
      <c r="BW150" s="20" t="str">
        <f t="shared" si="97"/>
        <v/>
      </c>
      <c r="BX150" s="20" t="str">
        <f t="shared" si="97"/>
        <v/>
      </c>
    </row>
    <row r="151" spans="2:76" ht="30" customHeight="1" x14ac:dyDescent="0.2">
      <c r="B151" s="52"/>
      <c r="C151" s="52"/>
      <c r="D151" s="52"/>
      <c r="E151" s="30"/>
      <c r="F151" s="31"/>
      <c r="G151" s="32"/>
      <c r="H151" s="30"/>
      <c r="I151" s="31"/>
      <c r="J151" s="34"/>
      <c r="K151" s="112" t="str">
        <f t="shared" si="98"/>
        <v/>
      </c>
      <c r="L151" s="108" t="str">
        <f t="shared" si="99"/>
        <v/>
      </c>
      <c r="M151" s="108" t="str">
        <f t="shared" si="100"/>
        <v/>
      </c>
      <c r="N151" s="31" t="str">
        <f t="shared" si="101"/>
        <v/>
      </c>
      <c r="O151" s="31" t="str">
        <f t="shared" si="102"/>
        <v/>
      </c>
      <c r="P151" s="49" t="str">
        <f t="shared" si="103"/>
        <v/>
      </c>
      <c r="Q151" s="49" t="str">
        <f t="shared" si="104"/>
        <v/>
      </c>
      <c r="R151" s="32" t="str">
        <f t="shared" si="105"/>
        <v/>
      </c>
      <c r="S151" s="19"/>
      <c r="T151" s="45" t="str">
        <f t="shared" si="106"/>
        <v/>
      </c>
      <c r="U151" s="32" t="str">
        <f t="shared" si="107"/>
        <v/>
      </c>
      <c r="V151" s="22"/>
      <c r="W151" s="6" t="str">
        <f t="shared" si="95"/>
        <v/>
      </c>
      <c r="X151" s="7" t="str">
        <f t="shared" si="108"/>
        <v/>
      </c>
      <c r="Y151" s="19"/>
      <c r="Z151" s="13" t="str">
        <f t="shared" si="96"/>
        <v/>
      </c>
      <c r="AA151" s="13" t="str">
        <f t="shared" si="109"/>
        <v/>
      </c>
      <c r="AB151" s="7" t="str">
        <f t="shared" si="110"/>
        <v/>
      </c>
      <c r="AC151" s="22"/>
      <c r="AD151" s="3" t="str">
        <f>IF(B151="","",COUNT(B$3:B151))</f>
        <v/>
      </c>
      <c r="AE151" s="3" t="str">
        <f>IF(C151="","",COUNT(C$3:C151))</f>
        <v/>
      </c>
      <c r="AF151" s="3" t="str">
        <f>IF(D151="","",COUNT(D$3:D151))</f>
        <v/>
      </c>
      <c r="AG151" s="20" t="str">
        <f>IF(E151="","",COUNTA($E$3:E151))</f>
        <v/>
      </c>
      <c r="AH151" s="38" t="str">
        <f>IF(B151="",IF(OR($C151&lt;&gt;"",$D151&lt;&gt;"",$E151&lt;&gt;"",$H151&lt;&gt;"",$G151&lt;&gt;""),INDEX(AH$3:AH150,MATCH(MAX(AD$3:AD150),AD$3:AD150,0),0),""),B151)</f>
        <v/>
      </c>
      <c r="AI151" s="38" t="str">
        <f>IF(C151="",IF(OR($D151&lt;&gt;"",$E151&lt;&gt;"",$H151&lt;&gt;"",$G151&lt;&gt;""),INDEX(AI$3:AI150,MATCH(MAX(AE$3:AE150),AE$3:AE150,0),0),""),C151)</f>
        <v/>
      </c>
      <c r="AJ151" s="38" t="str">
        <f>IF(D151="",IF(OR($E151&lt;&gt;"",$H151&lt;&gt;"",$G151&lt;&gt;""),INDEX(AJ$3:AJ150,MATCH(MAX(AF$3:AF150),AF$3:AF150,0),0),""),D151)</f>
        <v/>
      </c>
      <c r="AK151" s="4" t="str">
        <f>IF(入力!E151="","",IFERROR(INDEX(雇用者!$B$3:$B$100003,IFERROR(MATCH("*"&amp;$E151&amp;"*",雇用者!B$3:B$100003,0),MATCH("*"&amp;$E151&amp;"*",雇用者!C$3:C$100003,0)),0),入力!E151))&amp;""</f>
        <v/>
      </c>
      <c r="AL151" s="20" t="str">
        <f>IF(AM151="","",$AM151&amp;"@"&amp;AN151&amp;IF(AN151="","","@"&amp;COUNTIF($AK$3:AK151,AN151)))</f>
        <v/>
      </c>
      <c r="AM151" s="26" t="str">
        <f t="shared" si="111"/>
        <v/>
      </c>
      <c r="AN151" s="4" t="str">
        <f>IF(AK151="",IF(AND(OR(H151&lt;&gt;"",G151&lt;&gt;""),E151=""),INDEX($AK$3:AK150,MATCH(MAX($AG$3:AG150),$AG$3:AG150,0),0),""),AK151)</f>
        <v/>
      </c>
      <c r="AO151" s="20" t="str">
        <f>IF(H151="",IF(AN151="","",IFERROR(INDEX(雇用者!$D$3:$D$100003,MATCH($AN151,雇用者!B$3:B$100003,0),0),"")),H151)&amp;""</f>
        <v/>
      </c>
      <c r="AP151" s="20" t="str">
        <f>IF(AN151="","",IFERROR(IF(AND(入力!I151="",H151=""),INDEX(雇用者!$E$3:$E$100003,MATCH($AN151,雇用者!B$3:B$100003,0),0),I151),I151))&amp;""</f>
        <v/>
      </c>
      <c r="AQ151" s="20" t="str">
        <f t="shared" si="112"/>
        <v/>
      </c>
      <c r="AR151" s="20" t="str">
        <f t="shared" si="113"/>
        <v/>
      </c>
      <c r="AS151" s="20" t="str">
        <f>IF(AN151="","",IFERROR(IF(AND(入力!G151="",H151=""),INDEX(雇用者!$F$3:$Y$100003,MATCH($AN151,雇用者!B$3:B$100003,0),MATCH($AM151,雇用者!$F$1:$Y$1,1)),IF(G151="","",G151)),IF(G151="","",G151)))</f>
        <v/>
      </c>
      <c r="AT151" s="21" t="str">
        <f t="shared" si="114"/>
        <v/>
      </c>
      <c r="AU151" s="21" t="str">
        <f>IF(AND(AT151&lt;&gt;"",COUNTIF($AL$3:AL151,AL151)=1),SUMIF($AL$3:$AT$100003,AL151,$AT$3:$AT$100003),"")</f>
        <v/>
      </c>
      <c r="AV151" s="21" t="str">
        <f>IF(AND(COUNTIF($AM$3:AM151,AM151)=COUNTIF($AM$3:AM100151,AM151),AM151&lt;&gt;""),SUMIF($AM$3:AM151,AM151,$AT$3:AT151),"")</f>
        <v/>
      </c>
      <c r="AW151" s="96"/>
      <c r="AX151" s="20" t="str">
        <f>IF(COUNT(BC151:BH151)=6,MAX($AX$3:AX150)+1,"")</f>
        <v/>
      </c>
      <c r="AY151" s="20" t="str">
        <f>IF(AZ151="","",RANK(AZ151,$AZ$3:$AZ$100003,1)+COUNTIF($AZ$3:AZ151,AZ151)-1)</f>
        <v/>
      </c>
      <c r="AZ151" s="20" t="str">
        <f t="shared" si="115"/>
        <v/>
      </c>
      <c r="BA151" s="20" t="str">
        <f>IF(AN151="","",IF(COUNTIF($AN$3:AN151,AN151)=1,1+MAX($BA$3:BA150),INDEX($BA$3:BA150,MATCH(AN151,$AN$3:AN151,0),0)))</f>
        <v/>
      </c>
      <c r="BB151" s="20" t="str">
        <f>IF(AO151="","",IF(COUNTIF($AO$3:AO151,AO151)=1,1+MAX($BB$3:BB150),INDEX($BB$3:BB150,MATCH(AO151,$AO$3:AO151,0),0)))</f>
        <v/>
      </c>
      <c r="BC151" s="54" t="str">
        <f t="shared" si="116"/>
        <v/>
      </c>
      <c r="BD151" s="54" t="str">
        <f t="shared" si="117"/>
        <v/>
      </c>
      <c r="BE151" s="20" t="str">
        <f>IF($AN151="","",IF(COUNTIF(AN151,"*"&amp;BE$1&amp;"*"),COUNTIF(AN$3:AN151,"*"&amp;BE$1&amp;"*"),""))</f>
        <v/>
      </c>
      <c r="BF151" s="20" t="str">
        <f>IF($AN151="","",IF(COUNTIF(AO151,"*"&amp;BF$1&amp;"*"),COUNTIF(AO$3:AO151,"*"&amp;BF$1&amp;"*"),""))</f>
        <v/>
      </c>
      <c r="BG151" s="20" t="str">
        <f>IF($AN151="","",IF(COUNTIF(AP151,"*"&amp;BG$1&amp;"*"),COUNTIF(AP$3:AP151,"*"&amp;BG$1&amp;"*"),""))</f>
        <v/>
      </c>
      <c r="BH151" s="20" t="str">
        <f>IF($AN151="","",IF(COUNTIF(AQ151,"*"&amp;BH$1&amp;"*"),COUNTIF(AQ$3:AQ151,"*"&amp;BH$1&amp;"*"),""))</f>
        <v/>
      </c>
      <c r="BI151" s="58" t="str">
        <f t="shared" si="118"/>
        <v/>
      </c>
      <c r="BJ151" s="20" t="str">
        <f t="shared" si="119"/>
        <v/>
      </c>
      <c r="BK151" s="20" t="str">
        <f t="shared" si="120"/>
        <v/>
      </c>
      <c r="BM151" s="20" t="str">
        <f>IF($BM$1&gt;=1+MAX($BM$3:BM150),1+MAX($BM$3:BM150),"")</f>
        <v/>
      </c>
      <c r="BN151" s="20" t="str">
        <f t="shared" si="97"/>
        <v/>
      </c>
      <c r="BO151" s="20" t="str">
        <f t="shared" si="97"/>
        <v/>
      </c>
      <c r="BP151" s="20" t="str">
        <f t="shared" si="97"/>
        <v/>
      </c>
      <c r="BQ151" s="20" t="str">
        <f t="shared" si="97"/>
        <v/>
      </c>
      <c r="BR151" s="20" t="str">
        <f t="shared" si="97"/>
        <v/>
      </c>
      <c r="BS151" s="20" t="str">
        <f t="shared" si="97"/>
        <v/>
      </c>
      <c r="BT151" s="20" t="str">
        <f t="shared" si="97"/>
        <v/>
      </c>
      <c r="BU151" s="20" t="str">
        <f t="shared" si="97"/>
        <v/>
      </c>
      <c r="BV151" s="20" t="str">
        <f t="shared" si="97"/>
        <v/>
      </c>
      <c r="BW151" s="20" t="str">
        <f t="shared" si="97"/>
        <v/>
      </c>
      <c r="BX151" s="20" t="str">
        <f t="shared" si="97"/>
        <v/>
      </c>
    </row>
    <row r="152" spans="2:76" ht="30" customHeight="1" x14ac:dyDescent="0.2">
      <c r="B152" s="52"/>
      <c r="C152" s="52"/>
      <c r="D152" s="52"/>
      <c r="E152" s="30"/>
      <c r="F152" s="31"/>
      <c r="G152" s="32"/>
      <c r="H152" s="30"/>
      <c r="I152" s="31"/>
      <c r="J152" s="34"/>
      <c r="K152" s="112" t="str">
        <f t="shared" si="98"/>
        <v/>
      </c>
      <c r="L152" s="108" t="str">
        <f t="shared" si="99"/>
        <v/>
      </c>
      <c r="M152" s="108" t="str">
        <f t="shared" si="100"/>
        <v/>
      </c>
      <c r="N152" s="31" t="str">
        <f t="shared" si="101"/>
        <v/>
      </c>
      <c r="O152" s="31" t="str">
        <f t="shared" si="102"/>
        <v/>
      </c>
      <c r="P152" s="49" t="str">
        <f t="shared" si="103"/>
        <v/>
      </c>
      <c r="Q152" s="49" t="str">
        <f t="shared" si="104"/>
        <v/>
      </c>
      <c r="R152" s="32" t="str">
        <f t="shared" si="105"/>
        <v/>
      </c>
      <c r="S152" s="19"/>
      <c r="T152" s="45" t="str">
        <f t="shared" si="106"/>
        <v/>
      </c>
      <c r="U152" s="32" t="str">
        <f t="shared" si="107"/>
        <v/>
      </c>
      <c r="V152" s="22"/>
      <c r="W152" s="6" t="str">
        <f t="shared" si="95"/>
        <v/>
      </c>
      <c r="X152" s="7" t="str">
        <f t="shared" si="108"/>
        <v/>
      </c>
      <c r="Y152" s="19"/>
      <c r="Z152" s="13" t="str">
        <f t="shared" si="96"/>
        <v/>
      </c>
      <c r="AA152" s="13" t="str">
        <f t="shared" si="109"/>
        <v/>
      </c>
      <c r="AB152" s="7" t="str">
        <f t="shared" si="110"/>
        <v/>
      </c>
      <c r="AC152" s="22"/>
      <c r="AD152" s="3" t="str">
        <f>IF(B152="","",COUNT(B$3:B152))</f>
        <v/>
      </c>
      <c r="AE152" s="3" t="str">
        <f>IF(C152="","",COUNT(C$3:C152))</f>
        <v/>
      </c>
      <c r="AF152" s="3" t="str">
        <f>IF(D152="","",COUNT(D$3:D152))</f>
        <v/>
      </c>
      <c r="AG152" s="20" t="str">
        <f>IF(E152="","",COUNTA($E$3:E152))</f>
        <v/>
      </c>
      <c r="AH152" s="38" t="str">
        <f>IF(B152="",IF(OR($C152&lt;&gt;"",$D152&lt;&gt;"",$E152&lt;&gt;"",$H152&lt;&gt;"",$G152&lt;&gt;""),INDEX(AH$3:AH151,MATCH(MAX(AD$3:AD151),AD$3:AD151,0),0),""),B152)</f>
        <v/>
      </c>
      <c r="AI152" s="38" t="str">
        <f>IF(C152="",IF(OR($D152&lt;&gt;"",$E152&lt;&gt;"",$H152&lt;&gt;"",$G152&lt;&gt;""),INDEX(AI$3:AI151,MATCH(MAX(AE$3:AE151),AE$3:AE151,0),0),""),C152)</f>
        <v/>
      </c>
      <c r="AJ152" s="38" t="str">
        <f>IF(D152="",IF(OR($E152&lt;&gt;"",$H152&lt;&gt;"",$G152&lt;&gt;""),INDEX(AJ$3:AJ151,MATCH(MAX(AF$3:AF151),AF$3:AF151,0),0),""),D152)</f>
        <v/>
      </c>
      <c r="AK152" s="4" t="str">
        <f>IF(入力!E152="","",IFERROR(INDEX(雇用者!$B$3:$B$100003,IFERROR(MATCH("*"&amp;$E152&amp;"*",雇用者!B$3:B$100003,0),MATCH("*"&amp;$E152&amp;"*",雇用者!C$3:C$100003,0)),0),入力!E152))&amp;""</f>
        <v/>
      </c>
      <c r="AL152" s="20" t="str">
        <f>IF(AM152="","",$AM152&amp;"@"&amp;AN152&amp;IF(AN152="","","@"&amp;COUNTIF($AK$3:AK152,AN152)))</f>
        <v/>
      </c>
      <c r="AM152" s="26" t="str">
        <f t="shared" si="111"/>
        <v/>
      </c>
      <c r="AN152" s="4" t="str">
        <f>IF(AK152="",IF(AND(OR(H152&lt;&gt;"",G152&lt;&gt;""),E152=""),INDEX($AK$3:AK151,MATCH(MAX($AG$3:AG151),$AG$3:AG151,0),0),""),AK152)</f>
        <v/>
      </c>
      <c r="AO152" s="20" t="str">
        <f>IF(H152="",IF(AN152="","",IFERROR(INDEX(雇用者!$D$3:$D$100003,MATCH($AN152,雇用者!B$3:B$100003,0),0),"")),H152)&amp;""</f>
        <v/>
      </c>
      <c r="AP152" s="20" t="str">
        <f>IF(AN152="","",IFERROR(IF(AND(入力!I152="",H152=""),INDEX(雇用者!$E$3:$E$100003,MATCH($AN152,雇用者!B$3:B$100003,0),0),I152),I152))&amp;""</f>
        <v/>
      </c>
      <c r="AQ152" s="20" t="str">
        <f t="shared" si="112"/>
        <v/>
      </c>
      <c r="AR152" s="20" t="str">
        <f t="shared" si="113"/>
        <v/>
      </c>
      <c r="AS152" s="20" t="str">
        <f>IF(AN152="","",IFERROR(IF(AND(入力!G152="",H152=""),INDEX(雇用者!$F$3:$Y$100003,MATCH($AN152,雇用者!B$3:B$100003,0),MATCH($AM152,雇用者!$F$1:$Y$1,1)),IF(G152="","",G152)),IF(G152="","",G152)))</f>
        <v/>
      </c>
      <c r="AT152" s="21" t="str">
        <f t="shared" si="114"/>
        <v/>
      </c>
      <c r="AU152" s="21" t="str">
        <f>IF(AND(AT152&lt;&gt;"",COUNTIF($AL$3:AL152,AL152)=1),SUMIF($AL$3:$AT$100003,AL152,$AT$3:$AT$100003),"")</f>
        <v/>
      </c>
      <c r="AV152" s="21" t="str">
        <f>IF(AND(COUNTIF($AM$3:AM152,AM152)=COUNTIF($AM$3:AM100152,AM152),AM152&lt;&gt;""),SUMIF($AM$3:AM152,AM152,$AT$3:AT152),"")</f>
        <v/>
      </c>
      <c r="AW152" s="96"/>
      <c r="AX152" s="20" t="str">
        <f>IF(COUNT(BC152:BH152)=6,MAX($AX$3:AX151)+1,"")</f>
        <v/>
      </c>
      <c r="AY152" s="20" t="str">
        <f>IF(AZ152="","",RANK(AZ152,$AZ$3:$AZ$100003,1)+COUNTIF($AZ$3:AZ152,AZ152)-1)</f>
        <v/>
      </c>
      <c r="AZ152" s="20" t="str">
        <f t="shared" si="115"/>
        <v/>
      </c>
      <c r="BA152" s="20" t="str">
        <f>IF(AN152="","",IF(COUNTIF($AN$3:AN152,AN152)=1,1+MAX($BA$3:BA151),INDEX($BA$3:BA151,MATCH(AN152,$AN$3:AN152,0),0)))</f>
        <v/>
      </c>
      <c r="BB152" s="20" t="str">
        <f>IF(AO152="","",IF(COUNTIF($AO$3:AO152,AO152)=1,1+MAX($BB$3:BB151),INDEX($BB$3:BB151,MATCH(AO152,$AO$3:AO152,0),0)))</f>
        <v/>
      </c>
      <c r="BC152" s="54" t="str">
        <f t="shared" si="116"/>
        <v/>
      </c>
      <c r="BD152" s="54" t="str">
        <f t="shared" si="117"/>
        <v/>
      </c>
      <c r="BE152" s="20" t="str">
        <f>IF($AN152="","",IF(COUNTIF(AN152,"*"&amp;BE$1&amp;"*"),COUNTIF(AN$3:AN152,"*"&amp;BE$1&amp;"*"),""))</f>
        <v/>
      </c>
      <c r="BF152" s="20" t="str">
        <f>IF($AN152="","",IF(COUNTIF(AO152,"*"&amp;BF$1&amp;"*"),COUNTIF(AO$3:AO152,"*"&amp;BF$1&amp;"*"),""))</f>
        <v/>
      </c>
      <c r="BG152" s="20" t="str">
        <f>IF($AN152="","",IF(COUNTIF(AP152,"*"&amp;BG$1&amp;"*"),COUNTIF(AP$3:AP152,"*"&amp;BG$1&amp;"*"),""))</f>
        <v/>
      </c>
      <c r="BH152" s="20" t="str">
        <f>IF($AN152="","",IF(COUNTIF(AQ152,"*"&amp;BH$1&amp;"*"),COUNTIF(AQ$3:AQ152,"*"&amp;BH$1&amp;"*"),""))</f>
        <v/>
      </c>
      <c r="BI152" s="58" t="str">
        <f t="shared" si="118"/>
        <v/>
      </c>
      <c r="BJ152" s="20" t="str">
        <f t="shared" si="119"/>
        <v/>
      </c>
      <c r="BK152" s="20" t="str">
        <f t="shared" si="120"/>
        <v/>
      </c>
      <c r="BM152" s="20" t="str">
        <f>IF($BM$1&gt;=1+MAX($BM$3:BM151),1+MAX($BM$3:BM151),"")</f>
        <v/>
      </c>
      <c r="BN152" s="20" t="str">
        <f t="shared" si="97"/>
        <v/>
      </c>
      <c r="BO152" s="20" t="str">
        <f t="shared" si="97"/>
        <v/>
      </c>
      <c r="BP152" s="20" t="str">
        <f t="shared" si="97"/>
        <v/>
      </c>
      <c r="BQ152" s="20" t="str">
        <f t="shared" si="97"/>
        <v/>
      </c>
      <c r="BR152" s="20" t="str">
        <f t="shared" si="97"/>
        <v/>
      </c>
      <c r="BS152" s="20" t="str">
        <f t="shared" si="97"/>
        <v/>
      </c>
      <c r="BT152" s="20" t="str">
        <f t="shared" si="97"/>
        <v/>
      </c>
      <c r="BU152" s="20" t="str">
        <f t="shared" si="97"/>
        <v/>
      </c>
      <c r="BV152" s="20" t="str">
        <f t="shared" si="97"/>
        <v/>
      </c>
      <c r="BW152" s="20" t="str">
        <f t="shared" si="97"/>
        <v/>
      </c>
      <c r="BX152" s="20" t="str">
        <f t="shared" si="97"/>
        <v/>
      </c>
    </row>
    <row r="153" spans="2:76" ht="30" customHeight="1" x14ac:dyDescent="0.2">
      <c r="B153" s="52"/>
      <c r="C153" s="52"/>
      <c r="D153" s="52"/>
      <c r="E153" s="30"/>
      <c r="F153" s="31"/>
      <c r="G153" s="32"/>
      <c r="H153" s="30"/>
      <c r="I153" s="31"/>
      <c r="J153" s="34"/>
      <c r="K153" s="112" t="str">
        <f t="shared" si="98"/>
        <v/>
      </c>
      <c r="L153" s="108" t="str">
        <f t="shared" si="99"/>
        <v/>
      </c>
      <c r="M153" s="108" t="str">
        <f t="shared" si="100"/>
        <v/>
      </c>
      <c r="N153" s="31" t="str">
        <f t="shared" si="101"/>
        <v/>
      </c>
      <c r="O153" s="31" t="str">
        <f t="shared" si="102"/>
        <v/>
      </c>
      <c r="P153" s="49" t="str">
        <f t="shared" si="103"/>
        <v/>
      </c>
      <c r="Q153" s="49" t="str">
        <f t="shared" si="104"/>
        <v/>
      </c>
      <c r="R153" s="32" t="str">
        <f t="shared" si="105"/>
        <v/>
      </c>
      <c r="S153" s="19"/>
      <c r="T153" s="45" t="str">
        <f t="shared" si="106"/>
        <v/>
      </c>
      <c r="U153" s="32" t="str">
        <f t="shared" si="107"/>
        <v/>
      </c>
      <c r="V153" s="22"/>
      <c r="W153" s="6" t="str">
        <f t="shared" si="95"/>
        <v/>
      </c>
      <c r="X153" s="7" t="str">
        <f t="shared" si="108"/>
        <v/>
      </c>
      <c r="Y153" s="19"/>
      <c r="Z153" s="13" t="str">
        <f t="shared" si="96"/>
        <v/>
      </c>
      <c r="AA153" s="13" t="str">
        <f t="shared" si="109"/>
        <v/>
      </c>
      <c r="AB153" s="7" t="str">
        <f t="shared" si="110"/>
        <v/>
      </c>
      <c r="AC153" s="22"/>
      <c r="AD153" s="3" t="str">
        <f>IF(B153="","",COUNT(B$3:B153))</f>
        <v/>
      </c>
      <c r="AE153" s="3" t="str">
        <f>IF(C153="","",COUNT(C$3:C153))</f>
        <v/>
      </c>
      <c r="AF153" s="3" t="str">
        <f>IF(D153="","",COUNT(D$3:D153))</f>
        <v/>
      </c>
      <c r="AG153" s="20" t="str">
        <f>IF(E153="","",COUNTA($E$3:E153))</f>
        <v/>
      </c>
      <c r="AH153" s="38" t="str">
        <f>IF(B153="",IF(OR($C153&lt;&gt;"",$D153&lt;&gt;"",$E153&lt;&gt;"",$H153&lt;&gt;"",$G153&lt;&gt;""),INDEX(AH$3:AH152,MATCH(MAX(AD$3:AD152),AD$3:AD152,0),0),""),B153)</f>
        <v/>
      </c>
      <c r="AI153" s="38" t="str">
        <f>IF(C153="",IF(OR($D153&lt;&gt;"",$E153&lt;&gt;"",$H153&lt;&gt;"",$G153&lt;&gt;""),INDEX(AI$3:AI152,MATCH(MAX(AE$3:AE152),AE$3:AE152,0),0),""),C153)</f>
        <v/>
      </c>
      <c r="AJ153" s="38" t="str">
        <f>IF(D153="",IF(OR($E153&lt;&gt;"",$H153&lt;&gt;"",$G153&lt;&gt;""),INDEX(AJ$3:AJ152,MATCH(MAX(AF$3:AF152),AF$3:AF152,0),0),""),D153)</f>
        <v/>
      </c>
      <c r="AK153" s="4" t="str">
        <f>IF(入力!E153="","",IFERROR(INDEX(雇用者!$B$3:$B$100003,IFERROR(MATCH("*"&amp;$E153&amp;"*",雇用者!B$3:B$100003,0),MATCH("*"&amp;$E153&amp;"*",雇用者!C$3:C$100003,0)),0),入力!E153))&amp;""</f>
        <v/>
      </c>
      <c r="AL153" s="20" t="str">
        <f>IF(AM153="","",$AM153&amp;"@"&amp;AN153&amp;IF(AN153="","","@"&amp;COUNTIF($AK$3:AK153,AN153)))</f>
        <v/>
      </c>
      <c r="AM153" s="26" t="str">
        <f t="shared" si="111"/>
        <v/>
      </c>
      <c r="AN153" s="4" t="str">
        <f>IF(AK153="",IF(AND(OR(H153&lt;&gt;"",G153&lt;&gt;""),E153=""),INDEX($AK$3:AK152,MATCH(MAX($AG$3:AG152),$AG$3:AG152,0),0),""),AK153)</f>
        <v/>
      </c>
      <c r="AO153" s="20" t="str">
        <f>IF(H153="",IF(AN153="","",IFERROR(INDEX(雇用者!$D$3:$D$100003,MATCH($AN153,雇用者!B$3:B$100003,0),0),"")),H153)&amp;""</f>
        <v/>
      </c>
      <c r="AP153" s="20" t="str">
        <f>IF(AN153="","",IFERROR(IF(AND(入力!I153="",H153=""),INDEX(雇用者!$E$3:$E$100003,MATCH($AN153,雇用者!B$3:B$100003,0),0),I153),I153))&amp;""</f>
        <v/>
      </c>
      <c r="AQ153" s="20" t="str">
        <f t="shared" si="112"/>
        <v/>
      </c>
      <c r="AR153" s="20" t="str">
        <f t="shared" si="113"/>
        <v/>
      </c>
      <c r="AS153" s="20" t="str">
        <f>IF(AN153="","",IFERROR(IF(AND(入力!G153="",H153=""),INDEX(雇用者!$F$3:$Y$100003,MATCH($AN153,雇用者!B$3:B$100003,0),MATCH($AM153,雇用者!$F$1:$Y$1,1)),IF(G153="","",G153)),IF(G153="","",G153)))</f>
        <v/>
      </c>
      <c r="AT153" s="21" t="str">
        <f t="shared" si="114"/>
        <v/>
      </c>
      <c r="AU153" s="21" t="str">
        <f>IF(AND(AT153&lt;&gt;"",COUNTIF($AL$3:AL153,AL153)=1),SUMIF($AL$3:$AT$100003,AL153,$AT$3:$AT$100003),"")</f>
        <v/>
      </c>
      <c r="AV153" s="21" t="str">
        <f>IF(AND(COUNTIF($AM$3:AM153,AM153)=COUNTIF($AM$3:AM100153,AM153),AM153&lt;&gt;""),SUMIF($AM$3:AM153,AM153,$AT$3:AT153),"")</f>
        <v/>
      </c>
      <c r="AW153" s="96"/>
      <c r="AX153" s="20" t="str">
        <f>IF(COUNT(BC153:BH153)=6,MAX($AX$3:AX152)+1,"")</f>
        <v/>
      </c>
      <c r="AY153" s="20" t="str">
        <f>IF(AZ153="","",RANK(AZ153,$AZ$3:$AZ$100003,1)+COUNTIF($AZ$3:AZ153,AZ153)-1)</f>
        <v/>
      </c>
      <c r="AZ153" s="20" t="str">
        <f t="shared" si="115"/>
        <v/>
      </c>
      <c r="BA153" s="20" t="str">
        <f>IF(AN153="","",IF(COUNTIF($AN$3:AN153,AN153)=1,1+MAX($BA$3:BA152),INDEX($BA$3:BA152,MATCH(AN153,$AN$3:AN153,0),0)))</f>
        <v/>
      </c>
      <c r="BB153" s="20" t="str">
        <f>IF(AO153="","",IF(COUNTIF($AO$3:AO153,AO153)=1,1+MAX($BB$3:BB152),INDEX($BB$3:BB152,MATCH(AO153,$AO$3:AO153,0),0)))</f>
        <v/>
      </c>
      <c r="BC153" s="54" t="str">
        <f t="shared" si="116"/>
        <v/>
      </c>
      <c r="BD153" s="54" t="str">
        <f t="shared" si="117"/>
        <v/>
      </c>
      <c r="BE153" s="20" t="str">
        <f>IF($AN153="","",IF(COUNTIF(AN153,"*"&amp;BE$1&amp;"*"),COUNTIF(AN$3:AN153,"*"&amp;BE$1&amp;"*"),""))</f>
        <v/>
      </c>
      <c r="BF153" s="20" t="str">
        <f>IF($AN153="","",IF(COUNTIF(AO153,"*"&amp;BF$1&amp;"*"),COUNTIF(AO$3:AO153,"*"&amp;BF$1&amp;"*"),""))</f>
        <v/>
      </c>
      <c r="BG153" s="20" t="str">
        <f>IF($AN153="","",IF(COUNTIF(AP153,"*"&amp;BG$1&amp;"*"),COUNTIF(AP$3:AP153,"*"&amp;BG$1&amp;"*"),""))</f>
        <v/>
      </c>
      <c r="BH153" s="20" t="str">
        <f>IF($AN153="","",IF(COUNTIF(AQ153,"*"&amp;BH$1&amp;"*"),COUNTIF(AQ$3:AQ153,"*"&amp;BH$1&amp;"*"),""))</f>
        <v/>
      </c>
      <c r="BI153" s="58" t="str">
        <f t="shared" si="118"/>
        <v/>
      </c>
      <c r="BJ153" s="20" t="str">
        <f t="shared" si="119"/>
        <v/>
      </c>
      <c r="BK153" s="20" t="str">
        <f t="shared" si="120"/>
        <v/>
      </c>
      <c r="BM153" s="20" t="str">
        <f>IF($BM$1&gt;=1+MAX($BM$3:BM152),1+MAX($BM$3:BM152),"")</f>
        <v/>
      </c>
      <c r="BN153" s="20" t="str">
        <f t="shared" si="97"/>
        <v/>
      </c>
      <c r="BO153" s="20" t="str">
        <f t="shared" si="97"/>
        <v/>
      </c>
      <c r="BP153" s="20" t="str">
        <f t="shared" si="97"/>
        <v/>
      </c>
      <c r="BQ153" s="20" t="str">
        <f t="shared" si="97"/>
        <v/>
      </c>
      <c r="BR153" s="20" t="str">
        <f t="shared" si="97"/>
        <v/>
      </c>
      <c r="BS153" s="20" t="str">
        <f t="shared" si="97"/>
        <v/>
      </c>
      <c r="BT153" s="20" t="str">
        <f t="shared" si="97"/>
        <v/>
      </c>
      <c r="BU153" s="20" t="str">
        <f t="shared" si="97"/>
        <v/>
      </c>
      <c r="BV153" s="20" t="str">
        <f t="shared" si="97"/>
        <v/>
      </c>
      <c r="BW153" s="20" t="str">
        <f t="shared" si="97"/>
        <v/>
      </c>
      <c r="BX153" s="20" t="str">
        <f t="shared" si="97"/>
        <v/>
      </c>
    </row>
    <row r="154" spans="2:76" ht="30" customHeight="1" x14ac:dyDescent="0.2">
      <c r="B154" s="52"/>
      <c r="C154" s="52"/>
      <c r="D154" s="52"/>
      <c r="E154" s="30"/>
      <c r="F154" s="31"/>
      <c r="G154" s="32"/>
      <c r="H154" s="30"/>
      <c r="I154" s="31"/>
      <c r="J154" s="34"/>
      <c r="K154" s="112" t="str">
        <f t="shared" si="98"/>
        <v/>
      </c>
      <c r="L154" s="108" t="str">
        <f t="shared" si="99"/>
        <v/>
      </c>
      <c r="M154" s="108" t="str">
        <f t="shared" si="100"/>
        <v/>
      </c>
      <c r="N154" s="31" t="str">
        <f t="shared" si="101"/>
        <v/>
      </c>
      <c r="O154" s="31" t="str">
        <f t="shared" si="102"/>
        <v/>
      </c>
      <c r="P154" s="49" t="str">
        <f t="shared" si="103"/>
        <v/>
      </c>
      <c r="Q154" s="49" t="str">
        <f t="shared" si="104"/>
        <v/>
      </c>
      <c r="R154" s="32" t="str">
        <f t="shared" si="105"/>
        <v/>
      </c>
      <c r="S154" s="19"/>
      <c r="T154" s="45" t="str">
        <f t="shared" si="106"/>
        <v/>
      </c>
      <c r="U154" s="32" t="str">
        <f t="shared" si="107"/>
        <v/>
      </c>
      <c r="V154" s="22"/>
      <c r="W154" s="6" t="str">
        <f t="shared" si="95"/>
        <v/>
      </c>
      <c r="X154" s="7" t="str">
        <f t="shared" si="108"/>
        <v/>
      </c>
      <c r="Y154" s="19"/>
      <c r="Z154" s="13" t="str">
        <f t="shared" si="96"/>
        <v/>
      </c>
      <c r="AA154" s="13" t="str">
        <f t="shared" si="109"/>
        <v/>
      </c>
      <c r="AB154" s="7" t="str">
        <f t="shared" si="110"/>
        <v/>
      </c>
      <c r="AC154" s="22"/>
      <c r="AD154" s="3" t="str">
        <f>IF(B154="","",COUNT(B$3:B154))</f>
        <v/>
      </c>
      <c r="AE154" s="3" t="str">
        <f>IF(C154="","",COUNT(C$3:C154))</f>
        <v/>
      </c>
      <c r="AF154" s="3" t="str">
        <f>IF(D154="","",COUNT(D$3:D154))</f>
        <v/>
      </c>
      <c r="AG154" s="20" t="str">
        <f>IF(E154="","",COUNTA($E$3:E154))</f>
        <v/>
      </c>
      <c r="AH154" s="38" t="str">
        <f>IF(B154="",IF(OR($C154&lt;&gt;"",$D154&lt;&gt;"",$E154&lt;&gt;"",$H154&lt;&gt;"",$G154&lt;&gt;""),INDEX(AH$3:AH153,MATCH(MAX(AD$3:AD153),AD$3:AD153,0),0),""),B154)</f>
        <v/>
      </c>
      <c r="AI154" s="38" t="str">
        <f>IF(C154="",IF(OR($D154&lt;&gt;"",$E154&lt;&gt;"",$H154&lt;&gt;"",$G154&lt;&gt;""),INDEX(AI$3:AI153,MATCH(MAX(AE$3:AE153),AE$3:AE153,0),0),""),C154)</f>
        <v/>
      </c>
      <c r="AJ154" s="38" t="str">
        <f>IF(D154="",IF(OR($E154&lt;&gt;"",$H154&lt;&gt;"",$G154&lt;&gt;""),INDEX(AJ$3:AJ153,MATCH(MAX(AF$3:AF153),AF$3:AF153,0),0),""),D154)</f>
        <v/>
      </c>
      <c r="AK154" s="4" t="str">
        <f>IF(入力!E154="","",IFERROR(INDEX(雇用者!$B$3:$B$100003,IFERROR(MATCH("*"&amp;$E154&amp;"*",雇用者!B$3:B$100003,0),MATCH("*"&amp;$E154&amp;"*",雇用者!C$3:C$100003,0)),0),入力!E154))&amp;""</f>
        <v/>
      </c>
      <c r="AL154" s="20" t="str">
        <f>IF(AM154="","",$AM154&amp;"@"&amp;AN154&amp;IF(AN154="","","@"&amp;COUNTIF($AK$3:AK154,AN154)))</f>
        <v/>
      </c>
      <c r="AM154" s="26" t="str">
        <f t="shared" si="111"/>
        <v/>
      </c>
      <c r="AN154" s="4" t="str">
        <f>IF(AK154="",IF(AND(OR(H154&lt;&gt;"",G154&lt;&gt;""),E154=""),INDEX($AK$3:AK153,MATCH(MAX($AG$3:AG153),$AG$3:AG153,0),0),""),AK154)</f>
        <v/>
      </c>
      <c r="AO154" s="20" t="str">
        <f>IF(H154="",IF(AN154="","",IFERROR(INDEX(雇用者!$D$3:$D$100003,MATCH($AN154,雇用者!B$3:B$100003,0),0),"")),H154)&amp;""</f>
        <v/>
      </c>
      <c r="AP154" s="20" t="str">
        <f>IF(AN154="","",IFERROR(IF(AND(入力!I154="",H154=""),INDEX(雇用者!$E$3:$E$100003,MATCH($AN154,雇用者!B$3:B$100003,0),0),I154),I154))&amp;""</f>
        <v/>
      </c>
      <c r="AQ154" s="20" t="str">
        <f t="shared" si="112"/>
        <v/>
      </c>
      <c r="AR154" s="20" t="str">
        <f t="shared" si="113"/>
        <v/>
      </c>
      <c r="AS154" s="20" t="str">
        <f>IF(AN154="","",IFERROR(IF(AND(入力!G154="",H154=""),INDEX(雇用者!$F$3:$Y$100003,MATCH($AN154,雇用者!B$3:B$100003,0),MATCH($AM154,雇用者!$F$1:$Y$1,1)),IF(G154="","",G154)),IF(G154="","",G154)))</f>
        <v/>
      </c>
      <c r="AT154" s="21" t="str">
        <f t="shared" si="114"/>
        <v/>
      </c>
      <c r="AU154" s="21" t="str">
        <f>IF(AND(AT154&lt;&gt;"",COUNTIF($AL$3:AL154,AL154)=1),SUMIF($AL$3:$AT$100003,AL154,$AT$3:$AT$100003),"")</f>
        <v/>
      </c>
      <c r="AV154" s="21" t="str">
        <f>IF(AND(COUNTIF($AM$3:AM154,AM154)=COUNTIF($AM$3:AM100154,AM154),AM154&lt;&gt;""),SUMIF($AM$3:AM154,AM154,$AT$3:AT154),"")</f>
        <v/>
      </c>
      <c r="AW154" s="96"/>
      <c r="AX154" s="20" t="str">
        <f>IF(COUNT(BC154:BH154)=6,MAX($AX$3:AX153)+1,"")</f>
        <v/>
      </c>
      <c r="AY154" s="20" t="str">
        <f>IF(AZ154="","",RANK(AZ154,$AZ$3:$AZ$100003,1)+COUNTIF($AZ$3:AZ154,AZ154)-1)</f>
        <v/>
      </c>
      <c r="AZ154" s="20" t="str">
        <f t="shared" si="115"/>
        <v/>
      </c>
      <c r="BA154" s="20" t="str">
        <f>IF(AN154="","",IF(COUNTIF($AN$3:AN154,AN154)=1,1+MAX($BA$3:BA153),INDEX($BA$3:BA153,MATCH(AN154,$AN$3:AN154,0),0)))</f>
        <v/>
      </c>
      <c r="BB154" s="20" t="str">
        <f>IF(AO154="","",IF(COUNTIF($AO$3:AO154,AO154)=1,1+MAX($BB$3:BB153),INDEX($BB$3:BB153,MATCH(AO154,$AO$3:AO154,0),0)))</f>
        <v/>
      </c>
      <c r="BC154" s="54" t="str">
        <f t="shared" si="116"/>
        <v/>
      </c>
      <c r="BD154" s="54" t="str">
        <f t="shared" si="117"/>
        <v/>
      </c>
      <c r="BE154" s="20" t="str">
        <f>IF($AN154="","",IF(COUNTIF(AN154,"*"&amp;BE$1&amp;"*"),COUNTIF(AN$3:AN154,"*"&amp;BE$1&amp;"*"),""))</f>
        <v/>
      </c>
      <c r="BF154" s="20" t="str">
        <f>IF($AN154="","",IF(COUNTIF(AO154,"*"&amp;BF$1&amp;"*"),COUNTIF(AO$3:AO154,"*"&amp;BF$1&amp;"*"),""))</f>
        <v/>
      </c>
      <c r="BG154" s="20" t="str">
        <f>IF($AN154="","",IF(COUNTIF(AP154,"*"&amp;BG$1&amp;"*"),COUNTIF(AP$3:AP154,"*"&amp;BG$1&amp;"*"),""))</f>
        <v/>
      </c>
      <c r="BH154" s="20" t="str">
        <f>IF($AN154="","",IF(COUNTIF(AQ154,"*"&amp;BH$1&amp;"*"),COUNTIF(AQ$3:AQ154,"*"&amp;BH$1&amp;"*"),""))</f>
        <v/>
      </c>
      <c r="BI154" s="58" t="str">
        <f t="shared" si="118"/>
        <v/>
      </c>
      <c r="BJ154" s="20" t="str">
        <f t="shared" si="119"/>
        <v/>
      </c>
      <c r="BK154" s="20" t="str">
        <f t="shared" si="120"/>
        <v/>
      </c>
      <c r="BM154" s="20" t="str">
        <f>IF($BM$1&gt;=1+MAX($BM$3:BM153),1+MAX($BM$3:BM153),"")</f>
        <v/>
      </c>
      <c r="BN154" s="20" t="str">
        <f t="shared" si="97"/>
        <v/>
      </c>
      <c r="BO154" s="20" t="str">
        <f t="shared" si="97"/>
        <v/>
      </c>
      <c r="BP154" s="20" t="str">
        <f t="shared" si="97"/>
        <v/>
      </c>
      <c r="BQ154" s="20" t="str">
        <f t="shared" si="97"/>
        <v/>
      </c>
      <c r="BR154" s="20" t="str">
        <f t="shared" si="97"/>
        <v/>
      </c>
      <c r="BS154" s="20" t="str">
        <f t="shared" si="97"/>
        <v/>
      </c>
      <c r="BT154" s="20" t="str">
        <f t="shared" si="97"/>
        <v/>
      </c>
      <c r="BU154" s="20" t="str">
        <f t="shared" si="97"/>
        <v/>
      </c>
      <c r="BV154" s="20" t="str">
        <f t="shared" si="97"/>
        <v/>
      </c>
      <c r="BW154" s="20" t="str">
        <f t="shared" si="97"/>
        <v/>
      </c>
      <c r="BX154" s="20" t="str">
        <f t="shared" si="97"/>
        <v/>
      </c>
    </row>
    <row r="155" spans="2:76" ht="30" customHeight="1" x14ac:dyDescent="0.2">
      <c r="B155" s="52"/>
      <c r="C155" s="52"/>
      <c r="D155" s="52"/>
      <c r="E155" s="30"/>
      <c r="F155" s="31"/>
      <c r="G155" s="32"/>
      <c r="H155" s="30"/>
      <c r="I155" s="31"/>
      <c r="J155" s="34"/>
      <c r="K155" s="112" t="str">
        <f t="shared" si="98"/>
        <v/>
      </c>
      <c r="L155" s="108" t="str">
        <f t="shared" si="99"/>
        <v/>
      </c>
      <c r="M155" s="108" t="str">
        <f t="shared" si="100"/>
        <v/>
      </c>
      <c r="N155" s="31" t="str">
        <f t="shared" si="101"/>
        <v/>
      </c>
      <c r="O155" s="31" t="str">
        <f t="shared" si="102"/>
        <v/>
      </c>
      <c r="P155" s="49" t="str">
        <f t="shared" si="103"/>
        <v/>
      </c>
      <c r="Q155" s="49" t="str">
        <f t="shared" si="104"/>
        <v/>
      </c>
      <c r="R155" s="32" t="str">
        <f t="shared" si="105"/>
        <v/>
      </c>
      <c r="S155" s="19"/>
      <c r="T155" s="45" t="str">
        <f t="shared" si="106"/>
        <v/>
      </c>
      <c r="U155" s="32" t="str">
        <f t="shared" si="107"/>
        <v/>
      </c>
      <c r="V155" s="22"/>
      <c r="W155" s="6" t="str">
        <f t="shared" si="95"/>
        <v/>
      </c>
      <c r="X155" s="7" t="str">
        <f t="shared" si="108"/>
        <v/>
      </c>
      <c r="Y155" s="19"/>
      <c r="Z155" s="13" t="str">
        <f t="shared" si="96"/>
        <v/>
      </c>
      <c r="AA155" s="13" t="str">
        <f t="shared" si="109"/>
        <v/>
      </c>
      <c r="AB155" s="7" t="str">
        <f t="shared" si="110"/>
        <v/>
      </c>
      <c r="AC155" s="22"/>
      <c r="AD155" s="3" t="str">
        <f>IF(B155="","",COUNT(B$3:B155))</f>
        <v/>
      </c>
      <c r="AE155" s="3" t="str">
        <f>IF(C155="","",COUNT(C$3:C155))</f>
        <v/>
      </c>
      <c r="AF155" s="3" t="str">
        <f>IF(D155="","",COUNT(D$3:D155))</f>
        <v/>
      </c>
      <c r="AG155" s="20" t="str">
        <f>IF(E155="","",COUNTA($E$3:E155))</f>
        <v/>
      </c>
      <c r="AH155" s="38" t="str">
        <f>IF(B155="",IF(OR($C155&lt;&gt;"",$D155&lt;&gt;"",$E155&lt;&gt;"",$H155&lt;&gt;"",$G155&lt;&gt;""),INDEX(AH$3:AH154,MATCH(MAX(AD$3:AD154),AD$3:AD154,0),0),""),B155)</f>
        <v/>
      </c>
      <c r="AI155" s="38" t="str">
        <f>IF(C155="",IF(OR($D155&lt;&gt;"",$E155&lt;&gt;"",$H155&lt;&gt;"",$G155&lt;&gt;""),INDEX(AI$3:AI154,MATCH(MAX(AE$3:AE154),AE$3:AE154,0),0),""),C155)</f>
        <v/>
      </c>
      <c r="AJ155" s="38" t="str">
        <f>IF(D155="",IF(OR($E155&lt;&gt;"",$H155&lt;&gt;"",$G155&lt;&gt;""),INDEX(AJ$3:AJ154,MATCH(MAX(AF$3:AF154),AF$3:AF154,0),0),""),D155)</f>
        <v/>
      </c>
      <c r="AK155" s="4" t="str">
        <f>IF(入力!E155="","",IFERROR(INDEX(雇用者!$B$3:$B$100003,IFERROR(MATCH("*"&amp;$E155&amp;"*",雇用者!B$3:B$100003,0),MATCH("*"&amp;$E155&amp;"*",雇用者!C$3:C$100003,0)),0),入力!E155))&amp;""</f>
        <v/>
      </c>
      <c r="AL155" s="20" t="str">
        <f>IF(AM155="","",$AM155&amp;"@"&amp;AN155&amp;IF(AN155="","","@"&amp;COUNTIF($AK$3:AK155,AN155)))</f>
        <v/>
      </c>
      <c r="AM155" s="26" t="str">
        <f t="shared" si="111"/>
        <v/>
      </c>
      <c r="AN155" s="4" t="str">
        <f>IF(AK155="",IF(AND(OR(H155&lt;&gt;"",G155&lt;&gt;""),E155=""),INDEX($AK$3:AK154,MATCH(MAX($AG$3:AG154),$AG$3:AG154,0),0),""),AK155)</f>
        <v/>
      </c>
      <c r="AO155" s="20" t="str">
        <f>IF(H155="",IF(AN155="","",IFERROR(INDEX(雇用者!$D$3:$D$100003,MATCH($AN155,雇用者!B$3:B$100003,0),0),"")),H155)&amp;""</f>
        <v/>
      </c>
      <c r="AP155" s="20" t="str">
        <f>IF(AN155="","",IFERROR(IF(AND(入力!I155="",H155=""),INDEX(雇用者!$E$3:$E$100003,MATCH($AN155,雇用者!B$3:B$100003,0),0),I155),I155))&amp;""</f>
        <v/>
      </c>
      <c r="AQ155" s="20" t="str">
        <f t="shared" si="112"/>
        <v/>
      </c>
      <c r="AR155" s="20" t="str">
        <f t="shared" si="113"/>
        <v/>
      </c>
      <c r="AS155" s="20" t="str">
        <f>IF(AN155="","",IFERROR(IF(AND(入力!G155="",H155=""),INDEX(雇用者!$F$3:$Y$100003,MATCH($AN155,雇用者!B$3:B$100003,0),MATCH($AM155,雇用者!$F$1:$Y$1,1)),IF(G155="","",G155)),IF(G155="","",G155)))</f>
        <v/>
      </c>
      <c r="AT155" s="21" t="str">
        <f t="shared" si="114"/>
        <v/>
      </c>
      <c r="AU155" s="21" t="str">
        <f>IF(AND(AT155&lt;&gt;"",COUNTIF($AL$3:AL155,AL155)=1),SUMIF($AL$3:$AT$100003,AL155,$AT$3:$AT$100003),"")</f>
        <v/>
      </c>
      <c r="AV155" s="21" t="str">
        <f>IF(AND(COUNTIF($AM$3:AM155,AM155)=COUNTIF($AM$3:AM100155,AM155),AM155&lt;&gt;""),SUMIF($AM$3:AM155,AM155,$AT$3:AT155),"")</f>
        <v/>
      </c>
      <c r="AW155" s="96"/>
      <c r="AX155" s="20" t="str">
        <f>IF(COUNT(BC155:BH155)=6,MAX($AX$3:AX154)+1,"")</f>
        <v/>
      </c>
      <c r="AY155" s="20" t="str">
        <f>IF(AZ155="","",RANK(AZ155,$AZ$3:$AZ$100003,1)+COUNTIF($AZ$3:AZ155,AZ155)-1)</f>
        <v/>
      </c>
      <c r="AZ155" s="20" t="str">
        <f t="shared" si="115"/>
        <v/>
      </c>
      <c r="BA155" s="20" t="str">
        <f>IF(AN155="","",IF(COUNTIF($AN$3:AN155,AN155)=1,1+MAX($BA$3:BA154),INDEX($BA$3:BA154,MATCH(AN155,$AN$3:AN155,0),0)))</f>
        <v/>
      </c>
      <c r="BB155" s="20" t="str">
        <f>IF(AO155="","",IF(COUNTIF($AO$3:AO155,AO155)=1,1+MAX($BB$3:BB154),INDEX($BB$3:BB154,MATCH(AO155,$AO$3:AO155,0),0)))</f>
        <v/>
      </c>
      <c r="BC155" s="54" t="str">
        <f t="shared" si="116"/>
        <v/>
      </c>
      <c r="BD155" s="54" t="str">
        <f t="shared" si="117"/>
        <v/>
      </c>
      <c r="BE155" s="20" t="str">
        <f>IF($AN155="","",IF(COUNTIF(AN155,"*"&amp;BE$1&amp;"*"),COUNTIF(AN$3:AN155,"*"&amp;BE$1&amp;"*"),""))</f>
        <v/>
      </c>
      <c r="BF155" s="20" t="str">
        <f>IF($AN155="","",IF(COUNTIF(AO155,"*"&amp;BF$1&amp;"*"),COUNTIF(AO$3:AO155,"*"&amp;BF$1&amp;"*"),""))</f>
        <v/>
      </c>
      <c r="BG155" s="20" t="str">
        <f>IF($AN155="","",IF(COUNTIF(AP155,"*"&amp;BG$1&amp;"*"),COUNTIF(AP$3:AP155,"*"&amp;BG$1&amp;"*"),""))</f>
        <v/>
      </c>
      <c r="BH155" s="20" t="str">
        <f>IF($AN155="","",IF(COUNTIF(AQ155,"*"&amp;BH$1&amp;"*"),COUNTIF(AQ$3:AQ155,"*"&amp;BH$1&amp;"*"),""))</f>
        <v/>
      </c>
      <c r="BI155" s="58" t="str">
        <f t="shared" si="118"/>
        <v/>
      </c>
      <c r="BJ155" s="20" t="str">
        <f t="shared" si="119"/>
        <v/>
      </c>
      <c r="BK155" s="20" t="str">
        <f t="shared" si="120"/>
        <v/>
      </c>
      <c r="BM155" s="20" t="str">
        <f>IF($BM$1&gt;=1+MAX($BM$3:BM154),1+MAX($BM$3:BM154),"")</f>
        <v/>
      </c>
      <c r="BN155" s="20" t="str">
        <f t="shared" si="97"/>
        <v/>
      </c>
      <c r="BO155" s="20" t="str">
        <f t="shared" si="97"/>
        <v/>
      </c>
      <c r="BP155" s="20" t="str">
        <f t="shared" si="97"/>
        <v/>
      </c>
      <c r="BQ155" s="20" t="str">
        <f t="shared" si="97"/>
        <v/>
      </c>
      <c r="BR155" s="20" t="str">
        <f t="shared" si="97"/>
        <v/>
      </c>
      <c r="BS155" s="20" t="str">
        <f t="shared" si="97"/>
        <v/>
      </c>
      <c r="BT155" s="20" t="str">
        <f t="shared" si="97"/>
        <v/>
      </c>
      <c r="BU155" s="20" t="str">
        <f t="shared" si="97"/>
        <v/>
      </c>
      <c r="BV155" s="20" t="str">
        <f t="shared" si="97"/>
        <v/>
      </c>
      <c r="BW155" s="20" t="str">
        <f t="shared" si="97"/>
        <v/>
      </c>
      <c r="BX155" s="20" t="str">
        <f t="shared" si="97"/>
        <v/>
      </c>
    </row>
    <row r="156" spans="2:76" ht="30" customHeight="1" x14ac:dyDescent="0.2">
      <c r="B156" s="52"/>
      <c r="C156" s="52"/>
      <c r="D156" s="52"/>
      <c r="E156" s="30"/>
      <c r="F156" s="31"/>
      <c r="G156" s="32"/>
      <c r="H156" s="30"/>
      <c r="I156" s="31"/>
      <c r="J156" s="34"/>
      <c r="K156" s="112" t="str">
        <f t="shared" si="98"/>
        <v/>
      </c>
      <c r="L156" s="108" t="str">
        <f t="shared" si="99"/>
        <v/>
      </c>
      <c r="M156" s="108" t="str">
        <f t="shared" si="100"/>
        <v/>
      </c>
      <c r="N156" s="31" t="str">
        <f t="shared" si="101"/>
        <v/>
      </c>
      <c r="O156" s="31" t="str">
        <f t="shared" si="102"/>
        <v/>
      </c>
      <c r="P156" s="49" t="str">
        <f t="shared" si="103"/>
        <v/>
      </c>
      <c r="Q156" s="49" t="str">
        <f t="shared" si="104"/>
        <v/>
      </c>
      <c r="R156" s="32" t="str">
        <f t="shared" si="105"/>
        <v/>
      </c>
      <c r="S156" s="19"/>
      <c r="T156" s="45" t="str">
        <f t="shared" si="106"/>
        <v/>
      </c>
      <c r="U156" s="32" t="str">
        <f t="shared" si="107"/>
        <v/>
      </c>
      <c r="V156" s="22"/>
      <c r="W156" s="6" t="str">
        <f t="shared" si="95"/>
        <v/>
      </c>
      <c r="X156" s="7" t="str">
        <f t="shared" si="108"/>
        <v/>
      </c>
      <c r="Y156" s="19"/>
      <c r="Z156" s="13" t="str">
        <f t="shared" si="96"/>
        <v/>
      </c>
      <c r="AA156" s="13" t="str">
        <f t="shared" si="109"/>
        <v/>
      </c>
      <c r="AB156" s="7" t="str">
        <f t="shared" si="110"/>
        <v/>
      </c>
      <c r="AC156" s="22"/>
      <c r="AD156" s="3" t="str">
        <f>IF(B156="","",COUNT(B$3:B156))</f>
        <v/>
      </c>
      <c r="AE156" s="3" t="str">
        <f>IF(C156="","",COUNT(C$3:C156))</f>
        <v/>
      </c>
      <c r="AF156" s="3" t="str">
        <f>IF(D156="","",COUNT(D$3:D156))</f>
        <v/>
      </c>
      <c r="AG156" s="20" t="str">
        <f>IF(E156="","",COUNTA($E$3:E156))</f>
        <v/>
      </c>
      <c r="AH156" s="38" t="str">
        <f>IF(B156="",IF(OR($C156&lt;&gt;"",$D156&lt;&gt;"",$E156&lt;&gt;"",$H156&lt;&gt;"",$G156&lt;&gt;""),INDEX(AH$3:AH155,MATCH(MAX(AD$3:AD155),AD$3:AD155,0),0),""),B156)</f>
        <v/>
      </c>
      <c r="AI156" s="38" t="str">
        <f>IF(C156="",IF(OR($D156&lt;&gt;"",$E156&lt;&gt;"",$H156&lt;&gt;"",$G156&lt;&gt;""),INDEX(AI$3:AI155,MATCH(MAX(AE$3:AE155),AE$3:AE155,0),0),""),C156)</f>
        <v/>
      </c>
      <c r="AJ156" s="38" t="str">
        <f>IF(D156="",IF(OR($E156&lt;&gt;"",$H156&lt;&gt;"",$G156&lt;&gt;""),INDEX(AJ$3:AJ155,MATCH(MAX(AF$3:AF155),AF$3:AF155,0),0),""),D156)</f>
        <v/>
      </c>
      <c r="AK156" s="4" t="str">
        <f>IF(入力!E156="","",IFERROR(INDEX(雇用者!$B$3:$B$100003,IFERROR(MATCH("*"&amp;$E156&amp;"*",雇用者!B$3:B$100003,0),MATCH("*"&amp;$E156&amp;"*",雇用者!C$3:C$100003,0)),0),入力!E156))&amp;""</f>
        <v/>
      </c>
      <c r="AL156" s="20" t="str">
        <f>IF(AM156="","",$AM156&amp;"@"&amp;AN156&amp;IF(AN156="","","@"&amp;COUNTIF($AK$3:AK156,AN156)))</f>
        <v/>
      </c>
      <c r="AM156" s="26" t="str">
        <f t="shared" si="111"/>
        <v/>
      </c>
      <c r="AN156" s="4" t="str">
        <f>IF(AK156="",IF(AND(OR(H156&lt;&gt;"",G156&lt;&gt;""),E156=""),INDEX($AK$3:AK155,MATCH(MAX($AG$3:AG155),$AG$3:AG155,0),0),""),AK156)</f>
        <v/>
      </c>
      <c r="AO156" s="20" t="str">
        <f>IF(H156="",IF(AN156="","",IFERROR(INDEX(雇用者!$D$3:$D$100003,MATCH($AN156,雇用者!B$3:B$100003,0),0),"")),H156)&amp;""</f>
        <v/>
      </c>
      <c r="AP156" s="20" t="str">
        <f>IF(AN156="","",IFERROR(IF(AND(入力!I156="",H156=""),INDEX(雇用者!$E$3:$E$100003,MATCH($AN156,雇用者!B$3:B$100003,0),0),I156),I156))&amp;""</f>
        <v/>
      </c>
      <c r="AQ156" s="20" t="str">
        <f t="shared" si="112"/>
        <v/>
      </c>
      <c r="AR156" s="20" t="str">
        <f t="shared" si="113"/>
        <v/>
      </c>
      <c r="AS156" s="20" t="str">
        <f>IF(AN156="","",IFERROR(IF(AND(入力!G156="",H156=""),INDEX(雇用者!$F$3:$Y$100003,MATCH($AN156,雇用者!B$3:B$100003,0),MATCH($AM156,雇用者!$F$1:$Y$1,1)),IF(G156="","",G156)),IF(G156="","",G156)))</f>
        <v/>
      </c>
      <c r="AT156" s="21" t="str">
        <f t="shared" si="114"/>
        <v/>
      </c>
      <c r="AU156" s="21" t="str">
        <f>IF(AND(AT156&lt;&gt;"",COUNTIF($AL$3:AL156,AL156)=1),SUMIF($AL$3:$AT$100003,AL156,$AT$3:$AT$100003),"")</f>
        <v/>
      </c>
      <c r="AV156" s="21" t="str">
        <f>IF(AND(COUNTIF($AM$3:AM156,AM156)=COUNTIF($AM$3:AM100156,AM156),AM156&lt;&gt;""),SUMIF($AM$3:AM156,AM156,$AT$3:AT156),"")</f>
        <v/>
      </c>
      <c r="AW156" s="96"/>
      <c r="AX156" s="20" t="str">
        <f>IF(COUNT(BC156:BH156)=6,MAX($AX$3:AX155)+1,"")</f>
        <v/>
      </c>
      <c r="AY156" s="20" t="str">
        <f>IF(AZ156="","",RANK(AZ156,$AZ$3:$AZ$100003,1)+COUNTIF($AZ$3:AZ156,AZ156)-1)</f>
        <v/>
      </c>
      <c r="AZ156" s="20" t="str">
        <f t="shared" si="115"/>
        <v/>
      </c>
      <c r="BA156" s="20" t="str">
        <f>IF(AN156="","",IF(COUNTIF($AN$3:AN156,AN156)=1,1+MAX($BA$3:BA155),INDEX($BA$3:BA155,MATCH(AN156,$AN$3:AN156,0),0)))</f>
        <v/>
      </c>
      <c r="BB156" s="20" t="str">
        <f>IF(AO156="","",IF(COUNTIF($AO$3:AO156,AO156)=1,1+MAX($BB$3:BB155),INDEX($BB$3:BB155,MATCH(AO156,$AO$3:AO156,0),0)))</f>
        <v/>
      </c>
      <c r="BC156" s="54" t="str">
        <f t="shared" si="116"/>
        <v/>
      </c>
      <c r="BD156" s="54" t="str">
        <f t="shared" si="117"/>
        <v/>
      </c>
      <c r="BE156" s="20" t="str">
        <f>IF($AN156="","",IF(COUNTIF(AN156,"*"&amp;BE$1&amp;"*"),COUNTIF(AN$3:AN156,"*"&amp;BE$1&amp;"*"),""))</f>
        <v/>
      </c>
      <c r="BF156" s="20" t="str">
        <f>IF($AN156="","",IF(COUNTIF(AO156,"*"&amp;BF$1&amp;"*"),COUNTIF(AO$3:AO156,"*"&amp;BF$1&amp;"*"),""))</f>
        <v/>
      </c>
      <c r="BG156" s="20" t="str">
        <f>IF($AN156="","",IF(COUNTIF(AP156,"*"&amp;BG$1&amp;"*"),COUNTIF(AP$3:AP156,"*"&amp;BG$1&amp;"*"),""))</f>
        <v/>
      </c>
      <c r="BH156" s="20" t="str">
        <f>IF($AN156="","",IF(COUNTIF(AQ156,"*"&amp;BH$1&amp;"*"),COUNTIF(AQ$3:AQ156,"*"&amp;BH$1&amp;"*"),""))</f>
        <v/>
      </c>
      <c r="BI156" s="58" t="str">
        <f t="shared" si="118"/>
        <v/>
      </c>
      <c r="BJ156" s="20" t="str">
        <f t="shared" si="119"/>
        <v/>
      </c>
      <c r="BK156" s="20" t="str">
        <f t="shared" si="120"/>
        <v/>
      </c>
      <c r="BM156" s="20" t="str">
        <f>IF($BM$1&gt;=1+MAX($BM$3:BM155),1+MAX($BM$3:BM155),"")</f>
        <v/>
      </c>
      <c r="BN156" s="20" t="str">
        <f t="shared" si="97"/>
        <v/>
      </c>
      <c r="BO156" s="20" t="str">
        <f t="shared" si="97"/>
        <v/>
      </c>
      <c r="BP156" s="20" t="str">
        <f t="shared" si="97"/>
        <v/>
      </c>
      <c r="BQ156" s="20" t="str">
        <f t="shared" si="97"/>
        <v/>
      </c>
      <c r="BR156" s="20" t="str">
        <f t="shared" si="97"/>
        <v/>
      </c>
      <c r="BS156" s="20" t="str">
        <f t="shared" si="97"/>
        <v/>
      </c>
      <c r="BT156" s="20" t="str">
        <f t="shared" si="97"/>
        <v/>
      </c>
      <c r="BU156" s="20" t="str">
        <f t="shared" si="97"/>
        <v/>
      </c>
      <c r="BV156" s="20" t="str">
        <f t="shared" si="97"/>
        <v/>
      </c>
      <c r="BW156" s="20" t="str">
        <f t="shared" si="97"/>
        <v/>
      </c>
      <c r="BX156" s="20" t="str">
        <f t="shared" si="97"/>
        <v/>
      </c>
    </row>
    <row r="157" spans="2:76" ht="30" customHeight="1" x14ac:dyDescent="0.2">
      <c r="B157" s="52"/>
      <c r="C157" s="52"/>
      <c r="D157" s="52"/>
      <c r="E157" s="30"/>
      <c r="F157" s="31"/>
      <c r="G157" s="32"/>
      <c r="H157" s="30"/>
      <c r="I157" s="31"/>
      <c r="J157" s="34"/>
      <c r="K157" s="112" t="str">
        <f t="shared" si="98"/>
        <v/>
      </c>
      <c r="L157" s="108" t="str">
        <f t="shared" si="99"/>
        <v/>
      </c>
      <c r="M157" s="108" t="str">
        <f t="shared" si="100"/>
        <v/>
      </c>
      <c r="N157" s="31" t="str">
        <f t="shared" si="101"/>
        <v/>
      </c>
      <c r="O157" s="31" t="str">
        <f t="shared" si="102"/>
        <v/>
      </c>
      <c r="P157" s="49" t="str">
        <f t="shared" si="103"/>
        <v/>
      </c>
      <c r="Q157" s="49" t="str">
        <f t="shared" si="104"/>
        <v/>
      </c>
      <c r="R157" s="32" t="str">
        <f t="shared" si="105"/>
        <v/>
      </c>
      <c r="S157" s="19"/>
      <c r="T157" s="45" t="str">
        <f t="shared" si="106"/>
        <v/>
      </c>
      <c r="U157" s="32" t="str">
        <f t="shared" si="107"/>
        <v/>
      </c>
      <c r="V157" s="22"/>
      <c r="W157" s="6" t="str">
        <f t="shared" si="95"/>
        <v/>
      </c>
      <c r="X157" s="7" t="str">
        <f t="shared" si="108"/>
        <v/>
      </c>
      <c r="Y157" s="19"/>
      <c r="Z157" s="13" t="str">
        <f t="shared" si="96"/>
        <v/>
      </c>
      <c r="AA157" s="13" t="str">
        <f t="shared" si="109"/>
        <v/>
      </c>
      <c r="AB157" s="7" t="str">
        <f t="shared" si="110"/>
        <v/>
      </c>
      <c r="AC157" s="22"/>
      <c r="AD157" s="3" t="str">
        <f>IF(B157="","",COUNT(B$3:B157))</f>
        <v/>
      </c>
      <c r="AE157" s="3" t="str">
        <f>IF(C157="","",COUNT(C$3:C157))</f>
        <v/>
      </c>
      <c r="AF157" s="3" t="str">
        <f>IF(D157="","",COUNT(D$3:D157))</f>
        <v/>
      </c>
      <c r="AG157" s="20" t="str">
        <f>IF(E157="","",COUNTA($E$3:E157))</f>
        <v/>
      </c>
      <c r="AH157" s="38" t="str">
        <f>IF(B157="",IF(OR($C157&lt;&gt;"",$D157&lt;&gt;"",$E157&lt;&gt;"",$H157&lt;&gt;"",$G157&lt;&gt;""),INDEX(AH$3:AH156,MATCH(MAX(AD$3:AD156),AD$3:AD156,0),0),""),B157)</f>
        <v/>
      </c>
      <c r="AI157" s="38" t="str">
        <f>IF(C157="",IF(OR($D157&lt;&gt;"",$E157&lt;&gt;"",$H157&lt;&gt;"",$G157&lt;&gt;""),INDEX(AI$3:AI156,MATCH(MAX(AE$3:AE156),AE$3:AE156,0),0),""),C157)</f>
        <v/>
      </c>
      <c r="AJ157" s="38" t="str">
        <f>IF(D157="",IF(OR($E157&lt;&gt;"",$H157&lt;&gt;"",$G157&lt;&gt;""),INDEX(AJ$3:AJ156,MATCH(MAX(AF$3:AF156),AF$3:AF156,0),0),""),D157)</f>
        <v/>
      </c>
      <c r="AK157" s="4" t="str">
        <f>IF(入力!E157="","",IFERROR(INDEX(雇用者!$B$3:$B$100003,IFERROR(MATCH("*"&amp;$E157&amp;"*",雇用者!B$3:B$100003,0),MATCH("*"&amp;$E157&amp;"*",雇用者!C$3:C$100003,0)),0),入力!E157))&amp;""</f>
        <v/>
      </c>
      <c r="AL157" s="20" t="str">
        <f>IF(AM157="","",$AM157&amp;"@"&amp;AN157&amp;IF(AN157="","","@"&amp;COUNTIF($AK$3:AK157,AN157)))</f>
        <v/>
      </c>
      <c r="AM157" s="26" t="str">
        <f t="shared" si="111"/>
        <v/>
      </c>
      <c r="AN157" s="4" t="str">
        <f>IF(AK157="",IF(AND(OR(H157&lt;&gt;"",G157&lt;&gt;""),E157=""),INDEX($AK$3:AK156,MATCH(MAX($AG$3:AG156),$AG$3:AG156,0),0),""),AK157)</f>
        <v/>
      </c>
      <c r="AO157" s="20" t="str">
        <f>IF(H157="",IF(AN157="","",IFERROR(INDEX(雇用者!$D$3:$D$100003,MATCH($AN157,雇用者!B$3:B$100003,0),0),"")),H157)&amp;""</f>
        <v/>
      </c>
      <c r="AP157" s="20" t="str">
        <f>IF(AN157="","",IFERROR(IF(AND(入力!I157="",H157=""),INDEX(雇用者!$E$3:$E$100003,MATCH($AN157,雇用者!B$3:B$100003,0),0),I157),I157))&amp;""</f>
        <v/>
      </c>
      <c r="AQ157" s="20" t="str">
        <f t="shared" si="112"/>
        <v/>
      </c>
      <c r="AR157" s="20" t="str">
        <f t="shared" si="113"/>
        <v/>
      </c>
      <c r="AS157" s="20" t="str">
        <f>IF(AN157="","",IFERROR(IF(AND(入力!G157="",H157=""),INDEX(雇用者!$F$3:$Y$100003,MATCH($AN157,雇用者!B$3:B$100003,0),MATCH($AM157,雇用者!$F$1:$Y$1,1)),IF(G157="","",G157)),IF(G157="","",G157)))</f>
        <v/>
      </c>
      <c r="AT157" s="21" t="str">
        <f t="shared" si="114"/>
        <v/>
      </c>
      <c r="AU157" s="21" t="str">
        <f>IF(AND(AT157&lt;&gt;"",COUNTIF($AL$3:AL157,AL157)=1),SUMIF($AL$3:$AT$100003,AL157,$AT$3:$AT$100003),"")</f>
        <v/>
      </c>
      <c r="AV157" s="21" t="str">
        <f>IF(AND(COUNTIF($AM$3:AM157,AM157)=COUNTIF($AM$3:AM100157,AM157),AM157&lt;&gt;""),SUMIF($AM$3:AM157,AM157,$AT$3:AT157),"")</f>
        <v/>
      </c>
      <c r="AW157" s="96"/>
      <c r="AX157" s="20" t="str">
        <f>IF(COUNT(BC157:BH157)=6,MAX($AX$3:AX156)+1,"")</f>
        <v/>
      </c>
      <c r="AY157" s="20" t="str">
        <f>IF(AZ157="","",RANK(AZ157,$AZ$3:$AZ$100003,1)+COUNTIF($AZ$3:AZ157,AZ157)-1)</f>
        <v/>
      </c>
      <c r="AZ157" s="20" t="str">
        <f t="shared" si="115"/>
        <v/>
      </c>
      <c r="BA157" s="20" t="str">
        <f>IF(AN157="","",IF(COUNTIF($AN$3:AN157,AN157)=1,1+MAX($BA$3:BA156),INDEX($BA$3:BA156,MATCH(AN157,$AN$3:AN157,0),0)))</f>
        <v/>
      </c>
      <c r="BB157" s="20" t="str">
        <f>IF(AO157="","",IF(COUNTIF($AO$3:AO157,AO157)=1,1+MAX($BB$3:BB156),INDEX($BB$3:BB156,MATCH(AO157,$AO$3:AO157,0),0)))</f>
        <v/>
      </c>
      <c r="BC157" s="54" t="str">
        <f t="shared" si="116"/>
        <v/>
      </c>
      <c r="BD157" s="54" t="str">
        <f t="shared" si="117"/>
        <v/>
      </c>
      <c r="BE157" s="20" t="str">
        <f>IF($AN157="","",IF(COUNTIF(AN157,"*"&amp;BE$1&amp;"*"),COUNTIF(AN$3:AN157,"*"&amp;BE$1&amp;"*"),""))</f>
        <v/>
      </c>
      <c r="BF157" s="20" t="str">
        <f>IF($AN157="","",IF(COUNTIF(AO157,"*"&amp;BF$1&amp;"*"),COUNTIF(AO$3:AO157,"*"&amp;BF$1&amp;"*"),""))</f>
        <v/>
      </c>
      <c r="BG157" s="20" t="str">
        <f>IF($AN157="","",IF(COUNTIF(AP157,"*"&amp;BG$1&amp;"*"),COUNTIF(AP$3:AP157,"*"&amp;BG$1&amp;"*"),""))</f>
        <v/>
      </c>
      <c r="BH157" s="20" t="str">
        <f>IF($AN157="","",IF(COUNTIF(AQ157,"*"&amp;BH$1&amp;"*"),COUNTIF(AQ$3:AQ157,"*"&amp;BH$1&amp;"*"),""))</f>
        <v/>
      </c>
      <c r="BI157" s="58" t="str">
        <f t="shared" si="118"/>
        <v/>
      </c>
      <c r="BJ157" s="20" t="str">
        <f t="shared" si="119"/>
        <v/>
      </c>
      <c r="BK157" s="20" t="str">
        <f t="shared" si="120"/>
        <v/>
      </c>
      <c r="BM157" s="20" t="str">
        <f>IF($BM$1&gt;=1+MAX($BM$3:BM156),1+MAX($BM$3:BM156),"")</f>
        <v/>
      </c>
      <c r="BN157" s="20" t="str">
        <f t="shared" si="97"/>
        <v/>
      </c>
      <c r="BO157" s="20" t="str">
        <f t="shared" ref="BN157:BX180" si="121">IFERROR(IF($BM157="","",INDEX($AH$3:$AT$100003,MATCH($BM157,INDEX($AX$3:$AY$100003,0,MATCH($BN$1,$AX$2:$AY$2,0)),0),MATCH(BO$2,$AH$2:$AT$2,0))),"")</f>
        <v/>
      </c>
      <c r="BP157" s="20" t="str">
        <f t="shared" si="121"/>
        <v/>
      </c>
      <c r="BQ157" s="20" t="str">
        <f t="shared" si="121"/>
        <v/>
      </c>
      <c r="BR157" s="20" t="str">
        <f t="shared" si="121"/>
        <v/>
      </c>
      <c r="BS157" s="20" t="str">
        <f t="shared" si="121"/>
        <v/>
      </c>
      <c r="BT157" s="20" t="str">
        <f t="shared" si="121"/>
        <v/>
      </c>
      <c r="BU157" s="20" t="str">
        <f t="shared" si="121"/>
        <v/>
      </c>
      <c r="BV157" s="20" t="str">
        <f t="shared" si="121"/>
        <v/>
      </c>
      <c r="BW157" s="20" t="str">
        <f t="shared" si="121"/>
        <v/>
      </c>
      <c r="BX157" s="20" t="str">
        <f t="shared" si="121"/>
        <v/>
      </c>
    </row>
    <row r="158" spans="2:76" ht="30" customHeight="1" x14ac:dyDescent="0.2">
      <c r="B158" s="52"/>
      <c r="C158" s="52"/>
      <c r="D158" s="52"/>
      <c r="E158" s="30"/>
      <c r="F158" s="31"/>
      <c r="G158" s="32"/>
      <c r="H158" s="30"/>
      <c r="I158" s="31"/>
      <c r="J158" s="34"/>
      <c r="K158" s="112" t="str">
        <f t="shared" si="98"/>
        <v/>
      </c>
      <c r="L158" s="108" t="str">
        <f t="shared" si="99"/>
        <v/>
      </c>
      <c r="M158" s="108" t="str">
        <f t="shared" si="100"/>
        <v/>
      </c>
      <c r="N158" s="31" t="str">
        <f t="shared" si="101"/>
        <v/>
      </c>
      <c r="O158" s="31" t="str">
        <f t="shared" si="102"/>
        <v/>
      </c>
      <c r="P158" s="49" t="str">
        <f t="shared" si="103"/>
        <v/>
      </c>
      <c r="Q158" s="49" t="str">
        <f t="shared" si="104"/>
        <v/>
      </c>
      <c r="R158" s="32" t="str">
        <f t="shared" si="105"/>
        <v/>
      </c>
      <c r="S158" s="19"/>
      <c r="T158" s="45" t="str">
        <f t="shared" si="106"/>
        <v/>
      </c>
      <c r="U158" s="32" t="str">
        <f t="shared" si="107"/>
        <v/>
      </c>
      <c r="V158" s="22"/>
      <c r="W158" s="6" t="str">
        <f t="shared" si="95"/>
        <v/>
      </c>
      <c r="X158" s="7" t="str">
        <f t="shared" si="108"/>
        <v/>
      </c>
      <c r="Y158" s="19"/>
      <c r="Z158" s="13" t="str">
        <f t="shared" si="96"/>
        <v/>
      </c>
      <c r="AA158" s="13" t="str">
        <f t="shared" si="109"/>
        <v/>
      </c>
      <c r="AB158" s="7" t="str">
        <f t="shared" si="110"/>
        <v/>
      </c>
      <c r="AC158" s="22"/>
      <c r="AD158" s="3" t="str">
        <f>IF(B158="","",COUNT(B$3:B158))</f>
        <v/>
      </c>
      <c r="AE158" s="3" t="str">
        <f>IF(C158="","",COUNT(C$3:C158))</f>
        <v/>
      </c>
      <c r="AF158" s="3" t="str">
        <f>IF(D158="","",COUNT(D$3:D158))</f>
        <v/>
      </c>
      <c r="AG158" s="20" t="str">
        <f>IF(E158="","",COUNTA($E$3:E158))</f>
        <v/>
      </c>
      <c r="AH158" s="38" t="str">
        <f>IF(B158="",IF(OR($C158&lt;&gt;"",$D158&lt;&gt;"",$E158&lt;&gt;"",$H158&lt;&gt;"",$G158&lt;&gt;""),INDEX(AH$3:AH157,MATCH(MAX(AD$3:AD157),AD$3:AD157,0),0),""),B158)</f>
        <v/>
      </c>
      <c r="AI158" s="38" t="str">
        <f>IF(C158="",IF(OR($D158&lt;&gt;"",$E158&lt;&gt;"",$H158&lt;&gt;"",$G158&lt;&gt;""),INDEX(AI$3:AI157,MATCH(MAX(AE$3:AE157),AE$3:AE157,0),0),""),C158)</f>
        <v/>
      </c>
      <c r="AJ158" s="38" t="str">
        <f>IF(D158="",IF(OR($E158&lt;&gt;"",$H158&lt;&gt;"",$G158&lt;&gt;""),INDEX(AJ$3:AJ157,MATCH(MAX(AF$3:AF157),AF$3:AF157,0),0),""),D158)</f>
        <v/>
      </c>
      <c r="AK158" s="4" t="str">
        <f>IF(入力!E158="","",IFERROR(INDEX(雇用者!$B$3:$B$100003,IFERROR(MATCH("*"&amp;$E158&amp;"*",雇用者!B$3:B$100003,0),MATCH("*"&amp;$E158&amp;"*",雇用者!C$3:C$100003,0)),0),入力!E158))&amp;""</f>
        <v/>
      </c>
      <c r="AL158" s="20" t="str">
        <f>IF(AM158="","",$AM158&amp;"@"&amp;AN158&amp;IF(AN158="","","@"&amp;COUNTIF($AK$3:AK158,AN158)))</f>
        <v/>
      </c>
      <c r="AM158" s="26" t="str">
        <f t="shared" si="111"/>
        <v/>
      </c>
      <c r="AN158" s="4" t="str">
        <f>IF(AK158="",IF(AND(OR(H158&lt;&gt;"",G158&lt;&gt;""),E158=""),INDEX($AK$3:AK157,MATCH(MAX($AG$3:AG157),$AG$3:AG157,0),0),""),AK158)</f>
        <v/>
      </c>
      <c r="AO158" s="20" t="str">
        <f>IF(H158="",IF(AN158="","",IFERROR(INDEX(雇用者!$D$3:$D$100003,MATCH($AN158,雇用者!B$3:B$100003,0),0),"")),H158)&amp;""</f>
        <v/>
      </c>
      <c r="AP158" s="20" t="str">
        <f>IF(AN158="","",IFERROR(IF(AND(入力!I158="",H158=""),INDEX(雇用者!$E$3:$E$100003,MATCH($AN158,雇用者!B$3:B$100003,0),0),I158),I158))&amp;""</f>
        <v/>
      </c>
      <c r="AQ158" s="20" t="str">
        <f t="shared" si="112"/>
        <v/>
      </c>
      <c r="AR158" s="20" t="str">
        <f t="shared" si="113"/>
        <v/>
      </c>
      <c r="AS158" s="20" t="str">
        <f>IF(AN158="","",IFERROR(IF(AND(入力!G158="",H158=""),INDEX(雇用者!$F$3:$Y$100003,MATCH($AN158,雇用者!B$3:B$100003,0),MATCH($AM158,雇用者!$F$1:$Y$1,1)),IF(G158="","",G158)),IF(G158="","",G158)))</f>
        <v/>
      </c>
      <c r="AT158" s="21" t="str">
        <f t="shared" si="114"/>
        <v/>
      </c>
      <c r="AU158" s="21" t="str">
        <f>IF(AND(AT158&lt;&gt;"",COUNTIF($AL$3:AL158,AL158)=1),SUMIF($AL$3:$AT$100003,AL158,$AT$3:$AT$100003),"")</f>
        <v/>
      </c>
      <c r="AV158" s="21" t="str">
        <f>IF(AND(COUNTIF($AM$3:AM158,AM158)=COUNTIF($AM$3:AM100158,AM158),AM158&lt;&gt;""),SUMIF($AM$3:AM158,AM158,$AT$3:AT158),"")</f>
        <v/>
      </c>
      <c r="AW158" s="96"/>
      <c r="AX158" s="20" t="str">
        <f>IF(COUNT(BC158:BH158)=6,MAX($AX$3:AX157)+1,"")</f>
        <v/>
      </c>
      <c r="AY158" s="20" t="str">
        <f>IF(AZ158="","",RANK(AZ158,$AZ$3:$AZ$100003,1)+COUNTIF($AZ$3:AZ158,AZ158)-1)</f>
        <v/>
      </c>
      <c r="AZ158" s="20" t="str">
        <f t="shared" si="115"/>
        <v/>
      </c>
      <c r="BA158" s="20" t="str">
        <f>IF(AN158="","",IF(COUNTIF($AN$3:AN158,AN158)=1,1+MAX($BA$3:BA157),INDEX($BA$3:BA157,MATCH(AN158,$AN$3:AN158,0),0)))</f>
        <v/>
      </c>
      <c r="BB158" s="20" t="str">
        <f>IF(AO158="","",IF(COUNTIF($AO$3:AO158,AO158)=1,1+MAX($BB$3:BB157),INDEX($BB$3:BB157,MATCH(AO158,$AO$3:AO158,0),0)))</f>
        <v/>
      </c>
      <c r="BC158" s="54" t="str">
        <f t="shared" si="116"/>
        <v/>
      </c>
      <c r="BD158" s="54" t="str">
        <f t="shared" si="117"/>
        <v/>
      </c>
      <c r="BE158" s="20" t="str">
        <f>IF($AN158="","",IF(COUNTIF(AN158,"*"&amp;BE$1&amp;"*"),COUNTIF(AN$3:AN158,"*"&amp;BE$1&amp;"*"),""))</f>
        <v/>
      </c>
      <c r="BF158" s="20" t="str">
        <f>IF($AN158="","",IF(COUNTIF(AO158,"*"&amp;BF$1&amp;"*"),COUNTIF(AO$3:AO158,"*"&amp;BF$1&amp;"*"),""))</f>
        <v/>
      </c>
      <c r="BG158" s="20" t="str">
        <f>IF($AN158="","",IF(COUNTIF(AP158,"*"&amp;BG$1&amp;"*"),COUNTIF(AP$3:AP158,"*"&amp;BG$1&amp;"*"),""))</f>
        <v/>
      </c>
      <c r="BH158" s="20" t="str">
        <f>IF($AN158="","",IF(COUNTIF(AQ158,"*"&amp;BH$1&amp;"*"),COUNTIF(AQ$3:AQ158,"*"&amp;BH$1&amp;"*"),""))</f>
        <v/>
      </c>
      <c r="BI158" s="58" t="str">
        <f t="shared" si="118"/>
        <v/>
      </c>
      <c r="BJ158" s="20" t="str">
        <f t="shared" si="119"/>
        <v/>
      </c>
      <c r="BK158" s="20" t="str">
        <f t="shared" si="120"/>
        <v/>
      </c>
      <c r="BM158" s="20" t="str">
        <f>IF($BM$1&gt;=1+MAX($BM$3:BM157),1+MAX($BM$3:BM157),"")</f>
        <v/>
      </c>
      <c r="BN158" s="20" t="str">
        <f t="shared" si="121"/>
        <v/>
      </c>
      <c r="BO158" s="20" t="str">
        <f t="shared" si="121"/>
        <v/>
      </c>
      <c r="BP158" s="20" t="str">
        <f t="shared" si="121"/>
        <v/>
      </c>
      <c r="BQ158" s="20" t="str">
        <f t="shared" si="121"/>
        <v/>
      </c>
      <c r="BR158" s="20" t="str">
        <f t="shared" si="121"/>
        <v/>
      </c>
      <c r="BS158" s="20" t="str">
        <f t="shared" si="121"/>
        <v/>
      </c>
      <c r="BT158" s="20" t="str">
        <f t="shared" si="121"/>
        <v/>
      </c>
      <c r="BU158" s="20" t="str">
        <f t="shared" si="121"/>
        <v/>
      </c>
      <c r="BV158" s="20" t="str">
        <f t="shared" si="121"/>
        <v/>
      </c>
      <c r="BW158" s="20" t="str">
        <f t="shared" si="121"/>
        <v/>
      </c>
      <c r="BX158" s="20" t="str">
        <f t="shared" si="121"/>
        <v/>
      </c>
    </row>
    <row r="159" spans="2:76" ht="30" customHeight="1" x14ac:dyDescent="0.2">
      <c r="B159" s="52"/>
      <c r="C159" s="52"/>
      <c r="D159" s="52"/>
      <c r="E159" s="30"/>
      <c r="F159" s="31"/>
      <c r="G159" s="32"/>
      <c r="H159" s="30"/>
      <c r="I159" s="31"/>
      <c r="J159" s="34"/>
      <c r="K159" s="112" t="str">
        <f t="shared" si="98"/>
        <v/>
      </c>
      <c r="L159" s="108" t="str">
        <f t="shared" si="99"/>
        <v/>
      </c>
      <c r="M159" s="108" t="str">
        <f t="shared" si="100"/>
        <v/>
      </c>
      <c r="N159" s="31" t="str">
        <f t="shared" si="101"/>
        <v/>
      </c>
      <c r="O159" s="31" t="str">
        <f t="shared" si="102"/>
        <v/>
      </c>
      <c r="P159" s="49" t="str">
        <f t="shared" si="103"/>
        <v/>
      </c>
      <c r="Q159" s="49" t="str">
        <f t="shared" si="104"/>
        <v/>
      </c>
      <c r="R159" s="32" t="str">
        <f t="shared" si="105"/>
        <v/>
      </c>
      <c r="S159" s="19"/>
      <c r="T159" s="45" t="str">
        <f t="shared" si="106"/>
        <v/>
      </c>
      <c r="U159" s="32" t="str">
        <f t="shared" si="107"/>
        <v/>
      </c>
      <c r="V159" s="22"/>
      <c r="W159" s="6" t="str">
        <f t="shared" si="95"/>
        <v/>
      </c>
      <c r="X159" s="7" t="str">
        <f t="shared" si="108"/>
        <v/>
      </c>
      <c r="Y159" s="19"/>
      <c r="Z159" s="13" t="str">
        <f t="shared" si="96"/>
        <v/>
      </c>
      <c r="AA159" s="13" t="str">
        <f t="shared" si="109"/>
        <v/>
      </c>
      <c r="AB159" s="7" t="str">
        <f t="shared" si="110"/>
        <v/>
      </c>
      <c r="AC159" s="22"/>
      <c r="AD159" s="3" t="str">
        <f>IF(B159="","",COUNT(B$3:B159))</f>
        <v/>
      </c>
      <c r="AE159" s="3" t="str">
        <f>IF(C159="","",COUNT(C$3:C159))</f>
        <v/>
      </c>
      <c r="AF159" s="3" t="str">
        <f>IF(D159="","",COUNT(D$3:D159))</f>
        <v/>
      </c>
      <c r="AG159" s="20" t="str">
        <f>IF(E159="","",COUNTA($E$3:E159))</f>
        <v/>
      </c>
      <c r="AH159" s="38" t="str">
        <f>IF(B159="",IF(OR($C159&lt;&gt;"",$D159&lt;&gt;"",$E159&lt;&gt;"",$H159&lt;&gt;"",$G159&lt;&gt;""),INDEX(AH$3:AH158,MATCH(MAX(AD$3:AD158),AD$3:AD158,0),0),""),B159)</f>
        <v/>
      </c>
      <c r="AI159" s="38" t="str">
        <f>IF(C159="",IF(OR($D159&lt;&gt;"",$E159&lt;&gt;"",$H159&lt;&gt;"",$G159&lt;&gt;""),INDEX(AI$3:AI158,MATCH(MAX(AE$3:AE158),AE$3:AE158,0),0),""),C159)</f>
        <v/>
      </c>
      <c r="AJ159" s="38" t="str">
        <f>IF(D159="",IF(OR($E159&lt;&gt;"",$H159&lt;&gt;"",$G159&lt;&gt;""),INDEX(AJ$3:AJ158,MATCH(MAX(AF$3:AF158),AF$3:AF158,0),0),""),D159)</f>
        <v/>
      </c>
      <c r="AK159" s="4" t="str">
        <f>IF(入力!E159="","",IFERROR(INDEX(雇用者!$B$3:$B$100003,IFERROR(MATCH("*"&amp;$E159&amp;"*",雇用者!B$3:B$100003,0),MATCH("*"&amp;$E159&amp;"*",雇用者!C$3:C$100003,0)),0),入力!E159))&amp;""</f>
        <v/>
      </c>
      <c r="AL159" s="20" t="str">
        <f>IF(AM159="","",$AM159&amp;"@"&amp;AN159&amp;IF(AN159="","","@"&amp;COUNTIF($AK$3:AK159,AN159)))</f>
        <v/>
      </c>
      <c r="AM159" s="26" t="str">
        <f t="shared" si="111"/>
        <v/>
      </c>
      <c r="AN159" s="4" t="str">
        <f>IF(AK159="",IF(AND(OR(H159&lt;&gt;"",G159&lt;&gt;""),E159=""),INDEX($AK$3:AK158,MATCH(MAX($AG$3:AG158),$AG$3:AG158,0),0),""),AK159)</f>
        <v/>
      </c>
      <c r="AO159" s="20" t="str">
        <f>IF(H159="",IF(AN159="","",IFERROR(INDEX(雇用者!$D$3:$D$100003,MATCH($AN159,雇用者!B$3:B$100003,0),0),"")),H159)&amp;""</f>
        <v/>
      </c>
      <c r="AP159" s="20" t="str">
        <f>IF(AN159="","",IFERROR(IF(AND(入力!I159="",H159=""),INDEX(雇用者!$E$3:$E$100003,MATCH($AN159,雇用者!B$3:B$100003,0),0),I159),I159))&amp;""</f>
        <v/>
      </c>
      <c r="AQ159" s="20" t="str">
        <f t="shared" si="112"/>
        <v/>
      </c>
      <c r="AR159" s="20" t="str">
        <f t="shared" si="113"/>
        <v/>
      </c>
      <c r="AS159" s="20" t="str">
        <f>IF(AN159="","",IFERROR(IF(AND(入力!G159="",H159=""),INDEX(雇用者!$F$3:$Y$100003,MATCH($AN159,雇用者!B$3:B$100003,0),MATCH($AM159,雇用者!$F$1:$Y$1,1)),IF(G159="","",G159)),IF(G159="","",G159)))</f>
        <v/>
      </c>
      <c r="AT159" s="21" t="str">
        <f t="shared" si="114"/>
        <v/>
      </c>
      <c r="AU159" s="21" t="str">
        <f>IF(AND(AT159&lt;&gt;"",COUNTIF($AL$3:AL159,AL159)=1),SUMIF($AL$3:$AT$100003,AL159,$AT$3:$AT$100003),"")</f>
        <v/>
      </c>
      <c r="AV159" s="21" t="str">
        <f>IF(AND(COUNTIF($AM$3:AM159,AM159)=COUNTIF($AM$3:AM100159,AM159),AM159&lt;&gt;""),SUMIF($AM$3:AM159,AM159,$AT$3:AT159),"")</f>
        <v/>
      </c>
      <c r="AW159" s="96"/>
      <c r="AX159" s="20" t="str">
        <f>IF(COUNT(BC159:BH159)=6,MAX($AX$3:AX158)+1,"")</f>
        <v/>
      </c>
      <c r="AY159" s="20" t="str">
        <f>IF(AZ159="","",RANK(AZ159,$AZ$3:$AZ$100003,1)+COUNTIF($AZ$3:AZ159,AZ159)-1)</f>
        <v/>
      </c>
      <c r="AZ159" s="20" t="str">
        <f t="shared" si="115"/>
        <v/>
      </c>
      <c r="BA159" s="20" t="str">
        <f>IF(AN159="","",IF(COUNTIF($AN$3:AN159,AN159)=1,1+MAX($BA$3:BA158),INDEX($BA$3:BA158,MATCH(AN159,$AN$3:AN159,0),0)))</f>
        <v/>
      </c>
      <c r="BB159" s="20" t="str">
        <f>IF(AO159="","",IF(COUNTIF($AO$3:AO159,AO159)=1,1+MAX($BB$3:BB158),INDEX($BB$3:BB158,MATCH(AO159,$AO$3:AO159,0),0)))</f>
        <v/>
      </c>
      <c r="BC159" s="54" t="str">
        <f t="shared" si="116"/>
        <v/>
      </c>
      <c r="BD159" s="54" t="str">
        <f t="shared" si="117"/>
        <v/>
      </c>
      <c r="BE159" s="20" t="str">
        <f>IF($AN159="","",IF(COUNTIF(AN159,"*"&amp;BE$1&amp;"*"),COUNTIF(AN$3:AN159,"*"&amp;BE$1&amp;"*"),""))</f>
        <v/>
      </c>
      <c r="BF159" s="20" t="str">
        <f>IF($AN159="","",IF(COUNTIF(AO159,"*"&amp;BF$1&amp;"*"),COUNTIF(AO$3:AO159,"*"&amp;BF$1&amp;"*"),""))</f>
        <v/>
      </c>
      <c r="BG159" s="20" t="str">
        <f>IF($AN159="","",IF(COUNTIF(AP159,"*"&amp;BG$1&amp;"*"),COUNTIF(AP$3:AP159,"*"&amp;BG$1&amp;"*"),""))</f>
        <v/>
      </c>
      <c r="BH159" s="20" t="str">
        <f>IF($AN159="","",IF(COUNTIF(AQ159,"*"&amp;BH$1&amp;"*"),COUNTIF(AQ$3:AQ159,"*"&amp;BH$1&amp;"*"),""))</f>
        <v/>
      </c>
      <c r="BI159" s="58" t="str">
        <f t="shared" si="118"/>
        <v/>
      </c>
      <c r="BJ159" s="20" t="str">
        <f t="shared" si="119"/>
        <v/>
      </c>
      <c r="BK159" s="20" t="str">
        <f t="shared" si="120"/>
        <v/>
      </c>
      <c r="BM159" s="20" t="str">
        <f>IF($BM$1&gt;=1+MAX($BM$3:BM158),1+MAX($BM$3:BM158),"")</f>
        <v/>
      </c>
      <c r="BN159" s="20" t="str">
        <f t="shared" si="121"/>
        <v/>
      </c>
      <c r="BO159" s="20" t="str">
        <f t="shared" si="121"/>
        <v/>
      </c>
      <c r="BP159" s="20" t="str">
        <f t="shared" si="121"/>
        <v/>
      </c>
      <c r="BQ159" s="20" t="str">
        <f t="shared" si="121"/>
        <v/>
      </c>
      <c r="BR159" s="20" t="str">
        <f t="shared" si="121"/>
        <v/>
      </c>
      <c r="BS159" s="20" t="str">
        <f t="shared" si="121"/>
        <v/>
      </c>
      <c r="BT159" s="20" t="str">
        <f t="shared" si="121"/>
        <v/>
      </c>
      <c r="BU159" s="20" t="str">
        <f t="shared" si="121"/>
        <v/>
      </c>
      <c r="BV159" s="20" t="str">
        <f t="shared" si="121"/>
        <v/>
      </c>
      <c r="BW159" s="20" t="str">
        <f t="shared" si="121"/>
        <v/>
      </c>
      <c r="BX159" s="20" t="str">
        <f t="shared" si="121"/>
        <v/>
      </c>
    </row>
    <row r="160" spans="2:76" ht="30" customHeight="1" x14ac:dyDescent="0.2">
      <c r="B160" s="52"/>
      <c r="C160" s="52"/>
      <c r="D160" s="52"/>
      <c r="E160" s="30"/>
      <c r="F160" s="31"/>
      <c r="G160" s="32"/>
      <c r="H160" s="30"/>
      <c r="I160" s="31"/>
      <c r="J160" s="34"/>
      <c r="K160" s="112" t="str">
        <f t="shared" si="98"/>
        <v/>
      </c>
      <c r="L160" s="108" t="str">
        <f t="shared" si="99"/>
        <v/>
      </c>
      <c r="M160" s="108" t="str">
        <f t="shared" si="100"/>
        <v/>
      </c>
      <c r="N160" s="31" t="str">
        <f t="shared" si="101"/>
        <v/>
      </c>
      <c r="O160" s="31" t="str">
        <f t="shared" si="102"/>
        <v/>
      </c>
      <c r="P160" s="49" t="str">
        <f t="shared" si="103"/>
        <v/>
      </c>
      <c r="Q160" s="49" t="str">
        <f t="shared" si="104"/>
        <v/>
      </c>
      <c r="R160" s="32" t="str">
        <f t="shared" si="105"/>
        <v/>
      </c>
      <c r="S160" s="19"/>
      <c r="T160" s="45" t="str">
        <f t="shared" si="106"/>
        <v/>
      </c>
      <c r="U160" s="32" t="str">
        <f t="shared" si="107"/>
        <v/>
      </c>
      <c r="V160" s="22"/>
      <c r="W160" s="6" t="str">
        <f t="shared" si="95"/>
        <v/>
      </c>
      <c r="X160" s="7" t="str">
        <f t="shared" si="108"/>
        <v/>
      </c>
      <c r="Y160" s="19"/>
      <c r="Z160" s="13" t="str">
        <f t="shared" si="96"/>
        <v/>
      </c>
      <c r="AA160" s="13" t="str">
        <f t="shared" si="109"/>
        <v/>
      </c>
      <c r="AB160" s="7" t="str">
        <f t="shared" si="110"/>
        <v/>
      </c>
      <c r="AC160" s="22"/>
      <c r="AD160" s="3" t="str">
        <f>IF(B160="","",COUNT(B$3:B160))</f>
        <v/>
      </c>
      <c r="AE160" s="3" t="str">
        <f>IF(C160="","",COUNT(C$3:C160))</f>
        <v/>
      </c>
      <c r="AF160" s="3" t="str">
        <f>IF(D160="","",COUNT(D$3:D160))</f>
        <v/>
      </c>
      <c r="AG160" s="20" t="str">
        <f>IF(E160="","",COUNTA($E$3:E160))</f>
        <v/>
      </c>
      <c r="AH160" s="38" t="str">
        <f>IF(B160="",IF(OR($C160&lt;&gt;"",$D160&lt;&gt;"",$E160&lt;&gt;"",$H160&lt;&gt;"",$G160&lt;&gt;""),INDEX(AH$3:AH159,MATCH(MAX(AD$3:AD159),AD$3:AD159,0),0),""),B160)</f>
        <v/>
      </c>
      <c r="AI160" s="38" t="str">
        <f>IF(C160="",IF(OR($D160&lt;&gt;"",$E160&lt;&gt;"",$H160&lt;&gt;"",$G160&lt;&gt;""),INDEX(AI$3:AI159,MATCH(MAX(AE$3:AE159),AE$3:AE159,0),0),""),C160)</f>
        <v/>
      </c>
      <c r="AJ160" s="38" t="str">
        <f>IF(D160="",IF(OR($E160&lt;&gt;"",$H160&lt;&gt;"",$G160&lt;&gt;""),INDEX(AJ$3:AJ159,MATCH(MAX(AF$3:AF159),AF$3:AF159,0),0),""),D160)</f>
        <v/>
      </c>
      <c r="AK160" s="4" t="str">
        <f>IF(入力!E160="","",IFERROR(INDEX(雇用者!$B$3:$B$100003,IFERROR(MATCH("*"&amp;$E160&amp;"*",雇用者!B$3:B$100003,0),MATCH("*"&amp;$E160&amp;"*",雇用者!C$3:C$100003,0)),0),入力!E160))&amp;""</f>
        <v/>
      </c>
      <c r="AL160" s="20" t="str">
        <f>IF(AM160="","",$AM160&amp;"@"&amp;AN160&amp;IF(AN160="","","@"&amp;COUNTIF($AK$3:AK160,AN160)))</f>
        <v/>
      </c>
      <c r="AM160" s="26" t="str">
        <f t="shared" si="111"/>
        <v/>
      </c>
      <c r="AN160" s="4" t="str">
        <f>IF(AK160="",IF(AND(OR(H160&lt;&gt;"",G160&lt;&gt;""),E160=""),INDEX($AK$3:AK159,MATCH(MAX($AG$3:AG159),$AG$3:AG159,0),0),""),AK160)</f>
        <v/>
      </c>
      <c r="AO160" s="20" t="str">
        <f>IF(H160="",IF(AN160="","",IFERROR(INDEX(雇用者!$D$3:$D$100003,MATCH($AN160,雇用者!B$3:B$100003,0),0),"")),H160)&amp;""</f>
        <v/>
      </c>
      <c r="AP160" s="20" t="str">
        <f>IF(AN160="","",IFERROR(IF(AND(入力!I160="",H160=""),INDEX(雇用者!$E$3:$E$100003,MATCH($AN160,雇用者!B$3:B$100003,0),0),I160),I160))&amp;""</f>
        <v/>
      </c>
      <c r="AQ160" s="20" t="str">
        <f t="shared" si="112"/>
        <v/>
      </c>
      <c r="AR160" s="20" t="str">
        <f t="shared" si="113"/>
        <v/>
      </c>
      <c r="AS160" s="20" t="str">
        <f>IF(AN160="","",IFERROR(IF(AND(入力!G160="",H160=""),INDEX(雇用者!$F$3:$Y$100003,MATCH($AN160,雇用者!B$3:B$100003,0),MATCH($AM160,雇用者!$F$1:$Y$1,1)),IF(G160="","",G160)),IF(G160="","",G160)))</f>
        <v/>
      </c>
      <c r="AT160" s="21" t="str">
        <f t="shared" si="114"/>
        <v/>
      </c>
      <c r="AU160" s="21" t="str">
        <f>IF(AND(AT160&lt;&gt;"",COUNTIF($AL$3:AL160,AL160)=1),SUMIF($AL$3:$AT$100003,AL160,$AT$3:$AT$100003),"")</f>
        <v/>
      </c>
      <c r="AV160" s="21" t="str">
        <f>IF(AND(COUNTIF($AM$3:AM160,AM160)=COUNTIF($AM$3:AM100160,AM160),AM160&lt;&gt;""),SUMIF($AM$3:AM160,AM160,$AT$3:AT160),"")</f>
        <v/>
      </c>
      <c r="AW160" s="96"/>
      <c r="AX160" s="20" t="str">
        <f>IF(COUNT(BC160:BH160)=6,MAX($AX$3:AX159)+1,"")</f>
        <v/>
      </c>
      <c r="AY160" s="20" t="str">
        <f>IF(AZ160="","",RANK(AZ160,$AZ$3:$AZ$100003,1)+COUNTIF($AZ$3:AZ160,AZ160)-1)</f>
        <v/>
      </c>
      <c r="AZ160" s="20" t="str">
        <f t="shared" si="115"/>
        <v/>
      </c>
      <c r="BA160" s="20" t="str">
        <f>IF(AN160="","",IF(COUNTIF($AN$3:AN160,AN160)=1,1+MAX($BA$3:BA159),INDEX($BA$3:BA159,MATCH(AN160,$AN$3:AN160,0),0)))</f>
        <v/>
      </c>
      <c r="BB160" s="20" t="str">
        <f>IF(AO160="","",IF(COUNTIF($AO$3:AO160,AO160)=1,1+MAX($BB$3:BB159),INDEX($BB$3:BB159,MATCH(AO160,$AO$3:AO160,0),0)))</f>
        <v/>
      </c>
      <c r="BC160" s="54" t="str">
        <f t="shared" si="116"/>
        <v/>
      </c>
      <c r="BD160" s="54" t="str">
        <f t="shared" si="117"/>
        <v/>
      </c>
      <c r="BE160" s="20" t="str">
        <f>IF($AN160="","",IF(COUNTIF(AN160,"*"&amp;BE$1&amp;"*"),COUNTIF(AN$3:AN160,"*"&amp;BE$1&amp;"*"),""))</f>
        <v/>
      </c>
      <c r="BF160" s="20" t="str">
        <f>IF($AN160="","",IF(COUNTIF(AO160,"*"&amp;BF$1&amp;"*"),COUNTIF(AO$3:AO160,"*"&amp;BF$1&amp;"*"),""))</f>
        <v/>
      </c>
      <c r="BG160" s="20" t="str">
        <f>IF($AN160="","",IF(COUNTIF(AP160,"*"&amp;BG$1&amp;"*"),COUNTIF(AP$3:AP160,"*"&amp;BG$1&amp;"*"),""))</f>
        <v/>
      </c>
      <c r="BH160" s="20" t="str">
        <f>IF($AN160="","",IF(COUNTIF(AQ160,"*"&amp;BH$1&amp;"*"),COUNTIF(AQ$3:AQ160,"*"&amp;BH$1&amp;"*"),""))</f>
        <v/>
      </c>
      <c r="BI160" s="58" t="str">
        <f t="shared" si="118"/>
        <v/>
      </c>
      <c r="BJ160" s="20" t="str">
        <f t="shared" si="119"/>
        <v/>
      </c>
      <c r="BK160" s="20" t="str">
        <f t="shared" si="120"/>
        <v/>
      </c>
      <c r="BM160" s="20" t="str">
        <f>IF($BM$1&gt;=1+MAX($BM$3:BM159),1+MAX($BM$3:BM159),"")</f>
        <v/>
      </c>
      <c r="BN160" s="20" t="str">
        <f t="shared" si="121"/>
        <v/>
      </c>
      <c r="BO160" s="20" t="str">
        <f t="shared" si="121"/>
        <v/>
      </c>
      <c r="BP160" s="20" t="str">
        <f t="shared" si="121"/>
        <v/>
      </c>
      <c r="BQ160" s="20" t="str">
        <f t="shared" si="121"/>
        <v/>
      </c>
      <c r="BR160" s="20" t="str">
        <f t="shared" si="121"/>
        <v/>
      </c>
      <c r="BS160" s="20" t="str">
        <f t="shared" si="121"/>
        <v/>
      </c>
      <c r="BT160" s="20" t="str">
        <f t="shared" si="121"/>
        <v/>
      </c>
      <c r="BU160" s="20" t="str">
        <f t="shared" si="121"/>
        <v/>
      </c>
      <c r="BV160" s="20" t="str">
        <f t="shared" si="121"/>
        <v/>
      </c>
      <c r="BW160" s="20" t="str">
        <f t="shared" si="121"/>
        <v/>
      </c>
      <c r="BX160" s="20" t="str">
        <f t="shared" si="121"/>
        <v/>
      </c>
    </row>
    <row r="161" spans="2:76" ht="30" customHeight="1" x14ac:dyDescent="0.2">
      <c r="B161" s="52"/>
      <c r="C161" s="52"/>
      <c r="D161" s="52"/>
      <c r="E161" s="30"/>
      <c r="F161" s="31"/>
      <c r="G161" s="32"/>
      <c r="H161" s="30"/>
      <c r="I161" s="31"/>
      <c r="J161" s="34"/>
      <c r="K161" s="112" t="str">
        <f t="shared" si="98"/>
        <v/>
      </c>
      <c r="L161" s="108" t="str">
        <f t="shared" si="99"/>
        <v/>
      </c>
      <c r="M161" s="108" t="str">
        <f t="shared" si="100"/>
        <v/>
      </c>
      <c r="N161" s="31" t="str">
        <f t="shared" si="101"/>
        <v/>
      </c>
      <c r="O161" s="31" t="str">
        <f t="shared" si="102"/>
        <v/>
      </c>
      <c r="P161" s="49" t="str">
        <f t="shared" si="103"/>
        <v/>
      </c>
      <c r="Q161" s="49" t="str">
        <f t="shared" si="104"/>
        <v/>
      </c>
      <c r="R161" s="32" t="str">
        <f t="shared" si="105"/>
        <v/>
      </c>
      <c r="S161" s="19"/>
      <c r="T161" s="45" t="str">
        <f t="shared" si="106"/>
        <v/>
      </c>
      <c r="U161" s="32" t="str">
        <f t="shared" si="107"/>
        <v/>
      </c>
      <c r="V161" s="22"/>
      <c r="W161" s="6" t="str">
        <f t="shared" si="95"/>
        <v/>
      </c>
      <c r="X161" s="7" t="str">
        <f t="shared" si="108"/>
        <v/>
      </c>
      <c r="Y161" s="19"/>
      <c r="Z161" s="13" t="str">
        <f t="shared" si="96"/>
        <v/>
      </c>
      <c r="AA161" s="13" t="str">
        <f t="shared" si="109"/>
        <v/>
      </c>
      <c r="AB161" s="7" t="str">
        <f t="shared" si="110"/>
        <v/>
      </c>
      <c r="AC161" s="22"/>
      <c r="AD161" s="3" t="str">
        <f>IF(B161="","",COUNT(B$3:B161))</f>
        <v/>
      </c>
      <c r="AE161" s="3" t="str">
        <f>IF(C161="","",COUNT(C$3:C161))</f>
        <v/>
      </c>
      <c r="AF161" s="3" t="str">
        <f>IF(D161="","",COUNT(D$3:D161))</f>
        <v/>
      </c>
      <c r="AG161" s="20" t="str">
        <f>IF(E161="","",COUNTA($E$3:E161))</f>
        <v/>
      </c>
      <c r="AH161" s="38" t="str">
        <f>IF(B161="",IF(OR($C161&lt;&gt;"",$D161&lt;&gt;"",$E161&lt;&gt;"",$H161&lt;&gt;"",$G161&lt;&gt;""),INDEX(AH$3:AH160,MATCH(MAX(AD$3:AD160),AD$3:AD160,0),0),""),B161)</f>
        <v/>
      </c>
      <c r="AI161" s="38" t="str">
        <f>IF(C161="",IF(OR($D161&lt;&gt;"",$E161&lt;&gt;"",$H161&lt;&gt;"",$G161&lt;&gt;""),INDEX(AI$3:AI160,MATCH(MAX(AE$3:AE160),AE$3:AE160,0),0),""),C161)</f>
        <v/>
      </c>
      <c r="AJ161" s="38" t="str">
        <f>IF(D161="",IF(OR($E161&lt;&gt;"",$H161&lt;&gt;"",$G161&lt;&gt;""),INDEX(AJ$3:AJ160,MATCH(MAX(AF$3:AF160),AF$3:AF160,0),0),""),D161)</f>
        <v/>
      </c>
      <c r="AK161" s="4" t="str">
        <f>IF(入力!E161="","",IFERROR(INDEX(雇用者!$B$3:$B$100003,IFERROR(MATCH("*"&amp;$E161&amp;"*",雇用者!B$3:B$100003,0),MATCH("*"&amp;$E161&amp;"*",雇用者!C$3:C$100003,0)),0),入力!E161))&amp;""</f>
        <v/>
      </c>
      <c r="AL161" s="20" t="str">
        <f>IF(AM161="","",$AM161&amp;"@"&amp;AN161&amp;IF(AN161="","","@"&amp;COUNTIF($AK$3:AK161,AN161)))</f>
        <v/>
      </c>
      <c r="AM161" s="26" t="str">
        <f t="shared" si="111"/>
        <v/>
      </c>
      <c r="AN161" s="4" t="str">
        <f>IF(AK161="",IF(AND(OR(H161&lt;&gt;"",G161&lt;&gt;""),E161=""),INDEX($AK$3:AK160,MATCH(MAX($AG$3:AG160),$AG$3:AG160,0),0),""),AK161)</f>
        <v/>
      </c>
      <c r="AO161" s="20" t="str">
        <f>IF(H161="",IF(AN161="","",IFERROR(INDEX(雇用者!$D$3:$D$100003,MATCH($AN161,雇用者!B$3:B$100003,0),0),"")),H161)&amp;""</f>
        <v/>
      </c>
      <c r="AP161" s="20" t="str">
        <f>IF(AN161="","",IFERROR(IF(AND(入力!I161="",H161=""),INDEX(雇用者!$E$3:$E$100003,MATCH($AN161,雇用者!B$3:B$100003,0),0),I161),I161))&amp;""</f>
        <v/>
      </c>
      <c r="AQ161" s="20" t="str">
        <f t="shared" si="112"/>
        <v/>
      </c>
      <c r="AR161" s="20" t="str">
        <f t="shared" si="113"/>
        <v/>
      </c>
      <c r="AS161" s="20" t="str">
        <f>IF(AN161="","",IFERROR(IF(AND(入力!G161="",H161=""),INDEX(雇用者!$F$3:$Y$100003,MATCH($AN161,雇用者!B$3:B$100003,0),MATCH($AM161,雇用者!$F$1:$Y$1,1)),IF(G161="","",G161)),IF(G161="","",G161)))</f>
        <v/>
      </c>
      <c r="AT161" s="21" t="str">
        <f t="shared" si="114"/>
        <v/>
      </c>
      <c r="AU161" s="21" t="str">
        <f>IF(AND(AT161&lt;&gt;"",COUNTIF($AL$3:AL161,AL161)=1),SUMIF($AL$3:$AT$100003,AL161,$AT$3:$AT$100003),"")</f>
        <v/>
      </c>
      <c r="AV161" s="21" t="str">
        <f>IF(AND(COUNTIF($AM$3:AM161,AM161)=COUNTIF($AM$3:AM100161,AM161),AM161&lt;&gt;""),SUMIF($AM$3:AM161,AM161,$AT$3:AT161),"")</f>
        <v/>
      </c>
      <c r="AW161" s="96"/>
      <c r="AX161" s="20" t="str">
        <f>IF(COUNT(BC161:BH161)=6,MAX($AX$3:AX160)+1,"")</f>
        <v/>
      </c>
      <c r="AY161" s="20" t="str">
        <f>IF(AZ161="","",RANK(AZ161,$AZ$3:$AZ$100003,1)+COUNTIF($AZ$3:AZ161,AZ161)-1)</f>
        <v/>
      </c>
      <c r="AZ161" s="20" t="str">
        <f t="shared" si="115"/>
        <v/>
      </c>
      <c r="BA161" s="20" t="str">
        <f>IF(AN161="","",IF(COUNTIF($AN$3:AN161,AN161)=1,1+MAX($BA$3:BA160),INDEX($BA$3:BA160,MATCH(AN161,$AN$3:AN161,0),0)))</f>
        <v/>
      </c>
      <c r="BB161" s="20" t="str">
        <f>IF(AO161="","",IF(COUNTIF($AO$3:AO161,AO161)=1,1+MAX($BB$3:BB160),INDEX($BB$3:BB160,MATCH(AO161,$AO$3:AO161,0),0)))</f>
        <v/>
      </c>
      <c r="BC161" s="54" t="str">
        <f t="shared" si="116"/>
        <v/>
      </c>
      <c r="BD161" s="54" t="str">
        <f t="shared" si="117"/>
        <v/>
      </c>
      <c r="BE161" s="20" t="str">
        <f>IF($AN161="","",IF(COUNTIF(AN161,"*"&amp;BE$1&amp;"*"),COUNTIF(AN$3:AN161,"*"&amp;BE$1&amp;"*"),""))</f>
        <v/>
      </c>
      <c r="BF161" s="20" t="str">
        <f>IF($AN161="","",IF(COUNTIF(AO161,"*"&amp;BF$1&amp;"*"),COUNTIF(AO$3:AO161,"*"&amp;BF$1&amp;"*"),""))</f>
        <v/>
      </c>
      <c r="BG161" s="20" t="str">
        <f>IF($AN161="","",IF(COUNTIF(AP161,"*"&amp;BG$1&amp;"*"),COUNTIF(AP$3:AP161,"*"&amp;BG$1&amp;"*"),""))</f>
        <v/>
      </c>
      <c r="BH161" s="20" t="str">
        <f>IF($AN161="","",IF(COUNTIF(AQ161,"*"&amp;BH$1&amp;"*"),COUNTIF(AQ$3:AQ161,"*"&amp;BH$1&amp;"*"),""))</f>
        <v/>
      </c>
      <c r="BI161" s="58" t="str">
        <f t="shared" si="118"/>
        <v/>
      </c>
      <c r="BJ161" s="20" t="str">
        <f t="shared" si="119"/>
        <v/>
      </c>
      <c r="BK161" s="20" t="str">
        <f t="shared" si="120"/>
        <v/>
      </c>
      <c r="BM161" s="20" t="str">
        <f>IF($BM$1&gt;=1+MAX($BM$3:BM160),1+MAX($BM$3:BM160),"")</f>
        <v/>
      </c>
      <c r="BN161" s="20" t="str">
        <f t="shared" si="121"/>
        <v/>
      </c>
      <c r="BO161" s="20" t="str">
        <f t="shared" si="121"/>
        <v/>
      </c>
      <c r="BP161" s="20" t="str">
        <f t="shared" si="121"/>
        <v/>
      </c>
      <c r="BQ161" s="20" t="str">
        <f t="shared" si="121"/>
        <v/>
      </c>
      <c r="BR161" s="20" t="str">
        <f t="shared" si="121"/>
        <v/>
      </c>
      <c r="BS161" s="20" t="str">
        <f t="shared" si="121"/>
        <v/>
      </c>
      <c r="BT161" s="20" t="str">
        <f t="shared" si="121"/>
        <v/>
      </c>
      <c r="BU161" s="20" t="str">
        <f t="shared" si="121"/>
        <v/>
      </c>
      <c r="BV161" s="20" t="str">
        <f t="shared" si="121"/>
        <v/>
      </c>
      <c r="BW161" s="20" t="str">
        <f t="shared" si="121"/>
        <v/>
      </c>
      <c r="BX161" s="20" t="str">
        <f t="shared" si="121"/>
        <v/>
      </c>
    </row>
    <row r="162" spans="2:76" ht="30" customHeight="1" x14ac:dyDescent="0.2">
      <c r="B162" s="52"/>
      <c r="C162" s="52"/>
      <c r="D162" s="52"/>
      <c r="E162" s="30"/>
      <c r="F162" s="31"/>
      <c r="G162" s="32"/>
      <c r="H162" s="30"/>
      <c r="I162" s="31"/>
      <c r="J162" s="34"/>
      <c r="K162" s="112" t="str">
        <f t="shared" si="98"/>
        <v/>
      </c>
      <c r="L162" s="108" t="str">
        <f t="shared" si="99"/>
        <v/>
      </c>
      <c r="M162" s="108" t="str">
        <f t="shared" si="100"/>
        <v/>
      </c>
      <c r="N162" s="31" t="str">
        <f t="shared" si="101"/>
        <v/>
      </c>
      <c r="O162" s="31" t="str">
        <f t="shared" si="102"/>
        <v/>
      </c>
      <c r="P162" s="49" t="str">
        <f t="shared" si="103"/>
        <v/>
      </c>
      <c r="Q162" s="49" t="str">
        <f t="shared" si="104"/>
        <v/>
      </c>
      <c r="R162" s="32" t="str">
        <f t="shared" si="105"/>
        <v/>
      </c>
      <c r="S162" s="19"/>
      <c r="T162" s="45" t="str">
        <f t="shared" si="106"/>
        <v/>
      </c>
      <c r="U162" s="32" t="str">
        <f t="shared" si="107"/>
        <v/>
      </c>
      <c r="V162" s="22"/>
      <c r="W162" s="6" t="str">
        <f t="shared" si="95"/>
        <v/>
      </c>
      <c r="X162" s="7" t="str">
        <f t="shared" si="108"/>
        <v/>
      </c>
      <c r="Y162" s="19"/>
      <c r="Z162" s="13" t="str">
        <f t="shared" si="96"/>
        <v/>
      </c>
      <c r="AA162" s="13" t="str">
        <f t="shared" si="109"/>
        <v/>
      </c>
      <c r="AB162" s="7" t="str">
        <f t="shared" si="110"/>
        <v/>
      </c>
      <c r="AC162" s="22"/>
      <c r="AD162" s="3" t="str">
        <f>IF(B162="","",COUNT(B$3:B162))</f>
        <v/>
      </c>
      <c r="AE162" s="3" t="str">
        <f>IF(C162="","",COUNT(C$3:C162))</f>
        <v/>
      </c>
      <c r="AF162" s="3" t="str">
        <f>IF(D162="","",COUNT(D$3:D162))</f>
        <v/>
      </c>
      <c r="AG162" s="20" t="str">
        <f>IF(E162="","",COUNTA($E$3:E162))</f>
        <v/>
      </c>
      <c r="AH162" s="38" t="str">
        <f>IF(B162="",IF(OR($C162&lt;&gt;"",$D162&lt;&gt;"",$E162&lt;&gt;"",$H162&lt;&gt;"",$G162&lt;&gt;""),INDEX(AH$3:AH161,MATCH(MAX(AD$3:AD161),AD$3:AD161,0),0),""),B162)</f>
        <v/>
      </c>
      <c r="AI162" s="38" t="str">
        <f>IF(C162="",IF(OR($D162&lt;&gt;"",$E162&lt;&gt;"",$H162&lt;&gt;"",$G162&lt;&gt;""),INDEX(AI$3:AI161,MATCH(MAX(AE$3:AE161),AE$3:AE161,0),0),""),C162)</f>
        <v/>
      </c>
      <c r="AJ162" s="38" t="str">
        <f>IF(D162="",IF(OR($E162&lt;&gt;"",$H162&lt;&gt;"",$G162&lt;&gt;""),INDEX(AJ$3:AJ161,MATCH(MAX(AF$3:AF161),AF$3:AF161,0),0),""),D162)</f>
        <v/>
      </c>
      <c r="AK162" s="4" t="str">
        <f>IF(入力!E162="","",IFERROR(INDEX(雇用者!$B$3:$B$100003,IFERROR(MATCH("*"&amp;$E162&amp;"*",雇用者!B$3:B$100003,0),MATCH("*"&amp;$E162&amp;"*",雇用者!C$3:C$100003,0)),0),入力!E162))&amp;""</f>
        <v/>
      </c>
      <c r="AL162" s="20" t="str">
        <f>IF(AM162="","",$AM162&amp;"@"&amp;AN162&amp;IF(AN162="","","@"&amp;COUNTIF($AK$3:AK162,AN162)))</f>
        <v/>
      </c>
      <c r="AM162" s="26" t="str">
        <f t="shared" si="111"/>
        <v/>
      </c>
      <c r="AN162" s="4" t="str">
        <f>IF(AK162="",IF(AND(OR(H162&lt;&gt;"",G162&lt;&gt;""),E162=""),INDEX($AK$3:AK161,MATCH(MAX($AG$3:AG161),$AG$3:AG161,0),0),""),AK162)</f>
        <v/>
      </c>
      <c r="AO162" s="20" t="str">
        <f>IF(H162="",IF(AN162="","",IFERROR(INDEX(雇用者!$D$3:$D$100003,MATCH($AN162,雇用者!B$3:B$100003,0),0),"")),H162)&amp;""</f>
        <v/>
      </c>
      <c r="AP162" s="20" t="str">
        <f>IF(AN162="","",IFERROR(IF(AND(入力!I162="",H162=""),INDEX(雇用者!$E$3:$E$100003,MATCH($AN162,雇用者!B$3:B$100003,0),0),I162),I162))&amp;""</f>
        <v/>
      </c>
      <c r="AQ162" s="20" t="str">
        <f t="shared" si="112"/>
        <v/>
      </c>
      <c r="AR162" s="20" t="str">
        <f t="shared" si="113"/>
        <v/>
      </c>
      <c r="AS162" s="20" t="str">
        <f>IF(AN162="","",IFERROR(IF(AND(入力!G162="",H162=""),INDEX(雇用者!$F$3:$Y$100003,MATCH($AN162,雇用者!B$3:B$100003,0),MATCH($AM162,雇用者!$F$1:$Y$1,1)),IF(G162="","",G162)),IF(G162="","",G162)))</f>
        <v/>
      </c>
      <c r="AT162" s="21" t="str">
        <f t="shared" si="114"/>
        <v/>
      </c>
      <c r="AU162" s="21" t="str">
        <f>IF(AND(AT162&lt;&gt;"",COUNTIF($AL$3:AL162,AL162)=1),SUMIF($AL$3:$AT$100003,AL162,$AT$3:$AT$100003),"")</f>
        <v/>
      </c>
      <c r="AV162" s="21" t="str">
        <f>IF(AND(COUNTIF($AM$3:AM162,AM162)=COUNTIF($AM$3:AM100162,AM162),AM162&lt;&gt;""),SUMIF($AM$3:AM162,AM162,$AT$3:AT162),"")</f>
        <v/>
      </c>
      <c r="AW162" s="96"/>
      <c r="AX162" s="20" t="str">
        <f>IF(COUNT(BC162:BH162)=6,MAX($AX$3:AX161)+1,"")</f>
        <v/>
      </c>
      <c r="AY162" s="20" t="str">
        <f>IF(AZ162="","",RANK(AZ162,$AZ$3:$AZ$100003,1)+COUNTIF($AZ$3:AZ162,AZ162)-1)</f>
        <v/>
      </c>
      <c r="AZ162" s="20" t="str">
        <f t="shared" si="115"/>
        <v/>
      </c>
      <c r="BA162" s="20" t="str">
        <f>IF(AN162="","",IF(COUNTIF($AN$3:AN162,AN162)=1,1+MAX($BA$3:BA161),INDEX($BA$3:BA161,MATCH(AN162,$AN$3:AN162,0),0)))</f>
        <v/>
      </c>
      <c r="BB162" s="20" t="str">
        <f>IF(AO162="","",IF(COUNTIF($AO$3:AO162,AO162)=1,1+MAX($BB$3:BB161),INDEX($BB$3:BB161,MATCH(AO162,$AO$3:AO162,0),0)))</f>
        <v/>
      </c>
      <c r="BC162" s="54" t="str">
        <f t="shared" si="116"/>
        <v/>
      </c>
      <c r="BD162" s="54" t="str">
        <f t="shared" si="117"/>
        <v/>
      </c>
      <c r="BE162" s="20" t="str">
        <f>IF($AN162="","",IF(COUNTIF(AN162,"*"&amp;BE$1&amp;"*"),COUNTIF(AN$3:AN162,"*"&amp;BE$1&amp;"*"),""))</f>
        <v/>
      </c>
      <c r="BF162" s="20" t="str">
        <f>IF($AN162="","",IF(COUNTIF(AO162,"*"&amp;BF$1&amp;"*"),COUNTIF(AO$3:AO162,"*"&amp;BF$1&amp;"*"),""))</f>
        <v/>
      </c>
      <c r="BG162" s="20" t="str">
        <f>IF($AN162="","",IF(COUNTIF(AP162,"*"&amp;BG$1&amp;"*"),COUNTIF(AP$3:AP162,"*"&amp;BG$1&amp;"*"),""))</f>
        <v/>
      </c>
      <c r="BH162" s="20" t="str">
        <f>IF($AN162="","",IF(COUNTIF(AQ162,"*"&amp;BH$1&amp;"*"),COUNTIF(AQ$3:AQ162,"*"&amp;BH$1&amp;"*"),""))</f>
        <v/>
      </c>
      <c r="BI162" s="58" t="str">
        <f t="shared" si="118"/>
        <v/>
      </c>
      <c r="BJ162" s="20" t="str">
        <f t="shared" si="119"/>
        <v/>
      </c>
      <c r="BK162" s="20" t="str">
        <f t="shared" si="120"/>
        <v/>
      </c>
      <c r="BM162" s="20" t="str">
        <f>IF($BM$1&gt;=1+MAX($BM$3:BM161),1+MAX($BM$3:BM161),"")</f>
        <v/>
      </c>
      <c r="BN162" s="20" t="str">
        <f t="shared" si="121"/>
        <v/>
      </c>
      <c r="BO162" s="20" t="str">
        <f t="shared" si="121"/>
        <v/>
      </c>
      <c r="BP162" s="20" t="str">
        <f t="shared" si="121"/>
        <v/>
      </c>
      <c r="BQ162" s="20" t="str">
        <f t="shared" si="121"/>
        <v/>
      </c>
      <c r="BR162" s="20" t="str">
        <f t="shared" si="121"/>
        <v/>
      </c>
      <c r="BS162" s="20" t="str">
        <f t="shared" si="121"/>
        <v/>
      </c>
      <c r="BT162" s="20" t="str">
        <f t="shared" si="121"/>
        <v/>
      </c>
      <c r="BU162" s="20" t="str">
        <f t="shared" si="121"/>
        <v/>
      </c>
      <c r="BV162" s="20" t="str">
        <f t="shared" si="121"/>
        <v/>
      </c>
      <c r="BW162" s="20" t="str">
        <f t="shared" si="121"/>
        <v/>
      </c>
      <c r="BX162" s="20" t="str">
        <f t="shared" si="121"/>
        <v/>
      </c>
    </row>
    <row r="163" spans="2:76" ht="30" customHeight="1" x14ac:dyDescent="0.2">
      <c r="B163" s="52"/>
      <c r="C163" s="52"/>
      <c r="D163" s="52"/>
      <c r="E163" s="30"/>
      <c r="F163" s="31"/>
      <c r="G163" s="32"/>
      <c r="H163" s="30"/>
      <c r="I163" s="31"/>
      <c r="J163" s="34"/>
      <c r="K163" s="112" t="str">
        <f t="shared" si="98"/>
        <v/>
      </c>
      <c r="L163" s="108" t="str">
        <f t="shared" si="99"/>
        <v/>
      </c>
      <c r="M163" s="108" t="str">
        <f t="shared" si="100"/>
        <v/>
      </c>
      <c r="N163" s="31" t="str">
        <f t="shared" si="101"/>
        <v/>
      </c>
      <c r="O163" s="31" t="str">
        <f t="shared" si="102"/>
        <v/>
      </c>
      <c r="P163" s="49" t="str">
        <f t="shared" si="103"/>
        <v/>
      </c>
      <c r="Q163" s="49" t="str">
        <f t="shared" si="104"/>
        <v/>
      </c>
      <c r="R163" s="32" t="str">
        <f t="shared" si="105"/>
        <v/>
      </c>
      <c r="S163" s="19"/>
      <c r="T163" s="45" t="str">
        <f t="shared" si="106"/>
        <v/>
      </c>
      <c r="U163" s="32" t="str">
        <f t="shared" si="107"/>
        <v/>
      </c>
      <c r="V163" s="22"/>
      <c r="W163" s="6" t="str">
        <f t="shared" si="95"/>
        <v/>
      </c>
      <c r="X163" s="7" t="str">
        <f t="shared" si="108"/>
        <v/>
      </c>
      <c r="Y163" s="19"/>
      <c r="Z163" s="13" t="str">
        <f t="shared" si="96"/>
        <v/>
      </c>
      <c r="AA163" s="13" t="str">
        <f t="shared" si="109"/>
        <v/>
      </c>
      <c r="AB163" s="7" t="str">
        <f t="shared" si="110"/>
        <v/>
      </c>
      <c r="AC163" s="22"/>
      <c r="AD163" s="3" t="str">
        <f>IF(B163="","",COUNT(B$3:B163))</f>
        <v/>
      </c>
      <c r="AE163" s="3" t="str">
        <f>IF(C163="","",COUNT(C$3:C163))</f>
        <v/>
      </c>
      <c r="AF163" s="3" t="str">
        <f>IF(D163="","",COUNT(D$3:D163))</f>
        <v/>
      </c>
      <c r="AG163" s="20" t="str">
        <f>IF(E163="","",COUNTA($E$3:E163))</f>
        <v/>
      </c>
      <c r="AH163" s="38" t="str">
        <f>IF(B163="",IF(OR($C163&lt;&gt;"",$D163&lt;&gt;"",$E163&lt;&gt;"",$H163&lt;&gt;"",$G163&lt;&gt;""),INDEX(AH$3:AH162,MATCH(MAX(AD$3:AD162),AD$3:AD162,0),0),""),B163)</f>
        <v/>
      </c>
      <c r="AI163" s="38" t="str">
        <f>IF(C163="",IF(OR($D163&lt;&gt;"",$E163&lt;&gt;"",$H163&lt;&gt;"",$G163&lt;&gt;""),INDEX(AI$3:AI162,MATCH(MAX(AE$3:AE162),AE$3:AE162,0),0),""),C163)</f>
        <v/>
      </c>
      <c r="AJ163" s="38" t="str">
        <f>IF(D163="",IF(OR($E163&lt;&gt;"",$H163&lt;&gt;"",$G163&lt;&gt;""),INDEX(AJ$3:AJ162,MATCH(MAX(AF$3:AF162),AF$3:AF162,0),0),""),D163)</f>
        <v/>
      </c>
      <c r="AK163" s="4" t="str">
        <f>IF(入力!E163="","",IFERROR(INDEX(雇用者!$B$3:$B$100003,IFERROR(MATCH("*"&amp;$E163&amp;"*",雇用者!B$3:B$100003,0),MATCH("*"&amp;$E163&amp;"*",雇用者!C$3:C$100003,0)),0),入力!E163))&amp;""</f>
        <v/>
      </c>
      <c r="AL163" s="20" t="str">
        <f>IF(AM163="","",$AM163&amp;"@"&amp;AN163&amp;IF(AN163="","","@"&amp;COUNTIF($AK$3:AK163,AN163)))</f>
        <v/>
      </c>
      <c r="AM163" s="26" t="str">
        <f t="shared" si="111"/>
        <v/>
      </c>
      <c r="AN163" s="4" t="str">
        <f>IF(AK163="",IF(AND(OR(H163&lt;&gt;"",G163&lt;&gt;""),E163=""),INDEX($AK$3:AK162,MATCH(MAX($AG$3:AG162),$AG$3:AG162,0),0),""),AK163)</f>
        <v/>
      </c>
      <c r="AO163" s="20" t="str">
        <f>IF(H163="",IF(AN163="","",IFERROR(INDEX(雇用者!$D$3:$D$100003,MATCH($AN163,雇用者!B$3:B$100003,0),0),"")),H163)&amp;""</f>
        <v/>
      </c>
      <c r="AP163" s="20" t="str">
        <f>IF(AN163="","",IFERROR(IF(AND(入力!I163="",H163=""),INDEX(雇用者!$E$3:$E$100003,MATCH($AN163,雇用者!B$3:B$100003,0),0),I163),I163))&amp;""</f>
        <v/>
      </c>
      <c r="AQ163" s="20" t="str">
        <f t="shared" si="112"/>
        <v/>
      </c>
      <c r="AR163" s="20" t="str">
        <f t="shared" si="113"/>
        <v/>
      </c>
      <c r="AS163" s="20" t="str">
        <f>IF(AN163="","",IFERROR(IF(AND(入力!G163="",H163=""),INDEX(雇用者!$F$3:$Y$100003,MATCH($AN163,雇用者!B$3:B$100003,0),MATCH($AM163,雇用者!$F$1:$Y$1,1)),IF(G163="","",G163)),IF(G163="","",G163)))</f>
        <v/>
      </c>
      <c r="AT163" s="21" t="str">
        <f t="shared" si="114"/>
        <v/>
      </c>
      <c r="AU163" s="21" t="str">
        <f>IF(AND(AT163&lt;&gt;"",COUNTIF($AL$3:AL163,AL163)=1),SUMIF($AL$3:$AT$100003,AL163,$AT$3:$AT$100003),"")</f>
        <v/>
      </c>
      <c r="AV163" s="21" t="str">
        <f>IF(AND(COUNTIF($AM$3:AM163,AM163)=COUNTIF($AM$3:AM100163,AM163),AM163&lt;&gt;""),SUMIF($AM$3:AM163,AM163,$AT$3:AT163),"")</f>
        <v/>
      </c>
      <c r="AW163" s="96"/>
      <c r="AX163" s="20" t="str">
        <f>IF(COUNT(BC163:BH163)=6,MAX($AX$3:AX162)+1,"")</f>
        <v/>
      </c>
      <c r="AY163" s="20" t="str">
        <f>IF(AZ163="","",RANK(AZ163,$AZ$3:$AZ$100003,1)+COUNTIF($AZ$3:AZ163,AZ163)-1)</f>
        <v/>
      </c>
      <c r="AZ163" s="20" t="str">
        <f t="shared" si="115"/>
        <v/>
      </c>
      <c r="BA163" s="20" t="str">
        <f>IF(AN163="","",IF(COUNTIF($AN$3:AN163,AN163)=1,1+MAX($BA$3:BA162),INDEX($BA$3:BA162,MATCH(AN163,$AN$3:AN163,0),0)))</f>
        <v/>
      </c>
      <c r="BB163" s="20" t="str">
        <f>IF(AO163="","",IF(COUNTIF($AO$3:AO163,AO163)=1,1+MAX($BB$3:BB162),INDEX($BB$3:BB162,MATCH(AO163,$AO$3:AO163,0),0)))</f>
        <v/>
      </c>
      <c r="BC163" s="54" t="str">
        <f t="shared" si="116"/>
        <v/>
      </c>
      <c r="BD163" s="54" t="str">
        <f t="shared" si="117"/>
        <v/>
      </c>
      <c r="BE163" s="20" t="str">
        <f>IF($AN163="","",IF(COUNTIF(AN163,"*"&amp;BE$1&amp;"*"),COUNTIF(AN$3:AN163,"*"&amp;BE$1&amp;"*"),""))</f>
        <v/>
      </c>
      <c r="BF163" s="20" t="str">
        <f>IF($AN163="","",IF(COUNTIF(AO163,"*"&amp;BF$1&amp;"*"),COUNTIF(AO$3:AO163,"*"&amp;BF$1&amp;"*"),""))</f>
        <v/>
      </c>
      <c r="BG163" s="20" t="str">
        <f>IF($AN163="","",IF(COUNTIF(AP163,"*"&amp;BG$1&amp;"*"),COUNTIF(AP$3:AP163,"*"&amp;BG$1&amp;"*"),""))</f>
        <v/>
      </c>
      <c r="BH163" s="20" t="str">
        <f>IF($AN163="","",IF(COUNTIF(AQ163,"*"&amp;BH$1&amp;"*"),COUNTIF(AQ$3:AQ163,"*"&amp;BH$1&amp;"*"),""))</f>
        <v/>
      </c>
      <c r="BI163" s="58" t="str">
        <f t="shared" si="118"/>
        <v/>
      </c>
      <c r="BJ163" s="20" t="str">
        <f t="shared" si="119"/>
        <v/>
      </c>
      <c r="BK163" s="20" t="str">
        <f t="shared" si="120"/>
        <v/>
      </c>
      <c r="BM163" s="20" t="str">
        <f>IF($BM$1&gt;=1+MAX($BM$3:BM162),1+MAX($BM$3:BM162),"")</f>
        <v/>
      </c>
      <c r="BN163" s="20" t="str">
        <f t="shared" si="121"/>
        <v/>
      </c>
      <c r="BO163" s="20" t="str">
        <f t="shared" si="121"/>
        <v/>
      </c>
      <c r="BP163" s="20" t="str">
        <f t="shared" si="121"/>
        <v/>
      </c>
      <c r="BQ163" s="20" t="str">
        <f t="shared" si="121"/>
        <v/>
      </c>
      <c r="BR163" s="20" t="str">
        <f t="shared" si="121"/>
        <v/>
      </c>
      <c r="BS163" s="20" t="str">
        <f t="shared" si="121"/>
        <v/>
      </c>
      <c r="BT163" s="20" t="str">
        <f t="shared" si="121"/>
        <v/>
      </c>
      <c r="BU163" s="20" t="str">
        <f t="shared" si="121"/>
        <v/>
      </c>
      <c r="BV163" s="20" t="str">
        <f t="shared" si="121"/>
        <v/>
      </c>
      <c r="BW163" s="20" t="str">
        <f t="shared" si="121"/>
        <v/>
      </c>
      <c r="BX163" s="20" t="str">
        <f t="shared" si="121"/>
        <v/>
      </c>
    </row>
    <row r="164" spans="2:76" ht="30" customHeight="1" x14ac:dyDescent="0.2">
      <c r="B164" s="52"/>
      <c r="C164" s="52"/>
      <c r="D164" s="52"/>
      <c r="E164" s="30"/>
      <c r="F164" s="31"/>
      <c r="G164" s="32"/>
      <c r="H164" s="30"/>
      <c r="I164" s="31"/>
      <c r="J164" s="34"/>
      <c r="K164" s="112" t="str">
        <f t="shared" si="98"/>
        <v/>
      </c>
      <c r="L164" s="108" t="str">
        <f t="shared" si="99"/>
        <v/>
      </c>
      <c r="M164" s="108" t="str">
        <f t="shared" si="100"/>
        <v/>
      </c>
      <c r="N164" s="31" t="str">
        <f t="shared" si="101"/>
        <v/>
      </c>
      <c r="O164" s="31" t="str">
        <f t="shared" si="102"/>
        <v/>
      </c>
      <c r="P164" s="49" t="str">
        <f t="shared" si="103"/>
        <v/>
      </c>
      <c r="Q164" s="49" t="str">
        <f t="shared" si="104"/>
        <v/>
      </c>
      <c r="R164" s="32" t="str">
        <f t="shared" si="105"/>
        <v/>
      </c>
      <c r="S164" s="19"/>
      <c r="T164" s="45" t="str">
        <f t="shared" si="106"/>
        <v/>
      </c>
      <c r="U164" s="32" t="str">
        <f t="shared" si="107"/>
        <v/>
      </c>
      <c r="V164" s="22"/>
      <c r="W164" s="6" t="str">
        <f t="shared" si="95"/>
        <v/>
      </c>
      <c r="X164" s="7" t="str">
        <f t="shared" si="108"/>
        <v/>
      </c>
      <c r="Y164" s="19"/>
      <c r="Z164" s="13" t="str">
        <f t="shared" si="96"/>
        <v/>
      </c>
      <c r="AA164" s="13" t="str">
        <f t="shared" si="109"/>
        <v/>
      </c>
      <c r="AB164" s="7" t="str">
        <f t="shared" si="110"/>
        <v/>
      </c>
      <c r="AC164" s="22"/>
      <c r="AD164" s="3" t="str">
        <f>IF(B164="","",COUNT(B$3:B164))</f>
        <v/>
      </c>
      <c r="AE164" s="3" t="str">
        <f>IF(C164="","",COUNT(C$3:C164))</f>
        <v/>
      </c>
      <c r="AF164" s="3" t="str">
        <f>IF(D164="","",COUNT(D$3:D164))</f>
        <v/>
      </c>
      <c r="AG164" s="20" t="str">
        <f>IF(E164="","",COUNTA($E$3:E164))</f>
        <v/>
      </c>
      <c r="AH164" s="38" t="str">
        <f>IF(B164="",IF(OR($C164&lt;&gt;"",$D164&lt;&gt;"",$E164&lt;&gt;"",$H164&lt;&gt;"",$G164&lt;&gt;""),INDEX(AH$3:AH163,MATCH(MAX(AD$3:AD163),AD$3:AD163,0),0),""),B164)</f>
        <v/>
      </c>
      <c r="AI164" s="38" t="str">
        <f>IF(C164="",IF(OR($D164&lt;&gt;"",$E164&lt;&gt;"",$H164&lt;&gt;"",$G164&lt;&gt;""),INDEX(AI$3:AI163,MATCH(MAX(AE$3:AE163),AE$3:AE163,0),0),""),C164)</f>
        <v/>
      </c>
      <c r="AJ164" s="38" t="str">
        <f>IF(D164="",IF(OR($E164&lt;&gt;"",$H164&lt;&gt;"",$G164&lt;&gt;""),INDEX(AJ$3:AJ163,MATCH(MAX(AF$3:AF163),AF$3:AF163,0),0),""),D164)</f>
        <v/>
      </c>
      <c r="AK164" s="4" t="str">
        <f>IF(入力!E164="","",IFERROR(INDEX(雇用者!$B$3:$B$100003,IFERROR(MATCH("*"&amp;$E164&amp;"*",雇用者!B$3:B$100003,0),MATCH("*"&amp;$E164&amp;"*",雇用者!C$3:C$100003,0)),0),入力!E164))&amp;""</f>
        <v/>
      </c>
      <c r="AL164" s="20" t="str">
        <f>IF(AM164="","",$AM164&amp;"@"&amp;AN164&amp;IF(AN164="","","@"&amp;COUNTIF($AK$3:AK164,AN164)))</f>
        <v/>
      </c>
      <c r="AM164" s="26" t="str">
        <f t="shared" si="111"/>
        <v/>
      </c>
      <c r="AN164" s="4" t="str">
        <f>IF(AK164="",IF(AND(OR(H164&lt;&gt;"",G164&lt;&gt;""),E164=""),INDEX($AK$3:AK163,MATCH(MAX($AG$3:AG163),$AG$3:AG163,0),0),""),AK164)</f>
        <v/>
      </c>
      <c r="AO164" s="20" t="str">
        <f>IF(H164="",IF(AN164="","",IFERROR(INDEX(雇用者!$D$3:$D$100003,MATCH($AN164,雇用者!B$3:B$100003,0),0),"")),H164)&amp;""</f>
        <v/>
      </c>
      <c r="AP164" s="20" t="str">
        <f>IF(AN164="","",IFERROR(IF(AND(入力!I164="",H164=""),INDEX(雇用者!$E$3:$E$100003,MATCH($AN164,雇用者!B$3:B$100003,0),0),I164),I164))&amp;""</f>
        <v/>
      </c>
      <c r="AQ164" s="20" t="str">
        <f t="shared" si="112"/>
        <v/>
      </c>
      <c r="AR164" s="20" t="str">
        <f t="shared" si="113"/>
        <v/>
      </c>
      <c r="AS164" s="20" t="str">
        <f>IF(AN164="","",IFERROR(IF(AND(入力!G164="",H164=""),INDEX(雇用者!$F$3:$Y$100003,MATCH($AN164,雇用者!B$3:B$100003,0),MATCH($AM164,雇用者!$F$1:$Y$1,1)),IF(G164="","",G164)),IF(G164="","",G164)))</f>
        <v/>
      </c>
      <c r="AT164" s="21" t="str">
        <f t="shared" si="114"/>
        <v/>
      </c>
      <c r="AU164" s="21" t="str">
        <f>IF(AND(AT164&lt;&gt;"",COUNTIF($AL$3:AL164,AL164)=1),SUMIF($AL$3:$AT$100003,AL164,$AT$3:$AT$100003),"")</f>
        <v/>
      </c>
      <c r="AV164" s="21" t="str">
        <f>IF(AND(COUNTIF($AM$3:AM164,AM164)=COUNTIF($AM$3:AM100164,AM164),AM164&lt;&gt;""),SUMIF($AM$3:AM164,AM164,$AT$3:AT164),"")</f>
        <v/>
      </c>
      <c r="AW164" s="96"/>
      <c r="AX164" s="20" t="str">
        <f>IF(COUNT(BC164:BH164)=6,MAX($AX$3:AX163)+1,"")</f>
        <v/>
      </c>
      <c r="AY164" s="20" t="str">
        <f>IF(AZ164="","",RANK(AZ164,$AZ$3:$AZ$100003,1)+COUNTIF($AZ$3:AZ164,AZ164)-1)</f>
        <v/>
      </c>
      <c r="AZ164" s="20" t="str">
        <f t="shared" si="115"/>
        <v/>
      </c>
      <c r="BA164" s="20" t="str">
        <f>IF(AN164="","",IF(COUNTIF($AN$3:AN164,AN164)=1,1+MAX($BA$3:BA163),INDEX($BA$3:BA163,MATCH(AN164,$AN$3:AN164,0),0)))</f>
        <v/>
      </c>
      <c r="BB164" s="20" t="str">
        <f>IF(AO164="","",IF(COUNTIF($AO$3:AO164,AO164)=1,1+MAX($BB$3:BB163),INDEX($BB$3:BB163,MATCH(AO164,$AO$3:AO164,0),0)))</f>
        <v/>
      </c>
      <c r="BC164" s="54" t="str">
        <f t="shared" si="116"/>
        <v/>
      </c>
      <c r="BD164" s="54" t="str">
        <f t="shared" si="117"/>
        <v/>
      </c>
      <c r="BE164" s="20" t="str">
        <f>IF($AN164="","",IF(COUNTIF(AN164,"*"&amp;BE$1&amp;"*"),COUNTIF(AN$3:AN164,"*"&amp;BE$1&amp;"*"),""))</f>
        <v/>
      </c>
      <c r="BF164" s="20" t="str">
        <f>IF($AN164="","",IF(COUNTIF(AO164,"*"&amp;BF$1&amp;"*"),COUNTIF(AO$3:AO164,"*"&amp;BF$1&amp;"*"),""))</f>
        <v/>
      </c>
      <c r="BG164" s="20" t="str">
        <f>IF($AN164="","",IF(COUNTIF(AP164,"*"&amp;BG$1&amp;"*"),COUNTIF(AP$3:AP164,"*"&amp;BG$1&amp;"*"),""))</f>
        <v/>
      </c>
      <c r="BH164" s="20" t="str">
        <f>IF($AN164="","",IF(COUNTIF(AQ164,"*"&amp;BH$1&amp;"*"),COUNTIF(AQ$3:AQ164,"*"&amp;BH$1&amp;"*"),""))</f>
        <v/>
      </c>
      <c r="BI164" s="58" t="str">
        <f t="shared" si="118"/>
        <v/>
      </c>
      <c r="BJ164" s="20" t="str">
        <f t="shared" si="119"/>
        <v/>
      </c>
      <c r="BK164" s="20" t="str">
        <f t="shared" si="120"/>
        <v/>
      </c>
      <c r="BM164" s="20" t="str">
        <f>IF($BM$1&gt;=1+MAX($BM$3:BM163),1+MAX($BM$3:BM163),"")</f>
        <v/>
      </c>
      <c r="BN164" s="20" t="str">
        <f t="shared" si="121"/>
        <v/>
      </c>
      <c r="BO164" s="20" t="str">
        <f t="shared" si="121"/>
        <v/>
      </c>
      <c r="BP164" s="20" t="str">
        <f t="shared" si="121"/>
        <v/>
      </c>
      <c r="BQ164" s="20" t="str">
        <f t="shared" si="121"/>
        <v/>
      </c>
      <c r="BR164" s="20" t="str">
        <f t="shared" si="121"/>
        <v/>
      </c>
      <c r="BS164" s="20" t="str">
        <f t="shared" si="121"/>
        <v/>
      </c>
      <c r="BT164" s="20" t="str">
        <f t="shared" si="121"/>
        <v/>
      </c>
      <c r="BU164" s="20" t="str">
        <f t="shared" si="121"/>
        <v/>
      </c>
      <c r="BV164" s="20" t="str">
        <f t="shared" si="121"/>
        <v/>
      </c>
      <c r="BW164" s="20" t="str">
        <f t="shared" si="121"/>
        <v/>
      </c>
      <c r="BX164" s="20" t="str">
        <f t="shared" si="121"/>
        <v/>
      </c>
    </row>
    <row r="165" spans="2:76" ht="30" customHeight="1" x14ac:dyDescent="0.2">
      <c r="B165" s="52"/>
      <c r="C165" s="52"/>
      <c r="D165" s="52"/>
      <c r="E165" s="30"/>
      <c r="F165" s="31"/>
      <c r="G165" s="32"/>
      <c r="H165" s="30"/>
      <c r="I165" s="31"/>
      <c r="J165" s="34"/>
      <c r="K165" s="112" t="str">
        <f t="shared" si="98"/>
        <v/>
      </c>
      <c r="L165" s="108" t="str">
        <f t="shared" si="99"/>
        <v/>
      </c>
      <c r="M165" s="108" t="str">
        <f t="shared" si="100"/>
        <v/>
      </c>
      <c r="N165" s="31" t="str">
        <f t="shared" si="101"/>
        <v/>
      </c>
      <c r="O165" s="31" t="str">
        <f t="shared" si="102"/>
        <v/>
      </c>
      <c r="P165" s="49" t="str">
        <f t="shared" si="103"/>
        <v/>
      </c>
      <c r="Q165" s="49" t="str">
        <f t="shared" si="104"/>
        <v/>
      </c>
      <c r="R165" s="32" t="str">
        <f t="shared" si="105"/>
        <v/>
      </c>
      <c r="S165" s="19"/>
      <c r="T165" s="45" t="str">
        <f t="shared" si="106"/>
        <v/>
      </c>
      <c r="U165" s="32" t="str">
        <f t="shared" si="107"/>
        <v/>
      </c>
      <c r="V165" s="22"/>
      <c r="W165" s="6" t="str">
        <f t="shared" si="95"/>
        <v/>
      </c>
      <c r="X165" s="7" t="str">
        <f t="shared" si="108"/>
        <v/>
      </c>
      <c r="Y165" s="19"/>
      <c r="Z165" s="13" t="str">
        <f t="shared" si="96"/>
        <v/>
      </c>
      <c r="AA165" s="13" t="str">
        <f t="shared" si="109"/>
        <v/>
      </c>
      <c r="AB165" s="7" t="str">
        <f t="shared" si="110"/>
        <v/>
      </c>
      <c r="AC165" s="22"/>
      <c r="AD165" s="3" t="str">
        <f>IF(B165="","",COUNT(B$3:B165))</f>
        <v/>
      </c>
      <c r="AE165" s="3" t="str">
        <f>IF(C165="","",COUNT(C$3:C165))</f>
        <v/>
      </c>
      <c r="AF165" s="3" t="str">
        <f>IF(D165="","",COUNT(D$3:D165))</f>
        <v/>
      </c>
      <c r="AG165" s="20" t="str">
        <f>IF(E165="","",COUNTA($E$3:E165))</f>
        <v/>
      </c>
      <c r="AH165" s="38" t="str">
        <f>IF(B165="",IF(OR($C165&lt;&gt;"",$D165&lt;&gt;"",$E165&lt;&gt;"",$H165&lt;&gt;"",$G165&lt;&gt;""),INDEX(AH$3:AH164,MATCH(MAX(AD$3:AD164),AD$3:AD164,0),0),""),B165)</f>
        <v/>
      </c>
      <c r="AI165" s="38" t="str">
        <f>IF(C165="",IF(OR($D165&lt;&gt;"",$E165&lt;&gt;"",$H165&lt;&gt;"",$G165&lt;&gt;""),INDEX(AI$3:AI164,MATCH(MAX(AE$3:AE164),AE$3:AE164,0),0),""),C165)</f>
        <v/>
      </c>
      <c r="AJ165" s="38" t="str">
        <f>IF(D165="",IF(OR($E165&lt;&gt;"",$H165&lt;&gt;"",$G165&lt;&gt;""),INDEX(AJ$3:AJ164,MATCH(MAX(AF$3:AF164),AF$3:AF164,0),0),""),D165)</f>
        <v/>
      </c>
      <c r="AK165" s="4" t="str">
        <f>IF(入力!E165="","",IFERROR(INDEX(雇用者!$B$3:$B$100003,IFERROR(MATCH("*"&amp;$E165&amp;"*",雇用者!B$3:B$100003,0),MATCH("*"&amp;$E165&amp;"*",雇用者!C$3:C$100003,0)),0),入力!E165))&amp;""</f>
        <v/>
      </c>
      <c r="AL165" s="20" t="str">
        <f>IF(AM165="","",$AM165&amp;"@"&amp;AN165&amp;IF(AN165="","","@"&amp;COUNTIF($AK$3:AK165,AN165)))</f>
        <v/>
      </c>
      <c r="AM165" s="26" t="str">
        <f t="shared" si="111"/>
        <v/>
      </c>
      <c r="AN165" s="4" t="str">
        <f>IF(AK165="",IF(AND(OR(H165&lt;&gt;"",G165&lt;&gt;""),E165=""),INDEX($AK$3:AK164,MATCH(MAX($AG$3:AG164),$AG$3:AG164,0),0),""),AK165)</f>
        <v/>
      </c>
      <c r="AO165" s="20" t="str">
        <f>IF(H165="",IF(AN165="","",IFERROR(INDEX(雇用者!$D$3:$D$100003,MATCH($AN165,雇用者!B$3:B$100003,0),0),"")),H165)&amp;""</f>
        <v/>
      </c>
      <c r="AP165" s="20" t="str">
        <f>IF(AN165="","",IFERROR(IF(AND(入力!I165="",H165=""),INDEX(雇用者!$E$3:$E$100003,MATCH($AN165,雇用者!B$3:B$100003,0),0),I165),I165))&amp;""</f>
        <v/>
      </c>
      <c r="AQ165" s="20" t="str">
        <f t="shared" si="112"/>
        <v/>
      </c>
      <c r="AR165" s="20" t="str">
        <f t="shared" si="113"/>
        <v/>
      </c>
      <c r="AS165" s="20" t="str">
        <f>IF(AN165="","",IFERROR(IF(AND(入力!G165="",H165=""),INDEX(雇用者!$F$3:$Y$100003,MATCH($AN165,雇用者!B$3:B$100003,0),MATCH($AM165,雇用者!$F$1:$Y$1,1)),IF(G165="","",G165)),IF(G165="","",G165)))</f>
        <v/>
      </c>
      <c r="AT165" s="21" t="str">
        <f t="shared" si="114"/>
        <v/>
      </c>
      <c r="AU165" s="21" t="str">
        <f>IF(AND(AT165&lt;&gt;"",COUNTIF($AL$3:AL165,AL165)=1),SUMIF($AL$3:$AT$100003,AL165,$AT$3:$AT$100003),"")</f>
        <v/>
      </c>
      <c r="AV165" s="21" t="str">
        <f>IF(AND(COUNTIF($AM$3:AM165,AM165)=COUNTIF($AM$3:AM100165,AM165),AM165&lt;&gt;""),SUMIF($AM$3:AM165,AM165,$AT$3:AT165),"")</f>
        <v/>
      </c>
      <c r="AW165" s="96"/>
      <c r="AX165" s="20" t="str">
        <f>IF(COUNT(BC165:BH165)=6,MAX($AX$3:AX164)+1,"")</f>
        <v/>
      </c>
      <c r="AY165" s="20" t="str">
        <f>IF(AZ165="","",RANK(AZ165,$AZ$3:$AZ$100003,1)+COUNTIF($AZ$3:AZ165,AZ165)-1)</f>
        <v/>
      </c>
      <c r="AZ165" s="20" t="str">
        <f t="shared" si="115"/>
        <v/>
      </c>
      <c r="BA165" s="20" t="str">
        <f>IF(AN165="","",IF(COUNTIF($AN$3:AN165,AN165)=1,1+MAX($BA$3:BA164),INDEX($BA$3:BA164,MATCH(AN165,$AN$3:AN165,0),0)))</f>
        <v/>
      </c>
      <c r="BB165" s="20" t="str">
        <f>IF(AO165="","",IF(COUNTIF($AO$3:AO165,AO165)=1,1+MAX($BB$3:BB164),INDEX($BB$3:BB164,MATCH(AO165,$AO$3:AO165,0),0)))</f>
        <v/>
      </c>
      <c r="BC165" s="54" t="str">
        <f t="shared" si="116"/>
        <v/>
      </c>
      <c r="BD165" s="54" t="str">
        <f t="shared" si="117"/>
        <v/>
      </c>
      <c r="BE165" s="20" t="str">
        <f>IF($AN165="","",IF(COUNTIF(AN165,"*"&amp;BE$1&amp;"*"),COUNTIF(AN$3:AN165,"*"&amp;BE$1&amp;"*"),""))</f>
        <v/>
      </c>
      <c r="BF165" s="20" t="str">
        <f>IF($AN165="","",IF(COUNTIF(AO165,"*"&amp;BF$1&amp;"*"),COUNTIF(AO$3:AO165,"*"&amp;BF$1&amp;"*"),""))</f>
        <v/>
      </c>
      <c r="BG165" s="20" t="str">
        <f>IF($AN165="","",IF(COUNTIF(AP165,"*"&amp;BG$1&amp;"*"),COUNTIF(AP$3:AP165,"*"&amp;BG$1&amp;"*"),""))</f>
        <v/>
      </c>
      <c r="BH165" s="20" t="str">
        <f>IF($AN165="","",IF(COUNTIF(AQ165,"*"&amp;BH$1&amp;"*"),COUNTIF(AQ$3:AQ165,"*"&amp;BH$1&amp;"*"),""))</f>
        <v/>
      </c>
      <c r="BI165" s="58" t="str">
        <f t="shared" si="118"/>
        <v/>
      </c>
      <c r="BJ165" s="20" t="str">
        <f t="shared" si="119"/>
        <v/>
      </c>
      <c r="BK165" s="20" t="str">
        <f t="shared" si="120"/>
        <v/>
      </c>
      <c r="BM165" s="20" t="str">
        <f>IF($BM$1&gt;=1+MAX($BM$3:BM164),1+MAX($BM$3:BM164),"")</f>
        <v/>
      </c>
      <c r="BN165" s="20" t="str">
        <f t="shared" si="121"/>
        <v/>
      </c>
      <c r="BO165" s="20" t="str">
        <f t="shared" si="121"/>
        <v/>
      </c>
      <c r="BP165" s="20" t="str">
        <f t="shared" si="121"/>
        <v/>
      </c>
      <c r="BQ165" s="20" t="str">
        <f t="shared" si="121"/>
        <v/>
      </c>
      <c r="BR165" s="20" t="str">
        <f t="shared" si="121"/>
        <v/>
      </c>
      <c r="BS165" s="20" t="str">
        <f t="shared" si="121"/>
        <v/>
      </c>
      <c r="BT165" s="20" t="str">
        <f t="shared" si="121"/>
        <v/>
      </c>
      <c r="BU165" s="20" t="str">
        <f t="shared" si="121"/>
        <v/>
      </c>
      <c r="BV165" s="20" t="str">
        <f t="shared" si="121"/>
        <v/>
      </c>
      <c r="BW165" s="20" t="str">
        <f t="shared" si="121"/>
        <v/>
      </c>
      <c r="BX165" s="20" t="str">
        <f t="shared" si="121"/>
        <v/>
      </c>
    </row>
    <row r="166" spans="2:76" ht="30" customHeight="1" x14ac:dyDescent="0.2">
      <c r="B166" s="52"/>
      <c r="C166" s="52"/>
      <c r="D166" s="52"/>
      <c r="E166" s="30"/>
      <c r="F166" s="31"/>
      <c r="G166" s="32"/>
      <c r="H166" s="30"/>
      <c r="I166" s="31"/>
      <c r="J166" s="34"/>
      <c r="K166" s="112" t="str">
        <f t="shared" si="98"/>
        <v/>
      </c>
      <c r="L166" s="108" t="str">
        <f t="shared" si="99"/>
        <v/>
      </c>
      <c r="M166" s="108" t="str">
        <f t="shared" si="100"/>
        <v/>
      </c>
      <c r="N166" s="31" t="str">
        <f t="shared" si="101"/>
        <v/>
      </c>
      <c r="O166" s="31" t="str">
        <f t="shared" si="102"/>
        <v/>
      </c>
      <c r="P166" s="49" t="str">
        <f t="shared" si="103"/>
        <v/>
      </c>
      <c r="Q166" s="49" t="str">
        <f t="shared" si="104"/>
        <v/>
      </c>
      <c r="R166" s="32" t="str">
        <f t="shared" si="105"/>
        <v/>
      </c>
      <c r="S166" s="19"/>
      <c r="T166" s="45" t="str">
        <f t="shared" si="106"/>
        <v/>
      </c>
      <c r="U166" s="32" t="str">
        <f t="shared" si="107"/>
        <v/>
      </c>
      <c r="V166" s="22"/>
      <c r="W166" s="6" t="str">
        <f t="shared" si="95"/>
        <v/>
      </c>
      <c r="X166" s="7" t="str">
        <f t="shared" si="108"/>
        <v/>
      </c>
      <c r="Y166" s="19"/>
      <c r="Z166" s="13" t="str">
        <f t="shared" si="96"/>
        <v/>
      </c>
      <c r="AA166" s="13" t="str">
        <f t="shared" si="109"/>
        <v/>
      </c>
      <c r="AB166" s="7" t="str">
        <f t="shared" si="110"/>
        <v/>
      </c>
      <c r="AC166" s="22"/>
      <c r="AD166" s="3" t="str">
        <f>IF(B166="","",COUNT(B$3:B166))</f>
        <v/>
      </c>
      <c r="AE166" s="3" t="str">
        <f>IF(C166="","",COUNT(C$3:C166))</f>
        <v/>
      </c>
      <c r="AF166" s="3" t="str">
        <f>IF(D166="","",COUNT(D$3:D166))</f>
        <v/>
      </c>
      <c r="AG166" s="20" t="str">
        <f>IF(E166="","",COUNTA($E$3:E166))</f>
        <v/>
      </c>
      <c r="AH166" s="38" t="str">
        <f>IF(B166="",IF(OR($C166&lt;&gt;"",$D166&lt;&gt;"",$E166&lt;&gt;"",$H166&lt;&gt;"",$G166&lt;&gt;""),INDEX(AH$3:AH165,MATCH(MAX(AD$3:AD165),AD$3:AD165,0),0),""),B166)</f>
        <v/>
      </c>
      <c r="AI166" s="38" t="str">
        <f>IF(C166="",IF(OR($D166&lt;&gt;"",$E166&lt;&gt;"",$H166&lt;&gt;"",$G166&lt;&gt;""),INDEX(AI$3:AI165,MATCH(MAX(AE$3:AE165),AE$3:AE165,0),0),""),C166)</f>
        <v/>
      </c>
      <c r="AJ166" s="38" t="str">
        <f>IF(D166="",IF(OR($E166&lt;&gt;"",$H166&lt;&gt;"",$G166&lt;&gt;""),INDEX(AJ$3:AJ165,MATCH(MAX(AF$3:AF165),AF$3:AF165,0),0),""),D166)</f>
        <v/>
      </c>
      <c r="AK166" s="4" t="str">
        <f>IF(入力!E166="","",IFERROR(INDEX(雇用者!$B$3:$B$100003,IFERROR(MATCH("*"&amp;$E166&amp;"*",雇用者!B$3:B$100003,0),MATCH("*"&amp;$E166&amp;"*",雇用者!C$3:C$100003,0)),0),入力!E166))&amp;""</f>
        <v/>
      </c>
      <c r="AL166" s="20" t="str">
        <f>IF(AM166="","",$AM166&amp;"@"&amp;AN166&amp;IF(AN166="","","@"&amp;COUNTIF($AK$3:AK166,AN166)))</f>
        <v/>
      </c>
      <c r="AM166" s="26" t="str">
        <f t="shared" si="111"/>
        <v/>
      </c>
      <c r="AN166" s="4" t="str">
        <f>IF(AK166="",IF(AND(OR(H166&lt;&gt;"",G166&lt;&gt;""),E166=""),INDEX($AK$3:AK165,MATCH(MAX($AG$3:AG165),$AG$3:AG165,0),0),""),AK166)</f>
        <v/>
      </c>
      <c r="AO166" s="20" t="str">
        <f>IF(H166="",IF(AN166="","",IFERROR(INDEX(雇用者!$D$3:$D$100003,MATCH($AN166,雇用者!B$3:B$100003,0),0),"")),H166)&amp;""</f>
        <v/>
      </c>
      <c r="AP166" s="20" t="str">
        <f>IF(AN166="","",IFERROR(IF(AND(入力!I166="",H166=""),INDEX(雇用者!$E$3:$E$100003,MATCH($AN166,雇用者!B$3:B$100003,0),0),I166),I166))&amp;""</f>
        <v/>
      </c>
      <c r="AQ166" s="20" t="str">
        <f t="shared" si="112"/>
        <v/>
      </c>
      <c r="AR166" s="20" t="str">
        <f t="shared" si="113"/>
        <v/>
      </c>
      <c r="AS166" s="20" t="str">
        <f>IF(AN166="","",IFERROR(IF(AND(入力!G166="",H166=""),INDEX(雇用者!$F$3:$Y$100003,MATCH($AN166,雇用者!B$3:B$100003,0),MATCH($AM166,雇用者!$F$1:$Y$1,1)),IF(G166="","",G166)),IF(G166="","",G166)))</f>
        <v/>
      </c>
      <c r="AT166" s="21" t="str">
        <f t="shared" si="114"/>
        <v/>
      </c>
      <c r="AU166" s="21" t="str">
        <f>IF(AND(AT166&lt;&gt;"",COUNTIF($AL$3:AL166,AL166)=1),SUMIF($AL$3:$AT$100003,AL166,$AT$3:$AT$100003),"")</f>
        <v/>
      </c>
      <c r="AV166" s="21" t="str">
        <f>IF(AND(COUNTIF($AM$3:AM166,AM166)=COUNTIF($AM$3:AM100166,AM166),AM166&lt;&gt;""),SUMIF($AM$3:AM166,AM166,$AT$3:AT166),"")</f>
        <v/>
      </c>
      <c r="AW166" s="96"/>
      <c r="AX166" s="20" t="str">
        <f>IF(COUNT(BC166:BH166)=6,MAX($AX$3:AX165)+1,"")</f>
        <v/>
      </c>
      <c r="AY166" s="20" t="str">
        <f>IF(AZ166="","",RANK(AZ166,$AZ$3:$AZ$100003,1)+COUNTIF($AZ$3:AZ166,AZ166)-1)</f>
        <v/>
      </c>
      <c r="AZ166" s="20" t="str">
        <f t="shared" si="115"/>
        <v/>
      </c>
      <c r="BA166" s="20" t="str">
        <f>IF(AN166="","",IF(COUNTIF($AN$3:AN166,AN166)=1,1+MAX($BA$3:BA165),INDEX($BA$3:BA165,MATCH(AN166,$AN$3:AN166,0),0)))</f>
        <v/>
      </c>
      <c r="BB166" s="20" t="str">
        <f>IF(AO166="","",IF(COUNTIF($AO$3:AO166,AO166)=1,1+MAX($BB$3:BB165),INDEX($BB$3:BB165,MATCH(AO166,$AO$3:AO166,0),0)))</f>
        <v/>
      </c>
      <c r="BC166" s="54" t="str">
        <f t="shared" si="116"/>
        <v/>
      </c>
      <c r="BD166" s="54" t="str">
        <f t="shared" si="117"/>
        <v/>
      </c>
      <c r="BE166" s="20" t="str">
        <f>IF($AN166="","",IF(COUNTIF(AN166,"*"&amp;BE$1&amp;"*"),COUNTIF(AN$3:AN166,"*"&amp;BE$1&amp;"*"),""))</f>
        <v/>
      </c>
      <c r="BF166" s="20" t="str">
        <f>IF($AN166="","",IF(COUNTIF(AO166,"*"&amp;BF$1&amp;"*"),COUNTIF(AO$3:AO166,"*"&amp;BF$1&amp;"*"),""))</f>
        <v/>
      </c>
      <c r="BG166" s="20" t="str">
        <f>IF($AN166="","",IF(COUNTIF(AP166,"*"&amp;BG$1&amp;"*"),COUNTIF(AP$3:AP166,"*"&amp;BG$1&amp;"*"),""))</f>
        <v/>
      </c>
      <c r="BH166" s="20" t="str">
        <f>IF($AN166="","",IF(COUNTIF(AQ166,"*"&amp;BH$1&amp;"*"),COUNTIF(AQ$3:AQ166,"*"&amp;BH$1&amp;"*"),""))</f>
        <v/>
      </c>
      <c r="BI166" s="58" t="str">
        <f t="shared" si="118"/>
        <v/>
      </c>
      <c r="BJ166" s="20" t="str">
        <f t="shared" si="119"/>
        <v/>
      </c>
      <c r="BK166" s="20" t="str">
        <f t="shared" si="120"/>
        <v/>
      </c>
      <c r="BM166" s="20" t="str">
        <f>IF($BM$1&gt;=1+MAX($BM$3:BM165),1+MAX($BM$3:BM165),"")</f>
        <v/>
      </c>
      <c r="BN166" s="20" t="str">
        <f t="shared" si="121"/>
        <v/>
      </c>
      <c r="BO166" s="20" t="str">
        <f t="shared" si="121"/>
        <v/>
      </c>
      <c r="BP166" s="20" t="str">
        <f t="shared" si="121"/>
        <v/>
      </c>
      <c r="BQ166" s="20" t="str">
        <f t="shared" si="121"/>
        <v/>
      </c>
      <c r="BR166" s="20" t="str">
        <f t="shared" si="121"/>
        <v/>
      </c>
      <c r="BS166" s="20" t="str">
        <f t="shared" si="121"/>
        <v/>
      </c>
      <c r="BT166" s="20" t="str">
        <f t="shared" si="121"/>
        <v/>
      </c>
      <c r="BU166" s="20" t="str">
        <f t="shared" si="121"/>
        <v/>
      </c>
      <c r="BV166" s="20" t="str">
        <f t="shared" si="121"/>
        <v/>
      </c>
      <c r="BW166" s="20" t="str">
        <f t="shared" si="121"/>
        <v/>
      </c>
      <c r="BX166" s="20" t="str">
        <f t="shared" si="121"/>
        <v/>
      </c>
    </row>
    <row r="167" spans="2:76" ht="30" customHeight="1" x14ac:dyDescent="0.2">
      <c r="B167" s="52"/>
      <c r="C167" s="52"/>
      <c r="D167" s="52"/>
      <c r="E167" s="30"/>
      <c r="F167" s="31"/>
      <c r="G167" s="32"/>
      <c r="H167" s="30"/>
      <c r="I167" s="31"/>
      <c r="J167" s="34"/>
      <c r="K167" s="112" t="str">
        <f t="shared" si="98"/>
        <v/>
      </c>
      <c r="L167" s="108" t="str">
        <f t="shared" si="99"/>
        <v/>
      </c>
      <c r="M167" s="108" t="str">
        <f t="shared" si="100"/>
        <v/>
      </c>
      <c r="N167" s="31" t="str">
        <f t="shared" si="101"/>
        <v/>
      </c>
      <c r="O167" s="31" t="str">
        <f t="shared" si="102"/>
        <v/>
      </c>
      <c r="P167" s="49" t="str">
        <f t="shared" si="103"/>
        <v/>
      </c>
      <c r="Q167" s="49" t="str">
        <f t="shared" si="104"/>
        <v/>
      </c>
      <c r="R167" s="32" t="str">
        <f t="shared" si="105"/>
        <v/>
      </c>
      <c r="S167" s="19"/>
      <c r="T167" s="45" t="str">
        <f t="shared" si="106"/>
        <v/>
      </c>
      <c r="U167" s="32" t="str">
        <f t="shared" si="107"/>
        <v/>
      </c>
      <c r="V167" s="22"/>
      <c r="W167" s="6" t="str">
        <f t="shared" si="95"/>
        <v/>
      </c>
      <c r="X167" s="7" t="str">
        <f t="shared" si="108"/>
        <v/>
      </c>
      <c r="Y167" s="19"/>
      <c r="Z167" s="13" t="str">
        <f t="shared" si="96"/>
        <v/>
      </c>
      <c r="AA167" s="13" t="str">
        <f t="shared" si="109"/>
        <v/>
      </c>
      <c r="AB167" s="7" t="str">
        <f t="shared" si="110"/>
        <v/>
      </c>
      <c r="AC167" s="22"/>
      <c r="AD167" s="3" t="str">
        <f>IF(B167="","",COUNT(B$3:B167))</f>
        <v/>
      </c>
      <c r="AE167" s="3" t="str">
        <f>IF(C167="","",COUNT(C$3:C167))</f>
        <v/>
      </c>
      <c r="AF167" s="3" t="str">
        <f>IF(D167="","",COUNT(D$3:D167))</f>
        <v/>
      </c>
      <c r="AG167" s="20" t="str">
        <f>IF(E167="","",COUNTA($E$3:E167))</f>
        <v/>
      </c>
      <c r="AH167" s="38" t="str">
        <f>IF(B167="",IF(OR($C167&lt;&gt;"",$D167&lt;&gt;"",$E167&lt;&gt;"",$H167&lt;&gt;"",$G167&lt;&gt;""),INDEX(AH$3:AH166,MATCH(MAX(AD$3:AD166),AD$3:AD166,0),0),""),B167)</f>
        <v/>
      </c>
      <c r="AI167" s="38" t="str">
        <f>IF(C167="",IF(OR($D167&lt;&gt;"",$E167&lt;&gt;"",$H167&lt;&gt;"",$G167&lt;&gt;""),INDEX(AI$3:AI166,MATCH(MAX(AE$3:AE166),AE$3:AE166,0),0),""),C167)</f>
        <v/>
      </c>
      <c r="AJ167" s="38" t="str">
        <f>IF(D167="",IF(OR($E167&lt;&gt;"",$H167&lt;&gt;"",$G167&lt;&gt;""),INDEX(AJ$3:AJ166,MATCH(MAX(AF$3:AF166),AF$3:AF166,0),0),""),D167)</f>
        <v/>
      </c>
      <c r="AK167" s="4" t="str">
        <f>IF(入力!E167="","",IFERROR(INDEX(雇用者!$B$3:$B$100003,IFERROR(MATCH("*"&amp;$E167&amp;"*",雇用者!B$3:B$100003,0),MATCH("*"&amp;$E167&amp;"*",雇用者!C$3:C$100003,0)),0),入力!E167))&amp;""</f>
        <v/>
      </c>
      <c r="AL167" s="20" t="str">
        <f>IF(AM167="","",$AM167&amp;"@"&amp;AN167&amp;IF(AN167="","","@"&amp;COUNTIF($AK$3:AK167,AN167)))</f>
        <v/>
      </c>
      <c r="AM167" s="26" t="str">
        <f t="shared" si="111"/>
        <v/>
      </c>
      <c r="AN167" s="4" t="str">
        <f>IF(AK167="",IF(AND(OR(H167&lt;&gt;"",G167&lt;&gt;""),E167=""),INDEX($AK$3:AK166,MATCH(MAX($AG$3:AG166),$AG$3:AG166,0),0),""),AK167)</f>
        <v/>
      </c>
      <c r="AO167" s="20" t="str">
        <f>IF(H167="",IF(AN167="","",IFERROR(INDEX(雇用者!$D$3:$D$100003,MATCH($AN167,雇用者!B$3:B$100003,0),0),"")),H167)&amp;""</f>
        <v/>
      </c>
      <c r="AP167" s="20" t="str">
        <f>IF(AN167="","",IFERROR(IF(AND(入力!I167="",H167=""),INDEX(雇用者!$E$3:$E$100003,MATCH($AN167,雇用者!B$3:B$100003,0),0),I167),I167))&amp;""</f>
        <v/>
      </c>
      <c r="AQ167" s="20" t="str">
        <f t="shared" si="112"/>
        <v/>
      </c>
      <c r="AR167" s="20" t="str">
        <f t="shared" si="113"/>
        <v/>
      </c>
      <c r="AS167" s="20" t="str">
        <f>IF(AN167="","",IFERROR(IF(AND(入力!G167="",H167=""),INDEX(雇用者!$F$3:$Y$100003,MATCH($AN167,雇用者!B$3:B$100003,0),MATCH($AM167,雇用者!$F$1:$Y$1,1)),IF(G167="","",G167)),IF(G167="","",G167)))</f>
        <v/>
      </c>
      <c r="AT167" s="21" t="str">
        <f t="shared" si="114"/>
        <v/>
      </c>
      <c r="AU167" s="21" t="str">
        <f>IF(AND(AT167&lt;&gt;"",COUNTIF($AL$3:AL167,AL167)=1),SUMIF($AL$3:$AT$100003,AL167,$AT$3:$AT$100003),"")</f>
        <v/>
      </c>
      <c r="AV167" s="21" t="str">
        <f>IF(AND(COUNTIF($AM$3:AM167,AM167)=COUNTIF($AM$3:AM100167,AM167),AM167&lt;&gt;""),SUMIF($AM$3:AM167,AM167,$AT$3:AT167),"")</f>
        <v/>
      </c>
      <c r="AW167" s="96"/>
      <c r="AX167" s="20" t="str">
        <f>IF(COUNT(BC167:BH167)=6,MAX($AX$3:AX166)+1,"")</f>
        <v/>
      </c>
      <c r="AY167" s="20" t="str">
        <f>IF(AZ167="","",RANK(AZ167,$AZ$3:$AZ$100003,1)+COUNTIF($AZ$3:AZ167,AZ167)-1)</f>
        <v/>
      </c>
      <c r="AZ167" s="20" t="str">
        <f t="shared" si="115"/>
        <v/>
      </c>
      <c r="BA167" s="20" t="str">
        <f>IF(AN167="","",IF(COUNTIF($AN$3:AN167,AN167)=1,1+MAX($BA$3:BA166),INDEX($BA$3:BA166,MATCH(AN167,$AN$3:AN167,0),0)))</f>
        <v/>
      </c>
      <c r="BB167" s="20" t="str">
        <f>IF(AO167="","",IF(COUNTIF($AO$3:AO167,AO167)=1,1+MAX($BB$3:BB166),INDEX($BB$3:BB166,MATCH(AO167,$AO$3:AO167,0),0)))</f>
        <v/>
      </c>
      <c r="BC167" s="54" t="str">
        <f t="shared" si="116"/>
        <v/>
      </c>
      <c r="BD167" s="54" t="str">
        <f t="shared" si="117"/>
        <v/>
      </c>
      <c r="BE167" s="20" t="str">
        <f>IF($AN167="","",IF(COUNTIF(AN167,"*"&amp;BE$1&amp;"*"),COUNTIF(AN$3:AN167,"*"&amp;BE$1&amp;"*"),""))</f>
        <v/>
      </c>
      <c r="BF167" s="20" t="str">
        <f>IF($AN167="","",IF(COUNTIF(AO167,"*"&amp;BF$1&amp;"*"),COUNTIF(AO$3:AO167,"*"&amp;BF$1&amp;"*"),""))</f>
        <v/>
      </c>
      <c r="BG167" s="20" t="str">
        <f>IF($AN167="","",IF(COUNTIF(AP167,"*"&amp;BG$1&amp;"*"),COUNTIF(AP$3:AP167,"*"&amp;BG$1&amp;"*"),""))</f>
        <v/>
      </c>
      <c r="BH167" s="20" t="str">
        <f>IF($AN167="","",IF(COUNTIF(AQ167,"*"&amp;BH$1&amp;"*"),COUNTIF(AQ$3:AQ167,"*"&amp;BH$1&amp;"*"),""))</f>
        <v/>
      </c>
      <c r="BI167" s="58" t="str">
        <f t="shared" si="118"/>
        <v/>
      </c>
      <c r="BJ167" s="20" t="str">
        <f t="shared" si="119"/>
        <v/>
      </c>
      <c r="BK167" s="20" t="str">
        <f t="shared" si="120"/>
        <v/>
      </c>
      <c r="BM167" s="20" t="str">
        <f>IF($BM$1&gt;=1+MAX($BM$3:BM166),1+MAX($BM$3:BM166),"")</f>
        <v/>
      </c>
      <c r="BN167" s="20" t="str">
        <f t="shared" si="121"/>
        <v/>
      </c>
      <c r="BO167" s="20" t="str">
        <f t="shared" si="121"/>
        <v/>
      </c>
      <c r="BP167" s="20" t="str">
        <f t="shared" si="121"/>
        <v/>
      </c>
      <c r="BQ167" s="20" t="str">
        <f t="shared" si="121"/>
        <v/>
      </c>
      <c r="BR167" s="20" t="str">
        <f t="shared" si="121"/>
        <v/>
      </c>
      <c r="BS167" s="20" t="str">
        <f t="shared" si="121"/>
        <v/>
      </c>
      <c r="BT167" s="20" t="str">
        <f t="shared" si="121"/>
        <v/>
      </c>
      <c r="BU167" s="20" t="str">
        <f t="shared" si="121"/>
        <v/>
      </c>
      <c r="BV167" s="20" t="str">
        <f t="shared" si="121"/>
        <v/>
      </c>
      <c r="BW167" s="20" t="str">
        <f t="shared" si="121"/>
        <v/>
      </c>
      <c r="BX167" s="20" t="str">
        <f t="shared" si="121"/>
        <v/>
      </c>
    </row>
    <row r="168" spans="2:76" ht="30" customHeight="1" x14ac:dyDescent="0.2">
      <c r="B168" s="52"/>
      <c r="C168" s="52"/>
      <c r="D168" s="52"/>
      <c r="E168" s="30"/>
      <c r="F168" s="31"/>
      <c r="G168" s="32"/>
      <c r="H168" s="30"/>
      <c r="I168" s="31"/>
      <c r="J168" s="34"/>
      <c r="K168" s="112" t="str">
        <f t="shared" si="98"/>
        <v/>
      </c>
      <c r="L168" s="108" t="str">
        <f t="shared" si="99"/>
        <v/>
      </c>
      <c r="M168" s="108" t="str">
        <f t="shared" si="100"/>
        <v/>
      </c>
      <c r="N168" s="31" t="str">
        <f t="shared" si="101"/>
        <v/>
      </c>
      <c r="O168" s="31" t="str">
        <f t="shared" si="102"/>
        <v/>
      </c>
      <c r="P168" s="49" t="str">
        <f t="shared" si="103"/>
        <v/>
      </c>
      <c r="Q168" s="49" t="str">
        <f t="shared" si="104"/>
        <v/>
      </c>
      <c r="R168" s="32" t="str">
        <f t="shared" si="105"/>
        <v/>
      </c>
      <c r="S168" s="19"/>
      <c r="T168" s="45" t="str">
        <f t="shared" si="106"/>
        <v/>
      </c>
      <c r="U168" s="32" t="str">
        <f t="shared" si="107"/>
        <v/>
      </c>
      <c r="V168" s="22"/>
      <c r="W168" s="6" t="str">
        <f t="shared" si="95"/>
        <v/>
      </c>
      <c r="X168" s="7" t="str">
        <f t="shared" si="108"/>
        <v/>
      </c>
      <c r="Y168" s="19"/>
      <c r="Z168" s="13" t="str">
        <f t="shared" si="96"/>
        <v/>
      </c>
      <c r="AA168" s="13" t="str">
        <f t="shared" si="109"/>
        <v/>
      </c>
      <c r="AB168" s="7" t="str">
        <f t="shared" si="110"/>
        <v/>
      </c>
      <c r="AC168" s="22"/>
      <c r="AD168" s="3" t="str">
        <f>IF(B168="","",COUNT(B$3:B168))</f>
        <v/>
      </c>
      <c r="AE168" s="3" t="str">
        <f>IF(C168="","",COUNT(C$3:C168))</f>
        <v/>
      </c>
      <c r="AF168" s="3" t="str">
        <f>IF(D168="","",COUNT(D$3:D168))</f>
        <v/>
      </c>
      <c r="AG168" s="20" t="str">
        <f>IF(E168="","",COUNTA($E$3:E168))</f>
        <v/>
      </c>
      <c r="AH168" s="38" t="str">
        <f>IF(B168="",IF(OR($C168&lt;&gt;"",$D168&lt;&gt;"",$E168&lt;&gt;"",$H168&lt;&gt;"",$G168&lt;&gt;""),INDEX(AH$3:AH167,MATCH(MAX(AD$3:AD167),AD$3:AD167,0),0),""),B168)</f>
        <v/>
      </c>
      <c r="AI168" s="38" t="str">
        <f>IF(C168="",IF(OR($D168&lt;&gt;"",$E168&lt;&gt;"",$H168&lt;&gt;"",$G168&lt;&gt;""),INDEX(AI$3:AI167,MATCH(MAX(AE$3:AE167),AE$3:AE167,0),0),""),C168)</f>
        <v/>
      </c>
      <c r="AJ168" s="38" t="str">
        <f>IF(D168="",IF(OR($E168&lt;&gt;"",$H168&lt;&gt;"",$G168&lt;&gt;""),INDEX(AJ$3:AJ167,MATCH(MAX(AF$3:AF167),AF$3:AF167,0),0),""),D168)</f>
        <v/>
      </c>
      <c r="AK168" s="4" t="str">
        <f>IF(入力!E168="","",IFERROR(INDEX(雇用者!$B$3:$B$100003,IFERROR(MATCH("*"&amp;$E168&amp;"*",雇用者!B$3:B$100003,0),MATCH("*"&amp;$E168&amp;"*",雇用者!C$3:C$100003,0)),0),入力!E168))&amp;""</f>
        <v/>
      </c>
      <c r="AL168" s="20" t="str">
        <f>IF(AM168="","",$AM168&amp;"@"&amp;AN168&amp;IF(AN168="","","@"&amp;COUNTIF($AK$3:AK168,AN168)))</f>
        <v/>
      </c>
      <c r="AM168" s="26" t="str">
        <f t="shared" si="111"/>
        <v/>
      </c>
      <c r="AN168" s="4" t="str">
        <f>IF(AK168="",IF(AND(OR(H168&lt;&gt;"",G168&lt;&gt;""),E168=""),INDEX($AK$3:AK167,MATCH(MAX($AG$3:AG167),$AG$3:AG167,0),0),""),AK168)</f>
        <v/>
      </c>
      <c r="AO168" s="20" t="str">
        <f>IF(H168="",IF(AN168="","",IFERROR(INDEX(雇用者!$D$3:$D$100003,MATCH($AN168,雇用者!B$3:B$100003,0),0),"")),H168)&amp;""</f>
        <v/>
      </c>
      <c r="AP168" s="20" t="str">
        <f>IF(AN168="","",IFERROR(IF(AND(入力!I168="",H168=""),INDEX(雇用者!$E$3:$E$100003,MATCH($AN168,雇用者!B$3:B$100003,0),0),I168),I168))&amp;""</f>
        <v/>
      </c>
      <c r="AQ168" s="20" t="str">
        <f t="shared" si="112"/>
        <v/>
      </c>
      <c r="AR168" s="20" t="str">
        <f t="shared" si="113"/>
        <v/>
      </c>
      <c r="AS168" s="20" t="str">
        <f>IF(AN168="","",IFERROR(IF(AND(入力!G168="",H168=""),INDEX(雇用者!$F$3:$Y$100003,MATCH($AN168,雇用者!B$3:B$100003,0),MATCH($AM168,雇用者!$F$1:$Y$1,1)),IF(G168="","",G168)),IF(G168="","",G168)))</f>
        <v/>
      </c>
      <c r="AT168" s="21" t="str">
        <f t="shared" si="114"/>
        <v/>
      </c>
      <c r="AU168" s="21" t="str">
        <f>IF(AND(AT168&lt;&gt;"",COUNTIF($AL$3:AL168,AL168)=1),SUMIF($AL$3:$AT$100003,AL168,$AT$3:$AT$100003),"")</f>
        <v/>
      </c>
      <c r="AV168" s="21" t="str">
        <f>IF(AND(COUNTIF($AM$3:AM168,AM168)=COUNTIF($AM$3:AM100168,AM168),AM168&lt;&gt;""),SUMIF($AM$3:AM168,AM168,$AT$3:AT168),"")</f>
        <v/>
      </c>
      <c r="AW168" s="96"/>
      <c r="AX168" s="20" t="str">
        <f>IF(COUNT(BC168:BH168)=6,MAX($AX$3:AX167)+1,"")</f>
        <v/>
      </c>
      <c r="AY168" s="20" t="str">
        <f>IF(AZ168="","",RANK(AZ168,$AZ$3:$AZ$100003,1)+COUNTIF($AZ$3:AZ168,AZ168)-1)</f>
        <v/>
      </c>
      <c r="AZ168" s="20" t="str">
        <f t="shared" si="115"/>
        <v/>
      </c>
      <c r="BA168" s="20" t="str">
        <f>IF(AN168="","",IF(COUNTIF($AN$3:AN168,AN168)=1,1+MAX($BA$3:BA167),INDEX($BA$3:BA167,MATCH(AN168,$AN$3:AN168,0),0)))</f>
        <v/>
      </c>
      <c r="BB168" s="20" t="str">
        <f>IF(AO168="","",IF(COUNTIF($AO$3:AO168,AO168)=1,1+MAX($BB$3:BB167),INDEX($BB$3:BB167,MATCH(AO168,$AO$3:AO168,0),0)))</f>
        <v/>
      </c>
      <c r="BC168" s="54" t="str">
        <f t="shared" si="116"/>
        <v/>
      </c>
      <c r="BD168" s="54" t="str">
        <f t="shared" si="117"/>
        <v/>
      </c>
      <c r="BE168" s="20" t="str">
        <f>IF($AN168="","",IF(COUNTIF(AN168,"*"&amp;BE$1&amp;"*"),COUNTIF(AN$3:AN168,"*"&amp;BE$1&amp;"*"),""))</f>
        <v/>
      </c>
      <c r="BF168" s="20" t="str">
        <f>IF($AN168="","",IF(COUNTIF(AO168,"*"&amp;BF$1&amp;"*"),COUNTIF(AO$3:AO168,"*"&amp;BF$1&amp;"*"),""))</f>
        <v/>
      </c>
      <c r="BG168" s="20" t="str">
        <f>IF($AN168="","",IF(COUNTIF(AP168,"*"&amp;BG$1&amp;"*"),COUNTIF(AP$3:AP168,"*"&amp;BG$1&amp;"*"),""))</f>
        <v/>
      </c>
      <c r="BH168" s="20" t="str">
        <f>IF($AN168="","",IF(COUNTIF(AQ168,"*"&amp;BH$1&amp;"*"),COUNTIF(AQ$3:AQ168,"*"&amp;BH$1&amp;"*"),""))</f>
        <v/>
      </c>
      <c r="BI168" s="58" t="str">
        <f t="shared" si="118"/>
        <v/>
      </c>
      <c r="BJ168" s="20" t="str">
        <f t="shared" si="119"/>
        <v/>
      </c>
      <c r="BK168" s="20" t="str">
        <f t="shared" si="120"/>
        <v/>
      </c>
      <c r="BM168" s="20" t="str">
        <f>IF($BM$1&gt;=1+MAX($BM$3:BM167),1+MAX($BM$3:BM167),"")</f>
        <v/>
      </c>
      <c r="BN168" s="20" t="str">
        <f t="shared" si="121"/>
        <v/>
      </c>
      <c r="BO168" s="20" t="str">
        <f t="shared" si="121"/>
        <v/>
      </c>
      <c r="BP168" s="20" t="str">
        <f t="shared" si="121"/>
        <v/>
      </c>
      <c r="BQ168" s="20" t="str">
        <f t="shared" si="121"/>
        <v/>
      </c>
      <c r="BR168" s="20" t="str">
        <f t="shared" si="121"/>
        <v/>
      </c>
      <c r="BS168" s="20" t="str">
        <f t="shared" si="121"/>
        <v/>
      </c>
      <c r="BT168" s="20" t="str">
        <f t="shared" si="121"/>
        <v/>
      </c>
      <c r="BU168" s="20" t="str">
        <f t="shared" si="121"/>
        <v/>
      </c>
      <c r="BV168" s="20" t="str">
        <f t="shared" si="121"/>
        <v/>
      </c>
      <c r="BW168" s="20" t="str">
        <f t="shared" si="121"/>
        <v/>
      </c>
      <c r="BX168" s="20" t="str">
        <f t="shared" si="121"/>
        <v/>
      </c>
    </row>
    <row r="169" spans="2:76" ht="30" customHeight="1" x14ac:dyDescent="0.2">
      <c r="B169" s="52"/>
      <c r="C169" s="52"/>
      <c r="D169" s="52"/>
      <c r="E169" s="30"/>
      <c r="F169" s="31"/>
      <c r="G169" s="32"/>
      <c r="H169" s="30"/>
      <c r="I169" s="31"/>
      <c r="J169" s="34"/>
      <c r="K169" s="112" t="str">
        <f t="shared" si="98"/>
        <v/>
      </c>
      <c r="L169" s="108" t="str">
        <f t="shared" si="99"/>
        <v/>
      </c>
      <c r="M169" s="108" t="str">
        <f t="shared" si="100"/>
        <v/>
      </c>
      <c r="N169" s="31" t="str">
        <f t="shared" si="101"/>
        <v/>
      </c>
      <c r="O169" s="31" t="str">
        <f t="shared" si="102"/>
        <v/>
      </c>
      <c r="P169" s="49" t="str">
        <f t="shared" si="103"/>
        <v/>
      </c>
      <c r="Q169" s="49" t="str">
        <f t="shared" si="104"/>
        <v/>
      </c>
      <c r="R169" s="32" t="str">
        <f t="shared" si="105"/>
        <v/>
      </c>
      <c r="S169" s="19"/>
      <c r="T169" s="45" t="str">
        <f t="shared" si="106"/>
        <v/>
      </c>
      <c r="U169" s="32" t="str">
        <f t="shared" si="107"/>
        <v/>
      </c>
      <c r="V169" s="22"/>
      <c r="W169" s="6" t="str">
        <f t="shared" si="95"/>
        <v/>
      </c>
      <c r="X169" s="7" t="str">
        <f t="shared" si="108"/>
        <v/>
      </c>
      <c r="Y169" s="19"/>
      <c r="Z169" s="13" t="str">
        <f t="shared" si="96"/>
        <v/>
      </c>
      <c r="AA169" s="13" t="str">
        <f t="shared" si="109"/>
        <v/>
      </c>
      <c r="AB169" s="7" t="str">
        <f t="shared" si="110"/>
        <v/>
      </c>
      <c r="AC169" s="22"/>
      <c r="AD169" s="3" t="str">
        <f>IF(B169="","",COUNT(B$3:B169))</f>
        <v/>
      </c>
      <c r="AE169" s="3" t="str">
        <f>IF(C169="","",COUNT(C$3:C169))</f>
        <v/>
      </c>
      <c r="AF169" s="3" t="str">
        <f>IF(D169="","",COUNT(D$3:D169))</f>
        <v/>
      </c>
      <c r="AG169" s="20" t="str">
        <f>IF(E169="","",COUNTA($E$3:E169))</f>
        <v/>
      </c>
      <c r="AH169" s="38" t="str">
        <f>IF(B169="",IF(OR($C169&lt;&gt;"",$D169&lt;&gt;"",$E169&lt;&gt;"",$H169&lt;&gt;"",$G169&lt;&gt;""),INDEX(AH$3:AH168,MATCH(MAX(AD$3:AD168),AD$3:AD168,0),0),""),B169)</f>
        <v/>
      </c>
      <c r="AI169" s="38" t="str">
        <f>IF(C169="",IF(OR($D169&lt;&gt;"",$E169&lt;&gt;"",$H169&lt;&gt;"",$G169&lt;&gt;""),INDEX(AI$3:AI168,MATCH(MAX(AE$3:AE168),AE$3:AE168,0),0),""),C169)</f>
        <v/>
      </c>
      <c r="AJ169" s="38" t="str">
        <f>IF(D169="",IF(OR($E169&lt;&gt;"",$H169&lt;&gt;"",$G169&lt;&gt;""),INDEX(AJ$3:AJ168,MATCH(MAX(AF$3:AF168),AF$3:AF168,0),0),""),D169)</f>
        <v/>
      </c>
      <c r="AK169" s="4" t="str">
        <f>IF(入力!E169="","",IFERROR(INDEX(雇用者!$B$3:$B$100003,IFERROR(MATCH("*"&amp;$E169&amp;"*",雇用者!B$3:B$100003,0),MATCH("*"&amp;$E169&amp;"*",雇用者!C$3:C$100003,0)),0),入力!E169))&amp;""</f>
        <v/>
      </c>
      <c r="AL169" s="20" t="str">
        <f>IF(AM169="","",$AM169&amp;"@"&amp;AN169&amp;IF(AN169="","","@"&amp;COUNTIF($AK$3:AK169,AN169)))</f>
        <v/>
      </c>
      <c r="AM169" s="26" t="str">
        <f t="shared" si="111"/>
        <v/>
      </c>
      <c r="AN169" s="4" t="str">
        <f>IF(AK169="",IF(AND(OR(H169&lt;&gt;"",G169&lt;&gt;""),E169=""),INDEX($AK$3:AK168,MATCH(MAX($AG$3:AG168),$AG$3:AG168,0),0),""),AK169)</f>
        <v/>
      </c>
      <c r="AO169" s="20" t="str">
        <f>IF(H169="",IF(AN169="","",IFERROR(INDEX(雇用者!$D$3:$D$100003,MATCH($AN169,雇用者!B$3:B$100003,0),0),"")),H169)&amp;""</f>
        <v/>
      </c>
      <c r="AP169" s="20" t="str">
        <f>IF(AN169="","",IFERROR(IF(AND(入力!I169="",H169=""),INDEX(雇用者!$E$3:$E$100003,MATCH($AN169,雇用者!B$3:B$100003,0),0),I169),I169))&amp;""</f>
        <v/>
      </c>
      <c r="AQ169" s="20" t="str">
        <f t="shared" si="112"/>
        <v/>
      </c>
      <c r="AR169" s="20" t="str">
        <f t="shared" si="113"/>
        <v/>
      </c>
      <c r="AS169" s="20" t="str">
        <f>IF(AN169="","",IFERROR(IF(AND(入力!G169="",H169=""),INDEX(雇用者!$F$3:$Y$100003,MATCH($AN169,雇用者!B$3:B$100003,0),MATCH($AM169,雇用者!$F$1:$Y$1,1)),IF(G169="","",G169)),IF(G169="","",G169)))</f>
        <v/>
      </c>
      <c r="AT169" s="21" t="str">
        <f t="shared" si="114"/>
        <v/>
      </c>
      <c r="AU169" s="21" t="str">
        <f>IF(AND(AT169&lt;&gt;"",COUNTIF($AL$3:AL169,AL169)=1),SUMIF($AL$3:$AT$100003,AL169,$AT$3:$AT$100003),"")</f>
        <v/>
      </c>
      <c r="AV169" s="21" t="str">
        <f>IF(AND(COUNTIF($AM$3:AM169,AM169)=COUNTIF($AM$3:AM100169,AM169),AM169&lt;&gt;""),SUMIF($AM$3:AM169,AM169,$AT$3:AT169),"")</f>
        <v/>
      </c>
      <c r="AW169" s="96"/>
      <c r="AX169" s="20" t="str">
        <f>IF(COUNT(BC169:BH169)=6,MAX($AX$3:AX168)+1,"")</f>
        <v/>
      </c>
      <c r="AY169" s="20" t="str">
        <f>IF(AZ169="","",RANK(AZ169,$AZ$3:$AZ$100003,1)+COUNTIF($AZ$3:AZ169,AZ169)-1)</f>
        <v/>
      </c>
      <c r="AZ169" s="20" t="str">
        <f t="shared" si="115"/>
        <v/>
      </c>
      <c r="BA169" s="20" t="str">
        <f>IF(AN169="","",IF(COUNTIF($AN$3:AN169,AN169)=1,1+MAX($BA$3:BA168),INDEX($BA$3:BA168,MATCH(AN169,$AN$3:AN169,0),0)))</f>
        <v/>
      </c>
      <c r="BB169" s="20" t="str">
        <f>IF(AO169="","",IF(COUNTIF($AO$3:AO169,AO169)=1,1+MAX($BB$3:BB168),INDEX($BB$3:BB168,MATCH(AO169,$AO$3:AO169,0),0)))</f>
        <v/>
      </c>
      <c r="BC169" s="54" t="str">
        <f t="shared" si="116"/>
        <v/>
      </c>
      <c r="BD169" s="54" t="str">
        <f t="shared" si="117"/>
        <v/>
      </c>
      <c r="BE169" s="20" t="str">
        <f>IF($AN169="","",IF(COUNTIF(AN169,"*"&amp;BE$1&amp;"*"),COUNTIF(AN$3:AN169,"*"&amp;BE$1&amp;"*"),""))</f>
        <v/>
      </c>
      <c r="BF169" s="20" t="str">
        <f>IF($AN169="","",IF(COUNTIF(AO169,"*"&amp;BF$1&amp;"*"),COUNTIF(AO$3:AO169,"*"&amp;BF$1&amp;"*"),""))</f>
        <v/>
      </c>
      <c r="BG169" s="20" t="str">
        <f>IF($AN169="","",IF(COUNTIF(AP169,"*"&amp;BG$1&amp;"*"),COUNTIF(AP$3:AP169,"*"&amp;BG$1&amp;"*"),""))</f>
        <v/>
      </c>
      <c r="BH169" s="20" t="str">
        <f>IF($AN169="","",IF(COUNTIF(AQ169,"*"&amp;BH$1&amp;"*"),COUNTIF(AQ$3:AQ169,"*"&amp;BH$1&amp;"*"),""))</f>
        <v/>
      </c>
      <c r="BI169" s="58" t="str">
        <f t="shared" si="118"/>
        <v/>
      </c>
      <c r="BJ169" s="20" t="str">
        <f t="shared" si="119"/>
        <v/>
      </c>
      <c r="BK169" s="20" t="str">
        <f t="shared" si="120"/>
        <v/>
      </c>
      <c r="BM169" s="20" t="str">
        <f>IF($BM$1&gt;=1+MAX($BM$3:BM168),1+MAX($BM$3:BM168),"")</f>
        <v/>
      </c>
      <c r="BN169" s="20" t="str">
        <f t="shared" si="121"/>
        <v/>
      </c>
      <c r="BO169" s="20" t="str">
        <f t="shared" si="121"/>
        <v/>
      </c>
      <c r="BP169" s="20" t="str">
        <f t="shared" si="121"/>
        <v/>
      </c>
      <c r="BQ169" s="20" t="str">
        <f t="shared" si="121"/>
        <v/>
      </c>
      <c r="BR169" s="20" t="str">
        <f t="shared" si="121"/>
        <v/>
      </c>
      <c r="BS169" s="20" t="str">
        <f t="shared" si="121"/>
        <v/>
      </c>
      <c r="BT169" s="20" t="str">
        <f t="shared" si="121"/>
        <v/>
      </c>
      <c r="BU169" s="20" t="str">
        <f t="shared" si="121"/>
        <v/>
      </c>
      <c r="BV169" s="20" t="str">
        <f t="shared" si="121"/>
        <v/>
      </c>
      <c r="BW169" s="20" t="str">
        <f t="shared" si="121"/>
        <v/>
      </c>
      <c r="BX169" s="20" t="str">
        <f t="shared" si="121"/>
        <v/>
      </c>
    </row>
    <row r="170" spans="2:76" ht="30" customHeight="1" x14ac:dyDescent="0.2">
      <c r="B170" s="52"/>
      <c r="C170" s="52"/>
      <c r="D170" s="52"/>
      <c r="E170" s="30"/>
      <c r="F170" s="31"/>
      <c r="G170" s="32"/>
      <c r="H170" s="30"/>
      <c r="I170" s="31"/>
      <c r="J170" s="34"/>
      <c r="K170" s="112" t="str">
        <f t="shared" si="98"/>
        <v/>
      </c>
      <c r="L170" s="108" t="str">
        <f t="shared" si="99"/>
        <v/>
      </c>
      <c r="M170" s="108" t="str">
        <f t="shared" si="100"/>
        <v/>
      </c>
      <c r="N170" s="31" t="str">
        <f t="shared" si="101"/>
        <v/>
      </c>
      <c r="O170" s="31" t="str">
        <f t="shared" si="102"/>
        <v/>
      </c>
      <c r="P170" s="49" t="str">
        <f t="shared" si="103"/>
        <v/>
      </c>
      <c r="Q170" s="49" t="str">
        <f t="shared" si="104"/>
        <v/>
      </c>
      <c r="R170" s="32" t="str">
        <f t="shared" si="105"/>
        <v/>
      </c>
      <c r="S170" s="19"/>
      <c r="T170" s="45" t="str">
        <f t="shared" si="106"/>
        <v/>
      </c>
      <c r="U170" s="32" t="str">
        <f t="shared" si="107"/>
        <v/>
      </c>
      <c r="V170" s="22"/>
      <c r="W170" s="6" t="str">
        <f t="shared" si="95"/>
        <v/>
      </c>
      <c r="X170" s="7" t="str">
        <f t="shared" si="108"/>
        <v/>
      </c>
      <c r="Y170" s="19"/>
      <c r="Z170" s="13" t="str">
        <f t="shared" si="96"/>
        <v/>
      </c>
      <c r="AA170" s="13" t="str">
        <f t="shared" si="109"/>
        <v/>
      </c>
      <c r="AB170" s="7" t="str">
        <f t="shared" si="110"/>
        <v/>
      </c>
      <c r="AC170" s="22"/>
      <c r="AD170" s="3" t="str">
        <f>IF(B170="","",COUNT(B$3:B170))</f>
        <v/>
      </c>
      <c r="AE170" s="3" t="str">
        <f>IF(C170="","",COUNT(C$3:C170))</f>
        <v/>
      </c>
      <c r="AF170" s="3" t="str">
        <f>IF(D170="","",COUNT(D$3:D170))</f>
        <v/>
      </c>
      <c r="AG170" s="20" t="str">
        <f>IF(E170="","",COUNTA($E$3:E170))</f>
        <v/>
      </c>
      <c r="AH170" s="38" t="str">
        <f>IF(B170="",IF(OR($C170&lt;&gt;"",$D170&lt;&gt;"",$E170&lt;&gt;"",$H170&lt;&gt;"",$G170&lt;&gt;""),INDEX(AH$3:AH169,MATCH(MAX(AD$3:AD169),AD$3:AD169,0),0),""),B170)</f>
        <v/>
      </c>
      <c r="AI170" s="38" t="str">
        <f>IF(C170="",IF(OR($D170&lt;&gt;"",$E170&lt;&gt;"",$H170&lt;&gt;"",$G170&lt;&gt;""),INDEX(AI$3:AI169,MATCH(MAX(AE$3:AE169),AE$3:AE169,0),0),""),C170)</f>
        <v/>
      </c>
      <c r="AJ170" s="38" t="str">
        <f>IF(D170="",IF(OR($E170&lt;&gt;"",$H170&lt;&gt;"",$G170&lt;&gt;""),INDEX(AJ$3:AJ169,MATCH(MAX(AF$3:AF169),AF$3:AF169,0),0),""),D170)</f>
        <v/>
      </c>
      <c r="AK170" s="4" t="str">
        <f>IF(入力!E170="","",IFERROR(INDEX(雇用者!$B$3:$B$100003,IFERROR(MATCH("*"&amp;$E170&amp;"*",雇用者!B$3:B$100003,0),MATCH("*"&amp;$E170&amp;"*",雇用者!C$3:C$100003,0)),0),入力!E170))&amp;""</f>
        <v/>
      </c>
      <c r="AL170" s="20" t="str">
        <f>IF(AM170="","",$AM170&amp;"@"&amp;AN170&amp;IF(AN170="","","@"&amp;COUNTIF($AK$3:AK170,AN170)))</f>
        <v/>
      </c>
      <c r="AM170" s="26" t="str">
        <f t="shared" si="111"/>
        <v/>
      </c>
      <c r="AN170" s="4" t="str">
        <f>IF(AK170="",IF(AND(OR(H170&lt;&gt;"",G170&lt;&gt;""),E170=""),INDEX($AK$3:AK169,MATCH(MAX($AG$3:AG169),$AG$3:AG169,0),0),""),AK170)</f>
        <v/>
      </c>
      <c r="AO170" s="20" t="str">
        <f>IF(H170="",IF(AN170="","",IFERROR(INDEX(雇用者!$D$3:$D$100003,MATCH($AN170,雇用者!B$3:B$100003,0),0),"")),H170)&amp;""</f>
        <v/>
      </c>
      <c r="AP170" s="20" t="str">
        <f>IF(AN170="","",IFERROR(IF(AND(入力!I170="",H170=""),INDEX(雇用者!$E$3:$E$100003,MATCH($AN170,雇用者!B$3:B$100003,0),0),I170),I170))&amp;""</f>
        <v/>
      </c>
      <c r="AQ170" s="20" t="str">
        <f t="shared" si="112"/>
        <v/>
      </c>
      <c r="AR170" s="20" t="str">
        <f t="shared" si="113"/>
        <v/>
      </c>
      <c r="AS170" s="20" t="str">
        <f>IF(AN170="","",IFERROR(IF(AND(入力!G170="",H170=""),INDEX(雇用者!$F$3:$Y$100003,MATCH($AN170,雇用者!B$3:B$100003,0),MATCH($AM170,雇用者!$F$1:$Y$1,1)),IF(G170="","",G170)),IF(G170="","",G170)))</f>
        <v/>
      </c>
      <c r="AT170" s="21" t="str">
        <f t="shared" si="114"/>
        <v/>
      </c>
      <c r="AU170" s="21" t="str">
        <f>IF(AND(AT170&lt;&gt;"",COUNTIF($AL$3:AL170,AL170)=1),SUMIF($AL$3:$AT$100003,AL170,$AT$3:$AT$100003),"")</f>
        <v/>
      </c>
      <c r="AV170" s="21" t="str">
        <f>IF(AND(COUNTIF($AM$3:AM170,AM170)=COUNTIF($AM$3:AM100170,AM170),AM170&lt;&gt;""),SUMIF($AM$3:AM170,AM170,$AT$3:AT170),"")</f>
        <v/>
      </c>
      <c r="AW170" s="96"/>
      <c r="AX170" s="20" t="str">
        <f>IF(COUNT(BC170:BH170)=6,MAX($AX$3:AX169)+1,"")</f>
        <v/>
      </c>
      <c r="AY170" s="20" t="str">
        <f>IF(AZ170="","",RANK(AZ170,$AZ$3:$AZ$100003,1)+COUNTIF($AZ$3:AZ170,AZ170)-1)</f>
        <v/>
      </c>
      <c r="AZ170" s="20" t="str">
        <f t="shared" si="115"/>
        <v/>
      </c>
      <c r="BA170" s="20" t="str">
        <f>IF(AN170="","",IF(COUNTIF($AN$3:AN170,AN170)=1,1+MAX($BA$3:BA169),INDEX($BA$3:BA169,MATCH(AN170,$AN$3:AN170,0),0)))</f>
        <v/>
      </c>
      <c r="BB170" s="20" t="str">
        <f>IF(AO170="","",IF(COUNTIF($AO$3:AO170,AO170)=1,1+MAX($BB$3:BB169),INDEX($BB$3:BB169,MATCH(AO170,$AO$3:AO170,0),0)))</f>
        <v/>
      </c>
      <c r="BC170" s="54" t="str">
        <f t="shared" si="116"/>
        <v/>
      </c>
      <c r="BD170" s="54" t="str">
        <f t="shared" si="117"/>
        <v/>
      </c>
      <c r="BE170" s="20" t="str">
        <f>IF($AN170="","",IF(COUNTIF(AN170,"*"&amp;BE$1&amp;"*"),COUNTIF(AN$3:AN170,"*"&amp;BE$1&amp;"*"),""))</f>
        <v/>
      </c>
      <c r="BF170" s="20" t="str">
        <f>IF($AN170="","",IF(COUNTIF(AO170,"*"&amp;BF$1&amp;"*"),COUNTIF(AO$3:AO170,"*"&amp;BF$1&amp;"*"),""))</f>
        <v/>
      </c>
      <c r="BG170" s="20" t="str">
        <f>IF($AN170="","",IF(COUNTIF(AP170,"*"&amp;BG$1&amp;"*"),COUNTIF(AP$3:AP170,"*"&amp;BG$1&amp;"*"),""))</f>
        <v/>
      </c>
      <c r="BH170" s="20" t="str">
        <f>IF($AN170="","",IF(COUNTIF(AQ170,"*"&amp;BH$1&amp;"*"),COUNTIF(AQ$3:AQ170,"*"&amp;BH$1&amp;"*"),""))</f>
        <v/>
      </c>
      <c r="BI170" s="58" t="str">
        <f t="shared" si="118"/>
        <v/>
      </c>
      <c r="BJ170" s="20" t="str">
        <f t="shared" si="119"/>
        <v/>
      </c>
      <c r="BK170" s="20" t="str">
        <f t="shared" si="120"/>
        <v/>
      </c>
      <c r="BM170" s="20" t="str">
        <f>IF($BM$1&gt;=1+MAX($BM$3:BM169),1+MAX($BM$3:BM169),"")</f>
        <v/>
      </c>
      <c r="BN170" s="20" t="str">
        <f t="shared" si="121"/>
        <v/>
      </c>
      <c r="BO170" s="20" t="str">
        <f t="shared" si="121"/>
        <v/>
      </c>
      <c r="BP170" s="20" t="str">
        <f t="shared" si="121"/>
        <v/>
      </c>
      <c r="BQ170" s="20" t="str">
        <f t="shared" si="121"/>
        <v/>
      </c>
      <c r="BR170" s="20" t="str">
        <f t="shared" si="121"/>
        <v/>
      </c>
      <c r="BS170" s="20" t="str">
        <f t="shared" si="121"/>
        <v/>
      </c>
      <c r="BT170" s="20" t="str">
        <f t="shared" si="121"/>
        <v/>
      </c>
      <c r="BU170" s="20" t="str">
        <f t="shared" si="121"/>
        <v/>
      </c>
      <c r="BV170" s="20" t="str">
        <f t="shared" si="121"/>
        <v/>
      </c>
      <c r="BW170" s="20" t="str">
        <f t="shared" si="121"/>
        <v/>
      </c>
      <c r="BX170" s="20" t="str">
        <f t="shared" si="121"/>
        <v/>
      </c>
    </row>
    <row r="171" spans="2:76" ht="30" customHeight="1" x14ac:dyDescent="0.2">
      <c r="B171" s="52"/>
      <c r="C171" s="52"/>
      <c r="D171" s="52"/>
      <c r="E171" s="30"/>
      <c r="F171" s="31"/>
      <c r="G171" s="32"/>
      <c r="H171" s="30"/>
      <c r="I171" s="31"/>
      <c r="J171" s="34"/>
      <c r="K171" s="112" t="str">
        <f t="shared" si="98"/>
        <v/>
      </c>
      <c r="L171" s="108" t="str">
        <f t="shared" si="99"/>
        <v/>
      </c>
      <c r="M171" s="108" t="str">
        <f t="shared" si="100"/>
        <v/>
      </c>
      <c r="N171" s="31" t="str">
        <f t="shared" si="101"/>
        <v/>
      </c>
      <c r="O171" s="31" t="str">
        <f t="shared" si="102"/>
        <v/>
      </c>
      <c r="P171" s="49" t="str">
        <f t="shared" si="103"/>
        <v/>
      </c>
      <c r="Q171" s="49" t="str">
        <f t="shared" si="104"/>
        <v/>
      </c>
      <c r="R171" s="32" t="str">
        <f t="shared" si="105"/>
        <v/>
      </c>
      <c r="S171" s="19"/>
      <c r="T171" s="45" t="str">
        <f t="shared" si="106"/>
        <v/>
      </c>
      <c r="U171" s="32" t="str">
        <f t="shared" si="107"/>
        <v/>
      </c>
      <c r="V171" s="22"/>
      <c r="W171" s="6" t="str">
        <f t="shared" si="95"/>
        <v/>
      </c>
      <c r="X171" s="7" t="str">
        <f t="shared" si="108"/>
        <v/>
      </c>
      <c r="Y171" s="19"/>
      <c r="Z171" s="13" t="str">
        <f t="shared" si="96"/>
        <v/>
      </c>
      <c r="AA171" s="13" t="str">
        <f t="shared" si="109"/>
        <v/>
      </c>
      <c r="AB171" s="7" t="str">
        <f t="shared" si="110"/>
        <v/>
      </c>
      <c r="AC171" s="22"/>
      <c r="AD171" s="3" t="str">
        <f>IF(B171="","",COUNT(B$3:B171))</f>
        <v/>
      </c>
      <c r="AE171" s="3" t="str">
        <f>IF(C171="","",COUNT(C$3:C171))</f>
        <v/>
      </c>
      <c r="AF171" s="3" t="str">
        <f>IF(D171="","",COUNT(D$3:D171))</f>
        <v/>
      </c>
      <c r="AG171" s="20" t="str">
        <f>IF(E171="","",COUNTA($E$3:E171))</f>
        <v/>
      </c>
      <c r="AH171" s="38" t="str">
        <f>IF(B171="",IF(OR($C171&lt;&gt;"",$D171&lt;&gt;"",$E171&lt;&gt;"",$H171&lt;&gt;"",$G171&lt;&gt;""),INDEX(AH$3:AH170,MATCH(MAX(AD$3:AD170),AD$3:AD170,0),0),""),B171)</f>
        <v/>
      </c>
      <c r="AI171" s="38" t="str">
        <f>IF(C171="",IF(OR($D171&lt;&gt;"",$E171&lt;&gt;"",$H171&lt;&gt;"",$G171&lt;&gt;""),INDEX(AI$3:AI170,MATCH(MAX(AE$3:AE170),AE$3:AE170,0),0),""),C171)</f>
        <v/>
      </c>
      <c r="AJ171" s="38" t="str">
        <f>IF(D171="",IF(OR($E171&lt;&gt;"",$H171&lt;&gt;"",$G171&lt;&gt;""),INDEX(AJ$3:AJ170,MATCH(MAX(AF$3:AF170),AF$3:AF170,0),0),""),D171)</f>
        <v/>
      </c>
      <c r="AK171" s="4" t="str">
        <f>IF(入力!E171="","",IFERROR(INDEX(雇用者!$B$3:$B$100003,IFERROR(MATCH("*"&amp;$E171&amp;"*",雇用者!B$3:B$100003,0),MATCH("*"&amp;$E171&amp;"*",雇用者!C$3:C$100003,0)),0),入力!E171))&amp;""</f>
        <v/>
      </c>
      <c r="AL171" s="20" t="str">
        <f>IF(AM171="","",$AM171&amp;"@"&amp;AN171&amp;IF(AN171="","","@"&amp;COUNTIF($AK$3:AK171,AN171)))</f>
        <v/>
      </c>
      <c r="AM171" s="26" t="str">
        <f t="shared" si="111"/>
        <v/>
      </c>
      <c r="AN171" s="4" t="str">
        <f>IF(AK171="",IF(AND(OR(H171&lt;&gt;"",G171&lt;&gt;""),E171=""),INDEX($AK$3:AK170,MATCH(MAX($AG$3:AG170),$AG$3:AG170,0),0),""),AK171)</f>
        <v/>
      </c>
      <c r="AO171" s="20" t="str">
        <f>IF(H171="",IF(AN171="","",IFERROR(INDEX(雇用者!$D$3:$D$100003,MATCH($AN171,雇用者!B$3:B$100003,0),0),"")),H171)&amp;""</f>
        <v/>
      </c>
      <c r="AP171" s="20" t="str">
        <f>IF(AN171="","",IFERROR(IF(AND(入力!I171="",H171=""),INDEX(雇用者!$E$3:$E$100003,MATCH($AN171,雇用者!B$3:B$100003,0),0),I171),I171))&amp;""</f>
        <v/>
      </c>
      <c r="AQ171" s="20" t="str">
        <f t="shared" si="112"/>
        <v/>
      </c>
      <c r="AR171" s="20" t="str">
        <f t="shared" si="113"/>
        <v/>
      </c>
      <c r="AS171" s="20" t="str">
        <f>IF(AN171="","",IFERROR(IF(AND(入力!G171="",H171=""),INDEX(雇用者!$F$3:$Y$100003,MATCH($AN171,雇用者!B$3:B$100003,0),MATCH($AM171,雇用者!$F$1:$Y$1,1)),IF(G171="","",G171)),IF(G171="","",G171)))</f>
        <v/>
      </c>
      <c r="AT171" s="21" t="str">
        <f t="shared" si="114"/>
        <v/>
      </c>
      <c r="AU171" s="21" t="str">
        <f>IF(AND(AT171&lt;&gt;"",COUNTIF($AL$3:AL171,AL171)=1),SUMIF($AL$3:$AT$100003,AL171,$AT$3:$AT$100003),"")</f>
        <v/>
      </c>
      <c r="AV171" s="21" t="str">
        <f>IF(AND(COUNTIF($AM$3:AM171,AM171)=COUNTIF($AM$3:AM100171,AM171),AM171&lt;&gt;""),SUMIF($AM$3:AM171,AM171,$AT$3:AT171),"")</f>
        <v/>
      </c>
      <c r="AW171" s="96"/>
      <c r="AX171" s="20" t="str">
        <f>IF(COUNT(BC171:BH171)=6,MAX($AX$3:AX170)+1,"")</f>
        <v/>
      </c>
      <c r="AY171" s="20" t="str">
        <f>IF(AZ171="","",RANK(AZ171,$AZ$3:$AZ$100003,1)+COUNTIF($AZ$3:AZ171,AZ171)-1)</f>
        <v/>
      </c>
      <c r="AZ171" s="20" t="str">
        <f t="shared" si="115"/>
        <v/>
      </c>
      <c r="BA171" s="20" t="str">
        <f>IF(AN171="","",IF(COUNTIF($AN$3:AN171,AN171)=1,1+MAX($BA$3:BA170),INDEX($BA$3:BA170,MATCH(AN171,$AN$3:AN171,0),0)))</f>
        <v/>
      </c>
      <c r="BB171" s="20" t="str">
        <f>IF(AO171="","",IF(COUNTIF($AO$3:AO171,AO171)=1,1+MAX($BB$3:BB170),INDEX($BB$3:BB170,MATCH(AO171,$AO$3:AO171,0),0)))</f>
        <v/>
      </c>
      <c r="BC171" s="54" t="str">
        <f t="shared" si="116"/>
        <v/>
      </c>
      <c r="BD171" s="54" t="str">
        <f t="shared" si="117"/>
        <v/>
      </c>
      <c r="BE171" s="20" t="str">
        <f>IF($AN171="","",IF(COUNTIF(AN171,"*"&amp;BE$1&amp;"*"),COUNTIF(AN$3:AN171,"*"&amp;BE$1&amp;"*"),""))</f>
        <v/>
      </c>
      <c r="BF171" s="20" t="str">
        <f>IF($AN171="","",IF(COUNTIF(AO171,"*"&amp;BF$1&amp;"*"),COUNTIF(AO$3:AO171,"*"&amp;BF$1&amp;"*"),""))</f>
        <v/>
      </c>
      <c r="BG171" s="20" t="str">
        <f>IF($AN171="","",IF(COUNTIF(AP171,"*"&amp;BG$1&amp;"*"),COUNTIF(AP$3:AP171,"*"&amp;BG$1&amp;"*"),""))</f>
        <v/>
      </c>
      <c r="BH171" s="20" t="str">
        <f>IF($AN171="","",IF(COUNTIF(AQ171,"*"&amp;BH$1&amp;"*"),COUNTIF(AQ$3:AQ171,"*"&amp;BH$1&amp;"*"),""))</f>
        <v/>
      </c>
      <c r="BI171" s="58" t="str">
        <f t="shared" si="118"/>
        <v/>
      </c>
      <c r="BJ171" s="20" t="str">
        <f t="shared" si="119"/>
        <v/>
      </c>
      <c r="BK171" s="20" t="str">
        <f t="shared" si="120"/>
        <v/>
      </c>
      <c r="BM171" s="20" t="str">
        <f>IF($BM$1&gt;=1+MAX($BM$3:BM170),1+MAX($BM$3:BM170),"")</f>
        <v/>
      </c>
      <c r="BN171" s="20" t="str">
        <f t="shared" si="121"/>
        <v/>
      </c>
      <c r="BO171" s="20" t="str">
        <f t="shared" si="121"/>
        <v/>
      </c>
      <c r="BP171" s="20" t="str">
        <f t="shared" si="121"/>
        <v/>
      </c>
      <c r="BQ171" s="20" t="str">
        <f t="shared" si="121"/>
        <v/>
      </c>
      <c r="BR171" s="20" t="str">
        <f t="shared" si="121"/>
        <v/>
      </c>
      <c r="BS171" s="20" t="str">
        <f t="shared" si="121"/>
        <v/>
      </c>
      <c r="BT171" s="20" t="str">
        <f t="shared" si="121"/>
        <v/>
      </c>
      <c r="BU171" s="20" t="str">
        <f t="shared" si="121"/>
        <v/>
      </c>
      <c r="BV171" s="20" t="str">
        <f t="shared" si="121"/>
        <v/>
      </c>
      <c r="BW171" s="20" t="str">
        <f t="shared" si="121"/>
        <v/>
      </c>
      <c r="BX171" s="20" t="str">
        <f t="shared" si="121"/>
        <v/>
      </c>
    </row>
    <row r="172" spans="2:76" ht="30" customHeight="1" x14ac:dyDescent="0.2">
      <c r="B172" s="52"/>
      <c r="C172" s="52"/>
      <c r="D172" s="52"/>
      <c r="E172" s="30"/>
      <c r="F172" s="31"/>
      <c r="G172" s="32"/>
      <c r="H172" s="30"/>
      <c r="I172" s="31"/>
      <c r="J172" s="34"/>
      <c r="K172" s="112" t="str">
        <f t="shared" si="98"/>
        <v/>
      </c>
      <c r="L172" s="108" t="str">
        <f t="shared" si="99"/>
        <v/>
      </c>
      <c r="M172" s="108" t="str">
        <f t="shared" si="100"/>
        <v/>
      </c>
      <c r="N172" s="31" t="str">
        <f t="shared" si="101"/>
        <v/>
      </c>
      <c r="O172" s="31" t="str">
        <f t="shared" si="102"/>
        <v/>
      </c>
      <c r="P172" s="49" t="str">
        <f t="shared" si="103"/>
        <v/>
      </c>
      <c r="Q172" s="49" t="str">
        <f t="shared" si="104"/>
        <v/>
      </c>
      <c r="R172" s="32" t="str">
        <f t="shared" si="105"/>
        <v/>
      </c>
      <c r="S172" s="19"/>
      <c r="T172" s="45" t="str">
        <f t="shared" si="106"/>
        <v/>
      </c>
      <c r="U172" s="32" t="str">
        <f t="shared" si="107"/>
        <v/>
      </c>
      <c r="V172" s="22"/>
      <c r="W172" s="6" t="str">
        <f t="shared" si="95"/>
        <v/>
      </c>
      <c r="X172" s="7" t="str">
        <f t="shared" si="108"/>
        <v/>
      </c>
      <c r="Y172" s="19"/>
      <c r="Z172" s="13" t="str">
        <f t="shared" si="96"/>
        <v/>
      </c>
      <c r="AA172" s="13" t="str">
        <f t="shared" si="109"/>
        <v/>
      </c>
      <c r="AB172" s="7" t="str">
        <f t="shared" si="110"/>
        <v/>
      </c>
      <c r="AC172" s="22"/>
      <c r="AD172" s="3" t="str">
        <f>IF(B172="","",COUNT(B$3:B172))</f>
        <v/>
      </c>
      <c r="AE172" s="3" t="str">
        <f>IF(C172="","",COUNT(C$3:C172))</f>
        <v/>
      </c>
      <c r="AF172" s="3" t="str">
        <f>IF(D172="","",COUNT(D$3:D172))</f>
        <v/>
      </c>
      <c r="AG172" s="20" t="str">
        <f>IF(E172="","",COUNTA($E$3:E172))</f>
        <v/>
      </c>
      <c r="AH172" s="38" t="str">
        <f>IF(B172="",IF(OR($C172&lt;&gt;"",$D172&lt;&gt;"",$E172&lt;&gt;"",$H172&lt;&gt;"",$G172&lt;&gt;""),INDEX(AH$3:AH171,MATCH(MAX(AD$3:AD171),AD$3:AD171,0),0),""),B172)</f>
        <v/>
      </c>
      <c r="AI172" s="38" t="str">
        <f>IF(C172="",IF(OR($D172&lt;&gt;"",$E172&lt;&gt;"",$H172&lt;&gt;"",$G172&lt;&gt;""),INDEX(AI$3:AI171,MATCH(MAX(AE$3:AE171),AE$3:AE171,0),0),""),C172)</f>
        <v/>
      </c>
      <c r="AJ172" s="38" t="str">
        <f>IF(D172="",IF(OR($E172&lt;&gt;"",$H172&lt;&gt;"",$G172&lt;&gt;""),INDEX(AJ$3:AJ171,MATCH(MAX(AF$3:AF171),AF$3:AF171,0),0),""),D172)</f>
        <v/>
      </c>
      <c r="AK172" s="4" t="str">
        <f>IF(入力!E172="","",IFERROR(INDEX(雇用者!$B$3:$B$100003,IFERROR(MATCH("*"&amp;$E172&amp;"*",雇用者!B$3:B$100003,0),MATCH("*"&amp;$E172&amp;"*",雇用者!C$3:C$100003,0)),0),入力!E172))&amp;""</f>
        <v/>
      </c>
      <c r="AL172" s="20" t="str">
        <f>IF(AM172="","",$AM172&amp;"@"&amp;AN172&amp;IF(AN172="","","@"&amp;COUNTIF($AK$3:AK172,AN172)))</f>
        <v/>
      </c>
      <c r="AM172" s="26" t="str">
        <f t="shared" si="111"/>
        <v/>
      </c>
      <c r="AN172" s="4" t="str">
        <f>IF(AK172="",IF(AND(OR(H172&lt;&gt;"",G172&lt;&gt;""),E172=""),INDEX($AK$3:AK171,MATCH(MAX($AG$3:AG171),$AG$3:AG171,0),0),""),AK172)</f>
        <v/>
      </c>
      <c r="AO172" s="20" t="str">
        <f>IF(H172="",IF(AN172="","",IFERROR(INDEX(雇用者!$D$3:$D$100003,MATCH($AN172,雇用者!B$3:B$100003,0),0),"")),H172)&amp;""</f>
        <v/>
      </c>
      <c r="AP172" s="20" t="str">
        <f>IF(AN172="","",IFERROR(IF(AND(入力!I172="",H172=""),INDEX(雇用者!$E$3:$E$100003,MATCH($AN172,雇用者!B$3:B$100003,0),0),I172),I172))&amp;""</f>
        <v/>
      </c>
      <c r="AQ172" s="20" t="str">
        <f t="shared" si="112"/>
        <v/>
      </c>
      <c r="AR172" s="20" t="str">
        <f t="shared" si="113"/>
        <v/>
      </c>
      <c r="AS172" s="20" t="str">
        <f>IF(AN172="","",IFERROR(IF(AND(入力!G172="",H172=""),INDEX(雇用者!$F$3:$Y$100003,MATCH($AN172,雇用者!B$3:B$100003,0),MATCH($AM172,雇用者!$F$1:$Y$1,1)),IF(G172="","",G172)),IF(G172="","",G172)))</f>
        <v/>
      </c>
      <c r="AT172" s="21" t="str">
        <f t="shared" si="114"/>
        <v/>
      </c>
      <c r="AU172" s="21" t="str">
        <f>IF(AND(AT172&lt;&gt;"",COUNTIF($AL$3:AL172,AL172)=1),SUMIF($AL$3:$AT$100003,AL172,$AT$3:$AT$100003),"")</f>
        <v/>
      </c>
      <c r="AV172" s="21" t="str">
        <f>IF(AND(COUNTIF($AM$3:AM172,AM172)=COUNTIF($AM$3:AM100172,AM172),AM172&lt;&gt;""),SUMIF($AM$3:AM172,AM172,$AT$3:AT172),"")</f>
        <v/>
      </c>
      <c r="AW172" s="96"/>
      <c r="AX172" s="20" t="str">
        <f>IF(COUNT(BC172:BH172)=6,MAX($AX$3:AX171)+1,"")</f>
        <v/>
      </c>
      <c r="AY172" s="20" t="str">
        <f>IF(AZ172="","",RANK(AZ172,$AZ$3:$AZ$100003,1)+COUNTIF($AZ$3:AZ172,AZ172)-1)</f>
        <v/>
      </c>
      <c r="AZ172" s="20" t="str">
        <f t="shared" si="115"/>
        <v/>
      </c>
      <c r="BA172" s="20" t="str">
        <f>IF(AN172="","",IF(COUNTIF($AN$3:AN172,AN172)=1,1+MAX($BA$3:BA171),INDEX($BA$3:BA171,MATCH(AN172,$AN$3:AN172,0),0)))</f>
        <v/>
      </c>
      <c r="BB172" s="20" t="str">
        <f>IF(AO172="","",IF(COUNTIF($AO$3:AO172,AO172)=1,1+MAX($BB$3:BB171),INDEX($BB$3:BB171,MATCH(AO172,$AO$3:AO172,0),0)))</f>
        <v/>
      </c>
      <c r="BC172" s="54" t="str">
        <f t="shared" si="116"/>
        <v/>
      </c>
      <c r="BD172" s="54" t="str">
        <f t="shared" si="117"/>
        <v/>
      </c>
      <c r="BE172" s="20" t="str">
        <f>IF($AN172="","",IF(COUNTIF(AN172,"*"&amp;BE$1&amp;"*"),COUNTIF(AN$3:AN172,"*"&amp;BE$1&amp;"*"),""))</f>
        <v/>
      </c>
      <c r="BF172" s="20" t="str">
        <f>IF($AN172="","",IF(COUNTIF(AO172,"*"&amp;BF$1&amp;"*"),COUNTIF(AO$3:AO172,"*"&amp;BF$1&amp;"*"),""))</f>
        <v/>
      </c>
      <c r="BG172" s="20" t="str">
        <f>IF($AN172="","",IF(COUNTIF(AP172,"*"&amp;BG$1&amp;"*"),COUNTIF(AP$3:AP172,"*"&amp;BG$1&amp;"*"),""))</f>
        <v/>
      </c>
      <c r="BH172" s="20" t="str">
        <f>IF($AN172="","",IF(COUNTIF(AQ172,"*"&amp;BH$1&amp;"*"),COUNTIF(AQ$3:AQ172,"*"&amp;BH$1&amp;"*"),""))</f>
        <v/>
      </c>
      <c r="BI172" s="58" t="str">
        <f t="shared" si="118"/>
        <v/>
      </c>
      <c r="BJ172" s="20" t="str">
        <f t="shared" si="119"/>
        <v/>
      </c>
      <c r="BK172" s="20" t="str">
        <f t="shared" si="120"/>
        <v/>
      </c>
      <c r="BM172" s="20" t="str">
        <f>IF($BM$1&gt;=1+MAX($BM$3:BM171),1+MAX($BM$3:BM171),"")</f>
        <v/>
      </c>
      <c r="BN172" s="20" t="str">
        <f t="shared" si="121"/>
        <v/>
      </c>
      <c r="BO172" s="20" t="str">
        <f t="shared" si="121"/>
        <v/>
      </c>
      <c r="BP172" s="20" t="str">
        <f t="shared" si="121"/>
        <v/>
      </c>
      <c r="BQ172" s="20" t="str">
        <f t="shared" si="121"/>
        <v/>
      </c>
      <c r="BR172" s="20" t="str">
        <f t="shared" si="121"/>
        <v/>
      </c>
      <c r="BS172" s="20" t="str">
        <f t="shared" si="121"/>
        <v/>
      </c>
      <c r="BT172" s="20" t="str">
        <f t="shared" si="121"/>
        <v/>
      </c>
      <c r="BU172" s="20" t="str">
        <f t="shared" si="121"/>
        <v/>
      </c>
      <c r="BV172" s="20" t="str">
        <f t="shared" si="121"/>
        <v/>
      </c>
      <c r="BW172" s="20" t="str">
        <f t="shared" si="121"/>
        <v/>
      </c>
      <c r="BX172" s="20" t="str">
        <f t="shared" si="121"/>
        <v/>
      </c>
    </row>
    <row r="173" spans="2:76" ht="30" customHeight="1" x14ac:dyDescent="0.2">
      <c r="B173" s="52"/>
      <c r="C173" s="52"/>
      <c r="D173" s="52"/>
      <c r="E173" s="30"/>
      <c r="F173" s="31"/>
      <c r="G173" s="32"/>
      <c r="H173" s="30"/>
      <c r="I173" s="31"/>
      <c r="J173" s="34"/>
      <c r="K173" s="112" t="str">
        <f t="shared" si="98"/>
        <v/>
      </c>
      <c r="L173" s="108" t="str">
        <f t="shared" si="99"/>
        <v/>
      </c>
      <c r="M173" s="108" t="str">
        <f t="shared" si="100"/>
        <v/>
      </c>
      <c r="N173" s="31" t="str">
        <f t="shared" si="101"/>
        <v/>
      </c>
      <c r="O173" s="31" t="str">
        <f t="shared" si="102"/>
        <v/>
      </c>
      <c r="P173" s="49" t="str">
        <f t="shared" si="103"/>
        <v/>
      </c>
      <c r="Q173" s="49" t="str">
        <f t="shared" si="104"/>
        <v/>
      </c>
      <c r="R173" s="32" t="str">
        <f t="shared" si="105"/>
        <v/>
      </c>
      <c r="S173" s="19"/>
      <c r="T173" s="45" t="str">
        <f t="shared" si="106"/>
        <v/>
      </c>
      <c r="U173" s="32" t="str">
        <f t="shared" si="107"/>
        <v/>
      </c>
      <c r="V173" s="22"/>
      <c r="W173" s="6" t="str">
        <f t="shared" si="95"/>
        <v/>
      </c>
      <c r="X173" s="7" t="str">
        <f t="shared" si="108"/>
        <v/>
      </c>
      <c r="Y173" s="19"/>
      <c r="Z173" s="13" t="str">
        <f t="shared" si="96"/>
        <v/>
      </c>
      <c r="AA173" s="13" t="str">
        <f t="shared" si="109"/>
        <v/>
      </c>
      <c r="AB173" s="7" t="str">
        <f t="shared" si="110"/>
        <v/>
      </c>
      <c r="AC173" s="22"/>
      <c r="AD173" s="3" t="str">
        <f>IF(B173="","",COUNT(B$3:B173))</f>
        <v/>
      </c>
      <c r="AE173" s="3" t="str">
        <f>IF(C173="","",COUNT(C$3:C173))</f>
        <v/>
      </c>
      <c r="AF173" s="3" t="str">
        <f>IF(D173="","",COUNT(D$3:D173))</f>
        <v/>
      </c>
      <c r="AG173" s="20" t="str">
        <f>IF(E173="","",COUNTA($E$3:E173))</f>
        <v/>
      </c>
      <c r="AH173" s="38" t="str">
        <f>IF(B173="",IF(OR($C173&lt;&gt;"",$D173&lt;&gt;"",$E173&lt;&gt;"",$H173&lt;&gt;"",$G173&lt;&gt;""),INDEX(AH$3:AH172,MATCH(MAX(AD$3:AD172),AD$3:AD172,0),0),""),B173)</f>
        <v/>
      </c>
      <c r="AI173" s="38" t="str">
        <f>IF(C173="",IF(OR($D173&lt;&gt;"",$E173&lt;&gt;"",$H173&lt;&gt;"",$G173&lt;&gt;""),INDEX(AI$3:AI172,MATCH(MAX(AE$3:AE172),AE$3:AE172,0),0),""),C173)</f>
        <v/>
      </c>
      <c r="AJ173" s="38" t="str">
        <f>IF(D173="",IF(OR($E173&lt;&gt;"",$H173&lt;&gt;"",$G173&lt;&gt;""),INDEX(AJ$3:AJ172,MATCH(MAX(AF$3:AF172),AF$3:AF172,0),0),""),D173)</f>
        <v/>
      </c>
      <c r="AK173" s="4" t="str">
        <f>IF(入力!E173="","",IFERROR(INDEX(雇用者!$B$3:$B$100003,IFERROR(MATCH("*"&amp;$E173&amp;"*",雇用者!B$3:B$100003,0),MATCH("*"&amp;$E173&amp;"*",雇用者!C$3:C$100003,0)),0),入力!E173))&amp;""</f>
        <v/>
      </c>
      <c r="AL173" s="20" t="str">
        <f>IF(AM173="","",$AM173&amp;"@"&amp;AN173&amp;IF(AN173="","","@"&amp;COUNTIF($AK$3:AK173,AN173)))</f>
        <v/>
      </c>
      <c r="AM173" s="26" t="str">
        <f t="shared" si="111"/>
        <v/>
      </c>
      <c r="AN173" s="4" t="str">
        <f>IF(AK173="",IF(AND(OR(H173&lt;&gt;"",G173&lt;&gt;""),E173=""),INDEX($AK$3:AK172,MATCH(MAX($AG$3:AG172),$AG$3:AG172,0),0),""),AK173)</f>
        <v/>
      </c>
      <c r="AO173" s="20" t="str">
        <f>IF(H173="",IF(AN173="","",IFERROR(INDEX(雇用者!$D$3:$D$100003,MATCH($AN173,雇用者!B$3:B$100003,0),0),"")),H173)&amp;""</f>
        <v/>
      </c>
      <c r="AP173" s="20" t="str">
        <f>IF(AN173="","",IFERROR(IF(AND(入力!I173="",H173=""),INDEX(雇用者!$E$3:$E$100003,MATCH($AN173,雇用者!B$3:B$100003,0),0),I173),I173))&amp;""</f>
        <v/>
      </c>
      <c r="AQ173" s="20" t="str">
        <f t="shared" si="112"/>
        <v/>
      </c>
      <c r="AR173" s="20" t="str">
        <f t="shared" si="113"/>
        <v/>
      </c>
      <c r="AS173" s="20" t="str">
        <f>IF(AN173="","",IFERROR(IF(AND(入力!G173="",H173=""),INDEX(雇用者!$F$3:$Y$100003,MATCH($AN173,雇用者!B$3:B$100003,0),MATCH($AM173,雇用者!$F$1:$Y$1,1)),IF(G173="","",G173)),IF(G173="","",G173)))</f>
        <v/>
      </c>
      <c r="AT173" s="21" t="str">
        <f t="shared" si="114"/>
        <v/>
      </c>
      <c r="AU173" s="21" t="str">
        <f>IF(AND(AT173&lt;&gt;"",COUNTIF($AL$3:AL173,AL173)=1),SUMIF($AL$3:$AT$100003,AL173,$AT$3:$AT$100003),"")</f>
        <v/>
      </c>
      <c r="AV173" s="21" t="str">
        <f>IF(AND(COUNTIF($AM$3:AM173,AM173)=COUNTIF($AM$3:AM100173,AM173),AM173&lt;&gt;""),SUMIF($AM$3:AM173,AM173,$AT$3:AT173),"")</f>
        <v/>
      </c>
      <c r="AW173" s="96"/>
      <c r="AX173" s="20" t="str">
        <f>IF(COUNT(BC173:BH173)=6,MAX($AX$3:AX172)+1,"")</f>
        <v/>
      </c>
      <c r="AY173" s="20" t="str">
        <f>IF(AZ173="","",RANK(AZ173,$AZ$3:$AZ$100003,1)+COUNTIF($AZ$3:AZ173,AZ173)-1)</f>
        <v/>
      </c>
      <c r="AZ173" s="20" t="str">
        <f t="shared" si="115"/>
        <v/>
      </c>
      <c r="BA173" s="20" t="str">
        <f>IF(AN173="","",IF(COUNTIF($AN$3:AN173,AN173)=1,1+MAX($BA$3:BA172),INDEX($BA$3:BA172,MATCH(AN173,$AN$3:AN173,0),0)))</f>
        <v/>
      </c>
      <c r="BB173" s="20" t="str">
        <f>IF(AO173="","",IF(COUNTIF($AO$3:AO173,AO173)=1,1+MAX($BB$3:BB172),INDEX($BB$3:BB172,MATCH(AO173,$AO$3:AO173,0),0)))</f>
        <v/>
      </c>
      <c r="BC173" s="54" t="str">
        <f t="shared" si="116"/>
        <v/>
      </c>
      <c r="BD173" s="54" t="str">
        <f t="shared" si="117"/>
        <v/>
      </c>
      <c r="BE173" s="20" t="str">
        <f>IF($AN173="","",IF(COUNTIF(AN173,"*"&amp;BE$1&amp;"*"),COUNTIF(AN$3:AN173,"*"&amp;BE$1&amp;"*"),""))</f>
        <v/>
      </c>
      <c r="BF173" s="20" t="str">
        <f>IF($AN173="","",IF(COUNTIF(AO173,"*"&amp;BF$1&amp;"*"),COUNTIF(AO$3:AO173,"*"&amp;BF$1&amp;"*"),""))</f>
        <v/>
      </c>
      <c r="BG173" s="20" t="str">
        <f>IF($AN173="","",IF(COUNTIF(AP173,"*"&amp;BG$1&amp;"*"),COUNTIF(AP$3:AP173,"*"&amp;BG$1&amp;"*"),""))</f>
        <v/>
      </c>
      <c r="BH173" s="20" t="str">
        <f>IF($AN173="","",IF(COUNTIF(AQ173,"*"&amp;BH$1&amp;"*"),COUNTIF(AQ$3:AQ173,"*"&amp;BH$1&amp;"*"),""))</f>
        <v/>
      </c>
      <c r="BI173" s="58" t="str">
        <f t="shared" si="118"/>
        <v/>
      </c>
      <c r="BJ173" s="20" t="str">
        <f t="shared" si="119"/>
        <v/>
      </c>
      <c r="BK173" s="20" t="str">
        <f t="shared" si="120"/>
        <v/>
      </c>
      <c r="BM173" s="20" t="str">
        <f>IF($BM$1&gt;=1+MAX($BM$3:BM172),1+MAX($BM$3:BM172),"")</f>
        <v/>
      </c>
      <c r="BN173" s="20" t="str">
        <f t="shared" si="121"/>
        <v/>
      </c>
      <c r="BO173" s="20" t="str">
        <f t="shared" si="121"/>
        <v/>
      </c>
      <c r="BP173" s="20" t="str">
        <f t="shared" si="121"/>
        <v/>
      </c>
      <c r="BQ173" s="20" t="str">
        <f t="shared" si="121"/>
        <v/>
      </c>
      <c r="BR173" s="20" t="str">
        <f t="shared" si="121"/>
        <v/>
      </c>
      <c r="BS173" s="20" t="str">
        <f t="shared" si="121"/>
        <v/>
      </c>
      <c r="BT173" s="20" t="str">
        <f t="shared" si="121"/>
        <v/>
      </c>
      <c r="BU173" s="20" t="str">
        <f t="shared" si="121"/>
        <v/>
      </c>
      <c r="BV173" s="20" t="str">
        <f t="shared" si="121"/>
        <v/>
      </c>
      <c r="BW173" s="20" t="str">
        <f t="shared" si="121"/>
        <v/>
      </c>
      <c r="BX173" s="20" t="str">
        <f t="shared" si="121"/>
        <v/>
      </c>
    </row>
    <row r="174" spans="2:76" ht="30" customHeight="1" x14ac:dyDescent="0.2">
      <c r="B174" s="52"/>
      <c r="C174" s="52"/>
      <c r="D174" s="52"/>
      <c r="E174" s="30"/>
      <c r="F174" s="31"/>
      <c r="G174" s="32"/>
      <c r="H174" s="30"/>
      <c r="I174" s="31"/>
      <c r="J174" s="34"/>
      <c r="K174" s="112" t="str">
        <f t="shared" si="98"/>
        <v/>
      </c>
      <c r="L174" s="108" t="str">
        <f t="shared" si="99"/>
        <v/>
      </c>
      <c r="M174" s="108" t="str">
        <f t="shared" si="100"/>
        <v/>
      </c>
      <c r="N174" s="31" t="str">
        <f t="shared" si="101"/>
        <v/>
      </c>
      <c r="O174" s="31" t="str">
        <f t="shared" si="102"/>
        <v/>
      </c>
      <c r="P174" s="49" t="str">
        <f t="shared" si="103"/>
        <v/>
      </c>
      <c r="Q174" s="49" t="str">
        <f t="shared" si="104"/>
        <v/>
      </c>
      <c r="R174" s="32" t="str">
        <f t="shared" si="105"/>
        <v/>
      </c>
      <c r="S174" s="19"/>
      <c r="T174" s="45" t="str">
        <f t="shared" si="106"/>
        <v/>
      </c>
      <c r="U174" s="32" t="str">
        <f t="shared" si="107"/>
        <v/>
      </c>
      <c r="V174" s="22"/>
      <c r="W174" s="6" t="str">
        <f t="shared" si="95"/>
        <v/>
      </c>
      <c r="X174" s="7" t="str">
        <f t="shared" si="108"/>
        <v/>
      </c>
      <c r="Y174" s="19"/>
      <c r="Z174" s="13" t="str">
        <f t="shared" si="96"/>
        <v/>
      </c>
      <c r="AA174" s="13" t="str">
        <f t="shared" si="109"/>
        <v/>
      </c>
      <c r="AB174" s="7" t="str">
        <f t="shared" si="110"/>
        <v/>
      </c>
      <c r="AC174" s="22"/>
      <c r="AD174" s="3" t="str">
        <f>IF(B174="","",COUNT(B$3:B174))</f>
        <v/>
      </c>
      <c r="AE174" s="3" t="str">
        <f>IF(C174="","",COUNT(C$3:C174))</f>
        <v/>
      </c>
      <c r="AF174" s="3" t="str">
        <f>IF(D174="","",COUNT(D$3:D174))</f>
        <v/>
      </c>
      <c r="AG174" s="20" t="str">
        <f>IF(E174="","",COUNTA($E$3:E174))</f>
        <v/>
      </c>
      <c r="AH174" s="38" t="str">
        <f>IF(B174="",IF(OR($C174&lt;&gt;"",$D174&lt;&gt;"",$E174&lt;&gt;"",$H174&lt;&gt;"",$G174&lt;&gt;""),INDEX(AH$3:AH173,MATCH(MAX(AD$3:AD173),AD$3:AD173,0),0),""),B174)</f>
        <v/>
      </c>
      <c r="AI174" s="38" t="str">
        <f>IF(C174="",IF(OR($D174&lt;&gt;"",$E174&lt;&gt;"",$H174&lt;&gt;"",$G174&lt;&gt;""),INDEX(AI$3:AI173,MATCH(MAX(AE$3:AE173),AE$3:AE173,0),0),""),C174)</f>
        <v/>
      </c>
      <c r="AJ174" s="38" t="str">
        <f>IF(D174="",IF(OR($E174&lt;&gt;"",$H174&lt;&gt;"",$G174&lt;&gt;""),INDEX(AJ$3:AJ173,MATCH(MAX(AF$3:AF173),AF$3:AF173,0),0),""),D174)</f>
        <v/>
      </c>
      <c r="AK174" s="4" t="str">
        <f>IF(入力!E174="","",IFERROR(INDEX(雇用者!$B$3:$B$100003,IFERROR(MATCH("*"&amp;$E174&amp;"*",雇用者!B$3:B$100003,0),MATCH("*"&amp;$E174&amp;"*",雇用者!C$3:C$100003,0)),0),入力!E174))&amp;""</f>
        <v/>
      </c>
      <c r="AL174" s="20" t="str">
        <f>IF(AM174="","",$AM174&amp;"@"&amp;AN174&amp;IF(AN174="","","@"&amp;COUNTIF($AK$3:AK174,AN174)))</f>
        <v/>
      </c>
      <c r="AM174" s="26" t="str">
        <f t="shared" si="111"/>
        <v/>
      </c>
      <c r="AN174" s="4" t="str">
        <f>IF(AK174="",IF(AND(OR(H174&lt;&gt;"",G174&lt;&gt;""),E174=""),INDEX($AK$3:AK173,MATCH(MAX($AG$3:AG173),$AG$3:AG173,0),0),""),AK174)</f>
        <v/>
      </c>
      <c r="AO174" s="20" t="str">
        <f>IF(H174="",IF(AN174="","",IFERROR(INDEX(雇用者!$D$3:$D$100003,MATCH($AN174,雇用者!B$3:B$100003,0),0),"")),H174)&amp;""</f>
        <v/>
      </c>
      <c r="AP174" s="20" t="str">
        <f>IF(AN174="","",IFERROR(IF(AND(入力!I174="",H174=""),INDEX(雇用者!$E$3:$E$100003,MATCH($AN174,雇用者!B$3:B$100003,0),0),I174),I174))&amp;""</f>
        <v/>
      </c>
      <c r="AQ174" s="20" t="str">
        <f t="shared" si="112"/>
        <v/>
      </c>
      <c r="AR174" s="20" t="str">
        <f t="shared" si="113"/>
        <v/>
      </c>
      <c r="AS174" s="20" t="str">
        <f>IF(AN174="","",IFERROR(IF(AND(入力!G174="",H174=""),INDEX(雇用者!$F$3:$Y$100003,MATCH($AN174,雇用者!B$3:B$100003,0),MATCH($AM174,雇用者!$F$1:$Y$1,1)),IF(G174="","",G174)),IF(G174="","",G174)))</f>
        <v/>
      </c>
      <c r="AT174" s="21" t="str">
        <f t="shared" si="114"/>
        <v/>
      </c>
      <c r="AU174" s="21" t="str">
        <f>IF(AND(AT174&lt;&gt;"",COUNTIF($AL$3:AL174,AL174)=1),SUMIF($AL$3:$AT$100003,AL174,$AT$3:$AT$100003),"")</f>
        <v/>
      </c>
      <c r="AV174" s="21" t="str">
        <f>IF(AND(COUNTIF($AM$3:AM174,AM174)=COUNTIF($AM$3:AM100174,AM174),AM174&lt;&gt;""),SUMIF($AM$3:AM174,AM174,$AT$3:AT174),"")</f>
        <v/>
      </c>
      <c r="AW174" s="96"/>
      <c r="AX174" s="20" t="str">
        <f>IF(COUNT(BC174:BH174)=6,MAX($AX$3:AX173)+1,"")</f>
        <v/>
      </c>
      <c r="AY174" s="20" t="str">
        <f>IF(AZ174="","",RANK(AZ174,$AZ$3:$AZ$100003,1)+COUNTIF($AZ$3:AZ174,AZ174)-1)</f>
        <v/>
      </c>
      <c r="AZ174" s="20" t="str">
        <f t="shared" si="115"/>
        <v/>
      </c>
      <c r="BA174" s="20" t="str">
        <f>IF(AN174="","",IF(COUNTIF($AN$3:AN174,AN174)=1,1+MAX($BA$3:BA173),INDEX($BA$3:BA173,MATCH(AN174,$AN$3:AN174,0),0)))</f>
        <v/>
      </c>
      <c r="BB174" s="20" t="str">
        <f>IF(AO174="","",IF(COUNTIF($AO$3:AO174,AO174)=1,1+MAX($BB$3:BB173),INDEX($BB$3:BB173,MATCH(AO174,$AO$3:AO174,0),0)))</f>
        <v/>
      </c>
      <c r="BC174" s="54" t="str">
        <f t="shared" si="116"/>
        <v/>
      </c>
      <c r="BD174" s="54" t="str">
        <f t="shared" si="117"/>
        <v/>
      </c>
      <c r="BE174" s="20" t="str">
        <f>IF($AN174="","",IF(COUNTIF(AN174,"*"&amp;BE$1&amp;"*"),COUNTIF(AN$3:AN174,"*"&amp;BE$1&amp;"*"),""))</f>
        <v/>
      </c>
      <c r="BF174" s="20" t="str">
        <f>IF($AN174="","",IF(COUNTIF(AO174,"*"&amp;BF$1&amp;"*"),COUNTIF(AO$3:AO174,"*"&amp;BF$1&amp;"*"),""))</f>
        <v/>
      </c>
      <c r="BG174" s="20" t="str">
        <f>IF($AN174="","",IF(COUNTIF(AP174,"*"&amp;BG$1&amp;"*"),COUNTIF(AP$3:AP174,"*"&amp;BG$1&amp;"*"),""))</f>
        <v/>
      </c>
      <c r="BH174" s="20" t="str">
        <f>IF($AN174="","",IF(COUNTIF(AQ174,"*"&amp;BH$1&amp;"*"),COUNTIF(AQ$3:AQ174,"*"&amp;BH$1&amp;"*"),""))</f>
        <v/>
      </c>
      <c r="BI174" s="58" t="str">
        <f t="shared" si="118"/>
        <v/>
      </c>
      <c r="BJ174" s="20" t="str">
        <f t="shared" si="119"/>
        <v/>
      </c>
      <c r="BK174" s="20" t="str">
        <f t="shared" si="120"/>
        <v/>
      </c>
      <c r="BM174" s="20" t="str">
        <f>IF($BM$1&gt;=1+MAX($BM$3:BM173),1+MAX($BM$3:BM173),"")</f>
        <v/>
      </c>
      <c r="BN174" s="20" t="str">
        <f t="shared" si="121"/>
        <v/>
      </c>
      <c r="BO174" s="20" t="str">
        <f t="shared" si="121"/>
        <v/>
      </c>
      <c r="BP174" s="20" t="str">
        <f t="shared" si="121"/>
        <v/>
      </c>
      <c r="BQ174" s="20" t="str">
        <f t="shared" si="121"/>
        <v/>
      </c>
      <c r="BR174" s="20" t="str">
        <f t="shared" si="121"/>
        <v/>
      </c>
      <c r="BS174" s="20" t="str">
        <f t="shared" si="121"/>
        <v/>
      </c>
      <c r="BT174" s="20" t="str">
        <f t="shared" si="121"/>
        <v/>
      </c>
      <c r="BU174" s="20" t="str">
        <f t="shared" si="121"/>
        <v/>
      </c>
      <c r="BV174" s="20" t="str">
        <f t="shared" si="121"/>
        <v/>
      </c>
      <c r="BW174" s="20" t="str">
        <f t="shared" si="121"/>
        <v/>
      </c>
      <c r="BX174" s="20" t="str">
        <f t="shared" si="121"/>
        <v/>
      </c>
    </row>
    <row r="175" spans="2:76" ht="30" customHeight="1" x14ac:dyDescent="0.2">
      <c r="B175" s="52"/>
      <c r="C175" s="52"/>
      <c r="D175" s="52"/>
      <c r="E175" s="30"/>
      <c r="F175" s="31"/>
      <c r="G175" s="32"/>
      <c r="H175" s="30"/>
      <c r="I175" s="31"/>
      <c r="J175" s="34"/>
      <c r="K175" s="112" t="str">
        <f t="shared" si="98"/>
        <v/>
      </c>
      <c r="L175" s="108" t="str">
        <f t="shared" si="99"/>
        <v/>
      </c>
      <c r="M175" s="108" t="str">
        <f t="shared" si="100"/>
        <v/>
      </c>
      <c r="N175" s="31" t="str">
        <f t="shared" si="101"/>
        <v/>
      </c>
      <c r="O175" s="31" t="str">
        <f t="shared" si="102"/>
        <v/>
      </c>
      <c r="P175" s="49" t="str">
        <f t="shared" si="103"/>
        <v/>
      </c>
      <c r="Q175" s="49" t="str">
        <f t="shared" si="104"/>
        <v/>
      </c>
      <c r="R175" s="32" t="str">
        <f t="shared" si="105"/>
        <v/>
      </c>
      <c r="S175" s="19"/>
      <c r="T175" s="45" t="str">
        <f t="shared" si="106"/>
        <v/>
      </c>
      <c r="U175" s="32" t="str">
        <f t="shared" si="107"/>
        <v/>
      </c>
      <c r="V175" s="22"/>
      <c r="W175" s="6" t="str">
        <f t="shared" si="95"/>
        <v/>
      </c>
      <c r="X175" s="7" t="str">
        <f t="shared" si="108"/>
        <v/>
      </c>
      <c r="Y175" s="19"/>
      <c r="Z175" s="13" t="str">
        <f t="shared" si="96"/>
        <v/>
      </c>
      <c r="AA175" s="13" t="str">
        <f t="shared" si="109"/>
        <v/>
      </c>
      <c r="AB175" s="7" t="str">
        <f t="shared" si="110"/>
        <v/>
      </c>
      <c r="AC175" s="22"/>
      <c r="AD175" s="3" t="str">
        <f>IF(B175="","",COUNT(B$3:B175))</f>
        <v/>
      </c>
      <c r="AE175" s="3" t="str">
        <f>IF(C175="","",COUNT(C$3:C175))</f>
        <v/>
      </c>
      <c r="AF175" s="3" t="str">
        <f>IF(D175="","",COUNT(D$3:D175))</f>
        <v/>
      </c>
      <c r="AG175" s="20" t="str">
        <f>IF(E175="","",COUNTA($E$3:E175))</f>
        <v/>
      </c>
      <c r="AH175" s="38" t="str">
        <f>IF(B175="",IF(OR($C175&lt;&gt;"",$D175&lt;&gt;"",$E175&lt;&gt;"",$H175&lt;&gt;"",$G175&lt;&gt;""),INDEX(AH$3:AH174,MATCH(MAX(AD$3:AD174),AD$3:AD174,0),0),""),B175)</f>
        <v/>
      </c>
      <c r="AI175" s="38" t="str">
        <f>IF(C175="",IF(OR($D175&lt;&gt;"",$E175&lt;&gt;"",$H175&lt;&gt;"",$G175&lt;&gt;""),INDEX(AI$3:AI174,MATCH(MAX(AE$3:AE174),AE$3:AE174,0),0),""),C175)</f>
        <v/>
      </c>
      <c r="AJ175" s="38" t="str">
        <f>IF(D175="",IF(OR($E175&lt;&gt;"",$H175&lt;&gt;"",$G175&lt;&gt;""),INDEX(AJ$3:AJ174,MATCH(MAX(AF$3:AF174),AF$3:AF174,0),0),""),D175)</f>
        <v/>
      </c>
      <c r="AK175" s="4" t="str">
        <f>IF(入力!E175="","",IFERROR(INDEX(雇用者!$B$3:$B$100003,IFERROR(MATCH("*"&amp;$E175&amp;"*",雇用者!B$3:B$100003,0),MATCH("*"&amp;$E175&amp;"*",雇用者!C$3:C$100003,0)),0),入力!E175))&amp;""</f>
        <v/>
      </c>
      <c r="AL175" s="20" t="str">
        <f>IF(AM175="","",$AM175&amp;"@"&amp;AN175&amp;IF(AN175="","","@"&amp;COUNTIF($AK$3:AK175,AN175)))</f>
        <v/>
      </c>
      <c r="AM175" s="26" t="str">
        <f t="shared" si="111"/>
        <v/>
      </c>
      <c r="AN175" s="4" t="str">
        <f>IF(AK175="",IF(AND(OR(H175&lt;&gt;"",G175&lt;&gt;""),E175=""),INDEX($AK$3:AK174,MATCH(MAX($AG$3:AG174),$AG$3:AG174,0),0),""),AK175)</f>
        <v/>
      </c>
      <c r="AO175" s="20" t="str">
        <f>IF(H175="",IF(AN175="","",IFERROR(INDEX(雇用者!$D$3:$D$100003,MATCH($AN175,雇用者!B$3:B$100003,0),0),"")),H175)&amp;""</f>
        <v/>
      </c>
      <c r="AP175" s="20" t="str">
        <f>IF(AN175="","",IFERROR(IF(AND(入力!I175="",H175=""),INDEX(雇用者!$E$3:$E$100003,MATCH($AN175,雇用者!B$3:B$100003,0),0),I175),I175))&amp;""</f>
        <v/>
      </c>
      <c r="AQ175" s="20" t="str">
        <f t="shared" si="112"/>
        <v/>
      </c>
      <c r="AR175" s="20" t="str">
        <f t="shared" si="113"/>
        <v/>
      </c>
      <c r="AS175" s="20" t="str">
        <f>IF(AN175="","",IFERROR(IF(AND(入力!G175="",H175=""),INDEX(雇用者!$F$3:$Y$100003,MATCH($AN175,雇用者!B$3:B$100003,0),MATCH($AM175,雇用者!$F$1:$Y$1,1)),IF(G175="","",G175)),IF(G175="","",G175)))</f>
        <v/>
      </c>
      <c r="AT175" s="21" t="str">
        <f t="shared" si="114"/>
        <v/>
      </c>
      <c r="AU175" s="21" t="str">
        <f>IF(AND(AT175&lt;&gt;"",COUNTIF($AL$3:AL175,AL175)=1),SUMIF($AL$3:$AT$100003,AL175,$AT$3:$AT$100003),"")</f>
        <v/>
      </c>
      <c r="AV175" s="21" t="str">
        <f>IF(AND(COUNTIF($AM$3:AM175,AM175)=COUNTIF($AM$3:AM100175,AM175),AM175&lt;&gt;""),SUMIF($AM$3:AM175,AM175,$AT$3:AT175),"")</f>
        <v/>
      </c>
      <c r="AW175" s="96"/>
      <c r="AX175" s="20" t="str">
        <f>IF(COUNT(BC175:BH175)=6,MAX($AX$3:AX174)+1,"")</f>
        <v/>
      </c>
      <c r="AY175" s="20" t="str">
        <f>IF(AZ175="","",RANK(AZ175,$AZ$3:$AZ$100003,1)+COUNTIF($AZ$3:AZ175,AZ175)-1)</f>
        <v/>
      </c>
      <c r="AZ175" s="20" t="str">
        <f t="shared" si="115"/>
        <v/>
      </c>
      <c r="BA175" s="20" t="str">
        <f>IF(AN175="","",IF(COUNTIF($AN$3:AN175,AN175)=1,1+MAX($BA$3:BA174),INDEX($BA$3:BA174,MATCH(AN175,$AN$3:AN175,0),0)))</f>
        <v/>
      </c>
      <c r="BB175" s="20" t="str">
        <f>IF(AO175="","",IF(COUNTIF($AO$3:AO175,AO175)=1,1+MAX($BB$3:BB174),INDEX($BB$3:BB174,MATCH(AO175,$AO$3:AO175,0),0)))</f>
        <v/>
      </c>
      <c r="BC175" s="54" t="str">
        <f t="shared" si="116"/>
        <v/>
      </c>
      <c r="BD175" s="54" t="str">
        <f t="shared" si="117"/>
        <v/>
      </c>
      <c r="BE175" s="20" t="str">
        <f>IF($AN175="","",IF(COUNTIF(AN175,"*"&amp;BE$1&amp;"*"),COUNTIF(AN$3:AN175,"*"&amp;BE$1&amp;"*"),""))</f>
        <v/>
      </c>
      <c r="BF175" s="20" t="str">
        <f>IF($AN175="","",IF(COUNTIF(AO175,"*"&amp;BF$1&amp;"*"),COUNTIF(AO$3:AO175,"*"&amp;BF$1&amp;"*"),""))</f>
        <v/>
      </c>
      <c r="BG175" s="20" t="str">
        <f>IF($AN175="","",IF(COUNTIF(AP175,"*"&amp;BG$1&amp;"*"),COUNTIF(AP$3:AP175,"*"&amp;BG$1&amp;"*"),""))</f>
        <v/>
      </c>
      <c r="BH175" s="20" t="str">
        <f>IF($AN175="","",IF(COUNTIF(AQ175,"*"&amp;BH$1&amp;"*"),COUNTIF(AQ$3:AQ175,"*"&amp;BH$1&amp;"*"),""))</f>
        <v/>
      </c>
      <c r="BI175" s="58" t="str">
        <f t="shared" si="118"/>
        <v/>
      </c>
      <c r="BJ175" s="20" t="str">
        <f t="shared" si="119"/>
        <v/>
      </c>
      <c r="BK175" s="20" t="str">
        <f t="shared" si="120"/>
        <v/>
      </c>
      <c r="BM175" s="20" t="str">
        <f>IF($BM$1&gt;=1+MAX($BM$3:BM174),1+MAX($BM$3:BM174),"")</f>
        <v/>
      </c>
      <c r="BN175" s="20" t="str">
        <f t="shared" si="121"/>
        <v/>
      </c>
      <c r="BO175" s="20" t="str">
        <f t="shared" si="121"/>
        <v/>
      </c>
      <c r="BP175" s="20" t="str">
        <f t="shared" si="121"/>
        <v/>
      </c>
      <c r="BQ175" s="20" t="str">
        <f t="shared" si="121"/>
        <v/>
      </c>
      <c r="BR175" s="20" t="str">
        <f t="shared" si="121"/>
        <v/>
      </c>
      <c r="BS175" s="20" t="str">
        <f t="shared" si="121"/>
        <v/>
      </c>
      <c r="BT175" s="20" t="str">
        <f t="shared" si="121"/>
        <v/>
      </c>
      <c r="BU175" s="20" t="str">
        <f t="shared" si="121"/>
        <v/>
      </c>
      <c r="BV175" s="20" t="str">
        <f t="shared" si="121"/>
        <v/>
      </c>
      <c r="BW175" s="20" t="str">
        <f t="shared" si="121"/>
        <v/>
      </c>
      <c r="BX175" s="20" t="str">
        <f t="shared" si="121"/>
        <v/>
      </c>
    </row>
    <row r="176" spans="2:76" ht="30" customHeight="1" x14ac:dyDescent="0.2">
      <c r="B176" s="52"/>
      <c r="C176" s="52"/>
      <c r="D176" s="52"/>
      <c r="E176" s="30"/>
      <c r="F176" s="31"/>
      <c r="G176" s="32"/>
      <c r="H176" s="30"/>
      <c r="I176" s="31"/>
      <c r="J176" s="34"/>
      <c r="K176" s="112" t="str">
        <f t="shared" si="98"/>
        <v/>
      </c>
      <c r="L176" s="108" t="str">
        <f t="shared" si="99"/>
        <v/>
      </c>
      <c r="M176" s="108" t="str">
        <f t="shared" si="100"/>
        <v/>
      </c>
      <c r="N176" s="31" t="str">
        <f t="shared" si="101"/>
        <v/>
      </c>
      <c r="O176" s="31" t="str">
        <f t="shared" si="102"/>
        <v/>
      </c>
      <c r="P176" s="49" t="str">
        <f t="shared" si="103"/>
        <v/>
      </c>
      <c r="Q176" s="49" t="str">
        <f t="shared" si="104"/>
        <v/>
      </c>
      <c r="R176" s="32" t="str">
        <f t="shared" si="105"/>
        <v/>
      </c>
      <c r="S176" s="19"/>
      <c r="T176" s="45" t="str">
        <f t="shared" si="106"/>
        <v/>
      </c>
      <c r="U176" s="32" t="str">
        <f t="shared" si="107"/>
        <v/>
      </c>
      <c r="V176" s="22"/>
      <c r="W176" s="6" t="str">
        <f t="shared" si="95"/>
        <v/>
      </c>
      <c r="X176" s="7" t="str">
        <f t="shared" si="108"/>
        <v/>
      </c>
      <c r="Y176" s="19"/>
      <c r="Z176" s="13" t="str">
        <f t="shared" si="96"/>
        <v/>
      </c>
      <c r="AA176" s="13" t="str">
        <f t="shared" si="109"/>
        <v/>
      </c>
      <c r="AB176" s="7" t="str">
        <f t="shared" si="110"/>
        <v/>
      </c>
      <c r="AC176" s="22"/>
      <c r="AD176" s="3" t="str">
        <f>IF(B176="","",COUNT(B$3:B176))</f>
        <v/>
      </c>
      <c r="AE176" s="3" t="str">
        <f>IF(C176="","",COUNT(C$3:C176))</f>
        <v/>
      </c>
      <c r="AF176" s="3" t="str">
        <f>IF(D176="","",COUNT(D$3:D176))</f>
        <v/>
      </c>
      <c r="AG176" s="20" t="str">
        <f>IF(E176="","",COUNTA($E$3:E176))</f>
        <v/>
      </c>
      <c r="AH176" s="38" t="str">
        <f>IF(B176="",IF(OR($C176&lt;&gt;"",$D176&lt;&gt;"",$E176&lt;&gt;"",$H176&lt;&gt;"",$G176&lt;&gt;""),INDEX(AH$3:AH175,MATCH(MAX(AD$3:AD175),AD$3:AD175,0),0),""),B176)</f>
        <v/>
      </c>
      <c r="AI176" s="38" t="str">
        <f>IF(C176="",IF(OR($D176&lt;&gt;"",$E176&lt;&gt;"",$H176&lt;&gt;"",$G176&lt;&gt;""),INDEX(AI$3:AI175,MATCH(MAX(AE$3:AE175),AE$3:AE175,0),0),""),C176)</f>
        <v/>
      </c>
      <c r="AJ176" s="38" t="str">
        <f>IF(D176="",IF(OR($E176&lt;&gt;"",$H176&lt;&gt;"",$G176&lt;&gt;""),INDEX(AJ$3:AJ175,MATCH(MAX(AF$3:AF175),AF$3:AF175,0),0),""),D176)</f>
        <v/>
      </c>
      <c r="AK176" s="4" t="str">
        <f>IF(入力!E176="","",IFERROR(INDEX(雇用者!$B$3:$B$100003,IFERROR(MATCH("*"&amp;$E176&amp;"*",雇用者!B$3:B$100003,0),MATCH("*"&amp;$E176&amp;"*",雇用者!C$3:C$100003,0)),0),入力!E176))&amp;""</f>
        <v/>
      </c>
      <c r="AL176" s="20" t="str">
        <f>IF(AM176="","",$AM176&amp;"@"&amp;AN176&amp;IF(AN176="","","@"&amp;COUNTIF($AK$3:AK176,AN176)))</f>
        <v/>
      </c>
      <c r="AM176" s="26" t="str">
        <f t="shared" si="111"/>
        <v/>
      </c>
      <c r="AN176" s="4" t="str">
        <f>IF(AK176="",IF(AND(OR(H176&lt;&gt;"",G176&lt;&gt;""),E176=""),INDEX($AK$3:AK175,MATCH(MAX($AG$3:AG175),$AG$3:AG175,0),0),""),AK176)</f>
        <v/>
      </c>
      <c r="AO176" s="20" t="str">
        <f>IF(H176="",IF(AN176="","",IFERROR(INDEX(雇用者!$D$3:$D$100003,MATCH($AN176,雇用者!B$3:B$100003,0),0),"")),H176)&amp;""</f>
        <v/>
      </c>
      <c r="AP176" s="20" t="str">
        <f>IF(AN176="","",IFERROR(IF(AND(入力!I176="",H176=""),INDEX(雇用者!$E$3:$E$100003,MATCH($AN176,雇用者!B$3:B$100003,0),0),I176),I176))&amp;""</f>
        <v/>
      </c>
      <c r="AQ176" s="20" t="str">
        <f t="shared" si="112"/>
        <v/>
      </c>
      <c r="AR176" s="20" t="str">
        <f t="shared" si="113"/>
        <v/>
      </c>
      <c r="AS176" s="20" t="str">
        <f>IF(AN176="","",IFERROR(IF(AND(入力!G176="",H176=""),INDEX(雇用者!$F$3:$Y$100003,MATCH($AN176,雇用者!B$3:B$100003,0),MATCH($AM176,雇用者!$F$1:$Y$1,1)),IF(G176="","",G176)),IF(G176="","",G176)))</f>
        <v/>
      </c>
      <c r="AT176" s="21" t="str">
        <f t="shared" si="114"/>
        <v/>
      </c>
      <c r="AU176" s="21" t="str">
        <f>IF(AND(AT176&lt;&gt;"",COUNTIF($AL$3:AL176,AL176)=1),SUMIF($AL$3:$AT$100003,AL176,$AT$3:$AT$100003),"")</f>
        <v/>
      </c>
      <c r="AV176" s="21" t="str">
        <f>IF(AND(COUNTIF($AM$3:AM176,AM176)=COUNTIF($AM$3:AM100176,AM176),AM176&lt;&gt;""),SUMIF($AM$3:AM176,AM176,$AT$3:AT176),"")</f>
        <v/>
      </c>
      <c r="AW176" s="96"/>
      <c r="AX176" s="20" t="str">
        <f>IF(COUNT(BC176:BH176)=6,MAX($AX$3:AX175)+1,"")</f>
        <v/>
      </c>
      <c r="AY176" s="20" t="str">
        <f>IF(AZ176="","",RANK(AZ176,$AZ$3:$AZ$100003,1)+COUNTIF($AZ$3:AZ176,AZ176)-1)</f>
        <v/>
      </c>
      <c r="AZ176" s="20" t="str">
        <f t="shared" si="115"/>
        <v/>
      </c>
      <c r="BA176" s="20" t="str">
        <f>IF(AN176="","",IF(COUNTIF($AN$3:AN176,AN176)=1,1+MAX($BA$3:BA175),INDEX($BA$3:BA175,MATCH(AN176,$AN$3:AN176,0),0)))</f>
        <v/>
      </c>
      <c r="BB176" s="20" t="str">
        <f>IF(AO176="","",IF(COUNTIF($AO$3:AO176,AO176)=1,1+MAX($BB$3:BB175),INDEX($BB$3:BB175,MATCH(AO176,$AO$3:AO176,0),0)))</f>
        <v/>
      </c>
      <c r="BC176" s="54" t="str">
        <f t="shared" si="116"/>
        <v/>
      </c>
      <c r="BD176" s="54" t="str">
        <f t="shared" si="117"/>
        <v/>
      </c>
      <c r="BE176" s="20" t="str">
        <f>IF($AN176="","",IF(COUNTIF(AN176,"*"&amp;BE$1&amp;"*"),COUNTIF(AN$3:AN176,"*"&amp;BE$1&amp;"*"),""))</f>
        <v/>
      </c>
      <c r="BF176" s="20" t="str">
        <f>IF($AN176="","",IF(COUNTIF(AO176,"*"&amp;BF$1&amp;"*"),COUNTIF(AO$3:AO176,"*"&amp;BF$1&amp;"*"),""))</f>
        <v/>
      </c>
      <c r="BG176" s="20" t="str">
        <f>IF($AN176="","",IF(COUNTIF(AP176,"*"&amp;BG$1&amp;"*"),COUNTIF(AP$3:AP176,"*"&amp;BG$1&amp;"*"),""))</f>
        <v/>
      </c>
      <c r="BH176" s="20" t="str">
        <f>IF($AN176="","",IF(COUNTIF(AQ176,"*"&amp;BH$1&amp;"*"),COUNTIF(AQ$3:AQ176,"*"&amp;BH$1&amp;"*"),""))</f>
        <v/>
      </c>
      <c r="BI176" s="58" t="str">
        <f t="shared" si="118"/>
        <v/>
      </c>
      <c r="BJ176" s="20" t="str">
        <f t="shared" si="119"/>
        <v/>
      </c>
      <c r="BK176" s="20" t="str">
        <f t="shared" si="120"/>
        <v/>
      </c>
      <c r="BM176" s="20" t="str">
        <f>IF($BM$1&gt;=1+MAX($BM$3:BM175),1+MAX($BM$3:BM175),"")</f>
        <v/>
      </c>
      <c r="BN176" s="20" t="str">
        <f t="shared" si="121"/>
        <v/>
      </c>
      <c r="BO176" s="20" t="str">
        <f t="shared" si="121"/>
        <v/>
      </c>
      <c r="BP176" s="20" t="str">
        <f t="shared" si="121"/>
        <v/>
      </c>
      <c r="BQ176" s="20" t="str">
        <f t="shared" si="121"/>
        <v/>
      </c>
      <c r="BR176" s="20" t="str">
        <f t="shared" si="121"/>
        <v/>
      </c>
      <c r="BS176" s="20" t="str">
        <f t="shared" si="121"/>
        <v/>
      </c>
      <c r="BT176" s="20" t="str">
        <f t="shared" si="121"/>
        <v/>
      </c>
      <c r="BU176" s="20" t="str">
        <f t="shared" si="121"/>
        <v/>
      </c>
      <c r="BV176" s="20" t="str">
        <f t="shared" si="121"/>
        <v/>
      </c>
      <c r="BW176" s="20" t="str">
        <f t="shared" si="121"/>
        <v/>
      </c>
      <c r="BX176" s="20" t="str">
        <f t="shared" si="121"/>
        <v/>
      </c>
    </row>
    <row r="177" spans="2:76" ht="30" customHeight="1" x14ac:dyDescent="0.2">
      <c r="B177" s="52"/>
      <c r="C177" s="52"/>
      <c r="D177" s="52"/>
      <c r="E177" s="30"/>
      <c r="F177" s="31"/>
      <c r="G177" s="32"/>
      <c r="H177" s="30"/>
      <c r="I177" s="31"/>
      <c r="J177" s="34"/>
      <c r="K177" s="112" t="str">
        <f t="shared" si="98"/>
        <v/>
      </c>
      <c r="L177" s="108" t="str">
        <f t="shared" si="99"/>
        <v/>
      </c>
      <c r="M177" s="108" t="str">
        <f t="shared" si="100"/>
        <v/>
      </c>
      <c r="N177" s="31" t="str">
        <f t="shared" si="101"/>
        <v/>
      </c>
      <c r="O177" s="31" t="str">
        <f t="shared" si="102"/>
        <v/>
      </c>
      <c r="P177" s="49" t="str">
        <f t="shared" si="103"/>
        <v/>
      </c>
      <c r="Q177" s="49" t="str">
        <f t="shared" si="104"/>
        <v/>
      </c>
      <c r="R177" s="32" t="str">
        <f t="shared" si="105"/>
        <v/>
      </c>
      <c r="S177" s="19"/>
      <c r="T177" s="45" t="str">
        <f t="shared" si="106"/>
        <v/>
      </c>
      <c r="U177" s="32" t="str">
        <f t="shared" si="107"/>
        <v/>
      </c>
      <c r="V177" s="22"/>
      <c r="W177" s="6" t="str">
        <f t="shared" si="95"/>
        <v/>
      </c>
      <c r="X177" s="7" t="str">
        <f t="shared" si="108"/>
        <v/>
      </c>
      <c r="Y177" s="19"/>
      <c r="Z177" s="13" t="str">
        <f t="shared" si="96"/>
        <v/>
      </c>
      <c r="AA177" s="13" t="str">
        <f t="shared" si="109"/>
        <v/>
      </c>
      <c r="AB177" s="7" t="str">
        <f t="shared" si="110"/>
        <v/>
      </c>
      <c r="AC177" s="22"/>
      <c r="AD177" s="3" t="str">
        <f>IF(B177="","",COUNT(B$3:B177))</f>
        <v/>
      </c>
      <c r="AE177" s="3" t="str">
        <f>IF(C177="","",COUNT(C$3:C177))</f>
        <v/>
      </c>
      <c r="AF177" s="3" t="str">
        <f>IF(D177="","",COUNT(D$3:D177))</f>
        <v/>
      </c>
      <c r="AG177" s="20" t="str">
        <f>IF(E177="","",COUNTA($E$3:E177))</f>
        <v/>
      </c>
      <c r="AH177" s="38" t="str">
        <f>IF(B177="",IF(OR($C177&lt;&gt;"",$D177&lt;&gt;"",$E177&lt;&gt;"",$H177&lt;&gt;"",$G177&lt;&gt;""),INDEX(AH$3:AH176,MATCH(MAX(AD$3:AD176),AD$3:AD176,0),0),""),B177)</f>
        <v/>
      </c>
      <c r="AI177" s="38" t="str">
        <f>IF(C177="",IF(OR($D177&lt;&gt;"",$E177&lt;&gt;"",$H177&lt;&gt;"",$G177&lt;&gt;""),INDEX(AI$3:AI176,MATCH(MAX(AE$3:AE176),AE$3:AE176,0),0),""),C177)</f>
        <v/>
      </c>
      <c r="AJ177" s="38" t="str">
        <f>IF(D177="",IF(OR($E177&lt;&gt;"",$H177&lt;&gt;"",$G177&lt;&gt;""),INDEX(AJ$3:AJ176,MATCH(MAX(AF$3:AF176),AF$3:AF176,0),0),""),D177)</f>
        <v/>
      </c>
      <c r="AK177" s="4" t="str">
        <f>IF(入力!E177="","",IFERROR(INDEX(雇用者!$B$3:$B$100003,IFERROR(MATCH("*"&amp;$E177&amp;"*",雇用者!B$3:B$100003,0),MATCH("*"&amp;$E177&amp;"*",雇用者!C$3:C$100003,0)),0),入力!E177))&amp;""</f>
        <v/>
      </c>
      <c r="AL177" s="20" t="str">
        <f>IF(AM177="","",$AM177&amp;"@"&amp;AN177&amp;IF(AN177="","","@"&amp;COUNTIF($AK$3:AK177,AN177)))</f>
        <v/>
      </c>
      <c r="AM177" s="26" t="str">
        <f t="shared" si="111"/>
        <v/>
      </c>
      <c r="AN177" s="4" t="str">
        <f>IF(AK177="",IF(AND(OR(H177&lt;&gt;"",G177&lt;&gt;""),E177=""),INDEX($AK$3:AK176,MATCH(MAX($AG$3:AG176),$AG$3:AG176,0),0),""),AK177)</f>
        <v/>
      </c>
      <c r="AO177" s="20" t="str">
        <f>IF(H177="",IF(AN177="","",IFERROR(INDEX(雇用者!$D$3:$D$100003,MATCH($AN177,雇用者!B$3:B$100003,0),0),"")),H177)&amp;""</f>
        <v/>
      </c>
      <c r="AP177" s="20" t="str">
        <f>IF(AN177="","",IFERROR(IF(AND(入力!I177="",H177=""),INDEX(雇用者!$E$3:$E$100003,MATCH($AN177,雇用者!B$3:B$100003,0),0),I177),I177))&amp;""</f>
        <v/>
      </c>
      <c r="AQ177" s="20" t="str">
        <f t="shared" si="112"/>
        <v/>
      </c>
      <c r="AR177" s="20" t="str">
        <f t="shared" si="113"/>
        <v/>
      </c>
      <c r="AS177" s="20" t="str">
        <f>IF(AN177="","",IFERROR(IF(AND(入力!G177="",H177=""),INDEX(雇用者!$F$3:$Y$100003,MATCH($AN177,雇用者!B$3:B$100003,0),MATCH($AM177,雇用者!$F$1:$Y$1,1)),IF(G177="","",G177)),IF(G177="","",G177)))</f>
        <v/>
      </c>
      <c r="AT177" s="21" t="str">
        <f t="shared" si="114"/>
        <v/>
      </c>
      <c r="AU177" s="21" t="str">
        <f>IF(AND(AT177&lt;&gt;"",COUNTIF($AL$3:AL177,AL177)=1),SUMIF($AL$3:$AT$100003,AL177,$AT$3:$AT$100003),"")</f>
        <v/>
      </c>
      <c r="AV177" s="21" t="str">
        <f>IF(AND(COUNTIF($AM$3:AM177,AM177)=COUNTIF($AM$3:AM100177,AM177),AM177&lt;&gt;""),SUMIF($AM$3:AM177,AM177,$AT$3:AT177),"")</f>
        <v/>
      </c>
      <c r="AW177" s="96"/>
      <c r="AX177" s="20" t="str">
        <f>IF(COUNT(BC177:BH177)=6,MAX($AX$3:AX176)+1,"")</f>
        <v/>
      </c>
      <c r="AY177" s="20" t="str">
        <f>IF(AZ177="","",RANK(AZ177,$AZ$3:$AZ$100003,1)+COUNTIF($AZ$3:AZ177,AZ177)-1)</f>
        <v/>
      </c>
      <c r="AZ177" s="20" t="str">
        <f t="shared" si="115"/>
        <v/>
      </c>
      <c r="BA177" s="20" t="str">
        <f>IF(AN177="","",IF(COUNTIF($AN$3:AN177,AN177)=1,1+MAX($BA$3:BA176),INDEX($BA$3:BA176,MATCH(AN177,$AN$3:AN177,0),0)))</f>
        <v/>
      </c>
      <c r="BB177" s="20" t="str">
        <f>IF(AO177="","",IF(COUNTIF($AO$3:AO177,AO177)=1,1+MAX($BB$3:BB176),INDEX($BB$3:BB176,MATCH(AO177,$AO$3:AO177,0),0)))</f>
        <v/>
      </c>
      <c r="BC177" s="54" t="str">
        <f t="shared" si="116"/>
        <v/>
      </c>
      <c r="BD177" s="54" t="str">
        <f t="shared" si="117"/>
        <v/>
      </c>
      <c r="BE177" s="20" t="str">
        <f>IF($AN177="","",IF(COUNTIF(AN177,"*"&amp;BE$1&amp;"*"),COUNTIF(AN$3:AN177,"*"&amp;BE$1&amp;"*"),""))</f>
        <v/>
      </c>
      <c r="BF177" s="20" t="str">
        <f>IF($AN177="","",IF(COUNTIF(AO177,"*"&amp;BF$1&amp;"*"),COUNTIF(AO$3:AO177,"*"&amp;BF$1&amp;"*"),""))</f>
        <v/>
      </c>
      <c r="BG177" s="20" t="str">
        <f>IF($AN177="","",IF(COUNTIF(AP177,"*"&amp;BG$1&amp;"*"),COUNTIF(AP$3:AP177,"*"&amp;BG$1&amp;"*"),""))</f>
        <v/>
      </c>
      <c r="BH177" s="20" t="str">
        <f>IF($AN177="","",IF(COUNTIF(AQ177,"*"&amp;BH$1&amp;"*"),COUNTIF(AQ$3:AQ177,"*"&amp;BH$1&amp;"*"),""))</f>
        <v/>
      </c>
      <c r="BI177" s="58" t="str">
        <f t="shared" si="118"/>
        <v/>
      </c>
      <c r="BJ177" s="20" t="str">
        <f t="shared" si="119"/>
        <v/>
      </c>
      <c r="BK177" s="20" t="str">
        <f t="shared" si="120"/>
        <v/>
      </c>
      <c r="BM177" s="20" t="str">
        <f>IF($BM$1&gt;=1+MAX($BM$3:BM176),1+MAX($BM$3:BM176),"")</f>
        <v/>
      </c>
      <c r="BN177" s="20" t="str">
        <f t="shared" si="121"/>
        <v/>
      </c>
      <c r="BO177" s="20" t="str">
        <f t="shared" si="121"/>
        <v/>
      </c>
      <c r="BP177" s="20" t="str">
        <f t="shared" si="121"/>
        <v/>
      </c>
      <c r="BQ177" s="20" t="str">
        <f t="shared" si="121"/>
        <v/>
      </c>
      <c r="BR177" s="20" t="str">
        <f t="shared" si="121"/>
        <v/>
      </c>
      <c r="BS177" s="20" t="str">
        <f t="shared" si="121"/>
        <v/>
      </c>
      <c r="BT177" s="20" t="str">
        <f t="shared" si="121"/>
        <v/>
      </c>
      <c r="BU177" s="20" t="str">
        <f t="shared" si="121"/>
        <v/>
      </c>
      <c r="BV177" s="20" t="str">
        <f t="shared" si="121"/>
        <v/>
      </c>
      <c r="BW177" s="20" t="str">
        <f t="shared" si="121"/>
        <v/>
      </c>
      <c r="BX177" s="20" t="str">
        <f t="shared" si="121"/>
        <v/>
      </c>
    </row>
    <row r="178" spans="2:76" ht="30" customHeight="1" x14ac:dyDescent="0.2">
      <c r="B178" s="52"/>
      <c r="C178" s="52"/>
      <c r="D178" s="52"/>
      <c r="E178" s="30"/>
      <c r="F178" s="31"/>
      <c r="G178" s="32"/>
      <c r="H178" s="30"/>
      <c r="I178" s="31"/>
      <c r="J178" s="34"/>
      <c r="K178" s="112" t="str">
        <f t="shared" si="98"/>
        <v/>
      </c>
      <c r="L178" s="108" t="str">
        <f t="shared" si="99"/>
        <v/>
      </c>
      <c r="M178" s="108" t="str">
        <f t="shared" si="100"/>
        <v/>
      </c>
      <c r="N178" s="31" t="str">
        <f t="shared" si="101"/>
        <v/>
      </c>
      <c r="O178" s="31" t="str">
        <f t="shared" si="102"/>
        <v/>
      </c>
      <c r="P178" s="49" t="str">
        <f t="shared" si="103"/>
        <v/>
      </c>
      <c r="Q178" s="49" t="str">
        <f t="shared" si="104"/>
        <v/>
      </c>
      <c r="R178" s="32" t="str">
        <f t="shared" si="105"/>
        <v/>
      </c>
      <c r="S178" s="19"/>
      <c r="T178" s="45" t="str">
        <f t="shared" si="106"/>
        <v/>
      </c>
      <c r="U178" s="32" t="str">
        <f t="shared" si="107"/>
        <v/>
      </c>
      <c r="V178" s="22"/>
      <c r="W178" s="6" t="str">
        <f t="shared" si="95"/>
        <v/>
      </c>
      <c r="X178" s="7" t="str">
        <f t="shared" si="108"/>
        <v/>
      </c>
      <c r="Y178" s="19"/>
      <c r="Z178" s="13" t="str">
        <f t="shared" si="96"/>
        <v/>
      </c>
      <c r="AA178" s="13" t="str">
        <f t="shared" si="109"/>
        <v/>
      </c>
      <c r="AB178" s="7" t="str">
        <f t="shared" si="110"/>
        <v/>
      </c>
      <c r="AC178" s="22"/>
      <c r="AD178" s="3" t="str">
        <f>IF(B178="","",COUNT(B$3:B178))</f>
        <v/>
      </c>
      <c r="AE178" s="3" t="str">
        <f>IF(C178="","",COUNT(C$3:C178))</f>
        <v/>
      </c>
      <c r="AF178" s="3" t="str">
        <f>IF(D178="","",COUNT(D$3:D178))</f>
        <v/>
      </c>
      <c r="AG178" s="20" t="str">
        <f>IF(E178="","",COUNTA($E$3:E178))</f>
        <v/>
      </c>
      <c r="AH178" s="38" t="str">
        <f>IF(B178="",IF(OR($C178&lt;&gt;"",$D178&lt;&gt;"",$E178&lt;&gt;"",$H178&lt;&gt;"",$G178&lt;&gt;""),INDEX(AH$3:AH177,MATCH(MAX(AD$3:AD177),AD$3:AD177,0),0),""),B178)</f>
        <v/>
      </c>
      <c r="AI178" s="38" t="str">
        <f>IF(C178="",IF(OR($D178&lt;&gt;"",$E178&lt;&gt;"",$H178&lt;&gt;"",$G178&lt;&gt;""),INDEX(AI$3:AI177,MATCH(MAX(AE$3:AE177),AE$3:AE177,0),0),""),C178)</f>
        <v/>
      </c>
      <c r="AJ178" s="38" t="str">
        <f>IF(D178="",IF(OR($E178&lt;&gt;"",$H178&lt;&gt;"",$G178&lt;&gt;""),INDEX(AJ$3:AJ177,MATCH(MAX(AF$3:AF177),AF$3:AF177,0),0),""),D178)</f>
        <v/>
      </c>
      <c r="AK178" s="4" t="str">
        <f>IF(入力!E178="","",IFERROR(INDEX(雇用者!$B$3:$B$100003,IFERROR(MATCH("*"&amp;$E178&amp;"*",雇用者!B$3:B$100003,0),MATCH("*"&amp;$E178&amp;"*",雇用者!C$3:C$100003,0)),0),入力!E178))&amp;""</f>
        <v/>
      </c>
      <c r="AL178" s="20" t="str">
        <f>IF(AM178="","",$AM178&amp;"@"&amp;AN178&amp;IF(AN178="","","@"&amp;COUNTIF($AK$3:AK178,AN178)))</f>
        <v/>
      </c>
      <c r="AM178" s="26" t="str">
        <f t="shared" si="111"/>
        <v/>
      </c>
      <c r="AN178" s="4" t="str">
        <f>IF(AK178="",IF(AND(OR(H178&lt;&gt;"",G178&lt;&gt;""),E178=""),INDEX($AK$3:AK177,MATCH(MAX($AG$3:AG177),$AG$3:AG177,0),0),""),AK178)</f>
        <v/>
      </c>
      <c r="AO178" s="20" t="str">
        <f>IF(H178="",IF(AN178="","",IFERROR(INDEX(雇用者!$D$3:$D$100003,MATCH($AN178,雇用者!B$3:B$100003,0),0),"")),H178)&amp;""</f>
        <v/>
      </c>
      <c r="AP178" s="20" t="str">
        <f>IF(AN178="","",IFERROR(IF(AND(入力!I178="",H178=""),INDEX(雇用者!$E$3:$E$100003,MATCH($AN178,雇用者!B$3:B$100003,0),0),I178),I178))&amp;""</f>
        <v/>
      </c>
      <c r="AQ178" s="20" t="str">
        <f t="shared" si="112"/>
        <v/>
      </c>
      <c r="AR178" s="20" t="str">
        <f t="shared" si="113"/>
        <v/>
      </c>
      <c r="AS178" s="20" t="str">
        <f>IF(AN178="","",IFERROR(IF(AND(入力!G178="",H178=""),INDEX(雇用者!$F$3:$Y$100003,MATCH($AN178,雇用者!B$3:B$100003,0),MATCH($AM178,雇用者!$F$1:$Y$1,1)),IF(G178="","",G178)),IF(G178="","",G178)))</f>
        <v/>
      </c>
      <c r="AT178" s="21" t="str">
        <f t="shared" si="114"/>
        <v/>
      </c>
      <c r="AU178" s="21" t="str">
        <f>IF(AND(AT178&lt;&gt;"",COUNTIF($AL$3:AL178,AL178)=1),SUMIF($AL$3:$AT$100003,AL178,$AT$3:$AT$100003),"")</f>
        <v/>
      </c>
      <c r="AV178" s="21" t="str">
        <f>IF(AND(COUNTIF($AM$3:AM178,AM178)=COUNTIF($AM$3:AM100178,AM178),AM178&lt;&gt;""),SUMIF($AM$3:AM178,AM178,$AT$3:AT178),"")</f>
        <v/>
      </c>
      <c r="AW178" s="96"/>
      <c r="AX178" s="20" t="str">
        <f>IF(COUNT(BC178:BH178)=6,MAX($AX$3:AX177)+1,"")</f>
        <v/>
      </c>
      <c r="AY178" s="20" t="str">
        <f>IF(AZ178="","",RANK(AZ178,$AZ$3:$AZ$100003,1)+COUNTIF($AZ$3:AZ178,AZ178)-1)</f>
        <v/>
      </c>
      <c r="AZ178" s="20" t="str">
        <f t="shared" si="115"/>
        <v/>
      </c>
      <c r="BA178" s="20" t="str">
        <f>IF(AN178="","",IF(COUNTIF($AN$3:AN178,AN178)=1,1+MAX($BA$3:BA177),INDEX($BA$3:BA177,MATCH(AN178,$AN$3:AN178,0),0)))</f>
        <v/>
      </c>
      <c r="BB178" s="20" t="str">
        <f>IF(AO178="","",IF(COUNTIF($AO$3:AO178,AO178)=1,1+MAX($BB$3:BB177),INDEX($BB$3:BB177,MATCH(AO178,$AO$3:AO178,0),0)))</f>
        <v/>
      </c>
      <c r="BC178" s="54" t="str">
        <f t="shared" si="116"/>
        <v/>
      </c>
      <c r="BD178" s="54" t="str">
        <f t="shared" si="117"/>
        <v/>
      </c>
      <c r="BE178" s="20" t="str">
        <f>IF($AN178="","",IF(COUNTIF(AN178,"*"&amp;BE$1&amp;"*"),COUNTIF(AN$3:AN178,"*"&amp;BE$1&amp;"*"),""))</f>
        <v/>
      </c>
      <c r="BF178" s="20" t="str">
        <f>IF($AN178="","",IF(COUNTIF(AO178,"*"&amp;BF$1&amp;"*"),COUNTIF(AO$3:AO178,"*"&amp;BF$1&amp;"*"),""))</f>
        <v/>
      </c>
      <c r="BG178" s="20" t="str">
        <f>IF($AN178="","",IF(COUNTIF(AP178,"*"&amp;BG$1&amp;"*"),COUNTIF(AP$3:AP178,"*"&amp;BG$1&amp;"*"),""))</f>
        <v/>
      </c>
      <c r="BH178" s="20" t="str">
        <f>IF($AN178="","",IF(COUNTIF(AQ178,"*"&amp;BH$1&amp;"*"),COUNTIF(AQ$3:AQ178,"*"&amp;BH$1&amp;"*"),""))</f>
        <v/>
      </c>
      <c r="BI178" s="58" t="str">
        <f t="shared" si="118"/>
        <v/>
      </c>
      <c r="BJ178" s="20" t="str">
        <f t="shared" si="119"/>
        <v/>
      </c>
      <c r="BK178" s="20" t="str">
        <f t="shared" si="120"/>
        <v/>
      </c>
      <c r="BM178" s="20" t="str">
        <f>IF($BM$1&gt;=1+MAX($BM$3:BM177),1+MAX($BM$3:BM177),"")</f>
        <v/>
      </c>
      <c r="BN178" s="20" t="str">
        <f t="shared" si="121"/>
        <v/>
      </c>
      <c r="BO178" s="20" t="str">
        <f t="shared" si="121"/>
        <v/>
      </c>
      <c r="BP178" s="20" t="str">
        <f t="shared" si="121"/>
        <v/>
      </c>
      <c r="BQ178" s="20" t="str">
        <f t="shared" si="121"/>
        <v/>
      </c>
      <c r="BR178" s="20" t="str">
        <f t="shared" si="121"/>
        <v/>
      </c>
      <c r="BS178" s="20" t="str">
        <f t="shared" si="121"/>
        <v/>
      </c>
      <c r="BT178" s="20" t="str">
        <f t="shared" si="121"/>
        <v/>
      </c>
      <c r="BU178" s="20" t="str">
        <f t="shared" si="121"/>
        <v/>
      </c>
      <c r="BV178" s="20" t="str">
        <f t="shared" si="121"/>
        <v/>
      </c>
      <c r="BW178" s="20" t="str">
        <f t="shared" si="121"/>
        <v/>
      </c>
      <c r="BX178" s="20" t="str">
        <f t="shared" si="121"/>
        <v/>
      </c>
    </row>
    <row r="179" spans="2:76" ht="30" customHeight="1" x14ac:dyDescent="0.2">
      <c r="B179" s="52"/>
      <c r="C179" s="52"/>
      <c r="D179" s="52"/>
      <c r="E179" s="30"/>
      <c r="F179" s="31"/>
      <c r="G179" s="32"/>
      <c r="H179" s="30"/>
      <c r="I179" s="31"/>
      <c r="J179" s="34"/>
      <c r="K179" s="112" t="str">
        <f t="shared" si="98"/>
        <v/>
      </c>
      <c r="L179" s="108" t="str">
        <f t="shared" si="99"/>
        <v/>
      </c>
      <c r="M179" s="108" t="str">
        <f t="shared" si="100"/>
        <v/>
      </c>
      <c r="N179" s="31" t="str">
        <f t="shared" si="101"/>
        <v/>
      </c>
      <c r="O179" s="31" t="str">
        <f t="shared" si="102"/>
        <v/>
      </c>
      <c r="P179" s="49" t="str">
        <f t="shared" si="103"/>
        <v/>
      </c>
      <c r="Q179" s="49" t="str">
        <f t="shared" si="104"/>
        <v/>
      </c>
      <c r="R179" s="32" t="str">
        <f t="shared" si="105"/>
        <v/>
      </c>
      <c r="S179" s="19"/>
      <c r="T179" s="45" t="str">
        <f t="shared" si="106"/>
        <v/>
      </c>
      <c r="U179" s="32" t="str">
        <f t="shared" si="107"/>
        <v/>
      </c>
      <c r="V179" s="22"/>
      <c r="W179" s="6" t="str">
        <f t="shared" si="95"/>
        <v/>
      </c>
      <c r="X179" s="7" t="str">
        <f t="shared" si="108"/>
        <v/>
      </c>
      <c r="Y179" s="19"/>
      <c r="Z179" s="13" t="str">
        <f t="shared" si="96"/>
        <v/>
      </c>
      <c r="AA179" s="13" t="str">
        <f t="shared" si="109"/>
        <v/>
      </c>
      <c r="AB179" s="7" t="str">
        <f t="shared" si="110"/>
        <v/>
      </c>
      <c r="AC179" s="22"/>
      <c r="AD179" s="3" t="str">
        <f>IF(B179="","",COUNT(B$3:B179))</f>
        <v/>
      </c>
      <c r="AE179" s="3" t="str">
        <f>IF(C179="","",COUNT(C$3:C179))</f>
        <v/>
      </c>
      <c r="AF179" s="3" t="str">
        <f>IF(D179="","",COUNT(D$3:D179))</f>
        <v/>
      </c>
      <c r="AG179" s="20" t="str">
        <f>IF(E179="","",COUNTA($E$3:E179))</f>
        <v/>
      </c>
      <c r="AH179" s="38" t="str">
        <f>IF(B179="",IF(OR($C179&lt;&gt;"",$D179&lt;&gt;"",$E179&lt;&gt;"",$H179&lt;&gt;"",$G179&lt;&gt;""),INDEX(AH$3:AH178,MATCH(MAX(AD$3:AD178),AD$3:AD178,0),0),""),B179)</f>
        <v/>
      </c>
      <c r="AI179" s="38" t="str">
        <f>IF(C179="",IF(OR($D179&lt;&gt;"",$E179&lt;&gt;"",$H179&lt;&gt;"",$G179&lt;&gt;""),INDEX(AI$3:AI178,MATCH(MAX(AE$3:AE178),AE$3:AE178,0),0),""),C179)</f>
        <v/>
      </c>
      <c r="AJ179" s="38" t="str">
        <f>IF(D179="",IF(OR($E179&lt;&gt;"",$H179&lt;&gt;"",$G179&lt;&gt;""),INDEX(AJ$3:AJ178,MATCH(MAX(AF$3:AF178),AF$3:AF178,0),0),""),D179)</f>
        <v/>
      </c>
      <c r="AK179" s="4" t="str">
        <f>IF(入力!E179="","",IFERROR(INDEX(雇用者!$B$3:$B$100003,IFERROR(MATCH("*"&amp;$E179&amp;"*",雇用者!B$3:B$100003,0),MATCH("*"&amp;$E179&amp;"*",雇用者!C$3:C$100003,0)),0),入力!E179))&amp;""</f>
        <v/>
      </c>
      <c r="AL179" s="20" t="str">
        <f>IF(AM179="","",$AM179&amp;"@"&amp;AN179&amp;IF(AN179="","","@"&amp;COUNTIF($AK$3:AK179,AN179)))</f>
        <v/>
      </c>
      <c r="AM179" s="26" t="str">
        <f t="shared" si="111"/>
        <v/>
      </c>
      <c r="AN179" s="4" t="str">
        <f>IF(AK179="",IF(AND(OR(H179&lt;&gt;"",G179&lt;&gt;""),E179=""),INDEX($AK$3:AK178,MATCH(MAX($AG$3:AG178),$AG$3:AG178,0),0),""),AK179)</f>
        <v/>
      </c>
      <c r="AO179" s="20" t="str">
        <f>IF(H179="",IF(AN179="","",IFERROR(INDEX(雇用者!$D$3:$D$100003,MATCH($AN179,雇用者!B$3:B$100003,0),0),"")),H179)&amp;""</f>
        <v/>
      </c>
      <c r="AP179" s="20" t="str">
        <f>IF(AN179="","",IFERROR(IF(AND(入力!I179="",H179=""),INDEX(雇用者!$E$3:$E$100003,MATCH($AN179,雇用者!B$3:B$100003,0),0),I179),I179))&amp;""</f>
        <v/>
      </c>
      <c r="AQ179" s="20" t="str">
        <f t="shared" si="112"/>
        <v/>
      </c>
      <c r="AR179" s="20" t="str">
        <f t="shared" si="113"/>
        <v/>
      </c>
      <c r="AS179" s="20" t="str">
        <f>IF(AN179="","",IFERROR(IF(AND(入力!G179="",H179=""),INDEX(雇用者!$F$3:$Y$100003,MATCH($AN179,雇用者!B$3:B$100003,0),MATCH($AM179,雇用者!$F$1:$Y$1,1)),IF(G179="","",G179)),IF(G179="","",G179)))</f>
        <v/>
      </c>
      <c r="AT179" s="21" t="str">
        <f t="shared" si="114"/>
        <v/>
      </c>
      <c r="AU179" s="21" t="str">
        <f>IF(AND(AT179&lt;&gt;"",COUNTIF($AL$3:AL179,AL179)=1),SUMIF($AL$3:$AT$100003,AL179,$AT$3:$AT$100003),"")</f>
        <v/>
      </c>
      <c r="AV179" s="21" t="str">
        <f>IF(AND(COUNTIF($AM$3:AM179,AM179)=COUNTIF($AM$3:AM100179,AM179),AM179&lt;&gt;""),SUMIF($AM$3:AM179,AM179,$AT$3:AT179),"")</f>
        <v/>
      </c>
      <c r="AW179" s="96"/>
      <c r="AX179" s="20" t="str">
        <f>IF(COUNT(BC179:BH179)=6,MAX($AX$3:AX178)+1,"")</f>
        <v/>
      </c>
      <c r="AY179" s="20" t="str">
        <f>IF(AZ179="","",RANK(AZ179,$AZ$3:$AZ$100003,1)+COUNTIF($AZ$3:AZ179,AZ179)-1)</f>
        <v/>
      </c>
      <c r="AZ179" s="20" t="str">
        <f t="shared" si="115"/>
        <v/>
      </c>
      <c r="BA179" s="20" t="str">
        <f>IF(AN179="","",IF(COUNTIF($AN$3:AN179,AN179)=1,1+MAX($BA$3:BA178),INDEX($BA$3:BA178,MATCH(AN179,$AN$3:AN179,0),0)))</f>
        <v/>
      </c>
      <c r="BB179" s="20" t="str">
        <f>IF(AO179="","",IF(COUNTIF($AO$3:AO179,AO179)=1,1+MAX($BB$3:BB178),INDEX($BB$3:BB178,MATCH(AO179,$AO$3:AO179,0),0)))</f>
        <v/>
      </c>
      <c r="BC179" s="54" t="str">
        <f t="shared" si="116"/>
        <v/>
      </c>
      <c r="BD179" s="54" t="str">
        <f t="shared" si="117"/>
        <v/>
      </c>
      <c r="BE179" s="20" t="str">
        <f>IF($AN179="","",IF(COUNTIF(AN179,"*"&amp;BE$1&amp;"*"),COUNTIF(AN$3:AN179,"*"&amp;BE$1&amp;"*"),""))</f>
        <v/>
      </c>
      <c r="BF179" s="20" t="str">
        <f>IF($AN179="","",IF(COUNTIF(AO179,"*"&amp;BF$1&amp;"*"),COUNTIF(AO$3:AO179,"*"&amp;BF$1&amp;"*"),""))</f>
        <v/>
      </c>
      <c r="BG179" s="20" t="str">
        <f>IF($AN179="","",IF(COUNTIF(AP179,"*"&amp;BG$1&amp;"*"),COUNTIF(AP$3:AP179,"*"&amp;BG$1&amp;"*"),""))</f>
        <v/>
      </c>
      <c r="BH179" s="20" t="str">
        <f>IF($AN179="","",IF(COUNTIF(AQ179,"*"&amp;BH$1&amp;"*"),COUNTIF(AQ$3:AQ179,"*"&amp;BH$1&amp;"*"),""))</f>
        <v/>
      </c>
      <c r="BI179" s="58" t="str">
        <f t="shared" si="118"/>
        <v/>
      </c>
      <c r="BJ179" s="20" t="str">
        <f t="shared" si="119"/>
        <v/>
      </c>
      <c r="BK179" s="20" t="str">
        <f t="shared" si="120"/>
        <v/>
      </c>
      <c r="BM179" s="20" t="str">
        <f>IF($BM$1&gt;=1+MAX($BM$3:BM178),1+MAX($BM$3:BM178),"")</f>
        <v/>
      </c>
      <c r="BN179" s="20" t="str">
        <f t="shared" si="121"/>
        <v/>
      </c>
      <c r="BO179" s="20" t="str">
        <f t="shared" si="121"/>
        <v/>
      </c>
      <c r="BP179" s="20" t="str">
        <f t="shared" si="121"/>
        <v/>
      </c>
      <c r="BQ179" s="20" t="str">
        <f t="shared" si="121"/>
        <v/>
      </c>
      <c r="BR179" s="20" t="str">
        <f t="shared" si="121"/>
        <v/>
      </c>
      <c r="BS179" s="20" t="str">
        <f t="shared" si="121"/>
        <v/>
      </c>
      <c r="BT179" s="20" t="str">
        <f t="shared" si="121"/>
        <v/>
      </c>
      <c r="BU179" s="20" t="str">
        <f t="shared" si="121"/>
        <v/>
      </c>
      <c r="BV179" s="20" t="str">
        <f t="shared" si="121"/>
        <v/>
      </c>
      <c r="BW179" s="20" t="str">
        <f t="shared" si="121"/>
        <v/>
      </c>
      <c r="BX179" s="20" t="str">
        <f t="shared" si="121"/>
        <v/>
      </c>
    </row>
    <row r="180" spans="2:76" ht="30" customHeight="1" x14ac:dyDescent="0.2">
      <c r="B180" s="52"/>
      <c r="C180" s="52"/>
      <c r="D180" s="52"/>
      <c r="E180" s="30"/>
      <c r="F180" s="31"/>
      <c r="G180" s="32"/>
      <c r="H180" s="30"/>
      <c r="I180" s="31"/>
      <c r="J180" s="34"/>
      <c r="K180" s="112" t="str">
        <f t="shared" si="98"/>
        <v/>
      </c>
      <c r="L180" s="108" t="str">
        <f t="shared" si="99"/>
        <v/>
      </c>
      <c r="M180" s="108" t="str">
        <f t="shared" si="100"/>
        <v/>
      </c>
      <c r="N180" s="31" t="str">
        <f t="shared" si="101"/>
        <v/>
      </c>
      <c r="O180" s="31" t="str">
        <f t="shared" si="102"/>
        <v/>
      </c>
      <c r="P180" s="49" t="str">
        <f t="shared" si="103"/>
        <v/>
      </c>
      <c r="Q180" s="49" t="str">
        <f t="shared" si="104"/>
        <v/>
      </c>
      <c r="R180" s="32" t="str">
        <f t="shared" si="105"/>
        <v/>
      </c>
      <c r="S180" s="19"/>
      <c r="T180" s="45" t="str">
        <f t="shared" si="106"/>
        <v/>
      </c>
      <c r="U180" s="32" t="str">
        <f t="shared" si="107"/>
        <v/>
      </c>
      <c r="V180" s="22"/>
      <c r="W180" s="6" t="str">
        <f t="shared" si="95"/>
        <v/>
      </c>
      <c r="X180" s="7" t="str">
        <f t="shared" si="108"/>
        <v/>
      </c>
      <c r="Y180" s="19"/>
      <c r="Z180" s="13" t="str">
        <f t="shared" si="96"/>
        <v/>
      </c>
      <c r="AA180" s="13" t="str">
        <f t="shared" si="109"/>
        <v/>
      </c>
      <c r="AB180" s="7" t="str">
        <f t="shared" si="110"/>
        <v/>
      </c>
      <c r="AC180" s="22"/>
      <c r="AD180" s="3" t="str">
        <f>IF(B180="","",COUNT(B$3:B180))</f>
        <v/>
      </c>
      <c r="AE180" s="3" t="str">
        <f>IF(C180="","",COUNT(C$3:C180))</f>
        <v/>
      </c>
      <c r="AF180" s="3" t="str">
        <f>IF(D180="","",COUNT(D$3:D180))</f>
        <v/>
      </c>
      <c r="AG180" s="20" t="str">
        <f>IF(E180="","",COUNTA($E$3:E180))</f>
        <v/>
      </c>
      <c r="AH180" s="38" t="str">
        <f>IF(B180="",IF(OR($C180&lt;&gt;"",$D180&lt;&gt;"",$E180&lt;&gt;"",$H180&lt;&gt;"",$G180&lt;&gt;""),INDEX(AH$3:AH179,MATCH(MAX(AD$3:AD179),AD$3:AD179,0),0),""),B180)</f>
        <v/>
      </c>
      <c r="AI180" s="38" t="str">
        <f>IF(C180="",IF(OR($D180&lt;&gt;"",$E180&lt;&gt;"",$H180&lt;&gt;"",$G180&lt;&gt;""),INDEX(AI$3:AI179,MATCH(MAX(AE$3:AE179),AE$3:AE179,0),0),""),C180)</f>
        <v/>
      </c>
      <c r="AJ180" s="38" t="str">
        <f>IF(D180="",IF(OR($E180&lt;&gt;"",$H180&lt;&gt;"",$G180&lt;&gt;""),INDEX(AJ$3:AJ179,MATCH(MAX(AF$3:AF179),AF$3:AF179,0),0),""),D180)</f>
        <v/>
      </c>
      <c r="AK180" s="4" t="str">
        <f>IF(入力!E180="","",IFERROR(INDEX(雇用者!$B$3:$B$100003,IFERROR(MATCH("*"&amp;$E180&amp;"*",雇用者!B$3:B$100003,0),MATCH("*"&amp;$E180&amp;"*",雇用者!C$3:C$100003,0)),0),入力!E180))&amp;""</f>
        <v/>
      </c>
      <c r="AL180" s="20" t="str">
        <f>IF(AM180="","",$AM180&amp;"@"&amp;AN180&amp;IF(AN180="","","@"&amp;COUNTIF($AK$3:AK180,AN180)))</f>
        <v/>
      </c>
      <c r="AM180" s="26" t="str">
        <f t="shared" si="111"/>
        <v/>
      </c>
      <c r="AN180" s="4" t="str">
        <f>IF(AK180="",IF(AND(OR(H180&lt;&gt;"",G180&lt;&gt;""),E180=""),INDEX($AK$3:AK179,MATCH(MAX($AG$3:AG179),$AG$3:AG179,0),0),""),AK180)</f>
        <v/>
      </c>
      <c r="AO180" s="20" t="str">
        <f>IF(H180="",IF(AN180="","",IFERROR(INDEX(雇用者!$D$3:$D$100003,MATCH($AN180,雇用者!B$3:B$100003,0),0),"")),H180)&amp;""</f>
        <v/>
      </c>
      <c r="AP180" s="20" t="str">
        <f>IF(AN180="","",IFERROR(IF(AND(入力!I180="",H180=""),INDEX(雇用者!$E$3:$E$100003,MATCH($AN180,雇用者!B$3:B$100003,0),0),I180),I180))&amp;""</f>
        <v/>
      </c>
      <c r="AQ180" s="20" t="str">
        <f t="shared" si="112"/>
        <v/>
      </c>
      <c r="AR180" s="20" t="str">
        <f t="shared" si="113"/>
        <v/>
      </c>
      <c r="AS180" s="20" t="str">
        <f>IF(AN180="","",IFERROR(IF(AND(入力!G180="",H180=""),INDEX(雇用者!$F$3:$Y$100003,MATCH($AN180,雇用者!B$3:B$100003,0),MATCH($AM180,雇用者!$F$1:$Y$1,1)),IF(G180="","",G180)),IF(G180="","",G180)))</f>
        <v/>
      </c>
      <c r="AT180" s="21" t="str">
        <f t="shared" si="114"/>
        <v/>
      </c>
      <c r="AU180" s="21" t="str">
        <f>IF(AND(AT180&lt;&gt;"",COUNTIF($AL$3:AL180,AL180)=1),SUMIF($AL$3:$AT$100003,AL180,$AT$3:$AT$100003),"")</f>
        <v/>
      </c>
      <c r="AV180" s="21" t="str">
        <f>IF(AND(COUNTIF($AM$3:AM180,AM180)=COUNTIF($AM$3:AM100180,AM180),AM180&lt;&gt;""),SUMIF($AM$3:AM180,AM180,$AT$3:AT180),"")</f>
        <v/>
      </c>
      <c r="AW180" s="96"/>
      <c r="AX180" s="20" t="str">
        <f>IF(COUNT(BC180:BH180)=6,MAX($AX$3:AX179)+1,"")</f>
        <v/>
      </c>
      <c r="AY180" s="20" t="str">
        <f>IF(AZ180="","",RANK(AZ180,$AZ$3:$AZ$100003,1)+COUNTIF($AZ$3:AZ180,AZ180)-1)</f>
        <v/>
      </c>
      <c r="AZ180" s="20" t="str">
        <f t="shared" si="115"/>
        <v/>
      </c>
      <c r="BA180" s="20" t="str">
        <f>IF(AN180="","",IF(COUNTIF($AN$3:AN180,AN180)=1,1+MAX($BA$3:BA179),INDEX($BA$3:BA179,MATCH(AN180,$AN$3:AN180,0),0)))</f>
        <v/>
      </c>
      <c r="BB180" s="20" t="str">
        <f>IF(AO180="","",IF(COUNTIF($AO$3:AO180,AO180)=1,1+MAX($BB$3:BB179),INDEX($BB$3:BB179,MATCH(AO180,$AO$3:AO180,0),0)))</f>
        <v/>
      </c>
      <c r="BC180" s="54" t="str">
        <f t="shared" si="116"/>
        <v/>
      </c>
      <c r="BD180" s="54" t="str">
        <f t="shared" si="117"/>
        <v/>
      </c>
      <c r="BE180" s="20" t="str">
        <f>IF($AN180="","",IF(COUNTIF(AN180,"*"&amp;BE$1&amp;"*"),COUNTIF(AN$3:AN180,"*"&amp;BE$1&amp;"*"),""))</f>
        <v/>
      </c>
      <c r="BF180" s="20" t="str">
        <f>IF($AN180="","",IF(COUNTIF(AO180,"*"&amp;BF$1&amp;"*"),COUNTIF(AO$3:AO180,"*"&amp;BF$1&amp;"*"),""))</f>
        <v/>
      </c>
      <c r="BG180" s="20" t="str">
        <f>IF($AN180="","",IF(COUNTIF(AP180,"*"&amp;BG$1&amp;"*"),COUNTIF(AP$3:AP180,"*"&amp;BG$1&amp;"*"),""))</f>
        <v/>
      </c>
      <c r="BH180" s="20" t="str">
        <f>IF($AN180="","",IF(COUNTIF(AQ180,"*"&amp;BH$1&amp;"*"),COUNTIF(AQ$3:AQ180,"*"&amp;BH$1&amp;"*"),""))</f>
        <v/>
      </c>
      <c r="BI180" s="58" t="str">
        <f t="shared" si="118"/>
        <v/>
      </c>
      <c r="BJ180" s="20" t="str">
        <f t="shared" si="119"/>
        <v/>
      </c>
      <c r="BK180" s="20" t="str">
        <f t="shared" si="120"/>
        <v/>
      </c>
      <c r="BM180" s="20" t="str">
        <f>IF($BM$1&gt;=1+MAX($BM$3:BM179),1+MAX($BM$3:BM179),"")</f>
        <v/>
      </c>
      <c r="BN180" s="20" t="str">
        <f t="shared" si="121"/>
        <v/>
      </c>
      <c r="BO180" s="20" t="str">
        <f t="shared" si="121"/>
        <v/>
      </c>
      <c r="BP180" s="20" t="str">
        <f t="shared" si="121"/>
        <v/>
      </c>
      <c r="BQ180" s="20" t="str">
        <f t="shared" ref="BN180:BX203" si="122">IFERROR(IF($BM180="","",INDEX($AH$3:$AT$100003,MATCH($BM180,INDEX($AX$3:$AY$100003,0,MATCH($BN$1,$AX$2:$AY$2,0)),0),MATCH(BQ$2,$AH$2:$AT$2,0))),"")</f>
        <v/>
      </c>
      <c r="BR180" s="20" t="str">
        <f t="shared" si="122"/>
        <v/>
      </c>
      <c r="BS180" s="20" t="str">
        <f t="shared" si="122"/>
        <v/>
      </c>
      <c r="BT180" s="20" t="str">
        <f t="shared" si="122"/>
        <v/>
      </c>
      <c r="BU180" s="20" t="str">
        <f t="shared" si="122"/>
        <v/>
      </c>
      <c r="BV180" s="20" t="str">
        <f t="shared" si="122"/>
        <v/>
      </c>
      <c r="BW180" s="20" t="str">
        <f t="shared" si="122"/>
        <v/>
      </c>
      <c r="BX180" s="20" t="str">
        <f t="shared" si="122"/>
        <v/>
      </c>
    </row>
    <row r="181" spans="2:76" ht="30" customHeight="1" x14ac:dyDescent="0.2">
      <c r="B181" s="52"/>
      <c r="C181" s="52"/>
      <c r="D181" s="52"/>
      <c r="E181" s="30"/>
      <c r="F181" s="31"/>
      <c r="G181" s="32"/>
      <c r="H181" s="30"/>
      <c r="I181" s="31"/>
      <c r="J181" s="34"/>
      <c r="K181" s="112" t="str">
        <f t="shared" si="98"/>
        <v/>
      </c>
      <c r="L181" s="108" t="str">
        <f t="shared" si="99"/>
        <v/>
      </c>
      <c r="M181" s="108" t="str">
        <f t="shared" si="100"/>
        <v/>
      </c>
      <c r="N181" s="31" t="str">
        <f t="shared" si="101"/>
        <v/>
      </c>
      <c r="O181" s="31" t="str">
        <f t="shared" si="102"/>
        <v/>
      </c>
      <c r="P181" s="49" t="str">
        <f t="shared" si="103"/>
        <v/>
      </c>
      <c r="Q181" s="49" t="str">
        <f t="shared" si="104"/>
        <v/>
      </c>
      <c r="R181" s="32" t="str">
        <f t="shared" si="105"/>
        <v/>
      </c>
      <c r="S181" s="19"/>
      <c r="T181" s="45" t="str">
        <f t="shared" si="106"/>
        <v/>
      </c>
      <c r="U181" s="32" t="str">
        <f t="shared" si="107"/>
        <v/>
      </c>
      <c r="V181" s="22"/>
      <c r="W181" s="6" t="str">
        <f t="shared" si="95"/>
        <v/>
      </c>
      <c r="X181" s="7" t="str">
        <f t="shared" si="108"/>
        <v/>
      </c>
      <c r="Y181" s="19"/>
      <c r="Z181" s="13" t="str">
        <f t="shared" si="96"/>
        <v/>
      </c>
      <c r="AA181" s="13" t="str">
        <f t="shared" si="109"/>
        <v/>
      </c>
      <c r="AB181" s="7" t="str">
        <f t="shared" si="110"/>
        <v/>
      </c>
      <c r="AC181" s="22"/>
      <c r="AD181" s="3" t="str">
        <f>IF(B181="","",COUNT(B$3:B181))</f>
        <v/>
      </c>
      <c r="AE181" s="3" t="str">
        <f>IF(C181="","",COUNT(C$3:C181))</f>
        <v/>
      </c>
      <c r="AF181" s="3" t="str">
        <f>IF(D181="","",COUNT(D$3:D181))</f>
        <v/>
      </c>
      <c r="AG181" s="20" t="str">
        <f>IF(E181="","",COUNTA($E$3:E181))</f>
        <v/>
      </c>
      <c r="AH181" s="38" t="str">
        <f>IF(B181="",IF(OR($C181&lt;&gt;"",$D181&lt;&gt;"",$E181&lt;&gt;"",$H181&lt;&gt;"",$G181&lt;&gt;""),INDEX(AH$3:AH180,MATCH(MAX(AD$3:AD180),AD$3:AD180,0),0),""),B181)</f>
        <v/>
      </c>
      <c r="AI181" s="38" t="str">
        <f>IF(C181="",IF(OR($D181&lt;&gt;"",$E181&lt;&gt;"",$H181&lt;&gt;"",$G181&lt;&gt;""),INDEX(AI$3:AI180,MATCH(MAX(AE$3:AE180),AE$3:AE180,0),0),""),C181)</f>
        <v/>
      </c>
      <c r="AJ181" s="38" t="str">
        <f>IF(D181="",IF(OR($E181&lt;&gt;"",$H181&lt;&gt;"",$G181&lt;&gt;""),INDEX(AJ$3:AJ180,MATCH(MAX(AF$3:AF180),AF$3:AF180,0),0),""),D181)</f>
        <v/>
      </c>
      <c r="AK181" s="4" t="str">
        <f>IF(入力!E181="","",IFERROR(INDEX(雇用者!$B$3:$B$100003,IFERROR(MATCH("*"&amp;$E181&amp;"*",雇用者!B$3:B$100003,0),MATCH("*"&amp;$E181&amp;"*",雇用者!C$3:C$100003,0)),0),入力!E181))&amp;""</f>
        <v/>
      </c>
      <c r="AL181" s="20" t="str">
        <f>IF(AM181="","",$AM181&amp;"@"&amp;AN181&amp;IF(AN181="","","@"&amp;COUNTIF($AK$3:AK181,AN181)))</f>
        <v/>
      </c>
      <c r="AM181" s="26" t="str">
        <f t="shared" si="111"/>
        <v/>
      </c>
      <c r="AN181" s="4" t="str">
        <f>IF(AK181="",IF(AND(OR(H181&lt;&gt;"",G181&lt;&gt;""),E181=""),INDEX($AK$3:AK180,MATCH(MAX($AG$3:AG180),$AG$3:AG180,0),0),""),AK181)</f>
        <v/>
      </c>
      <c r="AO181" s="20" t="str">
        <f>IF(H181="",IF(AN181="","",IFERROR(INDEX(雇用者!$D$3:$D$100003,MATCH($AN181,雇用者!B$3:B$100003,0),0),"")),H181)&amp;""</f>
        <v/>
      </c>
      <c r="AP181" s="20" t="str">
        <f>IF(AN181="","",IFERROR(IF(AND(入力!I181="",H181=""),INDEX(雇用者!$E$3:$E$100003,MATCH($AN181,雇用者!B$3:B$100003,0),0),I181),I181))&amp;""</f>
        <v/>
      </c>
      <c r="AQ181" s="20" t="str">
        <f t="shared" si="112"/>
        <v/>
      </c>
      <c r="AR181" s="20" t="str">
        <f t="shared" si="113"/>
        <v/>
      </c>
      <c r="AS181" s="20" t="str">
        <f>IF(AN181="","",IFERROR(IF(AND(入力!G181="",H181=""),INDEX(雇用者!$F$3:$Y$100003,MATCH($AN181,雇用者!B$3:B$100003,0),MATCH($AM181,雇用者!$F$1:$Y$1,1)),IF(G181="","",G181)),IF(G181="","",G181)))</f>
        <v/>
      </c>
      <c r="AT181" s="21" t="str">
        <f t="shared" si="114"/>
        <v/>
      </c>
      <c r="AU181" s="21" t="str">
        <f>IF(AND(AT181&lt;&gt;"",COUNTIF($AL$3:AL181,AL181)=1),SUMIF($AL$3:$AT$100003,AL181,$AT$3:$AT$100003),"")</f>
        <v/>
      </c>
      <c r="AV181" s="21" t="str">
        <f>IF(AND(COUNTIF($AM$3:AM181,AM181)=COUNTIF($AM$3:AM100181,AM181),AM181&lt;&gt;""),SUMIF($AM$3:AM181,AM181,$AT$3:AT181),"")</f>
        <v/>
      </c>
      <c r="AW181" s="96"/>
      <c r="AX181" s="20" t="str">
        <f>IF(COUNT(BC181:BH181)=6,MAX($AX$3:AX180)+1,"")</f>
        <v/>
      </c>
      <c r="AY181" s="20" t="str">
        <f>IF(AZ181="","",RANK(AZ181,$AZ$3:$AZ$100003,1)+COUNTIF($AZ$3:AZ181,AZ181)-1)</f>
        <v/>
      </c>
      <c r="AZ181" s="20" t="str">
        <f t="shared" si="115"/>
        <v/>
      </c>
      <c r="BA181" s="20" t="str">
        <f>IF(AN181="","",IF(COUNTIF($AN$3:AN181,AN181)=1,1+MAX($BA$3:BA180),INDEX($BA$3:BA180,MATCH(AN181,$AN$3:AN181,0),0)))</f>
        <v/>
      </c>
      <c r="BB181" s="20" t="str">
        <f>IF(AO181="","",IF(COUNTIF($AO$3:AO181,AO181)=1,1+MAX($BB$3:BB180),INDEX($BB$3:BB180,MATCH(AO181,$AO$3:AO181,0),0)))</f>
        <v/>
      </c>
      <c r="BC181" s="54" t="str">
        <f t="shared" si="116"/>
        <v/>
      </c>
      <c r="BD181" s="54" t="str">
        <f t="shared" si="117"/>
        <v/>
      </c>
      <c r="BE181" s="20" t="str">
        <f>IF($AN181="","",IF(COUNTIF(AN181,"*"&amp;BE$1&amp;"*"),COUNTIF(AN$3:AN181,"*"&amp;BE$1&amp;"*"),""))</f>
        <v/>
      </c>
      <c r="BF181" s="20" t="str">
        <f>IF($AN181="","",IF(COUNTIF(AO181,"*"&amp;BF$1&amp;"*"),COUNTIF(AO$3:AO181,"*"&amp;BF$1&amp;"*"),""))</f>
        <v/>
      </c>
      <c r="BG181" s="20" t="str">
        <f>IF($AN181="","",IF(COUNTIF(AP181,"*"&amp;BG$1&amp;"*"),COUNTIF(AP$3:AP181,"*"&amp;BG$1&amp;"*"),""))</f>
        <v/>
      </c>
      <c r="BH181" s="20" t="str">
        <f>IF($AN181="","",IF(COUNTIF(AQ181,"*"&amp;BH$1&amp;"*"),COUNTIF(AQ$3:AQ181,"*"&amp;BH$1&amp;"*"),""))</f>
        <v/>
      </c>
      <c r="BI181" s="58" t="str">
        <f t="shared" si="118"/>
        <v/>
      </c>
      <c r="BJ181" s="20" t="str">
        <f t="shared" si="119"/>
        <v/>
      </c>
      <c r="BK181" s="20" t="str">
        <f t="shared" si="120"/>
        <v/>
      </c>
      <c r="BM181" s="20" t="str">
        <f>IF($BM$1&gt;=1+MAX($BM$3:BM180),1+MAX($BM$3:BM180),"")</f>
        <v/>
      </c>
      <c r="BN181" s="20" t="str">
        <f t="shared" si="122"/>
        <v/>
      </c>
      <c r="BO181" s="20" t="str">
        <f t="shared" si="122"/>
        <v/>
      </c>
      <c r="BP181" s="20" t="str">
        <f t="shared" si="122"/>
        <v/>
      </c>
      <c r="BQ181" s="20" t="str">
        <f t="shared" si="122"/>
        <v/>
      </c>
      <c r="BR181" s="20" t="str">
        <f t="shared" si="122"/>
        <v/>
      </c>
      <c r="BS181" s="20" t="str">
        <f t="shared" si="122"/>
        <v/>
      </c>
      <c r="BT181" s="20" t="str">
        <f t="shared" si="122"/>
        <v/>
      </c>
      <c r="BU181" s="20" t="str">
        <f t="shared" si="122"/>
        <v/>
      </c>
      <c r="BV181" s="20" t="str">
        <f t="shared" si="122"/>
        <v/>
      </c>
      <c r="BW181" s="20" t="str">
        <f t="shared" si="122"/>
        <v/>
      </c>
      <c r="BX181" s="20" t="str">
        <f t="shared" si="122"/>
        <v/>
      </c>
    </row>
    <row r="182" spans="2:76" ht="30" customHeight="1" x14ac:dyDescent="0.2">
      <c r="B182" s="52"/>
      <c r="C182" s="52"/>
      <c r="D182" s="52"/>
      <c r="E182" s="30"/>
      <c r="F182" s="31"/>
      <c r="G182" s="32"/>
      <c r="H182" s="30"/>
      <c r="I182" s="31"/>
      <c r="J182" s="34"/>
      <c r="K182" s="112" t="str">
        <f t="shared" si="98"/>
        <v/>
      </c>
      <c r="L182" s="108" t="str">
        <f t="shared" si="99"/>
        <v/>
      </c>
      <c r="M182" s="108" t="str">
        <f t="shared" si="100"/>
        <v/>
      </c>
      <c r="N182" s="31" t="str">
        <f t="shared" si="101"/>
        <v/>
      </c>
      <c r="O182" s="31" t="str">
        <f t="shared" si="102"/>
        <v/>
      </c>
      <c r="P182" s="49" t="str">
        <f t="shared" si="103"/>
        <v/>
      </c>
      <c r="Q182" s="49" t="str">
        <f t="shared" si="104"/>
        <v/>
      </c>
      <c r="R182" s="32" t="str">
        <f t="shared" si="105"/>
        <v/>
      </c>
      <c r="S182" s="19"/>
      <c r="T182" s="45" t="str">
        <f t="shared" si="106"/>
        <v/>
      </c>
      <c r="U182" s="32" t="str">
        <f t="shared" si="107"/>
        <v/>
      </c>
      <c r="V182" s="22"/>
      <c r="W182" s="6" t="str">
        <f t="shared" si="95"/>
        <v/>
      </c>
      <c r="X182" s="7" t="str">
        <f t="shared" si="108"/>
        <v/>
      </c>
      <c r="Y182" s="19"/>
      <c r="Z182" s="13" t="str">
        <f t="shared" si="96"/>
        <v/>
      </c>
      <c r="AA182" s="13" t="str">
        <f t="shared" si="109"/>
        <v/>
      </c>
      <c r="AB182" s="7" t="str">
        <f t="shared" si="110"/>
        <v/>
      </c>
      <c r="AC182" s="22"/>
      <c r="AD182" s="3" t="str">
        <f>IF(B182="","",COUNT(B$3:B182))</f>
        <v/>
      </c>
      <c r="AE182" s="3" t="str">
        <f>IF(C182="","",COUNT(C$3:C182))</f>
        <v/>
      </c>
      <c r="AF182" s="3" t="str">
        <f>IF(D182="","",COUNT(D$3:D182))</f>
        <v/>
      </c>
      <c r="AG182" s="20" t="str">
        <f>IF(E182="","",COUNTA($E$3:E182))</f>
        <v/>
      </c>
      <c r="AH182" s="38" t="str">
        <f>IF(B182="",IF(OR($C182&lt;&gt;"",$D182&lt;&gt;"",$E182&lt;&gt;"",$H182&lt;&gt;"",$G182&lt;&gt;""),INDEX(AH$3:AH181,MATCH(MAX(AD$3:AD181),AD$3:AD181,0),0),""),B182)</f>
        <v/>
      </c>
      <c r="AI182" s="38" t="str">
        <f>IF(C182="",IF(OR($D182&lt;&gt;"",$E182&lt;&gt;"",$H182&lt;&gt;"",$G182&lt;&gt;""),INDEX(AI$3:AI181,MATCH(MAX(AE$3:AE181),AE$3:AE181,0),0),""),C182)</f>
        <v/>
      </c>
      <c r="AJ182" s="38" t="str">
        <f>IF(D182="",IF(OR($E182&lt;&gt;"",$H182&lt;&gt;"",$G182&lt;&gt;""),INDEX(AJ$3:AJ181,MATCH(MAX(AF$3:AF181),AF$3:AF181,0),0),""),D182)</f>
        <v/>
      </c>
      <c r="AK182" s="4" t="str">
        <f>IF(入力!E182="","",IFERROR(INDEX(雇用者!$B$3:$B$100003,IFERROR(MATCH("*"&amp;$E182&amp;"*",雇用者!B$3:B$100003,0),MATCH("*"&amp;$E182&amp;"*",雇用者!C$3:C$100003,0)),0),入力!E182))&amp;""</f>
        <v/>
      </c>
      <c r="AL182" s="20" t="str">
        <f>IF(AM182="","",$AM182&amp;"@"&amp;AN182&amp;IF(AN182="","","@"&amp;COUNTIF($AK$3:AK182,AN182)))</f>
        <v/>
      </c>
      <c r="AM182" s="26" t="str">
        <f t="shared" si="111"/>
        <v/>
      </c>
      <c r="AN182" s="4" t="str">
        <f>IF(AK182="",IF(AND(OR(H182&lt;&gt;"",G182&lt;&gt;""),E182=""),INDEX($AK$3:AK181,MATCH(MAX($AG$3:AG181),$AG$3:AG181,0),0),""),AK182)</f>
        <v/>
      </c>
      <c r="AO182" s="20" t="str">
        <f>IF(H182="",IF(AN182="","",IFERROR(INDEX(雇用者!$D$3:$D$100003,MATCH($AN182,雇用者!B$3:B$100003,0),0),"")),H182)&amp;""</f>
        <v/>
      </c>
      <c r="AP182" s="20" t="str">
        <f>IF(AN182="","",IFERROR(IF(AND(入力!I182="",H182=""),INDEX(雇用者!$E$3:$E$100003,MATCH($AN182,雇用者!B$3:B$100003,0),0),I182),I182))&amp;""</f>
        <v/>
      </c>
      <c r="AQ182" s="20" t="str">
        <f t="shared" si="112"/>
        <v/>
      </c>
      <c r="AR182" s="20" t="str">
        <f t="shared" si="113"/>
        <v/>
      </c>
      <c r="AS182" s="20" t="str">
        <f>IF(AN182="","",IFERROR(IF(AND(入力!G182="",H182=""),INDEX(雇用者!$F$3:$Y$100003,MATCH($AN182,雇用者!B$3:B$100003,0),MATCH($AM182,雇用者!$F$1:$Y$1,1)),IF(G182="","",G182)),IF(G182="","",G182)))</f>
        <v/>
      </c>
      <c r="AT182" s="21" t="str">
        <f t="shared" si="114"/>
        <v/>
      </c>
      <c r="AU182" s="21" t="str">
        <f>IF(AND(AT182&lt;&gt;"",COUNTIF($AL$3:AL182,AL182)=1),SUMIF($AL$3:$AT$100003,AL182,$AT$3:$AT$100003),"")</f>
        <v/>
      </c>
      <c r="AV182" s="21" t="str">
        <f>IF(AND(COUNTIF($AM$3:AM182,AM182)=COUNTIF($AM$3:AM100182,AM182),AM182&lt;&gt;""),SUMIF($AM$3:AM182,AM182,$AT$3:AT182),"")</f>
        <v/>
      </c>
      <c r="AW182" s="96"/>
      <c r="AX182" s="20" t="str">
        <f>IF(COUNT(BC182:BH182)=6,MAX($AX$3:AX181)+1,"")</f>
        <v/>
      </c>
      <c r="AY182" s="20" t="str">
        <f>IF(AZ182="","",RANK(AZ182,$AZ$3:$AZ$100003,1)+COUNTIF($AZ$3:AZ182,AZ182)-1)</f>
        <v/>
      </c>
      <c r="AZ182" s="20" t="str">
        <f t="shared" si="115"/>
        <v/>
      </c>
      <c r="BA182" s="20" t="str">
        <f>IF(AN182="","",IF(COUNTIF($AN$3:AN182,AN182)=1,1+MAX($BA$3:BA181),INDEX($BA$3:BA181,MATCH(AN182,$AN$3:AN182,0),0)))</f>
        <v/>
      </c>
      <c r="BB182" s="20" t="str">
        <f>IF(AO182="","",IF(COUNTIF($AO$3:AO182,AO182)=1,1+MAX($BB$3:BB181),INDEX($BB$3:BB181,MATCH(AO182,$AO$3:AO182,0),0)))</f>
        <v/>
      </c>
      <c r="BC182" s="54" t="str">
        <f t="shared" si="116"/>
        <v/>
      </c>
      <c r="BD182" s="54" t="str">
        <f t="shared" si="117"/>
        <v/>
      </c>
      <c r="BE182" s="20" t="str">
        <f>IF($AN182="","",IF(COUNTIF(AN182,"*"&amp;BE$1&amp;"*"),COUNTIF(AN$3:AN182,"*"&amp;BE$1&amp;"*"),""))</f>
        <v/>
      </c>
      <c r="BF182" s="20" t="str">
        <f>IF($AN182="","",IF(COUNTIF(AO182,"*"&amp;BF$1&amp;"*"),COUNTIF(AO$3:AO182,"*"&amp;BF$1&amp;"*"),""))</f>
        <v/>
      </c>
      <c r="BG182" s="20" t="str">
        <f>IF($AN182="","",IF(COUNTIF(AP182,"*"&amp;BG$1&amp;"*"),COUNTIF(AP$3:AP182,"*"&amp;BG$1&amp;"*"),""))</f>
        <v/>
      </c>
      <c r="BH182" s="20" t="str">
        <f>IF($AN182="","",IF(COUNTIF(AQ182,"*"&amp;BH$1&amp;"*"),COUNTIF(AQ$3:AQ182,"*"&amp;BH$1&amp;"*"),""))</f>
        <v/>
      </c>
      <c r="BI182" s="58" t="str">
        <f t="shared" si="118"/>
        <v/>
      </c>
      <c r="BJ182" s="20" t="str">
        <f t="shared" si="119"/>
        <v/>
      </c>
      <c r="BK182" s="20" t="str">
        <f t="shared" si="120"/>
        <v/>
      </c>
      <c r="BM182" s="20" t="str">
        <f>IF($BM$1&gt;=1+MAX($BM$3:BM181),1+MAX($BM$3:BM181),"")</f>
        <v/>
      </c>
      <c r="BN182" s="20" t="str">
        <f t="shared" si="122"/>
        <v/>
      </c>
      <c r="BO182" s="20" t="str">
        <f t="shared" si="122"/>
        <v/>
      </c>
      <c r="BP182" s="20" t="str">
        <f t="shared" si="122"/>
        <v/>
      </c>
      <c r="BQ182" s="20" t="str">
        <f t="shared" si="122"/>
        <v/>
      </c>
      <c r="BR182" s="20" t="str">
        <f t="shared" si="122"/>
        <v/>
      </c>
      <c r="BS182" s="20" t="str">
        <f t="shared" si="122"/>
        <v/>
      </c>
      <c r="BT182" s="20" t="str">
        <f t="shared" si="122"/>
        <v/>
      </c>
      <c r="BU182" s="20" t="str">
        <f t="shared" si="122"/>
        <v/>
      </c>
      <c r="BV182" s="20" t="str">
        <f t="shared" si="122"/>
        <v/>
      </c>
      <c r="BW182" s="20" t="str">
        <f t="shared" si="122"/>
        <v/>
      </c>
      <c r="BX182" s="20" t="str">
        <f t="shared" si="122"/>
        <v/>
      </c>
    </row>
    <row r="183" spans="2:76" ht="30" customHeight="1" x14ac:dyDescent="0.2">
      <c r="B183" s="52"/>
      <c r="C183" s="52"/>
      <c r="D183" s="52"/>
      <c r="E183" s="30"/>
      <c r="F183" s="31"/>
      <c r="G183" s="32"/>
      <c r="H183" s="30"/>
      <c r="I183" s="31"/>
      <c r="J183" s="34"/>
      <c r="K183" s="112" t="str">
        <f t="shared" si="98"/>
        <v/>
      </c>
      <c r="L183" s="108" t="str">
        <f t="shared" si="99"/>
        <v/>
      </c>
      <c r="M183" s="108" t="str">
        <f t="shared" si="100"/>
        <v/>
      </c>
      <c r="N183" s="31" t="str">
        <f t="shared" si="101"/>
        <v/>
      </c>
      <c r="O183" s="31" t="str">
        <f t="shared" si="102"/>
        <v/>
      </c>
      <c r="P183" s="49" t="str">
        <f t="shared" si="103"/>
        <v/>
      </c>
      <c r="Q183" s="49" t="str">
        <f t="shared" si="104"/>
        <v/>
      </c>
      <c r="R183" s="32" t="str">
        <f t="shared" si="105"/>
        <v/>
      </c>
      <c r="S183" s="19"/>
      <c r="T183" s="45" t="str">
        <f t="shared" si="106"/>
        <v/>
      </c>
      <c r="U183" s="32" t="str">
        <f t="shared" si="107"/>
        <v/>
      </c>
      <c r="V183" s="22"/>
      <c r="W183" s="6" t="str">
        <f t="shared" si="95"/>
        <v/>
      </c>
      <c r="X183" s="7" t="str">
        <f t="shared" si="108"/>
        <v/>
      </c>
      <c r="Y183" s="19"/>
      <c r="Z183" s="13" t="str">
        <f t="shared" si="96"/>
        <v/>
      </c>
      <c r="AA183" s="13" t="str">
        <f t="shared" si="109"/>
        <v/>
      </c>
      <c r="AB183" s="7" t="str">
        <f t="shared" si="110"/>
        <v/>
      </c>
      <c r="AC183" s="22"/>
      <c r="AD183" s="3" t="str">
        <f>IF(B183="","",COUNT(B$3:B183))</f>
        <v/>
      </c>
      <c r="AE183" s="3" t="str">
        <f>IF(C183="","",COUNT(C$3:C183))</f>
        <v/>
      </c>
      <c r="AF183" s="3" t="str">
        <f>IF(D183="","",COUNT(D$3:D183))</f>
        <v/>
      </c>
      <c r="AG183" s="20" t="str">
        <f>IF(E183="","",COUNTA($E$3:E183))</f>
        <v/>
      </c>
      <c r="AH183" s="38" t="str">
        <f>IF(B183="",IF(OR($C183&lt;&gt;"",$D183&lt;&gt;"",$E183&lt;&gt;"",$H183&lt;&gt;"",$G183&lt;&gt;""),INDEX(AH$3:AH182,MATCH(MAX(AD$3:AD182),AD$3:AD182,0),0),""),B183)</f>
        <v/>
      </c>
      <c r="AI183" s="38" t="str">
        <f>IF(C183="",IF(OR($D183&lt;&gt;"",$E183&lt;&gt;"",$H183&lt;&gt;"",$G183&lt;&gt;""),INDEX(AI$3:AI182,MATCH(MAX(AE$3:AE182),AE$3:AE182,0),0),""),C183)</f>
        <v/>
      </c>
      <c r="AJ183" s="38" t="str">
        <f>IF(D183="",IF(OR($E183&lt;&gt;"",$H183&lt;&gt;"",$G183&lt;&gt;""),INDEX(AJ$3:AJ182,MATCH(MAX(AF$3:AF182),AF$3:AF182,0),0),""),D183)</f>
        <v/>
      </c>
      <c r="AK183" s="4" t="str">
        <f>IF(入力!E183="","",IFERROR(INDEX(雇用者!$B$3:$B$100003,IFERROR(MATCH("*"&amp;$E183&amp;"*",雇用者!B$3:B$100003,0),MATCH("*"&amp;$E183&amp;"*",雇用者!C$3:C$100003,0)),0),入力!E183))&amp;""</f>
        <v/>
      </c>
      <c r="AL183" s="20" t="str">
        <f>IF(AM183="","",$AM183&amp;"@"&amp;AN183&amp;IF(AN183="","","@"&amp;COUNTIF($AK$3:AK183,AN183)))</f>
        <v/>
      </c>
      <c r="AM183" s="26" t="str">
        <f t="shared" si="111"/>
        <v/>
      </c>
      <c r="AN183" s="4" t="str">
        <f>IF(AK183="",IF(AND(OR(H183&lt;&gt;"",G183&lt;&gt;""),E183=""),INDEX($AK$3:AK182,MATCH(MAX($AG$3:AG182),$AG$3:AG182,0),0),""),AK183)</f>
        <v/>
      </c>
      <c r="AO183" s="20" t="str">
        <f>IF(H183="",IF(AN183="","",IFERROR(INDEX(雇用者!$D$3:$D$100003,MATCH($AN183,雇用者!B$3:B$100003,0),0),"")),H183)&amp;""</f>
        <v/>
      </c>
      <c r="AP183" s="20" t="str">
        <f>IF(AN183="","",IFERROR(IF(AND(入力!I183="",H183=""),INDEX(雇用者!$E$3:$E$100003,MATCH($AN183,雇用者!B$3:B$100003,0),0),I183),I183))&amp;""</f>
        <v/>
      </c>
      <c r="AQ183" s="20" t="str">
        <f t="shared" si="112"/>
        <v/>
      </c>
      <c r="AR183" s="20" t="str">
        <f t="shared" si="113"/>
        <v/>
      </c>
      <c r="AS183" s="20" t="str">
        <f>IF(AN183="","",IFERROR(IF(AND(入力!G183="",H183=""),INDEX(雇用者!$F$3:$Y$100003,MATCH($AN183,雇用者!B$3:B$100003,0),MATCH($AM183,雇用者!$F$1:$Y$1,1)),IF(G183="","",G183)),IF(G183="","",G183)))</f>
        <v/>
      </c>
      <c r="AT183" s="21" t="str">
        <f t="shared" si="114"/>
        <v/>
      </c>
      <c r="AU183" s="21" t="str">
        <f>IF(AND(AT183&lt;&gt;"",COUNTIF($AL$3:AL183,AL183)=1),SUMIF($AL$3:$AT$100003,AL183,$AT$3:$AT$100003),"")</f>
        <v/>
      </c>
      <c r="AV183" s="21" t="str">
        <f>IF(AND(COUNTIF($AM$3:AM183,AM183)=COUNTIF($AM$3:AM100183,AM183),AM183&lt;&gt;""),SUMIF($AM$3:AM183,AM183,$AT$3:AT183),"")</f>
        <v/>
      </c>
      <c r="AW183" s="96"/>
      <c r="AX183" s="20" t="str">
        <f>IF(COUNT(BC183:BH183)=6,MAX($AX$3:AX182)+1,"")</f>
        <v/>
      </c>
      <c r="AY183" s="20" t="str">
        <f>IF(AZ183="","",RANK(AZ183,$AZ$3:$AZ$100003,1)+COUNTIF($AZ$3:AZ183,AZ183)-1)</f>
        <v/>
      </c>
      <c r="AZ183" s="20" t="str">
        <f t="shared" si="115"/>
        <v/>
      </c>
      <c r="BA183" s="20" t="str">
        <f>IF(AN183="","",IF(COUNTIF($AN$3:AN183,AN183)=1,1+MAX($BA$3:BA182),INDEX($BA$3:BA182,MATCH(AN183,$AN$3:AN183,0),0)))</f>
        <v/>
      </c>
      <c r="BB183" s="20" t="str">
        <f>IF(AO183="","",IF(COUNTIF($AO$3:AO183,AO183)=1,1+MAX($BB$3:BB182),INDEX($BB$3:BB182,MATCH(AO183,$AO$3:AO183,0),0)))</f>
        <v/>
      </c>
      <c r="BC183" s="54" t="str">
        <f t="shared" si="116"/>
        <v/>
      </c>
      <c r="BD183" s="54" t="str">
        <f t="shared" si="117"/>
        <v/>
      </c>
      <c r="BE183" s="20" t="str">
        <f>IF($AN183="","",IF(COUNTIF(AN183,"*"&amp;BE$1&amp;"*"),COUNTIF(AN$3:AN183,"*"&amp;BE$1&amp;"*"),""))</f>
        <v/>
      </c>
      <c r="BF183" s="20" t="str">
        <f>IF($AN183="","",IF(COUNTIF(AO183,"*"&amp;BF$1&amp;"*"),COUNTIF(AO$3:AO183,"*"&amp;BF$1&amp;"*"),""))</f>
        <v/>
      </c>
      <c r="BG183" s="20" t="str">
        <f>IF($AN183="","",IF(COUNTIF(AP183,"*"&amp;BG$1&amp;"*"),COUNTIF(AP$3:AP183,"*"&amp;BG$1&amp;"*"),""))</f>
        <v/>
      </c>
      <c r="BH183" s="20" t="str">
        <f>IF($AN183="","",IF(COUNTIF(AQ183,"*"&amp;BH$1&amp;"*"),COUNTIF(AQ$3:AQ183,"*"&amp;BH$1&amp;"*"),""))</f>
        <v/>
      </c>
      <c r="BI183" s="58" t="str">
        <f t="shared" si="118"/>
        <v/>
      </c>
      <c r="BJ183" s="20" t="str">
        <f t="shared" si="119"/>
        <v/>
      </c>
      <c r="BK183" s="20" t="str">
        <f t="shared" si="120"/>
        <v/>
      </c>
      <c r="BM183" s="20" t="str">
        <f>IF($BM$1&gt;=1+MAX($BM$3:BM182),1+MAX($BM$3:BM182),"")</f>
        <v/>
      </c>
      <c r="BN183" s="20" t="str">
        <f t="shared" si="122"/>
        <v/>
      </c>
      <c r="BO183" s="20" t="str">
        <f t="shared" si="122"/>
        <v/>
      </c>
      <c r="BP183" s="20" t="str">
        <f t="shared" si="122"/>
        <v/>
      </c>
      <c r="BQ183" s="20" t="str">
        <f t="shared" si="122"/>
        <v/>
      </c>
      <c r="BR183" s="20" t="str">
        <f t="shared" si="122"/>
        <v/>
      </c>
      <c r="BS183" s="20" t="str">
        <f t="shared" si="122"/>
        <v/>
      </c>
      <c r="BT183" s="20" t="str">
        <f t="shared" si="122"/>
        <v/>
      </c>
      <c r="BU183" s="20" t="str">
        <f t="shared" si="122"/>
        <v/>
      </c>
      <c r="BV183" s="20" t="str">
        <f t="shared" si="122"/>
        <v/>
      </c>
      <c r="BW183" s="20" t="str">
        <f t="shared" si="122"/>
        <v/>
      </c>
      <c r="BX183" s="20" t="str">
        <f t="shared" si="122"/>
        <v/>
      </c>
    </row>
    <row r="184" spans="2:76" ht="30" customHeight="1" x14ac:dyDescent="0.2">
      <c r="B184" s="52"/>
      <c r="C184" s="52"/>
      <c r="D184" s="52"/>
      <c r="E184" s="30"/>
      <c r="F184" s="31"/>
      <c r="G184" s="32"/>
      <c r="H184" s="30"/>
      <c r="I184" s="31"/>
      <c r="J184" s="34"/>
      <c r="K184" s="112" t="str">
        <f t="shared" si="98"/>
        <v/>
      </c>
      <c r="L184" s="108" t="str">
        <f t="shared" si="99"/>
        <v/>
      </c>
      <c r="M184" s="108" t="str">
        <f t="shared" si="100"/>
        <v/>
      </c>
      <c r="N184" s="31" t="str">
        <f t="shared" si="101"/>
        <v/>
      </c>
      <c r="O184" s="31" t="str">
        <f t="shared" si="102"/>
        <v/>
      </c>
      <c r="P184" s="49" t="str">
        <f t="shared" si="103"/>
        <v/>
      </c>
      <c r="Q184" s="49" t="str">
        <f t="shared" si="104"/>
        <v/>
      </c>
      <c r="R184" s="32" t="str">
        <f t="shared" si="105"/>
        <v/>
      </c>
      <c r="S184" s="19"/>
      <c r="T184" s="45" t="str">
        <f t="shared" si="106"/>
        <v/>
      </c>
      <c r="U184" s="32" t="str">
        <f t="shared" si="107"/>
        <v/>
      </c>
      <c r="V184" s="22"/>
      <c r="W184" s="6" t="str">
        <f t="shared" si="95"/>
        <v/>
      </c>
      <c r="X184" s="7" t="str">
        <f t="shared" si="108"/>
        <v/>
      </c>
      <c r="Y184" s="19"/>
      <c r="Z184" s="13" t="str">
        <f t="shared" si="96"/>
        <v/>
      </c>
      <c r="AA184" s="13" t="str">
        <f t="shared" si="109"/>
        <v/>
      </c>
      <c r="AB184" s="7" t="str">
        <f t="shared" si="110"/>
        <v/>
      </c>
      <c r="AC184" s="22"/>
      <c r="AD184" s="3" t="str">
        <f>IF(B184="","",COUNT(B$3:B184))</f>
        <v/>
      </c>
      <c r="AE184" s="3" t="str">
        <f>IF(C184="","",COUNT(C$3:C184))</f>
        <v/>
      </c>
      <c r="AF184" s="3" t="str">
        <f>IF(D184="","",COUNT(D$3:D184))</f>
        <v/>
      </c>
      <c r="AG184" s="20" t="str">
        <f>IF(E184="","",COUNTA($E$3:E184))</f>
        <v/>
      </c>
      <c r="AH184" s="38" t="str">
        <f>IF(B184="",IF(OR($C184&lt;&gt;"",$D184&lt;&gt;"",$E184&lt;&gt;"",$H184&lt;&gt;"",$G184&lt;&gt;""),INDEX(AH$3:AH183,MATCH(MAX(AD$3:AD183),AD$3:AD183,0),0),""),B184)</f>
        <v/>
      </c>
      <c r="AI184" s="38" t="str">
        <f>IF(C184="",IF(OR($D184&lt;&gt;"",$E184&lt;&gt;"",$H184&lt;&gt;"",$G184&lt;&gt;""),INDEX(AI$3:AI183,MATCH(MAX(AE$3:AE183),AE$3:AE183,0),0),""),C184)</f>
        <v/>
      </c>
      <c r="AJ184" s="38" t="str">
        <f>IF(D184="",IF(OR($E184&lt;&gt;"",$H184&lt;&gt;"",$G184&lt;&gt;""),INDEX(AJ$3:AJ183,MATCH(MAX(AF$3:AF183),AF$3:AF183,0),0),""),D184)</f>
        <v/>
      </c>
      <c r="AK184" s="4" t="str">
        <f>IF(入力!E184="","",IFERROR(INDEX(雇用者!$B$3:$B$100003,IFERROR(MATCH("*"&amp;$E184&amp;"*",雇用者!B$3:B$100003,0),MATCH("*"&amp;$E184&amp;"*",雇用者!C$3:C$100003,0)),0),入力!E184))&amp;""</f>
        <v/>
      </c>
      <c r="AL184" s="20" t="str">
        <f>IF(AM184="","",$AM184&amp;"@"&amp;AN184&amp;IF(AN184="","","@"&amp;COUNTIF($AK$3:AK184,AN184)))</f>
        <v/>
      </c>
      <c r="AM184" s="26" t="str">
        <f t="shared" si="111"/>
        <v/>
      </c>
      <c r="AN184" s="4" t="str">
        <f>IF(AK184="",IF(AND(OR(H184&lt;&gt;"",G184&lt;&gt;""),E184=""),INDEX($AK$3:AK183,MATCH(MAX($AG$3:AG183),$AG$3:AG183,0),0),""),AK184)</f>
        <v/>
      </c>
      <c r="AO184" s="20" t="str">
        <f>IF(H184="",IF(AN184="","",IFERROR(INDEX(雇用者!$D$3:$D$100003,MATCH($AN184,雇用者!B$3:B$100003,0),0),"")),H184)&amp;""</f>
        <v/>
      </c>
      <c r="AP184" s="20" t="str">
        <f>IF(AN184="","",IFERROR(IF(AND(入力!I184="",H184=""),INDEX(雇用者!$E$3:$E$100003,MATCH($AN184,雇用者!B$3:B$100003,0),0),I184),I184))&amp;""</f>
        <v/>
      </c>
      <c r="AQ184" s="20" t="str">
        <f t="shared" si="112"/>
        <v/>
      </c>
      <c r="AR184" s="20" t="str">
        <f t="shared" si="113"/>
        <v/>
      </c>
      <c r="AS184" s="20" t="str">
        <f>IF(AN184="","",IFERROR(IF(AND(入力!G184="",H184=""),INDEX(雇用者!$F$3:$Y$100003,MATCH($AN184,雇用者!B$3:B$100003,0),MATCH($AM184,雇用者!$F$1:$Y$1,1)),IF(G184="","",G184)),IF(G184="","",G184)))</f>
        <v/>
      </c>
      <c r="AT184" s="21" t="str">
        <f t="shared" si="114"/>
        <v/>
      </c>
      <c r="AU184" s="21" t="str">
        <f>IF(AND(AT184&lt;&gt;"",COUNTIF($AL$3:AL184,AL184)=1),SUMIF($AL$3:$AT$100003,AL184,$AT$3:$AT$100003),"")</f>
        <v/>
      </c>
      <c r="AV184" s="21" t="str">
        <f>IF(AND(COUNTIF($AM$3:AM184,AM184)=COUNTIF($AM$3:AM100184,AM184),AM184&lt;&gt;""),SUMIF($AM$3:AM184,AM184,$AT$3:AT184),"")</f>
        <v/>
      </c>
      <c r="AW184" s="96"/>
      <c r="AX184" s="20" t="str">
        <f>IF(COUNT(BC184:BH184)=6,MAX($AX$3:AX183)+1,"")</f>
        <v/>
      </c>
      <c r="AY184" s="20" t="str">
        <f>IF(AZ184="","",RANK(AZ184,$AZ$3:$AZ$100003,1)+COUNTIF($AZ$3:AZ184,AZ184)-1)</f>
        <v/>
      </c>
      <c r="AZ184" s="20" t="str">
        <f t="shared" si="115"/>
        <v/>
      </c>
      <c r="BA184" s="20" t="str">
        <f>IF(AN184="","",IF(COUNTIF($AN$3:AN184,AN184)=1,1+MAX($BA$3:BA183),INDEX($BA$3:BA183,MATCH(AN184,$AN$3:AN184,0),0)))</f>
        <v/>
      </c>
      <c r="BB184" s="20" t="str">
        <f>IF(AO184="","",IF(COUNTIF($AO$3:AO184,AO184)=1,1+MAX($BB$3:BB183),INDEX($BB$3:BB183,MATCH(AO184,$AO$3:AO184,0),0)))</f>
        <v/>
      </c>
      <c r="BC184" s="54" t="str">
        <f t="shared" si="116"/>
        <v/>
      </c>
      <c r="BD184" s="54" t="str">
        <f t="shared" si="117"/>
        <v/>
      </c>
      <c r="BE184" s="20" t="str">
        <f>IF($AN184="","",IF(COUNTIF(AN184,"*"&amp;BE$1&amp;"*"),COUNTIF(AN$3:AN184,"*"&amp;BE$1&amp;"*"),""))</f>
        <v/>
      </c>
      <c r="BF184" s="20" t="str">
        <f>IF($AN184="","",IF(COUNTIF(AO184,"*"&amp;BF$1&amp;"*"),COUNTIF(AO$3:AO184,"*"&amp;BF$1&amp;"*"),""))</f>
        <v/>
      </c>
      <c r="BG184" s="20" t="str">
        <f>IF($AN184="","",IF(COUNTIF(AP184,"*"&amp;BG$1&amp;"*"),COUNTIF(AP$3:AP184,"*"&amp;BG$1&amp;"*"),""))</f>
        <v/>
      </c>
      <c r="BH184" s="20" t="str">
        <f>IF($AN184="","",IF(COUNTIF(AQ184,"*"&amp;BH$1&amp;"*"),COUNTIF(AQ$3:AQ184,"*"&amp;BH$1&amp;"*"),""))</f>
        <v/>
      </c>
      <c r="BI184" s="58" t="str">
        <f t="shared" si="118"/>
        <v/>
      </c>
      <c r="BJ184" s="20" t="str">
        <f t="shared" si="119"/>
        <v/>
      </c>
      <c r="BK184" s="20" t="str">
        <f t="shared" si="120"/>
        <v/>
      </c>
      <c r="BM184" s="20" t="str">
        <f>IF($BM$1&gt;=1+MAX($BM$3:BM183),1+MAX($BM$3:BM183),"")</f>
        <v/>
      </c>
      <c r="BN184" s="20" t="str">
        <f t="shared" si="122"/>
        <v/>
      </c>
      <c r="BO184" s="20" t="str">
        <f t="shared" si="122"/>
        <v/>
      </c>
      <c r="BP184" s="20" t="str">
        <f t="shared" si="122"/>
        <v/>
      </c>
      <c r="BQ184" s="20" t="str">
        <f t="shared" si="122"/>
        <v/>
      </c>
      <c r="BR184" s="20" t="str">
        <f t="shared" si="122"/>
        <v/>
      </c>
      <c r="BS184" s="20" t="str">
        <f t="shared" si="122"/>
        <v/>
      </c>
      <c r="BT184" s="20" t="str">
        <f t="shared" si="122"/>
        <v/>
      </c>
      <c r="BU184" s="20" t="str">
        <f t="shared" si="122"/>
        <v/>
      </c>
      <c r="BV184" s="20" t="str">
        <f t="shared" si="122"/>
        <v/>
      </c>
      <c r="BW184" s="20" t="str">
        <f t="shared" si="122"/>
        <v/>
      </c>
      <c r="BX184" s="20" t="str">
        <f t="shared" si="122"/>
        <v/>
      </c>
    </row>
    <row r="185" spans="2:76" ht="30" customHeight="1" x14ac:dyDescent="0.2">
      <c r="B185" s="52"/>
      <c r="C185" s="52"/>
      <c r="D185" s="52"/>
      <c r="E185" s="30"/>
      <c r="F185" s="31"/>
      <c r="G185" s="32"/>
      <c r="H185" s="30"/>
      <c r="I185" s="31"/>
      <c r="J185" s="34"/>
      <c r="K185" s="112" t="str">
        <f t="shared" si="98"/>
        <v/>
      </c>
      <c r="L185" s="108" t="str">
        <f t="shared" si="99"/>
        <v/>
      </c>
      <c r="M185" s="108" t="str">
        <f t="shared" si="100"/>
        <v/>
      </c>
      <c r="N185" s="31" t="str">
        <f t="shared" si="101"/>
        <v/>
      </c>
      <c r="O185" s="31" t="str">
        <f t="shared" si="102"/>
        <v/>
      </c>
      <c r="P185" s="49" t="str">
        <f t="shared" si="103"/>
        <v/>
      </c>
      <c r="Q185" s="49" t="str">
        <f t="shared" si="104"/>
        <v/>
      </c>
      <c r="R185" s="32" t="str">
        <f t="shared" si="105"/>
        <v/>
      </c>
      <c r="S185" s="19"/>
      <c r="T185" s="45" t="str">
        <f t="shared" si="106"/>
        <v/>
      </c>
      <c r="U185" s="32" t="str">
        <f t="shared" si="107"/>
        <v/>
      </c>
      <c r="V185" s="22"/>
      <c r="W185" s="6" t="str">
        <f t="shared" si="95"/>
        <v/>
      </c>
      <c r="X185" s="7" t="str">
        <f t="shared" si="108"/>
        <v/>
      </c>
      <c r="Y185" s="19"/>
      <c r="Z185" s="13" t="str">
        <f t="shared" si="96"/>
        <v/>
      </c>
      <c r="AA185" s="13" t="str">
        <f t="shared" si="109"/>
        <v/>
      </c>
      <c r="AB185" s="7" t="str">
        <f t="shared" si="110"/>
        <v/>
      </c>
      <c r="AC185" s="22"/>
      <c r="AD185" s="3" t="str">
        <f>IF(B185="","",COUNT(B$3:B185))</f>
        <v/>
      </c>
      <c r="AE185" s="3" t="str">
        <f>IF(C185="","",COUNT(C$3:C185))</f>
        <v/>
      </c>
      <c r="AF185" s="3" t="str">
        <f>IF(D185="","",COUNT(D$3:D185))</f>
        <v/>
      </c>
      <c r="AG185" s="20" t="str">
        <f>IF(E185="","",COUNTA($E$3:E185))</f>
        <v/>
      </c>
      <c r="AH185" s="38" t="str">
        <f>IF(B185="",IF(OR($C185&lt;&gt;"",$D185&lt;&gt;"",$E185&lt;&gt;"",$H185&lt;&gt;"",$G185&lt;&gt;""),INDEX(AH$3:AH184,MATCH(MAX(AD$3:AD184),AD$3:AD184,0),0),""),B185)</f>
        <v/>
      </c>
      <c r="AI185" s="38" t="str">
        <f>IF(C185="",IF(OR($D185&lt;&gt;"",$E185&lt;&gt;"",$H185&lt;&gt;"",$G185&lt;&gt;""),INDEX(AI$3:AI184,MATCH(MAX(AE$3:AE184),AE$3:AE184,0),0),""),C185)</f>
        <v/>
      </c>
      <c r="AJ185" s="38" t="str">
        <f>IF(D185="",IF(OR($E185&lt;&gt;"",$H185&lt;&gt;"",$G185&lt;&gt;""),INDEX(AJ$3:AJ184,MATCH(MAX(AF$3:AF184),AF$3:AF184,0),0),""),D185)</f>
        <v/>
      </c>
      <c r="AK185" s="4" t="str">
        <f>IF(入力!E185="","",IFERROR(INDEX(雇用者!$B$3:$B$100003,IFERROR(MATCH("*"&amp;$E185&amp;"*",雇用者!B$3:B$100003,0),MATCH("*"&amp;$E185&amp;"*",雇用者!C$3:C$100003,0)),0),入力!E185))&amp;""</f>
        <v/>
      </c>
      <c r="AL185" s="20" t="str">
        <f>IF(AM185="","",$AM185&amp;"@"&amp;AN185&amp;IF(AN185="","","@"&amp;COUNTIF($AK$3:AK185,AN185)))</f>
        <v/>
      </c>
      <c r="AM185" s="26" t="str">
        <f t="shared" si="111"/>
        <v/>
      </c>
      <c r="AN185" s="4" t="str">
        <f>IF(AK185="",IF(AND(OR(H185&lt;&gt;"",G185&lt;&gt;""),E185=""),INDEX($AK$3:AK184,MATCH(MAX($AG$3:AG184),$AG$3:AG184,0),0),""),AK185)</f>
        <v/>
      </c>
      <c r="AO185" s="20" t="str">
        <f>IF(H185="",IF(AN185="","",IFERROR(INDEX(雇用者!$D$3:$D$100003,MATCH($AN185,雇用者!B$3:B$100003,0),0),"")),H185)&amp;""</f>
        <v/>
      </c>
      <c r="AP185" s="20" t="str">
        <f>IF(AN185="","",IFERROR(IF(AND(入力!I185="",H185=""),INDEX(雇用者!$E$3:$E$100003,MATCH($AN185,雇用者!B$3:B$100003,0),0),I185),I185))&amp;""</f>
        <v/>
      </c>
      <c r="AQ185" s="20" t="str">
        <f t="shared" si="112"/>
        <v/>
      </c>
      <c r="AR185" s="20" t="str">
        <f t="shared" si="113"/>
        <v/>
      </c>
      <c r="AS185" s="20" t="str">
        <f>IF(AN185="","",IFERROR(IF(AND(入力!G185="",H185=""),INDEX(雇用者!$F$3:$Y$100003,MATCH($AN185,雇用者!B$3:B$100003,0),MATCH($AM185,雇用者!$F$1:$Y$1,1)),IF(G185="","",G185)),IF(G185="","",G185)))</f>
        <v/>
      </c>
      <c r="AT185" s="21" t="str">
        <f t="shared" si="114"/>
        <v/>
      </c>
      <c r="AU185" s="21" t="str">
        <f>IF(AND(AT185&lt;&gt;"",COUNTIF($AL$3:AL185,AL185)=1),SUMIF($AL$3:$AT$100003,AL185,$AT$3:$AT$100003),"")</f>
        <v/>
      </c>
      <c r="AV185" s="21" t="str">
        <f>IF(AND(COUNTIF($AM$3:AM185,AM185)=COUNTIF($AM$3:AM100185,AM185),AM185&lt;&gt;""),SUMIF($AM$3:AM185,AM185,$AT$3:AT185),"")</f>
        <v/>
      </c>
      <c r="AW185" s="96"/>
      <c r="AX185" s="20" t="str">
        <f>IF(COUNT(BC185:BH185)=6,MAX($AX$3:AX184)+1,"")</f>
        <v/>
      </c>
      <c r="AY185" s="20" t="str">
        <f>IF(AZ185="","",RANK(AZ185,$AZ$3:$AZ$100003,1)+COUNTIF($AZ$3:AZ185,AZ185)-1)</f>
        <v/>
      </c>
      <c r="AZ185" s="20" t="str">
        <f t="shared" si="115"/>
        <v/>
      </c>
      <c r="BA185" s="20" t="str">
        <f>IF(AN185="","",IF(COUNTIF($AN$3:AN185,AN185)=1,1+MAX($BA$3:BA184),INDEX($BA$3:BA184,MATCH(AN185,$AN$3:AN185,0),0)))</f>
        <v/>
      </c>
      <c r="BB185" s="20" t="str">
        <f>IF(AO185="","",IF(COUNTIF($AO$3:AO185,AO185)=1,1+MAX($BB$3:BB184),INDEX($BB$3:BB184,MATCH(AO185,$AO$3:AO185,0),0)))</f>
        <v/>
      </c>
      <c r="BC185" s="54" t="str">
        <f t="shared" si="116"/>
        <v/>
      </c>
      <c r="BD185" s="54" t="str">
        <f t="shared" si="117"/>
        <v/>
      </c>
      <c r="BE185" s="20" t="str">
        <f>IF($AN185="","",IF(COUNTIF(AN185,"*"&amp;BE$1&amp;"*"),COUNTIF(AN$3:AN185,"*"&amp;BE$1&amp;"*"),""))</f>
        <v/>
      </c>
      <c r="BF185" s="20" t="str">
        <f>IF($AN185="","",IF(COUNTIF(AO185,"*"&amp;BF$1&amp;"*"),COUNTIF(AO$3:AO185,"*"&amp;BF$1&amp;"*"),""))</f>
        <v/>
      </c>
      <c r="BG185" s="20" t="str">
        <f>IF($AN185="","",IF(COUNTIF(AP185,"*"&amp;BG$1&amp;"*"),COUNTIF(AP$3:AP185,"*"&amp;BG$1&amp;"*"),""))</f>
        <v/>
      </c>
      <c r="BH185" s="20" t="str">
        <f>IF($AN185="","",IF(COUNTIF(AQ185,"*"&amp;BH$1&amp;"*"),COUNTIF(AQ$3:AQ185,"*"&amp;BH$1&amp;"*"),""))</f>
        <v/>
      </c>
      <c r="BI185" s="58" t="str">
        <f t="shared" si="118"/>
        <v/>
      </c>
      <c r="BJ185" s="20" t="str">
        <f t="shared" si="119"/>
        <v/>
      </c>
      <c r="BK185" s="20" t="str">
        <f t="shared" si="120"/>
        <v/>
      </c>
      <c r="BM185" s="20" t="str">
        <f>IF($BM$1&gt;=1+MAX($BM$3:BM184),1+MAX($BM$3:BM184),"")</f>
        <v/>
      </c>
      <c r="BN185" s="20" t="str">
        <f t="shared" si="122"/>
        <v/>
      </c>
      <c r="BO185" s="20" t="str">
        <f t="shared" si="122"/>
        <v/>
      </c>
      <c r="BP185" s="20" t="str">
        <f t="shared" si="122"/>
        <v/>
      </c>
      <c r="BQ185" s="20" t="str">
        <f t="shared" si="122"/>
        <v/>
      </c>
      <c r="BR185" s="20" t="str">
        <f t="shared" si="122"/>
        <v/>
      </c>
      <c r="BS185" s="20" t="str">
        <f t="shared" si="122"/>
        <v/>
      </c>
      <c r="BT185" s="20" t="str">
        <f t="shared" si="122"/>
        <v/>
      </c>
      <c r="BU185" s="20" t="str">
        <f t="shared" si="122"/>
        <v/>
      </c>
      <c r="BV185" s="20" t="str">
        <f t="shared" si="122"/>
        <v/>
      </c>
      <c r="BW185" s="20" t="str">
        <f t="shared" si="122"/>
        <v/>
      </c>
      <c r="BX185" s="20" t="str">
        <f t="shared" si="122"/>
        <v/>
      </c>
    </row>
    <row r="186" spans="2:76" ht="30" customHeight="1" x14ac:dyDescent="0.2">
      <c r="B186" s="52"/>
      <c r="C186" s="52"/>
      <c r="D186" s="52"/>
      <c r="E186" s="30"/>
      <c r="F186" s="31"/>
      <c r="G186" s="32"/>
      <c r="H186" s="30"/>
      <c r="I186" s="31"/>
      <c r="J186" s="34"/>
      <c r="K186" s="112" t="str">
        <f t="shared" si="98"/>
        <v/>
      </c>
      <c r="L186" s="108" t="str">
        <f t="shared" si="99"/>
        <v/>
      </c>
      <c r="M186" s="108" t="str">
        <f t="shared" si="100"/>
        <v/>
      </c>
      <c r="N186" s="31" t="str">
        <f t="shared" si="101"/>
        <v/>
      </c>
      <c r="O186" s="31" t="str">
        <f t="shared" si="102"/>
        <v/>
      </c>
      <c r="P186" s="49" t="str">
        <f t="shared" si="103"/>
        <v/>
      </c>
      <c r="Q186" s="49" t="str">
        <f t="shared" si="104"/>
        <v/>
      </c>
      <c r="R186" s="32" t="str">
        <f t="shared" si="105"/>
        <v/>
      </c>
      <c r="S186" s="19"/>
      <c r="T186" s="45" t="str">
        <f t="shared" si="106"/>
        <v/>
      </c>
      <c r="U186" s="32" t="str">
        <f t="shared" si="107"/>
        <v/>
      </c>
      <c r="V186" s="22"/>
      <c r="W186" s="6" t="str">
        <f t="shared" si="95"/>
        <v/>
      </c>
      <c r="X186" s="7" t="str">
        <f t="shared" si="108"/>
        <v/>
      </c>
      <c r="Y186" s="19"/>
      <c r="Z186" s="13" t="str">
        <f t="shared" si="96"/>
        <v/>
      </c>
      <c r="AA186" s="13" t="str">
        <f t="shared" si="109"/>
        <v/>
      </c>
      <c r="AB186" s="7" t="str">
        <f t="shared" si="110"/>
        <v/>
      </c>
      <c r="AC186" s="22"/>
      <c r="AD186" s="3" t="str">
        <f>IF(B186="","",COUNT(B$3:B186))</f>
        <v/>
      </c>
      <c r="AE186" s="3" t="str">
        <f>IF(C186="","",COUNT(C$3:C186))</f>
        <v/>
      </c>
      <c r="AF186" s="3" t="str">
        <f>IF(D186="","",COUNT(D$3:D186))</f>
        <v/>
      </c>
      <c r="AG186" s="20" t="str">
        <f>IF(E186="","",COUNTA($E$3:E186))</f>
        <v/>
      </c>
      <c r="AH186" s="38" t="str">
        <f>IF(B186="",IF(OR($C186&lt;&gt;"",$D186&lt;&gt;"",$E186&lt;&gt;"",$H186&lt;&gt;"",$G186&lt;&gt;""),INDEX(AH$3:AH185,MATCH(MAX(AD$3:AD185),AD$3:AD185,0),0),""),B186)</f>
        <v/>
      </c>
      <c r="AI186" s="38" t="str">
        <f>IF(C186="",IF(OR($D186&lt;&gt;"",$E186&lt;&gt;"",$H186&lt;&gt;"",$G186&lt;&gt;""),INDEX(AI$3:AI185,MATCH(MAX(AE$3:AE185),AE$3:AE185,0),0),""),C186)</f>
        <v/>
      </c>
      <c r="AJ186" s="38" t="str">
        <f>IF(D186="",IF(OR($E186&lt;&gt;"",$H186&lt;&gt;"",$G186&lt;&gt;""),INDEX(AJ$3:AJ185,MATCH(MAX(AF$3:AF185),AF$3:AF185,0),0),""),D186)</f>
        <v/>
      </c>
      <c r="AK186" s="4" t="str">
        <f>IF(入力!E186="","",IFERROR(INDEX(雇用者!$B$3:$B$100003,IFERROR(MATCH("*"&amp;$E186&amp;"*",雇用者!B$3:B$100003,0),MATCH("*"&amp;$E186&amp;"*",雇用者!C$3:C$100003,0)),0),入力!E186))&amp;""</f>
        <v/>
      </c>
      <c r="AL186" s="20" t="str">
        <f>IF(AM186="","",$AM186&amp;"@"&amp;AN186&amp;IF(AN186="","","@"&amp;COUNTIF($AK$3:AK186,AN186)))</f>
        <v/>
      </c>
      <c r="AM186" s="26" t="str">
        <f t="shared" si="111"/>
        <v/>
      </c>
      <c r="AN186" s="4" t="str">
        <f>IF(AK186="",IF(AND(OR(H186&lt;&gt;"",G186&lt;&gt;""),E186=""),INDEX($AK$3:AK185,MATCH(MAX($AG$3:AG185),$AG$3:AG185,0),0),""),AK186)</f>
        <v/>
      </c>
      <c r="AO186" s="20" t="str">
        <f>IF(H186="",IF(AN186="","",IFERROR(INDEX(雇用者!$D$3:$D$100003,MATCH($AN186,雇用者!B$3:B$100003,0),0),"")),H186)&amp;""</f>
        <v/>
      </c>
      <c r="AP186" s="20" t="str">
        <f>IF(AN186="","",IFERROR(IF(AND(入力!I186="",H186=""),INDEX(雇用者!$E$3:$E$100003,MATCH($AN186,雇用者!B$3:B$100003,0),0),I186),I186))&amp;""</f>
        <v/>
      </c>
      <c r="AQ186" s="20" t="str">
        <f t="shared" si="112"/>
        <v/>
      </c>
      <c r="AR186" s="20" t="str">
        <f t="shared" si="113"/>
        <v/>
      </c>
      <c r="AS186" s="20" t="str">
        <f>IF(AN186="","",IFERROR(IF(AND(入力!G186="",H186=""),INDEX(雇用者!$F$3:$Y$100003,MATCH($AN186,雇用者!B$3:B$100003,0),MATCH($AM186,雇用者!$F$1:$Y$1,1)),IF(G186="","",G186)),IF(G186="","",G186)))</f>
        <v/>
      </c>
      <c r="AT186" s="21" t="str">
        <f t="shared" si="114"/>
        <v/>
      </c>
      <c r="AU186" s="21" t="str">
        <f>IF(AND(AT186&lt;&gt;"",COUNTIF($AL$3:AL186,AL186)=1),SUMIF($AL$3:$AT$100003,AL186,$AT$3:$AT$100003),"")</f>
        <v/>
      </c>
      <c r="AV186" s="21" t="str">
        <f>IF(AND(COUNTIF($AM$3:AM186,AM186)=COUNTIF($AM$3:AM100186,AM186),AM186&lt;&gt;""),SUMIF($AM$3:AM186,AM186,$AT$3:AT186),"")</f>
        <v/>
      </c>
      <c r="AW186" s="96"/>
      <c r="AX186" s="20" t="str">
        <f>IF(COUNT(BC186:BH186)=6,MAX($AX$3:AX185)+1,"")</f>
        <v/>
      </c>
      <c r="AY186" s="20" t="str">
        <f>IF(AZ186="","",RANK(AZ186,$AZ$3:$AZ$100003,1)+COUNTIF($AZ$3:AZ186,AZ186)-1)</f>
        <v/>
      </c>
      <c r="AZ186" s="20" t="str">
        <f t="shared" si="115"/>
        <v/>
      </c>
      <c r="BA186" s="20" t="str">
        <f>IF(AN186="","",IF(COUNTIF($AN$3:AN186,AN186)=1,1+MAX($BA$3:BA185),INDEX($BA$3:BA185,MATCH(AN186,$AN$3:AN186,0),0)))</f>
        <v/>
      </c>
      <c r="BB186" s="20" t="str">
        <f>IF(AO186="","",IF(COUNTIF($AO$3:AO186,AO186)=1,1+MAX($BB$3:BB185),INDEX($BB$3:BB185,MATCH(AO186,$AO$3:AO186,0),0)))</f>
        <v/>
      </c>
      <c r="BC186" s="54" t="str">
        <f t="shared" si="116"/>
        <v/>
      </c>
      <c r="BD186" s="54" t="str">
        <f t="shared" si="117"/>
        <v/>
      </c>
      <c r="BE186" s="20" t="str">
        <f>IF($AN186="","",IF(COUNTIF(AN186,"*"&amp;BE$1&amp;"*"),COUNTIF(AN$3:AN186,"*"&amp;BE$1&amp;"*"),""))</f>
        <v/>
      </c>
      <c r="BF186" s="20" t="str">
        <f>IF($AN186="","",IF(COUNTIF(AO186,"*"&amp;BF$1&amp;"*"),COUNTIF(AO$3:AO186,"*"&amp;BF$1&amp;"*"),""))</f>
        <v/>
      </c>
      <c r="BG186" s="20" t="str">
        <f>IF($AN186="","",IF(COUNTIF(AP186,"*"&amp;BG$1&amp;"*"),COUNTIF(AP$3:AP186,"*"&amp;BG$1&amp;"*"),""))</f>
        <v/>
      </c>
      <c r="BH186" s="20" t="str">
        <f>IF($AN186="","",IF(COUNTIF(AQ186,"*"&amp;BH$1&amp;"*"),COUNTIF(AQ$3:AQ186,"*"&amp;BH$1&amp;"*"),""))</f>
        <v/>
      </c>
      <c r="BI186" s="58" t="str">
        <f t="shared" si="118"/>
        <v/>
      </c>
      <c r="BJ186" s="20" t="str">
        <f t="shared" si="119"/>
        <v/>
      </c>
      <c r="BK186" s="20" t="str">
        <f t="shared" si="120"/>
        <v/>
      </c>
      <c r="BM186" s="20" t="str">
        <f>IF($BM$1&gt;=1+MAX($BM$3:BM185),1+MAX($BM$3:BM185),"")</f>
        <v/>
      </c>
      <c r="BN186" s="20" t="str">
        <f t="shared" si="122"/>
        <v/>
      </c>
      <c r="BO186" s="20" t="str">
        <f t="shared" si="122"/>
        <v/>
      </c>
      <c r="BP186" s="20" t="str">
        <f t="shared" si="122"/>
        <v/>
      </c>
      <c r="BQ186" s="20" t="str">
        <f t="shared" si="122"/>
        <v/>
      </c>
      <c r="BR186" s="20" t="str">
        <f t="shared" si="122"/>
        <v/>
      </c>
      <c r="BS186" s="20" t="str">
        <f t="shared" si="122"/>
        <v/>
      </c>
      <c r="BT186" s="20" t="str">
        <f t="shared" si="122"/>
        <v/>
      </c>
      <c r="BU186" s="20" t="str">
        <f t="shared" si="122"/>
        <v/>
      </c>
      <c r="BV186" s="20" t="str">
        <f t="shared" si="122"/>
        <v/>
      </c>
      <c r="BW186" s="20" t="str">
        <f t="shared" si="122"/>
        <v/>
      </c>
      <c r="BX186" s="20" t="str">
        <f t="shared" si="122"/>
        <v/>
      </c>
    </row>
    <row r="187" spans="2:76" ht="30" customHeight="1" x14ac:dyDescent="0.2">
      <c r="B187" s="52"/>
      <c r="C187" s="52"/>
      <c r="D187" s="52"/>
      <c r="E187" s="30"/>
      <c r="F187" s="31"/>
      <c r="G187" s="32"/>
      <c r="H187" s="30"/>
      <c r="I187" s="31"/>
      <c r="J187" s="34"/>
      <c r="K187" s="112" t="str">
        <f t="shared" si="98"/>
        <v/>
      </c>
      <c r="L187" s="108" t="str">
        <f t="shared" si="99"/>
        <v/>
      </c>
      <c r="M187" s="108" t="str">
        <f t="shared" si="100"/>
        <v/>
      </c>
      <c r="N187" s="31" t="str">
        <f t="shared" si="101"/>
        <v/>
      </c>
      <c r="O187" s="31" t="str">
        <f t="shared" si="102"/>
        <v/>
      </c>
      <c r="P187" s="49" t="str">
        <f t="shared" si="103"/>
        <v/>
      </c>
      <c r="Q187" s="49" t="str">
        <f t="shared" si="104"/>
        <v/>
      </c>
      <c r="R187" s="32" t="str">
        <f t="shared" si="105"/>
        <v/>
      </c>
      <c r="S187" s="19"/>
      <c r="T187" s="45" t="str">
        <f t="shared" si="106"/>
        <v/>
      </c>
      <c r="U187" s="32" t="str">
        <f t="shared" si="107"/>
        <v/>
      </c>
      <c r="V187" s="22"/>
      <c r="W187" s="6" t="str">
        <f t="shared" si="95"/>
        <v/>
      </c>
      <c r="X187" s="7" t="str">
        <f t="shared" si="108"/>
        <v/>
      </c>
      <c r="Y187" s="19"/>
      <c r="Z187" s="13" t="str">
        <f t="shared" si="96"/>
        <v/>
      </c>
      <c r="AA187" s="13" t="str">
        <f t="shared" si="109"/>
        <v/>
      </c>
      <c r="AB187" s="7" t="str">
        <f t="shared" si="110"/>
        <v/>
      </c>
      <c r="AC187" s="22"/>
      <c r="AD187" s="3" t="str">
        <f>IF(B187="","",COUNT(B$3:B187))</f>
        <v/>
      </c>
      <c r="AE187" s="3" t="str">
        <f>IF(C187="","",COUNT(C$3:C187))</f>
        <v/>
      </c>
      <c r="AF187" s="3" t="str">
        <f>IF(D187="","",COUNT(D$3:D187))</f>
        <v/>
      </c>
      <c r="AG187" s="20" t="str">
        <f>IF(E187="","",COUNTA($E$3:E187))</f>
        <v/>
      </c>
      <c r="AH187" s="38" t="str">
        <f>IF(B187="",IF(OR($C187&lt;&gt;"",$D187&lt;&gt;"",$E187&lt;&gt;"",$H187&lt;&gt;"",$G187&lt;&gt;""),INDEX(AH$3:AH186,MATCH(MAX(AD$3:AD186),AD$3:AD186,0),0),""),B187)</f>
        <v/>
      </c>
      <c r="AI187" s="38" t="str">
        <f>IF(C187="",IF(OR($D187&lt;&gt;"",$E187&lt;&gt;"",$H187&lt;&gt;"",$G187&lt;&gt;""),INDEX(AI$3:AI186,MATCH(MAX(AE$3:AE186),AE$3:AE186,0),0),""),C187)</f>
        <v/>
      </c>
      <c r="AJ187" s="38" t="str">
        <f>IF(D187="",IF(OR($E187&lt;&gt;"",$H187&lt;&gt;"",$G187&lt;&gt;""),INDEX(AJ$3:AJ186,MATCH(MAX(AF$3:AF186),AF$3:AF186,0),0),""),D187)</f>
        <v/>
      </c>
      <c r="AK187" s="4" t="str">
        <f>IF(入力!E187="","",IFERROR(INDEX(雇用者!$B$3:$B$100003,IFERROR(MATCH("*"&amp;$E187&amp;"*",雇用者!B$3:B$100003,0),MATCH("*"&amp;$E187&amp;"*",雇用者!C$3:C$100003,0)),0),入力!E187))&amp;""</f>
        <v/>
      </c>
      <c r="AL187" s="20" t="str">
        <f>IF(AM187="","",$AM187&amp;"@"&amp;AN187&amp;IF(AN187="","","@"&amp;COUNTIF($AK$3:AK187,AN187)))</f>
        <v/>
      </c>
      <c r="AM187" s="26" t="str">
        <f t="shared" si="111"/>
        <v/>
      </c>
      <c r="AN187" s="4" t="str">
        <f>IF(AK187="",IF(AND(OR(H187&lt;&gt;"",G187&lt;&gt;""),E187=""),INDEX($AK$3:AK186,MATCH(MAX($AG$3:AG186),$AG$3:AG186,0),0),""),AK187)</f>
        <v/>
      </c>
      <c r="AO187" s="20" t="str">
        <f>IF(H187="",IF(AN187="","",IFERROR(INDEX(雇用者!$D$3:$D$100003,MATCH($AN187,雇用者!B$3:B$100003,0),0),"")),H187)&amp;""</f>
        <v/>
      </c>
      <c r="AP187" s="20" t="str">
        <f>IF(AN187="","",IFERROR(IF(AND(入力!I187="",H187=""),INDEX(雇用者!$E$3:$E$100003,MATCH($AN187,雇用者!B$3:B$100003,0),0),I187),I187))&amp;""</f>
        <v/>
      </c>
      <c r="AQ187" s="20" t="str">
        <f t="shared" si="112"/>
        <v/>
      </c>
      <c r="AR187" s="20" t="str">
        <f t="shared" si="113"/>
        <v/>
      </c>
      <c r="AS187" s="20" t="str">
        <f>IF(AN187="","",IFERROR(IF(AND(入力!G187="",H187=""),INDEX(雇用者!$F$3:$Y$100003,MATCH($AN187,雇用者!B$3:B$100003,0),MATCH($AM187,雇用者!$F$1:$Y$1,1)),IF(G187="","",G187)),IF(G187="","",G187)))</f>
        <v/>
      </c>
      <c r="AT187" s="21" t="str">
        <f t="shared" si="114"/>
        <v/>
      </c>
      <c r="AU187" s="21" t="str">
        <f>IF(AND(AT187&lt;&gt;"",COUNTIF($AL$3:AL187,AL187)=1),SUMIF($AL$3:$AT$100003,AL187,$AT$3:$AT$100003),"")</f>
        <v/>
      </c>
      <c r="AV187" s="21" t="str">
        <f>IF(AND(COUNTIF($AM$3:AM187,AM187)=COUNTIF($AM$3:AM100187,AM187),AM187&lt;&gt;""),SUMIF($AM$3:AM187,AM187,$AT$3:AT187),"")</f>
        <v/>
      </c>
      <c r="AW187" s="96"/>
      <c r="AX187" s="20" t="str">
        <f>IF(COUNT(BC187:BH187)=6,MAX($AX$3:AX186)+1,"")</f>
        <v/>
      </c>
      <c r="AY187" s="20" t="str">
        <f>IF(AZ187="","",RANK(AZ187,$AZ$3:$AZ$100003,1)+COUNTIF($AZ$3:AZ187,AZ187)-1)</f>
        <v/>
      </c>
      <c r="AZ187" s="20" t="str">
        <f t="shared" si="115"/>
        <v/>
      </c>
      <c r="BA187" s="20" t="str">
        <f>IF(AN187="","",IF(COUNTIF($AN$3:AN187,AN187)=1,1+MAX($BA$3:BA186),INDEX($BA$3:BA186,MATCH(AN187,$AN$3:AN187,0),0)))</f>
        <v/>
      </c>
      <c r="BB187" s="20" t="str">
        <f>IF(AO187="","",IF(COUNTIF($AO$3:AO187,AO187)=1,1+MAX($BB$3:BB186),INDEX($BB$3:BB186,MATCH(AO187,$AO$3:AO187,0),0)))</f>
        <v/>
      </c>
      <c r="BC187" s="54" t="str">
        <f t="shared" si="116"/>
        <v/>
      </c>
      <c r="BD187" s="54" t="str">
        <f t="shared" si="117"/>
        <v/>
      </c>
      <c r="BE187" s="20" t="str">
        <f>IF($AN187="","",IF(COUNTIF(AN187,"*"&amp;BE$1&amp;"*"),COUNTIF(AN$3:AN187,"*"&amp;BE$1&amp;"*"),""))</f>
        <v/>
      </c>
      <c r="BF187" s="20" t="str">
        <f>IF($AN187="","",IF(COUNTIF(AO187,"*"&amp;BF$1&amp;"*"),COUNTIF(AO$3:AO187,"*"&amp;BF$1&amp;"*"),""))</f>
        <v/>
      </c>
      <c r="BG187" s="20" t="str">
        <f>IF($AN187="","",IF(COUNTIF(AP187,"*"&amp;BG$1&amp;"*"),COUNTIF(AP$3:AP187,"*"&amp;BG$1&amp;"*"),""))</f>
        <v/>
      </c>
      <c r="BH187" s="20" t="str">
        <f>IF($AN187="","",IF(COUNTIF(AQ187,"*"&amp;BH$1&amp;"*"),COUNTIF(AQ$3:AQ187,"*"&amp;BH$1&amp;"*"),""))</f>
        <v/>
      </c>
      <c r="BI187" s="58" t="str">
        <f t="shared" si="118"/>
        <v/>
      </c>
      <c r="BJ187" s="20" t="str">
        <f t="shared" si="119"/>
        <v/>
      </c>
      <c r="BK187" s="20" t="str">
        <f t="shared" si="120"/>
        <v/>
      </c>
      <c r="BM187" s="20" t="str">
        <f>IF($BM$1&gt;=1+MAX($BM$3:BM186),1+MAX($BM$3:BM186),"")</f>
        <v/>
      </c>
      <c r="BN187" s="20" t="str">
        <f t="shared" si="122"/>
        <v/>
      </c>
      <c r="BO187" s="20" t="str">
        <f t="shared" si="122"/>
        <v/>
      </c>
      <c r="BP187" s="20" t="str">
        <f t="shared" si="122"/>
        <v/>
      </c>
      <c r="BQ187" s="20" t="str">
        <f t="shared" si="122"/>
        <v/>
      </c>
      <c r="BR187" s="20" t="str">
        <f t="shared" si="122"/>
        <v/>
      </c>
      <c r="BS187" s="20" t="str">
        <f t="shared" si="122"/>
        <v/>
      </c>
      <c r="BT187" s="20" t="str">
        <f t="shared" si="122"/>
        <v/>
      </c>
      <c r="BU187" s="20" t="str">
        <f t="shared" si="122"/>
        <v/>
      </c>
      <c r="BV187" s="20" t="str">
        <f t="shared" si="122"/>
        <v/>
      </c>
      <c r="BW187" s="20" t="str">
        <f t="shared" si="122"/>
        <v/>
      </c>
      <c r="BX187" s="20" t="str">
        <f t="shared" si="122"/>
        <v/>
      </c>
    </row>
    <row r="188" spans="2:76" ht="30" customHeight="1" x14ac:dyDescent="0.2">
      <c r="B188" s="52"/>
      <c r="C188" s="52"/>
      <c r="D188" s="52"/>
      <c r="E188" s="30"/>
      <c r="F188" s="31"/>
      <c r="G188" s="32"/>
      <c r="H188" s="30"/>
      <c r="I188" s="31"/>
      <c r="J188" s="34"/>
      <c r="K188" s="112" t="str">
        <f t="shared" si="98"/>
        <v/>
      </c>
      <c r="L188" s="108" t="str">
        <f t="shared" si="99"/>
        <v/>
      </c>
      <c r="M188" s="108" t="str">
        <f t="shared" si="100"/>
        <v/>
      </c>
      <c r="N188" s="31" t="str">
        <f t="shared" si="101"/>
        <v/>
      </c>
      <c r="O188" s="31" t="str">
        <f t="shared" si="102"/>
        <v/>
      </c>
      <c r="P188" s="49" t="str">
        <f t="shared" si="103"/>
        <v/>
      </c>
      <c r="Q188" s="49" t="str">
        <f t="shared" si="104"/>
        <v/>
      </c>
      <c r="R188" s="32" t="str">
        <f t="shared" si="105"/>
        <v/>
      </c>
      <c r="S188" s="19"/>
      <c r="T188" s="45" t="str">
        <f t="shared" si="106"/>
        <v/>
      </c>
      <c r="U188" s="32" t="str">
        <f t="shared" si="107"/>
        <v/>
      </c>
      <c r="V188" s="22"/>
      <c r="W188" s="6" t="str">
        <f t="shared" si="95"/>
        <v/>
      </c>
      <c r="X188" s="7" t="str">
        <f t="shared" si="108"/>
        <v/>
      </c>
      <c r="Y188" s="19"/>
      <c r="Z188" s="13" t="str">
        <f t="shared" si="96"/>
        <v/>
      </c>
      <c r="AA188" s="13" t="str">
        <f t="shared" si="109"/>
        <v/>
      </c>
      <c r="AB188" s="7" t="str">
        <f t="shared" si="110"/>
        <v/>
      </c>
      <c r="AC188" s="22"/>
      <c r="AD188" s="3" t="str">
        <f>IF(B188="","",COUNT(B$3:B188))</f>
        <v/>
      </c>
      <c r="AE188" s="3" t="str">
        <f>IF(C188="","",COUNT(C$3:C188))</f>
        <v/>
      </c>
      <c r="AF188" s="3" t="str">
        <f>IF(D188="","",COUNT(D$3:D188))</f>
        <v/>
      </c>
      <c r="AG188" s="20" t="str">
        <f>IF(E188="","",COUNTA($E$3:E188))</f>
        <v/>
      </c>
      <c r="AH188" s="38" t="str">
        <f>IF(B188="",IF(OR($C188&lt;&gt;"",$D188&lt;&gt;"",$E188&lt;&gt;"",$H188&lt;&gt;"",$G188&lt;&gt;""),INDEX(AH$3:AH187,MATCH(MAX(AD$3:AD187),AD$3:AD187,0),0),""),B188)</f>
        <v/>
      </c>
      <c r="AI188" s="38" t="str">
        <f>IF(C188="",IF(OR($D188&lt;&gt;"",$E188&lt;&gt;"",$H188&lt;&gt;"",$G188&lt;&gt;""),INDEX(AI$3:AI187,MATCH(MAX(AE$3:AE187),AE$3:AE187,0),0),""),C188)</f>
        <v/>
      </c>
      <c r="AJ188" s="38" t="str">
        <f>IF(D188="",IF(OR($E188&lt;&gt;"",$H188&lt;&gt;"",$G188&lt;&gt;""),INDEX(AJ$3:AJ187,MATCH(MAX(AF$3:AF187),AF$3:AF187,0),0),""),D188)</f>
        <v/>
      </c>
      <c r="AK188" s="4" t="str">
        <f>IF(入力!E188="","",IFERROR(INDEX(雇用者!$B$3:$B$100003,IFERROR(MATCH("*"&amp;$E188&amp;"*",雇用者!B$3:B$100003,0),MATCH("*"&amp;$E188&amp;"*",雇用者!C$3:C$100003,0)),0),入力!E188))&amp;""</f>
        <v/>
      </c>
      <c r="AL188" s="20" t="str">
        <f>IF(AM188="","",$AM188&amp;"@"&amp;AN188&amp;IF(AN188="","","@"&amp;COUNTIF($AK$3:AK188,AN188)))</f>
        <v/>
      </c>
      <c r="AM188" s="26" t="str">
        <f t="shared" si="111"/>
        <v/>
      </c>
      <c r="AN188" s="4" t="str">
        <f>IF(AK188="",IF(AND(OR(H188&lt;&gt;"",G188&lt;&gt;""),E188=""),INDEX($AK$3:AK187,MATCH(MAX($AG$3:AG187),$AG$3:AG187,0),0),""),AK188)</f>
        <v/>
      </c>
      <c r="AO188" s="20" t="str">
        <f>IF(H188="",IF(AN188="","",IFERROR(INDEX(雇用者!$D$3:$D$100003,MATCH($AN188,雇用者!B$3:B$100003,0),0),"")),H188)&amp;""</f>
        <v/>
      </c>
      <c r="AP188" s="20" t="str">
        <f>IF(AN188="","",IFERROR(IF(AND(入力!I188="",H188=""),INDEX(雇用者!$E$3:$E$100003,MATCH($AN188,雇用者!B$3:B$100003,0),0),I188),I188))&amp;""</f>
        <v/>
      </c>
      <c r="AQ188" s="20" t="str">
        <f t="shared" si="112"/>
        <v/>
      </c>
      <c r="AR188" s="20" t="str">
        <f t="shared" si="113"/>
        <v/>
      </c>
      <c r="AS188" s="20" t="str">
        <f>IF(AN188="","",IFERROR(IF(AND(入力!G188="",H188=""),INDEX(雇用者!$F$3:$Y$100003,MATCH($AN188,雇用者!B$3:B$100003,0),MATCH($AM188,雇用者!$F$1:$Y$1,1)),IF(G188="","",G188)),IF(G188="","",G188)))</f>
        <v/>
      </c>
      <c r="AT188" s="21" t="str">
        <f t="shared" si="114"/>
        <v/>
      </c>
      <c r="AU188" s="21" t="str">
        <f>IF(AND(AT188&lt;&gt;"",COUNTIF($AL$3:AL188,AL188)=1),SUMIF($AL$3:$AT$100003,AL188,$AT$3:$AT$100003),"")</f>
        <v/>
      </c>
      <c r="AV188" s="21" t="str">
        <f>IF(AND(COUNTIF($AM$3:AM188,AM188)=COUNTIF($AM$3:AM100188,AM188),AM188&lt;&gt;""),SUMIF($AM$3:AM188,AM188,$AT$3:AT188),"")</f>
        <v/>
      </c>
      <c r="AW188" s="96"/>
      <c r="AX188" s="20" t="str">
        <f>IF(COUNT(BC188:BH188)=6,MAX($AX$3:AX187)+1,"")</f>
        <v/>
      </c>
      <c r="AY188" s="20" t="str">
        <f>IF(AZ188="","",RANK(AZ188,$AZ$3:$AZ$100003,1)+COUNTIF($AZ$3:AZ188,AZ188)-1)</f>
        <v/>
      </c>
      <c r="AZ188" s="20" t="str">
        <f t="shared" si="115"/>
        <v/>
      </c>
      <c r="BA188" s="20" t="str">
        <f>IF(AN188="","",IF(COUNTIF($AN$3:AN188,AN188)=1,1+MAX($BA$3:BA187),INDEX($BA$3:BA187,MATCH(AN188,$AN$3:AN188,0),0)))</f>
        <v/>
      </c>
      <c r="BB188" s="20" t="str">
        <f>IF(AO188="","",IF(COUNTIF($AO$3:AO188,AO188)=1,1+MAX($BB$3:BB187),INDEX($BB$3:BB187,MATCH(AO188,$AO$3:AO188,0),0)))</f>
        <v/>
      </c>
      <c r="BC188" s="54" t="str">
        <f t="shared" si="116"/>
        <v/>
      </c>
      <c r="BD188" s="54" t="str">
        <f t="shared" si="117"/>
        <v/>
      </c>
      <c r="BE188" s="20" t="str">
        <f>IF($AN188="","",IF(COUNTIF(AN188,"*"&amp;BE$1&amp;"*"),COUNTIF(AN$3:AN188,"*"&amp;BE$1&amp;"*"),""))</f>
        <v/>
      </c>
      <c r="BF188" s="20" t="str">
        <f>IF($AN188="","",IF(COUNTIF(AO188,"*"&amp;BF$1&amp;"*"),COUNTIF(AO$3:AO188,"*"&amp;BF$1&amp;"*"),""))</f>
        <v/>
      </c>
      <c r="BG188" s="20" t="str">
        <f>IF($AN188="","",IF(COUNTIF(AP188,"*"&amp;BG$1&amp;"*"),COUNTIF(AP$3:AP188,"*"&amp;BG$1&amp;"*"),""))</f>
        <v/>
      </c>
      <c r="BH188" s="20" t="str">
        <f>IF($AN188="","",IF(COUNTIF(AQ188,"*"&amp;BH$1&amp;"*"),COUNTIF(AQ$3:AQ188,"*"&amp;BH$1&amp;"*"),""))</f>
        <v/>
      </c>
      <c r="BI188" s="58" t="str">
        <f t="shared" si="118"/>
        <v/>
      </c>
      <c r="BJ188" s="20" t="str">
        <f t="shared" si="119"/>
        <v/>
      </c>
      <c r="BK188" s="20" t="str">
        <f t="shared" si="120"/>
        <v/>
      </c>
      <c r="BM188" s="20" t="str">
        <f>IF($BM$1&gt;=1+MAX($BM$3:BM187),1+MAX($BM$3:BM187),"")</f>
        <v/>
      </c>
      <c r="BN188" s="20" t="str">
        <f t="shared" si="122"/>
        <v/>
      </c>
      <c r="BO188" s="20" t="str">
        <f t="shared" si="122"/>
        <v/>
      </c>
      <c r="BP188" s="20" t="str">
        <f t="shared" si="122"/>
        <v/>
      </c>
      <c r="BQ188" s="20" t="str">
        <f t="shared" si="122"/>
        <v/>
      </c>
      <c r="BR188" s="20" t="str">
        <f t="shared" si="122"/>
        <v/>
      </c>
      <c r="BS188" s="20" t="str">
        <f t="shared" si="122"/>
        <v/>
      </c>
      <c r="BT188" s="20" t="str">
        <f t="shared" si="122"/>
        <v/>
      </c>
      <c r="BU188" s="20" t="str">
        <f t="shared" si="122"/>
        <v/>
      </c>
      <c r="BV188" s="20" t="str">
        <f t="shared" si="122"/>
        <v/>
      </c>
      <c r="BW188" s="20" t="str">
        <f t="shared" si="122"/>
        <v/>
      </c>
      <c r="BX188" s="20" t="str">
        <f t="shared" si="122"/>
        <v/>
      </c>
    </row>
    <row r="189" spans="2:76" ht="30" customHeight="1" x14ac:dyDescent="0.2">
      <c r="B189" s="52"/>
      <c r="C189" s="52"/>
      <c r="D189" s="52"/>
      <c r="E189" s="30"/>
      <c r="F189" s="31"/>
      <c r="G189" s="32"/>
      <c r="H189" s="30"/>
      <c r="I189" s="31"/>
      <c r="J189" s="34"/>
      <c r="K189" s="112" t="str">
        <f t="shared" si="98"/>
        <v/>
      </c>
      <c r="L189" s="108" t="str">
        <f t="shared" si="99"/>
        <v/>
      </c>
      <c r="M189" s="108" t="str">
        <f t="shared" si="100"/>
        <v/>
      </c>
      <c r="N189" s="31" t="str">
        <f t="shared" si="101"/>
        <v/>
      </c>
      <c r="O189" s="31" t="str">
        <f t="shared" si="102"/>
        <v/>
      </c>
      <c r="P189" s="49" t="str">
        <f t="shared" si="103"/>
        <v/>
      </c>
      <c r="Q189" s="49" t="str">
        <f t="shared" si="104"/>
        <v/>
      </c>
      <c r="R189" s="32" t="str">
        <f t="shared" si="105"/>
        <v/>
      </c>
      <c r="S189" s="19"/>
      <c r="T189" s="45" t="str">
        <f t="shared" si="106"/>
        <v/>
      </c>
      <c r="U189" s="32" t="str">
        <f t="shared" si="107"/>
        <v/>
      </c>
      <c r="V189" s="22"/>
      <c r="W189" s="6" t="str">
        <f t="shared" si="95"/>
        <v/>
      </c>
      <c r="X189" s="7" t="str">
        <f t="shared" si="108"/>
        <v/>
      </c>
      <c r="Y189" s="19"/>
      <c r="Z189" s="13" t="str">
        <f t="shared" si="96"/>
        <v/>
      </c>
      <c r="AA189" s="13" t="str">
        <f t="shared" si="109"/>
        <v/>
      </c>
      <c r="AB189" s="7" t="str">
        <f t="shared" si="110"/>
        <v/>
      </c>
      <c r="AC189" s="22"/>
      <c r="AD189" s="3" t="str">
        <f>IF(B189="","",COUNT(B$3:B189))</f>
        <v/>
      </c>
      <c r="AE189" s="3" t="str">
        <f>IF(C189="","",COUNT(C$3:C189))</f>
        <v/>
      </c>
      <c r="AF189" s="3" t="str">
        <f>IF(D189="","",COUNT(D$3:D189))</f>
        <v/>
      </c>
      <c r="AG189" s="20" t="str">
        <f>IF(E189="","",COUNTA($E$3:E189))</f>
        <v/>
      </c>
      <c r="AH189" s="38" t="str">
        <f>IF(B189="",IF(OR($C189&lt;&gt;"",$D189&lt;&gt;"",$E189&lt;&gt;"",$H189&lt;&gt;"",$G189&lt;&gt;""),INDEX(AH$3:AH188,MATCH(MAX(AD$3:AD188),AD$3:AD188,0),0),""),B189)</f>
        <v/>
      </c>
      <c r="AI189" s="38" t="str">
        <f>IF(C189="",IF(OR($D189&lt;&gt;"",$E189&lt;&gt;"",$H189&lt;&gt;"",$G189&lt;&gt;""),INDEX(AI$3:AI188,MATCH(MAX(AE$3:AE188),AE$3:AE188,0),0),""),C189)</f>
        <v/>
      </c>
      <c r="AJ189" s="38" t="str">
        <f>IF(D189="",IF(OR($E189&lt;&gt;"",$H189&lt;&gt;"",$G189&lt;&gt;""),INDEX(AJ$3:AJ188,MATCH(MAX(AF$3:AF188),AF$3:AF188,0),0),""),D189)</f>
        <v/>
      </c>
      <c r="AK189" s="4" t="str">
        <f>IF(入力!E189="","",IFERROR(INDEX(雇用者!$B$3:$B$100003,IFERROR(MATCH("*"&amp;$E189&amp;"*",雇用者!B$3:B$100003,0),MATCH("*"&amp;$E189&amp;"*",雇用者!C$3:C$100003,0)),0),入力!E189))&amp;""</f>
        <v/>
      </c>
      <c r="AL189" s="20" t="str">
        <f>IF(AM189="","",$AM189&amp;"@"&amp;AN189&amp;IF(AN189="","","@"&amp;COUNTIF($AK$3:AK189,AN189)))</f>
        <v/>
      </c>
      <c r="AM189" s="26" t="str">
        <f t="shared" si="111"/>
        <v/>
      </c>
      <c r="AN189" s="4" t="str">
        <f>IF(AK189="",IF(AND(OR(H189&lt;&gt;"",G189&lt;&gt;""),E189=""),INDEX($AK$3:AK188,MATCH(MAX($AG$3:AG188),$AG$3:AG188,0),0),""),AK189)</f>
        <v/>
      </c>
      <c r="AO189" s="20" t="str">
        <f>IF(H189="",IF(AN189="","",IFERROR(INDEX(雇用者!$D$3:$D$100003,MATCH($AN189,雇用者!B$3:B$100003,0),0),"")),H189)&amp;""</f>
        <v/>
      </c>
      <c r="AP189" s="20" t="str">
        <f>IF(AN189="","",IFERROR(IF(AND(入力!I189="",H189=""),INDEX(雇用者!$E$3:$E$100003,MATCH($AN189,雇用者!B$3:B$100003,0),0),I189),I189))&amp;""</f>
        <v/>
      </c>
      <c r="AQ189" s="20" t="str">
        <f t="shared" si="112"/>
        <v/>
      </c>
      <c r="AR189" s="20" t="str">
        <f t="shared" si="113"/>
        <v/>
      </c>
      <c r="AS189" s="20" t="str">
        <f>IF(AN189="","",IFERROR(IF(AND(入力!G189="",H189=""),INDEX(雇用者!$F$3:$Y$100003,MATCH($AN189,雇用者!B$3:B$100003,0),MATCH($AM189,雇用者!$F$1:$Y$1,1)),IF(G189="","",G189)),IF(G189="","",G189)))</f>
        <v/>
      </c>
      <c r="AT189" s="21" t="str">
        <f t="shared" si="114"/>
        <v/>
      </c>
      <c r="AU189" s="21" t="str">
        <f>IF(AND(AT189&lt;&gt;"",COUNTIF($AL$3:AL189,AL189)=1),SUMIF($AL$3:$AT$100003,AL189,$AT$3:$AT$100003),"")</f>
        <v/>
      </c>
      <c r="AV189" s="21" t="str">
        <f>IF(AND(COUNTIF($AM$3:AM189,AM189)=COUNTIF($AM$3:AM100189,AM189),AM189&lt;&gt;""),SUMIF($AM$3:AM189,AM189,$AT$3:AT189),"")</f>
        <v/>
      </c>
      <c r="AW189" s="96"/>
      <c r="AX189" s="20" t="str">
        <f>IF(COUNT(BC189:BH189)=6,MAX($AX$3:AX188)+1,"")</f>
        <v/>
      </c>
      <c r="AY189" s="20" t="str">
        <f>IF(AZ189="","",RANK(AZ189,$AZ$3:$AZ$100003,1)+COUNTIF($AZ$3:AZ189,AZ189)-1)</f>
        <v/>
      </c>
      <c r="AZ189" s="20" t="str">
        <f t="shared" si="115"/>
        <v/>
      </c>
      <c r="BA189" s="20" t="str">
        <f>IF(AN189="","",IF(COUNTIF($AN$3:AN189,AN189)=1,1+MAX($BA$3:BA188),INDEX($BA$3:BA188,MATCH(AN189,$AN$3:AN189,0),0)))</f>
        <v/>
      </c>
      <c r="BB189" s="20" t="str">
        <f>IF(AO189="","",IF(COUNTIF($AO$3:AO189,AO189)=1,1+MAX($BB$3:BB188),INDEX($BB$3:BB188,MATCH(AO189,$AO$3:AO189,0),0)))</f>
        <v/>
      </c>
      <c r="BC189" s="54" t="str">
        <f t="shared" si="116"/>
        <v/>
      </c>
      <c r="BD189" s="54" t="str">
        <f t="shared" si="117"/>
        <v/>
      </c>
      <c r="BE189" s="20" t="str">
        <f>IF($AN189="","",IF(COUNTIF(AN189,"*"&amp;BE$1&amp;"*"),COUNTIF(AN$3:AN189,"*"&amp;BE$1&amp;"*"),""))</f>
        <v/>
      </c>
      <c r="BF189" s="20" t="str">
        <f>IF($AN189="","",IF(COUNTIF(AO189,"*"&amp;BF$1&amp;"*"),COUNTIF(AO$3:AO189,"*"&amp;BF$1&amp;"*"),""))</f>
        <v/>
      </c>
      <c r="BG189" s="20" t="str">
        <f>IF($AN189="","",IF(COUNTIF(AP189,"*"&amp;BG$1&amp;"*"),COUNTIF(AP$3:AP189,"*"&amp;BG$1&amp;"*"),""))</f>
        <v/>
      </c>
      <c r="BH189" s="20" t="str">
        <f>IF($AN189="","",IF(COUNTIF(AQ189,"*"&amp;BH$1&amp;"*"),COUNTIF(AQ$3:AQ189,"*"&amp;BH$1&amp;"*"),""))</f>
        <v/>
      </c>
      <c r="BI189" s="58" t="str">
        <f t="shared" si="118"/>
        <v/>
      </c>
      <c r="BJ189" s="20" t="str">
        <f t="shared" si="119"/>
        <v/>
      </c>
      <c r="BK189" s="20" t="str">
        <f t="shared" si="120"/>
        <v/>
      </c>
      <c r="BM189" s="20" t="str">
        <f>IF($BM$1&gt;=1+MAX($BM$3:BM188),1+MAX($BM$3:BM188),"")</f>
        <v/>
      </c>
      <c r="BN189" s="20" t="str">
        <f t="shared" si="122"/>
        <v/>
      </c>
      <c r="BO189" s="20" t="str">
        <f t="shared" si="122"/>
        <v/>
      </c>
      <c r="BP189" s="20" t="str">
        <f t="shared" si="122"/>
        <v/>
      </c>
      <c r="BQ189" s="20" t="str">
        <f t="shared" si="122"/>
        <v/>
      </c>
      <c r="BR189" s="20" t="str">
        <f t="shared" si="122"/>
        <v/>
      </c>
      <c r="BS189" s="20" t="str">
        <f t="shared" si="122"/>
        <v/>
      </c>
      <c r="BT189" s="20" t="str">
        <f t="shared" si="122"/>
        <v/>
      </c>
      <c r="BU189" s="20" t="str">
        <f t="shared" si="122"/>
        <v/>
      </c>
      <c r="BV189" s="20" t="str">
        <f t="shared" si="122"/>
        <v/>
      </c>
      <c r="BW189" s="20" t="str">
        <f t="shared" si="122"/>
        <v/>
      </c>
      <c r="BX189" s="20" t="str">
        <f t="shared" si="122"/>
        <v/>
      </c>
    </row>
    <row r="190" spans="2:76" ht="30" customHeight="1" x14ac:dyDescent="0.2">
      <c r="B190" s="52"/>
      <c r="C190" s="52"/>
      <c r="D190" s="52"/>
      <c r="E190" s="30"/>
      <c r="F190" s="31"/>
      <c r="G190" s="32"/>
      <c r="H190" s="30"/>
      <c r="I190" s="31"/>
      <c r="J190" s="34"/>
      <c r="K190" s="112" t="str">
        <f t="shared" si="98"/>
        <v/>
      </c>
      <c r="L190" s="108" t="str">
        <f t="shared" si="99"/>
        <v/>
      </c>
      <c r="M190" s="108" t="str">
        <f t="shared" si="100"/>
        <v/>
      </c>
      <c r="N190" s="31" t="str">
        <f t="shared" si="101"/>
        <v/>
      </c>
      <c r="O190" s="31" t="str">
        <f t="shared" si="102"/>
        <v/>
      </c>
      <c r="P190" s="49" t="str">
        <f t="shared" si="103"/>
        <v/>
      </c>
      <c r="Q190" s="49" t="str">
        <f t="shared" si="104"/>
        <v/>
      </c>
      <c r="R190" s="32" t="str">
        <f t="shared" si="105"/>
        <v/>
      </c>
      <c r="S190" s="19"/>
      <c r="T190" s="45" t="str">
        <f t="shared" si="106"/>
        <v/>
      </c>
      <c r="U190" s="32" t="str">
        <f t="shared" si="107"/>
        <v/>
      </c>
      <c r="V190" s="22"/>
      <c r="W190" s="6" t="str">
        <f t="shared" si="95"/>
        <v/>
      </c>
      <c r="X190" s="7" t="str">
        <f t="shared" si="108"/>
        <v/>
      </c>
      <c r="Y190" s="19"/>
      <c r="Z190" s="13" t="str">
        <f t="shared" si="96"/>
        <v/>
      </c>
      <c r="AA190" s="13" t="str">
        <f t="shared" si="109"/>
        <v/>
      </c>
      <c r="AB190" s="7" t="str">
        <f t="shared" si="110"/>
        <v/>
      </c>
      <c r="AC190" s="22"/>
      <c r="AD190" s="3" t="str">
        <f>IF(B190="","",COUNT(B$3:B190))</f>
        <v/>
      </c>
      <c r="AE190" s="3" t="str">
        <f>IF(C190="","",COUNT(C$3:C190))</f>
        <v/>
      </c>
      <c r="AF190" s="3" t="str">
        <f>IF(D190="","",COUNT(D$3:D190))</f>
        <v/>
      </c>
      <c r="AG190" s="20" t="str">
        <f>IF(E190="","",COUNTA($E$3:E190))</f>
        <v/>
      </c>
      <c r="AH190" s="38" t="str">
        <f>IF(B190="",IF(OR($C190&lt;&gt;"",$D190&lt;&gt;"",$E190&lt;&gt;"",$H190&lt;&gt;"",$G190&lt;&gt;""),INDEX(AH$3:AH189,MATCH(MAX(AD$3:AD189),AD$3:AD189,0),0),""),B190)</f>
        <v/>
      </c>
      <c r="AI190" s="38" t="str">
        <f>IF(C190="",IF(OR($D190&lt;&gt;"",$E190&lt;&gt;"",$H190&lt;&gt;"",$G190&lt;&gt;""),INDEX(AI$3:AI189,MATCH(MAX(AE$3:AE189),AE$3:AE189,0),0),""),C190)</f>
        <v/>
      </c>
      <c r="AJ190" s="38" t="str">
        <f>IF(D190="",IF(OR($E190&lt;&gt;"",$H190&lt;&gt;"",$G190&lt;&gt;""),INDEX(AJ$3:AJ189,MATCH(MAX(AF$3:AF189),AF$3:AF189,0),0),""),D190)</f>
        <v/>
      </c>
      <c r="AK190" s="4" t="str">
        <f>IF(入力!E190="","",IFERROR(INDEX(雇用者!$B$3:$B$100003,IFERROR(MATCH("*"&amp;$E190&amp;"*",雇用者!B$3:B$100003,0),MATCH("*"&amp;$E190&amp;"*",雇用者!C$3:C$100003,0)),0),入力!E190))&amp;""</f>
        <v/>
      </c>
      <c r="AL190" s="20" t="str">
        <f>IF(AM190="","",$AM190&amp;"@"&amp;AN190&amp;IF(AN190="","","@"&amp;COUNTIF($AK$3:AK190,AN190)))</f>
        <v/>
      </c>
      <c r="AM190" s="26" t="str">
        <f t="shared" si="111"/>
        <v/>
      </c>
      <c r="AN190" s="4" t="str">
        <f>IF(AK190="",IF(AND(OR(H190&lt;&gt;"",G190&lt;&gt;""),E190=""),INDEX($AK$3:AK189,MATCH(MAX($AG$3:AG189),$AG$3:AG189,0),0),""),AK190)</f>
        <v/>
      </c>
      <c r="AO190" s="20" t="str">
        <f>IF(H190="",IF(AN190="","",IFERROR(INDEX(雇用者!$D$3:$D$100003,MATCH($AN190,雇用者!B$3:B$100003,0),0),"")),H190)&amp;""</f>
        <v/>
      </c>
      <c r="AP190" s="20" t="str">
        <f>IF(AN190="","",IFERROR(IF(AND(入力!I190="",H190=""),INDEX(雇用者!$E$3:$E$100003,MATCH($AN190,雇用者!B$3:B$100003,0),0),I190),I190))&amp;""</f>
        <v/>
      </c>
      <c r="AQ190" s="20" t="str">
        <f t="shared" si="112"/>
        <v/>
      </c>
      <c r="AR190" s="20" t="str">
        <f t="shared" si="113"/>
        <v/>
      </c>
      <c r="AS190" s="20" t="str">
        <f>IF(AN190="","",IFERROR(IF(AND(入力!G190="",H190=""),INDEX(雇用者!$F$3:$Y$100003,MATCH($AN190,雇用者!B$3:B$100003,0),MATCH($AM190,雇用者!$F$1:$Y$1,1)),IF(G190="","",G190)),IF(G190="","",G190)))</f>
        <v/>
      </c>
      <c r="AT190" s="21" t="str">
        <f t="shared" si="114"/>
        <v/>
      </c>
      <c r="AU190" s="21" t="str">
        <f>IF(AND(AT190&lt;&gt;"",COUNTIF($AL$3:AL190,AL190)=1),SUMIF($AL$3:$AT$100003,AL190,$AT$3:$AT$100003),"")</f>
        <v/>
      </c>
      <c r="AV190" s="21" t="str">
        <f>IF(AND(COUNTIF($AM$3:AM190,AM190)=COUNTIF($AM$3:AM100190,AM190),AM190&lt;&gt;""),SUMIF($AM$3:AM190,AM190,$AT$3:AT190),"")</f>
        <v/>
      </c>
      <c r="AW190" s="96"/>
      <c r="AX190" s="20" t="str">
        <f>IF(COUNT(BC190:BH190)=6,MAX($AX$3:AX189)+1,"")</f>
        <v/>
      </c>
      <c r="AY190" s="20" t="str">
        <f>IF(AZ190="","",RANK(AZ190,$AZ$3:$AZ$100003,1)+COUNTIF($AZ$3:AZ190,AZ190)-1)</f>
        <v/>
      </c>
      <c r="AZ190" s="20" t="str">
        <f t="shared" si="115"/>
        <v/>
      </c>
      <c r="BA190" s="20" t="str">
        <f>IF(AN190="","",IF(COUNTIF($AN$3:AN190,AN190)=1,1+MAX($BA$3:BA189),INDEX($BA$3:BA189,MATCH(AN190,$AN$3:AN190,0),0)))</f>
        <v/>
      </c>
      <c r="BB190" s="20" t="str">
        <f>IF(AO190="","",IF(COUNTIF($AO$3:AO190,AO190)=1,1+MAX($BB$3:BB189),INDEX($BB$3:BB189,MATCH(AO190,$AO$3:AO190,0),0)))</f>
        <v/>
      </c>
      <c r="BC190" s="54" t="str">
        <f t="shared" si="116"/>
        <v/>
      </c>
      <c r="BD190" s="54" t="str">
        <f t="shared" si="117"/>
        <v/>
      </c>
      <c r="BE190" s="20" t="str">
        <f>IF($AN190="","",IF(COUNTIF(AN190,"*"&amp;BE$1&amp;"*"),COUNTIF(AN$3:AN190,"*"&amp;BE$1&amp;"*"),""))</f>
        <v/>
      </c>
      <c r="BF190" s="20" t="str">
        <f>IF($AN190="","",IF(COUNTIF(AO190,"*"&amp;BF$1&amp;"*"),COUNTIF(AO$3:AO190,"*"&amp;BF$1&amp;"*"),""))</f>
        <v/>
      </c>
      <c r="BG190" s="20" t="str">
        <f>IF($AN190="","",IF(COUNTIF(AP190,"*"&amp;BG$1&amp;"*"),COUNTIF(AP$3:AP190,"*"&amp;BG$1&amp;"*"),""))</f>
        <v/>
      </c>
      <c r="BH190" s="20" t="str">
        <f>IF($AN190="","",IF(COUNTIF(AQ190,"*"&amp;BH$1&amp;"*"),COUNTIF(AQ$3:AQ190,"*"&amp;BH$1&amp;"*"),""))</f>
        <v/>
      </c>
      <c r="BI190" s="58" t="str">
        <f t="shared" si="118"/>
        <v/>
      </c>
      <c r="BJ190" s="20" t="str">
        <f t="shared" si="119"/>
        <v/>
      </c>
      <c r="BK190" s="20" t="str">
        <f t="shared" si="120"/>
        <v/>
      </c>
      <c r="BM190" s="20" t="str">
        <f>IF($BM$1&gt;=1+MAX($BM$3:BM189),1+MAX($BM$3:BM189),"")</f>
        <v/>
      </c>
      <c r="BN190" s="20" t="str">
        <f t="shared" si="122"/>
        <v/>
      </c>
      <c r="BO190" s="20" t="str">
        <f t="shared" si="122"/>
        <v/>
      </c>
      <c r="BP190" s="20" t="str">
        <f t="shared" si="122"/>
        <v/>
      </c>
      <c r="BQ190" s="20" t="str">
        <f t="shared" si="122"/>
        <v/>
      </c>
      <c r="BR190" s="20" t="str">
        <f t="shared" si="122"/>
        <v/>
      </c>
      <c r="BS190" s="20" t="str">
        <f t="shared" si="122"/>
        <v/>
      </c>
      <c r="BT190" s="20" t="str">
        <f t="shared" si="122"/>
        <v/>
      </c>
      <c r="BU190" s="20" t="str">
        <f t="shared" si="122"/>
        <v/>
      </c>
      <c r="BV190" s="20" t="str">
        <f t="shared" si="122"/>
        <v/>
      </c>
      <c r="BW190" s="20" t="str">
        <f t="shared" si="122"/>
        <v/>
      </c>
      <c r="BX190" s="20" t="str">
        <f t="shared" si="122"/>
        <v/>
      </c>
    </row>
    <row r="191" spans="2:76" ht="30" customHeight="1" x14ac:dyDescent="0.2">
      <c r="B191" s="52"/>
      <c r="C191" s="52"/>
      <c r="D191" s="52"/>
      <c r="E191" s="30"/>
      <c r="F191" s="31"/>
      <c r="G191" s="32"/>
      <c r="H191" s="30"/>
      <c r="I191" s="31"/>
      <c r="J191" s="34"/>
      <c r="K191" s="112" t="str">
        <f t="shared" si="98"/>
        <v/>
      </c>
      <c r="L191" s="108" t="str">
        <f t="shared" si="99"/>
        <v/>
      </c>
      <c r="M191" s="108" t="str">
        <f t="shared" si="100"/>
        <v/>
      </c>
      <c r="N191" s="31" t="str">
        <f t="shared" si="101"/>
        <v/>
      </c>
      <c r="O191" s="31" t="str">
        <f t="shared" si="102"/>
        <v/>
      </c>
      <c r="P191" s="49" t="str">
        <f t="shared" si="103"/>
        <v/>
      </c>
      <c r="Q191" s="49" t="str">
        <f t="shared" si="104"/>
        <v/>
      </c>
      <c r="R191" s="32" t="str">
        <f t="shared" si="105"/>
        <v/>
      </c>
      <c r="S191" s="19"/>
      <c r="T191" s="45" t="str">
        <f t="shared" si="106"/>
        <v/>
      </c>
      <c r="U191" s="32" t="str">
        <f t="shared" si="107"/>
        <v/>
      </c>
      <c r="V191" s="22"/>
      <c r="W191" s="6" t="str">
        <f t="shared" si="95"/>
        <v/>
      </c>
      <c r="X191" s="7" t="str">
        <f t="shared" si="108"/>
        <v/>
      </c>
      <c r="Y191" s="19"/>
      <c r="Z191" s="13" t="str">
        <f t="shared" si="96"/>
        <v/>
      </c>
      <c r="AA191" s="13" t="str">
        <f t="shared" si="109"/>
        <v/>
      </c>
      <c r="AB191" s="7" t="str">
        <f t="shared" si="110"/>
        <v/>
      </c>
      <c r="AC191" s="22"/>
      <c r="AD191" s="3" t="str">
        <f>IF(B191="","",COUNT(B$3:B191))</f>
        <v/>
      </c>
      <c r="AE191" s="3" t="str">
        <f>IF(C191="","",COUNT(C$3:C191))</f>
        <v/>
      </c>
      <c r="AF191" s="3" t="str">
        <f>IF(D191="","",COUNT(D$3:D191))</f>
        <v/>
      </c>
      <c r="AG191" s="20" t="str">
        <f>IF(E191="","",COUNTA($E$3:E191))</f>
        <v/>
      </c>
      <c r="AH191" s="38" t="str">
        <f>IF(B191="",IF(OR($C191&lt;&gt;"",$D191&lt;&gt;"",$E191&lt;&gt;"",$H191&lt;&gt;"",$G191&lt;&gt;""),INDEX(AH$3:AH190,MATCH(MAX(AD$3:AD190),AD$3:AD190,0),0),""),B191)</f>
        <v/>
      </c>
      <c r="AI191" s="38" t="str">
        <f>IF(C191="",IF(OR($D191&lt;&gt;"",$E191&lt;&gt;"",$H191&lt;&gt;"",$G191&lt;&gt;""),INDEX(AI$3:AI190,MATCH(MAX(AE$3:AE190),AE$3:AE190,0),0),""),C191)</f>
        <v/>
      </c>
      <c r="AJ191" s="38" t="str">
        <f>IF(D191="",IF(OR($E191&lt;&gt;"",$H191&lt;&gt;"",$G191&lt;&gt;""),INDEX(AJ$3:AJ190,MATCH(MAX(AF$3:AF190),AF$3:AF190,0),0),""),D191)</f>
        <v/>
      </c>
      <c r="AK191" s="4" t="str">
        <f>IF(入力!E191="","",IFERROR(INDEX(雇用者!$B$3:$B$100003,IFERROR(MATCH("*"&amp;$E191&amp;"*",雇用者!B$3:B$100003,0),MATCH("*"&amp;$E191&amp;"*",雇用者!C$3:C$100003,0)),0),入力!E191))&amp;""</f>
        <v/>
      </c>
      <c r="AL191" s="20" t="str">
        <f>IF(AM191="","",$AM191&amp;"@"&amp;AN191&amp;IF(AN191="","","@"&amp;COUNTIF($AK$3:AK191,AN191)))</f>
        <v/>
      </c>
      <c r="AM191" s="26" t="str">
        <f t="shared" si="111"/>
        <v/>
      </c>
      <c r="AN191" s="4" t="str">
        <f>IF(AK191="",IF(AND(OR(H191&lt;&gt;"",G191&lt;&gt;""),E191=""),INDEX($AK$3:AK190,MATCH(MAX($AG$3:AG190),$AG$3:AG190,0),0),""),AK191)</f>
        <v/>
      </c>
      <c r="AO191" s="20" t="str">
        <f>IF(H191="",IF(AN191="","",IFERROR(INDEX(雇用者!$D$3:$D$100003,MATCH($AN191,雇用者!B$3:B$100003,0),0),"")),H191)&amp;""</f>
        <v/>
      </c>
      <c r="AP191" s="20" t="str">
        <f>IF(AN191="","",IFERROR(IF(AND(入力!I191="",H191=""),INDEX(雇用者!$E$3:$E$100003,MATCH($AN191,雇用者!B$3:B$100003,0),0),I191),I191))&amp;""</f>
        <v/>
      </c>
      <c r="AQ191" s="20" t="str">
        <f t="shared" si="112"/>
        <v/>
      </c>
      <c r="AR191" s="20" t="str">
        <f t="shared" si="113"/>
        <v/>
      </c>
      <c r="AS191" s="20" t="str">
        <f>IF(AN191="","",IFERROR(IF(AND(入力!G191="",H191=""),INDEX(雇用者!$F$3:$Y$100003,MATCH($AN191,雇用者!B$3:B$100003,0),MATCH($AM191,雇用者!$F$1:$Y$1,1)),IF(G191="","",G191)),IF(G191="","",G191)))</f>
        <v/>
      </c>
      <c r="AT191" s="21" t="str">
        <f t="shared" si="114"/>
        <v/>
      </c>
      <c r="AU191" s="21" t="str">
        <f>IF(AND(AT191&lt;&gt;"",COUNTIF($AL$3:AL191,AL191)=1),SUMIF($AL$3:$AT$100003,AL191,$AT$3:$AT$100003),"")</f>
        <v/>
      </c>
      <c r="AV191" s="21" t="str">
        <f>IF(AND(COUNTIF($AM$3:AM191,AM191)=COUNTIF($AM$3:AM100191,AM191),AM191&lt;&gt;""),SUMIF($AM$3:AM191,AM191,$AT$3:AT191),"")</f>
        <v/>
      </c>
      <c r="AW191" s="96"/>
      <c r="AX191" s="20" t="str">
        <f>IF(COUNT(BC191:BH191)=6,MAX($AX$3:AX190)+1,"")</f>
        <v/>
      </c>
      <c r="AY191" s="20" t="str">
        <f>IF(AZ191="","",RANK(AZ191,$AZ$3:$AZ$100003,1)+COUNTIF($AZ$3:AZ191,AZ191)-1)</f>
        <v/>
      </c>
      <c r="AZ191" s="20" t="str">
        <f t="shared" si="115"/>
        <v/>
      </c>
      <c r="BA191" s="20" t="str">
        <f>IF(AN191="","",IF(COUNTIF($AN$3:AN191,AN191)=1,1+MAX($BA$3:BA190),INDEX($BA$3:BA190,MATCH(AN191,$AN$3:AN191,0),0)))</f>
        <v/>
      </c>
      <c r="BB191" s="20" t="str">
        <f>IF(AO191="","",IF(COUNTIF($AO$3:AO191,AO191)=1,1+MAX($BB$3:BB190),INDEX($BB$3:BB190,MATCH(AO191,$AO$3:AO191,0),0)))</f>
        <v/>
      </c>
      <c r="BC191" s="54" t="str">
        <f t="shared" si="116"/>
        <v/>
      </c>
      <c r="BD191" s="54" t="str">
        <f t="shared" si="117"/>
        <v/>
      </c>
      <c r="BE191" s="20" t="str">
        <f>IF($AN191="","",IF(COUNTIF(AN191,"*"&amp;BE$1&amp;"*"),COUNTIF(AN$3:AN191,"*"&amp;BE$1&amp;"*"),""))</f>
        <v/>
      </c>
      <c r="BF191" s="20" t="str">
        <f>IF($AN191="","",IF(COUNTIF(AO191,"*"&amp;BF$1&amp;"*"),COUNTIF(AO$3:AO191,"*"&amp;BF$1&amp;"*"),""))</f>
        <v/>
      </c>
      <c r="BG191" s="20" t="str">
        <f>IF($AN191="","",IF(COUNTIF(AP191,"*"&amp;BG$1&amp;"*"),COUNTIF(AP$3:AP191,"*"&amp;BG$1&amp;"*"),""))</f>
        <v/>
      </c>
      <c r="BH191" s="20" t="str">
        <f>IF($AN191="","",IF(COUNTIF(AQ191,"*"&amp;BH$1&amp;"*"),COUNTIF(AQ$3:AQ191,"*"&amp;BH$1&amp;"*"),""))</f>
        <v/>
      </c>
      <c r="BI191" s="58" t="str">
        <f t="shared" si="118"/>
        <v/>
      </c>
      <c r="BJ191" s="20" t="str">
        <f t="shared" si="119"/>
        <v/>
      </c>
      <c r="BK191" s="20" t="str">
        <f t="shared" si="120"/>
        <v/>
      </c>
      <c r="BM191" s="20" t="str">
        <f>IF($BM$1&gt;=1+MAX($BM$3:BM190),1+MAX($BM$3:BM190),"")</f>
        <v/>
      </c>
      <c r="BN191" s="20" t="str">
        <f t="shared" si="122"/>
        <v/>
      </c>
      <c r="BO191" s="20" t="str">
        <f t="shared" si="122"/>
        <v/>
      </c>
      <c r="BP191" s="20" t="str">
        <f t="shared" si="122"/>
        <v/>
      </c>
      <c r="BQ191" s="20" t="str">
        <f t="shared" si="122"/>
        <v/>
      </c>
      <c r="BR191" s="20" t="str">
        <f t="shared" si="122"/>
        <v/>
      </c>
      <c r="BS191" s="20" t="str">
        <f t="shared" si="122"/>
        <v/>
      </c>
      <c r="BT191" s="20" t="str">
        <f t="shared" si="122"/>
        <v/>
      </c>
      <c r="BU191" s="20" t="str">
        <f t="shared" si="122"/>
        <v/>
      </c>
      <c r="BV191" s="20" t="str">
        <f t="shared" si="122"/>
        <v/>
      </c>
      <c r="BW191" s="20" t="str">
        <f t="shared" si="122"/>
        <v/>
      </c>
      <c r="BX191" s="20" t="str">
        <f t="shared" si="122"/>
        <v/>
      </c>
    </row>
    <row r="192" spans="2:76" ht="30" customHeight="1" x14ac:dyDescent="0.2">
      <c r="B192" s="52"/>
      <c r="C192" s="52"/>
      <c r="D192" s="52"/>
      <c r="E192" s="30"/>
      <c r="F192" s="31"/>
      <c r="G192" s="32"/>
      <c r="H192" s="30"/>
      <c r="I192" s="31"/>
      <c r="J192" s="34"/>
      <c r="K192" s="112" t="str">
        <f t="shared" si="98"/>
        <v/>
      </c>
      <c r="L192" s="108" t="str">
        <f t="shared" si="99"/>
        <v/>
      </c>
      <c r="M192" s="108" t="str">
        <f t="shared" si="100"/>
        <v/>
      </c>
      <c r="N192" s="31" t="str">
        <f t="shared" si="101"/>
        <v/>
      </c>
      <c r="O192" s="31" t="str">
        <f t="shared" si="102"/>
        <v/>
      </c>
      <c r="P192" s="49" t="str">
        <f t="shared" si="103"/>
        <v/>
      </c>
      <c r="Q192" s="49" t="str">
        <f t="shared" si="104"/>
        <v/>
      </c>
      <c r="R192" s="32" t="str">
        <f t="shared" si="105"/>
        <v/>
      </c>
      <c r="S192" s="19"/>
      <c r="T192" s="45" t="str">
        <f t="shared" si="106"/>
        <v/>
      </c>
      <c r="U192" s="32" t="str">
        <f t="shared" si="107"/>
        <v/>
      </c>
      <c r="V192" s="22"/>
      <c r="W192" s="6" t="str">
        <f t="shared" si="95"/>
        <v/>
      </c>
      <c r="X192" s="7" t="str">
        <f t="shared" si="108"/>
        <v/>
      </c>
      <c r="Y192" s="19"/>
      <c r="Z192" s="13" t="str">
        <f t="shared" si="96"/>
        <v/>
      </c>
      <c r="AA192" s="13" t="str">
        <f t="shared" si="109"/>
        <v/>
      </c>
      <c r="AB192" s="7" t="str">
        <f t="shared" si="110"/>
        <v/>
      </c>
      <c r="AC192" s="22"/>
      <c r="AD192" s="3" t="str">
        <f>IF(B192="","",COUNT(B$3:B192))</f>
        <v/>
      </c>
      <c r="AE192" s="3" t="str">
        <f>IF(C192="","",COUNT(C$3:C192))</f>
        <v/>
      </c>
      <c r="AF192" s="3" t="str">
        <f>IF(D192="","",COUNT(D$3:D192))</f>
        <v/>
      </c>
      <c r="AG192" s="20" t="str">
        <f>IF(E192="","",COUNTA($E$3:E192))</f>
        <v/>
      </c>
      <c r="AH192" s="38" t="str">
        <f>IF(B192="",IF(OR($C192&lt;&gt;"",$D192&lt;&gt;"",$E192&lt;&gt;"",$H192&lt;&gt;"",$G192&lt;&gt;""),INDEX(AH$3:AH191,MATCH(MAX(AD$3:AD191),AD$3:AD191,0),0),""),B192)</f>
        <v/>
      </c>
      <c r="AI192" s="38" t="str">
        <f>IF(C192="",IF(OR($D192&lt;&gt;"",$E192&lt;&gt;"",$H192&lt;&gt;"",$G192&lt;&gt;""),INDEX(AI$3:AI191,MATCH(MAX(AE$3:AE191),AE$3:AE191,0),0),""),C192)</f>
        <v/>
      </c>
      <c r="AJ192" s="38" t="str">
        <f>IF(D192="",IF(OR($E192&lt;&gt;"",$H192&lt;&gt;"",$G192&lt;&gt;""),INDEX(AJ$3:AJ191,MATCH(MAX(AF$3:AF191),AF$3:AF191,0),0),""),D192)</f>
        <v/>
      </c>
      <c r="AK192" s="4" t="str">
        <f>IF(入力!E192="","",IFERROR(INDEX(雇用者!$B$3:$B$100003,IFERROR(MATCH("*"&amp;$E192&amp;"*",雇用者!B$3:B$100003,0),MATCH("*"&amp;$E192&amp;"*",雇用者!C$3:C$100003,0)),0),入力!E192))&amp;""</f>
        <v/>
      </c>
      <c r="AL192" s="20" t="str">
        <f>IF(AM192="","",$AM192&amp;"@"&amp;AN192&amp;IF(AN192="","","@"&amp;COUNTIF($AK$3:AK192,AN192)))</f>
        <v/>
      </c>
      <c r="AM192" s="26" t="str">
        <f t="shared" si="111"/>
        <v/>
      </c>
      <c r="AN192" s="4" t="str">
        <f>IF(AK192="",IF(AND(OR(H192&lt;&gt;"",G192&lt;&gt;""),E192=""),INDEX($AK$3:AK191,MATCH(MAX($AG$3:AG191),$AG$3:AG191,0),0),""),AK192)</f>
        <v/>
      </c>
      <c r="AO192" s="20" t="str">
        <f>IF(H192="",IF(AN192="","",IFERROR(INDEX(雇用者!$D$3:$D$100003,MATCH($AN192,雇用者!B$3:B$100003,0),0),"")),H192)&amp;""</f>
        <v/>
      </c>
      <c r="AP192" s="20" t="str">
        <f>IF(AN192="","",IFERROR(IF(AND(入力!I192="",H192=""),INDEX(雇用者!$E$3:$E$100003,MATCH($AN192,雇用者!B$3:B$100003,0),0),I192),I192))&amp;""</f>
        <v/>
      </c>
      <c r="AQ192" s="20" t="str">
        <f t="shared" si="112"/>
        <v/>
      </c>
      <c r="AR192" s="20" t="str">
        <f t="shared" si="113"/>
        <v/>
      </c>
      <c r="AS192" s="20" t="str">
        <f>IF(AN192="","",IFERROR(IF(AND(入力!G192="",H192=""),INDEX(雇用者!$F$3:$Y$100003,MATCH($AN192,雇用者!B$3:B$100003,0),MATCH($AM192,雇用者!$F$1:$Y$1,1)),IF(G192="","",G192)),IF(G192="","",G192)))</f>
        <v/>
      </c>
      <c r="AT192" s="21" t="str">
        <f t="shared" si="114"/>
        <v/>
      </c>
      <c r="AU192" s="21" t="str">
        <f>IF(AND(AT192&lt;&gt;"",COUNTIF($AL$3:AL192,AL192)=1),SUMIF($AL$3:$AT$100003,AL192,$AT$3:$AT$100003),"")</f>
        <v/>
      </c>
      <c r="AV192" s="21" t="str">
        <f>IF(AND(COUNTIF($AM$3:AM192,AM192)=COUNTIF($AM$3:AM100192,AM192),AM192&lt;&gt;""),SUMIF($AM$3:AM192,AM192,$AT$3:AT192),"")</f>
        <v/>
      </c>
      <c r="AW192" s="96"/>
      <c r="AX192" s="20" t="str">
        <f>IF(COUNT(BC192:BH192)=6,MAX($AX$3:AX191)+1,"")</f>
        <v/>
      </c>
      <c r="AY192" s="20" t="str">
        <f>IF(AZ192="","",RANK(AZ192,$AZ$3:$AZ$100003,1)+COUNTIF($AZ$3:AZ192,AZ192)-1)</f>
        <v/>
      </c>
      <c r="AZ192" s="20" t="str">
        <f t="shared" si="115"/>
        <v/>
      </c>
      <c r="BA192" s="20" t="str">
        <f>IF(AN192="","",IF(COUNTIF($AN$3:AN192,AN192)=1,1+MAX($BA$3:BA191),INDEX($BA$3:BA191,MATCH(AN192,$AN$3:AN192,0),0)))</f>
        <v/>
      </c>
      <c r="BB192" s="20" t="str">
        <f>IF(AO192="","",IF(COUNTIF($AO$3:AO192,AO192)=1,1+MAX($BB$3:BB191),INDEX($BB$3:BB191,MATCH(AO192,$AO$3:AO192,0),0)))</f>
        <v/>
      </c>
      <c r="BC192" s="54" t="str">
        <f t="shared" si="116"/>
        <v/>
      </c>
      <c r="BD192" s="54" t="str">
        <f t="shared" si="117"/>
        <v/>
      </c>
      <c r="BE192" s="20" t="str">
        <f>IF($AN192="","",IF(COUNTIF(AN192,"*"&amp;BE$1&amp;"*"),COUNTIF(AN$3:AN192,"*"&amp;BE$1&amp;"*"),""))</f>
        <v/>
      </c>
      <c r="BF192" s="20" t="str">
        <f>IF($AN192="","",IF(COUNTIF(AO192,"*"&amp;BF$1&amp;"*"),COUNTIF(AO$3:AO192,"*"&amp;BF$1&amp;"*"),""))</f>
        <v/>
      </c>
      <c r="BG192" s="20" t="str">
        <f>IF($AN192="","",IF(COUNTIF(AP192,"*"&amp;BG$1&amp;"*"),COUNTIF(AP$3:AP192,"*"&amp;BG$1&amp;"*"),""))</f>
        <v/>
      </c>
      <c r="BH192" s="20" t="str">
        <f>IF($AN192="","",IF(COUNTIF(AQ192,"*"&amp;BH$1&amp;"*"),COUNTIF(AQ$3:AQ192,"*"&amp;BH$1&amp;"*"),""))</f>
        <v/>
      </c>
      <c r="BI192" s="58" t="str">
        <f t="shared" si="118"/>
        <v/>
      </c>
      <c r="BJ192" s="20" t="str">
        <f t="shared" si="119"/>
        <v/>
      </c>
      <c r="BK192" s="20" t="str">
        <f t="shared" si="120"/>
        <v/>
      </c>
      <c r="BM192" s="20" t="str">
        <f>IF($BM$1&gt;=1+MAX($BM$3:BM191),1+MAX($BM$3:BM191),"")</f>
        <v/>
      </c>
      <c r="BN192" s="20" t="str">
        <f t="shared" si="122"/>
        <v/>
      </c>
      <c r="BO192" s="20" t="str">
        <f t="shared" si="122"/>
        <v/>
      </c>
      <c r="BP192" s="20" t="str">
        <f t="shared" si="122"/>
        <v/>
      </c>
      <c r="BQ192" s="20" t="str">
        <f t="shared" si="122"/>
        <v/>
      </c>
      <c r="BR192" s="20" t="str">
        <f t="shared" si="122"/>
        <v/>
      </c>
      <c r="BS192" s="20" t="str">
        <f t="shared" si="122"/>
        <v/>
      </c>
      <c r="BT192" s="20" t="str">
        <f t="shared" si="122"/>
        <v/>
      </c>
      <c r="BU192" s="20" t="str">
        <f t="shared" si="122"/>
        <v/>
      </c>
      <c r="BV192" s="20" t="str">
        <f t="shared" si="122"/>
        <v/>
      </c>
      <c r="BW192" s="20" t="str">
        <f t="shared" si="122"/>
        <v/>
      </c>
      <c r="BX192" s="20" t="str">
        <f t="shared" si="122"/>
        <v/>
      </c>
    </row>
    <row r="193" spans="2:76" ht="30" customHeight="1" x14ac:dyDescent="0.2">
      <c r="B193" s="52"/>
      <c r="C193" s="52"/>
      <c r="D193" s="52"/>
      <c r="E193" s="30"/>
      <c r="F193" s="31"/>
      <c r="G193" s="32"/>
      <c r="H193" s="30"/>
      <c r="I193" s="31"/>
      <c r="J193" s="34"/>
      <c r="K193" s="112" t="str">
        <f t="shared" si="98"/>
        <v/>
      </c>
      <c r="L193" s="108" t="str">
        <f t="shared" si="99"/>
        <v/>
      </c>
      <c r="M193" s="108" t="str">
        <f t="shared" si="100"/>
        <v/>
      </c>
      <c r="N193" s="31" t="str">
        <f t="shared" si="101"/>
        <v/>
      </c>
      <c r="O193" s="31" t="str">
        <f t="shared" si="102"/>
        <v/>
      </c>
      <c r="P193" s="49" t="str">
        <f t="shared" si="103"/>
        <v/>
      </c>
      <c r="Q193" s="49" t="str">
        <f t="shared" si="104"/>
        <v/>
      </c>
      <c r="R193" s="32" t="str">
        <f t="shared" si="105"/>
        <v/>
      </c>
      <c r="S193" s="19"/>
      <c r="T193" s="45" t="str">
        <f t="shared" si="106"/>
        <v/>
      </c>
      <c r="U193" s="32" t="str">
        <f t="shared" si="107"/>
        <v/>
      </c>
      <c r="V193" s="22"/>
      <c r="W193" s="6" t="str">
        <f t="shared" si="95"/>
        <v/>
      </c>
      <c r="X193" s="7" t="str">
        <f t="shared" si="108"/>
        <v/>
      </c>
      <c r="Y193" s="19"/>
      <c r="Z193" s="13" t="str">
        <f t="shared" si="96"/>
        <v/>
      </c>
      <c r="AA193" s="13" t="str">
        <f t="shared" si="109"/>
        <v/>
      </c>
      <c r="AB193" s="7" t="str">
        <f t="shared" si="110"/>
        <v/>
      </c>
      <c r="AC193" s="22"/>
      <c r="AD193" s="3" t="str">
        <f>IF(B193="","",COUNT(B$3:B193))</f>
        <v/>
      </c>
      <c r="AE193" s="3" t="str">
        <f>IF(C193="","",COUNT(C$3:C193))</f>
        <v/>
      </c>
      <c r="AF193" s="3" t="str">
        <f>IF(D193="","",COUNT(D$3:D193))</f>
        <v/>
      </c>
      <c r="AG193" s="20" t="str">
        <f>IF(E193="","",COUNTA($E$3:E193))</f>
        <v/>
      </c>
      <c r="AH193" s="38" t="str">
        <f>IF(B193="",IF(OR($C193&lt;&gt;"",$D193&lt;&gt;"",$E193&lt;&gt;"",$H193&lt;&gt;"",$G193&lt;&gt;""),INDEX(AH$3:AH192,MATCH(MAX(AD$3:AD192),AD$3:AD192,0),0),""),B193)</f>
        <v/>
      </c>
      <c r="AI193" s="38" t="str">
        <f>IF(C193="",IF(OR($D193&lt;&gt;"",$E193&lt;&gt;"",$H193&lt;&gt;"",$G193&lt;&gt;""),INDEX(AI$3:AI192,MATCH(MAX(AE$3:AE192),AE$3:AE192,0),0),""),C193)</f>
        <v/>
      </c>
      <c r="AJ193" s="38" t="str">
        <f>IF(D193="",IF(OR($E193&lt;&gt;"",$H193&lt;&gt;"",$G193&lt;&gt;""),INDEX(AJ$3:AJ192,MATCH(MAX(AF$3:AF192),AF$3:AF192,0),0),""),D193)</f>
        <v/>
      </c>
      <c r="AK193" s="4" t="str">
        <f>IF(入力!E193="","",IFERROR(INDEX(雇用者!$B$3:$B$100003,IFERROR(MATCH("*"&amp;$E193&amp;"*",雇用者!B$3:B$100003,0),MATCH("*"&amp;$E193&amp;"*",雇用者!C$3:C$100003,0)),0),入力!E193))&amp;""</f>
        <v/>
      </c>
      <c r="AL193" s="20" t="str">
        <f>IF(AM193="","",$AM193&amp;"@"&amp;AN193&amp;IF(AN193="","","@"&amp;COUNTIF($AK$3:AK193,AN193)))</f>
        <v/>
      </c>
      <c r="AM193" s="26" t="str">
        <f t="shared" si="111"/>
        <v/>
      </c>
      <c r="AN193" s="4" t="str">
        <f>IF(AK193="",IF(AND(OR(H193&lt;&gt;"",G193&lt;&gt;""),E193=""),INDEX($AK$3:AK192,MATCH(MAX($AG$3:AG192),$AG$3:AG192,0),0),""),AK193)</f>
        <v/>
      </c>
      <c r="AO193" s="20" t="str">
        <f>IF(H193="",IF(AN193="","",IFERROR(INDEX(雇用者!$D$3:$D$100003,MATCH($AN193,雇用者!B$3:B$100003,0),0),"")),H193)&amp;""</f>
        <v/>
      </c>
      <c r="AP193" s="20" t="str">
        <f>IF(AN193="","",IFERROR(IF(AND(入力!I193="",H193=""),INDEX(雇用者!$E$3:$E$100003,MATCH($AN193,雇用者!B$3:B$100003,0),0),I193),I193))&amp;""</f>
        <v/>
      </c>
      <c r="AQ193" s="20" t="str">
        <f t="shared" si="112"/>
        <v/>
      </c>
      <c r="AR193" s="20" t="str">
        <f t="shared" si="113"/>
        <v/>
      </c>
      <c r="AS193" s="20" t="str">
        <f>IF(AN193="","",IFERROR(IF(AND(入力!G193="",H193=""),INDEX(雇用者!$F$3:$Y$100003,MATCH($AN193,雇用者!B$3:B$100003,0),MATCH($AM193,雇用者!$F$1:$Y$1,1)),IF(G193="","",G193)),IF(G193="","",G193)))</f>
        <v/>
      </c>
      <c r="AT193" s="21" t="str">
        <f t="shared" si="114"/>
        <v/>
      </c>
      <c r="AU193" s="21" t="str">
        <f>IF(AND(AT193&lt;&gt;"",COUNTIF($AL$3:AL193,AL193)=1),SUMIF($AL$3:$AT$100003,AL193,$AT$3:$AT$100003),"")</f>
        <v/>
      </c>
      <c r="AV193" s="21" t="str">
        <f>IF(AND(COUNTIF($AM$3:AM193,AM193)=COUNTIF($AM$3:AM100193,AM193),AM193&lt;&gt;""),SUMIF($AM$3:AM193,AM193,$AT$3:AT193),"")</f>
        <v/>
      </c>
      <c r="AW193" s="96"/>
      <c r="AX193" s="20" t="str">
        <f>IF(COUNT(BC193:BH193)=6,MAX($AX$3:AX192)+1,"")</f>
        <v/>
      </c>
      <c r="AY193" s="20" t="str">
        <f>IF(AZ193="","",RANK(AZ193,$AZ$3:$AZ$100003,1)+COUNTIF($AZ$3:AZ193,AZ193)-1)</f>
        <v/>
      </c>
      <c r="AZ193" s="20" t="str">
        <f t="shared" si="115"/>
        <v/>
      </c>
      <c r="BA193" s="20" t="str">
        <f>IF(AN193="","",IF(COUNTIF($AN$3:AN193,AN193)=1,1+MAX($BA$3:BA192),INDEX($BA$3:BA192,MATCH(AN193,$AN$3:AN193,0),0)))</f>
        <v/>
      </c>
      <c r="BB193" s="20" t="str">
        <f>IF(AO193="","",IF(COUNTIF($AO$3:AO193,AO193)=1,1+MAX($BB$3:BB192),INDEX($BB$3:BB192,MATCH(AO193,$AO$3:AO193,0),0)))</f>
        <v/>
      </c>
      <c r="BC193" s="54" t="str">
        <f t="shared" si="116"/>
        <v/>
      </c>
      <c r="BD193" s="54" t="str">
        <f t="shared" si="117"/>
        <v/>
      </c>
      <c r="BE193" s="20" t="str">
        <f>IF($AN193="","",IF(COUNTIF(AN193,"*"&amp;BE$1&amp;"*"),COUNTIF(AN$3:AN193,"*"&amp;BE$1&amp;"*"),""))</f>
        <v/>
      </c>
      <c r="BF193" s="20" t="str">
        <f>IF($AN193="","",IF(COUNTIF(AO193,"*"&amp;BF$1&amp;"*"),COUNTIF(AO$3:AO193,"*"&amp;BF$1&amp;"*"),""))</f>
        <v/>
      </c>
      <c r="BG193" s="20" t="str">
        <f>IF($AN193="","",IF(COUNTIF(AP193,"*"&amp;BG$1&amp;"*"),COUNTIF(AP$3:AP193,"*"&amp;BG$1&amp;"*"),""))</f>
        <v/>
      </c>
      <c r="BH193" s="20" t="str">
        <f>IF($AN193="","",IF(COUNTIF(AQ193,"*"&amp;BH$1&amp;"*"),COUNTIF(AQ$3:AQ193,"*"&amp;BH$1&amp;"*"),""))</f>
        <v/>
      </c>
      <c r="BI193" s="58" t="str">
        <f t="shared" si="118"/>
        <v/>
      </c>
      <c r="BJ193" s="20" t="str">
        <f t="shared" si="119"/>
        <v/>
      </c>
      <c r="BK193" s="20" t="str">
        <f t="shared" si="120"/>
        <v/>
      </c>
      <c r="BM193" s="20" t="str">
        <f>IF($BM$1&gt;=1+MAX($BM$3:BM192),1+MAX($BM$3:BM192),"")</f>
        <v/>
      </c>
      <c r="BN193" s="20" t="str">
        <f t="shared" si="122"/>
        <v/>
      </c>
      <c r="BO193" s="20" t="str">
        <f t="shared" si="122"/>
        <v/>
      </c>
      <c r="BP193" s="20" t="str">
        <f t="shared" si="122"/>
        <v/>
      </c>
      <c r="BQ193" s="20" t="str">
        <f t="shared" si="122"/>
        <v/>
      </c>
      <c r="BR193" s="20" t="str">
        <f t="shared" si="122"/>
        <v/>
      </c>
      <c r="BS193" s="20" t="str">
        <f t="shared" si="122"/>
        <v/>
      </c>
      <c r="BT193" s="20" t="str">
        <f t="shared" si="122"/>
        <v/>
      </c>
      <c r="BU193" s="20" t="str">
        <f t="shared" si="122"/>
        <v/>
      </c>
      <c r="BV193" s="20" t="str">
        <f t="shared" si="122"/>
        <v/>
      </c>
      <c r="BW193" s="20" t="str">
        <f t="shared" si="122"/>
        <v/>
      </c>
      <c r="BX193" s="20" t="str">
        <f t="shared" si="122"/>
        <v/>
      </c>
    </row>
    <row r="194" spans="2:76" ht="30" customHeight="1" x14ac:dyDescent="0.2">
      <c r="B194" s="52"/>
      <c r="C194" s="52"/>
      <c r="D194" s="52"/>
      <c r="E194" s="30"/>
      <c r="F194" s="31"/>
      <c r="G194" s="32"/>
      <c r="H194" s="30"/>
      <c r="I194" s="31"/>
      <c r="J194" s="34"/>
      <c r="K194" s="112" t="str">
        <f t="shared" si="98"/>
        <v/>
      </c>
      <c r="L194" s="108" t="str">
        <f t="shared" si="99"/>
        <v/>
      </c>
      <c r="M194" s="108" t="str">
        <f t="shared" si="100"/>
        <v/>
      </c>
      <c r="N194" s="31" t="str">
        <f t="shared" si="101"/>
        <v/>
      </c>
      <c r="O194" s="31" t="str">
        <f t="shared" si="102"/>
        <v/>
      </c>
      <c r="P194" s="49" t="str">
        <f t="shared" si="103"/>
        <v/>
      </c>
      <c r="Q194" s="49" t="str">
        <f t="shared" si="104"/>
        <v/>
      </c>
      <c r="R194" s="32" t="str">
        <f t="shared" si="105"/>
        <v/>
      </c>
      <c r="S194" s="19"/>
      <c r="T194" s="45" t="str">
        <f t="shared" si="106"/>
        <v/>
      </c>
      <c r="U194" s="32" t="str">
        <f t="shared" si="107"/>
        <v/>
      </c>
      <c r="V194" s="22"/>
      <c r="W194" s="6" t="str">
        <f t="shared" si="95"/>
        <v/>
      </c>
      <c r="X194" s="7" t="str">
        <f t="shared" si="108"/>
        <v/>
      </c>
      <c r="Y194" s="19"/>
      <c r="Z194" s="13" t="str">
        <f t="shared" si="96"/>
        <v/>
      </c>
      <c r="AA194" s="13" t="str">
        <f t="shared" si="109"/>
        <v/>
      </c>
      <c r="AB194" s="7" t="str">
        <f t="shared" si="110"/>
        <v/>
      </c>
      <c r="AC194" s="22"/>
      <c r="AD194" s="3" t="str">
        <f>IF(B194="","",COUNT(B$3:B194))</f>
        <v/>
      </c>
      <c r="AE194" s="3" t="str">
        <f>IF(C194="","",COUNT(C$3:C194))</f>
        <v/>
      </c>
      <c r="AF194" s="3" t="str">
        <f>IF(D194="","",COUNT(D$3:D194))</f>
        <v/>
      </c>
      <c r="AG194" s="20" t="str">
        <f>IF(E194="","",COUNTA($E$3:E194))</f>
        <v/>
      </c>
      <c r="AH194" s="38" t="str">
        <f>IF(B194="",IF(OR($C194&lt;&gt;"",$D194&lt;&gt;"",$E194&lt;&gt;"",$H194&lt;&gt;"",$G194&lt;&gt;""),INDEX(AH$3:AH193,MATCH(MAX(AD$3:AD193),AD$3:AD193,0),0),""),B194)</f>
        <v/>
      </c>
      <c r="AI194" s="38" t="str">
        <f>IF(C194="",IF(OR($D194&lt;&gt;"",$E194&lt;&gt;"",$H194&lt;&gt;"",$G194&lt;&gt;""),INDEX(AI$3:AI193,MATCH(MAX(AE$3:AE193),AE$3:AE193,0),0),""),C194)</f>
        <v/>
      </c>
      <c r="AJ194" s="38" t="str">
        <f>IF(D194="",IF(OR($E194&lt;&gt;"",$H194&lt;&gt;"",$G194&lt;&gt;""),INDEX(AJ$3:AJ193,MATCH(MAX(AF$3:AF193),AF$3:AF193,0),0),""),D194)</f>
        <v/>
      </c>
      <c r="AK194" s="4" t="str">
        <f>IF(入力!E194="","",IFERROR(INDEX(雇用者!$B$3:$B$100003,IFERROR(MATCH("*"&amp;$E194&amp;"*",雇用者!B$3:B$100003,0),MATCH("*"&amp;$E194&amp;"*",雇用者!C$3:C$100003,0)),0),入力!E194))&amp;""</f>
        <v/>
      </c>
      <c r="AL194" s="20" t="str">
        <f>IF(AM194="","",$AM194&amp;"@"&amp;AN194&amp;IF(AN194="","","@"&amp;COUNTIF($AK$3:AK194,AN194)))</f>
        <v/>
      </c>
      <c r="AM194" s="26" t="str">
        <f t="shared" si="111"/>
        <v/>
      </c>
      <c r="AN194" s="4" t="str">
        <f>IF(AK194="",IF(AND(OR(H194&lt;&gt;"",G194&lt;&gt;""),E194=""),INDEX($AK$3:AK193,MATCH(MAX($AG$3:AG193),$AG$3:AG193,0),0),""),AK194)</f>
        <v/>
      </c>
      <c r="AO194" s="20" t="str">
        <f>IF(H194="",IF(AN194="","",IFERROR(INDEX(雇用者!$D$3:$D$100003,MATCH($AN194,雇用者!B$3:B$100003,0),0),"")),H194)&amp;""</f>
        <v/>
      </c>
      <c r="AP194" s="20" t="str">
        <f>IF(AN194="","",IFERROR(IF(AND(入力!I194="",H194=""),INDEX(雇用者!$E$3:$E$100003,MATCH($AN194,雇用者!B$3:B$100003,0),0),I194),I194))&amp;""</f>
        <v/>
      </c>
      <c r="AQ194" s="20" t="str">
        <f t="shared" si="112"/>
        <v/>
      </c>
      <c r="AR194" s="20" t="str">
        <f t="shared" si="113"/>
        <v/>
      </c>
      <c r="AS194" s="20" t="str">
        <f>IF(AN194="","",IFERROR(IF(AND(入力!G194="",H194=""),INDEX(雇用者!$F$3:$Y$100003,MATCH($AN194,雇用者!B$3:B$100003,0),MATCH($AM194,雇用者!$F$1:$Y$1,1)),IF(G194="","",G194)),IF(G194="","",G194)))</f>
        <v/>
      </c>
      <c r="AT194" s="21" t="str">
        <f t="shared" si="114"/>
        <v/>
      </c>
      <c r="AU194" s="21" t="str">
        <f>IF(AND(AT194&lt;&gt;"",COUNTIF($AL$3:AL194,AL194)=1),SUMIF($AL$3:$AT$100003,AL194,$AT$3:$AT$100003),"")</f>
        <v/>
      </c>
      <c r="AV194" s="21" t="str">
        <f>IF(AND(COUNTIF($AM$3:AM194,AM194)=COUNTIF($AM$3:AM100194,AM194),AM194&lt;&gt;""),SUMIF($AM$3:AM194,AM194,$AT$3:AT194),"")</f>
        <v/>
      </c>
      <c r="AW194" s="96"/>
      <c r="AX194" s="20" t="str">
        <f>IF(COUNT(BC194:BH194)=6,MAX($AX$3:AX193)+1,"")</f>
        <v/>
      </c>
      <c r="AY194" s="20" t="str">
        <f>IF(AZ194="","",RANK(AZ194,$AZ$3:$AZ$100003,1)+COUNTIF($AZ$3:AZ194,AZ194)-1)</f>
        <v/>
      </c>
      <c r="AZ194" s="20" t="str">
        <f t="shared" si="115"/>
        <v/>
      </c>
      <c r="BA194" s="20" t="str">
        <f>IF(AN194="","",IF(COUNTIF($AN$3:AN194,AN194)=1,1+MAX($BA$3:BA193),INDEX($BA$3:BA193,MATCH(AN194,$AN$3:AN194,0),0)))</f>
        <v/>
      </c>
      <c r="BB194" s="20" t="str">
        <f>IF(AO194="","",IF(COUNTIF($AO$3:AO194,AO194)=1,1+MAX($BB$3:BB193),INDEX($BB$3:BB193,MATCH(AO194,$AO$3:AO194,0),0)))</f>
        <v/>
      </c>
      <c r="BC194" s="54" t="str">
        <f t="shared" si="116"/>
        <v/>
      </c>
      <c r="BD194" s="54" t="str">
        <f t="shared" si="117"/>
        <v/>
      </c>
      <c r="BE194" s="20" t="str">
        <f>IF($AN194="","",IF(COUNTIF(AN194,"*"&amp;BE$1&amp;"*"),COUNTIF(AN$3:AN194,"*"&amp;BE$1&amp;"*"),""))</f>
        <v/>
      </c>
      <c r="BF194" s="20" t="str">
        <f>IF($AN194="","",IF(COUNTIF(AO194,"*"&amp;BF$1&amp;"*"),COUNTIF(AO$3:AO194,"*"&amp;BF$1&amp;"*"),""))</f>
        <v/>
      </c>
      <c r="BG194" s="20" t="str">
        <f>IF($AN194="","",IF(COUNTIF(AP194,"*"&amp;BG$1&amp;"*"),COUNTIF(AP$3:AP194,"*"&amp;BG$1&amp;"*"),""))</f>
        <v/>
      </c>
      <c r="BH194" s="20" t="str">
        <f>IF($AN194="","",IF(COUNTIF(AQ194,"*"&amp;BH$1&amp;"*"),COUNTIF(AQ$3:AQ194,"*"&amp;BH$1&amp;"*"),""))</f>
        <v/>
      </c>
      <c r="BI194" s="58" t="str">
        <f t="shared" si="118"/>
        <v/>
      </c>
      <c r="BJ194" s="20" t="str">
        <f t="shared" si="119"/>
        <v/>
      </c>
      <c r="BK194" s="20" t="str">
        <f t="shared" si="120"/>
        <v/>
      </c>
      <c r="BM194" s="20" t="str">
        <f>IF($BM$1&gt;=1+MAX($BM$3:BM193),1+MAX($BM$3:BM193),"")</f>
        <v/>
      </c>
      <c r="BN194" s="20" t="str">
        <f t="shared" si="122"/>
        <v/>
      </c>
      <c r="BO194" s="20" t="str">
        <f t="shared" si="122"/>
        <v/>
      </c>
      <c r="BP194" s="20" t="str">
        <f t="shared" si="122"/>
        <v/>
      </c>
      <c r="BQ194" s="20" t="str">
        <f t="shared" si="122"/>
        <v/>
      </c>
      <c r="BR194" s="20" t="str">
        <f t="shared" si="122"/>
        <v/>
      </c>
      <c r="BS194" s="20" t="str">
        <f t="shared" si="122"/>
        <v/>
      </c>
      <c r="BT194" s="20" t="str">
        <f t="shared" si="122"/>
        <v/>
      </c>
      <c r="BU194" s="20" t="str">
        <f t="shared" si="122"/>
        <v/>
      </c>
      <c r="BV194" s="20" t="str">
        <f t="shared" si="122"/>
        <v/>
      </c>
      <c r="BW194" s="20" t="str">
        <f t="shared" si="122"/>
        <v/>
      </c>
      <c r="BX194" s="20" t="str">
        <f t="shared" si="122"/>
        <v/>
      </c>
    </row>
    <row r="195" spans="2:76" ht="30" customHeight="1" x14ac:dyDescent="0.2">
      <c r="B195" s="52"/>
      <c r="C195" s="52"/>
      <c r="D195" s="52"/>
      <c r="E195" s="30"/>
      <c r="F195" s="31"/>
      <c r="G195" s="32"/>
      <c r="H195" s="30"/>
      <c r="I195" s="31"/>
      <c r="J195" s="34"/>
      <c r="K195" s="112" t="str">
        <f t="shared" si="98"/>
        <v/>
      </c>
      <c r="L195" s="108" t="str">
        <f t="shared" si="99"/>
        <v/>
      </c>
      <c r="M195" s="108" t="str">
        <f t="shared" si="100"/>
        <v/>
      </c>
      <c r="N195" s="31" t="str">
        <f t="shared" si="101"/>
        <v/>
      </c>
      <c r="O195" s="31" t="str">
        <f t="shared" si="102"/>
        <v/>
      </c>
      <c r="P195" s="49" t="str">
        <f t="shared" si="103"/>
        <v/>
      </c>
      <c r="Q195" s="49" t="str">
        <f t="shared" si="104"/>
        <v/>
      </c>
      <c r="R195" s="32" t="str">
        <f t="shared" si="105"/>
        <v/>
      </c>
      <c r="S195" s="19"/>
      <c r="T195" s="45" t="str">
        <f t="shared" si="106"/>
        <v/>
      </c>
      <c r="U195" s="32" t="str">
        <f t="shared" si="107"/>
        <v/>
      </c>
      <c r="V195" s="22"/>
      <c r="W195" s="6" t="str">
        <f t="shared" ref="W195:W258" si="123">IFERROR(INDEX($AN$3:$AN$100003,MATCH(ROW()-ROW($W$2),$BA$3:$BA$100003,0),0),"")</f>
        <v/>
      </c>
      <c r="X195" s="7" t="str">
        <f t="shared" si="108"/>
        <v/>
      </c>
      <c r="Y195" s="19"/>
      <c r="Z195" s="13" t="str">
        <f t="shared" ref="Z195:Z258" si="124">IFERROR(INDEX($AO$3:$AO$100003,MATCH(ROW()-ROW($Z$2),$BB$3:$BB$100003,0),0),"")</f>
        <v/>
      </c>
      <c r="AA195" s="13" t="str">
        <f t="shared" si="109"/>
        <v/>
      </c>
      <c r="AB195" s="7" t="str">
        <f t="shared" si="110"/>
        <v/>
      </c>
      <c r="AC195" s="22"/>
      <c r="AD195" s="3" t="str">
        <f>IF(B195="","",COUNT(B$3:B195))</f>
        <v/>
      </c>
      <c r="AE195" s="3" t="str">
        <f>IF(C195="","",COUNT(C$3:C195))</f>
        <v/>
      </c>
      <c r="AF195" s="3" t="str">
        <f>IF(D195="","",COUNT(D$3:D195))</f>
        <v/>
      </c>
      <c r="AG195" s="20" t="str">
        <f>IF(E195="","",COUNTA($E$3:E195))</f>
        <v/>
      </c>
      <c r="AH195" s="38" t="str">
        <f>IF(B195="",IF(OR($C195&lt;&gt;"",$D195&lt;&gt;"",$E195&lt;&gt;"",$H195&lt;&gt;"",$G195&lt;&gt;""),INDEX(AH$3:AH194,MATCH(MAX(AD$3:AD194),AD$3:AD194,0),0),""),B195)</f>
        <v/>
      </c>
      <c r="AI195" s="38" t="str">
        <f>IF(C195="",IF(OR($D195&lt;&gt;"",$E195&lt;&gt;"",$H195&lt;&gt;"",$G195&lt;&gt;""),INDEX(AI$3:AI194,MATCH(MAX(AE$3:AE194),AE$3:AE194,0),0),""),C195)</f>
        <v/>
      </c>
      <c r="AJ195" s="38" t="str">
        <f>IF(D195="",IF(OR($E195&lt;&gt;"",$H195&lt;&gt;"",$G195&lt;&gt;""),INDEX(AJ$3:AJ194,MATCH(MAX(AF$3:AF194),AF$3:AF194,0),0),""),D195)</f>
        <v/>
      </c>
      <c r="AK195" s="4" t="str">
        <f>IF(入力!E195="","",IFERROR(INDEX(雇用者!$B$3:$B$100003,IFERROR(MATCH("*"&amp;$E195&amp;"*",雇用者!B$3:B$100003,0),MATCH("*"&amp;$E195&amp;"*",雇用者!C$3:C$100003,0)),0),入力!E195))&amp;""</f>
        <v/>
      </c>
      <c r="AL195" s="20" t="str">
        <f>IF(AM195="","",$AM195&amp;"@"&amp;AN195&amp;IF(AN195="","","@"&amp;COUNTIF($AK$3:AK195,AN195)))</f>
        <v/>
      </c>
      <c r="AM195" s="26" t="str">
        <f t="shared" si="111"/>
        <v/>
      </c>
      <c r="AN195" s="4" t="str">
        <f>IF(AK195="",IF(AND(OR(H195&lt;&gt;"",G195&lt;&gt;""),E195=""),INDEX($AK$3:AK194,MATCH(MAX($AG$3:AG194),$AG$3:AG194,0),0),""),AK195)</f>
        <v/>
      </c>
      <c r="AO195" s="20" t="str">
        <f>IF(H195="",IF(AN195="","",IFERROR(INDEX(雇用者!$D$3:$D$100003,MATCH($AN195,雇用者!B$3:B$100003,0),0),"")),H195)&amp;""</f>
        <v/>
      </c>
      <c r="AP195" s="20" t="str">
        <f>IF(AN195="","",IFERROR(IF(AND(入力!I195="",H195=""),INDEX(雇用者!$E$3:$E$100003,MATCH($AN195,雇用者!B$3:B$100003,0),0),I195),I195))&amp;""</f>
        <v/>
      </c>
      <c r="AQ195" s="20" t="str">
        <f t="shared" si="112"/>
        <v/>
      </c>
      <c r="AR195" s="20" t="str">
        <f t="shared" si="113"/>
        <v/>
      </c>
      <c r="AS195" s="20" t="str">
        <f>IF(AN195="","",IFERROR(IF(AND(入力!G195="",H195=""),INDEX(雇用者!$F$3:$Y$100003,MATCH($AN195,雇用者!B$3:B$100003,0),MATCH($AM195,雇用者!$F$1:$Y$1,1)),IF(G195="","",G195)),IF(G195="","",G195)))</f>
        <v/>
      </c>
      <c r="AT195" s="21" t="str">
        <f t="shared" si="114"/>
        <v/>
      </c>
      <c r="AU195" s="21" t="str">
        <f>IF(AND(AT195&lt;&gt;"",COUNTIF($AL$3:AL195,AL195)=1),SUMIF($AL$3:$AT$100003,AL195,$AT$3:$AT$100003),"")</f>
        <v/>
      </c>
      <c r="AV195" s="21" t="str">
        <f>IF(AND(COUNTIF($AM$3:AM195,AM195)=COUNTIF($AM$3:AM100195,AM195),AM195&lt;&gt;""),SUMIF($AM$3:AM195,AM195,$AT$3:AT195),"")</f>
        <v/>
      </c>
      <c r="AW195" s="96"/>
      <c r="AX195" s="20" t="str">
        <f>IF(COUNT(BC195:BH195)=6,MAX($AX$3:AX194)+1,"")</f>
        <v/>
      </c>
      <c r="AY195" s="20" t="str">
        <f>IF(AZ195="","",RANK(AZ195,$AZ$3:$AZ$100003,1)+COUNTIF($AZ$3:AZ195,AZ195)-1)</f>
        <v/>
      </c>
      <c r="AZ195" s="20" t="str">
        <f t="shared" si="115"/>
        <v/>
      </c>
      <c r="BA195" s="20" t="str">
        <f>IF(AN195="","",IF(COUNTIF($AN$3:AN195,AN195)=1,1+MAX($BA$3:BA194),INDEX($BA$3:BA194,MATCH(AN195,$AN$3:AN195,0),0)))</f>
        <v/>
      </c>
      <c r="BB195" s="20" t="str">
        <f>IF(AO195="","",IF(COUNTIF($AO$3:AO195,AO195)=1,1+MAX($BB$3:BB194),INDEX($BB$3:BB194,MATCH(AO195,$AO$3:AO195,0),0)))</f>
        <v/>
      </c>
      <c r="BC195" s="54" t="str">
        <f t="shared" si="116"/>
        <v/>
      </c>
      <c r="BD195" s="54" t="str">
        <f t="shared" si="117"/>
        <v/>
      </c>
      <c r="BE195" s="20" t="str">
        <f>IF($AN195="","",IF(COUNTIF(AN195,"*"&amp;BE$1&amp;"*"),COUNTIF(AN$3:AN195,"*"&amp;BE$1&amp;"*"),""))</f>
        <v/>
      </c>
      <c r="BF195" s="20" t="str">
        <f>IF($AN195="","",IF(COUNTIF(AO195,"*"&amp;BF$1&amp;"*"),COUNTIF(AO$3:AO195,"*"&amp;BF$1&amp;"*"),""))</f>
        <v/>
      </c>
      <c r="BG195" s="20" t="str">
        <f>IF($AN195="","",IF(COUNTIF(AP195,"*"&amp;BG$1&amp;"*"),COUNTIF(AP$3:AP195,"*"&amp;BG$1&amp;"*"),""))</f>
        <v/>
      </c>
      <c r="BH195" s="20" t="str">
        <f>IF($AN195="","",IF(COUNTIF(AQ195,"*"&amp;BH$1&amp;"*"),COUNTIF(AQ$3:AQ195,"*"&amp;BH$1&amp;"*"),""))</f>
        <v/>
      </c>
      <c r="BI195" s="58" t="str">
        <f t="shared" si="118"/>
        <v/>
      </c>
      <c r="BJ195" s="20" t="str">
        <f t="shared" si="119"/>
        <v/>
      </c>
      <c r="BK195" s="20" t="str">
        <f t="shared" si="120"/>
        <v/>
      </c>
      <c r="BM195" s="20" t="str">
        <f>IF($BM$1&gt;=1+MAX($BM$3:BM194),1+MAX($BM$3:BM194),"")</f>
        <v/>
      </c>
      <c r="BN195" s="20" t="str">
        <f t="shared" si="122"/>
        <v/>
      </c>
      <c r="BO195" s="20" t="str">
        <f t="shared" si="122"/>
        <v/>
      </c>
      <c r="BP195" s="20" t="str">
        <f t="shared" si="122"/>
        <v/>
      </c>
      <c r="BQ195" s="20" t="str">
        <f t="shared" si="122"/>
        <v/>
      </c>
      <c r="BR195" s="20" t="str">
        <f t="shared" si="122"/>
        <v/>
      </c>
      <c r="BS195" s="20" t="str">
        <f t="shared" si="122"/>
        <v/>
      </c>
      <c r="BT195" s="20" t="str">
        <f t="shared" si="122"/>
        <v/>
      </c>
      <c r="BU195" s="20" t="str">
        <f t="shared" si="122"/>
        <v/>
      </c>
      <c r="BV195" s="20" t="str">
        <f t="shared" si="122"/>
        <v/>
      </c>
      <c r="BW195" s="20" t="str">
        <f t="shared" si="122"/>
        <v/>
      </c>
      <c r="BX195" s="20" t="str">
        <f t="shared" si="122"/>
        <v/>
      </c>
    </row>
    <row r="196" spans="2:76" ht="30" customHeight="1" x14ac:dyDescent="0.2">
      <c r="B196" s="52"/>
      <c r="C196" s="52"/>
      <c r="D196" s="52"/>
      <c r="E196" s="30"/>
      <c r="F196" s="31"/>
      <c r="G196" s="32"/>
      <c r="H196" s="30"/>
      <c r="I196" s="31"/>
      <c r="J196" s="34"/>
      <c r="K196" s="112" t="str">
        <f t="shared" si="98"/>
        <v/>
      </c>
      <c r="L196" s="108" t="str">
        <f t="shared" si="99"/>
        <v/>
      </c>
      <c r="M196" s="108" t="str">
        <f t="shared" si="100"/>
        <v/>
      </c>
      <c r="N196" s="31" t="str">
        <f t="shared" si="101"/>
        <v/>
      </c>
      <c r="O196" s="31" t="str">
        <f t="shared" si="102"/>
        <v/>
      </c>
      <c r="P196" s="49" t="str">
        <f t="shared" si="103"/>
        <v/>
      </c>
      <c r="Q196" s="49" t="str">
        <f t="shared" si="104"/>
        <v/>
      </c>
      <c r="R196" s="32" t="str">
        <f t="shared" si="105"/>
        <v/>
      </c>
      <c r="S196" s="19"/>
      <c r="T196" s="45" t="str">
        <f t="shared" si="106"/>
        <v/>
      </c>
      <c r="U196" s="32" t="str">
        <f t="shared" si="107"/>
        <v/>
      </c>
      <c r="V196" s="22"/>
      <c r="W196" s="6" t="str">
        <f t="shared" si="123"/>
        <v/>
      </c>
      <c r="X196" s="7" t="str">
        <f t="shared" si="108"/>
        <v/>
      </c>
      <c r="Y196" s="19"/>
      <c r="Z196" s="13" t="str">
        <f t="shared" si="124"/>
        <v/>
      </c>
      <c r="AA196" s="13" t="str">
        <f t="shared" si="109"/>
        <v/>
      </c>
      <c r="AB196" s="7" t="str">
        <f t="shared" si="110"/>
        <v/>
      </c>
      <c r="AC196" s="22"/>
      <c r="AD196" s="3" t="str">
        <f>IF(B196="","",COUNT(B$3:B196))</f>
        <v/>
      </c>
      <c r="AE196" s="3" t="str">
        <f>IF(C196="","",COUNT(C$3:C196))</f>
        <v/>
      </c>
      <c r="AF196" s="3" t="str">
        <f>IF(D196="","",COUNT(D$3:D196))</f>
        <v/>
      </c>
      <c r="AG196" s="20" t="str">
        <f>IF(E196="","",COUNTA($E$3:E196))</f>
        <v/>
      </c>
      <c r="AH196" s="38" t="str">
        <f>IF(B196="",IF(OR($C196&lt;&gt;"",$D196&lt;&gt;"",$E196&lt;&gt;"",$H196&lt;&gt;"",$G196&lt;&gt;""),INDEX(AH$3:AH195,MATCH(MAX(AD$3:AD195),AD$3:AD195,0),0),""),B196)</f>
        <v/>
      </c>
      <c r="AI196" s="38" t="str">
        <f>IF(C196="",IF(OR($D196&lt;&gt;"",$E196&lt;&gt;"",$H196&lt;&gt;"",$G196&lt;&gt;""),INDEX(AI$3:AI195,MATCH(MAX(AE$3:AE195),AE$3:AE195,0),0),""),C196)</f>
        <v/>
      </c>
      <c r="AJ196" s="38" t="str">
        <f>IF(D196="",IF(OR($E196&lt;&gt;"",$H196&lt;&gt;"",$G196&lt;&gt;""),INDEX(AJ$3:AJ195,MATCH(MAX(AF$3:AF195),AF$3:AF195,0),0),""),D196)</f>
        <v/>
      </c>
      <c r="AK196" s="4" t="str">
        <f>IF(入力!E196="","",IFERROR(INDEX(雇用者!$B$3:$B$100003,IFERROR(MATCH("*"&amp;$E196&amp;"*",雇用者!B$3:B$100003,0),MATCH("*"&amp;$E196&amp;"*",雇用者!C$3:C$100003,0)),0),入力!E196))&amp;""</f>
        <v/>
      </c>
      <c r="AL196" s="20" t="str">
        <f>IF(AM196="","",$AM196&amp;"@"&amp;AN196&amp;IF(AN196="","","@"&amp;COUNTIF($AK$3:AK196,AN196)))</f>
        <v/>
      </c>
      <c r="AM196" s="26" t="str">
        <f t="shared" si="111"/>
        <v/>
      </c>
      <c r="AN196" s="4" t="str">
        <f>IF(AK196="",IF(AND(OR(H196&lt;&gt;"",G196&lt;&gt;""),E196=""),INDEX($AK$3:AK195,MATCH(MAX($AG$3:AG195),$AG$3:AG195,0),0),""),AK196)</f>
        <v/>
      </c>
      <c r="AO196" s="20" t="str">
        <f>IF(H196="",IF(AN196="","",IFERROR(INDEX(雇用者!$D$3:$D$100003,MATCH($AN196,雇用者!B$3:B$100003,0),0),"")),H196)&amp;""</f>
        <v/>
      </c>
      <c r="AP196" s="20" t="str">
        <f>IF(AN196="","",IFERROR(IF(AND(入力!I196="",H196=""),INDEX(雇用者!$E$3:$E$100003,MATCH($AN196,雇用者!B$3:B$100003,0),0),I196),I196))&amp;""</f>
        <v/>
      </c>
      <c r="AQ196" s="20" t="str">
        <f t="shared" si="112"/>
        <v/>
      </c>
      <c r="AR196" s="20" t="str">
        <f t="shared" si="113"/>
        <v/>
      </c>
      <c r="AS196" s="20" t="str">
        <f>IF(AN196="","",IFERROR(IF(AND(入力!G196="",H196=""),INDEX(雇用者!$F$3:$Y$100003,MATCH($AN196,雇用者!B$3:B$100003,0),MATCH($AM196,雇用者!$F$1:$Y$1,1)),IF(G196="","",G196)),IF(G196="","",G196)))</f>
        <v/>
      </c>
      <c r="AT196" s="21" t="str">
        <f t="shared" si="114"/>
        <v/>
      </c>
      <c r="AU196" s="21" t="str">
        <f>IF(AND(AT196&lt;&gt;"",COUNTIF($AL$3:AL196,AL196)=1),SUMIF($AL$3:$AT$100003,AL196,$AT$3:$AT$100003),"")</f>
        <v/>
      </c>
      <c r="AV196" s="21" t="str">
        <f>IF(AND(COUNTIF($AM$3:AM196,AM196)=COUNTIF($AM$3:AM100196,AM196),AM196&lt;&gt;""),SUMIF($AM$3:AM196,AM196,$AT$3:AT196),"")</f>
        <v/>
      </c>
      <c r="AW196" s="96"/>
      <c r="AX196" s="20" t="str">
        <f>IF(COUNT(BC196:BH196)=6,MAX($AX$3:AX195)+1,"")</f>
        <v/>
      </c>
      <c r="AY196" s="20" t="str">
        <f>IF(AZ196="","",RANK(AZ196,$AZ$3:$AZ$100003,1)+COUNTIF($AZ$3:AZ196,AZ196)-1)</f>
        <v/>
      </c>
      <c r="AZ196" s="20" t="str">
        <f t="shared" si="115"/>
        <v/>
      </c>
      <c r="BA196" s="20" t="str">
        <f>IF(AN196="","",IF(COUNTIF($AN$3:AN196,AN196)=1,1+MAX($BA$3:BA195),INDEX($BA$3:BA195,MATCH(AN196,$AN$3:AN196,0),0)))</f>
        <v/>
      </c>
      <c r="BB196" s="20" t="str">
        <f>IF(AO196="","",IF(COUNTIF($AO$3:AO196,AO196)=1,1+MAX($BB$3:BB195),INDEX($BB$3:BB195,MATCH(AO196,$AO$3:AO196,0),0)))</f>
        <v/>
      </c>
      <c r="BC196" s="54" t="str">
        <f t="shared" si="116"/>
        <v/>
      </c>
      <c r="BD196" s="54" t="str">
        <f t="shared" si="117"/>
        <v/>
      </c>
      <c r="BE196" s="20" t="str">
        <f>IF($AN196="","",IF(COUNTIF(AN196,"*"&amp;BE$1&amp;"*"),COUNTIF(AN$3:AN196,"*"&amp;BE$1&amp;"*"),""))</f>
        <v/>
      </c>
      <c r="BF196" s="20" t="str">
        <f>IF($AN196="","",IF(COUNTIF(AO196,"*"&amp;BF$1&amp;"*"),COUNTIF(AO$3:AO196,"*"&amp;BF$1&amp;"*"),""))</f>
        <v/>
      </c>
      <c r="BG196" s="20" t="str">
        <f>IF($AN196="","",IF(COUNTIF(AP196,"*"&amp;BG$1&amp;"*"),COUNTIF(AP$3:AP196,"*"&amp;BG$1&amp;"*"),""))</f>
        <v/>
      </c>
      <c r="BH196" s="20" t="str">
        <f>IF($AN196="","",IF(COUNTIF(AQ196,"*"&amp;BH$1&amp;"*"),COUNTIF(AQ$3:AQ196,"*"&amp;BH$1&amp;"*"),""))</f>
        <v/>
      </c>
      <c r="BI196" s="58" t="str">
        <f t="shared" si="118"/>
        <v/>
      </c>
      <c r="BJ196" s="20" t="str">
        <f t="shared" si="119"/>
        <v/>
      </c>
      <c r="BK196" s="20" t="str">
        <f t="shared" si="120"/>
        <v/>
      </c>
      <c r="BM196" s="20" t="str">
        <f>IF($BM$1&gt;=1+MAX($BM$3:BM195),1+MAX($BM$3:BM195),"")</f>
        <v/>
      </c>
      <c r="BN196" s="20" t="str">
        <f t="shared" si="122"/>
        <v/>
      </c>
      <c r="BO196" s="20" t="str">
        <f t="shared" si="122"/>
        <v/>
      </c>
      <c r="BP196" s="20" t="str">
        <f t="shared" si="122"/>
        <v/>
      </c>
      <c r="BQ196" s="20" t="str">
        <f t="shared" si="122"/>
        <v/>
      </c>
      <c r="BR196" s="20" t="str">
        <f t="shared" si="122"/>
        <v/>
      </c>
      <c r="BS196" s="20" t="str">
        <f t="shared" si="122"/>
        <v/>
      </c>
      <c r="BT196" s="20" t="str">
        <f t="shared" si="122"/>
        <v/>
      </c>
      <c r="BU196" s="20" t="str">
        <f t="shared" si="122"/>
        <v/>
      </c>
      <c r="BV196" s="20" t="str">
        <f t="shared" si="122"/>
        <v/>
      </c>
      <c r="BW196" s="20" t="str">
        <f t="shared" si="122"/>
        <v/>
      </c>
      <c r="BX196" s="20" t="str">
        <f t="shared" si="122"/>
        <v/>
      </c>
    </row>
    <row r="197" spans="2:76" ht="30" customHeight="1" x14ac:dyDescent="0.2">
      <c r="B197" s="52"/>
      <c r="C197" s="52"/>
      <c r="D197" s="52"/>
      <c r="E197" s="30"/>
      <c r="F197" s="31"/>
      <c r="G197" s="32"/>
      <c r="H197" s="30"/>
      <c r="I197" s="31"/>
      <c r="J197" s="34"/>
      <c r="K197" s="112" t="str">
        <f t="shared" si="98"/>
        <v/>
      </c>
      <c r="L197" s="108" t="str">
        <f t="shared" si="99"/>
        <v/>
      </c>
      <c r="M197" s="108" t="str">
        <f t="shared" si="100"/>
        <v/>
      </c>
      <c r="N197" s="31" t="str">
        <f t="shared" si="101"/>
        <v/>
      </c>
      <c r="O197" s="31" t="str">
        <f t="shared" si="102"/>
        <v/>
      </c>
      <c r="P197" s="49" t="str">
        <f t="shared" si="103"/>
        <v/>
      </c>
      <c r="Q197" s="49" t="str">
        <f t="shared" si="104"/>
        <v/>
      </c>
      <c r="R197" s="32" t="str">
        <f t="shared" si="105"/>
        <v/>
      </c>
      <c r="S197" s="19"/>
      <c r="T197" s="45" t="str">
        <f t="shared" si="106"/>
        <v/>
      </c>
      <c r="U197" s="32" t="str">
        <f t="shared" si="107"/>
        <v/>
      </c>
      <c r="V197" s="22"/>
      <c r="W197" s="6" t="str">
        <f t="shared" si="123"/>
        <v/>
      </c>
      <c r="X197" s="7" t="str">
        <f t="shared" si="108"/>
        <v/>
      </c>
      <c r="Y197" s="19"/>
      <c r="Z197" s="13" t="str">
        <f t="shared" si="124"/>
        <v/>
      </c>
      <c r="AA197" s="13" t="str">
        <f t="shared" si="109"/>
        <v/>
      </c>
      <c r="AB197" s="7" t="str">
        <f t="shared" si="110"/>
        <v/>
      </c>
      <c r="AC197" s="22"/>
      <c r="AD197" s="3" t="str">
        <f>IF(B197="","",COUNT(B$3:B197))</f>
        <v/>
      </c>
      <c r="AE197" s="3" t="str">
        <f>IF(C197="","",COUNT(C$3:C197))</f>
        <v/>
      </c>
      <c r="AF197" s="3" t="str">
        <f>IF(D197="","",COUNT(D$3:D197))</f>
        <v/>
      </c>
      <c r="AG197" s="20" t="str">
        <f>IF(E197="","",COUNTA($E$3:E197))</f>
        <v/>
      </c>
      <c r="AH197" s="38" t="str">
        <f>IF(B197="",IF(OR($C197&lt;&gt;"",$D197&lt;&gt;"",$E197&lt;&gt;"",$H197&lt;&gt;"",$G197&lt;&gt;""),INDEX(AH$3:AH196,MATCH(MAX(AD$3:AD196),AD$3:AD196,0),0),""),B197)</f>
        <v/>
      </c>
      <c r="AI197" s="38" t="str">
        <f>IF(C197="",IF(OR($D197&lt;&gt;"",$E197&lt;&gt;"",$H197&lt;&gt;"",$G197&lt;&gt;""),INDEX(AI$3:AI196,MATCH(MAX(AE$3:AE196),AE$3:AE196,0),0),""),C197)</f>
        <v/>
      </c>
      <c r="AJ197" s="38" t="str">
        <f>IF(D197="",IF(OR($E197&lt;&gt;"",$H197&lt;&gt;"",$G197&lt;&gt;""),INDEX(AJ$3:AJ196,MATCH(MAX(AF$3:AF196),AF$3:AF196,0),0),""),D197)</f>
        <v/>
      </c>
      <c r="AK197" s="4" t="str">
        <f>IF(入力!E197="","",IFERROR(INDEX(雇用者!$B$3:$B$100003,IFERROR(MATCH("*"&amp;$E197&amp;"*",雇用者!B$3:B$100003,0),MATCH("*"&amp;$E197&amp;"*",雇用者!C$3:C$100003,0)),0),入力!E197))&amp;""</f>
        <v/>
      </c>
      <c r="AL197" s="20" t="str">
        <f>IF(AM197="","",$AM197&amp;"@"&amp;AN197&amp;IF(AN197="","","@"&amp;COUNTIF($AK$3:AK197,AN197)))</f>
        <v/>
      </c>
      <c r="AM197" s="26" t="str">
        <f t="shared" si="111"/>
        <v/>
      </c>
      <c r="AN197" s="4" t="str">
        <f>IF(AK197="",IF(AND(OR(H197&lt;&gt;"",G197&lt;&gt;""),E197=""),INDEX($AK$3:AK196,MATCH(MAX($AG$3:AG196),$AG$3:AG196,0),0),""),AK197)</f>
        <v/>
      </c>
      <c r="AO197" s="20" t="str">
        <f>IF(H197="",IF(AN197="","",IFERROR(INDEX(雇用者!$D$3:$D$100003,MATCH($AN197,雇用者!B$3:B$100003,0),0),"")),H197)&amp;""</f>
        <v/>
      </c>
      <c r="AP197" s="20" t="str">
        <f>IF(AN197="","",IFERROR(IF(AND(入力!I197="",H197=""),INDEX(雇用者!$E$3:$E$100003,MATCH($AN197,雇用者!B$3:B$100003,0),0),I197),I197))&amp;""</f>
        <v/>
      </c>
      <c r="AQ197" s="20" t="str">
        <f t="shared" si="112"/>
        <v/>
      </c>
      <c r="AR197" s="20" t="str">
        <f t="shared" si="113"/>
        <v/>
      </c>
      <c r="AS197" s="20" t="str">
        <f>IF(AN197="","",IFERROR(IF(AND(入力!G197="",H197=""),INDEX(雇用者!$F$3:$Y$100003,MATCH($AN197,雇用者!B$3:B$100003,0),MATCH($AM197,雇用者!$F$1:$Y$1,1)),IF(G197="","",G197)),IF(G197="","",G197)))</f>
        <v/>
      </c>
      <c r="AT197" s="21" t="str">
        <f t="shared" si="114"/>
        <v/>
      </c>
      <c r="AU197" s="21" t="str">
        <f>IF(AND(AT197&lt;&gt;"",COUNTIF($AL$3:AL197,AL197)=1),SUMIF($AL$3:$AT$100003,AL197,$AT$3:$AT$100003),"")</f>
        <v/>
      </c>
      <c r="AV197" s="21" t="str">
        <f>IF(AND(COUNTIF($AM$3:AM197,AM197)=COUNTIF($AM$3:AM100197,AM197),AM197&lt;&gt;""),SUMIF($AM$3:AM197,AM197,$AT$3:AT197),"")</f>
        <v/>
      </c>
      <c r="AW197" s="96"/>
      <c r="AX197" s="20" t="str">
        <f>IF(COUNT(BC197:BH197)=6,MAX($AX$3:AX196)+1,"")</f>
        <v/>
      </c>
      <c r="AY197" s="20" t="str">
        <f>IF(AZ197="","",RANK(AZ197,$AZ$3:$AZ$100003,1)+COUNTIF($AZ$3:AZ197,AZ197)-1)</f>
        <v/>
      </c>
      <c r="AZ197" s="20" t="str">
        <f t="shared" si="115"/>
        <v/>
      </c>
      <c r="BA197" s="20" t="str">
        <f>IF(AN197="","",IF(COUNTIF($AN$3:AN197,AN197)=1,1+MAX($BA$3:BA196),INDEX($BA$3:BA196,MATCH(AN197,$AN$3:AN197,0),0)))</f>
        <v/>
      </c>
      <c r="BB197" s="20" t="str">
        <f>IF(AO197="","",IF(COUNTIF($AO$3:AO197,AO197)=1,1+MAX($BB$3:BB196),INDEX($BB$3:BB196,MATCH(AO197,$AO$3:AO197,0),0)))</f>
        <v/>
      </c>
      <c r="BC197" s="54" t="str">
        <f t="shared" si="116"/>
        <v/>
      </c>
      <c r="BD197" s="54" t="str">
        <f t="shared" si="117"/>
        <v/>
      </c>
      <c r="BE197" s="20" t="str">
        <f>IF($AN197="","",IF(COUNTIF(AN197,"*"&amp;BE$1&amp;"*"),COUNTIF(AN$3:AN197,"*"&amp;BE$1&amp;"*"),""))</f>
        <v/>
      </c>
      <c r="BF197" s="20" t="str">
        <f>IF($AN197="","",IF(COUNTIF(AO197,"*"&amp;BF$1&amp;"*"),COUNTIF(AO$3:AO197,"*"&amp;BF$1&amp;"*"),""))</f>
        <v/>
      </c>
      <c r="BG197" s="20" t="str">
        <f>IF($AN197="","",IF(COUNTIF(AP197,"*"&amp;BG$1&amp;"*"),COUNTIF(AP$3:AP197,"*"&amp;BG$1&amp;"*"),""))</f>
        <v/>
      </c>
      <c r="BH197" s="20" t="str">
        <f>IF($AN197="","",IF(COUNTIF(AQ197,"*"&amp;BH$1&amp;"*"),COUNTIF(AQ$3:AQ197,"*"&amp;BH$1&amp;"*"),""))</f>
        <v/>
      </c>
      <c r="BI197" s="58" t="str">
        <f t="shared" si="118"/>
        <v/>
      </c>
      <c r="BJ197" s="20" t="str">
        <f t="shared" si="119"/>
        <v/>
      </c>
      <c r="BK197" s="20" t="str">
        <f t="shared" si="120"/>
        <v/>
      </c>
      <c r="BM197" s="20" t="str">
        <f>IF($BM$1&gt;=1+MAX($BM$3:BM196),1+MAX($BM$3:BM196),"")</f>
        <v/>
      </c>
      <c r="BN197" s="20" t="str">
        <f t="shared" si="122"/>
        <v/>
      </c>
      <c r="BO197" s="20" t="str">
        <f t="shared" si="122"/>
        <v/>
      </c>
      <c r="BP197" s="20" t="str">
        <f t="shared" si="122"/>
        <v/>
      </c>
      <c r="BQ197" s="20" t="str">
        <f t="shared" si="122"/>
        <v/>
      </c>
      <c r="BR197" s="20" t="str">
        <f t="shared" si="122"/>
        <v/>
      </c>
      <c r="BS197" s="20" t="str">
        <f t="shared" si="122"/>
        <v/>
      </c>
      <c r="BT197" s="20" t="str">
        <f t="shared" si="122"/>
        <v/>
      </c>
      <c r="BU197" s="20" t="str">
        <f t="shared" si="122"/>
        <v/>
      </c>
      <c r="BV197" s="20" t="str">
        <f t="shared" si="122"/>
        <v/>
      </c>
      <c r="BW197" s="20" t="str">
        <f t="shared" si="122"/>
        <v/>
      </c>
      <c r="BX197" s="20" t="str">
        <f t="shared" si="122"/>
        <v/>
      </c>
    </row>
    <row r="198" spans="2:76" ht="30" customHeight="1" x14ac:dyDescent="0.2">
      <c r="B198" s="52"/>
      <c r="C198" s="52"/>
      <c r="D198" s="52"/>
      <c r="E198" s="30"/>
      <c r="F198" s="31"/>
      <c r="G198" s="32"/>
      <c r="H198" s="30"/>
      <c r="I198" s="31"/>
      <c r="J198" s="34"/>
      <c r="K198" s="112" t="str">
        <f t="shared" si="98"/>
        <v/>
      </c>
      <c r="L198" s="108" t="str">
        <f t="shared" si="99"/>
        <v/>
      </c>
      <c r="M198" s="108" t="str">
        <f t="shared" si="100"/>
        <v/>
      </c>
      <c r="N198" s="31" t="str">
        <f t="shared" si="101"/>
        <v/>
      </c>
      <c r="O198" s="31" t="str">
        <f t="shared" si="102"/>
        <v/>
      </c>
      <c r="P198" s="49" t="str">
        <f t="shared" si="103"/>
        <v/>
      </c>
      <c r="Q198" s="49" t="str">
        <f t="shared" si="104"/>
        <v/>
      </c>
      <c r="R198" s="32" t="str">
        <f t="shared" si="105"/>
        <v/>
      </c>
      <c r="S198" s="19"/>
      <c r="T198" s="45" t="str">
        <f t="shared" si="106"/>
        <v/>
      </c>
      <c r="U198" s="32" t="str">
        <f t="shared" si="107"/>
        <v/>
      </c>
      <c r="V198" s="22"/>
      <c r="W198" s="6" t="str">
        <f t="shared" si="123"/>
        <v/>
      </c>
      <c r="X198" s="7" t="str">
        <f t="shared" si="108"/>
        <v/>
      </c>
      <c r="Y198" s="19"/>
      <c r="Z198" s="13" t="str">
        <f t="shared" si="124"/>
        <v/>
      </c>
      <c r="AA198" s="13" t="str">
        <f t="shared" si="109"/>
        <v/>
      </c>
      <c r="AB198" s="7" t="str">
        <f t="shared" si="110"/>
        <v/>
      </c>
      <c r="AC198" s="22"/>
      <c r="AD198" s="3" t="str">
        <f>IF(B198="","",COUNT(B$3:B198))</f>
        <v/>
      </c>
      <c r="AE198" s="3" t="str">
        <f>IF(C198="","",COUNT(C$3:C198))</f>
        <v/>
      </c>
      <c r="AF198" s="3" t="str">
        <f>IF(D198="","",COUNT(D$3:D198))</f>
        <v/>
      </c>
      <c r="AG198" s="20" t="str">
        <f>IF(E198="","",COUNTA($E$3:E198))</f>
        <v/>
      </c>
      <c r="AH198" s="38" t="str">
        <f>IF(B198="",IF(OR($C198&lt;&gt;"",$D198&lt;&gt;"",$E198&lt;&gt;"",$H198&lt;&gt;"",$G198&lt;&gt;""),INDEX(AH$3:AH197,MATCH(MAX(AD$3:AD197),AD$3:AD197,0),0),""),B198)</f>
        <v/>
      </c>
      <c r="AI198" s="38" t="str">
        <f>IF(C198="",IF(OR($D198&lt;&gt;"",$E198&lt;&gt;"",$H198&lt;&gt;"",$G198&lt;&gt;""),INDEX(AI$3:AI197,MATCH(MAX(AE$3:AE197),AE$3:AE197,0),0),""),C198)</f>
        <v/>
      </c>
      <c r="AJ198" s="38" t="str">
        <f>IF(D198="",IF(OR($E198&lt;&gt;"",$H198&lt;&gt;"",$G198&lt;&gt;""),INDEX(AJ$3:AJ197,MATCH(MAX(AF$3:AF197),AF$3:AF197,0),0),""),D198)</f>
        <v/>
      </c>
      <c r="AK198" s="4" t="str">
        <f>IF(入力!E198="","",IFERROR(INDEX(雇用者!$B$3:$B$100003,IFERROR(MATCH("*"&amp;$E198&amp;"*",雇用者!B$3:B$100003,0),MATCH("*"&amp;$E198&amp;"*",雇用者!C$3:C$100003,0)),0),入力!E198))&amp;""</f>
        <v/>
      </c>
      <c r="AL198" s="20" t="str">
        <f>IF(AM198="","",$AM198&amp;"@"&amp;AN198&amp;IF(AN198="","","@"&amp;COUNTIF($AK$3:AK198,AN198)))</f>
        <v/>
      </c>
      <c r="AM198" s="26" t="str">
        <f t="shared" si="111"/>
        <v/>
      </c>
      <c r="AN198" s="4" t="str">
        <f>IF(AK198="",IF(AND(OR(H198&lt;&gt;"",G198&lt;&gt;""),E198=""),INDEX($AK$3:AK197,MATCH(MAX($AG$3:AG197),$AG$3:AG197,0),0),""),AK198)</f>
        <v/>
      </c>
      <c r="AO198" s="20" t="str">
        <f>IF(H198="",IF(AN198="","",IFERROR(INDEX(雇用者!$D$3:$D$100003,MATCH($AN198,雇用者!B$3:B$100003,0),0),"")),H198)&amp;""</f>
        <v/>
      </c>
      <c r="AP198" s="20" t="str">
        <f>IF(AN198="","",IFERROR(IF(AND(入力!I198="",H198=""),INDEX(雇用者!$E$3:$E$100003,MATCH($AN198,雇用者!B$3:B$100003,0),0),I198),I198))&amp;""</f>
        <v/>
      </c>
      <c r="AQ198" s="20" t="str">
        <f t="shared" si="112"/>
        <v/>
      </c>
      <c r="AR198" s="20" t="str">
        <f t="shared" si="113"/>
        <v/>
      </c>
      <c r="AS198" s="20" t="str">
        <f>IF(AN198="","",IFERROR(IF(AND(入力!G198="",H198=""),INDEX(雇用者!$F$3:$Y$100003,MATCH($AN198,雇用者!B$3:B$100003,0),MATCH($AM198,雇用者!$F$1:$Y$1,1)),IF(G198="","",G198)),IF(G198="","",G198)))</f>
        <v/>
      </c>
      <c r="AT198" s="21" t="str">
        <f t="shared" si="114"/>
        <v/>
      </c>
      <c r="AU198" s="21" t="str">
        <f>IF(AND(AT198&lt;&gt;"",COUNTIF($AL$3:AL198,AL198)=1),SUMIF($AL$3:$AT$100003,AL198,$AT$3:$AT$100003),"")</f>
        <v/>
      </c>
      <c r="AV198" s="21" t="str">
        <f>IF(AND(COUNTIF($AM$3:AM198,AM198)=COUNTIF($AM$3:AM100198,AM198),AM198&lt;&gt;""),SUMIF($AM$3:AM198,AM198,$AT$3:AT198),"")</f>
        <v/>
      </c>
      <c r="AW198" s="96"/>
      <c r="AX198" s="20" t="str">
        <f>IF(COUNT(BC198:BH198)=6,MAX($AX$3:AX197)+1,"")</f>
        <v/>
      </c>
      <c r="AY198" s="20" t="str">
        <f>IF(AZ198="","",RANK(AZ198,$AZ$3:$AZ$100003,1)+COUNTIF($AZ$3:AZ198,AZ198)-1)</f>
        <v/>
      </c>
      <c r="AZ198" s="20" t="str">
        <f t="shared" si="115"/>
        <v/>
      </c>
      <c r="BA198" s="20" t="str">
        <f>IF(AN198="","",IF(COUNTIF($AN$3:AN198,AN198)=1,1+MAX($BA$3:BA197),INDEX($BA$3:BA197,MATCH(AN198,$AN$3:AN198,0),0)))</f>
        <v/>
      </c>
      <c r="BB198" s="20" t="str">
        <f>IF(AO198="","",IF(COUNTIF($AO$3:AO198,AO198)=1,1+MAX($BB$3:BB197),INDEX($BB$3:BB197,MATCH(AO198,$AO$3:AO198,0),0)))</f>
        <v/>
      </c>
      <c r="BC198" s="54" t="str">
        <f t="shared" si="116"/>
        <v/>
      </c>
      <c r="BD198" s="54" t="str">
        <f t="shared" si="117"/>
        <v/>
      </c>
      <c r="BE198" s="20" t="str">
        <f>IF($AN198="","",IF(COUNTIF(AN198,"*"&amp;BE$1&amp;"*"),COUNTIF(AN$3:AN198,"*"&amp;BE$1&amp;"*"),""))</f>
        <v/>
      </c>
      <c r="BF198" s="20" t="str">
        <f>IF($AN198="","",IF(COUNTIF(AO198,"*"&amp;BF$1&amp;"*"),COUNTIF(AO$3:AO198,"*"&amp;BF$1&amp;"*"),""))</f>
        <v/>
      </c>
      <c r="BG198" s="20" t="str">
        <f>IF($AN198="","",IF(COUNTIF(AP198,"*"&amp;BG$1&amp;"*"),COUNTIF(AP$3:AP198,"*"&amp;BG$1&amp;"*"),""))</f>
        <v/>
      </c>
      <c r="BH198" s="20" t="str">
        <f>IF($AN198="","",IF(COUNTIF(AQ198,"*"&amp;BH$1&amp;"*"),COUNTIF(AQ$3:AQ198,"*"&amp;BH$1&amp;"*"),""))</f>
        <v/>
      </c>
      <c r="BI198" s="58" t="str">
        <f t="shared" si="118"/>
        <v/>
      </c>
      <c r="BJ198" s="20" t="str">
        <f t="shared" si="119"/>
        <v/>
      </c>
      <c r="BK198" s="20" t="str">
        <f t="shared" si="120"/>
        <v/>
      </c>
      <c r="BM198" s="20" t="str">
        <f>IF($BM$1&gt;=1+MAX($BM$3:BM197),1+MAX($BM$3:BM197),"")</f>
        <v/>
      </c>
      <c r="BN198" s="20" t="str">
        <f t="shared" si="122"/>
        <v/>
      </c>
      <c r="BO198" s="20" t="str">
        <f t="shared" si="122"/>
        <v/>
      </c>
      <c r="BP198" s="20" t="str">
        <f t="shared" si="122"/>
        <v/>
      </c>
      <c r="BQ198" s="20" t="str">
        <f t="shared" si="122"/>
        <v/>
      </c>
      <c r="BR198" s="20" t="str">
        <f t="shared" si="122"/>
        <v/>
      </c>
      <c r="BS198" s="20" t="str">
        <f t="shared" si="122"/>
        <v/>
      </c>
      <c r="BT198" s="20" t="str">
        <f t="shared" si="122"/>
        <v/>
      </c>
      <c r="BU198" s="20" t="str">
        <f t="shared" si="122"/>
        <v/>
      </c>
      <c r="BV198" s="20" t="str">
        <f t="shared" si="122"/>
        <v/>
      </c>
      <c r="BW198" s="20" t="str">
        <f t="shared" si="122"/>
        <v/>
      </c>
      <c r="BX198" s="20" t="str">
        <f t="shared" si="122"/>
        <v/>
      </c>
    </row>
    <row r="199" spans="2:76" ht="30" customHeight="1" x14ac:dyDescent="0.2">
      <c r="B199" s="52"/>
      <c r="C199" s="52"/>
      <c r="D199" s="52"/>
      <c r="E199" s="30"/>
      <c r="F199" s="31"/>
      <c r="G199" s="32"/>
      <c r="H199" s="30"/>
      <c r="I199" s="31"/>
      <c r="J199" s="34"/>
      <c r="K199" s="112" t="str">
        <f t="shared" si="98"/>
        <v/>
      </c>
      <c r="L199" s="108" t="str">
        <f t="shared" si="99"/>
        <v/>
      </c>
      <c r="M199" s="108" t="str">
        <f t="shared" si="100"/>
        <v/>
      </c>
      <c r="N199" s="31" t="str">
        <f t="shared" si="101"/>
        <v/>
      </c>
      <c r="O199" s="31" t="str">
        <f t="shared" si="102"/>
        <v/>
      </c>
      <c r="P199" s="49" t="str">
        <f t="shared" si="103"/>
        <v/>
      </c>
      <c r="Q199" s="49" t="str">
        <f t="shared" si="104"/>
        <v/>
      </c>
      <c r="R199" s="32" t="str">
        <f t="shared" si="105"/>
        <v/>
      </c>
      <c r="S199" s="19"/>
      <c r="T199" s="45" t="str">
        <f t="shared" si="106"/>
        <v/>
      </c>
      <c r="U199" s="32" t="str">
        <f t="shared" si="107"/>
        <v/>
      </c>
      <c r="V199" s="22"/>
      <c r="W199" s="6" t="str">
        <f t="shared" si="123"/>
        <v/>
      </c>
      <c r="X199" s="7" t="str">
        <f t="shared" si="108"/>
        <v/>
      </c>
      <c r="Y199" s="19"/>
      <c r="Z199" s="13" t="str">
        <f t="shared" si="124"/>
        <v/>
      </c>
      <c r="AA199" s="13" t="str">
        <f t="shared" si="109"/>
        <v/>
      </c>
      <c r="AB199" s="7" t="str">
        <f t="shared" si="110"/>
        <v/>
      </c>
      <c r="AC199" s="22"/>
      <c r="AD199" s="3" t="str">
        <f>IF(B199="","",COUNT(B$3:B199))</f>
        <v/>
      </c>
      <c r="AE199" s="3" t="str">
        <f>IF(C199="","",COUNT(C$3:C199))</f>
        <v/>
      </c>
      <c r="AF199" s="3" t="str">
        <f>IF(D199="","",COUNT(D$3:D199))</f>
        <v/>
      </c>
      <c r="AG199" s="20" t="str">
        <f>IF(E199="","",COUNTA($E$3:E199))</f>
        <v/>
      </c>
      <c r="AH199" s="38" t="str">
        <f>IF(B199="",IF(OR($C199&lt;&gt;"",$D199&lt;&gt;"",$E199&lt;&gt;"",$H199&lt;&gt;"",$G199&lt;&gt;""),INDEX(AH$3:AH198,MATCH(MAX(AD$3:AD198),AD$3:AD198,0),0),""),B199)</f>
        <v/>
      </c>
      <c r="AI199" s="38" t="str">
        <f>IF(C199="",IF(OR($D199&lt;&gt;"",$E199&lt;&gt;"",$H199&lt;&gt;"",$G199&lt;&gt;""),INDEX(AI$3:AI198,MATCH(MAX(AE$3:AE198),AE$3:AE198,0),0),""),C199)</f>
        <v/>
      </c>
      <c r="AJ199" s="38" t="str">
        <f>IF(D199="",IF(OR($E199&lt;&gt;"",$H199&lt;&gt;"",$G199&lt;&gt;""),INDEX(AJ$3:AJ198,MATCH(MAX(AF$3:AF198),AF$3:AF198,0),0),""),D199)</f>
        <v/>
      </c>
      <c r="AK199" s="4" t="str">
        <f>IF(入力!E199="","",IFERROR(INDEX(雇用者!$B$3:$B$100003,IFERROR(MATCH("*"&amp;$E199&amp;"*",雇用者!B$3:B$100003,0),MATCH("*"&amp;$E199&amp;"*",雇用者!C$3:C$100003,0)),0),入力!E199))&amp;""</f>
        <v/>
      </c>
      <c r="AL199" s="20" t="str">
        <f>IF(AM199="","",$AM199&amp;"@"&amp;AN199&amp;IF(AN199="","","@"&amp;COUNTIF($AK$3:AK199,AN199)))</f>
        <v/>
      </c>
      <c r="AM199" s="26" t="str">
        <f t="shared" si="111"/>
        <v/>
      </c>
      <c r="AN199" s="4" t="str">
        <f>IF(AK199="",IF(AND(OR(H199&lt;&gt;"",G199&lt;&gt;""),E199=""),INDEX($AK$3:AK198,MATCH(MAX($AG$3:AG198),$AG$3:AG198,0),0),""),AK199)</f>
        <v/>
      </c>
      <c r="AO199" s="20" t="str">
        <f>IF(H199="",IF(AN199="","",IFERROR(INDEX(雇用者!$D$3:$D$100003,MATCH($AN199,雇用者!B$3:B$100003,0),0),"")),H199)&amp;""</f>
        <v/>
      </c>
      <c r="AP199" s="20" t="str">
        <f>IF(AN199="","",IFERROR(IF(AND(入力!I199="",H199=""),INDEX(雇用者!$E$3:$E$100003,MATCH($AN199,雇用者!B$3:B$100003,0),0),I199),I199))&amp;""</f>
        <v/>
      </c>
      <c r="AQ199" s="20" t="str">
        <f t="shared" si="112"/>
        <v/>
      </c>
      <c r="AR199" s="20" t="str">
        <f t="shared" si="113"/>
        <v/>
      </c>
      <c r="AS199" s="20" t="str">
        <f>IF(AN199="","",IFERROR(IF(AND(入力!G199="",H199=""),INDEX(雇用者!$F$3:$Y$100003,MATCH($AN199,雇用者!B$3:B$100003,0),MATCH($AM199,雇用者!$F$1:$Y$1,1)),IF(G199="","",G199)),IF(G199="","",G199)))</f>
        <v/>
      </c>
      <c r="AT199" s="21" t="str">
        <f t="shared" si="114"/>
        <v/>
      </c>
      <c r="AU199" s="21" t="str">
        <f>IF(AND(AT199&lt;&gt;"",COUNTIF($AL$3:AL199,AL199)=1),SUMIF($AL$3:$AT$100003,AL199,$AT$3:$AT$100003),"")</f>
        <v/>
      </c>
      <c r="AV199" s="21" t="str">
        <f>IF(AND(COUNTIF($AM$3:AM199,AM199)=COUNTIF($AM$3:AM100199,AM199),AM199&lt;&gt;""),SUMIF($AM$3:AM199,AM199,$AT$3:AT199),"")</f>
        <v/>
      </c>
      <c r="AW199" s="96"/>
      <c r="AX199" s="20" t="str">
        <f>IF(COUNT(BC199:BH199)=6,MAX($AX$3:AX198)+1,"")</f>
        <v/>
      </c>
      <c r="AY199" s="20" t="str">
        <f>IF(AZ199="","",RANK(AZ199,$AZ$3:$AZ$100003,1)+COUNTIF($AZ$3:AZ199,AZ199)-1)</f>
        <v/>
      </c>
      <c r="AZ199" s="20" t="str">
        <f t="shared" si="115"/>
        <v/>
      </c>
      <c r="BA199" s="20" t="str">
        <f>IF(AN199="","",IF(COUNTIF($AN$3:AN199,AN199)=1,1+MAX($BA$3:BA198),INDEX($BA$3:BA198,MATCH(AN199,$AN$3:AN199,0),0)))</f>
        <v/>
      </c>
      <c r="BB199" s="20" t="str">
        <f>IF(AO199="","",IF(COUNTIF($AO$3:AO199,AO199)=1,1+MAX($BB$3:BB198),INDEX($BB$3:BB198,MATCH(AO199,$AO$3:AO199,0),0)))</f>
        <v/>
      </c>
      <c r="BC199" s="54" t="str">
        <f t="shared" si="116"/>
        <v/>
      </c>
      <c r="BD199" s="54" t="str">
        <f t="shared" si="117"/>
        <v/>
      </c>
      <c r="BE199" s="20" t="str">
        <f>IF($AN199="","",IF(COUNTIF(AN199,"*"&amp;BE$1&amp;"*"),COUNTIF(AN$3:AN199,"*"&amp;BE$1&amp;"*"),""))</f>
        <v/>
      </c>
      <c r="BF199" s="20" t="str">
        <f>IF($AN199="","",IF(COUNTIF(AO199,"*"&amp;BF$1&amp;"*"),COUNTIF(AO$3:AO199,"*"&amp;BF$1&amp;"*"),""))</f>
        <v/>
      </c>
      <c r="BG199" s="20" t="str">
        <f>IF($AN199="","",IF(COUNTIF(AP199,"*"&amp;BG$1&amp;"*"),COUNTIF(AP$3:AP199,"*"&amp;BG$1&amp;"*"),""))</f>
        <v/>
      </c>
      <c r="BH199" s="20" t="str">
        <f>IF($AN199="","",IF(COUNTIF(AQ199,"*"&amp;BH$1&amp;"*"),COUNTIF(AQ$3:AQ199,"*"&amp;BH$1&amp;"*"),""))</f>
        <v/>
      </c>
      <c r="BI199" s="58" t="str">
        <f t="shared" si="118"/>
        <v/>
      </c>
      <c r="BJ199" s="20" t="str">
        <f t="shared" si="119"/>
        <v/>
      </c>
      <c r="BK199" s="20" t="str">
        <f t="shared" si="120"/>
        <v/>
      </c>
      <c r="BM199" s="20" t="str">
        <f>IF($BM$1&gt;=1+MAX($BM$3:BM198),1+MAX($BM$3:BM198),"")</f>
        <v/>
      </c>
      <c r="BN199" s="20" t="str">
        <f t="shared" si="122"/>
        <v/>
      </c>
      <c r="BO199" s="20" t="str">
        <f t="shared" si="122"/>
        <v/>
      </c>
      <c r="BP199" s="20" t="str">
        <f t="shared" si="122"/>
        <v/>
      </c>
      <c r="BQ199" s="20" t="str">
        <f t="shared" si="122"/>
        <v/>
      </c>
      <c r="BR199" s="20" t="str">
        <f t="shared" si="122"/>
        <v/>
      </c>
      <c r="BS199" s="20" t="str">
        <f t="shared" si="122"/>
        <v/>
      </c>
      <c r="BT199" s="20" t="str">
        <f t="shared" si="122"/>
        <v/>
      </c>
      <c r="BU199" s="20" t="str">
        <f t="shared" si="122"/>
        <v/>
      </c>
      <c r="BV199" s="20" t="str">
        <f t="shared" si="122"/>
        <v/>
      </c>
      <c r="BW199" s="20" t="str">
        <f t="shared" si="122"/>
        <v/>
      </c>
      <c r="BX199" s="20" t="str">
        <f t="shared" si="122"/>
        <v/>
      </c>
    </row>
    <row r="200" spans="2:76" ht="30" customHeight="1" x14ac:dyDescent="0.2">
      <c r="B200" s="52"/>
      <c r="C200" s="52"/>
      <c r="D200" s="52"/>
      <c r="E200" s="30"/>
      <c r="F200" s="31"/>
      <c r="G200" s="32"/>
      <c r="H200" s="30"/>
      <c r="I200" s="31"/>
      <c r="J200" s="34"/>
      <c r="K200" s="112" t="str">
        <f t="shared" si="98"/>
        <v/>
      </c>
      <c r="L200" s="108" t="str">
        <f t="shared" si="99"/>
        <v/>
      </c>
      <c r="M200" s="108" t="str">
        <f t="shared" si="100"/>
        <v/>
      </c>
      <c r="N200" s="31" t="str">
        <f t="shared" si="101"/>
        <v/>
      </c>
      <c r="O200" s="31" t="str">
        <f t="shared" si="102"/>
        <v/>
      </c>
      <c r="P200" s="49" t="str">
        <f t="shared" si="103"/>
        <v/>
      </c>
      <c r="Q200" s="49" t="str">
        <f t="shared" si="104"/>
        <v/>
      </c>
      <c r="R200" s="32" t="str">
        <f t="shared" si="105"/>
        <v/>
      </c>
      <c r="S200" s="19"/>
      <c r="T200" s="45" t="str">
        <f t="shared" si="106"/>
        <v/>
      </c>
      <c r="U200" s="32" t="str">
        <f t="shared" si="107"/>
        <v/>
      </c>
      <c r="V200" s="22"/>
      <c r="W200" s="6" t="str">
        <f t="shared" si="123"/>
        <v/>
      </c>
      <c r="X200" s="7" t="str">
        <f t="shared" si="108"/>
        <v/>
      </c>
      <c r="Y200" s="19"/>
      <c r="Z200" s="13" t="str">
        <f t="shared" si="124"/>
        <v/>
      </c>
      <c r="AA200" s="13" t="str">
        <f t="shared" si="109"/>
        <v/>
      </c>
      <c r="AB200" s="7" t="str">
        <f t="shared" si="110"/>
        <v/>
      </c>
      <c r="AC200" s="22"/>
      <c r="AD200" s="3" t="str">
        <f>IF(B200="","",COUNT(B$3:B200))</f>
        <v/>
      </c>
      <c r="AE200" s="3" t="str">
        <f>IF(C200="","",COUNT(C$3:C200))</f>
        <v/>
      </c>
      <c r="AF200" s="3" t="str">
        <f>IF(D200="","",COUNT(D$3:D200))</f>
        <v/>
      </c>
      <c r="AG200" s="20" t="str">
        <f>IF(E200="","",COUNTA($E$3:E200))</f>
        <v/>
      </c>
      <c r="AH200" s="38" t="str">
        <f>IF(B200="",IF(OR($C200&lt;&gt;"",$D200&lt;&gt;"",$E200&lt;&gt;"",$H200&lt;&gt;"",$G200&lt;&gt;""),INDEX(AH$3:AH199,MATCH(MAX(AD$3:AD199),AD$3:AD199,0),0),""),B200)</f>
        <v/>
      </c>
      <c r="AI200" s="38" t="str">
        <f>IF(C200="",IF(OR($D200&lt;&gt;"",$E200&lt;&gt;"",$H200&lt;&gt;"",$G200&lt;&gt;""),INDEX(AI$3:AI199,MATCH(MAX(AE$3:AE199),AE$3:AE199,0),0),""),C200)</f>
        <v/>
      </c>
      <c r="AJ200" s="38" t="str">
        <f>IF(D200="",IF(OR($E200&lt;&gt;"",$H200&lt;&gt;"",$G200&lt;&gt;""),INDEX(AJ$3:AJ199,MATCH(MAX(AF$3:AF199),AF$3:AF199,0),0),""),D200)</f>
        <v/>
      </c>
      <c r="AK200" s="4" t="str">
        <f>IF(入力!E200="","",IFERROR(INDEX(雇用者!$B$3:$B$100003,IFERROR(MATCH("*"&amp;$E200&amp;"*",雇用者!B$3:B$100003,0),MATCH("*"&amp;$E200&amp;"*",雇用者!C$3:C$100003,0)),0),入力!E200))&amp;""</f>
        <v/>
      </c>
      <c r="AL200" s="20" t="str">
        <f>IF(AM200="","",$AM200&amp;"@"&amp;AN200&amp;IF(AN200="","","@"&amp;COUNTIF($AK$3:AK200,AN200)))</f>
        <v/>
      </c>
      <c r="AM200" s="26" t="str">
        <f t="shared" si="111"/>
        <v/>
      </c>
      <c r="AN200" s="4" t="str">
        <f>IF(AK200="",IF(AND(OR(H200&lt;&gt;"",G200&lt;&gt;""),E200=""),INDEX($AK$3:AK199,MATCH(MAX($AG$3:AG199),$AG$3:AG199,0),0),""),AK200)</f>
        <v/>
      </c>
      <c r="AO200" s="20" t="str">
        <f>IF(H200="",IF(AN200="","",IFERROR(INDEX(雇用者!$D$3:$D$100003,MATCH($AN200,雇用者!B$3:B$100003,0),0),"")),H200)&amp;""</f>
        <v/>
      </c>
      <c r="AP200" s="20" t="str">
        <f>IF(AN200="","",IFERROR(IF(AND(入力!I200="",H200=""),INDEX(雇用者!$E$3:$E$100003,MATCH($AN200,雇用者!B$3:B$100003,0),0),I200),I200))&amp;""</f>
        <v/>
      </c>
      <c r="AQ200" s="20" t="str">
        <f t="shared" si="112"/>
        <v/>
      </c>
      <c r="AR200" s="20" t="str">
        <f t="shared" si="113"/>
        <v/>
      </c>
      <c r="AS200" s="20" t="str">
        <f>IF(AN200="","",IFERROR(IF(AND(入力!G200="",H200=""),INDEX(雇用者!$F$3:$Y$100003,MATCH($AN200,雇用者!B$3:B$100003,0),MATCH($AM200,雇用者!$F$1:$Y$1,1)),IF(G200="","",G200)),IF(G200="","",G200)))</f>
        <v/>
      </c>
      <c r="AT200" s="21" t="str">
        <f t="shared" si="114"/>
        <v/>
      </c>
      <c r="AU200" s="21" t="str">
        <f>IF(AND(AT200&lt;&gt;"",COUNTIF($AL$3:AL200,AL200)=1),SUMIF($AL$3:$AT$100003,AL200,$AT$3:$AT$100003),"")</f>
        <v/>
      </c>
      <c r="AV200" s="21" t="str">
        <f>IF(AND(COUNTIF($AM$3:AM200,AM200)=COUNTIF($AM$3:AM100200,AM200),AM200&lt;&gt;""),SUMIF($AM$3:AM200,AM200,$AT$3:AT200),"")</f>
        <v/>
      </c>
      <c r="AW200" s="96"/>
      <c r="AX200" s="20" t="str">
        <f>IF(COUNT(BC200:BH200)=6,MAX($AX$3:AX199)+1,"")</f>
        <v/>
      </c>
      <c r="AY200" s="20" t="str">
        <f>IF(AZ200="","",RANK(AZ200,$AZ$3:$AZ$100003,1)+COUNTIF($AZ$3:AZ200,AZ200)-1)</f>
        <v/>
      </c>
      <c r="AZ200" s="20" t="str">
        <f t="shared" si="115"/>
        <v/>
      </c>
      <c r="BA200" s="20" t="str">
        <f>IF(AN200="","",IF(COUNTIF($AN$3:AN200,AN200)=1,1+MAX($BA$3:BA199),INDEX($BA$3:BA199,MATCH(AN200,$AN$3:AN200,0),0)))</f>
        <v/>
      </c>
      <c r="BB200" s="20" t="str">
        <f>IF(AO200="","",IF(COUNTIF($AO$3:AO200,AO200)=1,1+MAX($BB$3:BB199),INDEX($BB$3:BB199,MATCH(AO200,$AO$3:AO200,0),0)))</f>
        <v/>
      </c>
      <c r="BC200" s="54" t="str">
        <f t="shared" si="116"/>
        <v/>
      </c>
      <c r="BD200" s="54" t="str">
        <f t="shared" si="117"/>
        <v/>
      </c>
      <c r="BE200" s="20" t="str">
        <f>IF($AN200="","",IF(COUNTIF(AN200,"*"&amp;BE$1&amp;"*"),COUNTIF(AN$3:AN200,"*"&amp;BE$1&amp;"*"),""))</f>
        <v/>
      </c>
      <c r="BF200" s="20" t="str">
        <f>IF($AN200="","",IF(COUNTIF(AO200,"*"&amp;BF$1&amp;"*"),COUNTIF(AO$3:AO200,"*"&amp;BF$1&amp;"*"),""))</f>
        <v/>
      </c>
      <c r="BG200" s="20" t="str">
        <f>IF($AN200="","",IF(COUNTIF(AP200,"*"&amp;BG$1&amp;"*"),COUNTIF(AP$3:AP200,"*"&amp;BG$1&amp;"*"),""))</f>
        <v/>
      </c>
      <c r="BH200" s="20" t="str">
        <f>IF($AN200="","",IF(COUNTIF(AQ200,"*"&amp;BH$1&amp;"*"),COUNTIF(AQ$3:AQ200,"*"&amp;BH$1&amp;"*"),""))</f>
        <v/>
      </c>
      <c r="BI200" s="58" t="str">
        <f t="shared" si="118"/>
        <v/>
      </c>
      <c r="BJ200" s="20" t="str">
        <f t="shared" si="119"/>
        <v/>
      </c>
      <c r="BK200" s="20" t="str">
        <f t="shared" si="120"/>
        <v/>
      </c>
      <c r="BM200" s="20" t="str">
        <f>IF($BM$1&gt;=1+MAX($BM$3:BM199),1+MAX($BM$3:BM199),"")</f>
        <v/>
      </c>
      <c r="BN200" s="20" t="str">
        <f t="shared" si="122"/>
        <v/>
      </c>
      <c r="BO200" s="20" t="str">
        <f t="shared" si="122"/>
        <v/>
      </c>
      <c r="BP200" s="20" t="str">
        <f t="shared" si="122"/>
        <v/>
      </c>
      <c r="BQ200" s="20" t="str">
        <f t="shared" si="122"/>
        <v/>
      </c>
      <c r="BR200" s="20" t="str">
        <f t="shared" si="122"/>
        <v/>
      </c>
      <c r="BS200" s="20" t="str">
        <f t="shared" si="122"/>
        <v/>
      </c>
      <c r="BT200" s="20" t="str">
        <f t="shared" si="122"/>
        <v/>
      </c>
      <c r="BU200" s="20" t="str">
        <f t="shared" si="122"/>
        <v/>
      </c>
      <c r="BV200" s="20" t="str">
        <f t="shared" si="122"/>
        <v/>
      </c>
      <c r="BW200" s="20" t="str">
        <f t="shared" si="122"/>
        <v/>
      </c>
      <c r="BX200" s="20" t="str">
        <f t="shared" si="122"/>
        <v/>
      </c>
    </row>
    <row r="201" spans="2:76" ht="30" customHeight="1" x14ac:dyDescent="0.2">
      <c r="B201" s="52"/>
      <c r="C201" s="52"/>
      <c r="D201" s="52"/>
      <c r="E201" s="30"/>
      <c r="F201" s="31"/>
      <c r="G201" s="32"/>
      <c r="H201" s="30"/>
      <c r="I201" s="31"/>
      <c r="J201" s="34"/>
      <c r="K201" s="112" t="str">
        <f t="shared" si="98"/>
        <v/>
      </c>
      <c r="L201" s="108" t="str">
        <f t="shared" si="99"/>
        <v/>
      </c>
      <c r="M201" s="108" t="str">
        <f t="shared" si="100"/>
        <v/>
      </c>
      <c r="N201" s="31" t="str">
        <f t="shared" si="101"/>
        <v/>
      </c>
      <c r="O201" s="31" t="str">
        <f t="shared" si="102"/>
        <v/>
      </c>
      <c r="P201" s="49" t="str">
        <f t="shared" si="103"/>
        <v/>
      </c>
      <c r="Q201" s="49" t="str">
        <f t="shared" si="104"/>
        <v/>
      </c>
      <c r="R201" s="32" t="str">
        <f t="shared" si="105"/>
        <v/>
      </c>
      <c r="S201" s="19"/>
      <c r="T201" s="45" t="str">
        <f t="shared" si="106"/>
        <v/>
      </c>
      <c r="U201" s="32" t="str">
        <f t="shared" si="107"/>
        <v/>
      </c>
      <c r="V201" s="22"/>
      <c r="W201" s="6" t="str">
        <f t="shared" si="123"/>
        <v/>
      </c>
      <c r="X201" s="7" t="str">
        <f t="shared" si="108"/>
        <v/>
      </c>
      <c r="Y201" s="19"/>
      <c r="Z201" s="13" t="str">
        <f t="shared" si="124"/>
        <v/>
      </c>
      <c r="AA201" s="13" t="str">
        <f t="shared" si="109"/>
        <v/>
      </c>
      <c r="AB201" s="7" t="str">
        <f t="shared" si="110"/>
        <v/>
      </c>
      <c r="AC201" s="22"/>
      <c r="AD201" s="3" t="str">
        <f>IF(B201="","",COUNT(B$3:B201))</f>
        <v/>
      </c>
      <c r="AE201" s="3" t="str">
        <f>IF(C201="","",COUNT(C$3:C201))</f>
        <v/>
      </c>
      <c r="AF201" s="3" t="str">
        <f>IF(D201="","",COUNT(D$3:D201))</f>
        <v/>
      </c>
      <c r="AG201" s="20" t="str">
        <f>IF(E201="","",COUNTA($E$3:E201))</f>
        <v/>
      </c>
      <c r="AH201" s="38" t="str">
        <f>IF(B201="",IF(OR($C201&lt;&gt;"",$D201&lt;&gt;"",$E201&lt;&gt;"",$H201&lt;&gt;"",$G201&lt;&gt;""),INDEX(AH$3:AH200,MATCH(MAX(AD$3:AD200),AD$3:AD200,0),0),""),B201)</f>
        <v/>
      </c>
      <c r="AI201" s="38" t="str">
        <f>IF(C201="",IF(OR($D201&lt;&gt;"",$E201&lt;&gt;"",$H201&lt;&gt;"",$G201&lt;&gt;""),INDEX(AI$3:AI200,MATCH(MAX(AE$3:AE200),AE$3:AE200,0),0),""),C201)</f>
        <v/>
      </c>
      <c r="AJ201" s="38" t="str">
        <f>IF(D201="",IF(OR($E201&lt;&gt;"",$H201&lt;&gt;"",$G201&lt;&gt;""),INDEX(AJ$3:AJ200,MATCH(MAX(AF$3:AF200),AF$3:AF200,0),0),""),D201)</f>
        <v/>
      </c>
      <c r="AK201" s="4" t="str">
        <f>IF(入力!E201="","",IFERROR(INDEX(雇用者!$B$3:$B$100003,IFERROR(MATCH("*"&amp;$E201&amp;"*",雇用者!B$3:B$100003,0),MATCH("*"&amp;$E201&amp;"*",雇用者!C$3:C$100003,0)),0),入力!E201))&amp;""</f>
        <v/>
      </c>
      <c r="AL201" s="20" t="str">
        <f>IF(AM201="","",$AM201&amp;"@"&amp;AN201&amp;IF(AN201="","","@"&amp;COUNTIF($AK$3:AK201,AN201)))</f>
        <v/>
      </c>
      <c r="AM201" s="26" t="str">
        <f t="shared" si="111"/>
        <v/>
      </c>
      <c r="AN201" s="4" t="str">
        <f>IF(AK201="",IF(AND(OR(H201&lt;&gt;"",G201&lt;&gt;""),E201=""),INDEX($AK$3:AK200,MATCH(MAX($AG$3:AG200),$AG$3:AG200,0),0),""),AK201)</f>
        <v/>
      </c>
      <c r="AO201" s="20" t="str">
        <f>IF(H201="",IF(AN201="","",IFERROR(INDEX(雇用者!$D$3:$D$100003,MATCH($AN201,雇用者!B$3:B$100003,0),0),"")),H201)&amp;""</f>
        <v/>
      </c>
      <c r="AP201" s="20" t="str">
        <f>IF(AN201="","",IFERROR(IF(AND(入力!I201="",H201=""),INDEX(雇用者!$E$3:$E$100003,MATCH($AN201,雇用者!B$3:B$100003,0),0),I201),I201))&amp;""</f>
        <v/>
      </c>
      <c r="AQ201" s="20" t="str">
        <f t="shared" si="112"/>
        <v/>
      </c>
      <c r="AR201" s="20" t="str">
        <f t="shared" si="113"/>
        <v/>
      </c>
      <c r="AS201" s="20" t="str">
        <f>IF(AN201="","",IFERROR(IF(AND(入力!G201="",H201=""),INDEX(雇用者!$F$3:$Y$100003,MATCH($AN201,雇用者!B$3:B$100003,0),MATCH($AM201,雇用者!$F$1:$Y$1,1)),IF(G201="","",G201)),IF(G201="","",G201)))</f>
        <v/>
      </c>
      <c r="AT201" s="21" t="str">
        <f t="shared" si="114"/>
        <v/>
      </c>
      <c r="AU201" s="21" t="str">
        <f>IF(AND(AT201&lt;&gt;"",COUNTIF($AL$3:AL201,AL201)=1),SUMIF($AL$3:$AT$100003,AL201,$AT$3:$AT$100003),"")</f>
        <v/>
      </c>
      <c r="AV201" s="21" t="str">
        <f>IF(AND(COUNTIF($AM$3:AM201,AM201)=COUNTIF($AM$3:AM100201,AM201),AM201&lt;&gt;""),SUMIF($AM$3:AM201,AM201,$AT$3:AT201),"")</f>
        <v/>
      </c>
      <c r="AW201" s="96"/>
      <c r="AX201" s="20" t="str">
        <f>IF(COUNT(BC201:BH201)=6,MAX($AX$3:AX200)+1,"")</f>
        <v/>
      </c>
      <c r="AY201" s="20" t="str">
        <f>IF(AZ201="","",RANK(AZ201,$AZ$3:$AZ$100003,1)+COUNTIF($AZ$3:AZ201,AZ201)-1)</f>
        <v/>
      </c>
      <c r="AZ201" s="20" t="str">
        <f t="shared" si="115"/>
        <v/>
      </c>
      <c r="BA201" s="20" t="str">
        <f>IF(AN201="","",IF(COUNTIF($AN$3:AN201,AN201)=1,1+MAX($BA$3:BA200),INDEX($BA$3:BA200,MATCH(AN201,$AN$3:AN201,0),0)))</f>
        <v/>
      </c>
      <c r="BB201" s="20" t="str">
        <f>IF(AO201="","",IF(COUNTIF($AO$3:AO201,AO201)=1,1+MAX($BB$3:BB200),INDEX($BB$3:BB200,MATCH(AO201,$AO$3:AO201,0),0)))</f>
        <v/>
      </c>
      <c r="BC201" s="54" t="str">
        <f t="shared" si="116"/>
        <v/>
      </c>
      <c r="BD201" s="54" t="str">
        <f t="shared" si="117"/>
        <v/>
      </c>
      <c r="BE201" s="20" t="str">
        <f>IF($AN201="","",IF(COUNTIF(AN201,"*"&amp;BE$1&amp;"*"),COUNTIF(AN$3:AN201,"*"&amp;BE$1&amp;"*"),""))</f>
        <v/>
      </c>
      <c r="BF201" s="20" t="str">
        <f>IF($AN201="","",IF(COUNTIF(AO201,"*"&amp;BF$1&amp;"*"),COUNTIF(AO$3:AO201,"*"&amp;BF$1&amp;"*"),""))</f>
        <v/>
      </c>
      <c r="BG201" s="20" t="str">
        <f>IF($AN201="","",IF(COUNTIF(AP201,"*"&amp;BG$1&amp;"*"),COUNTIF(AP$3:AP201,"*"&amp;BG$1&amp;"*"),""))</f>
        <v/>
      </c>
      <c r="BH201" s="20" t="str">
        <f>IF($AN201="","",IF(COUNTIF(AQ201,"*"&amp;BH$1&amp;"*"),COUNTIF(AQ$3:AQ201,"*"&amp;BH$1&amp;"*"),""))</f>
        <v/>
      </c>
      <c r="BI201" s="58" t="str">
        <f t="shared" si="118"/>
        <v/>
      </c>
      <c r="BJ201" s="20" t="str">
        <f t="shared" si="119"/>
        <v/>
      </c>
      <c r="BK201" s="20" t="str">
        <f t="shared" si="120"/>
        <v/>
      </c>
      <c r="BM201" s="20" t="str">
        <f>IF($BM$1&gt;=1+MAX($BM$3:BM200),1+MAX($BM$3:BM200),"")</f>
        <v/>
      </c>
      <c r="BN201" s="20" t="str">
        <f t="shared" si="122"/>
        <v/>
      </c>
      <c r="BO201" s="20" t="str">
        <f t="shared" si="122"/>
        <v/>
      </c>
      <c r="BP201" s="20" t="str">
        <f t="shared" si="122"/>
        <v/>
      </c>
      <c r="BQ201" s="20" t="str">
        <f t="shared" si="122"/>
        <v/>
      </c>
      <c r="BR201" s="20" t="str">
        <f t="shared" si="122"/>
        <v/>
      </c>
      <c r="BS201" s="20" t="str">
        <f t="shared" si="122"/>
        <v/>
      </c>
      <c r="BT201" s="20" t="str">
        <f t="shared" si="122"/>
        <v/>
      </c>
      <c r="BU201" s="20" t="str">
        <f t="shared" si="122"/>
        <v/>
      </c>
      <c r="BV201" s="20" t="str">
        <f t="shared" si="122"/>
        <v/>
      </c>
      <c r="BW201" s="20" t="str">
        <f t="shared" si="122"/>
        <v/>
      </c>
      <c r="BX201" s="20" t="str">
        <f t="shared" si="122"/>
        <v/>
      </c>
    </row>
    <row r="202" spans="2:76" ht="30" customHeight="1" x14ac:dyDescent="0.2">
      <c r="B202" s="52"/>
      <c r="C202" s="52"/>
      <c r="D202" s="52"/>
      <c r="E202" s="30"/>
      <c r="F202" s="31"/>
      <c r="G202" s="32"/>
      <c r="H202" s="30"/>
      <c r="I202" s="31"/>
      <c r="J202" s="34"/>
      <c r="K202" s="112" t="str">
        <f t="shared" ref="K202:K265" si="125">IF(AM202="","",AM202)</f>
        <v/>
      </c>
      <c r="L202" s="108" t="str">
        <f t="shared" ref="L202:L265" si="126">IF(AN202="","",AN202)</f>
        <v/>
      </c>
      <c r="M202" s="108" t="str">
        <f t="shared" ref="M202:M265" si="127">IF(AO202="","",AO202)</f>
        <v/>
      </c>
      <c r="N202" s="31" t="str">
        <f t="shared" ref="N202:N265" si="128">IF(AP202="","",AP202)</f>
        <v/>
      </c>
      <c r="O202" s="31" t="str">
        <f t="shared" ref="O202:O265" si="129">IF(AR202="","",AR202)</f>
        <v/>
      </c>
      <c r="P202" s="49" t="str">
        <f t="shared" ref="P202:P265" si="130">IF(OR(AS202="",AS202=0),"",AS202)</f>
        <v/>
      </c>
      <c r="Q202" s="49" t="str">
        <f t="shared" ref="Q202:Q265" si="131">IF(OR(AT202="",AT202=0),"",AT202)</f>
        <v/>
      </c>
      <c r="R202" s="32" t="str">
        <f t="shared" ref="R202:R265" si="132">IF(OR(AU202="",AU202=0),"",AU202)</f>
        <v/>
      </c>
      <c r="S202" s="19"/>
      <c r="T202" s="45" t="str">
        <f t="shared" ref="T202:T265" si="133">IF(U202="","",AM202)</f>
        <v/>
      </c>
      <c r="U202" s="32" t="str">
        <f t="shared" ref="U202:U265" si="134">IF(AV202="","",AV202)</f>
        <v/>
      </c>
      <c r="V202" s="22"/>
      <c r="W202" s="6" t="str">
        <f t="shared" si="123"/>
        <v/>
      </c>
      <c r="X202" s="7" t="str">
        <f t="shared" ref="X202:X265" si="135">IF(OR(W202="",SUMIF($AN$3:$AN$100003,W202,$AT$3:$AT$100003)=0),"",SUMIF($AN$3:$AN$100003,W202,$AT$3:$AT$100003))</f>
        <v/>
      </c>
      <c r="Y202" s="19"/>
      <c r="Z202" s="13" t="str">
        <f t="shared" si="124"/>
        <v/>
      </c>
      <c r="AA202" s="13" t="str">
        <f t="shared" ref="AA202:AA265" si="136">IF(OR($Z202="",SUMIF($AO$3:$AO$100003,Z202,$AR$3:$AR$100003)=0),"",SUMIF($AO$3:$AO$100003,Z202,$AR$3:$AR$100003))</f>
        <v/>
      </c>
      <c r="AB202" s="7" t="str">
        <f t="shared" ref="AB202:AB265" si="137">IF($Z202="","",SUMIF($AO$3:$AO$100003,Z202,$AT$3:$AT$100003))</f>
        <v/>
      </c>
      <c r="AC202" s="22"/>
      <c r="AD202" s="3" t="str">
        <f>IF(B202="","",COUNT(B$3:B202))</f>
        <v/>
      </c>
      <c r="AE202" s="3" t="str">
        <f>IF(C202="","",COUNT(C$3:C202))</f>
        <v/>
      </c>
      <c r="AF202" s="3" t="str">
        <f>IF(D202="","",COUNT(D$3:D202))</f>
        <v/>
      </c>
      <c r="AG202" s="20" t="str">
        <f>IF(E202="","",COUNTA($E$3:E202))</f>
        <v/>
      </c>
      <c r="AH202" s="38" t="str">
        <f>IF(B202="",IF(OR($C202&lt;&gt;"",$D202&lt;&gt;"",$E202&lt;&gt;"",$H202&lt;&gt;"",$G202&lt;&gt;""),INDEX(AH$3:AH201,MATCH(MAX(AD$3:AD201),AD$3:AD201,0),0),""),B202)</f>
        <v/>
      </c>
      <c r="AI202" s="38" t="str">
        <f>IF(C202="",IF(OR($D202&lt;&gt;"",$E202&lt;&gt;"",$H202&lt;&gt;"",$G202&lt;&gt;""),INDEX(AI$3:AI201,MATCH(MAX(AE$3:AE201),AE$3:AE201,0),0),""),C202)</f>
        <v/>
      </c>
      <c r="AJ202" s="38" t="str">
        <f>IF(D202="",IF(OR($E202&lt;&gt;"",$H202&lt;&gt;"",$G202&lt;&gt;""),INDEX(AJ$3:AJ201,MATCH(MAX(AF$3:AF201),AF$3:AF201,0),0),""),D202)</f>
        <v/>
      </c>
      <c r="AK202" s="4" t="str">
        <f>IF(入力!E202="","",IFERROR(INDEX(雇用者!$B$3:$B$100003,IFERROR(MATCH("*"&amp;$E202&amp;"*",雇用者!B$3:B$100003,0),MATCH("*"&amp;$E202&amp;"*",雇用者!C$3:C$100003,0)),0),入力!E202))&amp;""</f>
        <v/>
      </c>
      <c r="AL202" s="20" t="str">
        <f>IF(AM202="","",$AM202&amp;"@"&amp;AN202&amp;IF(AN202="","","@"&amp;COUNTIF($AK$3:AK202,AN202)))</f>
        <v/>
      </c>
      <c r="AM202" s="26" t="str">
        <f t="shared" ref="AM202:AM265" si="138">IFERROR(IF(AJ202="","",DATE(AH202,AI202,AJ202)),"")</f>
        <v/>
      </c>
      <c r="AN202" s="4" t="str">
        <f>IF(AK202="",IF(AND(OR(H202&lt;&gt;"",G202&lt;&gt;""),E202=""),INDEX($AK$3:AK201,MATCH(MAX($AG$3:AG201),$AG$3:AG201,0),0),""),AK202)</f>
        <v/>
      </c>
      <c r="AO202" s="20" t="str">
        <f>IF(H202="",IF(AN202="","",IFERROR(INDEX(雇用者!$D$3:$D$100003,MATCH($AN202,雇用者!B$3:B$100003,0),0),"")),H202)&amp;""</f>
        <v/>
      </c>
      <c r="AP202" s="20" t="str">
        <f>IF(AN202="","",IFERROR(IF(AND(入力!I202="",H202=""),INDEX(雇用者!$E$3:$E$100003,MATCH($AN202,雇用者!B$3:B$100003,0),0),I202),I202))&amp;""</f>
        <v/>
      </c>
      <c r="AQ202" s="20" t="str">
        <f t="shared" ref="AQ202:AQ265" si="139">IF(J202="","",J202)</f>
        <v/>
      </c>
      <c r="AR202" s="20" t="str">
        <f t="shared" ref="AR202:AR265" si="140">IF(F202="","",F202)</f>
        <v/>
      </c>
      <c r="AS202" s="20" t="str">
        <f>IF(AN202="","",IFERROR(IF(AND(入力!G202="",H202=""),INDEX(雇用者!$F$3:$Y$100003,MATCH($AN202,雇用者!B$3:B$100003,0),MATCH($AM202,雇用者!$F$1:$Y$1,1)),IF(G202="","",G202)),IF(G202="","",G202)))</f>
        <v/>
      </c>
      <c r="AT202" s="21" t="str">
        <f t="shared" ref="AT202:AT265" si="141">IF(COUNT(AR202:AS202)=2,AR202*AS202,IF(AND(F202="",G202&lt;&gt;""),AS202,""))</f>
        <v/>
      </c>
      <c r="AU202" s="21" t="str">
        <f>IF(AND(AT202&lt;&gt;"",COUNTIF($AL$3:AL202,AL202)=1),SUMIF($AL$3:$AT$100003,AL202,$AT$3:$AT$100003),"")</f>
        <v/>
      </c>
      <c r="AV202" s="21" t="str">
        <f>IF(AND(COUNTIF($AM$3:AM202,AM202)=COUNTIF($AM$3:AM100202,AM202),AM202&lt;&gt;""),SUMIF($AM$3:AM202,AM202,$AT$3:AT202),"")</f>
        <v/>
      </c>
      <c r="AW202" s="96"/>
      <c r="AX202" s="20" t="str">
        <f>IF(COUNT(BC202:BH202)=6,MAX($AX$3:AX201)+1,"")</f>
        <v/>
      </c>
      <c r="AY202" s="20" t="str">
        <f>IF(AZ202="","",RANK(AZ202,$AZ$3:$AZ$100003,1)+COUNTIF($AZ$3:AZ202,AZ202)-1)</f>
        <v/>
      </c>
      <c r="AZ202" s="20" t="str">
        <f t="shared" ref="AZ202:AZ265" si="142">IF(OR(BA202="",AX202=""),"",BA202*0.1^LEN(BA202)+AM202)</f>
        <v/>
      </c>
      <c r="BA202" s="20" t="str">
        <f>IF(AN202="","",IF(COUNTIF($AN$3:AN202,AN202)=1,1+MAX($BA$3:BA201),INDEX($BA$3:BA201,MATCH(AN202,$AN$3:AN202,0),0)))</f>
        <v/>
      </c>
      <c r="BB202" s="20" t="str">
        <f>IF(AO202="","",IF(COUNTIF($AO$3:AO202,AO202)=1,1+MAX($BB$3:BB201),INDEX($BB$3:BB201,MATCH(AO202,$AO$3:AO202,0),0)))</f>
        <v/>
      </c>
      <c r="BC202" s="54" t="str">
        <f t="shared" ref="BC202:BC265" si="143">IF($BC$1="",IF(AM202="","",AM202),IF(AND(AM202&gt;=$BC$1,AM202&lt;&gt;""),AM202,""))</f>
        <v/>
      </c>
      <c r="BD202" s="54" t="str">
        <f t="shared" ref="BD202:BD265" si="144">IF($BD$1="",IF(AM202="","",AM202),IF(AND(AM202&lt;=$BD$1,AM202&lt;&gt;""),AM202,""))</f>
        <v/>
      </c>
      <c r="BE202" s="20" t="str">
        <f>IF($AN202="","",IF(COUNTIF(AN202,"*"&amp;BE$1&amp;"*"),COUNTIF(AN$3:AN202,"*"&amp;BE$1&amp;"*"),""))</f>
        <v/>
      </c>
      <c r="BF202" s="20" t="str">
        <f>IF($AN202="","",IF(COUNTIF(AO202,"*"&amp;BF$1&amp;"*"),COUNTIF(AO$3:AO202,"*"&amp;BF$1&amp;"*"),""))</f>
        <v/>
      </c>
      <c r="BG202" s="20" t="str">
        <f>IF($AN202="","",IF(COUNTIF(AP202,"*"&amp;BG$1&amp;"*"),COUNTIF(AP$3:AP202,"*"&amp;BG$1&amp;"*"),""))</f>
        <v/>
      </c>
      <c r="BH202" s="20" t="str">
        <f>IF($AN202="","",IF(COUNTIF(AQ202,"*"&amp;BH$1&amp;"*"),COUNTIF(AQ$3:AQ202,"*"&amp;BH$1&amp;"*"),""))</f>
        <v/>
      </c>
      <c r="BI202" s="58" t="str">
        <f t="shared" ref="BI202:BI265" si="145">IF(AR202="","",AR202)</f>
        <v/>
      </c>
      <c r="BJ202" s="20" t="str">
        <f t="shared" ref="BJ202:BJ265" si="146">IF(AS202="","",AS202)</f>
        <v/>
      </c>
      <c r="BK202" s="20" t="str">
        <f t="shared" ref="BK202:BK265" si="147">IF(AT202="","",AT202)</f>
        <v/>
      </c>
      <c r="BM202" s="20" t="str">
        <f>IF($BM$1&gt;=1+MAX($BM$3:BM201),1+MAX($BM$3:BM201),"")</f>
        <v/>
      </c>
      <c r="BN202" s="20" t="str">
        <f t="shared" si="122"/>
        <v/>
      </c>
      <c r="BO202" s="20" t="str">
        <f t="shared" si="122"/>
        <v/>
      </c>
      <c r="BP202" s="20" t="str">
        <f t="shared" si="122"/>
        <v/>
      </c>
      <c r="BQ202" s="20" t="str">
        <f t="shared" si="122"/>
        <v/>
      </c>
      <c r="BR202" s="20" t="str">
        <f t="shared" si="122"/>
        <v/>
      </c>
      <c r="BS202" s="20" t="str">
        <f t="shared" si="122"/>
        <v/>
      </c>
      <c r="BT202" s="20" t="str">
        <f t="shared" si="122"/>
        <v/>
      </c>
      <c r="BU202" s="20" t="str">
        <f t="shared" si="122"/>
        <v/>
      </c>
      <c r="BV202" s="20" t="str">
        <f t="shared" si="122"/>
        <v/>
      </c>
      <c r="BW202" s="20" t="str">
        <f t="shared" si="122"/>
        <v/>
      </c>
      <c r="BX202" s="20" t="str">
        <f t="shared" si="122"/>
        <v/>
      </c>
    </row>
    <row r="203" spans="2:76" ht="30" customHeight="1" x14ac:dyDescent="0.2">
      <c r="B203" s="52"/>
      <c r="C203" s="52"/>
      <c r="D203" s="52"/>
      <c r="E203" s="30"/>
      <c r="F203" s="31"/>
      <c r="G203" s="32"/>
      <c r="H203" s="30"/>
      <c r="I203" s="31"/>
      <c r="J203" s="34"/>
      <c r="K203" s="112" t="str">
        <f t="shared" si="125"/>
        <v/>
      </c>
      <c r="L203" s="108" t="str">
        <f t="shared" si="126"/>
        <v/>
      </c>
      <c r="M203" s="108" t="str">
        <f t="shared" si="127"/>
        <v/>
      </c>
      <c r="N203" s="31" t="str">
        <f t="shared" si="128"/>
        <v/>
      </c>
      <c r="O203" s="31" t="str">
        <f t="shared" si="129"/>
        <v/>
      </c>
      <c r="P203" s="49" t="str">
        <f t="shared" si="130"/>
        <v/>
      </c>
      <c r="Q203" s="49" t="str">
        <f t="shared" si="131"/>
        <v/>
      </c>
      <c r="R203" s="32" t="str">
        <f t="shared" si="132"/>
        <v/>
      </c>
      <c r="S203" s="19"/>
      <c r="T203" s="45" t="str">
        <f t="shared" si="133"/>
        <v/>
      </c>
      <c r="U203" s="32" t="str">
        <f t="shared" si="134"/>
        <v/>
      </c>
      <c r="V203" s="22"/>
      <c r="W203" s="6" t="str">
        <f t="shared" si="123"/>
        <v/>
      </c>
      <c r="X203" s="7" t="str">
        <f t="shared" si="135"/>
        <v/>
      </c>
      <c r="Y203" s="19"/>
      <c r="Z203" s="13" t="str">
        <f t="shared" si="124"/>
        <v/>
      </c>
      <c r="AA203" s="13" t="str">
        <f t="shared" si="136"/>
        <v/>
      </c>
      <c r="AB203" s="7" t="str">
        <f t="shared" si="137"/>
        <v/>
      </c>
      <c r="AC203" s="22"/>
      <c r="AD203" s="3" t="str">
        <f>IF(B203="","",COUNT(B$3:B203))</f>
        <v/>
      </c>
      <c r="AE203" s="3" t="str">
        <f>IF(C203="","",COUNT(C$3:C203))</f>
        <v/>
      </c>
      <c r="AF203" s="3" t="str">
        <f>IF(D203="","",COUNT(D$3:D203))</f>
        <v/>
      </c>
      <c r="AG203" s="20" t="str">
        <f>IF(E203="","",COUNTA($E$3:E203))</f>
        <v/>
      </c>
      <c r="AH203" s="38" t="str">
        <f>IF(B203="",IF(OR($C203&lt;&gt;"",$D203&lt;&gt;"",$E203&lt;&gt;"",$H203&lt;&gt;"",$G203&lt;&gt;""),INDEX(AH$3:AH202,MATCH(MAX(AD$3:AD202),AD$3:AD202,0),0),""),B203)</f>
        <v/>
      </c>
      <c r="AI203" s="38" t="str">
        <f>IF(C203="",IF(OR($D203&lt;&gt;"",$E203&lt;&gt;"",$H203&lt;&gt;"",$G203&lt;&gt;""),INDEX(AI$3:AI202,MATCH(MAX(AE$3:AE202),AE$3:AE202,0),0),""),C203)</f>
        <v/>
      </c>
      <c r="AJ203" s="38" t="str">
        <f>IF(D203="",IF(OR($E203&lt;&gt;"",$H203&lt;&gt;"",$G203&lt;&gt;""),INDEX(AJ$3:AJ202,MATCH(MAX(AF$3:AF202),AF$3:AF202,0),0),""),D203)</f>
        <v/>
      </c>
      <c r="AK203" s="4" t="str">
        <f>IF(入力!E203="","",IFERROR(INDEX(雇用者!$B$3:$B$100003,IFERROR(MATCH("*"&amp;$E203&amp;"*",雇用者!B$3:B$100003,0),MATCH("*"&amp;$E203&amp;"*",雇用者!C$3:C$100003,0)),0),入力!E203))&amp;""</f>
        <v/>
      </c>
      <c r="AL203" s="20" t="str">
        <f>IF(AM203="","",$AM203&amp;"@"&amp;AN203&amp;IF(AN203="","","@"&amp;COUNTIF($AK$3:AK203,AN203)))</f>
        <v/>
      </c>
      <c r="AM203" s="26" t="str">
        <f t="shared" si="138"/>
        <v/>
      </c>
      <c r="AN203" s="4" t="str">
        <f>IF(AK203="",IF(AND(OR(H203&lt;&gt;"",G203&lt;&gt;""),E203=""),INDEX($AK$3:AK202,MATCH(MAX($AG$3:AG202),$AG$3:AG202,0),0),""),AK203)</f>
        <v/>
      </c>
      <c r="AO203" s="20" t="str">
        <f>IF(H203="",IF(AN203="","",IFERROR(INDEX(雇用者!$D$3:$D$100003,MATCH($AN203,雇用者!B$3:B$100003,0),0),"")),H203)&amp;""</f>
        <v/>
      </c>
      <c r="AP203" s="20" t="str">
        <f>IF(AN203="","",IFERROR(IF(AND(入力!I203="",H203=""),INDEX(雇用者!$E$3:$E$100003,MATCH($AN203,雇用者!B$3:B$100003,0),0),I203),I203))&amp;""</f>
        <v/>
      </c>
      <c r="AQ203" s="20" t="str">
        <f t="shared" si="139"/>
        <v/>
      </c>
      <c r="AR203" s="20" t="str">
        <f t="shared" si="140"/>
        <v/>
      </c>
      <c r="AS203" s="20" t="str">
        <f>IF(AN203="","",IFERROR(IF(AND(入力!G203="",H203=""),INDEX(雇用者!$F$3:$Y$100003,MATCH($AN203,雇用者!B$3:B$100003,0),MATCH($AM203,雇用者!$F$1:$Y$1,1)),IF(G203="","",G203)),IF(G203="","",G203)))</f>
        <v/>
      </c>
      <c r="AT203" s="21" t="str">
        <f t="shared" si="141"/>
        <v/>
      </c>
      <c r="AU203" s="21" t="str">
        <f>IF(AND(AT203&lt;&gt;"",COUNTIF($AL$3:AL203,AL203)=1),SUMIF($AL$3:$AT$100003,AL203,$AT$3:$AT$100003),"")</f>
        <v/>
      </c>
      <c r="AV203" s="21" t="str">
        <f>IF(AND(COUNTIF($AM$3:AM203,AM203)=COUNTIF($AM$3:AM100203,AM203),AM203&lt;&gt;""),SUMIF($AM$3:AM203,AM203,$AT$3:AT203),"")</f>
        <v/>
      </c>
      <c r="AW203" s="96"/>
      <c r="AX203" s="20" t="str">
        <f>IF(COUNT(BC203:BH203)=6,MAX($AX$3:AX202)+1,"")</f>
        <v/>
      </c>
      <c r="AY203" s="20" t="str">
        <f>IF(AZ203="","",RANK(AZ203,$AZ$3:$AZ$100003,1)+COUNTIF($AZ$3:AZ203,AZ203)-1)</f>
        <v/>
      </c>
      <c r="AZ203" s="20" t="str">
        <f t="shared" si="142"/>
        <v/>
      </c>
      <c r="BA203" s="20" t="str">
        <f>IF(AN203="","",IF(COUNTIF($AN$3:AN203,AN203)=1,1+MAX($BA$3:BA202),INDEX($BA$3:BA202,MATCH(AN203,$AN$3:AN203,0),0)))</f>
        <v/>
      </c>
      <c r="BB203" s="20" t="str">
        <f>IF(AO203="","",IF(COUNTIF($AO$3:AO203,AO203)=1,1+MAX($BB$3:BB202),INDEX($BB$3:BB202,MATCH(AO203,$AO$3:AO203,0),0)))</f>
        <v/>
      </c>
      <c r="BC203" s="54" t="str">
        <f t="shared" si="143"/>
        <v/>
      </c>
      <c r="BD203" s="54" t="str">
        <f t="shared" si="144"/>
        <v/>
      </c>
      <c r="BE203" s="20" t="str">
        <f>IF($AN203="","",IF(COUNTIF(AN203,"*"&amp;BE$1&amp;"*"),COUNTIF(AN$3:AN203,"*"&amp;BE$1&amp;"*"),""))</f>
        <v/>
      </c>
      <c r="BF203" s="20" t="str">
        <f>IF($AN203="","",IF(COUNTIF(AO203,"*"&amp;BF$1&amp;"*"),COUNTIF(AO$3:AO203,"*"&amp;BF$1&amp;"*"),""))</f>
        <v/>
      </c>
      <c r="BG203" s="20" t="str">
        <f>IF($AN203="","",IF(COUNTIF(AP203,"*"&amp;BG$1&amp;"*"),COUNTIF(AP$3:AP203,"*"&amp;BG$1&amp;"*"),""))</f>
        <v/>
      </c>
      <c r="BH203" s="20" t="str">
        <f>IF($AN203="","",IF(COUNTIF(AQ203,"*"&amp;BH$1&amp;"*"),COUNTIF(AQ$3:AQ203,"*"&amp;BH$1&amp;"*"),""))</f>
        <v/>
      </c>
      <c r="BI203" s="58" t="str">
        <f t="shared" si="145"/>
        <v/>
      </c>
      <c r="BJ203" s="20" t="str">
        <f t="shared" si="146"/>
        <v/>
      </c>
      <c r="BK203" s="20" t="str">
        <f t="shared" si="147"/>
        <v/>
      </c>
      <c r="BM203" s="20" t="str">
        <f>IF($BM$1&gt;=1+MAX($BM$3:BM202),1+MAX($BM$3:BM202),"")</f>
        <v/>
      </c>
      <c r="BN203" s="20" t="str">
        <f t="shared" si="122"/>
        <v/>
      </c>
      <c r="BO203" s="20" t="str">
        <f t="shared" si="122"/>
        <v/>
      </c>
      <c r="BP203" s="20" t="str">
        <f t="shared" si="122"/>
        <v/>
      </c>
      <c r="BQ203" s="20" t="str">
        <f t="shared" si="122"/>
        <v/>
      </c>
      <c r="BR203" s="20" t="str">
        <f t="shared" si="122"/>
        <v/>
      </c>
      <c r="BS203" s="20" t="str">
        <f t="shared" ref="BN203:BX226" si="148">IFERROR(IF($BM203="","",INDEX($AH$3:$AT$100003,MATCH($BM203,INDEX($AX$3:$AY$100003,0,MATCH($BN$1,$AX$2:$AY$2,0)),0),MATCH(BS$2,$AH$2:$AT$2,0))),"")</f>
        <v/>
      </c>
      <c r="BT203" s="20" t="str">
        <f t="shared" si="148"/>
        <v/>
      </c>
      <c r="BU203" s="20" t="str">
        <f t="shared" si="148"/>
        <v/>
      </c>
      <c r="BV203" s="20" t="str">
        <f t="shared" si="148"/>
        <v/>
      </c>
      <c r="BW203" s="20" t="str">
        <f t="shared" si="148"/>
        <v/>
      </c>
      <c r="BX203" s="20" t="str">
        <f t="shared" si="148"/>
        <v/>
      </c>
    </row>
    <row r="204" spans="2:76" ht="30" customHeight="1" x14ac:dyDescent="0.2">
      <c r="B204" s="52"/>
      <c r="C204" s="52"/>
      <c r="D204" s="52"/>
      <c r="E204" s="30"/>
      <c r="F204" s="31"/>
      <c r="G204" s="32"/>
      <c r="H204" s="30"/>
      <c r="I204" s="31"/>
      <c r="J204" s="34"/>
      <c r="K204" s="112" t="str">
        <f t="shared" si="125"/>
        <v/>
      </c>
      <c r="L204" s="108" t="str">
        <f t="shared" si="126"/>
        <v/>
      </c>
      <c r="M204" s="108" t="str">
        <f t="shared" si="127"/>
        <v/>
      </c>
      <c r="N204" s="31" t="str">
        <f t="shared" si="128"/>
        <v/>
      </c>
      <c r="O204" s="31" t="str">
        <f t="shared" si="129"/>
        <v/>
      </c>
      <c r="P204" s="49" t="str">
        <f t="shared" si="130"/>
        <v/>
      </c>
      <c r="Q204" s="49" t="str">
        <f t="shared" si="131"/>
        <v/>
      </c>
      <c r="R204" s="32" t="str">
        <f t="shared" si="132"/>
        <v/>
      </c>
      <c r="S204" s="19"/>
      <c r="T204" s="45" t="str">
        <f t="shared" si="133"/>
        <v/>
      </c>
      <c r="U204" s="32" t="str">
        <f t="shared" si="134"/>
        <v/>
      </c>
      <c r="V204" s="22"/>
      <c r="W204" s="6" t="str">
        <f t="shared" si="123"/>
        <v/>
      </c>
      <c r="X204" s="7" t="str">
        <f t="shared" si="135"/>
        <v/>
      </c>
      <c r="Y204" s="19"/>
      <c r="Z204" s="13" t="str">
        <f t="shared" si="124"/>
        <v/>
      </c>
      <c r="AA204" s="13" t="str">
        <f t="shared" si="136"/>
        <v/>
      </c>
      <c r="AB204" s="7" t="str">
        <f t="shared" si="137"/>
        <v/>
      </c>
      <c r="AC204" s="22"/>
      <c r="AD204" s="3" t="str">
        <f>IF(B204="","",COUNT(B$3:B204))</f>
        <v/>
      </c>
      <c r="AE204" s="3" t="str">
        <f>IF(C204="","",COUNT(C$3:C204))</f>
        <v/>
      </c>
      <c r="AF204" s="3" t="str">
        <f>IF(D204="","",COUNT(D$3:D204))</f>
        <v/>
      </c>
      <c r="AG204" s="20" t="str">
        <f>IF(E204="","",COUNTA($E$3:E204))</f>
        <v/>
      </c>
      <c r="AH204" s="38" t="str">
        <f>IF(B204="",IF(OR($C204&lt;&gt;"",$D204&lt;&gt;"",$E204&lt;&gt;"",$H204&lt;&gt;"",$G204&lt;&gt;""),INDEX(AH$3:AH203,MATCH(MAX(AD$3:AD203),AD$3:AD203,0),0),""),B204)</f>
        <v/>
      </c>
      <c r="AI204" s="38" t="str">
        <f>IF(C204="",IF(OR($D204&lt;&gt;"",$E204&lt;&gt;"",$H204&lt;&gt;"",$G204&lt;&gt;""),INDEX(AI$3:AI203,MATCH(MAX(AE$3:AE203),AE$3:AE203,0),0),""),C204)</f>
        <v/>
      </c>
      <c r="AJ204" s="38" t="str">
        <f>IF(D204="",IF(OR($E204&lt;&gt;"",$H204&lt;&gt;"",$G204&lt;&gt;""),INDEX(AJ$3:AJ203,MATCH(MAX(AF$3:AF203),AF$3:AF203,0),0),""),D204)</f>
        <v/>
      </c>
      <c r="AK204" s="4" t="str">
        <f>IF(入力!E204="","",IFERROR(INDEX(雇用者!$B$3:$B$100003,IFERROR(MATCH("*"&amp;$E204&amp;"*",雇用者!B$3:B$100003,0),MATCH("*"&amp;$E204&amp;"*",雇用者!C$3:C$100003,0)),0),入力!E204))&amp;""</f>
        <v/>
      </c>
      <c r="AL204" s="20" t="str">
        <f>IF(AM204="","",$AM204&amp;"@"&amp;AN204&amp;IF(AN204="","","@"&amp;COUNTIF($AK$3:AK204,AN204)))</f>
        <v/>
      </c>
      <c r="AM204" s="26" t="str">
        <f t="shared" si="138"/>
        <v/>
      </c>
      <c r="AN204" s="4" t="str">
        <f>IF(AK204="",IF(AND(OR(H204&lt;&gt;"",G204&lt;&gt;""),E204=""),INDEX($AK$3:AK203,MATCH(MAX($AG$3:AG203),$AG$3:AG203,0),0),""),AK204)</f>
        <v/>
      </c>
      <c r="AO204" s="20" t="str">
        <f>IF(H204="",IF(AN204="","",IFERROR(INDEX(雇用者!$D$3:$D$100003,MATCH($AN204,雇用者!B$3:B$100003,0),0),"")),H204)&amp;""</f>
        <v/>
      </c>
      <c r="AP204" s="20" t="str">
        <f>IF(AN204="","",IFERROR(IF(AND(入力!I204="",H204=""),INDEX(雇用者!$E$3:$E$100003,MATCH($AN204,雇用者!B$3:B$100003,0),0),I204),I204))&amp;""</f>
        <v/>
      </c>
      <c r="AQ204" s="20" t="str">
        <f t="shared" si="139"/>
        <v/>
      </c>
      <c r="AR204" s="20" t="str">
        <f t="shared" si="140"/>
        <v/>
      </c>
      <c r="AS204" s="20" t="str">
        <f>IF(AN204="","",IFERROR(IF(AND(入力!G204="",H204=""),INDEX(雇用者!$F$3:$Y$100003,MATCH($AN204,雇用者!B$3:B$100003,0),MATCH($AM204,雇用者!$F$1:$Y$1,1)),IF(G204="","",G204)),IF(G204="","",G204)))</f>
        <v/>
      </c>
      <c r="AT204" s="21" t="str">
        <f t="shared" si="141"/>
        <v/>
      </c>
      <c r="AU204" s="21" t="str">
        <f>IF(AND(AT204&lt;&gt;"",COUNTIF($AL$3:AL204,AL204)=1),SUMIF($AL$3:$AT$100003,AL204,$AT$3:$AT$100003),"")</f>
        <v/>
      </c>
      <c r="AV204" s="21" t="str">
        <f>IF(AND(COUNTIF($AM$3:AM204,AM204)=COUNTIF($AM$3:AM100204,AM204),AM204&lt;&gt;""),SUMIF($AM$3:AM204,AM204,$AT$3:AT204),"")</f>
        <v/>
      </c>
      <c r="AW204" s="96"/>
      <c r="AX204" s="20" t="str">
        <f>IF(COUNT(BC204:BH204)=6,MAX($AX$3:AX203)+1,"")</f>
        <v/>
      </c>
      <c r="AY204" s="20" t="str">
        <f>IF(AZ204="","",RANK(AZ204,$AZ$3:$AZ$100003,1)+COUNTIF($AZ$3:AZ204,AZ204)-1)</f>
        <v/>
      </c>
      <c r="AZ204" s="20" t="str">
        <f t="shared" si="142"/>
        <v/>
      </c>
      <c r="BA204" s="20" t="str">
        <f>IF(AN204="","",IF(COUNTIF($AN$3:AN204,AN204)=1,1+MAX($BA$3:BA203),INDEX($BA$3:BA203,MATCH(AN204,$AN$3:AN204,0),0)))</f>
        <v/>
      </c>
      <c r="BB204" s="20" t="str">
        <f>IF(AO204="","",IF(COUNTIF($AO$3:AO204,AO204)=1,1+MAX($BB$3:BB203),INDEX($BB$3:BB203,MATCH(AO204,$AO$3:AO204,0),0)))</f>
        <v/>
      </c>
      <c r="BC204" s="54" t="str">
        <f t="shared" si="143"/>
        <v/>
      </c>
      <c r="BD204" s="54" t="str">
        <f t="shared" si="144"/>
        <v/>
      </c>
      <c r="BE204" s="20" t="str">
        <f>IF($AN204="","",IF(COUNTIF(AN204,"*"&amp;BE$1&amp;"*"),COUNTIF(AN$3:AN204,"*"&amp;BE$1&amp;"*"),""))</f>
        <v/>
      </c>
      <c r="BF204" s="20" t="str">
        <f>IF($AN204="","",IF(COUNTIF(AO204,"*"&amp;BF$1&amp;"*"),COUNTIF(AO$3:AO204,"*"&amp;BF$1&amp;"*"),""))</f>
        <v/>
      </c>
      <c r="BG204" s="20" t="str">
        <f>IF($AN204="","",IF(COUNTIF(AP204,"*"&amp;BG$1&amp;"*"),COUNTIF(AP$3:AP204,"*"&amp;BG$1&amp;"*"),""))</f>
        <v/>
      </c>
      <c r="BH204" s="20" t="str">
        <f>IF($AN204="","",IF(COUNTIF(AQ204,"*"&amp;BH$1&amp;"*"),COUNTIF(AQ$3:AQ204,"*"&amp;BH$1&amp;"*"),""))</f>
        <v/>
      </c>
      <c r="BI204" s="58" t="str">
        <f t="shared" si="145"/>
        <v/>
      </c>
      <c r="BJ204" s="20" t="str">
        <f t="shared" si="146"/>
        <v/>
      </c>
      <c r="BK204" s="20" t="str">
        <f t="shared" si="147"/>
        <v/>
      </c>
      <c r="BM204" s="20" t="str">
        <f>IF($BM$1&gt;=1+MAX($BM$3:BM203),1+MAX($BM$3:BM203),"")</f>
        <v/>
      </c>
      <c r="BN204" s="20" t="str">
        <f t="shared" si="148"/>
        <v/>
      </c>
      <c r="BO204" s="20" t="str">
        <f t="shared" si="148"/>
        <v/>
      </c>
      <c r="BP204" s="20" t="str">
        <f t="shared" si="148"/>
        <v/>
      </c>
      <c r="BQ204" s="20" t="str">
        <f t="shared" si="148"/>
        <v/>
      </c>
      <c r="BR204" s="20" t="str">
        <f t="shared" si="148"/>
        <v/>
      </c>
      <c r="BS204" s="20" t="str">
        <f t="shared" si="148"/>
        <v/>
      </c>
      <c r="BT204" s="20" t="str">
        <f t="shared" si="148"/>
        <v/>
      </c>
      <c r="BU204" s="20" t="str">
        <f t="shared" si="148"/>
        <v/>
      </c>
      <c r="BV204" s="20" t="str">
        <f t="shared" si="148"/>
        <v/>
      </c>
      <c r="BW204" s="20" t="str">
        <f t="shared" si="148"/>
        <v/>
      </c>
      <c r="BX204" s="20" t="str">
        <f t="shared" si="148"/>
        <v/>
      </c>
    </row>
    <row r="205" spans="2:76" ht="30" customHeight="1" x14ac:dyDescent="0.2">
      <c r="B205" s="52"/>
      <c r="C205" s="52"/>
      <c r="D205" s="52"/>
      <c r="E205" s="30"/>
      <c r="F205" s="31"/>
      <c r="G205" s="32"/>
      <c r="H205" s="30"/>
      <c r="I205" s="31"/>
      <c r="J205" s="34"/>
      <c r="K205" s="112" t="str">
        <f t="shared" si="125"/>
        <v/>
      </c>
      <c r="L205" s="108" t="str">
        <f t="shared" si="126"/>
        <v/>
      </c>
      <c r="M205" s="108" t="str">
        <f t="shared" si="127"/>
        <v/>
      </c>
      <c r="N205" s="31" t="str">
        <f t="shared" si="128"/>
        <v/>
      </c>
      <c r="O205" s="31" t="str">
        <f t="shared" si="129"/>
        <v/>
      </c>
      <c r="P205" s="49" t="str">
        <f t="shared" si="130"/>
        <v/>
      </c>
      <c r="Q205" s="49" t="str">
        <f t="shared" si="131"/>
        <v/>
      </c>
      <c r="R205" s="32" t="str">
        <f t="shared" si="132"/>
        <v/>
      </c>
      <c r="S205" s="19"/>
      <c r="T205" s="45" t="str">
        <f t="shared" si="133"/>
        <v/>
      </c>
      <c r="U205" s="32" t="str">
        <f t="shared" si="134"/>
        <v/>
      </c>
      <c r="V205" s="22"/>
      <c r="W205" s="6" t="str">
        <f t="shared" si="123"/>
        <v/>
      </c>
      <c r="X205" s="7" t="str">
        <f t="shared" si="135"/>
        <v/>
      </c>
      <c r="Y205" s="19"/>
      <c r="Z205" s="13" t="str">
        <f t="shared" si="124"/>
        <v/>
      </c>
      <c r="AA205" s="13" t="str">
        <f t="shared" si="136"/>
        <v/>
      </c>
      <c r="AB205" s="7" t="str">
        <f t="shared" si="137"/>
        <v/>
      </c>
      <c r="AC205" s="22"/>
      <c r="AD205" s="3" t="str">
        <f>IF(B205="","",COUNT(B$3:B205))</f>
        <v/>
      </c>
      <c r="AE205" s="3" t="str">
        <f>IF(C205="","",COUNT(C$3:C205))</f>
        <v/>
      </c>
      <c r="AF205" s="3" t="str">
        <f>IF(D205="","",COUNT(D$3:D205))</f>
        <v/>
      </c>
      <c r="AG205" s="20" t="str">
        <f>IF(E205="","",COUNTA($E$3:E205))</f>
        <v/>
      </c>
      <c r="AH205" s="38" t="str">
        <f>IF(B205="",IF(OR($C205&lt;&gt;"",$D205&lt;&gt;"",$E205&lt;&gt;"",$H205&lt;&gt;"",$G205&lt;&gt;""),INDEX(AH$3:AH204,MATCH(MAX(AD$3:AD204),AD$3:AD204,0),0),""),B205)</f>
        <v/>
      </c>
      <c r="AI205" s="38" t="str">
        <f>IF(C205="",IF(OR($D205&lt;&gt;"",$E205&lt;&gt;"",$H205&lt;&gt;"",$G205&lt;&gt;""),INDEX(AI$3:AI204,MATCH(MAX(AE$3:AE204),AE$3:AE204,0),0),""),C205)</f>
        <v/>
      </c>
      <c r="AJ205" s="38" t="str">
        <f>IF(D205="",IF(OR($E205&lt;&gt;"",$H205&lt;&gt;"",$G205&lt;&gt;""),INDEX(AJ$3:AJ204,MATCH(MAX(AF$3:AF204),AF$3:AF204,0),0),""),D205)</f>
        <v/>
      </c>
      <c r="AK205" s="4" t="str">
        <f>IF(入力!E205="","",IFERROR(INDEX(雇用者!$B$3:$B$100003,IFERROR(MATCH("*"&amp;$E205&amp;"*",雇用者!B$3:B$100003,0),MATCH("*"&amp;$E205&amp;"*",雇用者!C$3:C$100003,0)),0),入力!E205))&amp;""</f>
        <v/>
      </c>
      <c r="AL205" s="20" t="str">
        <f>IF(AM205="","",$AM205&amp;"@"&amp;AN205&amp;IF(AN205="","","@"&amp;COUNTIF($AK$3:AK205,AN205)))</f>
        <v/>
      </c>
      <c r="AM205" s="26" t="str">
        <f t="shared" si="138"/>
        <v/>
      </c>
      <c r="AN205" s="4" t="str">
        <f>IF(AK205="",IF(AND(OR(H205&lt;&gt;"",G205&lt;&gt;""),E205=""),INDEX($AK$3:AK204,MATCH(MAX($AG$3:AG204),$AG$3:AG204,0),0),""),AK205)</f>
        <v/>
      </c>
      <c r="AO205" s="20" t="str">
        <f>IF(H205="",IF(AN205="","",IFERROR(INDEX(雇用者!$D$3:$D$100003,MATCH($AN205,雇用者!B$3:B$100003,0),0),"")),H205)&amp;""</f>
        <v/>
      </c>
      <c r="AP205" s="20" t="str">
        <f>IF(AN205="","",IFERROR(IF(AND(入力!I205="",H205=""),INDEX(雇用者!$E$3:$E$100003,MATCH($AN205,雇用者!B$3:B$100003,0),0),I205),I205))&amp;""</f>
        <v/>
      </c>
      <c r="AQ205" s="20" t="str">
        <f t="shared" si="139"/>
        <v/>
      </c>
      <c r="AR205" s="20" t="str">
        <f t="shared" si="140"/>
        <v/>
      </c>
      <c r="AS205" s="20" t="str">
        <f>IF(AN205="","",IFERROR(IF(AND(入力!G205="",H205=""),INDEX(雇用者!$F$3:$Y$100003,MATCH($AN205,雇用者!B$3:B$100003,0),MATCH($AM205,雇用者!$F$1:$Y$1,1)),IF(G205="","",G205)),IF(G205="","",G205)))</f>
        <v/>
      </c>
      <c r="AT205" s="21" t="str">
        <f t="shared" si="141"/>
        <v/>
      </c>
      <c r="AU205" s="21" t="str">
        <f>IF(AND(AT205&lt;&gt;"",COUNTIF($AL$3:AL205,AL205)=1),SUMIF($AL$3:$AT$100003,AL205,$AT$3:$AT$100003),"")</f>
        <v/>
      </c>
      <c r="AV205" s="21" t="str">
        <f>IF(AND(COUNTIF($AM$3:AM205,AM205)=COUNTIF($AM$3:AM100205,AM205),AM205&lt;&gt;""),SUMIF($AM$3:AM205,AM205,$AT$3:AT205),"")</f>
        <v/>
      </c>
      <c r="AW205" s="96"/>
      <c r="AX205" s="20" t="str">
        <f>IF(COUNT(BC205:BH205)=6,MAX($AX$3:AX204)+1,"")</f>
        <v/>
      </c>
      <c r="AY205" s="20" t="str">
        <f>IF(AZ205="","",RANK(AZ205,$AZ$3:$AZ$100003,1)+COUNTIF($AZ$3:AZ205,AZ205)-1)</f>
        <v/>
      </c>
      <c r="AZ205" s="20" t="str">
        <f t="shared" si="142"/>
        <v/>
      </c>
      <c r="BA205" s="20" t="str">
        <f>IF(AN205="","",IF(COUNTIF($AN$3:AN205,AN205)=1,1+MAX($BA$3:BA204),INDEX($BA$3:BA204,MATCH(AN205,$AN$3:AN205,0),0)))</f>
        <v/>
      </c>
      <c r="BB205" s="20" t="str">
        <f>IF(AO205="","",IF(COUNTIF($AO$3:AO205,AO205)=1,1+MAX($BB$3:BB204),INDEX($BB$3:BB204,MATCH(AO205,$AO$3:AO205,0),0)))</f>
        <v/>
      </c>
      <c r="BC205" s="54" t="str">
        <f t="shared" si="143"/>
        <v/>
      </c>
      <c r="BD205" s="54" t="str">
        <f t="shared" si="144"/>
        <v/>
      </c>
      <c r="BE205" s="20" t="str">
        <f>IF($AN205="","",IF(COUNTIF(AN205,"*"&amp;BE$1&amp;"*"),COUNTIF(AN$3:AN205,"*"&amp;BE$1&amp;"*"),""))</f>
        <v/>
      </c>
      <c r="BF205" s="20" t="str">
        <f>IF($AN205="","",IF(COUNTIF(AO205,"*"&amp;BF$1&amp;"*"),COUNTIF(AO$3:AO205,"*"&amp;BF$1&amp;"*"),""))</f>
        <v/>
      </c>
      <c r="BG205" s="20" t="str">
        <f>IF($AN205="","",IF(COUNTIF(AP205,"*"&amp;BG$1&amp;"*"),COUNTIF(AP$3:AP205,"*"&amp;BG$1&amp;"*"),""))</f>
        <v/>
      </c>
      <c r="BH205" s="20" t="str">
        <f>IF($AN205="","",IF(COUNTIF(AQ205,"*"&amp;BH$1&amp;"*"),COUNTIF(AQ$3:AQ205,"*"&amp;BH$1&amp;"*"),""))</f>
        <v/>
      </c>
      <c r="BI205" s="58" t="str">
        <f t="shared" si="145"/>
        <v/>
      </c>
      <c r="BJ205" s="20" t="str">
        <f t="shared" si="146"/>
        <v/>
      </c>
      <c r="BK205" s="20" t="str">
        <f t="shared" si="147"/>
        <v/>
      </c>
      <c r="BM205" s="20" t="str">
        <f>IF($BM$1&gt;=1+MAX($BM$3:BM204),1+MAX($BM$3:BM204),"")</f>
        <v/>
      </c>
      <c r="BN205" s="20" t="str">
        <f t="shared" si="148"/>
        <v/>
      </c>
      <c r="BO205" s="20" t="str">
        <f t="shared" si="148"/>
        <v/>
      </c>
      <c r="BP205" s="20" t="str">
        <f t="shared" si="148"/>
        <v/>
      </c>
      <c r="BQ205" s="20" t="str">
        <f t="shared" si="148"/>
        <v/>
      </c>
      <c r="BR205" s="20" t="str">
        <f t="shared" si="148"/>
        <v/>
      </c>
      <c r="BS205" s="20" t="str">
        <f t="shared" si="148"/>
        <v/>
      </c>
      <c r="BT205" s="20" t="str">
        <f t="shared" si="148"/>
        <v/>
      </c>
      <c r="BU205" s="20" t="str">
        <f t="shared" si="148"/>
        <v/>
      </c>
      <c r="BV205" s="20" t="str">
        <f t="shared" si="148"/>
        <v/>
      </c>
      <c r="BW205" s="20" t="str">
        <f t="shared" si="148"/>
        <v/>
      </c>
      <c r="BX205" s="20" t="str">
        <f t="shared" si="148"/>
        <v/>
      </c>
    </row>
    <row r="206" spans="2:76" ht="30" customHeight="1" x14ac:dyDescent="0.2">
      <c r="B206" s="52"/>
      <c r="C206" s="52"/>
      <c r="D206" s="52"/>
      <c r="E206" s="30"/>
      <c r="F206" s="31"/>
      <c r="G206" s="32"/>
      <c r="H206" s="30"/>
      <c r="I206" s="31"/>
      <c r="J206" s="34"/>
      <c r="K206" s="112" t="str">
        <f t="shared" si="125"/>
        <v/>
      </c>
      <c r="L206" s="108" t="str">
        <f t="shared" si="126"/>
        <v/>
      </c>
      <c r="M206" s="108" t="str">
        <f t="shared" si="127"/>
        <v/>
      </c>
      <c r="N206" s="31" t="str">
        <f t="shared" si="128"/>
        <v/>
      </c>
      <c r="O206" s="31" t="str">
        <f t="shared" si="129"/>
        <v/>
      </c>
      <c r="P206" s="49" t="str">
        <f t="shared" si="130"/>
        <v/>
      </c>
      <c r="Q206" s="49" t="str">
        <f t="shared" si="131"/>
        <v/>
      </c>
      <c r="R206" s="32" t="str">
        <f t="shared" si="132"/>
        <v/>
      </c>
      <c r="S206" s="19"/>
      <c r="T206" s="45" t="str">
        <f t="shared" si="133"/>
        <v/>
      </c>
      <c r="U206" s="32" t="str">
        <f t="shared" si="134"/>
        <v/>
      </c>
      <c r="V206" s="22"/>
      <c r="W206" s="6" t="str">
        <f t="shared" si="123"/>
        <v/>
      </c>
      <c r="X206" s="7" t="str">
        <f t="shared" si="135"/>
        <v/>
      </c>
      <c r="Y206" s="19"/>
      <c r="Z206" s="13" t="str">
        <f t="shared" si="124"/>
        <v/>
      </c>
      <c r="AA206" s="13" t="str">
        <f t="shared" si="136"/>
        <v/>
      </c>
      <c r="AB206" s="7" t="str">
        <f t="shared" si="137"/>
        <v/>
      </c>
      <c r="AC206" s="22"/>
      <c r="AD206" s="3" t="str">
        <f>IF(B206="","",COUNT(B$3:B206))</f>
        <v/>
      </c>
      <c r="AE206" s="3" t="str">
        <f>IF(C206="","",COUNT(C$3:C206))</f>
        <v/>
      </c>
      <c r="AF206" s="3" t="str">
        <f>IF(D206="","",COUNT(D$3:D206))</f>
        <v/>
      </c>
      <c r="AG206" s="20" t="str">
        <f>IF(E206="","",COUNTA($E$3:E206))</f>
        <v/>
      </c>
      <c r="AH206" s="38" t="str">
        <f>IF(B206="",IF(OR($C206&lt;&gt;"",$D206&lt;&gt;"",$E206&lt;&gt;"",$H206&lt;&gt;"",$G206&lt;&gt;""),INDEX(AH$3:AH205,MATCH(MAX(AD$3:AD205),AD$3:AD205,0),0),""),B206)</f>
        <v/>
      </c>
      <c r="AI206" s="38" t="str">
        <f>IF(C206="",IF(OR($D206&lt;&gt;"",$E206&lt;&gt;"",$H206&lt;&gt;"",$G206&lt;&gt;""),INDEX(AI$3:AI205,MATCH(MAX(AE$3:AE205),AE$3:AE205,0),0),""),C206)</f>
        <v/>
      </c>
      <c r="AJ206" s="38" t="str">
        <f>IF(D206="",IF(OR($E206&lt;&gt;"",$H206&lt;&gt;"",$G206&lt;&gt;""),INDEX(AJ$3:AJ205,MATCH(MAX(AF$3:AF205),AF$3:AF205,0),0),""),D206)</f>
        <v/>
      </c>
      <c r="AK206" s="4" t="str">
        <f>IF(入力!E206="","",IFERROR(INDEX(雇用者!$B$3:$B$100003,IFERROR(MATCH("*"&amp;$E206&amp;"*",雇用者!B$3:B$100003,0),MATCH("*"&amp;$E206&amp;"*",雇用者!C$3:C$100003,0)),0),入力!E206))&amp;""</f>
        <v/>
      </c>
      <c r="AL206" s="20" t="str">
        <f>IF(AM206="","",$AM206&amp;"@"&amp;AN206&amp;IF(AN206="","","@"&amp;COUNTIF($AK$3:AK206,AN206)))</f>
        <v/>
      </c>
      <c r="AM206" s="26" t="str">
        <f t="shared" si="138"/>
        <v/>
      </c>
      <c r="AN206" s="4" t="str">
        <f>IF(AK206="",IF(AND(OR(H206&lt;&gt;"",G206&lt;&gt;""),E206=""),INDEX($AK$3:AK205,MATCH(MAX($AG$3:AG205),$AG$3:AG205,0),0),""),AK206)</f>
        <v/>
      </c>
      <c r="AO206" s="20" t="str">
        <f>IF(H206="",IF(AN206="","",IFERROR(INDEX(雇用者!$D$3:$D$100003,MATCH($AN206,雇用者!B$3:B$100003,0),0),"")),H206)&amp;""</f>
        <v/>
      </c>
      <c r="AP206" s="20" t="str">
        <f>IF(AN206="","",IFERROR(IF(AND(入力!I206="",H206=""),INDEX(雇用者!$E$3:$E$100003,MATCH($AN206,雇用者!B$3:B$100003,0),0),I206),I206))&amp;""</f>
        <v/>
      </c>
      <c r="AQ206" s="20" t="str">
        <f t="shared" si="139"/>
        <v/>
      </c>
      <c r="AR206" s="20" t="str">
        <f t="shared" si="140"/>
        <v/>
      </c>
      <c r="AS206" s="20" t="str">
        <f>IF(AN206="","",IFERROR(IF(AND(入力!G206="",H206=""),INDEX(雇用者!$F$3:$Y$100003,MATCH($AN206,雇用者!B$3:B$100003,0),MATCH($AM206,雇用者!$F$1:$Y$1,1)),IF(G206="","",G206)),IF(G206="","",G206)))</f>
        <v/>
      </c>
      <c r="AT206" s="21" t="str">
        <f t="shared" si="141"/>
        <v/>
      </c>
      <c r="AU206" s="21" t="str">
        <f>IF(AND(AT206&lt;&gt;"",COUNTIF($AL$3:AL206,AL206)=1),SUMIF($AL$3:$AT$100003,AL206,$AT$3:$AT$100003),"")</f>
        <v/>
      </c>
      <c r="AV206" s="21" t="str">
        <f>IF(AND(COUNTIF($AM$3:AM206,AM206)=COUNTIF($AM$3:AM100206,AM206),AM206&lt;&gt;""),SUMIF($AM$3:AM206,AM206,$AT$3:AT206),"")</f>
        <v/>
      </c>
      <c r="AW206" s="96"/>
      <c r="AX206" s="20" t="str">
        <f>IF(COUNT(BC206:BH206)=6,MAX($AX$3:AX205)+1,"")</f>
        <v/>
      </c>
      <c r="AY206" s="20" t="str">
        <f>IF(AZ206="","",RANK(AZ206,$AZ$3:$AZ$100003,1)+COUNTIF($AZ$3:AZ206,AZ206)-1)</f>
        <v/>
      </c>
      <c r="AZ206" s="20" t="str">
        <f t="shared" si="142"/>
        <v/>
      </c>
      <c r="BA206" s="20" t="str">
        <f>IF(AN206="","",IF(COUNTIF($AN$3:AN206,AN206)=1,1+MAX($BA$3:BA205),INDEX($BA$3:BA205,MATCH(AN206,$AN$3:AN206,0),0)))</f>
        <v/>
      </c>
      <c r="BB206" s="20" t="str">
        <f>IF(AO206="","",IF(COUNTIF($AO$3:AO206,AO206)=1,1+MAX($BB$3:BB205),INDEX($BB$3:BB205,MATCH(AO206,$AO$3:AO206,0),0)))</f>
        <v/>
      </c>
      <c r="BC206" s="54" t="str">
        <f t="shared" si="143"/>
        <v/>
      </c>
      <c r="BD206" s="54" t="str">
        <f t="shared" si="144"/>
        <v/>
      </c>
      <c r="BE206" s="20" t="str">
        <f>IF($AN206="","",IF(COUNTIF(AN206,"*"&amp;BE$1&amp;"*"),COUNTIF(AN$3:AN206,"*"&amp;BE$1&amp;"*"),""))</f>
        <v/>
      </c>
      <c r="BF206" s="20" t="str">
        <f>IF($AN206="","",IF(COUNTIF(AO206,"*"&amp;BF$1&amp;"*"),COUNTIF(AO$3:AO206,"*"&amp;BF$1&amp;"*"),""))</f>
        <v/>
      </c>
      <c r="BG206" s="20" t="str">
        <f>IF($AN206="","",IF(COUNTIF(AP206,"*"&amp;BG$1&amp;"*"),COUNTIF(AP$3:AP206,"*"&amp;BG$1&amp;"*"),""))</f>
        <v/>
      </c>
      <c r="BH206" s="20" t="str">
        <f>IF($AN206="","",IF(COUNTIF(AQ206,"*"&amp;BH$1&amp;"*"),COUNTIF(AQ$3:AQ206,"*"&amp;BH$1&amp;"*"),""))</f>
        <v/>
      </c>
      <c r="BI206" s="58" t="str">
        <f t="shared" si="145"/>
        <v/>
      </c>
      <c r="BJ206" s="20" t="str">
        <f t="shared" si="146"/>
        <v/>
      </c>
      <c r="BK206" s="20" t="str">
        <f t="shared" si="147"/>
        <v/>
      </c>
      <c r="BM206" s="20" t="str">
        <f>IF($BM$1&gt;=1+MAX($BM$3:BM205),1+MAX($BM$3:BM205),"")</f>
        <v/>
      </c>
      <c r="BN206" s="20" t="str">
        <f t="shared" si="148"/>
        <v/>
      </c>
      <c r="BO206" s="20" t="str">
        <f t="shared" si="148"/>
        <v/>
      </c>
      <c r="BP206" s="20" t="str">
        <f t="shared" si="148"/>
        <v/>
      </c>
      <c r="BQ206" s="20" t="str">
        <f t="shared" si="148"/>
        <v/>
      </c>
      <c r="BR206" s="20" t="str">
        <f t="shared" si="148"/>
        <v/>
      </c>
      <c r="BS206" s="20" t="str">
        <f t="shared" si="148"/>
        <v/>
      </c>
      <c r="BT206" s="20" t="str">
        <f t="shared" si="148"/>
        <v/>
      </c>
      <c r="BU206" s="20" t="str">
        <f t="shared" si="148"/>
        <v/>
      </c>
      <c r="BV206" s="20" t="str">
        <f t="shared" si="148"/>
        <v/>
      </c>
      <c r="BW206" s="20" t="str">
        <f t="shared" si="148"/>
        <v/>
      </c>
      <c r="BX206" s="20" t="str">
        <f t="shared" si="148"/>
        <v/>
      </c>
    </row>
    <row r="207" spans="2:76" ht="30" customHeight="1" x14ac:dyDescent="0.2">
      <c r="B207" s="52"/>
      <c r="C207" s="52"/>
      <c r="D207" s="52"/>
      <c r="E207" s="30"/>
      <c r="F207" s="31"/>
      <c r="G207" s="32"/>
      <c r="H207" s="30"/>
      <c r="I207" s="31"/>
      <c r="J207" s="34"/>
      <c r="K207" s="112" t="str">
        <f t="shared" si="125"/>
        <v/>
      </c>
      <c r="L207" s="108" t="str">
        <f t="shared" si="126"/>
        <v/>
      </c>
      <c r="M207" s="108" t="str">
        <f t="shared" si="127"/>
        <v/>
      </c>
      <c r="N207" s="31" t="str">
        <f t="shared" si="128"/>
        <v/>
      </c>
      <c r="O207" s="31" t="str">
        <f t="shared" si="129"/>
        <v/>
      </c>
      <c r="P207" s="49" t="str">
        <f t="shared" si="130"/>
        <v/>
      </c>
      <c r="Q207" s="49" t="str">
        <f t="shared" si="131"/>
        <v/>
      </c>
      <c r="R207" s="32" t="str">
        <f t="shared" si="132"/>
        <v/>
      </c>
      <c r="S207" s="19"/>
      <c r="T207" s="45" t="str">
        <f t="shared" si="133"/>
        <v/>
      </c>
      <c r="U207" s="32" t="str">
        <f t="shared" si="134"/>
        <v/>
      </c>
      <c r="V207" s="22"/>
      <c r="W207" s="6" t="str">
        <f t="shared" si="123"/>
        <v/>
      </c>
      <c r="X207" s="7" t="str">
        <f t="shared" si="135"/>
        <v/>
      </c>
      <c r="Y207" s="19"/>
      <c r="Z207" s="13" t="str">
        <f t="shared" si="124"/>
        <v/>
      </c>
      <c r="AA207" s="13" t="str">
        <f t="shared" si="136"/>
        <v/>
      </c>
      <c r="AB207" s="7" t="str">
        <f t="shared" si="137"/>
        <v/>
      </c>
      <c r="AC207" s="22"/>
      <c r="AD207" s="3" t="str">
        <f>IF(B207="","",COUNT(B$3:B207))</f>
        <v/>
      </c>
      <c r="AE207" s="3" t="str">
        <f>IF(C207="","",COUNT(C$3:C207))</f>
        <v/>
      </c>
      <c r="AF207" s="3" t="str">
        <f>IF(D207="","",COUNT(D$3:D207))</f>
        <v/>
      </c>
      <c r="AG207" s="20" t="str">
        <f>IF(E207="","",COUNTA($E$3:E207))</f>
        <v/>
      </c>
      <c r="AH207" s="38" t="str">
        <f>IF(B207="",IF(OR($C207&lt;&gt;"",$D207&lt;&gt;"",$E207&lt;&gt;"",$H207&lt;&gt;"",$G207&lt;&gt;""),INDEX(AH$3:AH206,MATCH(MAX(AD$3:AD206),AD$3:AD206,0),0),""),B207)</f>
        <v/>
      </c>
      <c r="AI207" s="38" t="str">
        <f>IF(C207="",IF(OR($D207&lt;&gt;"",$E207&lt;&gt;"",$H207&lt;&gt;"",$G207&lt;&gt;""),INDEX(AI$3:AI206,MATCH(MAX(AE$3:AE206),AE$3:AE206,0),0),""),C207)</f>
        <v/>
      </c>
      <c r="AJ207" s="38" t="str">
        <f>IF(D207="",IF(OR($E207&lt;&gt;"",$H207&lt;&gt;"",$G207&lt;&gt;""),INDEX(AJ$3:AJ206,MATCH(MAX(AF$3:AF206),AF$3:AF206,0),0),""),D207)</f>
        <v/>
      </c>
      <c r="AK207" s="4" t="str">
        <f>IF(入力!E207="","",IFERROR(INDEX(雇用者!$B$3:$B$100003,IFERROR(MATCH("*"&amp;$E207&amp;"*",雇用者!B$3:B$100003,0),MATCH("*"&amp;$E207&amp;"*",雇用者!C$3:C$100003,0)),0),入力!E207))&amp;""</f>
        <v/>
      </c>
      <c r="AL207" s="20" t="str">
        <f>IF(AM207="","",$AM207&amp;"@"&amp;AN207&amp;IF(AN207="","","@"&amp;COUNTIF($AK$3:AK207,AN207)))</f>
        <v/>
      </c>
      <c r="AM207" s="26" t="str">
        <f t="shared" si="138"/>
        <v/>
      </c>
      <c r="AN207" s="4" t="str">
        <f>IF(AK207="",IF(AND(OR(H207&lt;&gt;"",G207&lt;&gt;""),E207=""),INDEX($AK$3:AK206,MATCH(MAX($AG$3:AG206),$AG$3:AG206,0),0),""),AK207)</f>
        <v/>
      </c>
      <c r="AO207" s="20" t="str">
        <f>IF(H207="",IF(AN207="","",IFERROR(INDEX(雇用者!$D$3:$D$100003,MATCH($AN207,雇用者!B$3:B$100003,0),0),"")),H207)&amp;""</f>
        <v/>
      </c>
      <c r="AP207" s="20" t="str">
        <f>IF(AN207="","",IFERROR(IF(AND(入力!I207="",H207=""),INDEX(雇用者!$E$3:$E$100003,MATCH($AN207,雇用者!B$3:B$100003,0),0),I207),I207))&amp;""</f>
        <v/>
      </c>
      <c r="AQ207" s="20" t="str">
        <f t="shared" si="139"/>
        <v/>
      </c>
      <c r="AR207" s="20" t="str">
        <f t="shared" si="140"/>
        <v/>
      </c>
      <c r="AS207" s="20" t="str">
        <f>IF(AN207="","",IFERROR(IF(AND(入力!G207="",H207=""),INDEX(雇用者!$F$3:$Y$100003,MATCH($AN207,雇用者!B$3:B$100003,0),MATCH($AM207,雇用者!$F$1:$Y$1,1)),IF(G207="","",G207)),IF(G207="","",G207)))</f>
        <v/>
      </c>
      <c r="AT207" s="21" t="str">
        <f t="shared" si="141"/>
        <v/>
      </c>
      <c r="AU207" s="21" t="str">
        <f>IF(AND(AT207&lt;&gt;"",COUNTIF($AL$3:AL207,AL207)=1),SUMIF($AL$3:$AT$100003,AL207,$AT$3:$AT$100003),"")</f>
        <v/>
      </c>
      <c r="AV207" s="21" t="str">
        <f>IF(AND(COUNTIF($AM$3:AM207,AM207)=COUNTIF($AM$3:AM100207,AM207),AM207&lt;&gt;""),SUMIF($AM$3:AM207,AM207,$AT$3:AT207),"")</f>
        <v/>
      </c>
      <c r="AW207" s="96"/>
      <c r="AX207" s="20" t="str">
        <f>IF(COUNT(BC207:BH207)=6,MAX($AX$3:AX206)+1,"")</f>
        <v/>
      </c>
      <c r="AY207" s="20" t="str">
        <f>IF(AZ207="","",RANK(AZ207,$AZ$3:$AZ$100003,1)+COUNTIF($AZ$3:AZ207,AZ207)-1)</f>
        <v/>
      </c>
      <c r="AZ207" s="20" t="str">
        <f t="shared" si="142"/>
        <v/>
      </c>
      <c r="BA207" s="20" t="str">
        <f>IF(AN207="","",IF(COUNTIF($AN$3:AN207,AN207)=1,1+MAX($BA$3:BA206),INDEX($BA$3:BA206,MATCH(AN207,$AN$3:AN207,0),0)))</f>
        <v/>
      </c>
      <c r="BB207" s="20" t="str">
        <f>IF(AO207="","",IF(COUNTIF($AO$3:AO207,AO207)=1,1+MAX($BB$3:BB206),INDEX($BB$3:BB206,MATCH(AO207,$AO$3:AO207,0),0)))</f>
        <v/>
      </c>
      <c r="BC207" s="54" t="str">
        <f t="shared" si="143"/>
        <v/>
      </c>
      <c r="BD207" s="54" t="str">
        <f t="shared" si="144"/>
        <v/>
      </c>
      <c r="BE207" s="20" t="str">
        <f>IF($AN207="","",IF(COUNTIF(AN207,"*"&amp;BE$1&amp;"*"),COUNTIF(AN$3:AN207,"*"&amp;BE$1&amp;"*"),""))</f>
        <v/>
      </c>
      <c r="BF207" s="20" t="str">
        <f>IF($AN207="","",IF(COUNTIF(AO207,"*"&amp;BF$1&amp;"*"),COUNTIF(AO$3:AO207,"*"&amp;BF$1&amp;"*"),""))</f>
        <v/>
      </c>
      <c r="BG207" s="20" t="str">
        <f>IF($AN207="","",IF(COUNTIF(AP207,"*"&amp;BG$1&amp;"*"),COUNTIF(AP$3:AP207,"*"&amp;BG$1&amp;"*"),""))</f>
        <v/>
      </c>
      <c r="BH207" s="20" t="str">
        <f>IF($AN207="","",IF(COUNTIF(AQ207,"*"&amp;BH$1&amp;"*"),COUNTIF(AQ$3:AQ207,"*"&amp;BH$1&amp;"*"),""))</f>
        <v/>
      </c>
      <c r="BI207" s="58" t="str">
        <f t="shared" si="145"/>
        <v/>
      </c>
      <c r="BJ207" s="20" t="str">
        <f t="shared" si="146"/>
        <v/>
      </c>
      <c r="BK207" s="20" t="str">
        <f t="shared" si="147"/>
        <v/>
      </c>
      <c r="BM207" s="20" t="str">
        <f>IF($BM$1&gt;=1+MAX($BM$3:BM206),1+MAX($BM$3:BM206),"")</f>
        <v/>
      </c>
      <c r="BN207" s="20" t="str">
        <f t="shared" si="148"/>
        <v/>
      </c>
      <c r="BO207" s="20" t="str">
        <f t="shared" si="148"/>
        <v/>
      </c>
      <c r="BP207" s="20" t="str">
        <f t="shared" si="148"/>
        <v/>
      </c>
      <c r="BQ207" s="20" t="str">
        <f t="shared" si="148"/>
        <v/>
      </c>
      <c r="BR207" s="20" t="str">
        <f t="shared" si="148"/>
        <v/>
      </c>
      <c r="BS207" s="20" t="str">
        <f t="shared" si="148"/>
        <v/>
      </c>
      <c r="BT207" s="20" t="str">
        <f t="shared" si="148"/>
        <v/>
      </c>
      <c r="BU207" s="20" t="str">
        <f t="shared" si="148"/>
        <v/>
      </c>
      <c r="BV207" s="20" t="str">
        <f t="shared" si="148"/>
        <v/>
      </c>
      <c r="BW207" s="20" t="str">
        <f t="shared" si="148"/>
        <v/>
      </c>
      <c r="BX207" s="20" t="str">
        <f t="shared" si="148"/>
        <v/>
      </c>
    </row>
    <row r="208" spans="2:76" ht="30" customHeight="1" x14ac:dyDescent="0.2">
      <c r="B208" s="52"/>
      <c r="C208" s="52"/>
      <c r="D208" s="52"/>
      <c r="E208" s="30"/>
      <c r="F208" s="31"/>
      <c r="G208" s="32"/>
      <c r="H208" s="30"/>
      <c r="I208" s="31"/>
      <c r="J208" s="34"/>
      <c r="K208" s="112" t="str">
        <f t="shared" si="125"/>
        <v/>
      </c>
      <c r="L208" s="108" t="str">
        <f t="shared" si="126"/>
        <v/>
      </c>
      <c r="M208" s="108" t="str">
        <f t="shared" si="127"/>
        <v/>
      </c>
      <c r="N208" s="31" t="str">
        <f t="shared" si="128"/>
        <v/>
      </c>
      <c r="O208" s="31" t="str">
        <f t="shared" si="129"/>
        <v/>
      </c>
      <c r="P208" s="49" t="str">
        <f t="shared" si="130"/>
        <v/>
      </c>
      <c r="Q208" s="49" t="str">
        <f t="shared" si="131"/>
        <v/>
      </c>
      <c r="R208" s="32" t="str">
        <f t="shared" si="132"/>
        <v/>
      </c>
      <c r="S208" s="19"/>
      <c r="T208" s="45" t="str">
        <f t="shared" si="133"/>
        <v/>
      </c>
      <c r="U208" s="32" t="str">
        <f t="shared" si="134"/>
        <v/>
      </c>
      <c r="V208" s="22"/>
      <c r="W208" s="6" t="str">
        <f t="shared" si="123"/>
        <v/>
      </c>
      <c r="X208" s="7" t="str">
        <f t="shared" si="135"/>
        <v/>
      </c>
      <c r="Y208" s="19"/>
      <c r="Z208" s="13" t="str">
        <f t="shared" si="124"/>
        <v/>
      </c>
      <c r="AA208" s="13" t="str">
        <f t="shared" si="136"/>
        <v/>
      </c>
      <c r="AB208" s="7" t="str">
        <f t="shared" si="137"/>
        <v/>
      </c>
      <c r="AC208" s="22"/>
      <c r="AD208" s="3" t="str">
        <f>IF(B208="","",COUNT(B$3:B208))</f>
        <v/>
      </c>
      <c r="AE208" s="3" t="str">
        <f>IF(C208="","",COUNT(C$3:C208))</f>
        <v/>
      </c>
      <c r="AF208" s="3" t="str">
        <f>IF(D208="","",COUNT(D$3:D208))</f>
        <v/>
      </c>
      <c r="AG208" s="20" t="str">
        <f>IF(E208="","",COUNTA($E$3:E208))</f>
        <v/>
      </c>
      <c r="AH208" s="38" t="str">
        <f>IF(B208="",IF(OR($C208&lt;&gt;"",$D208&lt;&gt;"",$E208&lt;&gt;"",$H208&lt;&gt;"",$G208&lt;&gt;""),INDEX(AH$3:AH207,MATCH(MAX(AD$3:AD207),AD$3:AD207,0),0),""),B208)</f>
        <v/>
      </c>
      <c r="AI208" s="38" t="str">
        <f>IF(C208="",IF(OR($D208&lt;&gt;"",$E208&lt;&gt;"",$H208&lt;&gt;"",$G208&lt;&gt;""),INDEX(AI$3:AI207,MATCH(MAX(AE$3:AE207),AE$3:AE207,0),0),""),C208)</f>
        <v/>
      </c>
      <c r="AJ208" s="38" t="str">
        <f>IF(D208="",IF(OR($E208&lt;&gt;"",$H208&lt;&gt;"",$G208&lt;&gt;""),INDEX(AJ$3:AJ207,MATCH(MAX(AF$3:AF207),AF$3:AF207,0),0),""),D208)</f>
        <v/>
      </c>
      <c r="AK208" s="4" t="str">
        <f>IF(入力!E208="","",IFERROR(INDEX(雇用者!$B$3:$B$100003,IFERROR(MATCH("*"&amp;$E208&amp;"*",雇用者!B$3:B$100003,0),MATCH("*"&amp;$E208&amp;"*",雇用者!C$3:C$100003,0)),0),入力!E208))&amp;""</f>
        <v/>
      </c>
      <c r="AL208" s="20" t="str">
        <f>IF(AM208="","",$AM208&amp;"@"&amp;AN208&amp;IF(AN208="","","@"&amp;COUNTIF($AK$3:AK208,AN208)))</f>
        <v/>
      </c>
      <c r="AM208" s="26" t="str">
        <f t="shared" si="138"/>
        <v/>
      </c>
      <c r="AN208" s="4" t="str">
        <f>IF(AK208="",IF(AND(OR(H208&lt;&gt;"",G208&lt;&gt;""),E208=""),INDEX($AK$3:AK207,MATCH(MAX($AG$3:AG207),$AG$3:AG207,0),0),""),AK208)</f>
        <v/>
      </c>
      <c r="AO208" s="20" t="str">
        <f>IF(H208="",IF(AN208="","",IFERROR(INDEX(雇用者!$D$3:$D$100003,MATCH($AN208,雇用者!B$3:B$100003,0),0),"")),H208)&amp;""</f>
        <v/>
      </c>
      <c r="AP208" s="20" t="str">
        <f>IF(AN208="","",IFERROR(IF(AND(入力!I208="",H208=""),INDEX(雇用者!$E$3:$E$100003,MATCH($AN208,雇用者!B$3:B$100003,0),0),I208),I208))&amp;""</f>
        <v/>
      </c>
      <c r="AQ208" s="20" t="str">
        <f t="shared" si="139"/>
        <v/>
      </c>
      <c r="AR208" s="20" t="str">
        <f t="shared" si="140"/>
        <v/>
      </c>
      <c r="AS208" s="20" t="str">
        <f>IF(AN208="","",IFERROR(IF(AND(入力!G208="",H208=""),INDEX(雇用者!$F$3:$Y$100003,MATCH($AN208,雇用者!B$3:B$100003,0),MATCH($AM208,雇用者!$F$1:$Y$1,1)),IF(G208="","",G208)),IF(G208="","",G208)))</f>
        <v/>
      </c>
      <c r="AT208" s="21" t="str">
        <f t="shared" si="141"/>
        <v/>
      </c>
      <c r="AU208" s="21" t="str">
        <f>IF(AND(AT208&lt;&gt;"",COUNTIF($AL$3:AL208,AL208)=1),SUMIF($AL$3:$AT$100003,AL208,$AT$3:$AT$100003),"")</f>
        <v/>
      </c>
      <c r="AV208" s="21" t="str">
        <f>IF(AND(COUNTIF($AM$3:AM208,AM208)=COUNTIF($AM$3:AM100208,AM208),AM208&lt;&gt;""),SUMIF($AM$3:AM208,AM208,$AT$3:AT208),"")</f>
        <v/>
      </c>
      <c r="AW208" s="96"/>
      <c r="AX208" s="20" t="str">
        <f>IF(COUNT(BC208:BH208)=6,MAX($AX$3:AX207)+1,"")</f>
        <v/>
      </c>
      <c r="AY208" s="20" t="str">
        <f>IF(AZ208="","",RANK(AZ208,$AZ$3:$AZ$100003,1)+COUNTIF($AZ$3:AZ208,AZ208)-1)</f>
        <v/>
      </c>
      <c r="AZ208" s="20" t="str">
        <f t="shared" si="142"/>
        <v/>
      </c>
      <c r="BA208" s="20" t="str">
        <f>IF(AN208="","",IF(COUNTIF($AN$3:AN208,AN208)=1,1+MAX($BA$3:BA207),INDEX($BA$3:BA207,MATCH(AN208,$AN$3:AN208,0),0)))</f>
        <v/>
      </c>
      <c r="BB208" s="20" t="str">
        <f>IF(AO208="","",IF(COUNTIF($AO$3:AO208,AO208)=1,1+MAX($BB$3:BB207),INDEX($BB$3:BB207,MATCH(AO208,$AO$3:AO208,0),0)))</f>
        <v/>
      </c>
      <c r="BC208" s="54" t="str">
        <f t="shared" si="143"/>
        <v/>
      </c>
      <c r="BD208" s="54" t="str">
        <f t="shared" si="144"/>
        <v/>
      </c>
      <c r="BE208" s="20" t="str">
        <f>IF($AN208="","",IF(COUNTIF(AN208,"*"&amp;BE$1&amp;"*"),COUNTIF(AN$3:AN208,"*"&amp;BE$1&amp;"*"),""))</f>
        <v/>
      </c>
      <c r="BF208" s="20" t="str">
        <f>IF($AN208="","",IF(COUNTIF(AO208,"*"&amp;BF$1&amp;"*"),COUNTIF(AO$3:AO208,"*"&amp;BF$1&amp;"*"),""))</f>
        <v/>
      </c>
      <c r="BG208" s="20" t="str">
        <f>IF($AN208="","",IF(COUNTIF(AP208,"*"&amp;BG$1&amp;"*"),COUNTIF(AP$3:AP208,"*"&amp;BG$1&amp;"*"),""))</f>
        <v/>
      </c>
      <c r="BH208" s="20" t="str">
        <f>IF($AN208="","",IF(COUNTIF(AQ208,"*"&amp;BH$1&amp;"*"),COUNTIF(AQ$3:AQ208,"*"&amp;BH$1&amp;"*"),""))</f>
        <v/>
      </c>
      <c r="BI208" s="58" t="str">
        <f t="shared" si="145"/>
        <v/>
      </c>
      <c r="BJ208" s="20" t="str">
        <f t="shared" si="146"/>
        <v/>
      </c>
      <c r="BK208" s="20" t="str">
        <f t="shared" si="147"/>
        <v/>
      </c>
      <c r="BM208" s="20" t="str">
        <f>IF($BM$1&gt;=1+MAX($BM$3:BM207),1+MAX($BM$3:BM207),"")</f>
        <v/>
      </c>
      <c r="BN208" s="20" t="str">
        <f t="shared" si="148"/>
        <v/>
      </c>
      <c r="BO208" s="20" t="str">
        <f t="shared" si="148"/>
        <v/>
      </c>
      <c r="BP208" s="20" t="str">
        <f t="shared" si="148"/>
        <v/>
      </c>
      <c r="BQ208" s="20" t="str">
        <f t="shared" si="148"/>
        <v/>
      </c>
      <c r="BR208" s="20" t="str">
        <f t="shared" si="148"/>
        <v/>
      </c>
      <c r="BS208" s="20" t="str">
        <f t="shared" si="148"/>
        <v/>
      </c>
      <c r="BT208" s="20" t="str">
        <f t="shared" si="148"/>
        <v/>
      </c>
      <c r="BU208" s="20" t="str">
        <f t="shared" si="148"/>
        <v/>
      </c>
      <c r="BV208" s="20" t="str">
        <f t="shared" si="148"/>
        <v/>
      </c>
      <c r="BW208" s="20" t="str">
        <f t="shared" si="148"/>
        <v/>
      </c>
      <c r="BX208" s="20" t="str">
        <f t="shared" si="148"/>
        <v/>
      </c>
    </row>
    <row r="209" spans="2:76" ht="30" customHeight="1" x14ac:dyDescent="0.2">
      <c r="B209" s="52"/>
      <c r="C209" s="52"/>
      <c r="D209" s="52"/>
      <c r="E209" s="30"/>
      <c r="F209" s="31"/>
      <c r="G209" s="32"/>
      <c r="H209" s="30"/>
      <c r="I209" s="31"/>
      <c r="J209" s="34"/>
      <c r="K209" s="112" t="str">
        <f t="shared" si="125"/>
        <v/>
      </c>
      <c r="L209" s="108" t="str">
        <f t="shared" si="126"/>
        <v/>
      </c>
      <c r="M209" s="108" t="str">
        <f t="shared" si="127"/>
        <v/>
      </c>
      <c r="N209" s="31" t="str">
        <f t="shared" si="128"/>
        <v/>
      </c>
      <c r="O209" s="31" t="str">
        <f t="shared" si="129"/>
        <v/>
      </c>
      <c r="P209" s="49" t="str">
        <f t="shared" si="130"/>
        <v/>
      </c>
      <c r="Q209" s="49" t="str">
        <f t="shared" si="131"/>
        <v/>
      </c>
      <c r="R209" s="32" t="str">
        <f t="shared" si="132"/>
        <v/>
      </c>
      <c r="S209" s="19"/>
      <c r="T209" s="45" t="str">
        <f t="shared" si="133"/>
        <v/>
      </c>
      <c r="U209" s="32" t="str">
        <f t="shared" si="134"/>
        <v/>
      </c>
      <c r="V209" s="22"/>
      <c r="W209" s="6" t="str">
        <f t="shared" si="123"/>
        <v/>
      </c>
      <c r="X209" s="7" t="str">
        <f t="shared" si="135"/>
        <v/>
      </c>
      <c r="Y209" s="19"/>
      <c r="Z209" s="13" t="str">
        <f t="shared" si="124"/>
        <v/>
      </c>
      <c r="AA209" s="13" t="str">
        <f t="shared" si="136"/>
        <v/>
      </c>
      <c r="AB209" s="7" t="str">
        <f t="shared" si="137"/>
        <v/>
      </c>
      <c r="AC209" s="22"/>
      <c r="AD209" s="3" t="str">
        <f>IF(B209="","",COUNT(B$3:B209))</f>
        <v/>
      </c>
      <c r="AE209" s="3" t="str">
        <f>IF(C209="","",COUNT(C$3:C209))</f>
        <v/>
      </c>
      <c r="AF209" s="3" t="str">
        <f>IF(D209="","",COUNT(D$3:D209))</f>
        <v/>
      </c>
      <c r="AG209" s="20" t="str">
        <f>IF(E209="","",COUNTA($E$3:E209))</f>
        <v/>
      </c>
      <c r="AH209" s="38" t="str">
        <f>IF(B209="",IF(OR($C209&lt;&gt;"",$D209&lt;&gt;"",$E209&lt;&gt;"",$H209&lt;&gt;"",$G209&lt;&gt;""),INDEX(AH$3:AH208,MATCH(MAX(AD$3:AD208),AD$3:AD208,0),0),""),B209)</f>
        <v/>
      </c>
      <c r="AI209" s="38" t="str">
        <f>IF(C209="",IF(OR($D209&lt;&gt;"",$E209&lt;&gt;"",$H209&lt;&gt;"",$G209&lt;&gt;""),INDEX(AI$3:AI208,MATCH(MAX(AE$3:AE208),AE$3:AE208,0),0),""),C209)</f>
        <v/>
      </c>
      <c r="AJ209" s="38" t="str">
        <f>IF(D209="",IF(OR($E209&lt;&gt;"",$H209&lt;&gt;"",$G209&lt;&gt;""),INDEX(AJ$3:AJ208,MATCH(MAX(AF$3:AF208),AF$3:AF208,0),0),""),D209)</f>
        <v/>
      </c>
      <c r="AK209" s="4" t="str">
        <f>IF(入力!E209="","",IFERROR(INDEX(雇用者!$B$3:$B$100003,IFERROR(MATCH("*"&amp;$E209&amp;"*",雇用者!B$3:B$100003,0),MATCH("*"&amp;$E209&amp;"*",雇用者!C$3:C$100003,0)),0),入力!E209))&amp;""</f>
        <v/>
      </c>
      <c r="AL209" s="20" t="str">
        <f>IF(AM209="","",$AM209&amp;"@"&amp;AN209&amp;IF(AN209="","","@"&amp;COUNTIF($AK$3:AK209,AN209)))</f>
        <v/>
      </c>
      <c r="AM209" s="26" t="str">
        <f t="shared" si="138"/>
        <v/>
      </c>
      <c r="AN209" s="4" t="str">
        <f>IF(AK209="",IF(AND(OR(H209&lt;&gt;"",G209&lt;&gt;""),E209=""),INDEX($AK$3:AK208,MATCH(MAX($AG$3:AG208),$AG$3:AG208,0),0),""),AK209)</f>
        <v/>
      </c>
      <c r="AO209" s="20" t="str">
        <f>IF(H209="",IF(AN209="","",IFERROR(INDEX(雇用者!$D$3:$D$100003,MATCH($AN209,雇用者!B$3:B$100003,0),0),"")),H209)&amp;""</f>
        <v/>
      </c>
      <c r="AP209" s="20" t="str">
        <f>IF(AN209="","",IFERROR(IF(AND(入力!I209="",H209=""),INDEX(雇用者!$E$3:$E$100003,MATCH($AN209,雇用者!B$3:B$100003,0),0),I209),I209))&amp;""</f>
        <v/>
      </c>
      <c r="AQ209" s="20" t="str">
        <f t="shared" si="139"/>
        <v/>
      </c>
      <c r="AR209" s="20" t="str">
        <f t="shared" si="140"/>
        <v/>
      </c>
      <c r="AS209" s="20" t="str">
        <f>IF(AN209="","",IFERROR(IF(AND(入力!G209="",H209=""),INDEX(雇用者!$F$3:$Y$100003,MATCH($AN209,雇用者!B$3:B$100003,0),MATCH($AM209,雇用者!$F$1:$Y$1,1)),IF(G209="","",G209)),IF(G209="","",G209)))</f>
        <v/>
      </c>
      <c r="AT209" s="21" t="str">
        <f t="shared" si="141"/>
        <v/>
      </c>
      <c r="AU209" s="21" t="str">
        <f>IF(AND(AT209&lt;&gt;"",COUNTIF($AL$3:AL209,AL209)=1),SUMIF($AL$3:$AT$100003,AL209,$AT$3:$AT$100003),"")</f>
        <v/>
      </c>
      <c r="AV209" s="21" t="str">
        <f>IF(AND(COUNTIF($AM$3:AM209,AM209)=COUNTIF($AM$3:AM100209,AM209),AM209&lt;&gt;""),SUMIF($AM$3:AM209,AM209,$AT$3:AT209),"")</f>
        <v/>
      </c>
      <c r="AW209" s="96"/>
      <c r="AX209" s="20" t="str">
        <f>IF(COUNT(BC209:BH209)=6,MAX($AX$3:AX208)+1,"")</f>
        <v/>
      </c>
      <c r="AY209" s="20" t="str">
        <f>IF(AZ209="","",RANK(AZ209,$AZ$3:$AZ$100003,1)+COUNTIF($AZ$3:AZ209,AZ209)-1)</f>
        <v/>
      </c>
      <c r="AZ209" s="20" t="str">
        <f t="shared" si="142"/>
        <v/>
      </c>
      <c r="BA209" s="20" t="str">
        <f>IF(AN209="","",IF(COUNTIF($AN$3:AN209,AN209)=1,1+MAX($BA$3:BA208),INDEX($BA$3:BA208,MATCH(AN209,$AN$3:AN209,0),0)))</f>
        <v/>
      </c>
      <c r="BB209" s="20" t="str">
        <f>IF(AO209="","",IF(COUNTIF($AO$3:AO209,AO209)=1,1+MAX($BB$3:BB208),INDEX($BB$3:BB208,MATCH(AO209,$AO$3:AO209,0),0)))</f>
        <v/>
      </c>
      <c r="BC209" s="54" t="str">
        <f t="shared" si="143"/>
        <v/>
      </c>
      <c r="BD209" s="54" t="str">
        <f t="shared" si="144"/>
        <v/>
      </c>
      <c r="BE209" s="20" t="str">
        <f>IF($AN209="","",IF(COUNTIF(AN209,"*"&amp;BE$1&amp;"*"),COUNTIF(AN$3:AN209,"*"&amp;BE$1&amp;"*"),""))</f>
        <v/>
      </c>
      <c r="BF209" s="20" t="str">
        <f>IF($AN209="","",IF(COUNTIF(AO209,"*"&amp;BF$1&amp;"*"),COUNTIF(AO$3:AO209,"*"&amp;BF$1&amp;"*"),""))</f>
        <v/>
      </c>
      <c r="BG209" s="20" t="str">
        <f>IF($AN209="","",IF(COUNTIF(AP209,"*"&amp;BG$1&amp;"*"),COUNTIF(AP$3:AP209,"*"&amp;BG$1&amp;"*"),""))</f>
        <v/>
      </c>
      <c r="BH209" s="20" t="str">
        <f>IF($AN209="","",IF(COUNTIF(AQ209,"*"&amp;BH$1&amp;"*"),COUNTIF(AQ$3:AQ209,"*"&amp;BH$1&amp;"*"),""))</f>
        <v/>
      </c>
      <c r="BI209" s="58" t="str">
        <f t="shared" si="145"/>
        <v/>
      </c>
      <c r="BJ209" s="20" t="str">
        <f t="shared" si="146"/>
        <v/>
      </c>
      <c r="BK209" s="20" t="str">
        <f t="shared" si="147"/>
        <v/>
      </c>
      <c r="BM209" s="20" t="str">
        <f>IF($BM$1&gt;=1+MAX($BM$3:BM208),1+MAX($BM$3:BM208),"")</f>
        <v/>
      </c>
      <c r="BN209" s="20" t="str">
        <f t="shared" si="148"/>
        <v/>
      </c>
      <c r="BO209" s="20" t="str">
        <f t="shared" si="148"/>
        <v/>
      </c>
      <c r="BP209" s="20" t="str">
        <f t="shared" si="148"/>
        <v/>
      </c>
      <c r="BQ209" s="20" t="str">
        <f t="shared" si="148"/>
        <v/>
      </c>
      <c r="BR209" s="20" t="str">
        <f t="shared" si="148"/>
        <v/>
      </c>
      <c r="BS209" s="20" t="str">
        <f t="shared" si="148"/>
        <v/>
      </c>
      <c r="BT209" s="20" t="str">
        <f t="shared" si="148"/>
        <v/>
      </c>
      <c r="BU209" s="20" t="str">
        <f t="shared" si="148"/>
        <v/>
      </c>
      <c r="BV209" s="20" t="str">
        <f t="shared" si="148"/>
        <v/>
      </c>
      <c r="BW209" s="20" t="str">
        <f t="shared" si="148"/>
        <v/>
      </c>
      <c r="BX209" s="20" t="str">
        <f t="shared" si="148"/>
        <v/>
      </c>
    </row>
    <row r="210" spans="2:76" ht="30" customHeight="1" x14ac:dyDescent="0.2">
      <c r="B210" s="52"/>
      <c r="C210" s="52"/>
      <c r="D210" s="52"/>
      <c r="E210" s="30"/>
      <c r="F210" s="31"/>
      <c r="G210" s="32"/>
      <c r="H210" s="30"/>
      <c r="I210" s="31"/>
      <c r="J210" s="34"/>
      <c r="K210" s="112" t="str">
        <f t="shared" si="125"/>
        <v/>
      </c>
      <c r="L210" s="108" t="str">
        <f t="shared" si="126"/>
        <v/>
      </c>
      <c r="M210" s="108" t="str">
        <f t="shared" si="127"/>
        <v/>
      </c>
      <c r="N210" s="31" t="str">
        <f t="shared" si="128"/>
        <v/>
      </c>
      <c r="O210" s="31" t="str">
        <f t="shared" si="129"/>
        <v/>
      </c>
      <c r="P210" s="49" t="str">
        <f t="shared" si="130"/>
        <v/>
      </c>
      <c r="Q210" s="49" t="str">
        <f t="shared" si="131"/>
        <v/>
      </c>
      <c r="R210" s="32" t="str">
        <f t="shared" si="132"/>
        <v/>
      </c>
      <c r="S210" s="19"/>
      <c r="T210" s="45" t="str">
        <f t="shared" si="133"/>
        <v/>
      </c>
      <c r="U210" s="32" t="str">
        <f t="shared" si="134"/>
        <v/>
      </c>
      <c r="V210" s="22"/>
      <c r="W210" s="6" t="str">
        <f t="shared" si="123"/>
        <v/>
      </c>
      <c r="X210" s="7" t="str">
        <f t="shared" si="135"/>
        <v/>
      </c>
      <c r="Y210" s="19"/>
      <c r="Z210" s="13" t="str">
        <f t="shared" si="124"/>
        <v/>
      </c>
      <c r="AA210" s="13" t="str">
        <f t="shared" si="136"/>
        <v/>
      </c>
      <c r="AB210" s="7" t="str">
        <f t="shared" si="137"/>
        <v/>
      </c>
      <c r="AC210" s="22"/>
      <c r="AD210" s="3" t="str">
        <f>IF(B210="","",COUNT(B$3:B210))</f>
        <v/>
      </c>
      <c r="AE210" s="3" t="str">
        <f>IF(C210="","",COUNT(C$3:C210))</f>
        <v/>
      </c>
      <c r="AF210" s="3" t="str">
        <f>IF(D210="","",COUNT(D$3:D210))</f>
        <v/>
      </c>
      <c r="AG210" s="20" t="str">
        <f>IF(E210="","",COUNTA($E$3:E210))</f>
        <v/>
      </c>
      <c r="AH210" s="38" t="str">
        <f>IF(B210="",IF(OR($C210&lt;&gt;"",$D210&lt;&gt;"",$E210&lt;&gt;"",$H210&lt;&gt;"",$G210&lt;&gt;""),INDEX(AH$3:AH209,MATCH(MAX(AD$3:AD209),AD$3:AD209,0),0),""),B210)</f>
        <v/>
      </c>
      <c r="AI210" s="38" t="str">
        <f>IF(C210="",IF(OR($D210&lt;&gt;"",$E210&lt;&gt;"",$H210&lt;&gt;"",$G210&lt;&gt;""),INDEX(AI$3:AI209,MATCH(MAX(AE$3:AE209),AE$3:AE209,0),0),""),C210)</f>
        <v/>
      </c>
      <c r="AJ210" s="38" t="str">
        <f>IF(D210="",IF(OR($E210&lt;&gt;"",$H210&lt;&gt;"",$G210&lt;&gt;""),INDEX(AJ$3:AJ209,MATCH(MAX(AF$3:AF209),AF$3:AF209,0),0),""),D210)</f>
        <v/>
      </c>
      <c r="AK210" s="4" t="str">
        <f>IF(入力!E210="","",IFERROR(INDEX(雇用者!$B$3:$B$100003,IFERROR(MATCH("*"&amp;$E210&amp;"*",雇用者!B$3:B$100003,0),MATCH("*"&amp;$E210&amp;"*",雇用者!C$3:C$100003,0)),0),入力!E210))&amp;""</f>
        <v/>
      </c>
      <c r="AL210" s="20" t="str">
        <f>IF(AM210="","",$AM210&amp;"@"&amp;AN210&amp;IF(AN210="","","@"&amp;COUNTIF($AK$3:AK210,AN210)))</f>
        <v/>
      </c>
      <c r="AM210" s="26" t="str">
        <f t="shared" si="138"/>
        <v/>
      </c>
      <c r="AN210" s="4" t="str">
        <f>IF(AK210="",IF(AND(OR(H210&lt;&gt;"",G210&lt;&gt;""),E210=""),INDEX($AK$3:AK209,MATCH(MAX($AG$3:AG209),$AG$3:AG209,0),0),""),AK210)</f>
        <v/>
      </c>
      <c r="AO210" s="20" t="str">
        <f>IF(H210="",IF(AN210="","",IFERROR(INDEX(雇用者!$D$3:$D$100003,MATCH($AN210,雇用者!B$3:B$100003,0),0),"")),H210)&amp;""</f>
        <v/>
      </c>
      <c r="AP210" s="20" t="str">
        <f>IF(AN210="","",IFERROR(IF(AND(入力!I210="",H210=""),INDEX(雇用者!$E$3:$E$100003,MATCH($AN210,雇用者!B$3:B$100003,0),0),I210),I210))&amp;""</f>
        <v/>
      </c>
      <c r="AQ210" s="20" t="str">
        <f t="shared" si="139"/>
        <v/>
      </c>
      <c r="AR210" s="20" t="str">
        <f t="shared" si="140"/>
        <v/>
      </c>
      <c r="AS210" s="20" t="str">
        <f>IF(AN210="","",IFERROR(IF(AND(入力!G210="",H210=""),INDEX(雇用者!$F$3:$Y$100003,MATCH($AN210,雇用者!B$3:B$100003,0),MATCH($AM210,雇用者!$F$1:$Y$1,1)),IF(G210="","",G210)),IF(G210="","",G210)))</f>
        <v/>
      </c>
      <c r="AT210" s="21" t="str">
        <f t="shared" si="141"/>
        <v/>
      </c>
      <c r="AU210" s="21" t="str">
        <f>IF(AND(AT210&lt;&gt;"",COUNTIF($AL$3:AL210,AL210)=1),SUMIF($AL$3:$AT$100003,AL210,$AT$3:$AT$100003),"")</f>
        <v/>
      </c>
      <c r="AV210" s="21" t="str">
        <f>IF(AND(COUNTIF($AM$3:AM210,AM210)=COUNTIF($AM$3:AM100210,AM210),AM210&lt;&gt;""),SUMIF($AM$3:AM210,AM210,$AT$3:AT210),"")</f>
        <v/>
      </c>
      <c r="AW210" s="96"/>
      <c r="AX210" s="20" t="str">
        <f>IF(COUNT(BC210:BH210)=6,MAX($AX$3:AX209)+1,"")</f>
        <v/>
      </c>
      <c r="AY210" s="20" t="str">
        <f>IF(AZ210="","",RANK(AZ210,$AZ$3:$AZ$100003,1)+COUNTIF($AZ$3:AZ210,AZ210)-1)</f>
        <v/>
      </c>
      <c r="AZ210" s="20" t="str">
        <f t="shared" si="142"/>
        <v/>
      </c>
      <c r="BA210" s="20" t="str">
        <f>IF(AN210="","",IF(COUNTIF($AN$3:AN210,AN210)=1,1+MAX($BA$3:BA209),INDEX($BA$3:BA209,MATCH(AN210,$AN$3:AN210,0),0)))</f>
        <v/>
      </c>
      <c r="BB210" s="20" t="str">
        <f>IF(AO210="","",IF(COUNTIF($AO$3:AO210,AO210)=1,1+MAX($BB$3:BB209),INDEX($BB$3:BB209,MATCH(AO210,$AO$3:AO210,0),0)))</f>
        <v/>
      </c>
      <c r="BC210" s="54" t="str">
        <f t="shared" si="143"/>
        <v/>
      </c>
      <c r="BD210" s="54" t="str">
        <f t="shared" si="144"/>
        <v/>
      </c>
      <c r="BE210" s="20" t="str">
        <f>IF($AN210="","",IF(COUNTIF(AN210,"*"&amp;BE$1&amp;"*"),COUNTIF(AN$3:AN210,"*"&amp;BE$1&amp;"*"),""))</f>
        <v/>
      </c>
      <c r="BF210" s="20" t="str">
        <f>IF($AN210="","",IF(COUNTIF(AO210,"*"&amp;BF$1&amp;"*"),COUNTIF(AO$3:AO210,"*"&amp;BF$1&amp;"*"),""))</f>
        <v/>
      </c>
      <c r="BG210" s="20" t="str">
        <f>IF($AN210="","",IF(COUNTIF(AP210,"*"&amp;BG$1&amp;"*"),COUNTIF(AP$3:AP210,"*"&amp;BG$1&amp;"*"),""))</f>
        <v/>
      </c>
      <c r="BH210" s="20" t="str">
        <f>IF($AN210="","",IF(COUNTIF(AQ210,"*"&amp;BH$1&amp;"*"),COUNTIF(AQ$3:AQ210,"*"&amp;BH$1&amp;"*"),""))</f>
        <v/>
      </c>
      <c r="BI210" s="58" t="str">
        <f t="shared" si="145"/>
        <v/>
      </c>
      <c r="BJ210" s="20" t="str">
        <f t="shared" si="146"/>
        <v/>
      </c>
      <c r="BK210" s="20" t="str">
        <f t="shared" si="147"/>
        <v/>
      </c>
      <c r="BM210" s="20" t="str">
        <f>IF($BM$1&gt;=1+MAX($BM$3:BM209),1+MAX($BM$3:BM209),"")</f>
        <v/>
      </c>
      <c r="BN210" s="20" t="str">
        <f t="shared" si="148"/>
        <v/>
      </c>
      <c r="BO210" s="20" t="str">
        <f t="shared" si="148"/>
        <v/>
      </c>
      <c r="BP210" s="20" t="str">
        <f t="shared" si="148"/>
        <v/>
      </c>
      <c r="BQ210" s="20" t="str">
        <f t="shared" si="148"/>
        <v/>
      </c>
      <c r="BR210" s="20" t="str">
        <f t="shared" si="148"/>
        <v/>
      </c>
      <c r="BS210" s="20" t="str">
        <f t="shared" si="148"/>
        <v/>
      </c>
      <c r="BT210" s="20" t="str">
        <f t="shared" si="148"/>
        <v/>
      </c>
      <c r="BU210" s="20" t="str">
        <f t="shared" si="148"/>
        <v/>
      </c>
      <c r="BV210" s="20" t="str">
        <f t="shared" si="148"/>
        <v/>
      </c>
      <c r="BW210" s="20" t="str">
        <f t="shared" si="148"/>
        <v/>
      </c>
      <c r="BX210" s="20" t="str">
        <f t="shared" si="148"/>
        <v/>
      </c>
    </row>
    <row r="211" spans="2:76" ht="30" customHeight="1" x14ac:dyDescent="0.2">
      <c r="B211" s="52"/>
      <c r="C211" s="52"/>
      <c r="D211" s="52"/>
      <c r="E211" s="30"/>
      <c r="F211" s="31"/>
      <c r="G211" s="32"/>
      <c r="H211" s="30"/>
      <c r="I211" s="31"/>
      <c r="J211" s="34"/>
      <c r="K211" s="112" t="str">
        <f t="shared" si="125"/>
        <v/>
      </c>
      <c r="L211" s="108" t="str">
        <f t="shared" si="126"/>
        <v/>
      </c>
      <c r="M211" s="108" t="str">
        <f t="shared" si="127"/>
        <v/>
      </c>
      <c r="N211" s="31" t="str">
        <f t="shared" si="128"/>
        <v/>
      </c>
      <c r="O211" s="31" t="str">
        <f t="shared" si="129"/>
        <v/>
      </c>
      <c r="P211" s="49" t="str">
        <f t="shared" si="130"/>
        <v/>
      </c>
      <c r="Q211" s="49" t="str">
        <f t="shared" si="131"/>
        <v/>
      </c>
      <c r="R211" s="32" t="str">
        <f t="shared" si="132"/>
        <v/>
      </c>
      <c r="S211" s="19"/>
      <c r="T211" s="45" t="str">
        <f t="shared" si="133"/>
        <v/>
      </c>
      <c r="U211" s="32" t="str">
        <f t="shared" si="134"/>
        <v/>
      </c>
      <c r="V211" s="22"/>
      <c r="W211" s="6" t="str">
        <f t="shared" si="123"/>
        <v/>
      </c>
      <c r="X211" s="7" t="str">
        <f t="shared" si="135"/>
        <v/>
      </c>
      <c r="Y211" s="19"/>
      <c r="Z211" s="13" t="str">
        <f t="shared" si="124"/>
        <v/>
      </c>
      <c r="AA211" s="13" t="str">
        <f t="shared" si="136"/>
        <v/>
      </c>
      <c r="AB211" s="7" t="str">
        <f t="shared" si="137"/>
        <v/>
      </c>
      <c r="AC211" s="22"/>
      <c r="AD211" s="3" t="str">
        <f>IF(B211="","",COUNT(B$3:B211))</f>
        <v/>
      </c>
      <c r="AE211" s="3" t="str">
        <f>IF(C211="","",COUNT(C$3:C211))</f>
        <v/>
      </c>
      <c r="AF211" s="3" t="str">
        <f>IF(D211="","",COUNT(D$3:D211))</f>
        <v/>
      </c>
      <c r="AG211" s="20" t="str">
        <f>IF(E211="","",COUNTA($E$3:E211))</f>
        <v/>
      </c>
      <c r="AH211" s="38" t="str">
        <f>IF(B211="",IF(OR($C211&lt;&gt;"",$D211&lt;&gt;"",$E211&lt;&gt;"",$H211&lt;&gt;"",$G211&lt;&gt;""),INDEX(AH$3:AH210,MATCH(MAX(AD$3:AD210),AD$3:AD210,0),0),""),B211)</f>
        <v/>
      </c>
      <c r="AI211" s="38" t="str">
        <f>IF(C211="",IF(OR($D211&lt;&gt;"",$E211&lt;&gt;"",$H211&lt;&gt;"",$G211&lt;&gt;""),INDEX(AI$3:AI210,MATCH(MAX(AE$3:AE210),AE$3:AE210,0),0),""),C211)</f>
        <v/>
      </c>
      <c r="AJ211" s="38" t="str">
        <f>IF(D211="",IF(OR($E211&lt;&gt;"",$H211&lt;&gt;"",$G211&lt;&gt;""),INDEX(AJ$3:AJ210,MATCH(MAX(AF$3:AF210),AF$3:AF210,0),0),""),D211)</f>
        <v/>
      </c>
      <c r="AK211" s="4" t="str">
        <f>IF(入力!E211="","",IFERROR(INDEX(雇用者!$B$3:$B$100003,IFERROR(MATCH("*"&amp;$E211&amp;"*",雇用者!B$3:B$100003,0),MATCH("*"&amp;$E211&amp;"*",雇用者!C$3:C$100003,0)),0),入力!E211))&amp;""</f>
        <v/>
      </c>
      <c r="AL211" s="20" t="str">
        <f>IF(AM211="","",$AM211&amp;"@"&amp;AN211&amp;IF(AN211="","","@"&amp;COUNTIF($AK$3:AK211,AN211)))</f>
        <v/>
      </c>
      <c r="AM211" s="26" t="str">
        <f t="shared" si="138"/>
        <v/>
      </c>
      <c r="AN211" s="4" t="str">
        <f>IF(AK211="",IF(AND(OR(H211&lt;&gt;"",G211&lt;&gt;""),E211=""),INDEX($AK$3:AK210,MATCH(MAX($AG$3:AG210),$AG$3:AG210,0),0),""),AK211)</f>
        <v/>
      </c>
      <c r="AO211" s="20" t="str">
        <f>IF(H211="",IF(AN211="","",IFERROR(INDEX(雇用者!$D$3:$D$100003,MATCH($AN211,雇用者!B$3:B$100003,0),0),"")),H211)&amp;""</f>
        <v/>
      </c>
      <c r="AP211" s="20" t="str">
        <f>IF(AN211="","",IFERROR(IF(AND(入力!I211="",H211=""),INDEX(雇用者!$E$3:$E$100003,MATCH($AN211,雇用者!B$3:B$100003,0),0),I211),I211))&amp;""</f>
        <v/>
      </c>
      <c r="AQ211" s="20" t="str">
        <f t="shared" si="139"/>
        <v/>
      </c>
      <c r="AR211" s="20" t="str">
        <f t="shared" si="140"/>
        <v/>
      </c>
      <c r="AS211" s="20" t="str">
        <f>IF(AN211="","",IFERROR(IF(AND(入力!G211="",H211=""),INDEX(雇用者!$F$3:$Y$100003,MATCH($AN211,雇用者!B$3:B$100003,0),MATCH($AM211,雇用者!$F$1:$Y$1,1)),IF(G211="","",G211)),IF(G211="","",G211)))</f>
        <v/>
      </c>
      <c r="AT211" s="21" t="str">
        <f t="shared" si="141"/>
        <v/>
      </c>
      <c r="AU211" s="21" t="str">
        <f>IF(AND(AT211&lt;&gt;"",COUNTIF($AL$3:AL211,AL211)=1),SUMIF($AL$3:$AT$100003,AL211,$AT$3:$AT$100003),"")</f>
        <v/>
      </c>
      <c r="AV211" s="21" t="str">
        <f>IF(AND(COUNTIF($AM$3:AM211,AM211)=COUNTIF($AM$3:AM100211,AM211),AM211&lt;&gt;""),SUMIF($AM$3:AM211,AM211,$AT$3:AT211),"")</f>
        <v/>
      </c>
      <c r="AW211" s="96"/>
      <c r="AX211" s="20" t="str">
        <f>IF(COUNT(BC211:BH211)=6,MAX($AX$3:AX210)+1,"")</f>
        <v/>
      </c>
      <c r="AY211" s="20" t="str">
        <f>IF(AZ211="","",RANK(AZ211,$AZ$3:$AZ$100003,1)+COUNTIF($AZ$3:AZ211,AZ211)-1)</f>
        <v/>
      </c>
      <c r="AZ211" s="20" t="str">
        <f t="shared" si="142"/>
        <v/>
      </c>
      <c r="BA211" s="20" t="str">
        <f>IF(AN211="","",IF(COUNTIF($AN$3:AN211,AN211)=1,1+MAX($BA$3:BA210),INDEX($BA$3:BA210,MATCH(AN211,$AN$3:AN211,0),0)))</f>
        <v/>
      </c>
      <c r="BB211" s="20" t="str">
        <f>IF(AO211="","",IF(COUNTIF($AO$3:AO211,AO211)=1,1+MAX($BB$3:BB210),INDEX($BB$3:BB210,MATCH(AO211,$AO$3:AO211,0),0)))</f>
        <v/>
      </c>
      <c r="BC211" s="54" t="str">
        <f t="shared" si="143"/>
        <v/>
      </c>
      <c r="BD211" s="54" t="str">
        <f t="shared" si="144"/>
        <v/>
      </c>
      <c r="BE211" s="20" t="str">
        <f>IF($AN211="","",IF(COUNTIF(AN211,"*"&amp;BE$1&amp;"*"),COUNTIF(AN$3:AN211,"*"&amp;BE$1&amp;"*"),""))</f>
        <v/>
      </c>
      <c r="BF211" s="20" t="str">
        <f>IF($AN211="","",IF(COUNTIF(AO211,"*"&amp;BF$1&amp;"*"),COUNTIF(AO$3:AO211,"*"&amp;BF$1&amp;"*"),""))</f>
        <v/>
      </c>
      <c r="BG211" s="20" t="str">
        <f>IF($AN211="","",IF(COUNTIF(AP211,"*"&amp;BG$1&amp;"*"),COUNTIF(AP$3:AP211,"*"&amp;BG$1&amp;"*"),""))</f>
        <v/>
      </c>
      <c r="BH211" s="20" t="str">
        <f>IF($AN211="","",IF(COUNTIF(AQ211,"*"&amp;BH$1&amp;"*"),COUNTIF(AQ$3:AQ211,"*"&amp;BH$1&amp;"*"),""))</f>
        <v/>
      </c>
      <c r="BI211" s="58" t="str">
        <f t="shared" si="145"/>
        <v/>
      </c>
      <c r="BJ211" s="20" t="str">
        <f t="shared" si="146"/>
        <v/>
      </c>
      <c r="BK211" s="20" t="str">
        <f t="shared" si="147"/>
        <v/>
      </c>
      <c r="BM211" s="20" t="str">
        <f>IF($BM$1&gt;=1+MAX($BM$3:BM210),1+MAX($BM$3:BM210),"")</f>
        <v/>
      </c>
      <c r="BN211" s="20" t="str">
        <f t="shared" si="148"/>
        <v/>
      </c>
      <c r="BO211" s="20" t="str">
        <f t="shared" si="148"/>
        <v/>
      </c>
      <c r="BP211" s="20" t="str">
        <f t="shared" si="148"/>
        <v/>
      </c>
      <c r="BQ211" s="20" t="str">
        <f t="shared" si="148"/>
        <v/>
      </c>
      <c r="BR211" s="20" t="str">
        <f t="shared" si="148"/>
        <v/>
      </c>
      <c r="BS211" s="20" t="str">
        <f t="shared" si="148"/>
        <v/>
      </c>
      <c r="BT211" s="20" t="str">
        <f t="shared" si="148"/>
        <v/>
      </c>
      <c r="BU211" s="20" t="str">
        <f t="shared" si="148"/>
        <v/>
      </c>
      <c r="BV211" s="20" t="str">
        <f t="shared" si="148"/>
        <v/>
      </c>
      <c r="BW211" s="20" t="str">
        <f t="shared" si="148"/>
        <v/>
      </c>
      <c r="BX211" s="20" t="str">
        <f t="shared" si="148"/>
        <v/>
      </c>
    </row>
    <row r="212" spans="2:76" ht="30" customHeight="1" x14ac:dyDescent="0.2">
      <c r="B212" s="52"/>
      <c r="C212" s="52"/>
      <c r="D212" s="52"/>
      <c r="E212" s="30"/>
      <c r="F212" s="31"/>
      <c r="G212" s="32"/>
      <c r="H212" s="30"/>
      <c r="I212" s="31"/>
      <c r="J212" s="34"/>
      <c r="K212" s="112" t="str">
        <f t="shared" si="125"/>
        <v/>
      </c>
      <c r="L212" s="108" t="str">
        <f t="shared" si="126"/>
        <v/>
      </c>
      <c r="M212" s="108" t="str">
        <f t="shared" si="127"/>
        <v/>
      </c>
      <c r="N212" s="31" t="str">
        <f t="shared" si="128"/>
        <v/>
      </c>
      <c r="O212" s="31" t="str">
        <f t="shared" si="129"/>
        <v/>
      </c>
      <c r="P212" s="49" t="str">
        <f t="shared" si="130"/>
        <v/>
      </c>
      <c r="Q212" s="49" t="str">
        <f t="shared" si="131"/>
        <v/>
      </c>
      <c r="R212" s="32" t="str">
        <f t="shared" si="132"/>
        <v/>
      </c>
      <c r="S212" s="19"/>
      <c r="T212" s="45" t="str">
        <f t="shared" si="133"/>
        <v/>
      </c>
      <c r="U212" s="32" t="str">
        <f t="shared" si="134"/>
        <v/>
      </c>
      <c r="V212" s="22"/>
      <c r="W212" s="6" t="str">
        <f t="shared" si="123"/>
        <v/>
      </c>
      <c r="X212" s="7" t="str">
        <f t="shared" si="135"/>
        <v/>
      </c>
      <c r="Y212" s="19"/>
      <c r="Z212" s="13" t="str">
        <f t="shared" si="124"/>
        <v/>
      </c>
      <c r="AA212" s="13" t="str">
        <f t="shared" si="136"/>
        <v/>
      </c>
      <c r="AB212" s="7" t="str">
        <f t="shared" si="137"/>
        <v/>
      </c>
      <c r="AC212" s="22"/>
      <c r="AD212" s="3" t="str">
        <f>IF(B212="","",COUNT(B$3:B212))</f>
        <v/>
      </c>
      <c r="AE212" s="3" t="str">
        <f>IF(C212="","",COUNT(C$3:C212))</f>
        <v/>
      </c>
      <c r="AF212" s="3" t="str">
        <f>IF(D212="","",COUNT(D$3:D212))</f>
        <v/>
      </c>
      <c r="AG212" s="20" t="str">
        <f>IF(E212="","",COUNTA($E$3:E212))</f>
        <v/>
      </c>
      <c r="AH212" s="38" t="str">
        <f>IF(B212="",IF(OR($C212&lt;&gt;"",$D212&lt;&gt;"",$E212&lt;&gt;"",$H212&lt;&gt;"",$G212&lt;&gt;""),INDEX(AH$3:AH211,MATCH(MAX(AD$3:AD211),AD$3:AD211,0),0),""),B212)</f>
        <v/>
      </c>
      <c r="AI212" s="38" t="str">
        <f>IF(C212="",IF(OR($D212&lt;&gt;"",$E212&lt;&gt;"",$H212&lt;&gt;"",$G212&lt;&gt;""),INDEX(AI$3:AI211,MATCH(MAX(AE$3:AE211),AE$3:AE211,0),0),""),C212)</f>
        <v/>
      </c>
      <c r="AJ212" s="38" t="str">
        <f>IF(D212="",IF(OR($E212&lt;&gt;"",$H212&lt;&gt;"",$G212&lt;&gt;""),INDEX(AJ$3:AJ211,MATCH(MAX(AF$3:AF211),AF$3:AF211,0),0),""),D212)</f>
        <v/>
      </c>
      <c r="AK212" s="4" t="str">
        <f>IF(入力!E212="","",IFERROR(INDEX(雇用者!$B$3:$B$100003,IFERROR(MATCH("*"&amp;$E212&amp;"*",雇用者!B$3:B$100003,0),MATCH("*"&amp;$E212&amp;"*",雇用者!C$3:C$100003,0)),0),入力!E212))&amp;""</f>
        <v/>
      </c>
      <c r="AL212" s="20" t="str">
        <f>IF(AM212="","",$AM212&amp;"@"&amp;AN212&amp;IF(AN212="","","@"&amp;COUNTIF($AK$3:AK212,AN212)))</f>
        <v/>
      </c>
      <c r="AM212" s="26" t="str">
        <f t="shared" si="138"/>
        <v/>
      </c>
      <c r="AN212" s="4" t="str">
        <f>IF(AK212="",IF(AND(OR(H212&lt;&gt;"",G212&lt;&gt;""),E212=""),INDEX($AK$3:AK211,MATCH(MAX($AG$3:AG211),$AG$3:AG211,0),0),""),AK212)</f>
        <v/>
      </c>
      <c r="AO212" s="20" t="str">
        <f>IF(H212="",IF(AN212="","",IFERROR(INDEX(雇用者!$D$3:$D$100003,MATCH($AN212,雇用者!B$3:B$100003,0),0),"")),H212)&amp;""</f>
        <v/>
      </c>
      <c r="AP212" s="20" t="str">
        <f>IF(AN212="","",IFERROR(IF(AND(入力!I212="",H212=""),INDEX(雇用者!$E$3:$E$100003,MATCH($AN212,雇用者!B$3:B$100003,0),0),I212),I212))&amp;""</f>
        <v/>
      </c>
      <c r="AQ212" s="20" t="str">
        <f t="shared" si="139"/>
        <v/>
      </c>
      <c r="AR212" s="20" t="str">
        <f t="shared" si="140"/>
        <v/>
      </c>
      <c r="AS212" s="20" t="str">
        <f>IF(AN212="","",IFERROR(IF(AND(入力!G212="",H212=""),INDEX(雇用者!$F$3:$Y$100003,MATCH($AN212,雇用者!B$3:B$100003,0),MATCH($AM212,雇用者!$F$1:$Y$1,1)),IF(G212="","",G212)),IF(G212="","",G212)))</f>
        <v/>
      </c>
      <c r="AT212" s="21" t="str">
        <f t="shared" si="141"/>
        <v/>
      </c>
      <c r="AU212" s="21" t="str">
        <f>IF(AND(AT212&lt;&gt;"",COUNTIF($AL$3:AL212,AL212)=1),SUMIF($AL$3:$AT$100003,AL212,$AT$3:$AT$100003),"")</f>
        <v/>
      </c>
      <c r="AV212" s="21" t="str">
        <f>IF(AND(COUNTIF($AM$3:AM212,AM212)=COUNTIF($AM$3:AM100212,AM212),AM212&lt;&gt;""),SUMIF($AM$3:AM212,AM212,$AT$3:AT212),"")</f>
        <v/>
      </c>
      <c r="AW212" s="96"/>
      <c r="AX212" s="20" t="str">
        <f>IF(COUNT(BC212:BH212)=6,MAX($AX$3:AX211)+1,"")</f>
        <v/>
      </c>
      <c r="AY212" s="20" t="str">
        <f>IF(AZ212="","",RANK(AZ212,$AZ$3:$AZ$100003,1)+COUNTIF($AZ$3:AZ212,AZ212)-1)</f>
        <v/>
      </c>
      <c r="AZ212" s="20" t="str">
        <f t="shared" si="142"/>
        <v/>
      </c>
      <c r="BA212" s="20" t="str">
        <f>IF(AN212="","",IF(COUNTIF($AN$3:AN212,AN212)=1,1+MAX($BA$3:BA211),INDEX($BA$3:BA211,MATCH(AN212,$AN$3:AN212,0),0)))</f>
        <v/>
      </c>
      <c r="BB212" s="20" t="str">
        <f>IF(AO212="","",IF(COUNTIF($AO$3:AO212,AO212)=1,1+MAX($BB$3:BB211),INDEX($BB$3:BB211,MATCH(AO212,$AO$3:AO212,0),0)))</f>
        <v/>
      </c>
      <c r="BC212" s="54" t="str">
        <f t="shared" si="143"/>
        <v/>
      </c>
      <c r="BD212" s="54" t="str">
        <f t="shared" si="144"/>
        <v/>
      </c>
      <c r="BE212" s="20" t="str">
        <f>IF($AN212="","",IF(COUNTIF(AN212,"*"&amp;BE$1&amp;"*"),COUNTIF(AN$3:AN212,"*"&amp;BE$1&amp;"*"),""))</f>
        <v/>
      </c>
      <c r="BF212" s="20" t="str">
        <f>IF($AN212="","",IF(COUNTIF(AO212,"*"&amp;BF$1&amp;"*"),COUNTIF(AO$3:AO212,"*"&amp;BF$1&amp;"*"),""))</f>
        <v/>
      </c>
      <c r="BG212" s="20" t="str">
        <f>IF($AN212="","",IF(COUNTIF(AP212,"*"&amp;BG$1&amp;"*"),COUNTIF(AP$3:AP212,"*"&amp;BG$1&amp;"*"),""))</f>
        <v/>
      </c>
      <c r="BH212" s="20" t="str">
        <f>IF($AN212="","",IF(COUNTIF(AQ212,"*"&amp;BH$1&amp;"*"),COUNTIF(AQ$3:AQ212,"*"&amp;BH$1&amp;"*"),""))</f>
        <v/>
      </c>
      <c r="BI212" s="58" t="str">
        <f t="shared" si="145"/>
        <v/>
      </c>
      <c r="BJ212" s="20" t="str">
        <f t="shared" si="146"/>
        <v/>
      </c>
      <c r="BK212" s="20" t="str">
        <f t="shared" si="147"/>
        <v/>
      </c>
      <c r="BM212" s="20" t="str">
        <f>IF($BM$1&gt;=1+MAX($BM$3:BM211),1+MAX($BM$3:BM211),"")</f>
        <v/>
      </c>
      <c r="BN212" s="20" t="str">
        <f t="shared" si="148"/>
        <v/>
      </c>
      <c r="BO212" s="20" t="str">
        <f t="shared" si="148"/>
        <v/>
      </c>
      <c r="BP212" s="20" t="str">
        <f t="shared" si="148"/>
        <v/>
      </c>
      <c r="BQ212" s="20" t="str">
        <f t="shared" si="148"/>
        <v/>
      </c>
      <c r="BR212" s="20" t="str">
        <f t="shared" si="148"/>
        <v/>
      </c>
      <c r="BS212" s="20" t="str">
        <f t="shared" si="148"/>
        <v/>
      </c>
      <c r="BT212" s="20" t="str">
        <f t="shared" si="148"/>
        <v/>
      </c>
      <c r="BU212" s="20" t="str">
        <f t="shared" si="148"/>
        <v/>
      </c>
      <c r="BV212" s="20" t="str">
        <f t="shared" si="148"/>
        <v/>
      </c>
      <c r="BW212" s="20" t="str">
        <f t="shared" si="148"/>
        <v/>
      </c>
      <c r="BX212" s="20" t="str">
        <f t="shared" si="148"/>
        <v/>
      </c>
    </row>
    <row r="213" spans="2:76" ht="30" customHeight="1" x14ac:dyDescent="0.2">
      <c r="B213" s="52"/>
      <c r="C213" s="52"/>
      <c r="D213" s="52"/>
      <c r="E213" s="30"/>
      <c r="F213" s="31"/>
      <c r="G213" s="32"/>
      <c r="H213" s="30"/>
      <c r="I213" s="31"/>
      <c r="J213" s="34"/>
      <c r="K213" s="112" t="str">
        <f t="shared" si="125"/>
        <v/>
      </c>
      <c r="L213" s="108" t="str">
        <f t="shared" si="126"/>
        <v/>
      </c>
      <c r="M213" s="108" t="str">
        <f t="shared" si="127"/>
        <v/>
      </c>
      <c r="N213" s="31" t="str">
        <f t="shared" si="128"/>
        <v/>
      </c>
      <c r="O213" s="31" t="str">
        <f t="shared" si="129"/>
        <v/>
      </c>
      <c r="P213" s="49" t="str">
        <f t="shared" si="130"/>
        <v/>
      </c>
      <c r="Q213" s="49" t="str">
        <f t="shared" si="131"/>
        <v/>
      </c>
      <c r="R213" s="32" t="str">
        <f t="shared" si="132"/>
        <v/>
      </c>
      <c r="S213" s="19"/>
      <c r="T213" s="45" t="str">
        <f t="shared" si="133"/>
        <v/>
      </c>
      <c r="U213" s="32" t="str">
        <f t="shared" si="134"/>
        <v/>
      </c>
      <c r="V213" s="22"/>
      <c r="W213" s="6" t="str">
        <f t="shared" si="123"/>
        <v/>
      </c>
      <c r="X213" s="7" t="str">
        <f t="shared" si="135"/>
        <v/>
      </c>
      <c r="Y213" s="19"/>
      <c r="Z213" s="13" t="str">
        <f t="shared" si="124"/>
        <v/>
      </c>
      <c r="AA213" s="13" t="str">
        <f t="shared" si="136"/>
        <v/>
      </c>
      <c r="AB213" s="7" t="str">
        <f t="shared" si="137"/>
        <v/>
      </c>
      <c r="AC213" s="22"/>
      <c r="AD213" s="3" t="str">
        <f>IF(B213="","",COUNT(B$3:B213))</f>
        <v/>
      </c>
      <c r="AE213" s="3" t="str">
        <f>IF(C213="","",COUNT(C$3:C213))</f>
        <v/>
      </c>
      <c r="AF213" s="3" t="str">
        <f>IF(D213="","",COUNT(D$3:D213))</f>
        <v/>
      </c>
      <c r="AG213" s="20" t="str">
        <f>IF(E213="","",COUNTA($E$3:E213))</f>
        <v/>
      </c>
      <c r="AH213" s="38" t="str">
        <f>IF(B213="",IF(OR($C213&lt;&gt;"",$D213&lt;&gt;"",$E213&lt;&gt;"",$H213&lt;&gt;"",$G213&lt;&gt;""),INDEX(AH$3:AH212,MATCH(MAX(AD$3:AD212),AD$3:AD212,0),0),""),B213)</f>
        <v/>
      </c>
      <c r="AI213" s="38" t="str">
        <f>IF(C213="",IF(OR($D213&lt;&gt;"",$E213&lt;&gt;"",$H213&lt;&gt;"",$G213&lt;&gt;""),INDEX(AI$3:AI212,MATCH(MAX(AE$3:AE212),AE$3:AE212,0),0),""),C213)</f>
        <v/>
      </c>
      <c r="AJ213" s="38" t="str">
        <f>IF(D213="",IF(OR($E213&lt;&gt;"",$H213&lt;&gt;"",$G213&lt;&gt;""),INDEX(AJ$3:AJ212,MATCH(MAX(AF$3:AF212),AF$3:AF212,0),0),""),D213)</f>
        <v/>
      </c>
      <c r="AK213" s="4" t="str">
        <f>IF(入力!E213="","",IFERROR(INDEX(雇用者!$B$3:$B$100003,IFERROR(MATCH("*"&amp;$E213&amp;"*",雇用者!B$3:B$100003,0),MATCH("*"&amp;$E213&amp;"*",雇用者!C$3:C$100003,0)),0),入力!E213))&amp;""</f>
        <v/>
      </c>
      <c r="AL213" s="20" t="str">
        <f>IF(AM213="","",$AM213&amp;"@"&amp;AN213&amp;IF(AN213="","","@"&amp;COUNTIF($AK$3:AK213,AN213)))</f>
        <v/>
      </c>
      <c r="AM213" s="26" t="str">
        <f t="shared" si="138"/>
        <v/>
      </c>
      <c r="AN213" s="4" t="str">
        <f>IF(AK213="",IF(AND(OR(H213&lt;&gt;"",G213&lt;&gt;""),E213=""),INDEX($AK$3:AK212,MATCH(MAX($AG$3:AG212),$AG$3:AG212,0),0),""),AK213)</f>
        <v/>
      </c>
      <c r="AO213" s="20" t="str">
        <f>IF(H213="",IF(AN213="","",IFERROR(INDEX(雇用者!$D$3:$D$100003,MATCH($AN213,雇用者!B$3:B$100003,0),0),"")),H213)&amp;""</f>
        <v/>
      </c>
      <c r="AP213" s="20" t="str">
        <f>IF(AN213="","",IFERROR(IF(AND(入力!I213="",H213=""),INDEX(雇用者!$E$3:$E$100003,MATCH($AN213,雇用者!B$3:B$100003,0),0),I213),I213))&amp;""</f>
        <v/>
      </c>
      <c r="AQ213" s="20" t="str">
        <f t="shared" si="139"/>
        <v/>
      </c>
      <c r="AR213" s="20" t="str">
        <f t="shared" si="140"/>
        <v/>
      </c>
      <c r="AS213" s="20" t="str">
        <f>IF(AN213="","",IFERROR(IF(AND(入力!G213="",H213=""),INDEX(雇用者!$F$3:$Y$100003,MATCH($AN213,雇用者!B$3:B$100003,0),MATCH($AM213,雇用者!$F$1:$Y$1,1)),IF(G213="","",G213)),IF(G213="","",G213)))</f>
        <v/>
      </c>
      <c r="AT213" s="21" t="str">
        <f t="shared" si="141"/>
        <v/>
      </c>
      <c r="AU213" s="21" t="str">
        <f>IF(AND(AT213&lt;&gt;"",COUNTIF($AL$3:AL213,AL213)=1),SUMIF($AL$3:$AT$100003,AL213,$AT$3:$AT$100003),"")</f>
        <v/>
      </c>
      <c r="AV213" s="21" t="str">
        <f>IF(AND(COUNTIF($AM$3:AM213,AM213)=COUNTIF($AM$3:AM100213,AM213),AM213&lt;&gt;""),SUMIF($AM$3:AM213,AM213,$AT$3:AT213),"")</f>
        <v/>
      </c>
      <c r="AW213" s="96"/>
      <c r="AX213" s="20" t="str">
        <f>IF(COUNT(BC213:BH213)=6,MAX($AX$3:AX212)+1,"")</f>
        <v/>
      </c>
      <c r="AY213" s="20" t="str">
        <f>IF(AZ213="","",RANK(AZ213,$AZ$3:$AZ$100003,1)+COUNTIF($AZ$3:AZ213,AZ213)-1)</f>
        <v/>
      </c>
      <c r="AZ213" s="20" t="str">
        <f t="shared" si="142"/>
        <v/>
      </c>
      <c r="BA213" s="20" t="str">
        <f>IF(AN213="","",IF(COUNTIF($AN$3:AN213,AN213)=1,1+MAX($BA$3:BA212),INDEX($BA$3:BA212,MATCH(AN213,$AN$3:AN213,0),0)))</f>
        <v/>
      </c>
      <c r="BB213" s="20" t="str">
        <f>IF(AO213="","",IF(COUNTIF($AO$3:AO213,AO213)=1,1+MAX($BB$3:BB212),INDEX($BB$3:BB212,MATCH(AO213,$AO$3:AO213,0),0)))</f>
        <v/>
      </c>
      <c r="BC213" s="54" t="str">
        <f t="shared" si="143"/>
        <v/>
      </c>
      <c r="BD213" s="54" t="str">
        <f t="shared" si="144"/>
        <v/>
      </c>
      <c r="BE213" s="20" t="str">
        <f>IF($AN213="","",IF(COUNTIF(AN213,"*"&amp;BE$1&amp;"*"),COUNTIF(AN$3:AN213,"*"&amp;BE$1&amp;"*"),""))</f>
        <v/>
      </c>
      <c r="BF213" s="20" t="str">
        <f>IF($AN213="","",IF(COUNTIF(AO213,"*"&amp;BF$1&amp;"*"),COUNTIF(AO$3:AO213,"*"&amp;BF$1&amp;"*"),""))</f>
        <v/>
      </c>
      <c r="BG213" s="20" t="str">
        <f>IF($AN213="","",IF(COUNTIF(AP213,"*"&amp;BG$1&amp;"*"),COUNTIF(AP$3:AP213,"*"&amp;BG$1&amp;"*"),""))</f>
        <v/>
      </c>
      <c r="BH213" s="20" t="str">
        <f>IF($AN213="","",IF(COUNTIF(AQ213,"*"&amp;BH$1&amp;"*"),COUNTIF(AQ$3:AQ213,"*"&amp;BH$1&amp;"*"),""))</f>
        <v/>
      </c>
      <c r="BI213" s="58" t="str">
        <f t="shared" si="145"/>
        <v/>
      </c>
      <c r="BJ213" s="20" t="str">
        <f t="shared" si="146"/>
        <v/>
      </c>
      <c r="BK213" s="20" t="str">
        <f t="shared" si="147"/>
        <v/>
      </c>
      <c r="BM213" s="20" t="str">
        <f>IF($BM$1&gt;=1+MAX($BM$3:BM212),1+MAX($BM$3:BM212),"")</f>
        <v/>
      </c>
      <c r="BN213" s="20" t="str">
        <f t="shared" si="148"/>
        <v/>
      </c>
      <c r="BO213" s="20" t="str">
        <f t="shared" si="148"/>
        <v/>
      </c>
      <c r="BP213" s="20" t="str">
        <f t="shared" si="148"/>
        <v/>
      </c>
      <c r="BQ213" s="20" t="str">
        <f t="shared" si="148"/>
        <v/>
      </c>
      <c r="BR213" s="20" t="str">
        <f t="shared" si="148"/>
        <v/>
      </c>
      <c r="BS213" s="20" t="str">
        <f t="shared" si="148"/>
        <v/>
      </c>
      <c r="BT213" s="20" t="str">
        <f t="shared" si="148"/>
        <v/>
      </c>
      <c r="BU213" s="20" t="str">
        <f t="shared" si="148"/>
        <v/>
      </c>
      <c r="BV213" s="20" t="str">
        <f t="shared" si="148"/>
        <v/>
      </c>
      <c r="BW213" s="20" t="str">
        <f t="shared" si="148"/>
        <v/>
      </c>
      <c r="BX213" s="20" t="str">
        <f t="shared" si="148"/>
        <v/>
      </c>
    </row>
    <row r="214" spans="2:76" ht="30" customHeight="1" x14ac:dyDescent="0.2">
      <c r="B214" s="52"/>
      <c r="C214" s="52"/>
      <c r="D214" s="52"/>
      <c r="E214" s="30"/>
      <c r="F214" s="31"/>
      <c r="G214" s="32"/>
      <c r="H214" s="30"/>
      <c r="I214" s="31"/>
      <c r="J214" s="34"/>
      <c r="K214" s="112" t="str">
        <f t="shared" si="125"/>
        <v/>
      </c>
      <c r="L214" s="108" t="str">
        <f t="shared" si="126"/>
        <v/>
      </c>
      <c r="M214" s="108" t="str">
        <f t="shared" si="127"/>
        <v/>
      </c>
      <c r="N214" s="31" t="str">
        <f t="shared" si="128"/>
        <v/>
      </c>
      <c r="O214" s="31" t="str">
        <f t="shared" si="129"/>
        <v/>
      </c>
      <c r="P214" s="49" t="str">
        <f t="shared" si="130"/>
        <v/>
      </c>
      <c r="Q214" s="49" t="str">
        <f t="shared" si="131"/>
        <v/>
      </c>
      <c r="R214" s="32" t="str">
        <f t="shared" si="132"/>
        <v/>
      </c>
      <c r="S214" s="19"/>
      <c r="T214" s="45" t="str">
        <f t="shared" si="133"/>
        <v/>
      </c>
      <c r="U214" s="32" t="str">
        <f t="shared" si="134"/>
        <v/>
      </c>
      <c r="V214" s="22"/>
      <c r="W214" s="6" t="str">
        <f t="shared" si="123"/>
        <v/>
      </c>
      <c r="X214" s="7" t="str">
        <f t="shared" si="135"/>
        <v/>
      </c>
      <c r="Y214" s="19"/>
      <c r="Z214" s="13" t="str">
        <f t="shared" si="124"/>
        <v/>
      </c>
      <c r="AA214" s="13" t="str">
        <f t="shared" si="136"/>
        <v/>
      </c>
      <c r="AB214" s="7" t="str">
        <f t="shared" si="137"/>
        <v/>
      </c>
      <c r="AC214" s="22"/>
      <c r="AD214" s="3" t="str">
        <f>IF(B214="","",COUNT(B$3:B214))</f>
        <v/>
      </c>
      <c r="AE214" s="3" t="str">
        <f>IF(C214="","",COUNT(C$3:C214))</f>
        <v/>
      </c>
      <c r="AF214" s="3" t="str">
        <f>IF(D214="","",COUNT(D$3:D214))</f>
        <v/>
      </c>
      <c r="AG214" s="20" t="str">
        <f>IF(E214="","",COUNTA($E$3:E214))</f>
        <v/>
      </c>
      <c r="AH214" s="38" t="str">
        <f>IF(B214="",IF(OR($C214&lt;&gt;"",$D214&lt;&gt;"",$E214&lt;&gt;"",$H214&lt;&gt;"",$G214&lt;&gt;""),INDEX(AH$3:AH213,MATCH(MAX(AD$3:AD213),AD$3:AD213,0),0),""),B214)</f>
        <v/>
      </c>
      <c r="AI214" s="38" t="str">
        <f>IF(C214="",IF(OR($D214&lt;&gt;"",$E214&lt;&gt;"",$H214&lt;&gt;"",$G214&lt;&gt;""),INDEX(AI$3:AI213,MATCH(MAX(AE$3:AE213),AE$3:AE213,0),0),""),C214)</f>
        <v/>
      </c>
      <c r="AJ214" s="38" t="str">
        <f>IF(D214="",IF(OR($E214&lt;&gt;"",$H214&lt;&gt;"",$G214&lt;&gt;""),INDEX(AJ$3:AJ213,MATCH(MAX(AF$3:AF213),AF$3:AF213,0),0),""),D214)</f>
        <v/>
      </c>
      <c r="AK214" s="4" t="str">
        <f>IF(入力!E214="","",IFERROR(INDEX(雇用者!$B$3:$B$100003,IFERROR(MATCH("*"&amp;$E214&amp;"*",雇用者!B$3:B$100003,0),MATCH("*"&amp;$E214&amp;"*",雇用者!C$3:C$100003,0)),0),入力!E214))&amp;""</f>
        <v/>
      </c>
      <c r="AL214" s="20" t="str">
        <f>IF(AM214="","",$AM214&amp;"@"&amp;AN214&amp;IF(AN214="","","@"&amp;COUNTIF($AK$3:AK214,AN214)))</f>
        <v/>
      </c>
      <c r="AM214" s="26" t="str">
        <f t="shared" si="138"/>
        <v/>
      </c>
      <c r="AN214" s="4" t="str">
        <f>IF(AK214="",IF(AND(OR(H214&lt;&gt;"",G214&lt;&gt;""),E214=""),INDEX($AK$3:AK213,MATCH(MAX($AG$3:AG213),$AG$3:AG213,0),0),""),AK214)</f>
        <v/>
      </c>
      <c r="AO214" s="20" t="str">
        <f>IF(H214="",IF(AN214="","",IFERROR(INDEX(雇用者!$D$3:$D$100003,MATCH($AN214,雇用者!B$3:B$100003,0),0),"")),H214)&amp;""</f>
        <v/>
      </c>
      <c r="AP214" s="20" t="str">
        <f>IF(AN214="","",IFERROR(IF(AND(入力!I214="",H214=""),INDEX(雇用者!$E$3:$E$100003,MATCH($AN214,雇用者!B$3:B$100003,0),0),I214),I214))&amp;""</f>
        <v/>
      </c>
      <c r="AQ214" s="20" t="str">
        <f t="shared" si="139"/>
        <v/>
      </c>
      <c r="AR214" s="20" t="str">
        <f t="shared" si="140"/>
        <v/>
      </c>
      <c r="AS214" s="20" t="str">
        <f>IF(AN214="","",IFERROR(IF(AND(入力!G214="",H214=""),INDEX(雇用者!$F$3:$Y$100003,MATCH($AN214,雇用者!B$3:B$100003,0),MATCH($AM214,雇用者!$F$1:$Y$1,1)),IF(G214="","",G214)),IF(G214="","",G214)))</f>
        <v/>
      </c>
      <c r="AT214" s="21" t="str">
        <f t="shared" si="141"/>
        <v/>
      </c>
      <c r="AU214" s="21" t="str">
        <f>IF(AND(AT214&lt;&gt;"",COUNTIF($AL$3:AL214,AL214)=1),SUMIF($AL$3:$AT$100003,AL214,$AT$3:$AT$100003),"")</f>
        <v/>
      </c>
      <c r="AV214" s="21" t="str">
        <f>IF(AND(COUNTIF($AM$3:AM214,AM214)=COUNTIF($AM$3:AM100214,AM214),AM214&lt;&gt;""),SUMIF($AM$3:AM214,AM214,$AT$3:AT214),"")</f>
        <v/>
      </c>
      <c r="AW214" s="96"/>
      <c r="AX214" s="20" t="str">
        <f>IF(COUNT(BC214:BH214)=6,MAX($AX$3:AX213)+1,"")</f>
        <v/>
      </c>
      <c r="AY214" s="20" t="str">
        <f>IF(AZ214="","",RANK(AZ214,$AZ$3:$AZ$100003,1)+COUNTIF($AZ$3:AZ214,AZ214)-1)</f>
        <v/>
      </c>
      <c r="AZ214" s="20" t="str">
        <f t="shared" si="142"/>
        <v/>
      </c>
      <c r="BA214" s="20" t="str">
        <f>IF(AN214="","",IF(COUNTIF($AN$3:AN214,AN214)=1,1+MAX($BA$3:BA213),INDEX($BA$3:BA213,MATCH(AN214,$AN$3:AN214,0),0)))</f>
        <v/>
      </c>
      <c r="BB214" s="20" t="str">
        <f>IF(AO214="","",IF(COUNTIF($AO$3:AO214,AO214)=1,1+MAX($BB$3:BB213),INDEX($BB$3:BB213,MATCH(AO214,$AO$3:AO214,0),0)))</f>
        <v/>
      </c>
      <c r="BC214" s="54" t="str">
        <f t="shared" si="143"/>
        <v/>
      </c>
      <c r="BD214" s="54" t="str">
        <f t="shared" si="144"/>
        <v/>
      </c>
      <c r="BE214" s="20" t="str">
        <f>IF($AN214="","",IF(COUNTIF(AN214,"*"&amp;BE$1&amp;"*"),COUNTIF(AN$3:AN214,"*"&amp;BE$1&amp;"*"),""))</f>
        <v/>
      </c>
      <c r="BF214" s="20" t="str">
        <f>IF($AN214="","",IF(COUNTIF(AO214,"*"&amp;BF$1&amp;"*"),COUNTIF(AO$3:AO214,"*"&amp;BF$1&amp;"*"),""))</f>
        <v/>
      </c>
      <c r="BG214" s="20" t="str">
        <f>IF($AN214="","",IF(COUNTIF(AP214,"*"&amp;BG$1&amp;"*"),COUNTIF(AP$3:AP214,"*"&amp;BG$1&amp;"*"),""))</f>
        <v/>
      </c>
      <c r="BH214" s="20" t="str">
        <f>IF($AN214="","",IF(COUNTIF(AQ214,"*"&amp;BH$1&amp;"*"),COUNTIF(AQ$3:AQ214,"*"&amp;BH$1&amp;"*"),""))</f>
        <v/>
      </c>
      <c r="BI214" s="58" t="str">
        <f t="shared" si="145"/>
        <v/>
      </c>
      <c r="BJ214" s="20" t="str">
        <f t="shared" si="146"/>
        <v/>
      </c>
      <c r="BK214" s="20" t="str">
        <f t="shared" si="147"/>
        <v/>
      </c>
      <c r="BM214" s="20" t="str">
        <f>IF($BM$1&gt;=1+MAX($BM$3:BM213),1+MAX($BM$3:BM213),"")</f>
        <v/>
      </c>
      <c r="BN214" s="20" t="str">
        <f t="shared" si="148"/>
        <v/>
      </c>
      <c r="BO214" s="20" t="str">
        <f t="shared" si="148"/>
        <v/>
      </c>
      <c r="BP214" s="20" t="str">
        <f t="shared" si="148"/>
        <v/>
      </c>
      <c r="BQ214" s="20" t="str">
        <f t="shared" si="148"/>
        <v/>
      </c>
      <c r="BR214" s="20" t="str">
        <f t="shared" si="148"/>
        <v/>
      </c>
      <c r="BS214" s="20" t="str">
        <f t="shared" si="148"/>
        <v/>
      </c>
      <c r="BT214" s="20" t="str">
        <f t="shared" si="148"/>
        <v/>
      </c>
      <c r="BU214" s="20" t="str">
        <f t="shared" si="148"/>
        <v/>
      </c>
      <c r="BV214" s="20" t="str">
        <f t="shared" si="148"/>
        <v/>
      </c>
      <c r="BW214" s="20" t="str">
        <f t="shared" si="148"/>
        <v/>
      </c>
      <c r="BX214" s="20" t="str">
        <f t="shared" si="148"/>
        <v/>
      </c>
    </row>
    <row r="215" spans="2:76" ht="30" customHeight="1" x14ac:dyDescent="0.2">
      <c r="B215" s="52"/>
      <c r="C215" s="52"/>
      <c r="D215" s="52"/>
      <c r="E215" s="30"/>
      <c r="F215" s="31"/>
      <c r="G215" s="32"/>
      <c r="H215" s="30"/>
      <c r="I215" s="31"/>
      <c r="J215" s="34"/>
      <c r="K215" s="112" t="str">
        <f t="shared" si="125"/>
        <v/>
      </c>
      <c r="L215" s="108" t="str">
        <f t="shared" si="126"/>
        <v/>
      </c>
      <c r="M215" s="108" t="str">
        <f t="shared" si="127"/>
        <v/>
      </c>
      <c r="N215" s="31" t="str">
        <f t="shared" si="128"/>
        <v/>
      </c>
      <c r="O215" s="31" t="str">
        <f t="shared" si="129"/>
        <v/>
      </c>
      <c r="P215" s="49" t="str">
        <f t="shared" si="130"/>
        <v/>
      </c>
      <c r="Q215" s="49" t="str">
        <f t="shared" si="131"/>
        <v/>
      </c>
      <c r="R215" s="32" t="str">
        <f t="shared" si="132"/>
        <v/>
      </c>
      <c r="S215" s="19"/>
      <c r="T215" s="45" t="str">
        <f t="shared" si="133"/>
        <v/>
      </c>
      <c r="U215" s="32" t="str">
        <f t="shared" si="134"/>
        <v/>
      </c>
      <c r="V215" s="22"/>
      <c r="W215" s="6" t="str">
        <f t="shared" si="123"/>
        <v/>
      </c>
      <c r="X215" s="7" t="str">
        <f t="shared" si="135"/>
        <v/>
      </c>
      <c r="Y215" s="19"/>
      <c r="Z215" s="13" t="str">
        <f t="shared" si="124"/>
        <v/>
      </c>
      <c r="AA215" s="13" t="str">
        <f t="shared" si="136"/>
        <v/>
      </c>
      <c r="AB215" s="7" t="str">
        <f t="shared" si="137"/>
        <v/>
      </c>
      <c r="AC215" s="22"/>
      <c r="AD215" s="3" t="str">
        <f>IF(B215="","",COUNT(B$3:B215))</f>
        <v/>
      </c>
      <c r="AE215" s="3" t="str">
        <f>IF(C215="","",COUNT(C$3:C215))</f>
        <v/>
      </c>
      <c r="AF215" s="3" t="str">
        <f>IF(D215="","",COUNT(D$3:D215))</f>
        <v/>
      </c>
      <c r="AG215" s="20" t="str">
        <f>IF(E215="","",COUNTA($E$3:E215))</f>
        <v/>
      </c>
      <c r="AH215" s="38" t="str">
        <f>IF(B215="",IF(OR($C215&lt;&gt;"",$D215&lt;&gt;"",$E215&lt;&gt;"",$H215&lt;&gt;"",$G215&lt;&gt;""),INDEX(AH$3:AH214,MATCH(MAX(AD$3:AD214),AD$3:AD214,0),0),""),B215)</f>
        <v/>
      </c>
      <c r="AI215" s="38" t="str">
        <f>IF(C215="",IF(OR($D215&lt;&gt;"",$E215&lt;&gt;"",$H215&lt;&gt;"",$G215&lt;&gt;""),INDEX(AI$3:AI214,MATCH(MAX(AE$3:AE214),AE$3:AE214,0),0),""),C215)</f>
        <v/>
      </c>
      <c r="AJ215" s="38" t="str">
        <f>IF(D215="",IF(OR($E215&lt;&gt;"",$H215&lt;&gt;"",$G215&lt;&gt;""),INDEX(AJ$3:AJ214,MATCH(MAX(AF$3:AF214),AF$3:AF214,0),0),""),D215)</f>
        <v/>
      </c>
      <c r="AK215" s="4" t="str">
        <f>IF(入力!E215="","",IFERROR(INDEX(雇用者!$B$3:$B$100003,IFERROR(MATCH("*"&amp;$E215&amp;"*",雇用者!B$3:B$100003,0),MATCH("*"&amp;$E215&amp;"*",雇用者!C$3:C$100003,0)),0),入力!E215))&amp;""</f>
        <v/>
      </c>
      <c r="AL215" s="20" t="str">
        <f>IF(AM215="","",$AM215&amp;"@"&amp;AN215&amp;IF(AN215="","","@"&amp;COUNTIF($AK$3:AK215,AN215)))</f>
        <v/>
      </c>
      <c r="AM215" s="26" t="str">
        <f t="shared" si="138"/>
        <v/>
      </c>
      <c r="AN215" s="4" t="str">
        <f>IF(AK215="",IF(AND(OR(H215&lt;&gt;"",G215&lt;&gt;""),E215=""),INDEX($AK$3:AK214,MATCH(MAX($AG$3:AG214),$AG$3:AG214,0),0),""),AK215)</f>
        <v/>
      </c>
      <c r="AO215" s="20" t="str">
        <f>IF(H215="",IF(AN215="","",IFERROR(INDEX(雇用者!$D$3:$D$100003,MATCH($AN215,雇用者!B$3:B$100003,0),0),"")),H215)&amp;""</f>
        <v/>
      </c>
      <c r="AP215" s="20" t="str">
        <f>IF(AN215="","",IFERROR(IF(AND(入力!I215="",H215=""),INDEX(雇用者!$E$3:$E$100003,MATCH($AN215,雇用者!B$3:B$100003,0),0),I215),I215))&amp;""</f>
        <v/>
      </c>
      <c r="AQ215" s="20" t="str">
        <f t="shared" si="139"/>
        <v/>
      </c>
      <c r="AR215" s="20" t="str">
        <f t="shared" si="140"/>
        <v/>
      </c>
      <c r="AS215" s="20" t="str">
        <f>IF(AN215="","",IFERROR(IF(AND(入力!G215="",H215=""),INDEX(雇用者!$F$3:$Y$100003,MATCH($AN215,雇用者!B$3:B$100003,0),MATCH($AM215,雇用者!$F$1:$Y$1,1)),IF(G215="","",G215)),IF(G215="","",G215)))</f>
        <v/>
      </c>
      <c r="AT215" s="21" t="str">
        <f t="shared" si="141"/>
        <v/>
      </c>
      <c r="AU215" s="21" t="str">
        <f>IF(AND(AT215&lt;&gt;"",COUNTIF($AL$3:AL215,AL215)=1),SUMIF($AL$3:$AT$100003,AL215,$AT$3:$AT$100003),"")</f>
        <v/>
      </c>
      <c r="AV215" s="21" t="str">
        <f>IF(AND(COUNTIF($AM$3:AM215,AM215)=COUNTIF($AM$3:AM100215,AM215),AM215&lt;&gt;""),SUMIF($AM$3:AM215,AM215,$AT$3:AT215),"")</f>
        <v/>
      </c>
      <c r="AW215" s="96"/>
      <c r="AX215" s="20" t="str">
        <f>IF(COUNT(BC215:BH215)=6,MAX($AX$3:AX214)+1,"")</f>
        <v/>
      </c>
      <c r="AY215" s="20" t="str">
        <f>IF(AZ215="","",RANK(AZ215,$AZ$3:$AZ$100003,1)+COUNTIF($AZ$3:AZ215,AZ215)-1)</f>
        <v/>
      </c>
      <c r="AZ215" s="20" t="str">
        <f t="shared" si="142"/>
        <v/>
      </c>
      <c r="BA215" s="20" t="str">
        <f>IF(AN215="","",IF(COUNTIF($AN$3:AN215,AN215)=1,1+MAX($BA$3:BA214),INDEX($BA$3:BA214,MATCH(AN215,$AN$3:AN215,0),0)))</f>
        <v/>
      </c>
      <c r="BB215" s="20" t="str">
        <f>IF(AO215="","",IF(COUNTIF($AO$3:AO215,AO215)=1,1+MAX($BB$3:BB214),INDEX($BB$3:BB214,MATCH(AO215,$AO$3:AO215,0),0)))</f>
        <v/>
      </c>
      <c r="BC215" s="54" t="str">
        <f t="shared" si="143"/>
        <v/>
      </c>
      <c r="BD215" s="54" t="str">
        <f t="shared" si="144"/>
        <v/>
      </c>
      <c r="BE215" s="20" t="str">
        <f>IF($AN215="","",IF(COUNTIF(AN215,"*"&amp;BE$1&amp;"*"),COUNTIF(AN$3:AN215,"*"&amp;BE$1&amp;"*"),""))</f>
        <v/>
      </c>
      <c r="BF215" s="20" t="str">
        <f>IF($AN215="","",IF(COUNTIF(AO215,"*"&amp;BF$1&amp;"*"),COUNTIF(AO$3:AO215,"*"&amp;BF$1&amp;"*"),""))</f>
        <v/>
      </c>
      <c r="BG215" s="20" t="str">
        <f>IF($AN215="","",IF(COUNTIF(AP215,"*"&amp;BG$1&amp;"*"),COUNTIF(AP$3:AP215,"*"&amp;BG$1&amp;"*"),""))</f>
        <v/>
      </c>
      <c r="BH215" s="20" t="str">
        <f>IF($AN215="","",IF(COUNTIF(AQ215,"*"&amp;BH$1&amp;"*"),COUNTIF(AQ$3:AQ215,"*"&amp;BH$1&amp;"*"),""))</f>
        <v/>
      </c>
      <c r="BI215" s="58" t="str">
        <f t="shared" si="145"/>
        <v/>
      </c>
      <c r="BJ215" s="20" t="str">
        <f t="shared" si="146"/>
        <v/>
      </c>
      <c r="BK215" s="20" t="str">
        <f t="shared" si="147"/>
        <v/>
      </c>
      <c r="BM215" s="20" t="str">
        <f>IF($BM$1&gt;=1+MAX($BM$3:BM214),1+MAX($BM$3:BM214),"")</f>
        <v/>
      </c>
      <c r="BN215" s="20" t="str">
        <f t="shared" si="148"/>
        <v/>
      </c>
      <c r="BO215" s="20" t="str">
        <f t="shared" si="148"/>
        <v/>
      </c>
      <c r="BP215" s="20" t="str">
        <f t="shared" si="148"/>
        <v/>
      </c>
      <c r="BQ215" s="20" t="str">
        <f t="shared" si="148"/>
        <v/>
      </c>
      <c r="BR215" s="20" t="str">
        <f t="shared" si="148"/>
        <v/>
      </c>
      <c r="BS215" s="20" t="str">
        <f t="shared" si="148"/>
        <v/>
      </c>
      <c r="BT215" s="20" t="str">
        <f t="shared" si="148"/>
        <v/>
      </c>
      <c r="BU215" s="20" t="str">
        <f t="shared" si="148"/>
        <v/>
      </c>
      <c r="BV215" s="20" t="str">
        <f t="shared" si="148"/>
        <v/>
      </c>
      <c r="BW215" s="20" t="str">
        <f t="shared" si="148"/>
        <v/>
      </c>
      <c r="BX215" s="20" t="str">
        <f t="shared" si="148"/>
        <v/>
      </c>
    </row>
    <row r="216" spans="2:76" ht="30" customHeight="1" x14ac:dyDescent="0.2">
      <c r="B216" s="52"/>
      <c r="C216" s="52"/>
      <c r="D216" s="52"/>
      <c r="E216" s="30"/>
      <c r="F216" s="31"/>
      <c r="G216" s="32"/>
      <c r="H216" s="30"/>
      <c r="I216" s="31"/>
      <c r="J216" s="34"/>
      <c r="K216" s="112" t="str">
        <f t="shared" si="125"/>
        <v/>
      </c>
      <c r="L216" s="108" t="str">
        <f t="shared" si="126"/>
        <v/>
      </c>
      <c r="M216" s="108" t="str">
        <f t="shared" si="127"/>
        <v/>
      </c>
      <c r="N216" s="31" t="str">
        <f t="shared" si="128"/>
        <v/>
      </c>
      <c r="O216" s="31" t="str">
        <f t="shared" si="129"/>
        <v/>
      </c>
      <c r="P216" s="49" t="str">
        <f t="shared" si="130"/>
        <v/>
      </c>
      <c r="Q216" s="49" t="str">
        <f t="shared" si="131"/>
        <v/>
      </c>
      <c r="R216" s="32" t="str">
        <f t="shared" si="132"/>
        <v/>
      </c>
      <c r="S216" s="19"/>
      <c r="T216" s="45" t="str">
        <f t="shared" si="133"/>
        <v/>
      </c>
      <c r="U216" s="32" t="str">
        <f t="shared" si="134"/>
        <v/>
      </c>
      <c r="V216" s="22"/>
      <c r="W216" s="6" t="str">
        <f t="shared" si="123"/>
        <v/>
      </c>
      <c r="X216" s="7" t="str">
        <f t="shared" si="135"/>
        <v/>
      </c>
      <c r="Y216" s="19"/>
      <c r="Z216" s="13" t="str">
        <f t="shared" si="124"/>
        <v/>
      </c>
      <c r="AA216" s="13" t="str">
        <f t="shared" si="136"/>
        <v/>
      </c>
      <c r="AB216" s="7" t="str">
        <f t="shared" si="137"/>
        <v/>
      </c>
      <c r="AC216" s="22"/>
      <c r="AD216" s="3" t="str">
        <f>IF(B216="","",COUNT(B$3:B216))</f>
        <v/>
      </c>
      <c r="AE216" s="3" t="str">
        <f>IF(C216="","",COUNT(C$3:C216))</f>
        <v/>
      </c>
      <c r="AF216" s="3" t="str">
        <f>IF(D216="","",COUNT(D$3:D216))</f>
        <v/>
      </c>
      <c r="AG216" s="20" t="str">
        <f>IF(E216="","",COUNTA($E$3:E216))</f>
        <v/>
      </c>
      <c r="AH216" s="38" t="str">
        <f>IF(B216="",IF(OR($C216&lt;&gt;"",$D216&lt;&gt;"",$E216&lt;&gt;"",$H216&lt;&gt;"",$G216&lt;&gt;""),INDEX(AH$3:AH215,MATCH(MAX(AD$3:AD215),AD$3:AD215,0),0),""),B216)</f>
        <v/>
      </c>
      <c r="AI216" s="38" t="str">
        <f>IF(C216="",IF(OR($D216&lt;&gt;"",$E216&lt;&gt;"",$H216&lt;&gt;"",$G216&lt;&gt;""),INDEX(AI$3:AI215,MATCH(MAX(AE$3:AE215),AE$3:AE215,0),0),""),C216)</f>
        <v/>
      </c>
      <c r="AJ216" s="38" t="str">
        <f>IF(D216="",IF(OR($E216&lt;&gt;"",$H216&lt;&gt;"",$G216&lt;&gt;""),INDEX(AJ$3:AJ215,MATCH(MAX(AF$3:AF215),AF$3:AF215,0),0),""),D216)</f>
        <v/>
      </c>
      <c r="AK216" s="4" t="str">
        <f>IF(入力!E216="","",IFERROR(INDEX(雇用者!$B$3:$B$100003,IFERROR(MATCH("*"&amp;$E216&amp;"*",雇用者!B$3:B$100003,0),MATCH("*"&amp;$E216&amp;"*",雇用者!C$3:C$100003,0)),0),入力!E216))&amp;""</f>
        <v/>
      </c>
      <c r="AL216" s="20" t="str">
        <f>IF(AM216="","",$AM216&amp;"@"&amp;AN216&amp;IF(AN216="","","@"&amp;COUNTIF($AK$3:AK216,AN216)))</f>
        <v/>
      </c>
      <c r="AM216" s="26" t="str">
        <f t="shared" si="138"/>
        <v/>
      </c>
      <c r="AN216" s="4" t="str">
        <f>IF(AK216="",IF(AND(OR(H216&lt;&gt;"",G216&lt;&gt;""),E216=""),INDEX($AK$3:AK215,MATCH(MAX($AG$3:AG215),$AG$3:AG215,0),0),""),AK216)</f>
        <v/>
      </c>
      <c r="AO216" s="20" t="str">
        <f>IF(H216="",IF(AN216="","",IFERROR(INDEX(雇用者!$D$3:$D$100003,MATCH($AN216,雇用者!B$3:B$100003,0),0),"")),H216)&amp;""</f>
        <v/>
      </c>
      <c r="AP216" s="20" t="str">
        <f>IF(AN216="","",IFERROR(IF(AND(入力!I216="",H216=""),INDEX(雇用者!$E$3:$E$100003,MATCH($AN216,雇用者!B$3:B$100003,0),0),I216),I216))&amp;""</f>
        <v/>
      </c>
      <c r="AQ216" s="20" t="str">
        <f t="shared" si="139"/>
        <v/>
      </c>
      <c r="AR216" s="20" t="str">
        <f t="shared" si="140"/>
        <v/>
      </c>
      <c r="AS216" s="20" t="str">
        <f>IF(AN216="","",IFERROR(IF(AND(入力!G216="",H216=""),INDEX(雇用者!$F$3:$Y$100003,MATCH($AN216,雇用者!B$3:B$100003,0),MATCH($AM216,雇用者!$F$1:$Y$1,1)),IF(G216="","",G216)),IF(G216="","",G216)))</f>
        <v/>
      </c>
      <c r="AT216" s="21" t="str">
        <f t="shared" si="141"/>
        <v/>
      </c>
      <c r="AU216" s="21" t="str">
        <f>IF(AND(AT216&lt;&gt;"",COUNTIF($AL$3:AL216,AL216)=1),SUMIF($AL$3:$AT$100003,AL216,$AT$3:$AT$100003),"")</f>
        <v/>
      </c>
      <c r="AV216" s="21" t="str">
        <f>IF(AND(COUNTIF($AM$3:AM216,AM216)=COUNTIF($AM$3:AM100216,AM216),AM216&lt;&gt;""),SUMIF($AM$3:AM216,AM216,$AT$3:AT216),"")</f>
        <v/>
      </c>
      <c r="AW216" s="96"/>
      <c r="AX216" s="20" t="str">
        <f>IF(COUNT(BC216:BH216)=6,MAX($AX$3:AX215)+1,"")</f>
        <v/>
      </c>
      <c r="AY216" s="20" t="str">
        <f>IF(AZ216="","",RANK(AZ216,$AZ$3:$AZ$100003,1)+COUNTIF($AZ$3:AZ216,AZ216)-1)</f>
        <v/>
      </c>
      <c r="AZ216" s="20" t="str">
        <f t="shared" si="142"/>
        <v/>
      </c>
      <c r="BA216" s="20" t="str">
        <f>IF(AN216="","",IF(COUNTIF($AN$3:AN216,AN216)=1,1+MAX($BA$3:BA215),INDEX($BA$3:BA215,MATCH(AN216,$AN$3:AN216,0),0)))</f>
        <v/>
      </c>
      <c r="BB216" s="20" t="str">
        <f>IF(AO216="","",IF(COUNTIF($AO$3:AO216,AO216)=1,1+MAX($BB$3:BB215),INDEX($BB$3:BB215,MATCH(AO216,$AO$3:AO216,0),0)))</f>
        <v/>
      </c>
      <c r="BC216" s="54" t="str">
        <f t="shared" si="143"/>
        <v/>
      </c>
      <c r="BD216" s="54" t="str">
        <f t="shared" si="144"/>
        <v/>
      </c>
      <c r="BE216" s="20" t="str">
        <f>IF($AN216="","",IF(COUNTIF(AN216,"*"&amp;BE$1&amp;"*"),COUNTIF(AN$3:AN216,"*"&amp;BE$1&amp;"*"),""))</f>
        <v/>
      </c>
      <c r="BF216" s="20" t="str">
        <f>IF($AN216="","",IF(COUNTIF(AO216,"*"&amp;BF$1&amp;"*"),COUNTIF(AO$3:AO216,"*"&amp;BF$1&amp;"*"),""))</f>
        <v/>
      </c>
      <c r="BG216" s="20" t="str">
        <f>IF($AN216="","",IF(COUNTIF(AP216,"*"&amp;BG$1&amp;"*"),COUNTIF(AP$3:AP216,"*"&amp;BG$1&amp;"*"),""))</f>
        <v/>
      </c>
      <c r="BH216" s="20" t="str">
        <f>IF($AN216="","",IF(COUNTIF(AQ216,"*"&amp;BH$1&amp;"*"),COUNTIF(AQ$3:AQ216,"*"&amp;BH$1&amp;"*"),""))</f>
        <v/>
      </c>
      <c r="BI216" s="58" t="str">
        <f t="shared" si="145"/>
        <v/>
      </c>
      <c r="BJ216" s="20" t="str">
        <f t="shared" si="146"/>
        <v/>
      </c>
      <c r="BK216" s="20" t="str">
        <f t="shared" si="147"/>
        <v/>
      </c>
      <c r="BM216" s="20" t="str">
        <f>IF($BM$1&gt;=1+MAX($BM$3:BM215),1+MAX($BM$3:BM215),"")</f>
        <v/>
      </c>
      <c r="BN216" s="20" t="str">
        <f t="shared" si="148"/>
        <v/>
      </c>
      <c r="BO216" s="20" t="str">
        <f t="shared" si="148"/>
        <v/>
      </c>
      <c r="BP216" s="20" t="str">
        <f t="shared" si="148"/>
        <v/>
      </c>
      <c r="BQ216" s="20" t="str">
        <f t="shared" si="148"/>
        <v/>
      </c>
      <c r="BR216" s="20" t="str">
        <f t="shared" si="148"/>
        <v/>
      </c>
      <c r="BS216" s="20" t="str">
        <f t="shared" si="148"/>
        <v/>
      </c>
      <c r="BT216" s="20" t="str">
        <f t="shared" si="148"/>
        <v/>
      </c>
      <c r="BU216" s="20" t="str">
        <f t="shared" si="148"/>
        <v/>
      </c>
      <c r="BV216" s="20" t="str">
        <f t="shared" si="148"/>
        <v/>
      </c>
      <c r="BW216" s="20" t="str">
        <f t="shared" si="148"/>
        <v/>
      </c>
      <c r="BX216" s="20" t="str">
        <f t="shared" si="148"/>
        <v/>
      </c>
    </row>
    <row r="217" spans="2:76" ht="30" customHeight="1" x14ac:dyDescent="0.2">
      <c r="B217" s="52"/>
      <c r="C217" s="52"/>
      <c r="D217" s="52"/>
      <c r="E217" s="30"/>
      <c r="F217" s="31"/>
      <c r="G217" s="32"/>
      <c r="H217" s="30"/>
      <c r="I217" s="31"/>
      <c r="J217" s="34"/>
      <c r="K217" s="112" t="str">
        <f t="shared" si="125"/>
        <v/>
      </c>
      <c r="L217" s="108" t="str">
        <f t="shared" si="126"/>
        <v/>
      </c>
      <c r="M217" s="108" t="str">
        <f t="shared" si="127"/>
        <v/>
      </c>
      <c r="N217" s="31" t="str">
        <f t="shared" si="128"/>
        <v/>
      </c>
      <c r="O217" s="31" t="str">
        <f t="shared" si="129"/>
        <v/>
      </c>
      <c r="P217" s="49" t="str">
        <f t="shared" si="130"/>
        <v/>
      </c>
      <c r="Q217" s="49" t="str">
        <f t="shared" si="131"/>
        <v/>
      </c>
      <c r="R217" s="32" t="str">
        <f t="shared" si="132"/>
        <v/>
      </c>
      <c r="S217" s="19"/>
      <c r="T217" s="45" t="str">
        <f t="shared" si="133"/>
        <v/>
      </c>
      <c r="U217" s="32" t="str">
        <f t="shared" si="134"/>
        <v/>
      </c>
      <c r="V217" s="22"/>
      <c r="W217" s="6" t="str">
        <f t="shared" si="123"/>
        <v/>
      </c>
      <c r="X217" s="7" t="str">
        <f t="shared" si="135"/>
        <v/>
      </c>
      <c r="Y217" s="19"/>
      <c r="Z217" s="13" t="str">
        <f t="shared" si="124"/>
        <v/>
      </c>
      <c r="AA217" s="13" t="str">
        <f t="shared" si="136"/>
        <v/>
      </c>
      <c r="AB217" s="7" t="str">
        <f t="shared" si="137"/>
        <v/>
      </c>
      <c r="AC217" s="22"/>
      <c r="AD217" s="3" t="str">
        <f>IF(B217="","",COUNT(B$3:B217))</f>
        <v/>
      </c>
      <c r="AE217" s="3" t="str">
        <f>IF(C217="","",COUNT(C$3:C217))</f>
        <v/>
      </c>
      <c r="AF217" s="3" t="str">
        <f>IF(D217="","",COUNT(D$3:D217))</f>
        <v/>
      </c>
      <c r="AG217" s="20" t="str">
        <f>IF(E217="","",COUNTA($E$3:E217))</f>
        <v/>
      </c>
      <c r="AH217" s="38" t="str">
        <f>IF(B217="",IF(OR($C217&lt;&gt;"",$D217&lt;&gt;"",$E217&lt;&gt;"",$H217&lt;&gt;"",$G217&lt;&gt;""),INDEX(AH$3:AH216,MATCH(MAX(AD$3:AD216),AD$3:AD216,0),0),""),B217)</f>
        <v/>
      </c>
      <c r="AI217" s="38" t="str">
        <f>IF(C217="",IF(OR($D217&lt;&gt;"",$E217&lt;&gt;"",$H217&lt;&gt;"",$G217&lt;&gt;""),INDEX(AI$3:AI216,MATCH(MAX(AE$3:AE216),AE$3:AE216,0),0),""),C217)</f>
        <v/>
      </c>
      <c r="AJ217" s="38" t="str">
        <f>IF(D217="",IF(OR($E217&lt;&gt;"",$H217&lt;&gt;"",$G217&lt;&gt;""),INDEX(AJ$3:AJ216,MATCH(MAX(AF$3:AF216),AF$3:AF216,0),0),""),D217)</f>
        <v/>
      </c>
      <c r="AK217" s="4" t="str">
        <f>IF(入力!E217="","",IFERROR(INDEX(雇用者!$B$3:$B$100003,IFERROR(MATCH("*"&amp;$E217&amp;"*",雇用者!B$3:B$100003,0),MATCH("*"&amp;$E217&amp;"*",雇用者!C$3:C$100003,0)),0),入力!E217))&amp;""</f>
        <v/>
      </c>
      <c r="AL217" s="20" t="str">
        <f>IF(AM217="","",$AM217&amp;"@"&amp;AN217&amp;IF(AN217="","","@"&amp;COUNTIF($AK$3:AK217,AN217)))</f>
        <v/>
      </c>
      <c r="AM217" s="26" t="str">
        <f t="shared" si="138"/>
        <v/>
      </c>
      <c r="AN217" s="4" t="str">
        <f>IF(AK217="",IF(AND(OR(H217&lt;&gt;"",G217&lt;&gt;""),E217=""),INDEX($AK$3:AK216,MATCH(MAX($AG$3:AG216),$AG$3:AG216,0),0),""),AK217)</f>
        <v/>
      </c>
      <c r="AO217" s="20" t="str">
        <f>IF(H217="",IF(AN217="","",IFERROR(INDEX(雇用者!$D$3:$D$100003,MATCH($AN217,雇用者!B$3:B$100003,0),0),"")),H217)&amp;""</f>
        <v/>
      </c>
      <c r="AP217" s="20" t="str">
        <f>IF(AN217="","",IFERROR(IF(AND(入力!I217="",H217=""),INDEX(雇用者!$E$3:$E$100003,MATCH($AN217,雇用者!B$3:B$100003,0),0),I217),I217))&amp;""</f>
        <v/>
      </c>
      <c r="AQ217" s="20" t="str">
        <f t="shared" si="139"/>
        <v/>
      </c>
      <c r="AR217" s="20" t="str">
        <f t="shared" si="140"/>
        <v/>
      </c>
      <c r="AS217" s="20" t="str">
        <f>IF(AN217="","",IFERROR(IF(AND(入力!G217="",H217=""),INDEX(雇用者!$F$3:$Y$100003,MATCH($AN217,雇用者!B$3:B$100003,0),MATCH($AM217,雇用者!$F$1:$Y$1,1)),IF(G217="","",G217)),IF(G217="","",G217)))</f>
        <v/>
      </c>
      <c r="AT217" s="21" t="str">
        <f t="shared" si="141"/>
        <v/>
      </c>
      <c r="AU217" s="21" t="str">
        <f>IF(AND(AT217&lt;&gt;"",COUNTIF($AL$3:AL217,AL217)=1),SUMIF($AL$3:$AT$100003,AL217,$AT$3:$AT$100003),"")</f>
        <v/>
      </c>
      <c r="AV217" s="21" t="str">
        <f>IF(AND(COUNTIF($AM$3:AM217,AM217)=COUNTIF($AM$3:AM100217,AM217),AM217&lt;&gt;""),SUMIF($AM$3:AM217,AM217,$AT$3:AT217),"")</f>
        <v/>
      </c>
      <c r="AW217" s="96"/>
      <c r="AX217" s="20" t="str">
        <f>IF(COUNT(BC217:BH217)=6,MAX($AX$3:AX216)+1,"")</f>
        <v/>
      </c>
      <c r="AY217" s="20" t="str">
        <f>IF(AZ217="","",RANK(AZ217,$AZ$3:$AZ$100003,1)+COUNTIF($AZ$3:AZ217,AZ217)-1)</f>
        <v/>
      </c>
      <c r="AZ217" s="20" t="str">
        <f t="shared" si="142"/>
        <v/>
      </c>
      <c r="BA217" s="20" t="str">
        <f>IF(AN217="","",IF(COUNTIF($AN$3:AN217,AN217)=1,1+MAX($BA$3:BA216),INDEX($BA$3:BA216,MATCH(AN217,$AN$3:AN217,0),0)))</f>
        <v/>
      </c>
      <c r="BB217" s="20" t="str">
        <f>IF(AO217="","",IF(COUNTIF($AO$3:AO217,AO217)=1,1+MAX($BB$3:BB216),INDEX($BB$3:BB216,MATCH(AO217,$AO$3:AO217,0),0)))</f>
        <v/>
      </c>
      <c r="BC217" s="54" t="str">
        <f t="shared" si="143"/>
        <v/>
      </c>
      <c r="BD217" s="54" t="str">
        <f t="shared" si="144"/>
        <v/>
      </c>
      <c r="BE217" s="20" t="str">
        <f>IF($AN217="","",IF(COUNTIF(AN217,"*"&amp;BE$1&amp;"*"),COUNTIF(AN$3:AN217,"*"&amp;BE$1&amp;"*"),""))</f>
        <v/>
      </c>
      <c r="BF217" s="20" t="str">
        <f>IF($AN217="","",IF(COUNTIF(AO217,"*"&amp;BF$1&amp;"*"),COUNTIF(AO$3:AO217,"*"&amp;BF$1&amp;"*"),""))</f>
        <v/>
      </c>
      <c r="BG217" s="20" t="str">
        <f>IF($AN217="","",IF(COUNTIF(AP217,"*"&amp;BG$1&amp;"*"),COUNTIF(AP$3:AP217,"*"&amp;BG$1&amp;"*"),""))</f>
        <v/>
      </c>
      <c r="BH217" s="20" t="str">
        <f>IF($AN217="","",IF(COUNTIF(AQ217,"*"&amp;BH$1&amp;"*"),COUNTIF(AQ$3:AQ217,"*"&amp;BH$1&amp;"*"),""))</f>
        <v/>
      </c>
      <c r="BI217" s="58" t="str">
        <f t="shared" si="145"/>
        <v/>
      </c>
      <c r="BJ217" s="20" t="str">
        <f t="shared" si="146"/>
        <v/>
      </c>
      <c r="BK217" s="20" t="str">
        <f t="shared" si="147"/>
        <v/>
      </c>
      <c r="BM217" s="20" t="str">
        <f>IF($BM$1&gt;=1+MAX($BM$3:BM216),1+MAX($BM$3:BM216),"")</f>
        <v/>
      </c>
      <c r="BN217" s="20" t="str">
        <f t="shared" si="148"/>
        <v/>
      </c>
      <c r="BO217" s="20" t="str">
        <f t="shared" si="148"/>
        <v/>
      </c>
      <c r="BP217" s="20" t="str">
        <f t="shared" si="148"/>
        <v/>
      </c>
      <c r="BQ217" s="20" t="str">
        <f t="shared" si="148"/>
        <v/>
      </c>
      <c r="BR217" s="20" t="str">
        <f t="shared" si="148"/>
        <v/>
      </c>
      <c r="BS217" s="20" t="str">
        <f t="shared" si="148"/>
        <v/>
      </c>
      <c r="BT217" s="20" t="str">
        <f t="shared" si="148"/>
        <v/>
      </c>
      <c r="BU217" s="20" t="str">
        <f t="shared" si="148"/>
        <v/>
      </c>
      <c r="BV217" s="20" t="str">
        <f t="shared" si="148"/>
        <v/>
      </c>
      <c r="BW217" s="20" t="str">
        <f t="shared" si="148"/>
        <v/>
      </c>
      <c r="BX217" s="20" t="str">
        <f t="shared" si="148"/>
        <v/>
      </c>
    </row>
    <row r="218" spans="2:76" ht="30" customHeight="1" x14ac:dyDescent="0.2">
      <c r="B218" s="52"/>
      <c r="C218" s="52"/>
      <c r="D218" s="52"/>
      <c r="E218" s="30"/>
      <c r="F218" s="31"/>
      <c r="G218" s="32"/>
      <c r="H218" s="30"/>
      <c r="I218" s="31"/>
      <c r="J218" s="34"/>
      <c r="K218" s="112" t="str">
        <f t="shared" si="125"/>
        <v/>
      </c>
      <c r="L218" s="108" t="str">
        <f t="shared" si="126"/>
        <v/>
      </c>
      <c r="M218" s="108" t="str">
        <f t="shared" si="127"/>
        <v/>
      </c>
      <c r="N218" s="31" t="str">
        <f t="shared" si="128"/>
        <v/>
      </c>
      <c r="O218" s="31" t="str">
        <f t="shared" si="129"/>
        <v/>
      </c>
      <c r="P218" s="49" t="str">
        <f t="shared" si="130"/>
        <v/>
      </c>
      <c r="Q218" s="49" t="str">
        <f t="shared" si="131"/>
        <v/>
      </c>
      <c r="R218" s="32" t="str">
        <f t="shared" si="132"/>
        <v/>
      </c>
      <c r="S218" s="19"/>
      <c r="T218" s="45" t="str">
        <f t="shared" si="133"/>
        <v/>
      </c>
      <c r="U218" s="32" t="str">
        <f t="shared" si="134"/>
        <v/>
      </c>
      <c r="V218" s="22"/>
      <c r="W218" s="6" t="str">
        <f t="shared" si="123"/>
        <v/>
      </c>
      <c r="X218" s="7" t="str">
        <f t="shared" si="135"/>
        <v/>
      </c>
      <c r="Y218" s="19"/>
      <c r="Z218" s="13" t="str">
        <f t="shared" si="124"/>
        <v/>
      </c>
      <c r="AA218" s="13" t="str">
        <f t="shared" si="136"/>
        <v/>
      </c>
      <c r="AB218" s="7" t="str">
        <f t="shared" si="137"/>
        <v/>
      </c>
      <c r="AC218" s="22"/>
      <c r="AD218" s="3" t="str">
        <f>IF(B218="","",COUNT(B$3:B218))</f>
        <v/>
      </c>
      <c r="AE218" s="3" t="str">
        <f>IF(C218="","",COUNT(C$3:C218))</f>
        <v/>
      </c>
      <c r="AF218" s="3" t="str">
        <f>IF(D218="","",COUNT(D$3:D218))</f>
        <v/>
      </c>
      <c r="AG218" s="20" t="str">
        <f>IF(E218="","",COUNTA($E$3:E218))</f>
        <v/>
      </c>
      <c r="AH218" s="38" t="str">
        <f>IF(B218="",IF(OR($C218&lt;&gt;"",$D218&lt;&gt;"",$E218&lt;&gt;"",$H218&lt;&gt;"",$G218&lt;&gt;""),INDEX(AH$3:AH217,MATCH(MAX(AD$3:AD217),AD$3:AD217,0),0),""),B218)</f>
        <v/>
      </c>
      <c r="AI218" s="38" t="str">
        <f>IF(C218="",IF(OR($D218&lt;&gt;"",$E218&lt;&gt;"",$H218&lt;&gt;"",$G218&lt;&gt;""),INDEX(AI$3:AI217,MATCH(MAX(AE$3:AE217),AE$3:AE217,0),0),""),C218)</f>
        <v/>
      </c>
      <c r="AJ218" s="38" t="str">
        <f>IF(D218="",IF(OR($E218&lt;&gt;"",$H218&lt;&gt;"",$G218&lt;&gt;""),INDEX(AJ$3:AJ217,MATCH(MAX(AF$3:AF217),AF$3:AF217,0),0),""),D218)</f>
        <v/>
      </c>
      <c r="AK218" s="4" t="str">
        <f>IF(入力!E218="","",IFERROR(INDEX(雇用者!$B$3:$B$100003,IFERROR(MATCH("*"&amp;$E218&amp;"*",雇用者!B$3:B$100003,0),MATCH("*"&amp;$E218&amp;"*",雇用者!C$3:C$100003,0)),0),入力!E218))&amp;""</f>
        <v/>
      </c>
      <c r="AL218" s="20" t="str">
        <f>IF(AM218="","",$AM218&amp;"@"&amp;AN218&amp;IF(AN218="","","@"&amp;COUNTIF($AK$3:AK218,AN218)))</f>
        <v/>
      </c>
      <c r="AM218" s="26" t="str">
        <f t="shared" si="138"/>
        <v/>
      </c>
      <c r="AN218" s="4" t="str">
        <f>IF(AK218="",IF(AND(OR(H218&lt;&gt;"",G218&lt;&gt;""),E218=""),INDEX($AK$3:AK217,MATCH(MAX($AG$3:AG217),$AG$3:AG217,0),0),""),AK218)</f>
        <v/>
      </c>
      <c r="AO218" s="20" t="str">
        <f>IF(H218="",IF(AN218="","",IFERROR(INDEX(雇用者!$D$3:$D$100003,MATCH($AN218,雇用者!B$3:B$100003,0),0),"")),H218)&amp;""</f>
        <v/>
      </c>
      <c r="AP218" s="20" t="str">
        <f>IF(AN218="","",IFERROR(IF(AND(入力!I218="",H218=""),INDEX(雇用者!$E$3:$E$100003,MATCH($AN218,雇用者!B$3:B$100003,0),0),I218),I218))&amp;""</f>
        <v/>
      </c>
      <c r="AQ218" s="20" t="str">
        <f t="shared" si="139"/>
        <v/>
      </c>
      <c r="AR218" s="20" t="str">
        <f t="shared" si="140"/>
        <v/>
      </c>
      <c r="AS218" s="20" t="str">
        <f>IF(AN218="","",IFERROR(IF(AND(入力!G218="",H218=""),INDEX(雇用者!$F$3:$Y$100003,MATCH($AN218,雇用者!B$3:B$100003,0),MATCH($AM218,雇用者!$F$1:$Y$1,1)),IF(G218="","",G218)),IF(G218="","",G218)))</f>
        <v/>
      </c>
      <c r="AT218" s="21" t="str">
        <f t="shared" si="141"/>
        <v/>
      </c>
      <c r="AU218" s="21" t="str">
        <f>IF(AND(AT218&lt;&gt;"",COUNTIF($AL$3:AL218,AL218)=1),SUMIF($AL$3:$AT$100003,AL218,$AT$3:$AT$100003),"")</f>
        <v/>
      </c>
      <c r="AV218" s="21" t="str">
        <f>IF(AND(COUNTIF($AM$3:AM218,AM218)=COUNTIF($AM$3:AM100218,AM218),AM218&lt;&gt;""),SUMIF($AM$3:AM218,AM218,$AT$3:AT218),"")</f>
        <v/>
      </c>
      <c r="AW218" s="96"/>
      <c r="AX218" s="20" t="str">
        <f>IF(COUNT(BC218:BH218)=6,MAX($AX$3:AX217)+1,"")</f>
        <v/>
      </c>
      <c r="AY218" s="20" t="str">
        <f>IF(AZ218="","",RANK(AZ218,$AZ$3:$AZ$100003,1)+COUNTIF($AZ$3:AZ218,AZ218)-1)</f>
        <v/>
      </c>
      <c r="AZ218" s="20" t="str">
        <f t="shared" si="142"/>
        <v/>
      </c>
      <c r="BA218" s="20" t="str">
        <f>IF(AN218="","",IF(COUNTIF($AN$3:AN218,AN218)=1,1+MAX($BA$3:BA217),INDEX($BA$3:BA217,MATCH(AN218,$AN$3:AN218,0),0)))</f>
        <v/>
      </c>
      <c r="BB218" s="20" t="str">
        <f>IF(AO218="","",IF(COUNTIF($AO$3:AO218,AO218)=1,1+MAX($BB$3:BB217),INDEX($BB$3:BB217,MATCH(AO218,$AO$3:AO218,0),0)))</f>
        <v/>
      </c>
      <c r="BC218" s="54" t="str">
        <f t="shared" si="143"/>
        <v/>
      </c>
      <c r="BD218" s="54" t="str">
        <f t="shared" si="144"/>
        <v/>
      </c>
      <c r="BE218" s="20" t="str">
        <f>IF($AN218="","",IF(COUNTIF(AN218,"*"&amp;BE$1&amp;"*"),COUNTIF(AN$3:AN218,"*"&amp;BE$1&amp;"*"),""))</f>
        <v/>
      </c>
      <c r="BF218" s="20" t="str">
        <f>IF($AN218="","",IF(COUNTIF(AO218,"*"&amp;BF$1&amp;"*"),COUNTIF(AO$3:AO218,"*"&amp;BF$1&amp;"*"),""))</f>
        <v/>
      </c>
      <c r="BG218" s="20" t="str">
        <f>IF($AN218="","",IF(COUNTIF(AP218,"*"&amp;BG$1&amp;"*"),COUNTIF(AP$3:AP218,"*"&amp;BG$1&amp;"*"),""))</f>
        <v/>
      </c>
      <c r="BH218" s="20" t="str">
        <f>IF($AN218="","",IF(COUNTIF(AQ218,"*"&amp;BH$1&amp;"*"),COUNTIF(AQ$3:AQ218,"*"&amp;BH$1&amp;"*"),""))</f>
        <v/>
      </c>
      <c r="BI218" s="58" t="str">
        <f t="shared" si="145"/>
        <v/>
      </c>
      <c r="BJ218" s="20" t="str">
        <f t="shared" si="146"/>
        <v/>
      </c>
      <c r="BK218" s="20" t="str">
        <f t="shared" si="147"/>
        <v/>
      </c>
      <c r="BM218" s="20" t="str">
        <f>IF($BM$1&gt;=1+MAX($BM$3:BM217),1+MAX($BM$3:BM217),"")</f>
        <v/>
      </c>
      <c r="BN218" s="20" t="str">
        <f t="shared" si="148"/>
        <v/>
      </c>
      <c r="BO218" s="20" t="str">
        <f t="shared" si="148"/>
        <v/>
      </c>
      <c r="BP218" s="20" t="str">
        <f t="shared" si="148"/>
        <v/>
      </c>
      <c r="BQ218" s="20" t="str">
        <f t="shared" si="148"/>
        <v/>
      </c>
      <c r="BR218" s="20" t="str">
        <f t="shared" si="148"/>
        <v/>
      </c>
      <c r="BS218" s="20" t="str">
        <f t="shared" si="148"/>
        <v/>
      </c>
      <c r="BT218" s="20" t="str">
        <f t="shared" si="148"/>
        <v/>
      </c>
      <c r="BU218" s="20" t="str">
        <f t="shared" si="148"/>
        <v/>
      </c>
      <c r="BV218" s="20" t="str">
        <f t="shared" si="148"/>
        <v/>
      </c>
      <c r="BW218" s="20" t="str">
        <f t="shared" si="148"/>
        <v/>
      </c>
      <c r="BX218" s="20" t="str">
        <f t="shared" si="148"/>
        <v/>
      </c>
    </row>
    <row r="219" spans="2:76" ht="30" customHeight="1" x14ac:dyDescent="0.2">
      <c r="B219" s="52"/>
      <c r="C219" s="52"/>
      <c r="D219" s="52"/>
      <c r="E219" s="30"/>
      <c r="F219" s="31"/>
      <c r="G219" s="32"/>
      <c r="H219" s="30"/>
      <c r="I219" s="31"/>
      <c r="J219" s="34"/>
      <c r="K219" s="112" t="str">
        <f t="shared" si="125"/>
        <v/>
      </c>
      <c r="L219" s="108" t="str">
        <f t="shared" si="126"/>
        <v/>
      </c>
      <c r="M219" s="108" t="str">
        <f t="shared" si="127"/>
        <v/>
      </c>
      <c r="N219" s="31" t="str">
        <f t="shared" si="128"/>
        <v/>
      </c>
      <c r="O219" s="31" t="str">
        <f t="shared" si="129"/>
        <v/>
      </c>
      <c r="P219" s="49" t="str">
        <f t="shared" si="130"/>
        <v/>
      </c>
      <c r="Q219" s="49" t="str">
        <f t="shared" si="131"/>
        <v/>
      </c>
      <c r="R219" s="32" t="str">
        <f t="shared" si="132"/>
        <v/>
      </c>
      <c r="S219" s="19"/>
      <c r="T219" s="45" t="str">
        <f t="shared" si="133"/>
        <v/>
      </c>
      <c r="U219" s="32" t="str">
        <f t="shared" si="134"/>
        <v/>
      </c>
      <c r="V219" s="22"/>
      <c r="W219" s="6" t="str">
        <f t="shared" si="123"/>
        <v/>
      </c>
      <c r="X219" s="7" t="str">
        <f t="shared" si="135"/>
        <v/>
      </c>
      <c r="Y219" s="19"/>
      <c r="Z219" s="13" t="str">
        <f t="shared" si="124"/>
        <v/>
      </c>
      <c r="AA219" s="13" t="str">
        <f t="shared" si="136"/>
        <v/>
      </c>
      <c r="AB219" s="7" t="str">
        <f t="shared" si="137"/>
        <v/>
      </c>
      <c r="AC219" s="22"/>
      <c r="AD219" s="3" t="str">
        <f>IF(B219="","",COUNT(B$3:B219))</f>
        <v/>
      </c>
      <c r="AE219" s="3" t="str">
        <f>IF(C219="","",COUNT(C$3:C219))</f>
        <v/>
      </c>
      <c r="AF219" s="3" t="str">
        <f>IF(D219="","",COUNT(D$3:D219))</f>
        <v/>
      </c>
      <c r="AG219" s="20" t="str">
        <f>IF(E219="","",COUNTA($E$3:E219))</f>
        <v/>
      </c>
      <c r="AH219" s="38" t="str">
        <f>IF(B219="",IF(OR($C219&lt;&gt;"",$D219&lt;&gt;"",$E219&lt;&gt;"",$H219&lt;&gt;"",$G219&lt;&gt;""),INDEX(AH$3:AH218,MATCH(MAX(AD$3:AD218),AD$3:AD218,0),0),""),B219)</f>
        <v/>
      </c>
      <c r="AI219" s="38" t="str">
        <f>IF(C219="",IF(OR($D219&lt;&gt;"",$E219&lt;&gt;"",$H219&lt;&gt;"",$G219&lt;&gt;""),INDEX(AI$3:AI218,MATCH(MAX(AE$3:AE218),AE$3:AE218,0),0),""),C219)</f>
        <v/>
      </c>
      <c r="AJ219" s="38" t="str">
        <f>IF(D219="",IF(OR($E219&lt;&gt;"",$H219&lt;&gt;"",$G219&lt;&gt;""),INDEX(AJ$3:AJ218,MATCH(MAX(AF$3:AF218),AF$3:AF218,0),0),""),D219)</f>
        <v/>
      </c>
      <c r="AK219" s="4" t="str">
        <f>IF(入力!E219="","",IFERROR(INDEX(雇用者!$B$3:$B$100003,IFERROR(MATCH("*"&amp;$E219&amp;"*",雇用者!B$3:B$100003,0),MATCH("*"&amp;$E219&amp;"*",雇用者!C$3:C$100003,0)),0),入力!E219))&amp;""</f>
        <v/>
      </c>
      <c r="AL219" s="20" t="str">
        <f>IF(AM219="","",$AM219&amp;"@"&amp;AN219&amp;IF(AN219="","","@"&amp;COUNTIF($AK$3:AK219,AN219)))</f>
        <v/>
      </c>
      <c r="AM219" s="26" t="str">
        <f t="shared" si="138"/>
        <v/>
      </c>
      <c r="AN219" s="4" t="str">
        <f>IF(AK219="",IF(AND(OR(H219&lt;&gt;"",G219&lt;&gt;""),E219=""),INDEX($AK$3:AK218,MATCH(MAX($AG$3:AG218),$AG$3:AG218,0),0),""),AK219)</f>
        <v/>
      </c>
      <c r="AO219" s="20" t="str">
        <f>IF(H219="",IF(AN219="","",IFERROR(INDEX(雇用者!$D$3:$D$100003,MATCH($AN219,雇用者!B$3:B$100003,0),0),"")),H219)&amp;""</f>
        <v/>
      </c>
      <c r="AP219" s="20" t="str">
        <f>IF(AN219="","",IFERROR(IF(AND(入力!I219="",H219=""),INDEX(雇用者!$E$3:$E$100003,MATCH($AN219,雇用者!B$3:B$100003,0),0),I219),I219))&amp;""</f>
        <v/>
      </c>
      <c r="AQ219" s="20" t="str">
        <f t="shared" si="139"/>
        <v/>
      </c>
      <c r="AR219" s="20" t="str">
        <f t="shared" si="140"/>
        <v/>
      </c>
      <c r="AS219" s="20" t="str">
        <f>IF(AN219="","",IFERROR(IF(AND(入力!G219="",H219=""),INDEX(雇用者!$F$3:$Y$100003,MATCH($AN219,雇用者!B$3:B$100003,0),MATCH($AM219,雇用者!$F$1:$Y$1,1)),IF(G219="","",G219)),IF(G219="","",G219)))</f>
        <v/>
      </c>
      <c r="AT219" s="21" t="str">
        <f t="shared" si="141"/>
        <v/>
      </c>
      <c r="AU219" s="21" t="str">
        <f>IF(AND(AT219&lt;&gt;"",COUNTIF($AL$3:AL219,AL219)=1),SUMIF($AL$3:$AT$100003,AL219,$AT$3:$AT$100003),"")</f>
        <v/>
      </c>
      <c r="AV219" s="21" t="str">
        <f>IF(AND(COUNTIF($AM$3:AM219,AM219)=COUNTIF($AM$3:AM100219,AM219),AM219&lt;&gt;""),SUMIF($AM$3:AM219,AM219,$AT$3:AT219),"")</f>
        <v/>
      </c>
      <c r="AW219" s="96"/>
      <c r="AX219" s="20" t="str">
        <f>IF(COUNT(BC219:BH219)=6,MAX($AX$3:AX218)+1,"")</f>
        <v/>
      </c>
      <c r="AY219" s="20" t="str">
        <f>IF(AZ219="","",RANK(AZ219,$AZ$3:$AZ$100003,1)+COUNTIF($AZ$3:AZ219,AZ219)-1)</f>
        <v/>
      </c>
      <c r="AZ219" s="20" t="str">
        <f t="shared" si="142"/>
        <v/>
      </c>
      <c r="BA219" s="20" t="str">
        <f>IF(AN219="","",IF(COUNTIF($AN$3:AN219,AN219)=1,1+MAX($BA$3:BA218),INDEX($BA$3:BA218,MATCH(AN219,$AN$3:AN219,0),0)))</f>
        <v/>
      </c>
      <c r="BB219" s="20" t="str">
        <f>IF(AO219="","",IF(COUNTIF($AO$3:AO219,AO219)=1,1+MAX($BB$3:BB218),INDEX($BB$3:BB218,MATCH(AO219,$AO$3:AO219,0),0)))</f>
        <v/>
      </c>
      <c r="BC219" s="54" t="str">
        <f t="shared" si="143"/>
        <v/>
      </c>
      <c r="BD219" s="54" t="str">
        <f t="shared" si="144"/>
        <v/>
      </c>
      <c r="BE219" s="20" t="str">
        <f>IF($AN219="","",IF(COUNTIF(AN219,"*"&amp;BE$1&amp;"*"),COUNTIF(AN$3:AN219,"*"&amp;BE$1&amp;"*"),""))</f>
        <v/>
      </c>
      <c r="BF219" s="20" t="str">
        <f>IF($AN219="","",IF(COUNTIF(AO219,"*"&amp;BF$1&amp;"*"),COUNTIF(AO$3:AO219,"*"&amp;BF$1&amp;"*"),""))</f>
        <v/>
      </c>
      <c r="BG219" s="20" t="str">
        <f>IF($AN219="","",IF(COUNTIF(AP219,"*"&amp;BG$1&amp;"*"),COUNTIF(AP$3:AP219,"*"&amp;BG$1&amp;"*"),""))</f>
        <v/>
      </c>
      <c r="BH219" s="20" t="str">
        <f>IF($AN219="","",IF(COUNTIF(AQ219,"*"&amp;BH$1&amp;"*"),COUNTIF(AQ$3:AQ219,"*"&amp;BH$1&amp;"*"),""))</f>
        <v/>
      </c>
      <c r="BI219" s="58" t="str">
        <f t="shared" si="145"/>
        <v/>
      </c>
      <c r="BJ219" s="20" t="str">
        <f t="shared" si="146"/>
        <v/>
      </c>
      <c r="BK219" s="20" t="str">
        <f t="shared" si="147"/>
        <v/>
      </c>
      <c r="BM219" s="20" t="str">
        <f>IF($BM$1&gt;=1+MAX($BM$3:BM218),1+MAX($BM$3:BM218),"")</f>
        <v/>
      </c>
      <c r="BN219" s="20" t="str">
        <f t="shared" si="148"/>
        <v/>
      </c>
      <c r="BO219" s="20" t="str">
        <f t="shared" si="148"/>
        <v/>
      </c>
      <c r="BP219" s="20" t="str">
        <f t="shared" si="148"/>
        <v/>
      </c>
      <c r="BQ219" s="20" t="str">
        <f t="shared" si="148"/>
        <v/>
      </c>
      <c r="BR219" s="20" t="str">
        <f t="shared" si="148"/>
        <v/>
      </c>
      <c r="BS219" s="20" t="str">
        <f t="shared" si="148"/>
        <v/>
      </c>
      <c r="BT219" s="20" t="str">
        <f t="shared" si="148"/>
        <v/>
      </c>
      <c r="BU219" s="20" t="str">
        <f t="shared" si="148"/>
        <v/>
      </c>
      <c r="BV219" s="20" t="str">
        <f t="shared" si="148"/>
        <v/>
      </c>
      <c r="BW219" s="20" t="str">
        <f t="shared" si="148"/>
        <v/>
      </c>
      <c r="BX219" s="20" t="str">
        <f t="shared" si="148"/>
        <v/>
      </c>
    </row>
    <row r="220" spans="2:76" ht="30" customHeight="1" x14ac:dyDescent="0.2">
      <c r="B220" s="52"/>
      <c r="C220" s="52"/>
      <c r="D220" s="52"/>
      <c r="E220" s="30"/>
      <c r="F220" s="31"/>
      <c r="G220" s="32"/>
      <c r="H220" s="30"/>
      <c r="I220" s="31"/>
      <c r="J220" s="34"/>
      <c r="K220" s="112" t="str">
        <f t="shared" si="125"/>
        <v/>
      </c>
      <c r="L220" s="108" t="str">
        <f t="shared" si="126"/>
        <v/>
      </c>
      <c r="M220" s="108" t="str">
        <f t="shared" si="127"/>
        <v/>
      </c>
      <c r="N220" s="31" t="str">
        <f t="shared" si="128"/>
        <v/>
      </c>
      <c r="O220" s="31" t="str">
        <f t="shared" si="129"/>
        <v/>
      </c>
      <c r="P220" s="49" t="str">
        <f t="shared" si="130"/>
        <v/>
      </c>
      <c r="Q220" s="49" t="str">
        <f t="shared" si="131"/>
        <v/>
      </c>
      <c r="R220" s="32" t="str">
        <f t="shared" si="132"/>
        <v/>
      </c>
      <c r="S220" s="19"/>
      <c r="T220" s="45" t="str">
        <f t="shared" si="133"/>
        <v/>
      </c>
      <c r="U220" s="32" t="str">
        <f t="shared" si="134"/>
        <v/>
      </c>
      <c r="V220" s="22"/>
      <c r="W220" s="6" t="str">
        <f t="shared" si="123"/>
        <v/>
      </c>
      <c r="X220" s="7" t="str">
        <f t="shared" si="135"/>
        <v/>
      </c>
      <c r="Y220" s="19"/>
      <c r="Z220" s="13" t="str">
        <f t="shared" si="124"/>
        <v/>
      </c>
      <c r="AA220" s="13" t="str">
        <f t="shared" si="136"/>
        <v/>
      </c>
      <c r="AB220" s="7" t="str">
        <f t="shared" si="137"/>
        <v/>
      </c>
      <c r="AC220" s="22"/>
      <c r="AD220" s="3" t="str">
        <f>IF(B220="","",COUNT(B$3:B220))</f>
        <v/>
      </c>
      <c r="AE220" s="3" t="str">
        <f>IF(C220="","",COUNT(C$3:C220))</f>
        <v/>
      </c>
      <c r="AF220" s="3" t="str">
        <f>IF(D220="","",COUNT(D$3:D220))</f>
        <v/>
      </c>
      <c r="AG220" s="20" t="str">
        <f>IF(E220="","",COUNTA($E$3:E220))</f>
        <v/>
      </c>
      <c r="AH220" s="38" t="str">
        <f>IF(B220="",IF(OR($C220&lt;&gt;"",$D220&lt;&gt;"",$E220&lt;&gt;"",$H220&lt;&gt;"",$G220&lt;&gt;""),INDEX(AH$3:AH219,MATCH(MAX(AD$3:AD219),AD$3:AD219,0),0),""),B220)</f>
        <v/>
      </c>
      <c r="AI220" s="38" t="str">
        <f>IF(C220="",IF(OR($D220&lt;&gt;"",$E220&lt;&gt;"",$H220&lt;&gt;"",$G220&lt;&gt;""),INDEX(AI$3:AI219,MATCH(MAX(AE$3:AE219),AE$3:AE219,0),0),""),C220)</f>
        <v/>
      </c>
      <c r="AJ220" s="38" t="str">
        <f>IF(D220="",IF(OR($E220&lt;&gt;"",$H220&lt;&gt;"",$G220&lt;&gt;""),INDEX(AJ$3:AJ219,MATCH(MAX(AF$3:AF219),AF$3:AF219,0),0),""),D220)</f>
        <v/>
      </c>
      <c r="AK220" s="4" t="str">
        <f>IF(入力!E220="","",IFERROR(INDEX(雇用者!$B$3:$B$100003,IFERROR(MATCH("*"&amp;$E220&amp;"*",雇用者!B$3:B$100003,0),MATCH("*"&amp;$E220&amp;"*",雇用者!C$3:C$100003,0)),0),入力!E220))&amp;""</f>
        <v/>
      </c>
      <c r="AL220" s="20" t="str">
        <f>IF(AM220="","",$AM220&amp;"@"&amp;AN220&amp;IF(AN220="","","@"&amp;COUNTIF($AK$3:AK220,AN220)))</f>
        <v/>
      </c>
      <c r="AM220" s="26" t="str">
        <f t="shared" si="138"/>
        <v/>
      </c>
      <c r="AN220" s="4" t="str">
        <f>IF(AK220="",IF(AND(OR(H220&lt;&gt;"",G220&lt;&gt;""),E220=""),INDEX($AK$3:AK219,MATCH(MAX($AG$3:AG219),$AG$3:AG219,0),0),""),AK220)</f>
        <v/>
      </c>
      <c r="AO220" s="20" t="str">
        <f>IF(H220="",IF(AN220="","",IFERROR(INDEX(雇用者!$D$3:$D$100003,MATCH($AN220,雇用者!B$3:B$100003,0),0),"")),H220)&amp;""</f>
        <v/>
      </c>
      <c r="AP220" s="20" t="str">
        <f>IF(AN220="","",IFERROR(IF(AND(入力!I220="",H220=""),INDEX(雇用者!$E$3:$E$100003,MATCH($AN220,雇用者!B$3:B$100003,0),0),I220),I220))&amp;""</f>
        <v/>
      </c>
      <c r="AQ220" s="20" t="str">
        <f t="shared" si="139"/>
        <v/>
      </c>
      <c r="AR220" s="20" t="str">
        <f t="shared" si="140"/>
        <v/>
      </c>
      <c r="AS220" s="20" t="str">
        <f>IF(AN220="","",IFERROR(IF(AND(入力!G220="",H220=""),INDEX(雇用者!$F$3:$Y$100003,MATCH($AN220,雇用者!B$3:B$100003,0),MATCH($AM220,雇用者!$F$1:$Y$1,1)),IF(G220="","",G220)),IF(G220="","",G220)))</f>
        <v/>
      </c>
      <c r="AT220" s="21" t="str">
        <f t="shared" si="141"/>
        <v/>
      </c>
      <c r="AU220" s="21" t="str">
        <f>IF(AND(AT220&lt;&gt;"",COUNTIF($AL$3:AL220,AL220)=1),SUMIF($AL$3:$AT$100003,AL220,$AT$3:$AT$100003),"")</f>
        <v/>
      </c>
      <c r="AV220" s="21" t="str">
        <f>IF(AND(COUNTIF($AM$3:AM220,AM220)=COUNTIF($AM$3:AM100220,AM220),AM220&lt;&gt;""),SUMIF($AM$3:AM220,AM220,$AT$3:AT220),"")</f>
        <v/>
      </c>
      <c r="AW220" s="96"/>
      <c r="AX220" s="20" t="str">
        <f>IF(COUNT(BC220:BH220)=6,MAX($AX$3:AX219)+1,"")</f>
        <v/>
      </c>
      <c r="AY220" s="20" t="str">
        <f>IF(AZ220="","",RANK(AZ220,$AZ$3:$AZ$100003,1)+COUNTIF($AZ$3:AZ220,AZ220)-1)</f>
        <v/>
      </c>
      <c r="AZ220" s="20" t="str">
        <f t="shared" si="142"/>
        <v/>
      </c>
      <c r="BA220" s="20" t="str">
        <f>IF(AN220="","",IF(COUNTIF($AN$3:AN220,AN220)=1,1+MAX($BA$3:BA219),INDEX($BA$3:BA219,MATCH(AN220,$AN$3:AN220,0),0)))</f>
        <v/>
      </c>
      <c r="BB220" s="20" t="str">
        <f>IF(AO220="","",IF(COUNTIF($AO$3:AO220,AO220)=1,1+MAX($BB$3:BB219),INDEX($BB$3:BB219,MATCH(AO220,$AO$3:AO220,0),0)))</f>
        <v/>
      </c>
      <c r="BC220" s="54" t="str">
        <f t="shared" si="143"/>
        <v/>
      </c>
      <c r="BD220" s="54" t="str">
        <f t="shared" si="144"/>
        <v/>
      </c>
      <c r="BE220" s="20" t="str">
        <f>IF($AN220="","",IF(COUNTIF(AN220,"*"&amp;BE$1&amp;"*"),COUNTIF(AN$3:AN220,"*"&amp;BE$1&amp;"*"),""))</f>
        <v/>
      </c>
      <c r="BF220" s="20" t="str">
        <f>IF($AN220="","",IF(COUNTIF(AO220,"*"&amp;BF$1&amp;"*"),COUNTIF(AO$3:AO220,"*"&amp;BF$1&amp;"*"),""))</f>
        <v/>
      </c>
      <c r="BG220" s="20" t="str">
        <f>IF($AN220="","",IF(COUNTIF(AP220,"*"&amp;BG$1&amp;"*"),COUNTIF(AP$3:AP220,"*"&amp;BG$1&amp;"*"),""))</f>
        <v/>
      </c>
      <c r="BH220" s="20" t="str">
        <f>IF($AN220="","",IF(COUNTIF(AQ220,"*"&amp;BH$1&amp;"*"),COUNTIF(AQ$3:AQ220,"*"&amp;BH$1&amp;"*"),""))</f>
        <v/>
      </c>
      <c r="BI220" s="58" t="str">
        <f t="shared" si="145"/>
        <v/>
      </c>
      <c r="BJ220" s="20" t="str">
        <f t="shared" si="146"/>
        <v/>
      </c>
      <c r="BK220" s="20" t="str">
        <f t="shared" si="147"/>
        <v/>
      </c>
      <c r="BM220" s="20" t="str">
        <f>IF($BM$1&gt;=1+MAX($BM$3:BM219),1+MAX($BM$3:BM219),"")</f>
        <v/>
      </c>
      <c r="BN220" s="20" t="str">
        <f t="shared" si="148"/>
        <v/>
      </c>
      <c r="BO220" s="20" t="str">
        <f t="shared" si="148"/>
        <v/>
      </c>
      <c r="BP220" s="20" t="str">
        <f t="shared" si="148"/>
        <v/>
      </c>
      <c r="BQ220" s="20" t="str">
        <f t="shared" si="148"/>
        <v/>
      </c>
      <c r="BR220" s="20" t="str">
        <f t="shared" si="148"/>
        <v/>
      </c>
      <c r="BS220" s="20" t="str">
        <f t="shared" si="148"/>
        <v/>
      </c>
      <c r="BT220" s="20" t="str">
        <f t="shared" si="148"/>
        <v/>
      </c>
      <c r="BU220" s="20" t="str">
        <f t="shared" si="148"/>
        <v/>
      </c>
      <c r="BV220" s="20" t="str">
        <f t="shared" si="148"/>
        <v/>
      </c>
      <c r="BW220" s="20" t="str">
        <f t="shared" si="148"/>
        <v/>
      </c>
      <c r="BX220" s="20" t="str">
        <f t="shared" si="148"/>
        <v/>
      </c>
    </row>
    <row r="221" spans="2:76" ht="30" customHeight="1" x14ac:dyDescent="0.2">
      <c r="B221" s="52"/>
      <c r="C221" s="52"/>
      <c r="D221" s="52"/>
      <c r="E221" s="30"/>
      <c r="F221" s="31"/>
      <c r="G221" s="32"/>
      <c r="H221" s="30"/>
      <c r="I221" s="31"/>
      <c r="J221" s="34"/>
      <c r="K221" s="112" t="str">
        <f t="shared" si="125"/>
        <v/>
      </c>
      <c r="L221" s="108" t="str">
        <f t="shared" si="126"/>
        <v/>
      </c>
      <c r="M221" s="108" t="str">
        <f t="shared" si="127"/>
        <v/>
      </c>
      <c r="N221" s="31" t="str">
        <f t="shared" si="128"/>
        <v/>
      </c>
      <c r="O221" s="31" t="str">
        <f t="shared" si="129"/>
        <v/>
      </c>
      <c r="P221" s="49" t="str">
        <f t="shared" si="130"/>
        <v/>
      </c>
      <c r="Q221" s="49" t="str">
        <f t="shared" si="131"/>
        <v/>
      </c>
      <c r="R221" s="32" t="str">
        <f t="shared" si="132"/>
        <v/>
      </c>
      <c r="S221" s="19"/>
      <c r="T221" s="45" t="str">
        <f t="shared" si="133"/>
        <v/>
      </c>
      <c r="U221" s="32" t="str">
        <f t="shared" si="134"/>
        <v/>
      </c>
      <c r="V221" s="22"/>
      <c r="W221" s="6" t="str">
        <f t="shared" si="123"/>
        <v/>
      </c>
      <c r="X221" s="7" t="str">
        <f t="shared" si="135"/>
        <v/>
      </c>
      <c r="Y221" s="19"/>
      <c r="Z221" s="13" t="str">
        <f t="shared" si="124"/>
        <v/>
      </c>
      <c r="AA221" s="13" t="str">
        <f t="shared" si="136"/>
        <v/>
      </c>
      <c r="AB221" s="7" t="str">
        <f t="shared" si="137"/>
        <v/>
      </c>
      <c r="AC221" s="22"/>
      <c r="AD221" s="3" t="str">
        <f>IF(B221="","",COUNT(B$3:B221))</f>
        <v/>
      </c>
      <c r="AE221" s="3" t="str">
        <f>IF(C221="","",COUNT(C$3:C221))</f>
        <v/>
      </c>
      <c r="AF221" s="3" t="str">
        <f>IF(D221="","",COUNT(D$3:D221))</f>
        <v/>
      </c>
      <c r="AG221" s="20" t="str">
        <f>IF(E221="","",COUNTA($E$3:E221))</f>
        <v/>
      </c>
      <c r="AH221" s="38" t="str">
        <f>IF(B221="",IF(OR($C221&lt;&gt;"",$D221&lt;&gt;"",$E221&lt;&gt;"",$H221&lt;&gt;"",$G221&lt;&gt;""),INDEX(AH$3:AH220,MATCH(MAX(AD$3:AD220),AD$3:AD220,0),0),""),B221)</f>
        <v/>
      </c>
      <c r="AI221" s="38" t="str">
        <f>IF(C221="",IF(OR($D221&lt;&gt;"",$E221&lt;&gt;"",$H221&lt;&gt;"",$G221&lt;&gt;""),INDEX(AI$3:AI220,MATCH(MAX(AE$3:AE220),AE$3:AE220,0),0),""),C221)</f>
        <v/>
      </c>
      <c r="AJ221" s="38" t="str">
        <f>IF(D221="",IF(OR($E221&lt;&gt;"",$H221&lt;&gt;"",$G221&lt;&gt;""),INDEX(AJ$3:AJ220,MATCH(MAX(AF$3:AF220),AF$3:AF220,0),0),""),D221)</f>
        <v/>
      </c>
      <c r="AK221" s="4" t="str">
        <f>IF(入力!E221="","",IFERROR(INDEX(雇用者!$B$3:$B$100003,IFERROR(MATCH("*"&amp;$E221&amp;"*",雇用者!B$3:B$100003,0),MATCH("*"&amp;$E221&amp;"*",雇用者!C$3:C$100003,0)),0),入力!E221))&amp;""</f>
        <v/>
      </c>
      <c r="AL221" s="20" t="str">
        <f>IF(AM221="","",$AM221&amp;"@"&amp;AN221&amp;IF(AN221="","","@"&amp;COUNTIF($AK$3:AK221,AN221)))</f>
        <v/>
      </c>
      <c r="AM221" s="26" t="str">
        <f t="shared" si="138"/>
        <v/>
      </c>
      <c r="AN221" s="4" t="str">
        <f>IF(AK221="",IF(AND(OR(H221&lt;&gt;"",G221&lt;&gt;""),E221=""),INDEX($AK$3:AK220,MATCH(MAX($AG$3:AG220),$AG$3:AG220,0),0),""),AK221)</f>
        <v/>
      </c>
      <c r="AO221" s="20" t="str">
        <f>IF(H221="",IF(AN221="","",IFERROR(INDEX(雇用者!$D$3:$D$100003,MATCH($AN221,雇用者!B$3:B$100003,0),0),"")),H221)&amp;""</f>
        <v/>
      </c>
      <c r="AP221" s="20" t="str">
        <f>IF(AN221="","",IFERROR(IF(AND(入力!I221="",H221=""),INDEX(雇用者!$E$3:$E$100003,MATCH($AN221,雇用者!B$3:B$100003,0),0),I221),I221))&amp;""</f>
        <v/>
      </c>
      <c r="AQ221" s="20" t="str">
        <f t="shared" si="139"/>
        <v/>
      </c>
      <c r="AR221" s="20" t="str">
        <f t="shared" si="140"/>
        <v/>
      </c>
      <c r="AS221" s="20" t="str">
        <f>IF(AN221="","",IFERROR(IF(AND(入力!G221="",H221=""),INDEX(雇用者!$F$3:$Y$100003,MATCH($AN221,雇用者!B$3:B$100003,0),MATCH($AM221,雇用者!$F$1:$Y$1,1)),IF(G221="","",G221)),IF(G221="","",G221)))</f>
        <v/>
      </c>
      <c r="AT221" s="21" t="str">
        <f t="shared" si="141"/>
        <v/>
      </c>
      <c r="AU221" s="21" t="str">
        <f>IF(AND(AT221&lt;&gt;"",COUNTIF($AL$3:AL221,AL221)=1),SUMIF($AL$3:$AT$100003,AL221,$AT$3:$AT$100003),"")</f>
        <v/>
      </c>
      <c r="AV221" s="21" t="str">
        <f>IF(AND(COUNTIF($AM$3:AM221,AM221)=COUNTIF($AM$3:AM100221,AM221),AM221&lt;&gt;""),SUMIF($AM$3:AM221,AM221,$AT$3:AT221),"")</f>
        <v/>
      </c>
      <c r="AW221" s="96"/>
      <c r="AX221" s="20" t="str">
        <f>IF(COUNT(BC221:BH221)=6,MAX($AX$3:AX220)+1,"")</f>
        <v/>
      </c>
      <c r="AY221" s="20" t="str">
        <f>IF(AZ221="","",RANK(AZ221,$AZ$3:$AZ$100003,1)+COUNTIF($AZ$3:AZ221,AZ221)-1)</f>
        <v/>
      </c>
      <c r="AZ221" s="20" t="str">
        <f t="shared" si="142"/>
        <v/>
      </c>
      <c r="BA221" s="20" t="str">
        <f>IF(AN221="","",IF(COUNTIF($AN$3:AN221,AN221)=1,1+MAX($BA$3:BA220),INDEX($BA$3:BA220,MATCH(AN221,$AN$3:AN221,0),0)))</f>
        <v/>
      </c>
      <c r="BB221" s="20" t="str">
        <f>IF(AO221="","",IF(COUNTIF($AO$3:AO221,AO221)=1,1+MAX($BB$3:BB220),INDEX($BB$3:BB220,MATCH(AO221,$AO$3:AO221,0),0)))</f>
        <v/>
      </c>
      <c r="BC221" s="54" t="str">
        <f t="shared" si="143"/>
        <v/>
      </c>
      <c r="BD221" s="54" t="str">
        <f t="shared" si="144"/>
        <v/>
      </c>
      <c r="BE221" s="20" t="str">
        <f>IF($AN221="","",IF(COUNTIF(AN221,"*"&amp;BE$1&amp;"*"),COUNTIF(AN$3:AN221,"*"&amp;BE$1&amp;"*"),""))</f>
        <v/>
      </c>
      <c r="BF221" s="20" t="str">
        <f>IF($AN221="","",IF(COUNTIF(AO221,"*"&amp;BF$1&amp;"*"),COUNTIF(AO$3:AO221,"*"&amp;BF$1&amp;"*"),""))</f>
        <v/>
      </c>
      <c r="BG221" s="20" t="str">
        <f>IF($AN221="","",IF(COUNTIF(AP221,"*"&amp;BG$1&amp;"*"),COUNTIF(AP$3:AP221,"*"&amp;BG$1&amp;"*"),""))</f>
        <v/>
      </c>
      <c r="BH221" s="20" t="str">
        <f>IF($AN221="","",IF(COUNTIF(AQ221,"*"&amp;BH$1&amp;"*"),COUNTIF(AQ$3:AQ221,"*"&amp;BH$1&amp;"*"),""))</f>
        <v/>
      </c>
      <c r="BI221" s="58" t="str">
        <f t="shared" si="145"/>
        <v/>
      </c>
      <c r="BJ221" s="20" t="str">
        <f t="shared" si="146"/>
        <v/>
      </c>
      <c r="BK221" s="20" t="str">
        <f t="shared" si="147"/>
        <v/>
      </c>
      <c r="BM221" s="20" t="str">
        <f>IF($BM$1&gt;=1+MAX($BM$3:BM220),1+MAX($BM$3:BM220),"")</f>
        <v/>
      </c>
      <c r="BN221" s="20" t="str">
        <f t="shared" si="148"/>
        <v/>
      </c>
      <c r="BO221" s="20" t="str">
        <f t="shared" si="148"/>
        <v/>
      </c>
      <c r="BP221" s="20" t="str">
        <f t="shared" si="148"/>
        <v/>
      </c>
      <c r="BQ221" s="20" t="str">
        <f t="shared" si="148"/>
        <v/>
      </c>
      <c r="BR221" s="20" t="str">
        <f t="shared" si="148"/>
        <v/>
      </c>
      <c r="BS221" s="20" t="str">
        <f t="shared" si="148"/>
        <v/>
      </c>
      <c r="BT221" s="20" t="str">
        <f t="shared" si="148"/>
        <v/>
      </c>
      <c r="BU221" s="20" t="str">
        <f t="shared" si="148"/>
        <v/>
      </c>
      <c r="BV221" s="20" t="str">
        <f t="shared" si="148"/>
        <v/>
      </c>
      <c r="BW221" s="20" t="str">
        <f t="shared" si="148"/>
        <v/>
      </c>
      <c r="BX221" s="20" t="str">
        <f t="shared" si="148"/>
        <v/>
      </c>
    </row>
    <row r="222" spans="2:76" ht="30" customHeight="1" x14ac:dyDescent="0.2">
      <c r="B222" s="52"/>
      <c r="C222" s="52"/>
      <c r="D222" s="52"/>
      <c r="E222" s="30"/>
      <c r="F222" s="31"/>
      <c r="G222" s="32"/>
      <c r="H222" s="30"/>
      <c r="I222" s="31"/>
      <c r="J222" s="34"/>
      <c r="K222" s="112" t="str">
        <f t="shared" si="125"/>
        <v/>
      </c>
      <c r="L222" s="108" t="str">
        <f t="shared" si="126"/>
        <v/>
      </c>
      <c r="M222" s="108" t="str">
        <f t="shared" si="127"/>
        <v/>
      </c>
      <c r="N222" s="31" t="str">
        <f t="shared" si="128"/>
        <v/>
      </c>
      <c r="O222" s="31" t="str">
        <f t="shared" si="129"/>
        <v/>
      </c>
      <c r="P222" s="49" t="str">
        <f t="shared" si="130"/>
        <v/>
      </c>
      <c r="Q222" s="49" t="str">
        <f t="shared" si="131"/>
        <v/>
      </c>
      <c r="R222" s="32" t="str">
        <f t="shared" si="132"/>
        <v/>
      </c>
      <c r="S222" s="19"/>
      <c r="T222" s="45" t="str">
        <f t="shared" si="133"/>
        <v/>
      </c>
      <c r="U222" s="32" t="str">
        <f t="shared" si="134"/>
        <v/>
      </c>
      <c r="V222" s="22"/>
      <c r="W222" s="6" t="str">
        <f t="shared" si="123"/>
        <v/>
      </c>
      <c r="X222" s="7" t="str">
        <f t="shared" si="135"/>
        <v/>
      </c>
      <c r="Y222" s="19"/>
      <c r="Z222" s="13" t="str">
        <f t="shared" si="124"/>
        <v/>
      </c>
      <c r="AA222" s="13" t="str">
        <f t="shared" si="136"/>
        <v/>
      </c>
      <c r="AB222" s="7" t="str">
        <f t="shared" si="137"/>
        <v/>
      </c>
      <c r="AC222" s="22"/>
      <c r="AD222" s="3" t="str">
        <f>IF(B222="","",COUNT(B$3:B222))</f>
        <v/>
      </c>
      <c r="AE222" s="3" t="str">
        <f>IF(C222="","",COUNT(C$3:C222))</f>
        <v/>
      </c>
      <c r="AF222" s="3" t="str">
        <f>IF(D222="","",COUNT(D$3:D222))</f>
        <v/>
      </c>
      <c r="AG222" s="20" t="str">
        <f>IF(E222="","",COUNTA($E$3:E222))</f>
        <v/>
      </c>
      <c r="AH222" s="38" t="str">
        <f>IF(B222="",IF(OR($C222&lt;&gt;"",$D222&lt;&gt;"",$E222&lt;&gt;"",$H222&lt;&gt;"",$G222&lt;&gt;""),INDEX(AH$3:AH221,MATCH(MAX(AD$3:AD221),AD$3:AD221,0),0),""),B222)</f>
        <v/>
      </c>
      <c r="AI222" s="38" t="str">
        <f>IF(C222="",IF(OR($D222&lt;&gt;"",$E222&lt;&gt;"",$H222&lt;&gt;"",$G222&lt;&gt;""),INDEX(AI$3:AI221,MATCH(MAX(AE$3:AE221),AE$3:AE221,0),0),""),C222)</f>
        <v/>
      </c>
      <c r="AJ222" s="38" t="str">
        <f>IF(D222="",IF(OR($E222&lt;&gt;"",$H222&lt;&gt;"",$G222&lt;&gt;""),INDEX(AJ$3:AJ221,MATCH(MAX(AF$3:AF221),AF$3:AF221,0),0),""),D222)</f>
        <v/>
      </c>
      <c r="AK222" s="4" t="str">
        <f>IF(入力!E222="","",IFERROR(INDEX(雇用者!$B$3:$B$100003,IFERROR(MATCH("*"&amp;$E222&amp;"*",雇用者!B$3:B$100003,0),MATCH("*"&amp;$E222&amp;"*",雇用者!C$3:C$100003,0)),0),入力!E222))&amp;""</f>
        <v/>
      </c>
      <c r="AL222" s="20" t="str">
        <f>IF(AM222="","",$AM222&amp;"@"&amp;AN222&amp;IF(AN222="","","@"&amp;COUNTIF($AK$3:AK222,AN222)))</f>
        <v/>
      </c>
      <c r="AM222" s="26" t="str">
        <f t="shared" si="138"/>
        <v/>
      </c>
      <c r="AN222" s="4" t="str">
        <f>IF(AK222="",IF(AND(OR(H222&lt;&gt;"",G222&lt;&gt;""),E222=""),INDEX($AK$3:AK221,MATCH(MAX($AG$3:AG221),$AG$3:AG221,0),0),""),AK222)</f>
        <v/>
      </c>
      <c r="AO222" s="20" t="str">
        <f>IF(H222="",IF(AN222="","",IFERROR(INDEX(雇用者!$D$3:$D$100003,MATCH($AN222,雇用者!B$3:B$100003,0),0),"")),H222)&amp;""</f>
        <v/>
      </c>
      <c r="AP222" s="20" t="str">
        <f>IF(AN222="","",IFERROR(IF(AND(入力!I222="",H222=""),INDEX(雇用者!$E$3:$E$100003,MATCH($AN222,雇用者!B$3:B$100003,0),0),I222),I222))&amp;""</f>
        <v/>
      </c>
      <c r="AQ222" s="20" t="str">
        <f t="shared" si="139"/>
        <v/>
      </c>
      <c r="AR222" s="20" t="str">
        <f t="shared" si="140"/>
        <v/>
      </c>
      <c r="AS222" s="20" t="str">
        <f>IF(AN222="","",IFERROR(IF(AND(入力!G222="",H222=""),INDEX(雇用者!$F$3:$Y$100003,MATCH($AN222,雇用者!B$3:B$100003,0),MATCH($AM222,雇用者!$F$1:$Y$1,1)),IF(G222="","",G222)),IF(G222="","",G222)))</f>
        <v/>
      </c>
      <c r="AT222" s="21" t="str">
        <f t="shared" si="141"/>
        <v/>
      </c>
      <c r="AU222" s="21" t="str">
        <f>IF(AND(AT222&lt;&gt;"",COUNTIF($AL$3:AL222,AL222)=1),SUMIF($AL$3:$AT$100003,AL222,$AT$3:$AT$100003),"")</f>
        <v/>
      </c>
      <c r="AV222" s="21" t="str">
        <f>IF(AND(COUNTIF($AM$3:AM222,AM222)=COUNTIF($AM$3:AM100222,AM222),AM222&lt;&gt;""),SUMIF($AM$3:AM222,AM222,$AT$3:AT222),"")</f>
        <v/>
      </c>
      <c r="AW222" s="96"/>
      <c r="AX222" s="20" t="str">
        <f>IF(COUNT(BC222:BH222)=6,MAX($AX$3:AX221)+1,"")</f>
        <v/>
      </c>
      <c r="AY222" s="20" t="str">
        <f>IF(AZ222="","",RANK(AZ222,$AZ$3:$AZ$100003,1)+COUNTIF($AZ$3:AZ222,AZ222)-1)</f>
        <v/>
      </c>
      <c r="AZ222" s="20" t="str">
        <f t="shared" si="142"/>
        <v/>
      </c>
      <c r="BA222" s="20" t="str">
        <f>IF(AN222="","",IF(COUNTIF($AN$3:AN222,AN222)=1,1+MAX($BA$3:BA221),INDEX($BA$3:BA221,MATCH(AN222,$AN$3:AN222,0),0)))</f>
        <v/>
      </c>
      <c r="BB222" s="20" t="str">
        <f>IF(AO222="","",IF(COUNTIF($AO$3:AO222,AO222)=1,1+MAX($BB$3:BB221),INDEX($BB$3:BB221,MATCH(AO222,$AO$3:AO222,0),0)))</f>
        <v/>
      </c>
      <c r="BC222" s="54" t="str">
        <f t="shared" si="143"/>
        <v/>
      </c>
      <c r="BD222" s="54" t="str">
        <f t="shared" si="144"/>
        <v/>
      </c>
      <c r="BE222" s="20" t="str">
        <f>IF($AN222="","",IF(COUNTIF(AN222,"*"&amp;BE$1&amp;"*"),COUNTIF(AN$3:AN222,"*"&amp;BE$1&amp;"*"),""))</f>
        <v/>
      </c>
      <c r="BF222" s="20" t="str">
        <f>IF($AN222="","",IF(COUNTIF(AO222,"*"&amp;BF$1&amp;"*"),COUNTIF(AO$3:AO222,"*"&amp;BF$1&amp;"*"),""))</f>
        <v/>
      </c>
      <c r="BG222" s="20" t="str">
        <f>IF($AN222="","",IF(COUNTIF(AP222,"*"&amp;BG$1&amp;"*"),COUNTIF(AP$3:AP222,"*"&amp;BG$1&amp;"*"),""))</f>
        <v/>
      </c>
      <c r="BH222" s="20" t="str">
        <f>IF($AN222="","",IF(COUNTIF(AQ222,"*"&amp;BH$1&amp;"*"),COUNTIF(AQ$3:AQ222,"*"&amp;BH$1&amp;"*"),""))</f>
        <v/>
      </c>
      <c r="BI222" s="58" t="str">
        <f t="shared" si="145"/>
        <v/>
      </c>
      <c r="BJ222" s="20" t="str">
        <f t="shared" si="146"/>
        <v/>
      </c>
      <c r="BK222" s="20" t="str">
        <f t="shared" si="147"/>
        <v/>
      </c>
      <c r="BM222" s="20" t="str">
        <f>IF($BM$1&gt;=1+MAX($BM$3:BM221),1+MAX($BM$3:BM221),"")</f>
        <v/>
      </c>
      <c r="BN222" s="20" t="str">
        <f t="shared" si="148"/>
        <v/>
      </c>
      <c r="BO222" s="20" t="str">
        <f t="shared" si="148"/>
        <v/>
      </c>
      <c r="BP222" s="20" t="str">
        <f t="shared" si="148"/>
        <v/>
      </c>
      <c r="BQ222" s="20" t="str">
        <f t="shared" si="148"/>
        <v/>
      </c>
      <c r="BR222" s="20" t="str">
        <f t="shared" si="148"/>
        <v/>
      </c>
      <c r="BS222" s="20" t="str">
        <f t="shared" si="148"/>
        <v/>
      </c>
      <c r="BT222" s="20" t="str">
        <f t="shared" si="148"/>
        <v/>
      </c>
      <c r="BU222" s="20" t="str">
        <f t="shared" si="148"/>
        <v/>
      </c>
      <c r="BV222" s="20" t="str">
        <f t="shared" si="148"/>
        <v/>
      </c>
      <c r="BW222" s="20" t="str">
        <f t="shared" si="148"/>
        <v/>
      </c>
      <c r="BX222" s="20" t="str">
        <f t="shared" si="148"/>
        <v/>
      </c>
    </row>
    <row r="223" spans="2:76" ht="30" customHeight="1" x14ac:dyDescent="0.2">
      <c r="B223" s="52"/>
      <c r="C223" s="52"/>
      <c r="D223" s="52"/>
      <c r="E223" s="30"/>
      <c r="F223" s="31"/>
      <c r="G223" s="32"/>
      <c r="H223" s="30"/>
      <c r="I223" s="31"/>
      <c r="J223" s="34"/>
      <c r="K223" s="112" t="str">
        <f t="shared" si="125"/>
        <v/>
      </c>
      <c r="L223" s="108" t="str">
        <f t="shared" si="126"/>
        <v/>
      </c>
      <c r="M223" s="108" t="str">
        <f t="shared" si="127"/>
        <v/>
      </c>
      <c r="N223" s="31" t="str">
        <f t="shared" si="128"/>
        <v/>
      </c>
      <c r="O223" s="31" t="str">
        <f t="shared" si="129"/>
        <v/>
      </c>
      <c r="P223" s="49" t="str">
        <f t="shared" si="130"/>
        <v/>
      </c>
      <c r="Q223" s="49" t="str">
        <f t="shared" si="131"/>
        <v/>
      </c>
      <c r="R223" s="32" t="str">
        <f t="shared" si="132"/>
        <v/>
      </c>
      <c r="S223" s="19"/>
      <c r="T223" s="45" t="str">
        <f t="shared" si="133"/>
        <v/>
      </c>
      <c r="U223" s="32" t="str">
        <f t="shared" si="134"/>
        <v/>
      </c>
      <c r="V223" s="22"/>
      <c r="W223" s="6" t="str">
        <f t="shared" si="123"/>
        <v/>
      </c>
      <c r="X223" s="7" t="str">
        <f t="shared" si="135"/>
        <v/>
      </c>
      <c r="Y223" s="19"/>
      <c r="Z223" s="13" t="str">
        <f t="shared" si="124"/>
        <v/>
      </c>
      <c r="AA223" s="13" t="str">
        <f t="shared" si="136"/>
        <v/>
      </c>
      <c r="AB223" s="7" t="str">
        <f t="shared" si="137"/>
        <v/>
      </c>
      <c r="AC223" s="22"/>
      <c r="AD223" s="3" t="str">
        <f>IF(B223="","",COUNT(B$3:B223))</f>
        <v/>
      </c>
      <c r="AE223" s="3" t="str">
        <f>IF(C223="","",COUNT(C$3:C223))</f>
        <v/>
      </c>
      <c r="AF223" s="3" t="str">
        <f>IF(D223="","",COUNT(D$3:D223))</f>
        <v/>
      </c>
      <c r="AG223" s="20" t="str">
        <f>IF(E223="","",COUNTA($E$3:E223))</f>
        <v/>
      </c>
      <c r="AH223" s="38" t="str">
        <f>IF(B223="",IF(OR($C223&lt;&gt;"",$D223&lt;&gt;"",$E223&lt;&gt;"",$H223&lt;&gt;"",$G223&lt;&gt;""),INDEX(AH$3:AH222,MATCH(MAX(AD$3:AD222),AD$3:AD222,0),0),""),B223)</f>
        <v/>
      </c>
      <c r="AI223" s="38" t="str">
        <f>IF(C223="",IF(OR($D223&lt;&gt;"",$E223&lt;&gt;"",$H223&lt;&gt;"",$G223&lt;&gt;""),INDEX(AI$3:AI222,MATCH(MAX(AE$3:AE222),AE$3:AE222,0),0),""),C223)</f>
        <v/>
      </c>
      <c r="AJ223" s="38" t="str">
        <f>IF(D223="",IF(OR($E223&lt;&gt;"",$H223&lt;&gt;"",$G223&lt;&gt;""),INDEX(AJ$3:AJ222,MATCH(MAX(AF$3:AF222),AF$3:AF222,0),0),""),D223)</f>
        <v/>
      </c>
      <c r="AK223" s="4" t="str">
        <f>IF(入力!E223="","",IFERROR(INDEX(雇用者!$B$3:$B$100003,IFERROR(MATCH("*"&amp;$E223&amp;"*",雇用者!B$3:B$100003,0),MATCH("*"&amp;$E223&amp;"*",雇用者!C$3:C$100003,0)),0),入力!E223))&amp;""</f>
        <v/>
      </c>
      <c r="AL223" s="20" t="str">
        <f>IF(AM223="","",$AM223&amp;"@"&amp;AN223&amp;IF(AN223="","","@"&amp;COUNTIF($AK$3:AK223,AN223)))</f>
        <v/>
      </c>
      <c r="AM223" s="26" t="str">
        <f t="shared" si="138"/>
        <v/>
      </c>
      <c r="AN223" s="4" t="str">
        <f>IF(AK223="",IF(AND(OR(H223&lt;&gt;"",G223&lt;&gt;""),E223=""),INDEX($AK$3:AK222,MATCH(MAX($AG$3:AG222),$AG$3:AG222,0),0),""),AK223)</f>
        <v/>
      </c>
      <c r="AO223" s="20" t="str">
        <f>IF(H223="",IF(AN223="","",IFERROR(INDEX(雇用者!$D$3:$D$100003,MATCH($AN223,雇用者!B$3:B$100003,0),0),"")),H223)&amp;""</f>
        <v/>
      </c>
      <c r="AP223" s="20" t="str">
        <f>IF(AN223="","",IFERROR(IF(AND(入力!I223="",H223=""),INDEX(雇用者!$E$3:$E$100003,MATCH($AN223,雇用者!B$3:B$100003,0),0),I223),I223))&amp;""</f>
        <v/>
      </c>
      <c r="AQ223" s="20" t="str">
        <f t="shared" si="139"/>
        <v/>
      </c>
      <c r="AR223" s="20" t="str">
        <f t="shared" si="140"/>
        <v/>
      </c>
      <c r="AS223" s="20" t="str">
        <f>IF(AN223="","",IFERROR(IF(AND(入力!G223="",H223=""),INDEX(雇用者!$F$3:$Y$100003,MATCH($AN223,雇用者!B$3:B$100003,0),MATCH($AM223,雇用者!$F$1:$Y$1,1)),IF(G223="","",G223)),IF(G223="","",G223)))</f>
        <v/>
      </c>
      <c r="AT223" s="21" t="str">
        <f t="shared" si="141"/>
        <v/>
      </c>
      <c r="AU223" s="21" t="str">
        <f>IF(AND(AT223&lt;&gt;"",COUNTIF($AL$3:AL223,AL223)=1),SUMIF($AL$3:$AT$100003,AL223,$AT$3:$AT$100003),"")</f>
        <v/>
      </c>
      <c r="AV223" s="21" t="str">
        <f>IF(AND(COUNTIF($AM$3:AM223,AM223)=COUNTIF($AM$3:AM100223,AM223),AM223&lt;&gt;""),SUMIF($AM$3:AM223,AM223,$AT$3:AT223),"")</f>
        <v/>
      </c>
      <c r="AW223" s="96"/>
      <c r="AX223" s="20" t="str">
        <f>IF(COUNT(BC223:BH223)=6,MAX($AX$3:AX222)+1,"")</f>
        <v/>
      </c>
      <c r="AY223" s="20" t="str">
        <f>IF(AZ223="","",RANK(AZ223,$AZ$3:$AZ$100003,1)+COUNTIF($AZ$3:AZ223,AZ223)-1)</f>
        <v/>
      </c>
      <c r="AZ223" s="20" t="str">
        <f t="shared" si="142"/>
        <v/>
      </c>
      <c r="BA223" s="20" t="str">
        <f>IF(AN223="","",IF(COUNTIF($AN$3:AN223,AN223)=1,1+MAX($BA$3:BA222),INDEX($BA$3:BA222,MATCH(AN223,$AN$3:AN223,0),0)))</f>
        <v/>
      </c>
      <c r="BB223" s="20" t="str">
        <f>IF(AO223="","",IF(COUNTIF($AO$3:AO223,AO223)=1,1+MAX($BB$3:BB222),INDEX($BB$3:BB222,MATCH(AO223,$AO$3:AO223,0),0)))</f>
        <v/>
      </c>
      <c r="BC223" s="54" t="str">
        <f t="shared" si="143"/>
        <v/>
      </c>
      <c r="BD223" s="54" t="str">
        <f t="shared" si="144"/>
        <v/>
      </c>
      <c r="BE223" s="20" t="str">
        <f>IF($AN223="","",IF(COUNTIF(AN223,"*"&amp;BE$1&amp;"*"),COUNTIF(AN$3:AN223,"*"&amp;BE$1&amp;"*"),""))</f>
        <v/>
      </c>
      <c r="BF223" s="20" t="str">
        <f>IF($AN223="","",IF(COUNTIF(AO223,"*"&amp;BF$1&amp;"*"),COUNTIF(AO$3:AO223,"*"&amp;BF$1&amp;"*"),""))</f>
        <v/>
      </c>
      <c r="BG223" s="20" t="str">
        <f>IF($AN223="","",IF(COUNTIF(AP223,"*"&amp;BG$1&amp;"*"),COUNTIF(AP$3:AP223,"*"&amp;BG$1&amp;"*"),""))</f>
        <v/>
      </c>
      <c r="BH223" s="20" t="str">
        <f>IF($AN223="","",IF(COUNTIF(AQ223,"*"&amp;BH$1&amp;"*"),COUNTIF(AQ$3:AQ223,"*"&amp;BH$1&amp;"*"),""))</f>
        <v/>
      </c>
      <c r="BI223" s="58" t="str">
        <f t="shared" si="145"/>
        <v/>
      </c>
      <c r="BJ223" s="20" t="str">
        <f t="shared" si="146"/>
        <v/>
      </c>
      <c r="BK223" s="20" t="str">
        <f t="shared" si="147"/>
        <v/>
      </c>
      <c r="BM223" s="20" t="str">
        <f>IF($BM$1&gt;=1+MAX($BM$3:BM222),1+MAX($BM$3:BM222),"")</f>
        <v/>
      </c>
      <c r="BN223" s="20" t="str">
        <f t="shared" si="148"/>
        <v/>
      </c>
      <c r="BO223" s="20" t="str">
        <f t="shared" si="148"/>
        <v/>
      </c>
      <c r="BP223" s="20" t="str">
        <f t="shared" si="148"/>
        <v/>
      </c>
      <c r="BQ223" s="20" t="str">
        <f t="shared" si="148"/>
        <v/>
      </c>
      <c r="BR223" s="20" t="str">
        <f t="shared" si="148"/>
        <v/>
      </c>
      <c r="BS223" s="20" t="str">
        <f t="shared" si="148"/>
        <v/>
      </c>
      <c r="BT223" s="20" t="str">
        <f t="shared" si="148"/>
        <v/>
      </c>
      <c r="BU223" s="20" t="str">
        <f t="shared" si="148"/>
        <v/>
      </c>
      <c r="BV223" s="20" t="str">
        <f t="shared" si="148"/>
        <v/>
      </c>
      <c r="BW223" s="20" t="str">
        <f t="shared" si="148"/>
        <v/>
      </c>
      <c r="BX223" s="20" t="str">
        <f t="shared" si="148"/>
        <v/>
      </c>
    </row>
    <row r="224" spans="2:76" ht="30" customHeight="1" x14ac:dyDescent="0.2">
      <c r="B224" s="52"/>
      <c r="C224" s="52"/>
      <c r="D224" s="52"/>
      <c r="E224" s="30"/>
      <c r="F224" s="31"/>
      <c r="G224" s="32"/>
      <c r="H224" s="30"/>
      <c r="I224" s="31"/>
      <c r="J224" s="34"/>
      <c r="K224" s="112" t="str">
        <f t="shared" si="125"/>
        <v/>
      </c>
      <c r="L224" s="108" t="str">
        <f t="shared" si="126"/>
        <v/>
      </c>
      <c r="M224" s="108" t="str">
        <f t="shared" si="127"/>
        <v/>
      </c>
      <c r="N224" s="31" t="str">
        <f t="shared" si="128"/>
        <v/>
      </c>
      <c r="O224" s="31" t="str">
        <f t="shared" si="129"/>
        <v/>
      </c>
      <c r="P224" s="49" t="str">
        <f t="shared" si="130"/>
        <v/>
      </c>
      <c r="Q224" s="49" t="str">
        <f t="shared" si="131"/>
        <v/>
      </c>
      <c r="R224" s="32" t="str">
        <f t="shared" si="132"/>
        <v/>
      </c>
      <c r="S224" s="19"/>
      <c r="T224" s="45" t="str">
        <f t="shared" si="133"/>
        <v/>
      </c>
      <c r="U224" s="32" t="str">
        <f t="shared" si="134"/>
        <v/>
      </c>
      <c r="V224" s="22"/>
      <c r="W224" s="6" t="str">
        <f t="shared" si="123"/>
        <v/>
      </c>
      <c r="X224" s="7" t="str">
        <f t="shared" si="135"/>
        <v/>
      </c>
      <c r="Y224" s="19"/>
      <c r="Z224" s="13" t="str">
        <f t="shared" si="124"/>
        <v/>
      </c>
      <c r="AA224" s="13" t="str">
        <f t="shared" si="136"/>
        <v/>
      </c>
      <c r="AB224" s="7" t="str">
        <f t="shared" si="137"/>
        <v/>
      </c>
      <c r="AC224" s="22"/>
      <c r="AD224" s="3" t="str">
        <f>IF(B224="","",COUNT(B$3:B224))</f>
        <v/>
      </c>
      <c r="AE224" s="3" t="str">
        <f>IF(C224="","",COUNT(C$3:C224))</f>
        <v/>
      </c>
      <c r="AF224" s="3" t="str">
        <f>IF(D224="","",COUNT(D$3:D224))</f>
        <v/>
      </c>
      <c r="AG224" s="20" t="str">
        <f>IF(E224="","",COUNTA($E$3:E224))</f>
        <v/>
      </c>
      <c r="AH224" s="38" t="str">
        <f>IF(B224="",IF(OR($C224&lt;&gt;"",$D224&lt;&gt;"",$E224&lt;&gt;"",$H224&lt;&gt;"",$G224&lt;&gt;""),INDEX(AH$3:AH223,MATCH(MAX(AD$3:AD223),AD$3:AD223,0),0),""),B224)</f>
        <v/>
      </c>
      <c r="AI224" s="38" t="str">
        <f>IF(C224="",IF(OR($D224&lt;&gt;"",$E224&lt;&gt;"",$H224&lt;&gt;"",$G224&lt;&gt;""),INDEX(AI$3:AI223,MATCH(MAX(AE$3:AE223),AE$3:AE223,0),0),""),C224)</f>
        <v/>
      </c>
      <c r="AJ224" s="38" t="str">
        <f>IF(D224="",IF(OR($E224&lt;&gt;"",$H224&lt;&gt;"",$G224&lt;&gt;""),INDEX(AJ$3:AJ223,MATCH(MAX(AF$3:AF223),AF$3:AF223,0),0),""),D224)</f>
        <v/>
      </c>
      <c r="AK224" s="4" t="str">
        <f>IF(入力!E224="","",IFERROR(INDEX(雇用者!$B$3:$B$100003,IFERROR(MATCH("*"&amp;$E224&amp;"*",雇用者!B$3:B$100003,0),MATCH("*"&amp;$E224&amp;"*",雇用者!C$3:C$100003,0)),0),入力!E224))&amp;""</f>
        <v/>
      </c>
      <c r="AL224" s="20" t="str">
        <f>IF(AM224="","",$AM224&amp;"@"&amp;AN224&amp;IF(AN224="","","@"&amp;COUNTIF($AK$3:AK224,AN224)))</f>
        <v/>
      </c>
      <c r="AM224" s="26" t="str">
        <f t="shared" si="138"/>
        <v/>
      </c>
      <c r="AN224" s="4" t="str">
        <f>IF(AK224="",IF(AND(OR(H224&lt;&gt;"",G224&lt;&gt;""),E224=""),INDEX($AK$3:AK223,MATCH(MAX($AG$3:AG223),$AG$3:AG223,0),0),""),AK224)</f>
        <v/>
      </c>
      <c r="AO224" s="20" t="str">
        <f>IF(H224="",IF(AN224="","",IFERROR(INDEX(雇用者!$D$3:$D$100003,MATCH($AN224,雇用者!B$3:B$100003,0),0),"")),H224)&amp;""</f>
        <v/>
      </c>
      <c r="AP224" s="20" t="str">
        <f>IF(AN224="","",IFERROR(IF(AND(入力!I224="",H224=""),INDEX(雇用者!$E$3:$E$100003,MATCH($AN224,雇用者!B$3:B$100003,0),0),I224),I224))&amp;""</f>
        <v/>
      </c>
      <c r="AQ224" s="20" t="str">
        <f t="shared" si="139"/>
        <v/>
      </c>
      <c r="AR224" s="20" t="str">
        <f t="shared" si="140"/>
        <v/>
      </c>
      <c r="AS224" s="20" t="str">
        <f>IF(AN224="","",IFERROR(IF(AND(入力!G224="",H224=""),INDEX(雇用者!$F$3:$Y$100003,MATCH($AN224,雇用者!B$3:B$100003,0),MATCH($AM224,雇用者!$F$1:$Y$1,1)),IF(G224="","",G224)),IF(G224="","",G224)))</f>
        <v/>
      </c>
      <c r="AT224" s="21" t="str">
        <f t="shared" si="141"/>
        <v/>
      </c>
      <c r="AU224" s="21" t="str">
        <f>IF(AND(AT224&lt;&gt;"",COUNTIF($AL$3:AL224,AL224)=1),SUMIF($AL$3:$AT$100003,AL224,$AT$3:$AT$100003),"")</f>
        <v/>
      </c>
      <c r="AV224" s="21" t="str">
        <f>IF(AND(COUNTIF($AM$3:AM224,AM224)=COUNTIF($AM$3:AM100224,AM224),AM224&lt;&gt;""),SUMIF($AM$3:AM224,AM224,$AT$3:AT224),"")</f>
        <v/>
      </c>
      <c r="AW224" s="96"/>
      <c r="AX224" s="20" t="str">
        <f>IF(COUNT(BC224:BH224)=6,MAX($AX$3:AX223)+1,"")</f>
        <v/>
      </c>
      <c r="AY224" s="20" t="str">
        <f>IF(AZ224="","",RANK(AZ224,$AZ$3:$AZ$100003,1)+COUNTIF($AZ$3:AZ224,AZ224)-1)</f>
        <v/>
      </c>
      <c r="AZ224" s="20" t="str">
        <f t="shared" si="142"/>
        <v/>
      </c>
      <c r="BA224" s="20" t="str">
        <f>IF(AN224="","",IF(COUNTIF($AN$3:AN224,AN224)=1,1+MAX($BA$3:BA223),INDEX($BA$3:BA223,MATCH(AN224,$AN$3:AN224,0),0)))</f>
        <v/>
      </c>
      <c r="BB224" s="20" t="str">
        <f>IF(AO224="","",IF(COUNTIF($AO$3:AO224,AO224)=1,1+MAX($BB$3:BB223),INDEX($BB$3:BB223,MATCH(AO224,$AO$3:AO224,0),0)))</f>
        <v/>
      </c>
      <c r="BC224" s="54" t="str">
        <f t="shared" si="143"/>
        <v/>
      </c>
      <c r="BD224" s="54" t="str">
        <f t="shared" si="144"/>
        <v/>
      </c>
      <c r="BE224" s="20" t="str">
        <f>IF($AN224="","",IF(COUNTIF(AN224,"*"&amp;BE$1&amp;"*"),COUNTIF(AN$3:AN224,"*"&amp;BE$1&amp;"*"),""))</f>
        <v/>
      </c>
      <c r="BF224" s="20" t="str">
        <f>IF($AN224="","",IF(COUNTIF(AO224,"*"&amp;BF$1&amp;"*"),COUNTIF(AO$3:AO224,"*"&amp;BF$1&amp;"*"),""))</f>
        <v/>
      </c>
      <c r="BG224" s="20" t="str">
        <f>IF($AN224="","",IF(COUNTIF(AP224,"*"&amp;BG$1&amp;"*"),COUNTIF(AP$3:AP224,"*"&amp;BG$1&amp;"*"),""))</f>
        <v/>
      </c>
      <c r="BH224" s="20" t="str">
        <f>IF($AN224="","",IF(COUNTIF(AQ224,"*"&amp;BH$1&amp;"*"),COUNTIF(AQ$3:AQ224,"*"&amp;BH$1&amp;"*"),""))</f>
        <v/>
      </c>
      <c r="BI224" s="58" t="str">
        <f t="shared" si="145"/>
        <v/>
      </c>
      <c r="BJ224" s="20" t="str">
        <f t="shared" si="146"/>
        <v/>
      </c>
      <c r="BK224" s="20" t="str">
        <f t="shared" si="147"/>
        <v/>
      </c>
      <c r="BM224" s="20" t="str">
        <f>IF($BM$1&gt;=1+MAX($BM$3:BM223),1+MAX($BM$3:BM223),"")</f>
        <v/>
      </c>
      <c r="BN224" s="20" t="str">
        <f t="shared" si="148"/>
        <v/>
      </c>
      <c r="BO224" s="20" t="str">
        <f t="shared" si="148"/>
        <v/>
      </c>
      <c r="BP224" s="20" t="str">
        <f t="shared" si="148"/>
        <v/>
      </c>
      <c r="BQ224" s="20" t="str">
        <f t="shared" si="148"/>
        <v/>
      </c>
      <c r="BR224" s="20" t="str">
        <f t="shared" si="148"/>
        <v/>
      </c>
      <c r="BS224" s="20" t="str">
        <f t="shared" si="148"/>
        <v/>
      </c>
      <c r="BT224" s="20" t="str">
        <f t="shared" si="148"/>
        <v/>
      </c>
      <c r="BU224" s="20" t="str">
        <f t="shared" si="148"/>
        <v/>
      </c>
      <c r="BV224" s="20" t="str">
        <f t="shared" si="148"/>
        <v/>
      </c>
      <c r="BW224" s="20" t="str">
        <f t="shared" si="148"/>
        <v/>
      </c>
      <c r="BX224" s="20" t="str">
        <f t="shared" si="148"/>
        <v/>
      </c>
    </row>
    <row r="225" spans="2:76" ht="30" customHeight="1" x14ac:dyDescent="0.2">
      <c r="B225" s="52"/>
      <c r="C225" s="52"/>
      <c r="D225" s="52"/>
      <c r="E225" s="30"/>
      <c r="F225" s="31"/>
      <c r="G225" s="32"/>
      <c r="H225" s="30"/>
      <c r="I225" s="31"/>
      <c r="J225" s="34"/>
      <c r="K225" s="112" t="str">
        <f t="shared" si="125"/>
        <v/>
      </c>
      <c r="L225" s="108" t="str">
        <f t="shared" si="126"/>
        <v/>
      </c>
      <c r="M225" s="108" t="str">
        <f t="shared" si="127"/>
        <v/>
      </c>
      <c r="N225" s="31" t="str">
        <f t="shared" si="128"/>
        <v/>
      </c>
      <c r="O225" s="31" t="str">
        <f t="shared" si="129"/>
        <v/>
      </c>
      <c r="P225" s="49" t="str">
        <f t="shared" si="130"/>
        <v/>
      </c>
      <c r="Q225" s="49" t="str">
        <f t="shared" si="131"/>
        <v/>
      </c>
      <c r="R225" s="32" t="str">
        <f t="shared" si="132"/>
        <v/>
      </c>
      <c r="S225" s="19"/>
      <c r="T225" s="45" t="str">
        <f t="shared" si="133"/>
        <v/>
      </c>
      <c r="U225" s="32" t="str">
        <f t="shared" si="134"/>
        <v/>
      </c>
      <c r="V225" s="22"/>
      <c r="W225" s="6" t="str">
        <f t="shared" si="123"/>
        <v/>
      </c>
      <c r="X225" s="7" t="str">
        <f t="shared" si="135"/>
        <v/>
      </c>
      <c r="Y225" s="19"/>
      <c r="Z225" s="13" t="str">
        <f t="shared" si="124"/>
        <v/>
      </c>
      <c r="AA225" s="13" t="str">
        <f t="shared" si="136"/>
        <v/>
      </c>
      <c r="AB225" s="7" t="str">
        <f t="shared" si="137"/>
        <v/>
      </c>
      <c r="AC225" s="22"/>
      <c r="AD225" s="3" t="str">
        <f>IF(B225="","",COUNT(B$3:B225))</f>
        <v/>
      </c>
      <c r="AE225" s="3" t="str">
        <f>IF(C225="","",COUNT(C$3:C225))</f>
        <v/>
      </c>
      <c r="AF225" s="3" t="str">
        <f>IF(D225="","",COUNT(D$3:D225))</f>
        <v/>
      </c>
      <c r="AG225" s="20" t="str">
        <f>IF(E225="","",COUNTA($E$3:E225))</f>
        <v/>
      </c>
      <c r="AH225" s="38" t="str">
        <f>IF(B225="",IF(OR($C225&lt;&gt;"",$D225&lt;&gt;"",$E225&lt;&gt;"",$H225&lt;&gt;"",$G225&lt;&gt;""),INDEX(AH$3:AH224,MATCH(MAX(AD$3:AD224),AD$3:AD224,0),0),""),B225)</f>
        <v/>
      </c>
      <c r="AI225" s="38" t="str">
        <f>IF(C225="",IF(OR($D225&lt;&gt;"",$E225&lt;&gt;"",$H225&lt;&gt;"",$G225&lt;&gt;""),INDEX(AI$3:AI224,MATCH(MAX(AE$3:AE224),AE$3:AE224,0),0),""),C225)</f>
        <v/>
      </c>
      <c r="AJ225" s="38" t="str">
        <f>IF(D225="",IF(OR($E225&lt;&gt;"",$H225&lt;&gt;"",$G225&lt;&gt;""),INDEX(AJ$3:AJ224,MATCH(MAX(AF$3:AF224),AF$3:AF224,0),0),""),D225)</f>
        <v/>
      </c>
      <c r="AK225" s="4" t="str">
        <f>IF(入力!E225="","",IFERROR(INDEX(雇用者!$B$3:$B$100003,IFERROR(MATCH("*"&amp;$E225&amp;"*",雇用者!B$3:B$100003,0),MATCH("*"&amp;$E225&amp;"*",雇用者!C$3:C$100003,0)),0),入力!E225))&amp;""</f>
        <v/>
      </c>
      <c r="AL225" s="20" t="str">
        <f>IF(AM225="","",$AM225&amp;"@"&amp;AN225&amp;IF(AN225="","","@"&amp;COUNTIF($AK$3:AK225,AN225)))</f>
        <v/>
      </c>
      <c r="AM225" s="26" t="str">
        <f t="shared" si="138"/>
        <v/>
      </c>
      <c r="AN225" s="4" t="str">
        <f>IF(AK225="",IF(AND(OR(H225&lt;&gt;"",G225&lt;&gt;""),E225=""),INDEX($AK$3:AK224,MATCH(MAX($AG$3:AG224),$AG$3:AG224,0),0),""),AK225)</f>
        <v/>
      </c>
      <c r="AO225" s="20" t="str">
        <f>IF(H225="",IF(AN225="","",IFERROR(INDEX(雇用者!$D$3:$D$100003,MATCH($AN225,雇用者!B$3:B$100003,0),0),"")),H225)&amp;""</f>
        <v/>
      </c>
      <c r="AP225" s="20" t="str">
        <f>IF(AN225="","",IFERROR(IF(AND(入力!I225="",H225=""),INDEX(雇用者!$E$3:$E$100003,MATCH($AN225,雇用者!B$3:B$100003,0),0),I225),I225))&amp;""</f>
        <v/>
      </c>
      <c r="AQ225" s="20" t="str">
        <f t="shared" si="139"/>
        <v/>
      </c>
      <c r="AR225" s="20" t="str">
        <f t="shared" si="140"/>
        <v/>
      </c>
      <c r="AS225" s="20" t="str">
        <f>IF(AN225="","",IFERROR(IF(AND(入力!G225="",H225=""),INDEX(雇用者!$F$3:$Y$100003,MATCH($AN225,雇用者!B$3:B$100003,0),MATCH($AM225,雇用者!$F$1:$Y$1,1)),IF(G225="","",G225)),IF(G225="","",G225)))</f>
        <v/>
      </c>
      <c r="AT225" s="21" t="str">
        <f t="shared" si="141"/>
        <v/>
      </c>
      <c r="AU225" s="21" t="str">
        <f>IF(AND(AT225&lt;&gt;"",COUNTIF($AL$3:AL225,AL225)=1),SUMIF($AL$3:$AT$100003,AL225,$AT$3:$AT$100003),"")</f>
        <v/>
      </c>
      <c r="AV225" s="21" t="str">
        <f>IF(AND(COUNTIF($AM$3:AM225,AM225)=COUNTIF($AM$3:AM100225,AM225),AM225&lt;&gt;""),SUMIF($AM$3:AM225,AM225,$AT$3:AT225),"")</f>
        <v/>
      </c>
      <c r="AW225" s="96"/>
      <c r="AX225" s="20" t="str">
        <f>IF(COUNT(BC225:BH225)=6,MAX($AX$3:AX224)+1,"")</f>
        <v/>
      </c>
      <c r="AY225" s="20" t="str">
        <f>IF(AZ225="","",RANK(AZ225,$AZ$3:$AZ$100003,1)+COUNTIF($AZ$3:AZ225,AZ225)-1)</f>
        <v/>
      </c>
      <c r="AZ225" s="20" t="str">
        <f t="shared" si="142"/>
        <v/>
      </c>
      <c r="BA225" s="20" t="str">
        <f>IF(AN225="","",IF(COUNTIF($AN$3:AN225,AN225)=1,1+MAX($BA$3:BA224),INDEX($BA$3:BA224,MATCH(AN225,$AN$3:AN225,0),0)))</f>
        <v/>
      </c>
      <c r="BB225" s="20" t="str">
        <f>IF(AO225="","",IF(COUNTIF($AO$3:AO225,AO225)=1,1+MAX($BB$3:BB224),INDEX($BB$3:BB224,MATCH(AO225,$AO$3:AO225,0),0)))</f>
        <v/>
      </c>
      <c r="BC225" s="54" t="str">
        <f t="shared" si="143"/>
        <v/>
      </c>
      <c r="BD225" s="54" t="str">
        <f t="shared" si="144"/>
        <v/>
      </c>
      <c r="BE225" s="20" t="str">
        <f>IF($AN225="","",IF(COUNTIF(AN225,"*"&amp;BE$1&amp;"*"),COUNTIF(AN$3:AN225,"*"&amp;BE$1&amp;"*"),""))</f>
        <v/>
      </c>
      <c r="BF225" s="20" t="str">
        <f>IF($AN225="","",IF(COUNTIF(AO225,"*"&amp;BF$1&amp;"*"),COUNTIF(AO$3:AO225,"*"&amp;BF$1&amp;"*"),""))</f>
        <v/>
      </c>
      <c r="BG225" s="20" t="str">
        <f>IF($AN225="","",IF(COUNTIF(AP225,"*"&amp;BG$1&amp;"*"),COUNTIF(AP$3:AP225,"*"&amp;BG$1&amp;"*"),""))</f>
        <v/>
      </c>
      <c r="BH225" s="20" t="str">
        <f>IF($AN225="","",IF(COUNTIF(AQ225,"*"&amp;BH$1&amp;"*"),COUNTIF(AQ$3:AQ225,"*"&amp;BH$1&amp;"*"),""))</f>
        <v/>
      </c>
      <c r="BI225" s="58" t="str">
        <f t="shared" si="145"/>
        <v/>
      </c>
      <c r="BJ225" s="20" t="str">
        <f t="shared" si="146"/>
        <v/>
      </c>
      <c r="BK225" s="20" t="str">
        <f t="shared" si="147"/>
        <v/>
      </c>
      <c r="BM225" s="20" t="str">
        <f>IF($BM$1&gt;=1+MAX($BM$3:BM224),1+MAX($BM$3:BM224),"")</f>
        <v/>
      </c>
      <c r="BN225" s="20" t="str">
        <f t="shared" si="148"/>
        <v/>
      </c>
      <c r="BO225" s="20" t="str">
        <f t="shared" si="148"/>
        <v/>
      </c>
      <c r="BP225" s="20" t="str">
        <f t="shared" si="148"/>
        <v/>
      </c>
      <c r="BQ225" s="20" t="str">
        <f t="shared" si="148"/>
        <v/>
      </c>
      <c r="BR225" s="20" t="str">
        <f t="shared" si="148"/>
        <v/>
      </c>
      <c r="BS225" s="20" t="str">
        <f t="shared" si="148"/>
        <v/>
      </c>
      <c r="BT225" s="20" t="str">
        <f t="shared" si="148"/>
        <v/>
      </c>
      <c r="BU225" s="20" t="str">
        <f t="shared" si="148"/>
        <v/>
      </c>
      <c r="BV225" s="20" t="str">
        <f t="shared" si="148"/>
        <v/>
      </c>
      <c r="BW225" s="20" t="str">
        <f t="shared" si="148"/>
        <v/>
      </c>
      <c r="BX225" s="20" t="str">
        <f t="shared" si="148"/>
        <v/>
      </c>
    </row>
    <row r="226" spans="2:76" ht="30" customHeight="1" x14ac:dyDescent="0.2">
      <c r="B226" s="52"/>
      <c r="C226" s="52"/>
      <c r="D226" s="52"/>
      <c r="E226" s="30"/>
      <c r="F226" s="31"/>
      <c r="G226" s="32"/>
      <c r="H226" s="30"/>
      <c r="I226" s="31"/>
      <c r="J226" s="34"/>
      <c r="K226" s="112" t="str">
        <f t="shared" si="125"/>
        <v/>
      </c>
      <c r="L226" s="108" t="str">
        <f t="shared" si="126"/>
        <v/>
      </c>
      <c r="M226" s="108" t="str">
        <f t="shared" si="127"/>
        <v/>
      </c>
      <c r="N226" s="31" t="str">
        <f t="shared" si="128"/>
        <v/>
      </c>
      <c r="O226" s="31" t="str">
        <f t="shared" si="129"/>
        <v/>
      </c>
      <c r="P226" s="49" t="str">
        <f t="shared" si="130"/>
        <v/>
      </c>
      <c r="Q226" s="49" t="str">
        <f t="shared" si="131"/>
        <v/>
      </c>
      <c r="R226" s="32" t="str">
        <f t="shared" si="132"/>
        <v/>
      </c>
      <c r="S226" s="19"/>
      <c r="T226" s="45" t="str">
        <f t="shared" si="133"/>
        <v/>
      </c>
      <c r="U226" s="32" t="str">
        <f t="shared" si="134"/>
        <v/>
      </c>
      <c r="V226" s="22"/>
      <c r="W226" s="6" t="str">
        <f t="shared" si="123"/>
        <v/>
      </c>
      <c r="X226" s="7" t="str">
        <f t="shared" si="135"/>
        <v/>
      </c>
      <c r="Y226" s="19"/>
      <c r="Z226" s="13" t="str">
        <f t="shared" si="124"/>
        <v/>
      </c>
      <c r="AA226" s="13" t="str">
        <f t="shared" si="136"/>
        <v/>
      </c>
      <c r="AB226" s="7" t="str">
        <f t="shared" si="137"/>
        <v/>
      </c>
      <c r="AC226" s="22"/>
      <c r="AD226" s="3" t="str">
        <f>IF(B226="","",COUNT(B$3:B226))</f>
        <v/>
      </c>
      <c r="AE226" s="3" t="str">
        <f>IF(C226="","",COUNT(C$3:C226))</f>
        <v/>
      </c>
      <c r="AF226" s="3" t="str">
        <f>IF(D226="","",COUNT(D$3:D226))</f>
        <v/>
      </c>
      <c r="AG226" s="20" t="str">
        <f>IF(E226="","",COUNTA($E$3:E226))</f>
        <v/>
      </c>
      <c r="AH226" s="38" t="str">
        <f>IF(B226="",IF(OR($C226&lt;&gt;"",$D226&lt;&gt;"",$E226&lt;&gt;"",$H226&lt;&gt;"",$G226&lt;&gt;""),INDEX(AH$3:AH225,MATCH(MAX(AD$3:AD225),AD$3:AD225,0),0),""),B226)</f>
        <v/>
      </c>
      <c r="AI226" s="38" t="str">
        <f>IF(C226="",IF(OR($D226&lt;&gt;"",$E226&lt;&gt;"",$H226&lt;&gt;"",$G226&lt;&gt;""),INDEX(AI$3:AI225,MATCH(MAX(AE$3:AE225),AE$3:AE225,0),0),""),C226)</f>
        <v/>
      </c>
      <c r="AJ226" s="38" t="str">
        <f>IF(D226="",IF(OR($E226&lt;&gt;"",$H226&lt;&gt;"",$G226&lt;&gt;""),INDEX(AJ$3:AJ225,MATCH(MAX(AF$3:AF225),AF$3:AF225,0),0),""),D226)</f>
        <v/>
      </c>
      <c r="AK226" s="4" t="str">
        <f>IF(入力!E226="","",IFERROR(INDEX(雇用者!$B$3:$B$100003,IFERROR(MATCH("*"&amp;$E226&amp;"*",雇用者!B$3:B$100003,0),MATCH("*"&amp;$E226&amp;"*",雇用者!C$3:C$100003,0)),0),入力!E226))&amp;""</f>
        <v/>
      </c>
      <c r="AL226" s="20" t="str">
        <f>IF(AM226="","",$AM226&amp;"@"&amp;AN226&amp;IF(AN226="","","@"&amp;COUNTIF($AK$3:AK226,AN226)))</f>
        <v/>
      </c>
      <c r="AM226" s="26" t="str">
        <f t="shared" si="138"/>
        <v/>
      </c>
      <c r="AN226" s="4" t="str">
        <f>IF(AK226="",IF(AND(OR(H226&lt;&gt;"",G226&lt;&gt;""),E226=""),INDEX($AK$3:AK225,MATCH(MAX($AG$3:AG225),$AG$3:AG225,0),0),""),AK226)</f>
        <v/>
      </c>
      <c r="AO226" s="20" t="str">
        <f>IF(H226="",IF(AN226="","",IFERROR(INDEX(雇用者!$D$3:$D$100003,MATCH($AN226,雇用者!B$3:B$100003,0),0),"")),H226)&amp;""</f>
        <v/>
      </c>
      <c r="AP226" s="20" t="str">
        <f>IF(AN226="","",IFERROR(IF(AND(入力!I226="",H226=""),INDEX(雇用者!$E$3:$E$100003,MATCH($AN226,雇用者!B$3:B$100003,0),0),I226),I226))&amp;""</f>
        <v/>
      </c>
      <c r="AQ226" s="20" t="str">
        <f t="shared" si="139"/>
        <v/>
      </c>
      <c r="AR226" s="20" t="str">
        <f t="shared" si="140"/>
        <v/>
      </c>
      <c r="AS226" s="20" t="str">
        <f>IF(AN226="","",IFERROR(IF(AND(入力!G226="",H226=""),INDEX(雇用者!$F$3:$Y$100003,MATCH($AN226,雇用者!B$3:B$100003,0),MATCH($AM226,雇用者!$F$1:$Y$1,1)),IF(G226="","",G226)),IF(G226="","",G226)))</f>
        <v/>
      </c>
      <c r="AT226" s="21" t="str">
        <f t="shared" si="141"/>
        <v/>
      </c>
      <c r="AU226" s="21" t="str">
        <f>IF(AND(AT226&lt;&gt;"",COUNTIF($AL$3:AL226,AL226)=1),SUMIF($AL$3:$AT$100003,AL226,$AT$3:$AT$100003),"")</f>
        <v/>
      </c>
      <c r="AV226" s="21" t="str">
        <f>IF(AND(COUNTIF($AM$3:AM226,AM226)=COUNTIF($AM$3:AM100226,AM226),AM226&lt;&gt;""),SUMIF($AM$3:AM226,AM226,$AT$3:AT226),"")</f>
        <v/>
      </c>
      <c r="AW226" s="96"/>
      <c r="AX226" s="20" t="str">
        <f>IF(COUNT(BC226:BH226)=6,MAX($AX$3:AX225)+1,"")</f>
        <v/>
      </c>
      <c r="AY226" s="20" t="str">
        <f>IF(AZ226="","",RANK(AZ226,$AZ$3:$AZ$100003,1)+COUNTIF($AZ$3:AZ226,AZ226)-1)</f>
        <v/>
      </c>
      <c r="AZ226" s="20" t="str">
        <f t="shared" si="142"/>
        <v/>
      </c>
      <c r="BA226" s="20" t="str">
        <f>IF(AN226="","",IF(COUNTIF($AN$3:AN226,AN226)=1,1+MAX($BA$3:BA225),INDEX($BA$3:BA225,MATCH(AN226,$AN$3:AN226,0),0)))</f>
        <v/>
      </c>
      <c r="BB226" s="20" t="str">
        <f>IF(AO226="","",IF(COUNTIF($AO$3:AO226,AO226)=1,1+MAX($BB$3:BB225),INDEX($BB$3:BB225,MATCH(AO226,$AO$3:AO226,0),0)))</f>
        <v/>
      </c>
      <c r="BC226" s="54" t="str">
        <f t="shared" si="143"/>
        <v/>
      </c>
      <c r="BD226" s="54" t="str">
        <f t="shared" si="144"/>
        <v/>
      </c>
      <c r="BE226" s="20" t="str">
        <f>IF($AN226="","",IF(COUNTIF(AN226,"*"&amp;BE$1&amp;"*"),COUNTIF(AN$3:AN226,"*"&amp;BE$1&amp;"*"),""))</f>
        <v/>
      </c>
      <c r="BF226" s="20" t="str">
        <f>IF($AN226="","",IF(COUNTIF(AO226,"*"&amp;BF$1&amp;"*"),COUNTIF(AO$3:AO226,"*"&amp;BF$1&amp;"*"),""))</f>
        <v/>
      </c>
      <c r="BG226" s="20" t="str">
        <f>IF($AN226="","",IF(COUNTIF(AP226,"*"&amp;BG$1&amp;"*"),COUNTIF(AP$3:AP226,"*"&amp;BG$1&amp;"*"),""))</f>
        <v/>
      </c>
      <c r="BH226" s="20" t="str">
        <f>IF($AN226="","",IF(COUNTIF(AQ226,"*"&amp;BH$1&amp;"*"),COUNTIF(AQ$3:AQ226,"*"&amp;BH$1&amp;"*"),""))</f>
        <v/>
      </c>
      <c r="BI226" s="58" t="str">
        <f t="shared" si="145"/>
        <v/>
      </c>
      <c r="BJ226" s="20" t="str">
        <f t="shared" si="146"/>
        <v/>
      </c>
      <c r="BK226" s="20" t="str">
        <f t="shared" si="147"/>
        <v/>
      </c>
      <c r="BM226" s="20" t="str">
        <f>IF($BM$1&gt;=1+MAX($BM$3:BM225),1+MAX($BM$3:BM225),"")</f>
        <v/>
      </c>
      <c r="BN226" s="20" t="str">
        <f t="shared" si="148"/>
        <v/>
      </c>
      <c r="BO226" s="20" t="str">
        <f t="shared" si="148"/>
        <v/>
      </c>
      <c r="BP226" s="20" t="str">
        <f t="shared" si="148"/>
        <v/>
      </c>
      <c r="BQ226" s="20" t="str">
        <f t="shared" si="148"/>
        <v/>
      </c>
      <c r="BR226" s="20" t="str">
        <f t="shared" si="148"/>
        <v/>
      </c>
      <c r="BS226" s="20" t="str">
        <f t="shared" si="148"/>
        <v/>
      </c>
      <c r="BT226" s="20" t="str">
        <f t="shared" si="148"/>
        <v/>
      </c>
      <c r="BU226" s="20" t="str">
        <f t="shared" ref="BN226:BX249" si="149">IFERROR(IF($BM226="","",INDEX($AH$3:$AT$100003,MATCH($BM226,INDEX($AX$3:$AY$100003,0,MATCH($BN$1,$AX$2:$AY$2,0)),0),MATCH(BU$2,$AH$2:$AT$2,0))),"")</f>
        <v/>
      </c>
      <c r="BV226" s="20" t="str">
        <f t="shared" si="149"/>
        <v/>
      </c>
      <c r="BW226" s="20" t="str">
        <f t="shared" si="149"/>
        <v/>
      </c>
      <c r="BX226" s="20" t="str">
        <f t="shared" si="149"/>
        <v/>
      </c>
    </row>
    <row r="227" spans="2:76" ht="30" customHeight="1" x14ac:dyDescent="0.2">
      <c r="B227" s="52"/>
      <c r="C227" s="52"/>
      <c r="D227" s="52"/>
      <c r="E227" s="30"/>
      <c r="F227" s="31"/>
      <c r="G227" s="32"/>
      <c r="H227" s="30"/>
      <c r="I227" s="31"/>
      <c r="J227" s="34"/>
      <c r="K227" s="112" t="str">
        <f t="shared" si="125"/>
        <v/>
      </c>
      <c r="L227" s="108" t="str">
        <f t="shared" si="126"/>
        <v/>
      </c>
      <c r="M227" s="108" t="str">
        <f t="shared" si="127"/>
        <v/>
      </c>
      <c r="N227" s="31" t="str">
        <f t="shared" si="128"/>
        <v/>
      </c>
      <c r="O227" s="31" t="str">
        <f t="shared" si="129"/>
        <v/>
      </c>
      <c r="P227" s="49" t="str">
        <f t="shared" si="130"/>
        <v/>
      </c>
      <c r="Q227" s="49" t="str">
        <f t="shared" si="131"/>
        <v/>
      </c>
      <c r="R227" s="32" t="str">
        <f t="shared" si="132"/>
        <v/>
      </c>
      <c r="S227" s="19"/>
      <c r="T227" s="45" t="str">
        <f t="shared" si="133"/>
        <v/>
      </c>
      <c r="U227" s="32" t="str">
        <f t="shared" si="134"/>
        <v/>
      </c>
      <c r="V227" s="22"/>
      <c r="W227" s="6" t="str">
        <f t="shared" si="123"/>
        <v/>
      </c>
      <c r="X227" s="7" t="str">
        <f t="shared" si="135"/>
        <v/>
      </c>
      <c r="Y227" s="19"/>
      <c r="Z227" s="13" t="str">
        <f t="shared" si="124"/>
        <v/>
      </c>
      <c r="AA227" s="13" t="str">
        <f t="shared" si="136"/>
        <v/>
      </c>
      <c r="AB227" s="7" t="str">
        <f t="shared" si="137"/>
        <v/>
      </c>
      <c r="AC227" s="22"/>
      <c r="AD227" s="3" t="str">
        <f>IF(B227="","",COUNT(B$3:B227))</f>
        <v/>
      </c>
      <c r="AE227" s="3" t="str">
        <f>IF(C227="","",COUNT(C$3:C227))</f>
        <v/>
      </c>
      <c r="AF227" s="3" t="str">
        <f>IF(D227="","",COUNT(D$3:D227))</f>
        <v/>
      </c>
      <c r="AG227" s="20" t="str">
        <f>IF(E227="","",COUNTA($E$3:E227))</f>
        <v/>
      </c>
      <c r="AH227" s="38" t="str">
        <f>IF(B227="",IF(OR($C227&lt;&gt;"",$D227&lt;&gt;"",$E227&lt;&gt;"",$H227&lt;&gt;"",$G227&lt;&gt;""),INDEX(AH$3:AH226,MATCH(MAX(AD$3:AD226),AD$3:AD226,0),0),""),B227)</f>
        <v/>
      </c>
      <c r="AI227" s="38" t="str">
        <f>IF(C227="",IF(OR($D227&lt;&gt;"",$E227&lt;&gt;"",$H227&lt;&gt;"",$G227&lt;&gt;""),INDEX(AI$3:AI226,MATCH(MAX(AE$3:AE226),AE$3:AE226,0),0),""),C227)</f>
        <v/>
      </c>
      <c r="AJ227" s="38" t="str">
        <f>IF(D227="",IF(OR($E227&lt;&gt;"",$H227&lt;&gt;"",$G227&lt;&gt;""),INDEX(AJ$3:AJ226,MATCH(MAX(AF$3:AF226),AF$3:AF226,0),0),""),D227)</f>
        <v/>
      </c>
      <c r="AK227" s="4" t="str">
        <f>IF(入力!E227="","",IFERROR(INDEX(雇用者!$B$3:$B$100003,IFERROR(MATCH("*"&amp;$E227&amp;"*",雇用者!B$3:B$100003,0),MATCH("*"&amp;$E227&amp;"*",雇用者!C$3:C$100003,0)),0),入力!E227))&amp;""</f>
        <v/>
      </c>
      <c r="AL227" s="20" t="str">
        <f>IF(AM227="","",$AM227&amp;"@"&amp;AN227&amp;IF(AN227="","","@"&amp;COUNTIF($AK$3:AK227,AN227)))</f>
        <v/>
      </c>
      <c r="AM227" s="26" t="str">
        <f t="shared" si="138"/>
        <v/>
      </c>
      <c r="AN227" s="4" t="str">
        <f>IF(AK227="",IF(AND(OR(H227&lt;&gt;"",G227&lt;&gt;""),E227=""),INDEX($AK$3:AK226,MATCH(MAX($AG$3:AG226),$AG$3:AG226,0),0),""),AK227)</f>
        <v/>
      </c>
      <c r="AO227" s="20" t="str">
        <f>IF(H227="",IF(AN227="","",IFERROR(INDEX(雇用者!$D$3:$D$100003,MATCH($AN227,雇用者!B$3:B$100003,0),0),"")),H227)&amp;""</f>
        <v/>
      </c>
      <c r="AP227" s="20" t="str">
        <f>IF(AN227="","",IFERROR(IF(AND(入力!I227="",H227=""),INDEX(雇用者!$E$3:$E$100003,MATCH($AN227,雇用者!B$3:B$100003,0),0),I227),I227))&amp;""</f>
        <v/>
      </c>
      <c r="AQ227" s="20" t="str">
        <f t="shared" si="139"/>
        <v/>
      </c>
      <c r="AR227" s="20" t="str">
        <f t="shared" si="140"/>
        <v/>
      </c>
      <c r="AS227" s="20" t="str">
        <f>IF(AN227="","",IFERROR(IF(AND(入力!G227="",H227=""),INDEX(雇用者!$F$3:$Y$100003,MATCH($AN227,雇用者!B$3:B$100003,0),MATCH($AM227,雇用者!$F$1:$Y$1,1)),IF(G227="","",G227)),IF(G227="","",G227)))</f>
        <v/>
      </c>
      <c r="AT227" s="21" t="str">
        <f t="shared" si="141"/>
        <v/>
      </c>
      <c r="AU227" s="21" t="str">
        <f>IF(AND(AT227&lt;&gt;"",COUNTIF($AL$3:AL227,AL227)=1),SUMIF($AL$3:$AT$100003,AL227,$AT$3:$AT$100003),"")</f>
        <v/>
      </c>
      <c r="AV227" s="21" t="str">
        <f>IF(AND(COUNTIF($AM$3:AM227,AM227)=COUNTIF($AM$3:AM100227,AM227),AM227&lt;&gt;""),SUMIF($AM$3:AM227,AM227,$AT$3:AT227),"")</f>
        <v/>
      </c>
      <c r="AW227" s="96"/>
      <c r="AX227" s="20" t="str">
        <f>IF(COUNT(BC227:BH227)=6,MAX($AX$3:AX226)+1,"")</f>
        <v/>
      </c>
      <c r="AY227" s="20" t="str">
        <f>IF(AZ227="","",RANK(AZ227,$AZ$3:$AZ$100003,1)+COUNTIF($AZ$3:AZ227,AZ227)-1)</f>
        <v/>
      </c>
      <c r="AZ227" s="20" t="str">
        <f t="shared" si="142"/>
        <v/>
      </c>
      <c r="BA227" s="20" t="str">
        <f>IF(AN227="","",IF(COUNTIF($AN$3:AN227,AN227)=1,1+MAX($BA$3:BA226),INDEX($BA$3:BA226,MATCH(AN227,$AN$3:AN227,0),0)))</f>
        <v/>
      </c>
      <c r="BB227" s="20" t="str">
        <f>IF(AO227="","",IF(COUNTIF($AO$3:AO227,AO227)=1,1+MAX($BB$3:BB226),INDEX($BB$3:BB226,MATCH(AO227,$AO$3:AO227,0),0)))</f>
        <v/>
      </c>
      <c r="BC227" s="54" t="str">
        <f t="shared" si="143"/>
        <v/>
      </c>
      <c r="BD227" s="54" t="str">
        <f t="shared" si="144"/>
        <v/>
      </c>
      <c r="BE227" s="20" t="str">
        <f>IF($AN227="","",IF(COUNTIF(AN227,"*"&amp;BE$1&amp;"*"),COUNTIF(AN$3:AN227,"*"&amp;BE$1&amp;"*"),""))</f>
        <v/>
      </c>
      <c r="BF227" s="20" t="str">
        <f>IF($AN227="","",IF(COUNTIF(AO227,"*"&amp;BF$1&amp;"*"),COUNTIF(AO$3:AO227,"*"&amp;BF$1&amp;"*"),""))</f>
        <v/>
      </c>
      <c r="BG227" s="20" t="str">
        <f>IF($AN227="","",IF(COUNTIF(AP227,"*"&amp;BG$1&amp;"*"),COUNTIF(AP$3:AP227,"*"&amp;BG$1&amp;"*"),""))</f>
        <v/>
      </c>
      <c r="BH227" s="20" t="str">
        <f>IF($AN227="","",IF(COUNTIF(AQ227,"*"&amp;BH$1&amp;"*"),COUNTIF(AQ$3:AQ227,"*"&amp;BH$1&amp;"*"),""))</f>
        <v/>
      </c>
      <c r="BI227" s="58" t="str">
        <f t="shared" si="145"/>
        <v/>
      </c>
      <c r="BJ227" s="20" t="str">
        <f t="shared" si="146"/>
        <v/>
      </c>
      <c r="BK227" s="20" t="str">
        <f t="shared" si="147"/>
        <v/>
      </c>
      <c r="BM227" s="20" t="str">
        <f>IF($BM$1&gt;=1+MAX($BM$3:BM226),1+MAX($BM$3:BM226),"")</f>
        <v/>
      </c>
      <c r="BN227" s="20" t="str">
        <f t="shared" si="149"/>
        <v/>
      </c>
      <c r="BO227" s="20" t="str">
        <f t="shared" si="149"/>
        <v/>
      </c>
      <c r="BP227" s="20" t="str">
        <f t="shared" si="149"/>
        <v/>
      </c>
      <c r="BQ227" s="20" t="str">
        <f t="shared" si="149"/>
        <v/>
      </c>
      <c r="BR227" s="20" t="str">
        <f t="shared" si="149"/>
        <v/>
      </c>
      <c r="BS227" s="20" t="str">
        <f t="shared" si="149"/>
        <v/>
      </c>
      <c r="BT227" s="20" t="str">
        <f t="shared" si="149"/>
        <v/>
      </c>
      <c r="BU227" s="20" t="str">
        <f t="shared" si="149"/>
        <v/>
      </c>
      <c r="BV227" s="20" t="str">
        <f t="shared" si="149"/>
        <v/>
      </c>
      <c r="BW227" s="20" t="str">
        <f t="shared" si="149"/>
        <v/>
      </c>
      <c r="BX227" s="20" t="str">
        <f t="shared" si="149"/>
        <v/>
      </c>
    </row>
    <row r="228" spans="2:76" ht="30" customHeight="1" x14ac:dyDescent="0.2">
      <c r="B228" s="52"/>
      <c r="C228" s="52"/>
      <c r="D228" s="52"/>
      <c r="E228" s="30"/>
      <c r="F228" s="31"/>
      <c r="G228" s="32"/>
      <c r="H228" s="30"/>
      <c r="I228" s="31"/>
      <c r="J228" s="34"/>
      <c r="K228" s="112" t="str">
        <f t="shared" si="125"/>
        <v/>
      </c>
      <c r="L228" s="108" t="str">
        <f t="shared" si="126"/>
        <v/>
      </c>
      <c r="M228" s="108" t="str">
        <f t="shared" si="127"/>
        <v/>
      </c>
      <c r="N228" s="31" t="str">
        <f t="shared" si="128"/>
        <v/>
      </c>
      <c r="O228" s="31" t="str">
        <f t="shared" si="129"/>
        <v/>
      </c>
      <c r="P228" s="49" t="str">
        <f t="shared" si="130"/>
        <v/>
      </c>
      <c r="Q228" s="49" t="str">
        <f t="shared" si="131"/>
        <v/>
      </c>
      <c r="R228" s="32" t="str">
        <f t="shared" si="132"/>
        <v/>
      </c>
      <c r="S228" s="19"/>
      <c r="T228" s="45" t="str">
        <f t="shared" si="133"/>
        <v/>
      </c>
      <c r="U228" s="32" t="str">
        <f t="shared" si="134"/>
        <v/>
      </c>
      <c r="V228" s="22"/>
      <c r="W228" s="6" t="str">
        <f t="shared" si="123"/>
        <v/>
      </c>
      <c r="X228" s="7" t="str">
        <f t="shared" si="135"/>
        <v/>
      </c>
      <c r="Y228" s="19"/>
      <c r="Z228" s="13" t="str">
        <f t="shared" si="124"/>
        <v/>
      </c>
      <c r="AA228" s="13" t="str">
        <f t="shared" si="136"/>
        <v/>
      </c>
      <c r="AB228" s="7" t="str">
        <f t="shared" si="137"/>
        <v/>
      </c>
      <c r="AC228" s="22"/>
      <c r="AD228" s="3" t="str">
        <f>IF(B228="","",COUNT(B$3:B228))</f>
        <v/>
      </c>
      <c r="AE228" s="3" t="str">
        <f>IF(C228="","",COUNT(C$3:C228))</f>
        <v/>
      </c>
      <c r="AF228" s="3" t="str">
        <f>IF(D228="","",COUNT(D$3:D228))</f>
        <v/>
      </c>
      <c r="AG228" s="20" t="str">
        <f>IF(E228="","",COUNTA($E$3:E228))</f>
        <v/>
      </c>
      <c r="AH228" s="38" t="str">
        <f>IF(B228="",IF(OR($C228&lt;&gt;"",$D228&lt;&gt;"",$E228&lt;&gt;"",$H228&lt;&gt;"",$G228&lt;&gt;""),INDEX(AH$3:AH227,MATCH(MAX(AD$3:AD227),AD$3:AD227,0),0),""),B228)</f>
        <v/>
      </c>
      <c r="AI228" s="38" t="str">
        <f>IF(C228="",IF(OR($D228&lt;&gt;"",$E228&lt;&gt;"",$H228&lt;&gt;"",$G228&lt;&gt;""),INDEX(AI$3:AI227,MATCH(MAX(AE$3:AE227),AE$3:AE227,0),0),""),C228)</f>
        <v/>
      </c>
      <c r="AJ228" s="38" t="str">
        <f>IF(D228="",IF(OR($E228&lt;&gt;"",$H228&lt;&gt;"",$G228&lt;&gt;""),INDEX(AJ$3:AJ227,MATCH(MAX(AF$3:AF227),AF$3:AF227,0),0),""),D228)</f>
        <v/>
      </c>
      <c r="AK228" s="4" t="str">
        <f>IF(入力!E228="","",IFERROR(INDEX(雇用者!$B$3:$B$100003,IFERROR(MATCH("*"&amp;$E228&amp;"*",雇用者!B$3:B$100003,0),MATCH("*"&amp;$E228&amp;"*",雇用者!C$3:C$100003,0)),0),入力!E228))&amp;""</f>
        <v/>
      </c>
      <c r="AL228" s="20" t="str">
        <f>IF(AM228="","",$AM228&amp;"@"&amp;AN228&amp;IF(AN228="","","@"&amp;COUNTIF($AK$3:AK228,AN228)))</f>
        <v/>
      </c>
      <c r="AM228" s="26" t="str">
        <f t="shared" si="138"/>
        <v/>
      </c>
      <c r="AN228" s="4" t="str">
        <f>IF(AK228="",IF(AND(OR(H228&lt;&gt;"",G228&lt;&gt;""),E228=""),INDEX($AK$3:AK227,MATCH(MAX($AG$3:AG227),$AG$3:AG227,0),0),""),AK228)</f>
        <v/>
      </c>
      <c r="AO228" s="20" t="str">
        <f>IF(H228="",IF(AN228="","",IFERROR(INDEX(雇用者!$D$3:$D$100003,MATCH($AN228,雇用者!B$3:B$100003,0),0),"")),H228)&amp;""</f>
        <v/>
      </c>
      <c r="AP228" s="20" t="str">
        <f>IF(AN228="","",IFERROR(IF(AND(入力!I228="",H228=""),INDEX(雇用者!$E$3:$E$100003,MATCH($AN228,雇用者!B$3:B$100003,0),0),I228),I228))&amp;""</f>
        <v/>
      </c>
      <c r="AQ228" s="20" t="str">
        <f t="shared" si="139"/>
        <v/>
      </c>
      <c r="AR228" s="20" t="str">
        <f t="shared" si="140"/>
        <v/>
      </c>
      <c r="AS228" s="20" t="str">
        <f>IF(AN228="","",IFERROR(IF(AND(入力!G228="",H228=""),INDEX(雇用者!$F$3:$Y$100003,MATCH($AN228,雇用者!B$3:B$100003,0),MATCH($AM228,雇用者!$F$1:$Y$1,1)),IF(G228="","",G228)),IF(G228="","",G228)))</f>
        <v/>
      </c>
      <c r="AT228" s="21" t="str">
        <f t="shared" si="141"/>
        <v/>
      </c>
      <c r="AU228" s="21" t="str">
        <f>IF(AND(AT228&lt;&gt;"",COUNTIF($AL$3:AL228,AL228)=1),SUMIF($AL$3:$AT$100003,AL228,$AT$3:$AT$100003),"")</f>
        <v/>
      </c>
      <c r="AV228" s="21" t="str">
        <f>IF(AND(COUNTIF($AM$3:AM228,AM228)=COUNTIF($AM$3:AM100228,AM228),AM228&lt;&gt;""),SUMIF($AM$3:AM228,AM228,$AT$3:AT228),"")</f>
        <v/>
      </c>
      <c r="AW228" s="96"/>
      <c r="AX228" s="20" t="str">
        <f>IF(COUNT(BC228:BH228)=6,MAX($AX$3:AX227)+1,"")</f>
        <v/>
      </c>
      <c r="AY228" s="20" t="str">
        <f>IF(AZ228="","",RANK(AZ228,$AZ$3:$AZ$100003,1)+COUNTIF($AZ$3:AZ228,AZ228)-1)</f>
        <v/>
      </c>
      <c r="AZ228" s="20" t="str">
        <f t="shared" si="142"/>
        <v/>
      </c>
      <c r="BA228" s="20" t="str">
        <f>IF(AN228="","",IF(COUNTIF($AN$3:AN228,AN228)=1,1+MAX($BA$3:BA227),INDEX($BA$3:BA227,MATCH(AN228,$AN$3:AN228,0),0)))</f>
        <v/>
      </c>
      <c r="BB228" s="20" t="str">
        <f>IF(AO228="","",IF(COUNTIF($AO$3:AO228,AO228)=1,1+MAX($BB$3:BB227),INDEX($BB$3:BB227,MATCH(AO228,$AO$3:AO228,0),0)))</f>
        <v/>
      </c>
      <c r="BC228" s="54" t="str">
        <f t="shared" si="143"/>
        <v/>
      </c>
      <c r="BD228" s="54" t="str">
        <f t="shared" si="144"/>
        <v/>
      </c>
      <c r="BE228" s="20" t="str">
        <f>IF($AN228="","",IF(COUNTIF(AN228,"*"&amp;BE$1&amp;"*"),COUNTIF(AN$3:AN228,"*"&amp;BE$1&amp;"*"),""))</f>
        <v/>
      </c>
      <c r="BF228" s="20" t="str">
        <f>IF($AN228="","",IF(COUNTIF(AO228,"*"&amp;BF$1&amp;"*"),COUNTIF(AO$3:AO228,"*"&amp;BF$1&amp;"*"),""))</f>
        <v/>
      </c>
      <c r="BG228" s="20" t="str">
        <f>IF($AN228="","",IF(COUNTIF(AP228,"*"&amp;BG$1&amp;"*"),COUNTIF(AP$3:AP228,"*"&amp;BG$1&amp;"*"),""))</f>
        <v/>
      </c>
      <c r="BH228" s="20" t="str">
        <f>IF($AN228="","",IF(COUNTIF(AQ228,"*"&amp;BH$1&amp;"*"),COUNTIF(AQ$3:AQ228,"*"&amp;BH$1&amp;"*"),""))</f>
        <v/>
      </c>
      <c r="BI228" s="58" t="str">
        <f t="shared" si="145"/>
        <v/>
      </c>
      <c r="BJ228" s="20" t="str">
        <f t="shared" si="146"/>
        <v/>
      </c>
      <c r="BK228" s="20" t="str">
        <f t="shared" si="147"/>
        <v/>
      </c>
      <c r="BM228" s="20" t="str">
        <f>IF($BM$1&gt;=1+MAX($BM$3:BM227),1+MAX($BM$3:BM227),"")</f>
        <v/>
      </c>
      <c r="BN228" s="20" t="str">
        <f t="shared" si="149"/>
        <v/>
      </c>
      <c r="BO228" s="20" t="str">
        <f t="shared" si="149"/>
        <v/>
      </c>
      <c r="BP228" s="20" t="str">
        <f t="shared" si="149"/>
        <v/>
      </c>
      <c r="BQ228" s="20" t="str">
        <f t="shared" si="149"/>
        <v/>
      </c>
      <c r="BR228" s="20" t="str">
        <f t="shared" si="149"/>
        <v/>
      </c>
      <c r="BS228" s="20" t="str">
        <f t="shared" si="149"/>
        <v/>
      </c>
      <c r="BT228" s="20" t="str">
        <f t="shared" si="149"/>
        <v/>
      </c>
      <c r="BU228" s="20" t="str">
        <f t="shared" si="149"/>
        <v/>
      </c>
      <c r="BV228" s="20" t="str">
        <f t="shared" si="149"/>
        <v/>
      </c>
      <c r="BW228" s="20" t="str">
        <f t="shared" si="149"/>
        <v/>
      </c>
      <c r="BX228" s="20" t="str">
        <f t="shared" si="149"/>
        <v/>
      </c>
    </row>
    <row r="229" spans="2:76" ht="30" customHeight="1" x14ac:dyDescent="0.2">
      <c r="B229" s="52"/>
      <c r="C229" s="52"/>
      <c r="D229" s="52"/>
      <c r="E229" s="30"/>
      <c r="F229" s="31"/>
      <c r="G229" s="32"/>
      <c r="H229" s="30"/>
      <c r="I229" s="31"/>
      <c r="J229" s="34"/>
      <c r="K229" s="112" t="str">
        <f t="shared" si="125"/>
        <v/>
      </c>
      <c r="L229" s="108" t="str">
        <f t="shared" si="126"/>
        <v/>
      </c>
      <c r="M229" s="108" t="str">
        <f t="shared" si="127"/>
        <v/>
      </c>
      <c r="N229" s="31" t="str">
        <f t="shared" si="128"/>
        <v/>
      </c>
      <c r="O229" s="31" t="str">
        <f t="shared" si="129"/>
        <v/>
      </c>
      <c r="P229" s="49" t="str">
        <f t="shared" si="130"/>
        <v/>
      </c>
      <c r="Q229" s="49" t="str">
        <f t="shared" si="131"/>
        <v/>
      </c>
      <c r="R229" s="32" t="str">
        <f t="shared" si="132"/>
        <v/>
      </c>
      <c r="S229" s="19"/>
      <c r="T229" s="45" t="str">
        <f t="shared" si="133"/>
        <v/>
      </c>
      <c r="U229" s="32" t="str">
        <f t="shared" si="134"/>
        <v/>
      </c>
      <c r="V229" s="22"/>
      <c r="W229" s="6" t="str">
        <f t="shared" si="123"/>
        <v/>
      </c>
      <c r="X229" s="7" t="str">
        <f t="shared" si="135"/>
        <v/>
      </c>
      <c r="Y229" s="19"/>
      <c r="Z229" s="13" t="str">
        <f t="shared" si="124"/>
        <v/>
      </c>
      <c r="AA229" s="13" t="str">
        <f t="shared" si="136"/>
        <v/>
      </c>
      <c r="AB229" s="7" t="str">
        <f t="shared" si="137"/>
        <v/>
      </c>
      <c r="AC229" s="22"/>
      <c r="AD229" s="3" t="str">
        <f>IF(B229="","",COUNT(B$3:B229))</f>
        <v/>
      </c>
      <c r="AE229" s="3" t="str">
        <f>IF(C229="","",COUNT(C$3:C229))</f>
        <v/>
      </c>
      <c r="AF229" s="3" t="str">
        <f>IF(D229="","",COUNT(D$3:D229))</f>
        <v/>
      </c>
      <c r="AG229" s="20" t="str">
        <f>IF(E229="","",COUNTA($E$3:E229))</f>
        <v/>
      </c>
      <c r="AH229" s="38" t="str">
        <f>IF(B229="",IF(OR($C229&lt;&gt;"",$D229&lt;&gt;"",$E229&lt;&gt;"",$H229&lt;&gt;"",$G229&lt;&gt;""),INDEX(AH$3:AH228,MATCH(MAX(AD$3:AD228),AD$3:AD228,0),0),""),B229)</f>
        <v/>
      </c>
      <c r="AI229" s="38" t="str">
        <f>IF(C229="",IF(OR($D229&lt;&gt;"",$E229&lt;&gt;"",$H229&lt;&gt;"",$G229&lt;&gt;""),INDEX(AI$3:AI228,MATCH(MAX(AE$3:AE228),AE$3:AE228,0),0),""),C229)</f>
        <v/>
      </c>
      <c r="AJ229" s="38" t="str">
        <f>IF(D229="",IF(OR($E229&lt;&gt;"",$H229&lt;&gt;"",$G229&lt;&gt;""),INDEX(AJ$3:AJ228,MATCH(MAX(AF$3:AF228),AF$3:AF228,0),0),""),D229)</f>
        <v/>
      </c>
      <c r="AK229" s="4" t="str">
        <f>IF(入力!E229="","",IFERROR(INDEX(雇用者!$B$3:$B$100003,IFERROR(MATCH("*"&amp;$E229&amp;"*",雇用者!B$3:B$100003,0),MATCH("*"&amp;$E229&amp;"*",雇用者!C$3:C$100003,0)),0),入力!E229))&amp;""</f>
        <v/>
      </c>
      <c r="AL229" s="20" t="str">
        <f>IF(AM229="","",$AM229&amp;"@"&amp;AN229&amp;IF(AN229="","","@"&amp;COUNTIF($AK$3:AK229,AN229)))</f>
        <v/>
      </c>
      <c r="AM229" s="26" t="str">
        <f t="shared" si="138"/>
        <v/>
      </c>
      <c r="AN229" s="4" t="str">
        <f>IF(AK229="",IF(AND(OR(H229&lt;&gt;"",G229&lt;&gt;""),E229=""),INDEX($AK$3:AK228,MATCH(MAX($AG$3:AG228),$AG$3:AG228,0),0),""),AK229)</f>
        <v/>
      </c>
      <c r="AO229" s="20" t="str">
        <f>IF(H229="",IF(AN229="","",IFERROR(INDEX(雇用者!$D$3:$D$100003,MATCH($AN229,雇用者!B$3:B$100003,0),0),"")),H229)&amp;""</f>
        <v/>
      </c>
      <c r="AP229" s="20" t="str">
        <f>IF(AN229="","",IFERROR(IF(AND(入力!I229="",H229=""),INDEX(雇用者!$E$3:$E$100003,MATCH($AN229,雇用者!B$3:B$100003,0),0),I229),I229))&amp;""</f>
        <v/>
      </c>
      <c r="AQ229" s="20" t="str">
        <f t="shared" si="139"/>
        <v/>
      </c>
      <c r="AR229" s="20" t="str">
        <f t="shared" si="140"/>
        <v/>
      </c>
      <c r="AS229" s="20" t="str">
        <f>IF(AN229="","",IFERROR(IF(AND(入力!G229="",H229=""),INDEX(雇用者!$F$3:$Y$100003,MATCH($AN229,雇用者!B$3:B$100003,0),MATCH($AM229,雇用者!$F$1:$Y$1,1)),IF(G229="","",G229)),IF(G229="","",G229)))</f>
        <v/>
      </c>
      <c r="AT229" s="21" t="str">
        <f t="shared" si="141"/>
        <v/>
      </c>
      <c r="AU229" s="21" t="str">
        <f>IF(AND(AT229&lt;&gt;"",COUNTIF($AL$3:AL229,AL229)=1),SUMIF($AL$3:$AT$100003,AL229,$AT$3:$AT$100003),"")</f>
        <v/>
      </c>
      <c r="AV229" s="21" t="str">
        <f>IF(AND(COUNTIF($AM$3:AM229,AM229)=COUNTIF($AM$3:AM100229,AM229),AM229&lt;&gt;""),SUMIF($AM$3:AM229,AM229,$AT$3:AT229),"")</f>
        <v/>
      </c>
      <c r="AW229" s="96"/>
      <c r="AX229" s="20" t="str">
        <f>IF(COUNT(BC229:BH229)=6,MAX($AX$3:AX228)+1,"")</f>
        <v/>
      </c>
      <c r="AY229" s="20" t="str">
        <f>IF(AZ229="","",RANK(AZ229,$AZ$3:$AZ$100003,1)+COUNTIF($AZ$3:AZ229,AZ229)-1)</f>
        <v/>
      </c>
      <c r="AZ229" s="20" t="str">
        <f t="shared" si="142"/>
        <v/>
      </c>
      <c r="BA229" s="20" t="str">
        <f>IF(AN229="","",IF(COUNTIF($AN$3:AN229,AN229)=1,1+MAX($BA$3:BA228),INDEX($BA$3:BA228,MATCH(AN229,$AN$3:AN229,0),0)))</f>
        <v/>
      </c>
      <c r="BB229" s="20" t="str">
        <f>IF(AO229="","",IF(COUNTIF($AO$3:AO229,AO229)=1,1+MAX($BB$3:BB228),INDEX($BB$3:BB228,MATCH(AO229,$AO$3:AO229,0),0)))</f>
        <v/>
      </c>
      <c r="BC229" s="54" t="str">
        <f t="shared" si="143"/>
        <v/>
      </c>
      <c r="BD229" s="54" t="str">
        <f t="shared" si="144"/>
        <v/>
      </c>
      <c r="BE229" s="20" t="str">
        <f>IF($AN229="","",IF(COUNTIF(AN229,"*"&amp;BE$1&amp;"*"),COUNTIF(AN$3:AN229,"*"&amp;BE$1&amp;"*"),""))</f>
        <v/>
      </c>
      <c r="BF229" s="20" t="str">
        <f>IF($AN229="","",IF(COUNTIF(AO229,"*"&amp;BF$1&amp;"*"),COUNTIF(AO$3:AO229,"*"&amp;BF$1&amp;"*"),""))</f>
        <v/>
      </c>
      <c r="BG229" s="20" t="str">
        <f>IF($AN229="","",IF(COUNTIF(AP229,"*"&amp;BG$1&amp;"*"),COUNTIF(AP$3:AP229,"*"&amp;BG$1&amp;"*"),""))</f>
        <v/>
      </c>
      <c r="BH229" s="20" t="str">
        <f>IF($AN229="","",IF(COUNTIF(AQ229,"*"&amp;BH$1&amp;"*"),COUNTIF(AQ$3:AQ229,"*"&amp;BH$1&amp;"*"),""))</f>
        <v/>
      </c>
      <c r="BI229" s="58" t="str">
        <f t="shared" si="145"/>
        <v/>
      </c>
      <c r="BJ229" s="20" t="str">
        <f t="shared" si="146"/>
        <v/>
      </c>
      <c r="BK229" s="20" t="str">
        <f t="shared" si="147"/>
        <v/>
      </c>
      <c r="BM229" s="20" t="str">
        <f>IF($BM$1&gt;=1+MAX($BM$3:BM228),1+MAX($BM$3:BM228),"")</f>
        <v/>
      </c>
      <c r="BN229" s="20" t="str">
        <f t="shared" si="149"/>
        <v/>
      </c>
      <c r="BO229" s="20" t="str">
        <f t="shared" si="149"/>
        <v/>
      </c>
      <c r="BP229" s="20" t="str">
        <f t="shared" si="149"/>
        <v/>
      </c>
      <c r="BQ229" s="20" t="str">
        <f t="shared" si="149"/>
        <v/>
      </c>
      <c r="BR229" s="20" t="str">
        <f t="shared" si="149"/>
        <v/>
      </c>
      <c r="BS229" s="20" t="str">
        <f t="shared" si="149"/>
        <v/>
      </c>
      <c r="BT229" s="20" t="str">
        <f t="shared" si="149"/>
        <v/>
      </c>
      <c r="BU229" s="20" t="str">
        <f t="shared" si="149"/>
        <v/>
      </c>
      <c r="BV229" s="20" t="str">
        <f t="shared" si="149"/>
        <v/>
      </c>
      <c r="BW229" s="20" t="str">
        <f t="shared" si="149"/>
        <v/>
      </c>
      <c r="BX229" s="20" t="str">
        <f t="shared" si="149"/>
        <v/>
      </c>
    </row>
    <row r="230" spans="2:76" ht="30" customHeight="1" x14ac:dyDescent="0.2">
      <c r="B230" s="52"/>
      <c r="C230" s="52"/>
      <c r="D230" s="52"/>
      <c r="E230" s="30"/>
      <c r="F230" s="31"/>
      <c r="G230" s="32"/>
      <c r="H230" s="30"/>
      <c r="I230" s="31"/>
      <c r="J230" s="34"/>
      <c r="K230" s="112" t="str">
        <f t="shared" si="125"/>
        <v/>
      </c>
      <c r="L230" s="108" t="str">
        <f t="shared" si="126"/>
        <v/>
      </c>
      <c r="M230" s="108" t="str">
        <f t="shared" si="127"/>
        <v/>
      </c>
      <c r="N230" s="31" t="str">
        <f t="shared" si="128"/>
        <v/>
      </c>
      <c r="O230" s="31" t="str">
        <f t="shared" si="129"/>
        <v/>
      </c>
      <c r="P230" s="49" t="str">
        <f t="shared" si="130"/>
        <v/>
      </c>
      <c r="Q230" s="49" t="str">
        <f t="shared" si="131"/>
        <v/>
      </c>
      <c r="R230" s="32" t="str">
        <f t="shared" si="132"/>
        <v/>
      </c>
      <c r="S230" s="19"/>
      <c r="T230" s="45" t="str">
        <f t="shared" si="133"/>
        <v/>
      </c>
      <c r="U230" s="32" t="str">
        <f t="shared" si="134"/>
        <v/>
      </c>
      <c r="V230" s="22"/>
      <c r="W230" s="6" t="str">
        <f t="shared" si="123"/>
        <v/>
      </c>
      <c r="X230" s="7" t="str">
        <f t="shared" si="135"/>
        <v/>
      </c>
      <c r="Y230" s="19"/>
      <c r="Z230" s="13" t="str">
        <f t="shared" si="124"/>
        <v/>
      </c>
      <c r="AA230" s="13" t="str">
        <f t="shared" si="136"/>
        <v/>
      </c>
      <c r="AB230" s="7" t="str">
        <f t="shared" si="137"/>
        <v/>
      </c>
      <c r="AC230" s="22"/>
      <c r="AD230" s="3" t="str">
        <f>IF(B230="","",COUNT(B$3:B230))</f>
        <v/>
      </c>
      <c r="AE230" s="3" t="str">
        <f>IF(C230="","",COUNT(C$3:C230))</f>
        <v/>
      </c>
      <c r="AF230" s="3" t="str">
        <f>IF(D230="","",COUNT(D$3:D230))</f>
        <v/>
      </c>
      <c r="AG230" s="20" t="str">
        <f>IF(E230="","",COUNTA($E$3:E230))</f>
        <v/>
      </c>
      <c r="AH230" s="38" t="str">
        <f>IF(B230="",IF(OR($C230&lt;&gt;"",$D230&lt;&gt;"",$E230&lt;&gt;"",$H230&lt;&gt;"",$G230&lt;&gt;""),INDEX(AH$3:AH229,MATCH(MAX(AD$3:AD229),AD$3:AD229,0),0),""),B230)</f>
        <v/>
      </c>
      <c r="AI230" s="38" t="str">
        <f>IF(C230="",IF(OR($D230&lt;&gt;"",$E230&lt;&gt;"",$H230&lt;&gt;"",$G230&lt;&gt;""),INDEX(AI$3:AI229,MATCH(MAX(AE$3:AE229),AE$3:AE229,0),0),""),C230)</f>
        <v/>
      </c>
      <c r="AJ230" s="38" t="str">
        <f>IF(D230="",IF(OR($E230&lt;&gt;"",$H230&lt;&gt;"",$G230&lt;&gt;""),INDEX(AJ$3:AJ229,MATCH(MAX(AF$3:AF229),AF$3:AF229,0),0),""),D230)</f>
        <v/>
      </c>
      <c r="AK230" s="4" t="str">
        <f>IF(入力!E230="","",IFERROR(INDEX(雇用者!$B$3:$B$100003,IFERROR(MATCH("*"&amp;$E230&amp;"*",雇用者!B$3:B$100003,0),MATCH("*"&amp;$E230&amp;"*",雇用者!C$3:C$100003,0)),0),入力!E230))&amp;""</f>
        <v/>
      </c>
      <c r="AL230" s="20" t="str">
        <f>IF(AM230="","",$AM230&amp;"@"&amp;AN230&amp;IF(AN230="","","@"&amp;COUNTIF($AK$3:AK230,AN230)))</f>
        <v/>
      </c>
      <c r="AM230" s="26" t="str">
        <f t="shared" si="138"/>
        <v/>
      </c>
      <c r="AN230" s="4" t="str">
        <f>IF(AK230="",IF(AND(OR(H230&lt;&gt;"",G230&lt;&gt;""),E230=""),INDEX($AK$3:AK229,MATCH(MAX($AG$3:AG229),$AG$3:AG229,0),0),""),AK230)</f>
        <v/>
      </c>
      <c r="AO230" s="20" t="str">
        <f>IF(H230="",IF(AN230="","",IFERROR(INDEX(雇用者!$D$3:$D$100003,MATCH($AN230,雇用者!B$3:B$100003,0),0),"")),H230)&amp;""</f>
        <v/>
      </c>
      <c r="AP230" s="20" t="str">
        <f>IF(AN230="","",IFERROR(IF(AND(入力!I230="",H230=""),INDEX(雇用者!$E$3:$E$100003,MATCH($AN230,雇用者!B$3:B$100003,0),0),I230),I230))&amp;""</f>
        <v/>
      </c>
      <c r="AQ230" s="20" t="str">
        <f t="shared" si="139"/>
        <v/>
      </c>
      <c r="AR230" s="20" t="str">
        <f t="shared" si="140"/>
        <v/>
      </c>
      <c r="AS230" s="20" t="str">
        <f>IF(AN230="","",IFERROR(IF(AND(入力!G230="",H230=""),INDEX(雇用者!$F$3:$Y$100003,MATCH($AN230,雇用者!B$3:B$100003,0),MATCH($AM230,雇用者!$F$1:$Y$1,1)),IF(G230="","",G230)),IF(G230="","",G230)))</f>
        <v/>
      </c>
      <c r="AT230" s="21" t="str">
        <f t="shared" si="141"/>
        <v/>
      </c>
      <c r="AU230" s="21" t="str">
        <f>IF(AND(AT230&lt;&gt;"",COUNTIF($AL$3:AL230,AL230)=1),SUMIF($AL$3:$AT$100003,AL230,$AT$3:$AT$100003),"")</f>
        <v/>
      </c>
      <c r="AV230" s="21" t="str">
        <f>IF(AND(COUNTIF($AM$3:AM230,AM230)=COUNTIF($AM$3:AM100230,AM230),AM230&lt;&gt;""),SUMIF($AM$3:AM230,AM230,$AT$3:AT230),"")</f>
        <v/>
      </c>
      <c r="AW230" s="96"/>
      <c r="AX230" s="20" t="str">
        <f>IF(COUNT(BC230:BH230)=6,MAX($AX$3:AX229)+1,"")</f>
        <v/>
      </c>
      <c r="AY230" s="20" t="str">
        <f>IF(AZ230="","",RANK(AZ230,$AZ$3:$AZ$100003,1)+COUNTIF($AZ$3:AZ230,AZ230)-1)</f>
        <v/>
      </c>
      <c r="AZ230" s="20" t="str">
        <f t="shared" si="142"/>
        <v/>
      </c>
      <c r="BA230" s="20" t="str">
        <f>IF(AN230="","",IF(COUNTIF($AN$3:AN230,AN230)=1,1+MAX($BA$3:BA229),INDEX($BA$3:BA229,MATCH(AN230,$AN$3:AN230,0),0)))</f>
        <v/>
      </c>
      <c r="BB230" s="20" t="str">
        <f>IF(AO230="","",IF(COUNTIF($AO$3:AO230,AO230)=1,1+MAX($BB$3:BB229),INDEX($BB$3:BB229,MATCH(AO230,$AO$3:AO230,0),0)))</f>
        <v/>
      </c>
      <c r="BC230" s="54" t="str">
        <f t="shared" si="143"/>
        <v/>
      </c>
      <c r="BD230" s="54" t="str">
        <f t="shared" si="144"/>
        <v/>
      </c>
      <c r="BE230" s="20" t="str">
        <f>IF($AN230="","",IF(COUNTIF(AN230,"*"&amp;BE$1&amp;"*"),COUNTIF(AN$3:AN230,"*"&amp;BE$1&amp;"*"),""))</f>
        <v/>
      </c>
      <c r="BF230" s="20" t="str">
        <f>IF($AN230="","",IF(COUNTIF(AO230,"*"&amp;BF$1&amp;"*"),COUNTIF(AO$3:AO230,"*"&amp;BF$1&amp;"*"),""))</f>
        <v/>
      </c>
      <c r="BG230" s="20" t="str">
        <f>IF($AN230="","",IF(COUNTIF(AP230,"*"&amp;BG$1&amp;"*"),COUNTIF(AP$3:AP230,"*"&amp;BG$1&amp;"*"),""))</f>
        <v/>
      </c>
      <c r="BH230" s="20" t="str">
        <f>IF($AN230="","",IF(COUNTIF(AQ230,"*"&amp;BH$1&amp;"*"),COUNTIF(AQ$3:AQ230,"*"&amp;BH$1&amp;"*"),""))</f>
        <v/>
      </c>
      <c r="BI230" s="58" t="str">
        <f t="shared" si="145"/>
        <v/>
      </c>
      <c r="BJ230" s="20" t="str">
        <f t="shared" si="146"/>
        <v/>
      </c>
      <c r="BK230" s="20" t="str">
        <f t="shared" si="147"/>
        <v/>
      </c>
      <c r="BM230" s="20" t="str">
        <f>IF($BM$1&gt;=1+MAX($BM$3:BM229),1+MAX($BM$3:BM229),"")</f>
        <v/>
      </c>
      <c r="BN230" s="20" t="str">
        <f t="shared" si="149"/>
        <v/>
      </c>
      <c r="BO230" s="20" t="str">
        <f t="shared" si="149"/>
        <v/>
      </c>
      <c r="BP230" s="20" t="str">
        <f t="shared" si="149"/>
        <v/>
      </c>
      <c r="BQ230" s="20" t="str">
        <f t="shared" si="149"/>
        <v/>
      </c>
      <c r="BR230" s="20" t="str">
        <f t="shared" si="149"/>
        <v/>
      </c>
      <c r="BS230" s="20" t="str">
        <f t="shared" si="149"/>
        <v/>
      </c>
      <c r="BT230" s="20" t="str">
        <f t="shared" si="149"/>
        <v/>
      </c>
      <c r="BU230" s="20" t="str">
        <f t="shared" si="149"/>
        <v/>
      </c>
      <c r="BV230" s="20" t="str">
        <f t="shared" si="149"/>
        <v/>
      </c>
      <c r="BW230" s="20" t="str">
        <f t="shared" si="149"/>
        <v/>
      </c>
      <c r="BX230" s="20" t="str">
        <f t="shared" si="149"/>
        <v/>
      </c>
    </row>
    <row r="231" spans="2:76" ht="30" customHeight="1" x14ac:dyDescent="0.2">
      <c r="B231" s="52"/>
      <c r="C231" s="52"/>
      <c r="D231" s="52"/>
      <c r="E231" s="30"/>
      <c r="F231" s="31"/>
      <c r="G231" s="32"/>
      <c r="H231" s="30"/>
      <c r="I231" s="31"/>
      <c r="J231" s="34"/>
      <c r="K231" s="112" t="str">
        <f t="shared" si="125"/>
        <v/>
      </c>
      <c r="L231" s="108" t="str">
        <f t="shared" si="126"/>
        <v/>
      </c>
      <c r="M231" s="108" t="str">
        <f t="shared" si="127"/>
        <v/>
      </c>
      <c r="N231" s="31" t="str">
        <f t="shared" si="128"/>
        <v/>
      </c>
      <c r="O231" s="31" t="str">
        <f t="shared" si="129"/>
        <v/>
      </c>
      <c r="P231" s="49" t="str">
        <f t="shared" si="130"/>
        <v/>
      </c>
      <c r="Q231" s="49" t="str">
        <f t="shared" si="131"/>
        <v/>
      </c>
      <c r="R231" s="32" t="str">
        <f t="shared" si="132"/>
        <v/>
      </c>
      <c r="S231" s="19"/>
      <c r="T231" s="45" t="str">
        <f t="shared" si="133"/>
        <v/>
      </c>
      <c r="U231" s="32" t="str">
        <f t="shared" si="134"/>
        <v/>
      </c>
      <c r="V231" s="22"/>
      <c r="W231" s="6" t="str">
        <f t="shared" si="123"/>
        <v/>
      </c>
      <c r="X231" s="7" t="str">
        <f t="shared" si="135"/>
        <v/>
      </c>
      <c r="Y231" s="19"/>
      <c r="Z231" s="13" t="str">
        <f t="shared" si="124"/>
        <v/>
      </c>
      <c r="AA231" s="13" t="str">
        <f t="shared" si="136"/>
        <v/>
      </c>
      <c r="AB231" s="7" t="str">
        <f t="shared" si="137"/>
        <v/>
      </c>
      <c r="AC231" s="22"/>
      <c r="AD231" s="3" t="str">
        <f>IF(B231="","",COUNT(B$3:B231))</f>
        <v/>
      </c>
      <c r="AE231" s="3" t="str">
        <f>IF(C231="","",COUNT(C$3:C231))</f>
        <v/>
      </c>
      <c r="AF231" s="3" t="str">
        <f>IF(D231="","",COUNT(D$3:D231))</f>
        <v/>
      </c>
      <c r="AG231" s="20" t="str">
        <f>IF(E231="","",COUNTA($E$3:E231))</f>
        <v/>
      </c>
      <c r="AH231" s="38" t="str">
        <f>IF(B231="",IF(OR($C231&lt;&gt;"",$D231&lt;&gt;"",$E231&lt;&gt;"",$H231&lt;&gt;"",$G231&lt;&gt;""),INDEX(AH$3:AH230,MATCH(MAX(AD$3:AD230),AD$3:AD230,0),0),""),B231)</f>
        <v/>
      </c>
      <c r="AI231" s="38" t="str">
        <f>IF(C231="",IF(OR($D231&lt;&gt;"",$E231&lt;&gt;"",$H231&lt;&gt;"",$G231&lt;&gt;""),INDEX(AI$3:AI230,MATCH(MAX(AE$3:AE230),AE$3:AE230,0),0),""),C231)</f>
        <v/>
      </c>
      <c r="AJ231" s="38" t="str">
        <f>IF(D231="",IF(OR($E231&lt;&gt;"",$H231&lt;&gt;"",$G231&lt;&gt;""),INDEX(AJ$3:AJ230,MATCH(MAX(AF$3:AF230),AF$3:AF230,0),0),""),D231)</f>
        <v/>
      </c>
      <c r="AK231" s="4" t="str">
        <f>IF(入力!E231="","",IFERROR(INDEX(雇用者!$B$3:$B$100003,IFERROR(MATCH("*"&amp;$E231&amp;"*",雇用者!B$3:B$100003,0),MATCH("*"&amp;$E231&amp;"*",雇用者!C$3:C$100003,0)),0),入力!E231))&amp;""</f>
        <v/>
      </c>
      <c r="AL231" s="20" t="str">
        <f>IF(AM231="","",$AM231&amp;"@"&amp;AN231&amp;IF(AN231="","","@"&amp;COUNTIF($AK$3:AK231,AN231)))</f>
        <v/>
      </c>
      <c r="AM231" s="26" t="str">
        <f t="shared" si="138"/>
        <v/>
      </c>
      <c r="AN231" s="4" t="str">
        <f>IF(AK231="",IF(AND(OR(H231&lt;&gt;"",G231&lt;&gt;""),E231=""),INDEX($AK$3:AK230,MATCH(MAX($AG$3:AG230),$AG$3:AG230,0),0),""),AK231)</f>
        <v/>
      </c>
      <c r="AO231" s="20" t="str">
        <f>IF(H231="",IF(AN231="","",IFERROR(INDEX(雇用者!$D$3:$D$100003,MATCH($AN231,雇用者!B$3:B$100003,0),0),"")),H231)&amp;""</f>
        <v/>
      </c>
      <c r="AP231" s="20" t="str">
        <f>IF(AN231="","",IFERROR(IF(AND(入力!I231="",H231=""),INDEX(雇用者!$E$3:$E$100003,MATCH($AN231,雇用者!B$3:B$100003,0),0),I231),I231))&amp;""</f>
        <v/>
      </c>
      <c r="AQ231" s="20" t="str">
        <f t="shared" si="139"/>
        <v/>
      </c>
      <c r="AR231" s="20" t="str">
        <f t="shared" si="140"/>
        <v/>
      </c>
      <c r="AS231" s="20" t="str">
        <f>IF(AN231="","",IFERROR(IF(AND(入力!G231="",H231=""),INDEX(雇用者!$F$3:$Y$100003,MATCH($AN231,雇用者!B$3:B$100003,0),MATCH($AM231,雇用者!$F$1:$Y$1,1)),IF(G231="","",G231)),IF(G231="","",G231)))</f>
        <v/>
      </c>
      <c r="AT231" s="21" t="str">
        <f t="shared" si="141"/>
        <v/>
      </c>
      <c r="AU231" s="21" t="str">
        <f>IF(AND(AT231&lt;&gt;"",COUNTIF($AL$3:AL231,AL231)=1),SUMIF($AL$3:$AT$100003,AL231,$AT$3:$AT$100003),"")</f>
        <v/>
      </c>
      <c r="AV231" s="21" t="str">
        <f>IF(AND(COUNTIF($AM$3:AM231,AM231)=COUNTIF($AM$3:AM100231,AM231),AM231&lt;&gt;""),SUMIF($AM$3:AM231,AM231,$AT$3:AT231),"")</f>
        <v/>
      </c>
      <c r="AW231" s="96"/>
      <c r="AX231" s="20" t="str">
        <f>IF(COUNT(BC231:BH231)=6,MAX($AX$3:AX230)+1,"")</f>
        <v/>
      </c>
      <c r="AY231" s="20" t="str">
        <f>IF(AZ231="","",RANK(AZ231,$AZ$3:$AZ$100003,1)+COUNTIF($AZ$3:AZ231,AZ231)-1)</f>
        <v/>
      </c>
      <c r="AZ231" s="20" t="str">
        <f t="shared" si="142"/>
        <v/>
      </c>
      <c r="BA231" s="20" t="str">
        <f>IF(AN231="","",IF(COUNTIF($AN$3:AN231,AN231)=1,1+MAX($BA$3:BA230),INDEX($BA$3:BA230,MATCH(AN231,$AN$3:AN231,0),0)))</f>
        <v/>
      </c>
      <c r="BB231" s="20" t="str">
        <f>IF(AO231="","",IF(COUNTIF($AO$3:AO231,AO231)=1,1+MAX($BB$3:BB230),INDEX($BB$3:BB230,MATCH(AO231,$AO$3:AO231,0),0)))</f>
        <v/>
      </c>
      <c r="BC231" s="54" t="str">
        <f t="shared" si="143"/>
        <v/>
      </c>
      <c r="BD231" s="54" t="str">
        <f t="shared" si="144"/>
        <v/>
      </c>
      <c r="BE231" s="20" t="str">
        <f>IF($AN231="","",IF(COUNTIF(AN231,"*"&amp;BE$1&amp;"*"),COUNTIF(AN$3:AN231,"*"&amp;BE$1&amp;"*"),""))</f>
        <v/>
      </c>
      <c r="BF231" s="20" t="str">
        <f>IF($AN231="","",IF(COUNTIF(AO231,"*"&amp;BF$1&amp;"*"),COUNTIF(AO$3:AO231,"*"&amp;BF$1&amp;"*"),""))</f>
        <v/>
      </c>
      <c r="BG231" s="20" t="str">
        <f>IF($AN231="","",IF(COUNTIF(AP231,"*"&amp;BG$1&amp;"*"),COUNTIF(AP$3:AP231,"*"&amp;BG$1&amp;"*"),""))</f>
        <v/>
      </c>
      <c r="BH231" s="20" t="str">
        <f>IF($AN231="","",IF(COUNTIF(AQ231,"*"&amp;BH$1&amp;"*"),COUNTIF(AQ$3:AQ231,"*"&amp;BH$1&amp;"*"),""))</f>
        <v/>
      </c>
      <c r="BI231" s="58" t="str">
        <f t="shared" si="145"/>
        <v/>
      </c>
      <c r="BJ231" s="20" t="str">
        <f t="shared" si="146"/>
        <v/>
      </c>
      <c r="BK231" s="20" t="str">
        <f t="shared" si="147"/>
        <v/>
      </c>
      <c r="BM231" s="20" t="str">
        <f>IF($BM$1&gt;=1+MAX($BM$3:BM230),1+MAX($BM$3:BM230),"")</f>
        <v/>
      </c>
      <c r="BN231" s="20" t="str">
        <f t="shared" si="149"/>
        <v/>
      </c>
      <c r="BO231" s="20" t="str">
        <f t="shared" si="149"/>
        <v/>
      </c>
      <c r="BP231" s="20" t="str">
        <f t="shared" si="149"/>
        <v/>
      </c>
      <c r="BQ231" s="20" t="str">
        <f t="shared" si="149"/>
        <v/>
      </c>
      <c r="BR231" s="20" t="str">
        <f t="shared" si="149"/>
        <v/>
      </c>
      <c r="BS231" s="20" t="str">
        <f t="shared" si="149"/>
        <v/>
      </c>
      <c r="BT231" s="20" t="str">
        <f t="shared" si="149"/>
        <v/>
      </c>
      <c r="BU231" s="20" t="str">
        <f t="shared" si="149"/>
        <v/>
      </c>
      <c r="BV231" s="20" t="str">
        <f t="shared" si="149"/>
        <v/>
      </c>
      <c r="BW231" s="20" t="str">
        <f t="shared" si="149"/>
        <v/>
      </c>
      <c r="BX231" s="20" t="str">
        <f t="shared" si="149"/>
        <v/>
      </c>
    </row>
    <row r="232" spans="2:76" ht="30" customHeight="1" x14ac:dyDescent="0.2">
      <c r="B232" s="52"/>
      <c r="C232" s="52"/>
      <c r="D232" s="52"/>
      <c r="E232" s="30"/>
      <c r="F232" s="31"/>
      <c r="G232" s="32"/>
      <c r="H232" s="30"/>
      <c r="I232" s="31"/>
      <c r="J232" s="34"/>
      <c r="K232" s="112" t="str">
        <f t="shared" si="125"/>
        <v/>
      </c>
      <c r="L232" s="108" t="str">
        <f t="shared" si="126"/>
        <v/>
      </c>
      <c r="M232" s="108" t="str">
        <f t="shared" si="127"/>
        <v/>
      </c>
      <c r="N232" s="31" t="str">
        <f t="shared" si="128"/>
        <v/>
      </c>
      <c r="O232" s="31" t="str">
        <f t="shared" si="129"/>
        <v/>
      </c>
      <c r="P232" s="49" t="str">
        <f t="shared" si="130"/>
        <v/>
      </c>
      <c r="Q232" s="49" t="str">
        <f t="shared" si="131"/>
        <v/>
      </c>
      <c r="R232" s="32" t="str">
        <f t="shared" si="132"/>
        <v/>
      </c>
      <c r="S232" s="19"/>
      <c r="T232" s="45" t="str">
        <f t="shared" si="133"/>
        <v/>
      </c>
      <c r="U232" s="32" t="str">
        <f t="shared" si="134"/>
        <v/>
      </c>
      <c r="V232" s="22"/>
      <c r="W232" s="6" t="str">
        <f t="shared" si="123"/>
        <v/>
      </c>
      <c r="X232" s="7" t="str">
        <f t="shared" si="135"/>
        <v/>
      </c>
      <c r="Y232" s="19"/>
      <c r="Z232" s="13" t="str">
        <f t="shared" si="124"/>
        <v/>
      </c>
      <c r="AA232" s="13" t="str">
        <f t="shared" si="136"/>
        <v/>
      </c>
      <c r="AB232" s="7" t="str">
        <f t="shared" si="137"/>
        <v/>
      </c>
      <c r="AC232" s="22"/>
      <c r="AD232" s="3" t="str">
        <f>IF(B232="","",COUNT(B$3:B232))</f>
        <v/>
      </c>
      <c r="AE232" s="3" t="str">
        <f>IF(C232="","",COUNT(C$3:C232))</f>
        <v/>
      </c>
      <c r="AF232" s="3" t="str">
        <f>IF(D232="","",COUNT(D$3:D232))</f>
        <v/>
      </c>
      <c r="AG232" s="20" t="str">
        <f>IF(E232="","",COUNTA($E$3:E232))</f>
        <v/>
      </c>
      <c r="AH232" s="38" t="str">
        <f>IF(B232="",IF(OR($C232&lt;&gt;"",$D232&lt;&gt;"",$E232&lt;&gt;"",$H232&lt;&gt;"",$G232&lt;&gt;""),INDEX(AH$3:AH231,MATCH(MAX(AD$3:AD231),AD$3:AD231,0),0),""),B232)</f>
        <v/>
      </c>
      <c r="AI232" s="38" t="str">
        <f>IF(C232="",IF(OR($D232&lt;&gt;"",$E232&lt;&gt;"",$H232&lt;&gt;"",$G232&lt;&gt;""),INDEX(AI$3:AI231,MATCH(MAX(AE$3:AE231),AE$3:AE231,0),0),""),C232)</f>
        <v/>
      </c>
      <c r="AJ232" s="38" t="str">
        <f>IF(D232="",IF(OR($E232&lt;&gt;"",$H232&lt;&gt;"",$G232&lt;&gt;""),INDEX(AJ$3:AJ231,MATCH(MAX(AF$3:AF231),AF$3:AF231,0),0),""),D232)</f>
        <v/>
      </c>
      <c r="AK232" s="4" t="str">
        <f>IF(入力!E232="","",IFERROR(INDEX(雇用者!$B$3:$B$100003,IFERROR(MATCH("*"&amp;$E232&amp;"*",雇用者!B$3:B$100003,0),MATCH("*"&amp;$E232&amp;"*",雇用者!C$3:C$100003,0)),0),入力!E232))&amp;""</f>
        <v/>
      </c>
      <c r="AL232" s="20" t="str">
        <f>IF(AM232="","",$AM232&amp;"@"&amp;AN232&amp;IF(AN232="","","@"&amp;COUNTIF($AK$3:AK232,AN232)))</f>
        <v/>
      </c>
      <c r="AM232" s="26" t="str">
        <f t="shared" si="138"/>
        <v/>
      </c>
      <c r="AN232" s="4" t="str">
        <f>IF(AK232="",IF(AND(OR(H232&lt;&gt;"",G232&lt;&gt;""),E232=""),INDEX($AK$3:AK231,MATCH(MAX($AG$3:AG231),$AG$3:AG231,0),0),""),AK232)</f>
        <v/>
      </c>
      <c r="AO232" s="20" t="str">
        <f>IF(H232="",IF(AN232="","",IFERROR(INDEX(雇用者!$D$3:$D$100003,MATCH($AN232,雇用者!B$3:B$100003,0),0),"")),H232)&amp;""</f>
        <v/>
      </c>
      <c r="AP232" s="20" t="str">
        <f>IF(AN232="","",IFERROR(IF(AND(入力!I232="",H232=""),INDEX(雇用者!$E$3:$E$100003,MATCH($AN232,雇用者!B$3:B$100003,0),0),I232),I232))&amp;""</f>
        <v/>
      </c>
      <c r="AQ232" s="20" t="str">
        <f t="shared" si="139"/>
        <v/>
      </c>
      <c r="AR232" s="20" t="str">
        <f t="shared" si="140"/>
        <v/>
      </c>
      <c r="AS232" s="20" t="str">
        <f>IF(AN232="","",IFERROR(IF(AND(入力!G232="",H232=""),INDEX(雇用者!$F$3:$Y$100003,MATCH($AN232,雇用者!B$3:B$100003,0),MATCH($AM232,雇用者!$F$1:$Y$1,1)),IF(G232="","",G232)),IF(G232="","",G232)))</f>
        <v/>
      </c>
      <c r="AT232" s="21" t="str">
        <f t="shared" si="141"/>
        <v/>
      </c>
      <c r="AU232" s="21" t="str">
        <f>IF(AND(AT232&lt;&gt;"",COUNTIF($AL$3:AL232,AL232)=1),SUMIF($AL$3:$AT$100003,AL232,$AT$3:$AT$100003),"")</f>
        <v/>
      </c>
      <c r="AV232" s="21" t="str">
        <f>IF(AND(COUNTIF($AM$3:AM232,AM232)=COUNTIF($AM$3:AM100232,AM232),AM232&lt;&gt;""),SUMIF($AM$3:AM232,AM232,$AT$3:AT232),"")</f>
        <v/>
      </c>
      <c r="AW232" s="96"/>
      <c r="AX232" s="20" t="str">
        <f>IF(COUNT(BC232:BH232)=6,MAX($AX$3:AX231)+1,"")</f>
        <v/>
      </c>
      <c r="AY232" s="20" t="str">
        <f>IF(AZ232="","",RANK(AZ232,$AZ$3:$AZ$100003,1)+COUNTIF($AZ$3:AZ232,AZ232)-1)</f>
        <v/>
      </c>
      <c r="AZ232" s="20" t="str">
        <f t="shared" si="142"/>
        <v/>
      </c>
      <c r="BA232" s="20" t="str">
        <f>IF(AN232="","",IF(COUNTIF($AN$3:AN232,AN232)=1,1+MAX($BA$3:BA231),INDEX($BA$3:BA231,MATCH(AN232,$AN$3:AN232,0),0)))</f>
        <v/>
      </c>
      <c r="BB232" s="20" t="str">
        <f>IF(AO232="","",IF(COUNTIF($AO$3:AO232,AO232)=1,1+MAX($BB$3:BB231),INDEX($BB$3:BB231,MATCH(AO232,$AO$3:AO232,0),0)))</f>
        <v/>
      </c>
      <c r="BC232" s="54" t="str">
        <f t="shared" si="143"/>
        <v/>
      </c>
      <c r="BD232" s="54" t="str">
        <f t="shared" si="144"/>
        <v/>
      </c>
      <c r="BE232" s="20" t="str">
        <f>IF($AN232="","",IF(COUNTIF(AN232,"*"&amp;BE$1&amp;"*"),COUNTIF(AN$3:AN232,"*"&amp;BE$1&amp;"*"),""))</f>
        <v/>
      </c>
      <c r="BF232" s="20" t="str">
        <f>IF($AN232="","",IF(COUNTIF(AO232,"*"&amp;BF$1&amp;"*"),COUNTIF(AO$3:AO232,"*"&amp;BF$1&amp;"*"),""))</f>
        <v/>
      </c>
      <c r="BG232" s="20" t="str">
        <f>IF($AN232="","",IF(COUNTIF(AP232,"*"&amp;BG$1&amp;"*"),COUNTIF(AP$3:AP232,"*"&amp;BG$1&amp;"*"),""))</f>
        <v/>
      </c>
      <c r="BH232" s="20" t="str">
        <f>IF($AN232="","",IF(COUNTIF(AQ232,"*"&amp;BH$1&amp;"*"),COUNTIF(AQ$3:AQ232,"*"&amp;BH$1&amp;"*"),""))</f>
        <v/>
      </c>
      <c r="BI232" s="58" t="str">
        <f t="shared" si="145"/>
        <v/>
      </c>
      <c r="BJ232" s="20" t="str">
        <f t="shared" si="146"/>
        <v/>
      </c>
      <c r="BK232" s="20" t="str">
        <f t="shared" si="147"/>
        <v/>
      </c>
      <c r="BM232" s="20" t="str">
        <f>IF($BM$1&gt;=1+MAX($BM$3:BM231),1+MAX($BM$3:BM231),"")</f>
        <v/>
      </c>
      <c r="BN232" s="20" t="str">
        <f t="shared" si="149"/>
        <v/>
      </c>
      <c r="BO232" s="20" t="str">
        <f t="shared" si="149"/>
        <v/>
      </c>
      <c r="BP232" s="20" t="str">
        <f t="shared" si="149"/>
        <v/>
      </c>
      <c r="BQ232" s="20" t="str">
        <f t="shared" si="149"/>
        <v/>
      </c>
      <c r="BR232" s="20" t="str">
        <f t="shared" si="149"/>
        <v/>
      </c>
      <c r="BS232" s="20" t="str">
        <f t="shared" si="149"/>
        <v/>
      </c>
      <c r="BT232" s="20" t="str">
        <f t="shared" si="149"/>
        <v/>
      </c>
      <c r="BU232" s="20" t="str">
        <f t="shared" si="149"/>
        <v/>
      </c>
      <c r="BV232" s="20" t="str">
        <f t="shared" si="149"/>
        <v/>
      </c>
      <c r="BW232" s="20" t="str">
        <f t="shared" si="149"/>
        <v/>
      </c>
      <c r="BX232" s="20" t="str">
        <f t="shared" si="149"/>
        <v/>
      </c>
    </row>
    <row r="233" spans="2:76" ht="30" customHeight="1" x14ac:dyDescent="0.2">
      <c r="B233" s="52"/>
      <c r="C233" s="52"/>
      <c r="D233" s="52"/>
      <c r="E233" s="30"/>
      <c r="F233" s="31"/>
      <c r="G233" s="32"/>
      <c r="H233" s="30"/>
      <c r="I233" s="31"/>
      <c r="J233" s="34"/>
      <c r="K233" s="112" t="str">
        <f t="shared" si="125"/>
        <v/>
      </c>
      <c r="L233" s="108" t="str">
        <f t="shared" si="126"/>
        <v/>
      </c>
      <c r="M233" s="108" t="str">
        <f t="shared" si="127"/>
        <v/>
      </c>
      <c r="N233" s="31" t="str">
        <f t="shared" si="128"/>
        <v/>
      </c>
      <c r="O233" s="31" t="str">
        <f t="shared" si="129"/>
        <v/>
      </c>
      <c r="P233" s="49" t="str">
        <f t="shared" si="130"/>
        <v/>
      </c>
      <c r="Q233" s="49" t="str">
        <f t="shared" si="131"/>
        <v/>
      </c>
      <c r="R233" s="32" t="str">
        <f t="shared" si="132"/>
        <v/>
      </c>
      <c r="S233" s="19"/>
      <c r="T233" s="45" t="str">
        <f t="shared" si="133"/>
        <v/>
      </c>
      <c r="U233" s="32" t="str">
        <f t="shared" si="134"/>
        <v/>
      </c>
      <c r="V233" s="22"/>
      <c r="W233" s="6" t="str">
        <f t="shared" si="123"/>
        <v/>
      </c>
      <c r="X233" s="7" t="str">
        <f t="shared" si="135"/>
        <v/>
      </c>
      <c r="Y233" s="19"/>
      <c r="Z233" s="13" t="str">
        <f t="shared" si="124"/>
        <v/>
      </c>
      <c r="AA233" s="13" t="str">
        <f t="shared" si="136"/>
        <v/>
      </c>
      <c r="AB233" s="7" t="str">
        <f t="shared" si="137"/>
        <v/>
      </c>
      <c r="AC233" s="22"/>
      <c r="AD233" s="3" t="str">
        <f>IF(B233="","",COUNT(B$3:B233))</f>
        <v/>
      </c>
      <c r="AE233" s="3" t="str">
        <f>IF(C233="","",COUNT(C$3:C233))</f>
        <v/>
      </c>
      <c r="AF233" s="3" t="str">
        <f>IF(D233="","",COUNT(D$3:D233))</f>
        <v/>
      </c>
      <c r="AG233" s="20" t="str">
        <f>IF(E233="","",COUNTA($E$3:E233))</f>
        <v/>
      </c>
      <c r="AH233" s="38" t="str">
        <f>IF(B233="",IF(OR($C233&lt;&gt;"",$D233&lt;&gt;"",$E233&lt;&gt;"",$H233&lt;&gt;"",$G233&lt;&gt;""),INDEX(AH$3:AH232,MATCH(MAX(AD$3:AD232),AD$3:AD232,0),0),""),B233)</f>
        <v/>
      </c>
      <c r="AI233" s="38" t="str">
        <f>IF(C233="",IF(OR($D233&lt;&gt;"",$E233&lt;&gt;"",$H233&lt;&gt;"",$G233&lt;&gt;""),INDEX(AI$3:AI232,MATCH(MAX(AE$3:AE232),AE$3:AE232,0),0),""),C233)</f>
        <v/>
      </c>
      <c r="AJ233" s="38" t="str">
        <f>IF(D233="",IF(OR($E233&lt;&gt;"",$H233&lt;&gt;"",$G233&lt;&gt;""),INDEX(AJ$3:AJ232,MATCH(MAX(AF$3:AF232),AF$3:AF232,0),0),""),D233)</f>
        <v/>
      </c>
      <c r="AK233" s="4" t="str">
        <f>IF(入力!E233="","",IFERROR(INDEX(雇用者!$B$3:$B$100003,IFERROR(MATCH("*"&amp;$E233&amp;"*",雇用者!B$3:B$100003,0),MATCH("*"&amp;$E233&amp;"*",雇用者!C$3:C$100003,0)),0),入力!E233))&amp;""</f>
        <v/>
      </c>
      <c r="AL233" s="20" t="str">
        <f>IF(AM233="","",$AM233&amp;"@"&amp;AN233&amp;IF(AN233="","","@"&amp;COUNTIF($AK$3:AK233,AN233)))</f>
        <v/>
      </c>
      <c r="AM233" s="26" t="str">
        <f t="shared" si="138"/>
        <v/>
      </c>
      <c r="AN233" s="4" t="str">
        <f>IF(AK233="",IF(AND(OR(H233&lt;&gt;"",G233&lt;&gt;""),E233=""),INDEX($AK$3:AK232,MATCH(MAX($AG$3:AG232),$AG$3:AG232,0),0),""),AK233)</f>
        <v/>
      </c>
      <c r="AO233" s="20" t="str">
        <f>IF(H233="",IF(AN233="","",IFERROR(INDEX(雇用者!$D$3:$D$100003,MATCH($AN233,雇用者!B$3:B$100003,0),0),"")),H233)&amp;""</f>
        <v/>
      </c>
      <c r="AP233" s="20" t="str">
        <f>IF(AN233="","",IFERROR(IF(AND(入力!I233="",H233=""),INDEX(雇用者!$E$3:$E$100003,MATCH($AN233,雇用者!B$3:B$100003,0),0),I233),I233))&amp;""</f>
        <v/>
      </c>
      <c r="AQ233" s="20" t="str">
        <f t="shared" si="139"/>
        <v/>
      </c>
      <c r="AR233" s="20" t="str">
        <f t="shared" si="140"/>
        <v/>
      </c>
      <c r="AS233" s="20" t="str">
        <f>IF(AN233="","",IFERROR(IF(AND(入力!G233="",H233=""),INDEX(雇用者!$F$3:$Y$100003,MATCH($AN233,雇用者!B$3:B$100003,0),MATCH($AM233,雇用者!$F$1:$Y$1,1)),IF(G233="","",G233)),IF(G233="","",G233)))</f>
        <v/>
      </c>
      <c r="AT233" s="21" t="str">
        <f t="shared" si="141"/>
        <v/>
      </c>
      <c r="AU233" s="21" t="str">
        <f>IF(AND(AT233&lt;&gt;"",COUNTIF($AL$3:AL233,AL233)=1),SUMIF($AL$3:$AT$100003,AL233,$AT$3:$AT$100003),"")</f>
        <v/>
      </c>
      <c r="AV233" s="21" t="str">
        <f>IF(AND(COUNTIF($AM$3:AM233,AM233)=COUNTIF($AM$3:AM100233,AM233),AM233&lt;&gt;""),SUMIF($AM$3:AM233,AM233,$AT$3:AT233),"")</f>
        <v/>
      </c>
      <c r="AW233" s="96"/>
      <c r="AX233" s="20" t="str">
        <f>IF(COUNT(BC233:BH233)=6,MAX($AX$3:AX232)+1,"")</f>
        <v/>
      </c>
      <c r="AY233" s="20" t="str">
        <f>IF(AZ233="","",RANK(AZ233,$AZ$3:$AZ$100003,1)+COUNTIF($AZ$3:AZ233,AZ233)-1)</f>
        <v/>
      </c>
      <c r="AZ233" s="20" t="str">
        <f t="shared" si="142"/>
        <v/>
      </c>
      <c r="BA233" s="20" t="str">
        <f>IF(AN233="","",IF(COUNTIF($AN$3:AN233,AN233)=1,1+MAX($BA$3:BA232),INDEX($BA$3:BA232,MATCH(AN233,$AN$3:AN233,0),0)))</f>
        <v/>
      </c>
      <c r="BB233" s="20" t="str">
        <f>IF(AO233="","",IF(COUNTIF($AO$3:AO233,AO233)=1,1+MAX($BB$3:BB232),INDEX($BB$3:BB232,MATCH(AO233,$AO$3:AO233,0),0)))</f>
        <v/>
      </c>
      <c r="BC233" s="54" t="str">
        <f t="shared" si="143"/>
        <v/>
      </c>
      <c r="BD233" s="54" t="str">
        <f t="shared" si="144"/>
        <v/>
      </c>
      <c r="BE233" s="20" t="str">
        <f>IF($AN233="","",IF(COUNTIF(AN233,"*"&amp;BE$1&amp;"*"),COUNTIF(AN$3:AN233,"*"&amp;BE$1&amp;"*"),""))</f>
        <v/>
      </c>
      <c r="BF233" s="20" t="str">
        <f>IF($AN233="","",IF(COUNTIF(AO233,"*"&amp;BF$1&amp;"*"),COUNTIF(AO$3:AO233,"*"&amp;BF$1&amp;"*"),""))</f>
        <v/>
      </c>
      <c r="BG233" s="20" t="str">
        <f>IF($AN233="","",IF(COUNTIF(AP233,"*"&amp;BG$1&amp;"*"),COUNTIF(AP$3:AP233,"*"&amp;BG$1&amp;"*"),""))</f>
        <v/>
      </c>
      <c r="BH233" s="20" t="str">
        <f>IF($AN233="","",IF(COUNTIF(AQ233,"*"&amp;BH$1&amp;"*"),COUNTIF(AQ$3:AQ233,"*"&amp;BH$1&amp;"*"),""))</f>
        <v/>
      </c>
      <c r="BI233" s="58" t="str">
        <f t="shared" si="145"/>
        <v/>
      </c>
      <c r="BJ233" s="20" t="str">
        <f t="shared" si="146"/>
        <v/>
      </c>
      <c r="BK233" s="20" t="str">
        <f t="shared" si="147"/>
        <v/>
      </c>
      <c r="BM233" s="20" t="str">
        <f>IF($BM$1&gt;=1+MAX($BM$3:BM232),1+MAX($BM$3:BM232),"")</f>
        <v/>
      </c>
      <c r="BN233" s="20" t="str">
        <f t="shared" si="149"/>
        <v/>
      </c>
      <c r="BO233" s="20" t="str">
        <f t="shared" si="149"/>
        <v/>
      </c>
      <c r="BP233" s="20" t="str">
        <f t="shared" si="149"/>
        <v/>
      </c>
      <c r="BQ233" s="20" t="str">
        <f t="shared" si="149"/>
        <v/>
      </c>
      <c r="BR233" s="20" t="str">
        <f t="shared" si="149"/>
        <v/>
      </c>
      <c r="BS233" s="20" t="str">
        <f t="shared" si="149"/>
        <v/>
      </c>
      <c r="BT233" s="20" t="str">
        <f t="shared" si="149"/>
        <v/>
      </c>
      <c r="BU233" s="20" t="str">
        <f t="shared" si="149"/>
        <v/>
      </c>
      <c r="BV233" s="20" t="str">
        <f t="shared" si="149"/>
        <v/>
      </c>
      <c r="BW233" s="20" t="str">
        <f t="shared" si="149"/>
        <v/>
      </c>
      <c r="BX233" s="20" t="str">
        <f t="shared" si="149"/>
        <v/>
      </c>
    </row>
    <row r="234" spans="2:76" ht="30" customHeight="1" x14ac:dyDescent="0.2">
      <c r="B234" s="52"/>
      <c r="C234" s="52"/>
      <c r="D234" s="52"/>
      <c r="E234" s="30"/>
      <c r="F234" s="31"/>
      <c r="G234" s="32"/>
      <c r="H234" s="30"/>
      <c r="I234" s="31"/>
      <c r="J234" s="34"/>
      <c r="K234" s="112" t="str">
        <f t="shared" si="125"/>
        <v/>
      </c>
      <c r="L234" s="108" t="str">
        <f t="shared" si="126"/>
        <v/>
      </c>
      <c r="M234" s="108" t="str">
        <f t="shared" si="127"/>
        <v/>
      </c>
      <c r="N234" s="31" t="str">
        <f t="shared" si="128"/>
        <v/>
      </c>
      <c r="O234" s="31" t="str">
        <f t="shared" si="129"/>
        <v/>
      </c>
      <c r="P234" s="49" t="str">
        <f t="shared" si="130"/>
        <v/>
      </c>
      <c r="Q234" s="49" t="str">
        <f t="shared" si="131"/>
        <v/>
      </c>
      <c r="R234" s="32" t="str">
        <f t="shared" si="132"/>
        <v/>
      </c>
      <c r="S234" s="19"/>
      <c r="T234" s="45" t="str">
        <f t="shared" si="133"/>
        <v/>
      </c>
      <c r="U234" s="32" t="str">
        <f t="shared" si="134"/>
        <v/>
      </c>
      <c r="V234" s="22"/>
      <c r="W234" s="6" t="str">
        <f t="shared" si="123"/>
        <v/>
      </c>
      <c r="X234" s="7" t="str">
        <f t="shared" si="135"/>
        <v/>
      </c>
      <c r="Y234" s="19"/>
      <c r="Z234" s="13" t="str">
        <f t="shared" si="124"/>
        <v/>
      </c>
      <c r="AA234" s="13" t="str">
        <f t="shared" si="136"/>
        <v/>
      </c>
      <c r="AB234" s="7" t="str">
        <f t="shared" si="137"/>
        <v/>
      </c>
      <c r="AC234" s="22"/>
      <c r="AD234" s="3" t="str">
        <f>IF(B234="","",COUNT(B$3:B234))</f>
        <v/>
      </c>
      <c r="AE234" s="3" t="str">
        <f>IF(C234="","",COUNT(C$3:C234))</f>
        <v/>
      </c>
      <c r="AF234" s="3" t="str">
        <f>IF(D234="","",COUNT(D$3:D234))</f>
        <v/>
      </c>
      <c r="AG234" s="20" t="str">
        <f>IF(E234="","",COUNTA($E$3:E234))</f>
        <v/>
      </c>
      <c r="AH234" s="38" t="str">
        <f>IF(B234="",IF(OR($C234&lt;&gt;"",$D234&lt;&gt;"",$E234&lt;&gt;"",$H234&lt;&gt;"",$G234&lt;&gt;""),INDEX(AH$3:AH233,MATCH(MAX(AD$3:AD233),AD$3:AD233,0),0),""),B234)</f>
        <v/>
      </c>
      <c r="AI234" s="38" t="str">
        <f>IF(C234="",IF(OR($D234&lt;&gt;"",$E234&lt;&gt;"",$H234&lt;&gt;"",$G234&lt;&gt;""),INDEX(AI$3:AI233,MATCH(MAX(AE$3:AE233),AE$3:AE233,0),0),""),C234)</f>
        <v/>
      </c>
      <c r="AJ234" s="38" t="str">
        <f>IF(D234="",IF(OR($E234&lt;&gt;"",$H234&lt;&gt;"",$G234&lt;&gt;""),INDEX(AJ$3:AJ233,MATCH(MAX(AF$3:AF233),AF$3:AF233,0),0),""),D234)</f>
        <v/>
      </c>
      <c r="AK234" s="4" t="str">
        <f>IF(入力!E234="","",IFERROR(INDEX(雇用者!$B$3:$B$100003,IFERROR(MATCH("*"&amp;$E234&amp;"*",雇用者!B$3:B$100003,0),MATCH("*"&amp;$E234&amp;"*",雇用者!C$3:C$100003,0)),0),入力!E234))&amp;""</f>
        <v/>
      </c>
      <c r="AL234" s="20" t="str">
        <f>IF(AM234="","",$AM234&amp;"@"&amp;AN234&amp;IF(AN234="","","@"&amp;COUNTIF($AK$3:AK234,AN234)))</f>
        <v/>
      </c>
      <c r="AM234" s="26" t="str">
        <f t="shared" si="138"/>
        <v/>
      </c>
      <c r="AN234" s="4" t="str">
        <f>IF(AK234="",IF(AND(OR(H234&lt;&gt;"",G234&lt;&gt;""),E234=""),INDEX($AK$3:AK233,MATCH(MAX($AG$3:AG233),$AG$3:AG233,0),0),""),AK234)</f>
        <v/>
      </c>
      <c r="AO234" s="20" t="str">
        <f>IF(H234="",IF(AN234="","",IFERROR(INDEX(雇用者!$D$3:$D$100003,MATCH($AN234,雇用者!B$3:B$100003,0),0),"")),H234)&amp;""</f>
        <v/>
      </c>
      <c r="AP234" s="20" t="str">
        <f>IF(AN234="","",IFERROR(IF(AND(入力!I234="",H234=""),INDEX(雇用者!$E$3:$E$100003,MATCH($AN234,雇用者!B$3:B$100003,0),0),I234),I234))&amp;""</f>
        <v/>
      </c>
      <c r="AQ234" s="20" t="str">
        <f t="shared" si="139"/>
        <v/>
      </c>
      <c r="AR234" s="20" t="str">
        <f t="shared" si="140"/>
        <v/>
      </c>
      <c r="AS234" s="20" t="str">
        <f>IF(AN234="","",IFERROR(IF(AND(入力!G234="",H234=""),INDEX(雇用者!$F$3:$Y$100003,MATCH($AN234,雇用者!B$3:B$100003,0),MATCH($AM234,雇用者!$F$1:$Y$1,1)),IF(G234="","",G234)),IF(G234="","",G234)))</f>
        <v/>
      </c>
      <c r="AT234" s="21" t="str">
        <f t="shared" si="141"/>
        <v/>
      </c>
      <c r="AU234" s="21" t="str">
        <f>IF(AND(AT234&lt;&gt;"",COUNTIF($AL$3:AL234,AL234)=1),SUMIF($AL$3:$AT$100003,AL234,$AT$3:$AT$100003),"")</f>
        <v/>
      </c>
      <c r="AV234" s="21" t="str">
        <f>IF(AND(COUNTIF($AM$3:AM234,AM234)=COUNTIF($AM$3:AM100234,AM234),AM234&lt;&gt;""),SUMIF($AM$3:AM234,AM234,$AT$3:AT234),"")</f>
        <v/>
      </c>
      <c r="AW234" s="96"/>
      <c r="AX234" s="20" t="str">
        <f>IF(COUNT(BC234:BH234)=6,MAX($AX$3:AX233)+1,"")</f>
        <v/>
      </c>
      <c r="AY234" s="20" t="str">
        <f>IF(AZ234="","",RANK(AZ234,$AZ$3:$AZ$100003,1)+COUNTIF($AZ$3:AZ234,AZ234)-1)</f>
        <v/>
      </c>
      <c r="AZ234" s="20" t="str">
        <f t="shared" si="142"/>
        <v/>
      </c>
      <c r="BA234" s="20" t="str">
        <f>IF(AN234="","",IF(COUNTIF($AN$3:AN234,AN234)=1,1+MAX($BA$3:BA233),INDEX($BA$3:BA233,MATCH(AN234,$AN$3:AN234,0),0)))</f>
        <v/>
      </c>
      <c r="BB234" s="20" t="str">
        <f>IF(AO234="","",IF(COUNTIF($AO$3:AO234,AO234)=1,1+MAX($BB$3:BB233),INDEX($BB$3:BB233,MATCH(AO234,$AO$3:AO234,0),0)))</f>
        <v/>
      </c>
      <c r="BC234" s="54" t="str">
        <f t="shared" si="143"/>
        <v/>
      </c>
      <c r="BD234" s="54" t="str">
        <f t="shared" si="144"/>
        <v/>
      </c>
      <c r="BE234" s="20" t="str">
        <f>IF($AN234="","",IF(COUNTIF(AN234,"*"&amp;BE$1&amp;"*"),COUNTIF(AN$3:AN234,"*"&amp;BE$1&amp;"*"),""))</f>
        <v/>
      </c>
      <c r="BF234" s="20" t="str">
        <f>IF($AN234="","",IF(COUNTIF(AO234,"*"&amp;BF$1&amp;"*"),COUNTIF(AO$3:AO234,"*"&amp;BF$1&amp;"*"),""))</f>
        <v/>
      </c>
      <c r="BG234" s="20" t="str">
        <f>IF($AN234="","",IF(COUNTIF(AP234,"*"&amp;BG$1&amp;"*"),COUNTIF(AP$3:AP234,"*"&amp;BG$1&amp;"*"),""))</f>
        <v/>
      </c>
      <c r="BH234" s="20" t="str">
        <f>IF($AN234="","",IF(COUNTIF(AQ234,"*"&amp;BH$1&amp;"*"),COUNTIF(AQ$3:AQ234,"*"&amp;BH$1&amp;"*"),""))</f>
        <v/>
      </c>
      <c r="BI234" s="58" t="str">
        <f t="shared" si="145"/>
        <v/>
      </c>
      <c r="BJ234" s="20" t="str">
        <f t="shared" si="146"/>
        <v/>
      </c>
      <c r="BK234" s="20" t="str">
        <f t="shared" si="147"/>
        <v/>
      </c>
      <c r="BM234" s="20" t="str">
        <f>IF($BM$1&gt;=1+MAX($BM$3:BM233),1+MAX($BM$3:BM233),"")</f>
        <v/>
      </c>
      <c r="BN234" s="20" t="str">
        <f t="shared" si="149"/>
        <v/>
      </c>
      <c r="BO234" s="20" t="str">
        <f t="shared" si="149"/>
        <v/>
      </c>
      <c r="BP234" s="20" t="str">
        <f t="shared" si="149"/>
        <v/>
      </c>
      <c r="BQ234" s="20" t="str">
        <f t="shared" si="149"/>
        <v/>
      </c>
      <c r="BR234" s="20" t="str">
        <f t="shared" si="149"/>
        <v/>
      </c>
      <c r="BS234" s="20" t="str">
        <f t="shared" si="149"/>
        <v/>
      </c>
      <c r="BT234" s="20" t="str">
        <f t="shared" si="149"/>
        <v/>
      </c>
      <c r="BU234" s="20" t="str">
        <f t="shared" si="149"/>
        <v/>
      </c>
      <c r="BV234" s="20" t="str">
        <f t="shared" si="149"/>
        <v/>
      </c>
      <c r="BW234" s="20" t="str">
        <f t="shared" si="149"/>
        <v/>
      </c>
      <c r="BX234" s="20" t="str">
        <f t="shared" si="149"/>
        <v/>
      </c>
    </row>
    <row r="235" spans="2:76" ht="30" customHeight="1" x14ac:dyDescent="0.2">
      <c r="B235" s="52"/>
      <c r="C235" s="52"/>
      <c r="D235" s="52"/>
      <c r="E235" s="30"/>
      <c r="F235" s="31"/>
      <c r="G235" s="32"/>
      <c r="H235" s="30"/>
      <c r="I235" s="31"/>
      <c r="J235" s="34"/>
      <c r="K235" s="112" t="str">
        <f t="shared" si="125"/>
        <v/>
      </c>
      <c r="L235" s="108" t="str">
        <f t="shared" si="126"/>
        <v/>
      </c>
      <c r="M235" s="108" t="str">
        <f t="shared" si="127"/>
        <v/>
      </c>
      <c r="N235" s="31" t="str">
        <f t="shared" si="128"/>
        <v/>
      </c>
      <c r="O235" s="31" t="str">
        <f t="shared" si="129"/>
        <v/>
      </c>
      <c r="P235" s="49" t="str">
        <f t="shared" si="130"/>
        <v/>
      </c>
      <c r="Q235" s="49" t="str">
        <f t="shared" si="131"/>
        <v/>
      </c>
      <c r="R235" s="32" t="str">
        <f t="shared" si="132"/>
        <v/>
      </c>
      <c r="S235" s="19"/>
      <c r="T235" s="45" t="str">
        <f t="shared" si="133"/>
        <v/>
      </c>
      <c r="U235" s="32" t="str">
        <f t="shared" si="134"/>
        <v/>
      </c>
      <c r="V235" s="22"/>
      <c r="W235" s="6" t="str">
        <f t="shared" si="123"/>
        <v/>
      </c>
      <c r="X235" s="7" t="str">
        <f t="shared" si="135"/>
        <v/>
      </c>
      <c r="Y235" s="19"/>
      <c r="Z235" s="13" t="str">
        <f t="shared" si="124"/>
        <v/>
      </c>
      <c r="AA235" s="13" t="str">
        <f t="shared" si="136"/>
        <v/>
      </c>
      <c r="AB235" s="7" t="str">
        <f t="shared" si="137"/>
        <v/>
      </c>
      <c r="AC235" s="22"/>
      <c r="AD235" s="3" t="str">
        <f>IF(B235="","",COUNT(B$3:B235))</f>
        <v/>
      </c>
      <c r="AE235" s="3" t="str">
        <f>IF(C235="","",COUNT(C$3:C235))</f>
        <v/>
      </c>
      <c r="AF235" s="3" t="str">
        <f>IF(D235="","",COUNT(D$3:D235))</f>
        <v/>
      </c>
      <c r="AG235" s="20" t="str">
        <f>IF(E235="","",COUNTA($E$3:E235))</f>
        <v/>
      </c>
      <c r="AH235" s="38" t="str">
        <f>IF(B235="",IF(OR($C235&lt;&gt;"",$D235&lt;&gt;"",$E235&lt;&gt;"",$H235&lt;&gt;"",$G235&lt;&gt;""),INDEX(AH$3:AH234,MATCH(MAX(AD$3:AD234),AD$3:AD234,0),0),""),B235)</f>
        <v/>
      </c>
      <c r="AI235" s="38" t="str">
        <f>IF(C235="",IF(OR($D235&lt;&gt;"",$E235&lt;&gt;"",$H235&lt;&gt;"",$G235&lt;&gt;""),INDEX(AI$3:AI234,MATCH(MAX(AE$3:AE234),AE$3:AE234,0),0),""),C235)</f>
        <v/>
      </c>
      <c r="AJ235" s="38" t="str">
        <f>IF(D235="",IF(OR($E235&lt;&gt;"",$H235&lt;&gt;"",$G235&lt;&gt;""),INDEX(AJ$3:AJ234,MATCH(MAX(AF$3:AF234),AF$3:AF234,0),0),""),D235)</f>
        <v/>
      </c>
      <c r="AK235" s="4" t="str">
        <f>IF(入力!E235="","",IFERROR(INDEX(雇用者!$B$3:$B$100003,IFERROR(MATCH("*"&amp;$E235&amp;"*",雇用者!B$3:B$100003,0),MATCH("*"&amp;$E235&amp;"*",雇用者!C$3:C$100003,0)),0),入力!E235))&amp;""</f>
        <v/>
      </c>
      <c r="AL235" s="20" t="str">
        <f>IF(AM235="","",$AM235&amp;"@"&amp;AN235&amp;IF(AN235="","","@"&amp;COUNTIF($AK$3:AK235,AN235)))</f>
        <v/>
      </c>
      <c r="AM235" s="26" t="str">
        <f t="shared" si="138"/>
        <v/>
      </c>
      <c r="AN235" s="4" t="str">
        <f>IF(AK235="",IF(AND(OR(H235&lt;&gt;"",G235&lt;&gt;""),E235=""),INDEX($AK$3:AK234,MATCH(MAX($AG$3:AG234),$AG$3:AG234,0),0),""),AK235)</f>
        <v/>
      </c>
      <c r="AO235" s="20" t="str">
        <f>IF(H235="",IF(AN235="","",IFERROR(INDEX(雇用者!$D$3:$D$100003,MATCH($AN235,雇用者!B$3:B$100003,0),0),"")),H235)&amp;""</f>
        <v/>
      </c>
      <c r="AP235" s="20" t="str">
        <f>IF(AN235="","",IFERROR(IF(AND(入力!I235="",H235=""),INDEX(雇用者!$E$3:$E$100003,MATCH($AN235,雇用者!B$3:B$100003,0),0),I235),I235))&amp;""</f>
        <v/>
      </c>
      <c r="AQ235" s="20" t="str">
        <f t="shared" si="139"/>
        <v/>
      </c>
      <c r="AR235" s="20" t="str">
        <f t="shared" si="140"/>
        <v/>
      </c>
      <c r="AS235" s="20" t="str">
        <f>IF(AN235="","",IFERROR(IF(AND(入力!G235="",H235=""),INDEX(雇用者!$F$3:$Y$100003,MATCH($AN235,雇用者!B$3:B$100003,0),MATCH($AM235,雇用者!$F$1:$Y$1,1)),IF(G235="","",G235)),IF(G235="","",G235)))</f>
        <v/>
      </c>
      <c r="AT235" s="21" t="str">
        <f t="shared" si="141"/>
        <v/>
      </c>
      <c r="AU235" s="21" t="str">
        <f>IF(AND(AT235&lt;&gt;"",COUNTIF($AL$3:AL235,AL235)=1),SUMIF($AL$3:$AT$100003,AL235,$AT$3:$AT$100003),"")</f>
        <v/>
      </c>
      <c r="AV235" s="21" t="str">
        <f>IF(AND(COUNTIF($AM$3:AM235,AM235)=COUNTIF($AM$3:AM100235,AM235),AM235&lt;&gt;""),SUMIF($AM$3:AM235,AM235,$AT$3:AT235),"")</f>
        <v/>
      </c>
      <c r="AW235" s="96"/>
      <c r="AX235" s="20" t="str">
        <f>IF(COUNT(BC235:BH235)=6,MAX($AX$3:AX234)+1,"")</f>
        <v/>
      </c>
      <c r="AY235" s="20" t="str">
        <f>IF(AZ235="","",RANK(AZ235,$AZ$3:$AZ$100003,1)+COUNTIF($AZ$3:AZ235,AZ235)-1)</f>
        <v/>
      </c>
      <c r="AZ235" s="20" t="str">
        <f t="shared" si="142"/>
        <v/>
      </c>
      <c r="BA235" s="20" t="str">
        <f>IF(AN235="","",IF(COUNTIF($AN$3:AN235,AN235)=1,1+MAX($BA$3:BA234),INDEX($BA$3:BA234,MATCH(AN235,$AN$3:AN235,0),0)))</f>
        <v/>
      </c>
      <c r="BB235" s="20" t="str">
        <f>IF(AO235="","",IF(COUNTIF($AO$3:AO235,AO235)=1,1+MAX($BB$3:BB234),INDEX($BB$3:BB234,MATCH(AO235,$AO$3:AO235,0),0)))</f>
        <v/>
      </c>
      <c r="BC235" s="54" t="str">
        <f t="shared" si="143"/>
        <v/>
      </c>
      <c r="BD235" s="54" t="str">
        <f t="shared" si="144"/>
        <v/>
      </c>
      <c r="BE235" s="20" t="str">
        <f>IF($AN235="","",IF(COUNTIF(AN235,"*"&amp;BE$1&amp;"*"),COUNTIF(AN$3:AN235,"*"&amp;BE$1&amp;"*"),""))</f>
        <v/>
      </c>
      <c r="BF235" s="20" t="str">
        <f>IF($AN235="","",IF(COUNTIF(AO235,"*"&amp;BF$1&amp;"*"),COUNTIF(AO$3:AO235,"*"&amp;BF$1&amp;"*"),""))</f>
        <v/>
      </c>
      <c r="BG235" s="20" t="str">
        <f>IF($AN235="","",IF(COUNTIF(AP235,"*"&amp;BG$1&amp;"*"),COUNTIF(AP$3:AP235,"*"&amp;BG$1&amp;"*"),""))</f>
        <v/>
      </c>
      <c r="BH235" s="20" t="str">
        <f>IF($AN235="","",IF(COUNTIF(AQ235,"*"&amp;BH$1&amp;"*"),COUNTIF(AQ$3:AQ235,"*"&amp;BH$1&amp;"*"),""))</f>
        <v/>
      </c>
      <c r="BI235" s="58" t="str">
        <f t="shared" si="145"/>
        <v/>
      </c>
      <c r="BJ235" s="20" t="str">
        <f t="shared" si="146"/>
        <v/>
      </c>
      <c r="BK235" s="20" t="str">
        <f t="shared" si="147"/>
        <v/>
      </c>
      <c r="BM235" s="20" t="str">
        <f>IF($BM$1&gt;=1+MAX($BM$3:BM234),1+MAX($BM$3:BM234),"")</f>
        <v/>
      </c>
      <c r="BN235" s="20" t="str">
        <f t="shared" si="149"/>
        <v/>
      </c>
      <c r="BO235" s="20" t="str">
        <f t="shared" si="149"/>
        <v/>
      </c>
      <c r="BP235" s="20" t="str">
        <f t="shared" si="149"/>
        <v/>
      </c>
      <c r="BQ235" s="20" t="str">
        <f t="shared" si="149"/>
        <v/>
      </c>
      <c r="BR235" s="20" t="str">
        <f t="shared" si="149"/>
        <v/>
      </c>
      <c r="BS235" s="20" t="str">
        <f t="shared" si="149"/>
        <v/>
      </c>
      <c r="BT235" s="20" t="str">
        <f t="shared" si="149"/>
        <v/>
      </c>
      <c r="BU235" s="20" t="str">
        <f t="shared" si="149"/>
        <v/>
      </c>
      <c r="BV235" s="20" t="str">
        <f t="shared" si="149"/>
        <v/>
      </c>
      <c r="BW235" s="20" t="str">
        <f t="shared" si="149"/>
        <v/>
      </c>
      <c r="BX235" s="20" t="str">
        <f t="shared" si="149"/>
        <v/>
      </c>
    </row>
    <row r="236" spans="2:76" ht="30" customHeight="1" x14ac:dyDescent="0.2">
      <c r="B236" s="52"/>
      <c r="C236" s="52"/>
      <c r="D236" s="52"/>
      <c r="E236" s="30"/>
      <c r="F236" s="31"/>
      <c r="G236" s="32"/>
      <c r="H236" s="30"/>
      <c r="I236" s="31"/>
      <c r="J236" s="34"/>
      <c r="K236" s="112" t="str">
        <f t="shared" si="125"/>
        <v/>
      </c>
      <c r="L236" s="108" t="str">
        <f t="shared" si="126"/>
        <v/>
      </c>
      <c r="M236" s="108" t="str">
        <f t="shared" si="127"/>
        <v/>
      </c>
      <c r="N236" s="31" t="str">
        <f t="shared" si="128"/>
        <v/>
      </c>
      <c r="O236" s="31" t="str">
        <f t="shared" si="129"/>
        <v/>
      </c>
      <c r="P236" s="49" t="str">
        <f t="shared" si="130"/>
        <v/>
      </c>
      <c r="Q236" s="49" t="str">
        <f t="shared" si="131"/>
        <v/>
      </c>
      <c r="R236" s="32" t="str">
        <f t="shared" si="132"/>
        <v/>
      </c>
      <c r="S236" s="19"/>
      <c r="T236" s="45" t="str">
        <f t="shared" si="133"/>
        <v/>
      </c>
      <c r="U236" s="32" t="str">
        <f t="shared" si="134"/>
        <v/>
      </c>
      <c r="V236" s="22"/>
      <c r="W236" s="6" t="str">
        <f t="shared" si="123"/>
        <v/>
      </c>
      <c r="X236" s="7" t="str">
        <f t="shared" si="135"/>
        <v/>
      </c>
      <c r="Y236" s="19"/>
      <c r="Z236" s="13" t="str">
        <f t="shared" si="124"/>
        <v/>
      </c>
      <c r="AA236" s="13" t="str">
        <f t="shared" si="136"/>
        <v/>
      </c>
      <c r="AB236" s="7" t="str">
        <f t="shared" si="137"/>
        <v/>
      </c>
      <c r="AC236" s="22"/>
      <c r="AD236" s="3" t="str">
        <f>IF(B236="","",COUNT(B$3:B236))</f>
        <v/>
      </c>
      <c r="AE236" s="3" t="str">
        <f>IF(C236="","",COUNT(C$3:C236))</f>
        <v/>
      </c>
      <c r="AF236" s="3" t="str">
        <f>IF(D236="","",COUNT(D$3:D236))</f>
        <v/>
      </c>
      <c r="AG236" s="20" t="str">
        <f>IF(E236="","",COUNTA($E$3:E236))</f>
        <v/>
      </c>
      <c r="AH236" s="38" t="str">
        <f>IF(B236="",IF(OR($C236&lt;&gt;"",$D236&lt;&gt;"",$E236&lt;&gt;"",$H236&lt;&gt;"",$G236&lt;&gt;""),INDEX(AH$3:AH235,MATCH(MAX(AD$3:AD235),AD$3:AD235,0),0),""),B236)</f>
        <v/>
      </c>
      <c r="AI236" s="38" t="str">
        <f>IF(C236="",IF(OR($D236&lt;&gt;"",$E236&lt;&gt;"",$H236&lt;&gt;"",$G236&lt;&gt;""),INDEX(AI$3:AI235,MATCH(MAX(AE$3:AE235),AE$3:AE235,0),0),""),C236)</f>
        <v/>
      </c>
      <c r="AJ236" s="38" t="str">
        <f>IF(D236="",IF(OR($E236&lt;&gt;"",$H236&lt;&gt;"",$G236&lt;&gt;""),INDEX(AJ$3:AJ235,MATCH(MAX(AF$3:AF235),AF$3:AF235,0),0),""),D236)</f>
        <v/>
      </c>
      <c r="AK236" s="4" t="str">
        <f>IF(入力!E236="","",IFERROR(INDEX(雇用者!$B$3:$B$100003,IFERROR(MATCH("*"&amp;$E236&amp;"*",雇用者!B$3:B$100003,0),MATCH("*"&amp;$E236&amp;"*",雇用者!C$3:C$100003,0)),0),入力!E236))&amp;""</f>
        <v/>
      </c>
      <c r="AL236" s="20" t="str">
        <f>IF(AM236="","",$AM236&amp;"@"&amp;AN236&amp;IF(AN236="","","@"&amp;COUNTIF($AK$3:AK236,AN236)))</f>
        <v/>
      </c>
      <c r="AM236" s="26" t="str">
        <f t="shared" si="138"/>
        <v/>
      </c>
      <c r="AN236" s="4" t="str">
        <f>IF(AK236="",IF(AND(OR(H236&lt;&gt;"",G236&lt;&gt;""),E236=""),INDEX($AK$3:AK235,MATCH(MAX($AG$3:AG235),$AG$3:AG235,0),0),""),AK236)</f>
        <v/>
      </c>
      <c r="AO236" s="20" t="str">
        <f>IF(H236="",IF(AN236="","",IFERROR(INDEX(雇用者!$D$3:$D$100003,MATCH($AN236,雇用者!B$3:B$100003,0),0),"")),H236)&amp;""</f>
        <v/>
      </c>
      <c r="AP236" s="20" t="str">
        <f>IF(AN236="","",IFERROR(IF(AND(入力!I236="",H236=""),INDEX(雇用者!$E$3:$E$100003,MATCH($AN236,雇用者!B$3:B$100003,0),0),I236),I236))&amp;""</f>
        <v/>
      </c>
      <c r="AQ236" s="20" t="str">
        <f t="shared" si="139"/>
        <v/>
      </c>
      <c r="AR236" s="20" t="str">
        <f t="shared" si="140"/>
        <v/>
      </c>
      <c r="AS236" s="20" t="str">
        <f>IF(AN236="","",IFERROR(IF(AND(入力!G236="",H236=""),INDEX(雇用者!$F$3:$Y$100003,MATCH($AN236,雇用者!B$3:B$100003,0),MATCH($AM236,雇用者!$F$1:$Y$1,1)),IF(G236="","",G236)),IF(G236="","",G236)))</f>
        <v/>
      </c>
      <c r="AT236" s="21" t="str">
        <f t="shared" si="141"/>
        <v/>
      </c>
      <c r="AU236" s="21" t="str">
        <f>IF(AND(AT236&lt;&gt;"",COUNTIF($AL$3:AL236,AL236)=1),SUMIF($AL$3:$AT$100003,AL236,$AT$3:$AT$100003),"")</f>
        <v/>
      </c>
      <c r="AV236" s="21" t="str">
        <f>IF(AND(COUNTIF($AM$3:AM236,AM236)=COUNTIF($AM$3:AM100236,AM236),AM236&lt;&gt;""),SUMIF($AM$3:AM236,AM236,$AT$3:AT236),"")</f>
        <v/>
      </c>
      <c r="AW236" s="96"/>
      <c r="AX236" s="20" t="str">
        <f>IF(COUNT(BC236:BH236)=6,MAX($AX$3:AX235)+1,"")</f>
        <v/>
      </c>
      <c r="AY236" s="20" t="str">
        <f>IF(AZ236="","",RANK(AZ236,$AZ$3:$AZ$100003,1)+COUNTIF($AZ$3:AZ236,AZ236)-1)</f>
        <v/>
      </c>
      <c r="AZ236" s="20" t="str">
        <f t="shared" si="142"/>
        <v/>
      </c>
      <c r="BA236" s="20" t="str">
        <f>IF(AN236="","",IF(COUNTIF($AN$3:AN236,AN236)=1,1+MAX($BA$3:BA235),INDEX($BA$3:BA235,MATCH(AN236,$AN$3:AN236,0),0)))</f>
        <v/>
      </c>
      <c r="BB236" s="20" t="str">
        <f>IF(AO236="","",IF(COUNTIF($AO$3:AO236,AO236)=1,1+MAX($BB$3:BB235),INDEX($BB$3:BB235,MATCH(AO236,$AO$3:AO236,0),0)))</f>
        <v/>
      </c>
      <c r="BC236" s="54" t="str">
        <f t="shared" si="143"/>
        <v/>
      </c>
      <c r="BD236" s="54" t="str">
        <f t="shared" si="144"/>
        <v/>
      </c>
      <c r="BE236" s="20" t="str">
        <f>IF($AN236="","",IF(COUNTIF(AN236,"*"&amp;BE$1&amp;"*"),COUNTIF(AN$3:AN236,"*"&amp;BE$1&amp;"*"),""))</f>
        <v/>
      </c>
      <c r="BF236" s="20" t="str">
        <f>IF($AN236="","",IF(COUNTIF(AO236,"*"&amp;BF$1&amp;"*"),COUNTIF(AO$3:AO236,"*"&amp;BF$1&amp;"*"),""))</f>
        <v/>
      </c>
      <c r="BG236" s="20" t="str">
        <f>IF($AN236="","",IF(COUNTIF(AP236,"*"&amp;BG$1&amp;"*"),COUNTIF(AP$3:AP236,"*"&amp;BG$1&amp;"*"),""))</f>
        <v/>
      </c>
      <c r="BH236" s="20" t="str">
        <f>IF($AN236="","",IF(COUNTIF(AQ236,"*"&amp;BH$1&amp;"*"),COUNTIF(AQ$3:AQ236,"*"&amp;BH$1&amp;"*"),""))</f>
        <v/>
      </c>
      <c r="BI236" s="58" t="str">
        <f t="shared" si="145"/>
        <v/>
      </c>
      <c r="BJ236" s="20" t="str">
        <f t="shared" si="146"/>
        <v/>
      </c>
      <c r="BK236" s="20" t="str">
        <f t="shared" si="147"/>
        <v/>
      </c>
      <c r="BM236" s="20" t="str">
        <f>IF($BM$1&gt;=1+MAX($BM$3:BM235),1+MAX($BM$3:BM235),"")</f>
        <v/>
      </c>
      <c r="BN236" s="20" t="str">
        <f t="shared" si="149"/>
        <v/>
      </c>
      <c r="BO236" s="20" t="str">
        <f t="shared" si="149"/>
        <v/>
      </c>
      <c r="BP236" s="20" t="str">
        <f t="shared" si="149"/>
        <v/>
      </c>
      <c r="BQ236" s="20" t="str">
        <f t="shared" si="149"/>
        <v/>
      </c>
      <c r="BR236" s="20" t="str">
        <f t="shared" si="149"/>
        <v/>
      </c>
      <c r="BS236" s="20" t="str">
        <f t="shared" si="149"/>
        <v/>
      </c>
      <c r="BT236" s="20" t="str">
        <f t="shared" si="149"/>
        <v/>
      </c>
      <c r="BU236" s="20" t="str">
        <f t="shared" si="149"/>
        <v/>
      </c>
      <c r="BV236" s="20" t="str">
        <f t="shared" si="149"/>
        <v/>
      </c>
      <c r="BW236" s="20" t="str">
        <f t="shared" si="149"/>
        <v/>
      </c>
      <c r="BX236" s="20" t="str">
        <f t="shared" si="149"/>
        <v/>
      </c>
    </row>
    <row r="237" spans="2:76" ht="30" customHeight="1" x14ac:dyDescent="0.2">
      <c r="B237" s="52"/>
      <c r="C237" s="52"/>
      <c r="D237" s="52"/>
      <c r="E237" s="30"/>
      <c r="F237" s="31"/>
      <c r="G237" s="32"/>
      <c r="H237" s="30"/>
      <c r="I237" s="31"/>
      <c r="J237" s="34"/>
      <c r="K237" s="112" t="str">
        <f t="shared" si="125"/>
        <v/>
      </c>
      <c r="L237" s="108" t="str">
        <f t="shared" si="126"/>
        <v/>
      </c>
      <c r="M237" s="108" t="str">
        <f t="shared" si="127"/>
        <v/>
      </c>
      <c r="N237" s="31" t="str">
        <f t="shared" si="128"/>
        <v/>
      </c>
      <c r="O237" s="31" t="str">
        <f t="shared" si="129"/>
        <v/>
      </c>
      <c r="P237" s="49" t="str">
        <f t="shared" si="130"/>
        <v/>
      </c>
      <c r="Q237" s="49" t="str">
        <f t="shared" si="131"/>
        <v/>
      </c>
      <c r="R237" s="32" t="str">
        <f t="shared" si="132"/>
        <v/>
      </c>
      <c r="S237" s="19"/>
      <c r="T237" s="45" t="str">
        <f t="shared" si="133"/>
        <v/>
      </c>
      <c r="U237" s="32" t="str">
        <f t="shared" si="134"/>
        <v/>
      </c>
      <c r="V237" s="22"/>
      <c r="W237" s="6" t="str">
        <f t="shared" si="123"/>
        <v/>
      </c>
      <c r="X237" s="7" t="str">
        <f t="shared" si="135"/>
        <v/>
      </c>
      <c r="Y237" s="19"/>
      <c r="Z237" s="13" t="str">
        <f t="shared" si="124"/>
        <v/>
      </c>
      <c r="AA237" s="13" t="str">
        <f t="shared" si="136"/>
        <v/>
      </c>
      <c r="AB237" s="7" t="str">
        <f t="shared" si="137"/>
        <v/>
      </c>
      <c r="AC237" s="22"/>
      <c r="AD237" s="3" t="str">
        <f>IF(B237="","",COUNT(B$3:B237))</f>
        <v/>
      </c>
      <c r="AE237" s="3" t="str">
        <f>IF(C237="","",COUNT(C$3:C237))</f>
        <v/>
      </c>
      <c r="AF237" s="3" t="str">
        <f>IF(D237="","",COUNT(D$3:D237))</f>
        <v/>
      </c>
      <c r="AG237" s="20" t="str">
        <f>IF(E237="","",COUNTA($E$3:E237))</f>
        <v/>
      </c>
      <c r="AH237" s="38" t="str">
        <f>IF(B237="",IF(OR($C237&lt;&gt;"",$D237&lt;&gt;"",$E237&lt;&gt;"",$H237&lt;&gt;"",$G237&lt;&gt;""),INDEX(AH$3:AH236,MATCH(MAX(AD$3:AD236),AD$3:AD236,0),0),""),B237)</f>
        <v/>
      </c>
      <c r="AI237" s="38" t="str">
        <f>IF(C237="",IF(OR($D237&lt;&gt;"",$E237&lt;&gt;"",$H237&lt;&gt;"",$G237&lt;&gt;""),INDEX(AI$3:AI236,MATCH(MAX(AE$3:AE236),AE$3:AE236,0),0),""),C237)</f>
        <v/>
      </c>
      <c r="AJ237" s="38" t="str">
        <f>IF(D237="",IF(OR($E237&lt;&gt;"",$H237&lt;&gt;"",$G237&lt;&gt;""),INDEX(AJ$3:AJ236,MATCH(MAX(AF$3:AF236),AF$3:AF236,0),0),""),D237)</f>
        <v/>
      </c>
      <c r="AK237" s="4" t="str">
        <f>IF(入力!E237="","",IFERROR(INDEX(雇用者!$B$3:$B$100003,IFERROR(MATCH("*"&amp;$E237&amp;"*",雇用者!B$3:B$100003,0),MATCH("*"&amp;$E237&amp;"*",雇用者!C$3:C$100003,0)),0),入力!E237))&amp;""</f>
        <v/>
      </c>
      <c r="AL237" s="20" t="str">
        <f>IF(AM237="","",$AM237&amp;"@"&amp;AN237&amp;IF(AN237="","","@"&amp;COUNTIF($AK$3:AK237,AN237)))</f>
        <v/>
      </c>
      <c r="AM237" s="26" t="str">
        <f t="shared" si="138"/>
        <v/>
      </c>
      <c r="AN237" s="4" t="str">
        <f>IF(AK237="",IF(AND(OR(H237&lt;&gt;"",G237&lt;&gt;""),E237=""),INDEX($AK$3:AK236,MATCH(MAX($AG$3:AG236),$AG$3:AG236,0),0),""),AK237)</f>
        <v/>
      </c>
      <c r="AO237" s="20" t="str">
        <f>IF(H237="",IF(AN237="","",IFERROR(INDEX(雇用者!$D$3:$D$100003,MATCH($AN237,雇用者!B$3:B$100003,0),0),"")),H237)&amp;""</f>
        <v/>
      </c>
      <c r="AP237" s="20" t="str">
        <f>IF(AN237="","",IFERROR(IF(AND(入力!I237="",H237=""),INDEX(雇用者!$E$3:$E$100003,MATCH($AN237,雇用者!B$3:B$100003,0),0),I237),I237))&amp;""</f>
        <v/>
      </c>
      <c r="AQ237" s="20" t="str">
        <f t="shared" si="139"/>
        <v/>
      </c>
      <c r="AR237" s="20" t="str">
        <f t="shared" si="140"/>
        <v/>
      </c>
      <c r="AS237" s="20" t="str">
        <f>IF(AN237="","",IFERROR(IF(AND(入力!G237="",H237=""),INDEX(雇用者!$F$3:$Y$100003,MATCH($AN237,雇用者!B$3:B$100003,0),MATCH($AM237,雇用者!$F$1:$Y$1,1)),IF(G237="","",G237)),IF(G237="","",G237)))</f>
        <v/>
      </c>
      <c r="AT237" s="21" t="str">
        <f t="shared" si="141"/>
        <v/>
      </c>
      <c r="AU237" s="21" t="str">
        <f>IF(AND(AT237&lt;&gt;"",COUNTIF($AL$3:AL237,AL237)=1),SUMIF($AL$3:$AT$100003,AL237,$AT$3:$AT$100003),"")</f>
        <v/>
      </c>
      <c r="AV237" s="21" t="str">
        <f>IF(AND(COUNTIF($AM$3:AM237,AM237)=COUNTIF($AM$3:AM100237,AM237),AM237&lt;&gt;""),SUMIF($AM$3:AM237,AM237,$AT$3:AT237),"")</f>
        <v/>
      </c>
      <c r="AW237" s="96"/>
      <c r="AX237" s="20" t="str">
        <f>IF(COUNT(BC237:BH237)=6,MAX($AX$3:AX236)+1,"")</f>
        <v/>
      </c>
      <c r="AY237" s="20" t="str">
        <f>IF(AZ237="","",RANK(AZ237,$AZ$3:$AZ$100003,1)+COUNTIF($AZ$3:AZ237,AZ237)-1)</f>
        <v/>
      </c>
      <c r="AZ237" s="20" t="str">
        <f t="shared" si="142"/>
        <v/>
      </c>
      <c r="BA237" s="20" t="str">
        <f>IF(AN237="","",IF(COUNTIF($AN$3:AN237,AN237)=1,1+MAX($BA$3:BA236),INDEX($BA$3:BA236,MATCH(AN237,$AN$3:AN237,0),0)))</f>
        <v/>
      </c>
      <c r="BB237" s="20" t="str">
        <f>IF(AO237="","",IF(COUNTIF($AO$3:AO237,AO237)=1,1+MAX($BB$3:BB236),INDEX($BB$3:BB236,MATCH(AO237,$AO$3:AO237,0),0)))</f>
        <v/>
      </c>
      <c r="BC237" s="54" t="str">
        <f t="shared" si="143"/>
        <v/>
      </c>
      <c r="BD237" s="54" t="str">
        <f t="shared" si="144"/>
        <v/>
      </c>
      <c r="BE237" s="20" t="str">
        <f>IF($AN237="","",IF(COUNTIF(AN237,"*"&amp;BE$1&amp;"*"),COUNTIF(AN$3:AN237,"*"&amp;BE$1&amp;"*"),""))</f>
        <v/>
      </c>
      <c r="BF237" s="20" t="str">
        <f>IF($AN237="","",IF(COUNTIF(AO237,"*"&amp;BF$1&amp;"*"),COUNTIF(AO$3:AO237,"*"&amp;BF$1&amp;"*"),""))</f>
        <v/>
      </c>
      <c r="BG237" s="20" t="str">
        <f>IF($AN237="","",IF(COUNTIF(AP237,"*"&amp;BG$1&amp;"*"),COUNTIF(AP$3:AP237,"*"&amp;BG$1&amp;"*"),""))</f>
        <v/>
      </c>
      <c r="BH237" s="20" t="str">
        <f>IF($AN237="","",IF(COUNTIF(AQ237,"*"&amp;BH$1&amp;"*"),COUNTIF(AQ$3:AQ237,"*"&amp;BH$1&amp;"*"),""))</f>
        <v/>
      </c>
      <c r="BI237" s="58" t="str">
        <f t="shared" si="145"/>
        <v/>
      </c>
      <c r="BJ237" s="20" t="str">
        <f t="shared" si="146"/>
        <v/>
      </c>
      <c r="BK237" s="20" t="str">
        <f t="shared" si="147"/>
        <v/>
      </c>
      <c r="BM237" s="20" t="str">
        <f>IF($BM$1&gt;=1+MAX($BM$3:BM236),1+MAX($BM$3:BM236),"")</f>
        <v/>
      </c>
      <c r="BN237" s="20" t="str">
        <f t="shared" si="149"/>
        <v/>
      </c>
      <c r="BO237" s="20" t="str">
        <f t="shared" si="149"/>
        <v/>
      </c>
      <c r="BP237" s="20" t="str">
        <f t="shared" si="149"/>
        <v/>
      </c>
      <c r="BQ237" s="20" t="str">
        <f t="shared" si="149"/>
        <v/>
      </c>
      <c r="BR237" s="20" t="str">
        <f t="shared" si="149"/>
        <v/>
      </c>
      <c r="BS237" s="20" t="str">
        <f t="shared" si="149"/>
        <v/>
      </c>
      <c r="BT237" s="20" t="str">
        <f t="shared" si="149"/>
        <v/>
      </c>
      <c r="BU237" s="20" t="str">
        <f t="shared" si="149"/>
        <v/>
      </c>
      <c r="BV237" s="20" t="str">
        <f t="shared" si="149"/>
        <v/>
      </c>
      <c r="BW237" s="20" t="str">
        <f t="shared" si="149"/>
        <v/>
      </c>
      <c r="BX237" s="20" t="str">
        <f t="shared" si="149"/>
        <v/>
      </c>
    </row>
    <row r="238" spans="2:76" ht="30" customHeight="1" x14ac:dyDescent="0.2">
      <c r="B238" s="52"/>
      <c r="C238" s="52"/>
      <c r="D238" s="52"/>
      <c r="E238" s="30"/>
      <c r="F238" s="31"/>
      <c r="G238" s="32"/>
      <c r="H238" s="30"/>
      <c r="I238" s="31"/>
      <c r="J238" s="34"/>
      <c r="K238" s="112" t="str">
        <f t="shared" si="125"/>
        <v/>
      </c>
      <c r="L238" s="108" t="str">
        <f t="shared" si="126"/>
        <v/>
      </c>
      <c r="M238" s="108" t="str">
        <f t="shared" si="127"/>
        <v/>
      </c>
      <c r="N238" s="31" t="str">
        <f t="shared" si="128"/>
        <v/>
      </c>
      <c r="O238" s="31" t="str">
        <f t="shared" si="129"/>
        <v/>
      </c>
      <c r="P238" s="49" t="str">
        <f t="shared" si="130"/>
        <v/>
      </c>
      <c r="Q238" s="49" t="str">
        <f t="shared" si="131"/>
        <v/>
      </c>
      <c r="R238" s="32" t="str">
        <f t="shared" si="132"/>
        <v/>
      </c>
      <c r="S238" s="19"/>
      <c r="T238" s="45" t="str">
        <f t="shared" si="133"/>
        <v/>
      </c>
      <c r="U238" s="32" t="str">
        <f t="shared" si="134"/>
        <v/>
      </c>
      <c r="V238" s="22"/>
      <c r="W238" s="6" t="str">
        <f t="shared" si="123"/>
        <v/>
      </c>
      <c r="X238" s="7" t="str">
        <f t="shared" si="135"/>
        <v/>
      </c>
      <c r="Y238" s="19"/>
      <c r="Z238" s="13" t="str">
        <f t="shared" si="124"/>
        <v/>
      </c>
      <c r="AA238" s="13" t="str">
        <f t="shared" si="136"/>
        <v/>
      </c>
      <c r="AB238" s="7" t="str">
        <f t="shared" si="137"/>
        <v/>
      </c>
      <c r="AC238" s="22"/>
      <c r="AD238" s="3" t="str">
        <f>IF(B238="","",COUNT(B$3:B238))</f>
        <v/>
      </c>
      <c r="AE238" s="3" t="str">
        <f>IF(C238="","",COUNT(C$3:C238))</f>
        <v/>
      </c>
      <c r="AF238" s="3" t="str">
        <f>IF(D238="","",COUNT(D$3:D238))</f>
        <v/>
      </c>
      <c r="AG238" s="20" t="str">
        <f>IF(E238="","",COUNTA($E$3:E238))</f>
        <v/>
      </c>
      <c r="AH238" s="38" t="str">
        <f>IF(B238="",IF(OR($C238&lt;&gt;"",$D238&lt;&gt;"",$E238&lt;&gt;"",$H238&lt;&gt;"",$G238&lt;&gt;""),INDEX(AH$3:AH237,MATCH(MAX(AD$3:AD237),AD$3:AD237,0),0),""),B238)</f>
        <v/>
      </c>
      <c r="AI238" s="38" t="str">
        <f>IF(C238="",IF(OR($D238&lt;&gt;"",$E238&lt;&gt;"",$H238&lt;&gt;"",$G238&lt;&gt;""),INDEX(AI$3:AI237,MATCH(MAX(AE$3:AE237),AE$3:AE237,0),0),""),C238)</f>
        <v/>
      </c>
      <c r="AJ238" s="38" t="str">
        <f>IF(D238="",IF(OR($E238&lt;&gt;"",$H238&lt;&gt;"",$G238&lt;&gt;""),INDEX(AJ$3:AJ237,MATCH(MAX(AF$3:AF237),AF$3:AF237,0),0),""),D238)</f>
        <v/>
      </c>
      <c r="AK238" s="4" t="str">
        <f>IF(入力!E238="","",IFERROR(INDEX(雇用者!$B$3:$B$100003,IFERROR(MATCH("*"&amp;$E238&amp;"*",雇用者!B$3:B$100003,0),MATCH("*"&amp;$E238&amp;"*",雇用者!C$3:C$100003,0)),0),入力!E238))&amp;""</f>
        <v/>
      </c>
      <c r="AL238" s="20" t="str">
        <f>IF(AM238="","",$AM238&amp;"@"&amp;AN238&amp;IF(AN238="","","@"&amp;COUNTIF($AK$3:AK238,AN238)))</f>
        <v/>
      </c>
      <c r="AM238" s="26" t="str">
        <f t="shared" si="138"/>
        <v/>
      </c>
      <c r="AN238" s="4" t="str">
        <f>IF(AK238="",IF(AND(OR(H238&lt;&gt;"",G238&lt;&gt;""),E238=""),INDEX($AK$3:AK237,MATCH(MAX($AG$3:AG237),$AG$3:AG237,0),0),""),AK238)</f>
        <v/>
      </c>
      <c r="AO238" s="20" t="str">
        <f>IF(H238="",IF(AN238="","",IFERROR(INDEX(雇用者!$D$3:$D$100003,MATCH($AN238,雇用者!B$3:B$100003,0),0),"")),H238)&amp;""</f>
        <v/>
      </c>
      <c r="AP238" s="20" t="str">
        <f>IF(AN238="","",IFERROR(IF(AND(入力!I238="",H238=""),INDEX(雇用者!$E$3:$E$100003,MATCH($AN238,雇用者!B$3:B$100003,0),0),I238),I238))&amp;""</f>
        <v/>
      </c>
      <c r="AQ238" s="20" t="str">
        <f t="shared" si="139"/>
        <v/>
      </c>
      <c r="AR238" s="20" t="str">
        <f t="shared" si="140"/>
        <v/>
      </c>
      <c r="AS238" s="20" t="str">
        <f>IF(AN238="","",IFERROR(IF(AND(入力!G238="",H238=""),INDEX(雇用者!$F$3:$Y$100003,MATCH($AN238,雇用者!B$3:B$100003,0),MATCH($AM238,雇用者!$F$1:$Y$1,1)),IF(G238="","",G238)),IF(G238="","",G238)))</f>
        <v/>
      </c>
      <c r="AT238" s="21" t="str">
        <f t="shared" si="141"/>
        <v/>
      </c>
      <c r="AU238" s="21" t="str">
        <f>IF(AND(AT238&lt;&gt;"",COUNTIF($AL$3:AL238,AL238)=1),SUMIF($AL$3:$AT$100003,AL238,$AT$3:$AT$100003),"")</f>
        <v/>
      </c>
      <c r="AV238" s="21" t="str">
        <f>IF(AND(COUNTIF($AM$3:AM238,AM238)=COUNTIF($AM$3:AM100238,AM238),AM238&lt;&gt;""),SUMIF($AM$3:AM238,AM238,$AT$3:AT238),"")</f>
        <v/>
      </c>
      <c r="AW238" s="96"/>
      <c r="AX238" s="20" t="str">
        <f>IF(COUNT(BC238:BH238)=6,MAX($AX$3:AX237)+1,"")</f>
        <v/>
      </c>
      <c r="AY238" s="20" t="str">
        <f>IF(AZ238="","",RANK(AZ238,$AZ$3:$AZ$100003,1)+COUNTIF($AZ$3:AZ238,AZ238)-1)</f>
        <v/>
      </c>
      <c r="AZ238" s="20" t="str">
        <f t="shared" si="142"/>
        <v/>
      </c>
      <c r="BA238" s="20" t="str">
        <f>IF(AN238="","",IF(COUNTIF($AN$3:AN238,AN238)=1,1+MAX($BA$3:BA237),INDEX($BA$3:BA237,MATCH(AN238,$AN$3:AN238,0),0)))</f>
        <v/>
      </c>
      <c r="BB238" s="20" t="str">
        <f>IF(AO238="","",IF(COUNTIF($AO$3:AO238,AO238)=1,1+MAX($BB$3:BB237),INDEX($BB$3:BB237,MATCH(AO238,$AO$3:AO238,0),0)))</f>
        <v/>
      </c>
      <c r="BC238" s="54" t="str">
        <f t="shared" si="143"/>
        <v/>
      </c>
      <c r="BD238" s="54" t="str">
        <f t="shared" si="144"/>
        <v/>
      </c>
      <c r="BE238" s="20" t="str">
        <f>IF($AN238="","",IF(COUNTIF(AN238,"*"&amp;BE$1&amp;"*"),COUNTIF(AN$3:AN238,"*"&amp;BE$1&amp;"*"),""))</f>
        <v/>
      </c>
      <c r="BF238" s="20" t="str">
        <f>IF($AN238="","",IF(COUNTIF(AO238,"*"&amp;BF$1&amp;"*"),COUNTIF(AO$3:AO238,"*"&amp;BF$1&amp;"*"),""))</f>
        <v/>
      </c>
      <c r="BG238" s="20" t="str">
        <f>IF($AN238="","",IF(COUNTIF(AP238,"*"&amp;BG$1&amp;"*"),COUNTIF(AP$3:AP238,"*"&amp;BG$1&amp;"*"),""))</f>
        <v/>
      </c>
      <c r="BH238" s="20" t="str">
        <f>IF($AN238="","",IF(COUNTIF(AQ238,"*"&amp;BH$1&amp;"*"),COUNTIF(AQ$3:AQ238,"*"&amp;BH$1&amp;"*"),""))</f>
        <v/>
      </c>
      <c r="BI238" s="58" t="str">
        <f t="shared" si="145"/>
        <v/>
      </c>
      <c r="BJ238" s="20" t="str">
        <f t="shared" si="146"/>
        <v/>
      </c>
      <c r="BK238" s="20" t="str">
        <f t="shared" si="147"/>
        <v/>
      </c>
      <c r="BM238" s="20" t="str">
        <f>IF($BM$1&gt;=1+MAX($BM$3:BM237),1+MAX($BM$3:BM237),"")</f>
        <v/>
      </c>
      <c r="BN238" s="20" t="str">
        <f t="shared" si="149"/>
        <v/>
      </c>
      <c r="BO238" s="20" t="str">
        <f t="shared" si="149"/>
        <v/>
      </c>
      <c r="BP238" s="20" t="str">
        <f t="shared" si="149"/>
        <v/>
      </c>
      <c r="BQ238" s="20" t="str">
        <f t="shared" si="149"/>
        <v/>
      </c>
      <c r="BR238" s="20" t="str">
        <f t="shared" si="149"/>
        <v/>
      </c>
      <c r="BS238" s="20" t="str">
        <f t="shared" si="149"/>
        <v/>
      </c>
      <c r="BT238" s="20" t="str">
        <f t="shared" si="149"/>
        <v/>
      </c>
      <c r="BU238" s="20" t="str">
        <f t="shared" si="149"/>
        <v/>
      </c>
      <c r="BV238" s="20" t="str">
        <f t="shared" si="149"/>
        <v/>
      </c>
      <c r="BW238" s="20" t="str">
        <f t="shared" si="149"/>
        <v/>
      </c>
      <c r="BX238" s="20" t="str">
        <f t="shared" si="149"/>
        <v/>
      </c>
    </row>
    <row r="239" spans="2:76" ht="30" customHeight="1" x14ac:dyDescent="0.2">
      <c r="B239" s="52"/>
      <c r="C239" s="52"/>
      <c r="D239" s="52"/>
      <c r="E239" s="30"/>
      <c r="F239" s="31"/>
      <c r="G239" s="32"/>
      <c r="H239" s="30"/>
      <c r="I239" s="31"/>
      <c r="J239" s="34"/>
      <c r="K239" s="112" t="str">
        <f t="shared" si="125"/>
        <v/>
      </c>
      <c r="L239" s="108" t="str">
        <f t="shared" si="126"/>
        <v/>
      </c>
      <c r="M239" s="108" t="str">
        <f t="shared" si="127"/>
        <v/>
      </c>
      <c r="N239" s="31" t="str">
        <f t="shared" si="128"/>
        <v/>
      </c>
      <c r="O239" s="31" t="str">
        <f t="shared" si="129"/>
        <v/>
      </c>
      <c r="P239" s="49" t="str">
        <f t="shared" si="130"/>
        <v/>
      </c>
      <c r="Q239" s="49" t="str">
        <f t="shared" si="131"/>
        <v/>
      </c>
      <c r="R239" s="32" t="str">
        <f t="shared" si="132"/>
        <v/>
      </c>
      <c r="S239" s="19"/>
      <c r="T239" s="45" t="str">
        <f t="shared" si="133"/>
        <v/>
      </c>
      <c r="U239" s="32" t="str">
        <f t="shared" si="134"/>
        <v/>
      </c>
      <c r="V239" s="22"/>
      <c r="W239" s="6" t="str">
        <f t="shared" si="123"/>
        <v/>
      </c>
      <c r="X239" s="7" t="str">
        <f t="shared" si="135"/>
        <v/>
      </c>
      <c r="Y239" s="19"/>
      <c r="Z239" s="13" t="str">
        <f t="shared" si="124"/>
        <v/>
      </c>
      <c r="AA239" s="13" t="str">
        <f t="shared" si="136"/>
        <v/>
      </c>
      <c r="AB239" s="7" t="str">
        <f t="shared" si="137"/>
        <v/>
      </c>
      <c r="AC239" s="22"/>
      <c r="AD239" s="3" t="str">
        <f>IF(B239="","",COUNT(B$3:B239))</f>
        <v/>
      </c>
      <c r="AE239" s="3" t="str">
        <f>IF(C239="","",COUNT(C$3:C239))</f>
        <v/>
      </c>
      <c r="AF239" s="3" t="str">
        <f>IF(D239="","",COUNT(D$3:D239))</f>
        <v/>
      </c>
      <c r="AG239" s="20" t="str">
        <f>IF(E239="","",COUNTA($E$3:E239))</f>
        <v/>
      </c>
      <c r="AH239" s="38" t="str">
        <f>IF(B239="",IF(OR($C239&lt;&gt;"",$D239&lt;&gt;"",$E239&lt;&gt;"",$H239&lt;&gt;"",$G239&lt;&gt;""),INDEX(AH$3:AH238,MATCH(MAX(AD$3:AD238),AD$3:AD238,0),0),""),B239)</f>
        <v/>
      </c>
      <c r="AI239" s="38" t="str">
        <f>IF(C239="",IF(OR($D239&lt;&gt;"",$E239&lt;&gt;"",$H239&lt;&gt;"",$G239&lt;&gt;""),INDEX(AI$3:AI238,MATCH(MAX(AE$3:AE238),AE$3:AE238,0),0),""),C239)</f>
        <v/>
      </c>
      <c r="AJ239" s="38" t="str">
        <f>IF(D239="",IF(OR($E239&lt;&gt;"",$H239&lt;&gt;"",$G239&lt;&gt;""),INDEX(AJ$3:AJ238,MATCH(MAX(AF$3:AF238),AF$3:AF238,0),0),""),D239)</f>
        <v/>
      </c>
      <c r="AK239" s="4" t="str">
        <f>IF(入力!E239="","",IFERROR(INDEX(雇用者!$B$3:$B$100003,IFERROR(MATCH("*"&amp;$E239&amp;"*",雇用者!B$3:B$100003,0),MATCH("*"&amp;$E239&amp;"*",雇用者!C$3:C$100003,0)),0),入力!E239))&amp;""</f>
        <v/>
      </c>
      <c r="AL239" s="20" t="str">
        <f>IF(AM239="","",$AM239&amp;"@"&amp;AN239&amp;IF(AN239="","","@"&amp;COUNTIF($AK$3:AK239,AN239)))</f>
        <v/>
      </c>
      <c r="AM239" s="26" t="str">
        <f t="shared" si="138"/>
        <v/>
      </c>
      <c r="AN239" s="4" t="str">
        <f>IF(AK239="",IF(AND(OR(H239&lt;&gt;"",G239&lt;&gt;""),E239=""),INDEX($AK$3:AK238,MATCH(MAX($AG$3:AG238),$AG$3:AG238,0),0),""),AK239)</f>
        <v/>
      </c>
      <c r="AO239" s="20" t="str">
        <f>IF(H239="",IF(AN239="","",IFERROR(INDEX(雇用者!$D$3:$D$100003,MATCH($AN239,雇用者!B$3:B$100003,0),0),"")),H239)&amp;""</f>
        <v/>
      </c>
      <c r="AP239" s="20" t="str">
        <f>IF(AN239="","",IFERROR(IF(AND(入力!I239="",H239=""),INDEX(雇用者!$E$3:$E$100003,MATCH($AN239,雇用者!B$3:B$100003,0),0),I239),I239))&amp;""</f>
        <v/>
      </c>
      <c r="AQ239" s="20" t="str">
        <f t="shared" si="139"/>
        <v/>
      </c>
      <c r="AR239" s="20" t="str">
        <f t="shared" si="140"/>
        <v/>
      </c>
      <c r="AS239" s="20" t="str">
        <f>IF(AN239="","",IFERROR(IF(AND(入力!G239="",H239=""),INDEX(雇用者!$F$3:$Y$100003,MATCH($AN239,雇用者!B$3:B$100003,0),MATCH($AM239,雇用者!$F$1:$Y$1,1)),IF(G239="","",G239)),IF(G239="","",G239)))</f>
        <v/>
      </c>
      <c r="AT239" s="21" t="str">
        <f t="shared" si="141"/>
        <v/>
      </c>
      <c r="AU239" s="21" t="str">
        <f>IF(AND(AT239&lt;&gt;"",COUNTIF($AL$3:AL239,AL239)=1),SUMIF($AL$3:$AT$100003,AL239,$AT$3:$AT$100003),"")</f>
        <v/>
      </c>
      <c r="AV239" s="21" t="str">
        <f>IF(AND(COUNTIF($AM$3:AM239,AM239)=COUNTIF($AM$3:AM100239,AM239),AM239&lt;&gt;""),SUMIF($AM$3:AM239,AM239,$AT$3:AT239),"")</f>
        <v/>
      </c>
      <c r="AW239" s="96"/>
      <c r="AX239" s="20" t="str">
        <f>IF(COUNT(BC239:BH239)=6,MAX($AX$3:AX238)+1,"")</f>
        <v/>
      </c>
      <c r="AY239" s="20" t="str">
        <f>IF(AZ239="","",RANK(AZ239,$AZ$3:$AZ$100003,1)+COUNTIF($AZ$3:AZ239,AZ239)-1)</f>
        <v/>
      </c>
      <c r="AZ239" s="20" t="str">
        <f t="shared" si="142"/>
        <v/>
      </c>
      <c r="BA239" s="20" t="str">
        <f>IF(AN239="","",IF(COUNTIF($AN$3:AN239,AN239)=1,1+MAX($BA$3:BA238),INDEX($BA$3:BA238,MATCH(AN239,$AN$3:AN239,0),0)))</f>
        <v/>
      </c>
      <c r="BB239" s="20" t="str">
        <f>IF(AO239="","",IF(COUNTIF($AO$3:AO239,AO239)=1,1+MAX($BB$3:BB238),INDEX($BB$3:BB238,MATCH(AO239,$AO$3:AO239,0),0)))</f>
        <v/>
      </c>
      <c r="BC239" s="54" t="str">
        <f t="shared" si="143"/>
        <v/>
      </c>
      <c r="BD239" s="54" t="str">
        <f t="shared" si="144"/>
        <v/>
      </c>
      <c r="BE239" s="20" t="str">
        <f>IF($AN239="","",IF(COUNTIF(AN239,"*"&amp;BE$1&amp;"*"),COUNTIF(AN$3:AN239,"*"&amp;BE$1&amp;"*"),""))</f>
        <v/>
      </c>
      <c r="BF239" s="20" t="str">
        <f>IF($AN239="","",IF(COUNTIF(AO239,"*"&amp;BF$1&amp;"*"),COUNTIF(AO$3:AO239,"*"&amp;BF$1&amp;"*"),""))</f>
        <v/>
      </c>
      <c r="BG239" s="20" t="str">
        <f>IF($AN239="","",IF(COUNTIF(AP239,"*"&amp;BG$1&amp;"*"),COUNTIF(AP$3:AP239,"*"&amp;BG$1&amp;"*"),""))</f>
        <v/>
      </c>
      <c r="BH239" s="20" t="str">
        <f>IF($AN239="","",IF(COUNTIF(AQ239,"*"&amp;BH$1&amp;"*"),COUNTIF(AQ$3:AQ239,"*"&amp;BH$1&amp;"*"),""))</f>
        <v/>
      </c>
      <c r="BI239" s="58" t="str">
        <f t="shared" si="145"/>
        <v/>
      </c>
      <c r="BJ239" s="20" t="str">
        <f t="shared" si="146"/>
        <v/>
      </c>
      <c r="BK239" s="20" t="str">
        <f t="shared" si="147"/>
        <v/>
      </c>
      <c r="BM239" s="20" t="str">
        <f>IF($BM$1&gt;=1+MAX($BM$3:BM238),1+MAX($BM$3:BM238),"")</f>
        <v/>
      </c>
      <c r="BN239" s="20" t="str">
        <f t="shared" si="149"/>
        <v/>
      </c>
      <c r="BO239" s="20" t="str">
        <f t="shared" si="149"/>
        <v/>
      </c>
      <c r="BP239" s="20" t="str">
        <f t="shared" si="149"/>
        <v/>
      </c>
      <c r="BQ239" s="20" t="str">
        <f t="shared" si="149"/>
        <v/>
      </c>
      <c r="BR239" s="20" t="str">
        <f t="shared" si="149"/>
        <v/>
      </c>
      <c r="BS239" s="20" t="str">
        <f t="shared" si="149"/>
        <v/>
      </c>
      <c r="BT239" s="20" t="str">
        <f t="shared" si="149"/>
        <v/>
      </c>
      <c r="BU239" s="20" t="str">
        <f t="shared" si="149"/>
        <v/>
      </c>
      <c r="BV239" s="20" t="str">
        <f t="shared" si="149"/>
        <v/>
      </c>
      <c r="BW239" s="20" t="str">
        <f t="shared" si="149"/>
        <v/>
      </c>
      <c r="BX239" s="20" t="str">
        <f t="shared" si="149"/>
        <v/>
      </c>
    </row>
    <row r="240" spans="2:76" ht="30" customHeight="1" x14ac:dyDescent="0.2">
      <c r="B240" s="52"/>
      <c r="C240" s="52"/>
      <c r="D240" s="52"/>
      <c r="E240" s="30"/>
      <c r="F240" s="31"/>
      <c r="G240" s="32"/>
      <c r="H240" s="30"/>
      <c r="I240" s="31"/>
      <c r="J240" s="34"/>
      <c r="K240" s="112" t="str">
        <f t="shared" si="125"/>
        <v/>
      </c>
      <c r="L240" s="108" t="str">
        <f t="shared" si="126"/>
        <v/>
      </c>
      <c r="M240" s="108" t="str">
        <f t="shared" si="127"/>
        <v/>
      </c>
      <c r="N240" s="31" t="str">
        <f t="shared" si="128"/>
        <v/>
      </c>
      <c r="O240" s="31" t="str">
        <f t="shared" si="129"/>
        <v/>
      </c>
      <c r="P240" s="49" t="str">
        <f t="shared" si="130"/>
        <v/>
      </c>
      <c r="Q240" s="49" t="str">
        <f t="shared" si="131"/>
        <v/>
      </c>
      <c r="R240" s="32" t="str">
        <f t="shared" si="132"/>
        <v/>
      </c>
      <c r="S240" s="19"/>
      <c r="T240" s="45" t="str">
        <f t="shared" si="133"/>
        <v/>
      </c>
      <c r="U240" s="32" t="str">
        <f t="shared" si="134"/>
        <v/>
      </c>
      <c r="V240" s="22"/>
      <c r="W240" s="6" t="str">
        <f t="shared" si="123"/>
        <v/>
      </c>
      <c r="X240" s="7" t="str">
        <f t="shared" si="135"/>
        <v/>
      </c>
      <c r="Y240" s="19"/>
      <c r="Z240" s="13" t="str">
        <f t="shared" si="124"/>
        <v/>
      </c>
      <c r="AA240" s="13" t="str">
        <f t="shared" si="136"/>
        <v/>
      </c>
      <c r="AB240" s="7" t="str">
        <f t="shared" si="137"/>
        <v/>
      </c>
      <c r="AC240" s="22"/>
      <c r="AD240" s="3" t="str">
        <f>IF(B240="","",COUNT(B$3:B240))</f>
        <v/>
      </c>
      <c r="AE240" s="3" t="str">
        <f>IF(C240="","",COUNT(C$3:C240))</f>
        <v/>
      </c>
      <c r="AF240" s="3" t="str">
        <f>IF(D240="","",COUNT(D$3:D240))</f>
        <v/>
      </c>
      <c r="AG240" s="20" t="str">
        <f>IF(E240="","",COUNTA($E$3:E240))</f>
        <v/>
      </c>
      <c r="AH240" s="38" t="str">
        <f>IF(B240="",IF(OR($C240&lt;&gt;"",$D240&lt;&gt;"",$E240&lt;&gt;"",$H240&lt;&gt;"",$G240&lt;&gt;""),INDEX(AH$3:AH239,MATCH(MAX(AD$3:AD239),AD$3:AD239,0),0),""),B240)</f>
        <v/>
      </c>
      <c r="AI240" s="38" t="str">
        <f>IF(C240="",IF(OR($D240&lt;&gt;"",$E240&lt;&gt;"",$H240&lt;&gt;"",$G240&lt;&gt;""),INDEX(AI$3:AI239,MATCH(MAX(AE$3:AE239),AE$3:AE239,0),0),""),C240)</f>
        <v/>
      </c>
      <c r="AJ240" s="38" t="str">
        <f>IF(D240="",IF(OR($E240&lt;&gt;"",$H240&lt;&gt;"",$G240&lt;&gt;""),INDEX(AJ$3:AJ239,MATCH(MAX(AF$3:AF239),AF$3:AF239,0),0),""),D240)</f>
        <v/>
      </c>
      <c r="AK240" s="4" t="str">
        <f>IF(入力!E240="","",IFERROR(INDEX(雇用者!$B$3:$B$100003,IFERROR(MATCH("*"&amp;$E240&amp;"*",雇用者!B$3:B$100003,0),MATCH("*"&amp;$E240&amp;"*",雇用者!C$3:C$100003,0)),0),入力!E240))&amp;""</f>
        <v/>
      </c>
      <c r="AL240" s="20" t="str">
        <f>IF(AM240="","",$AM240&amp;"@"&amp;AN240&amp;IF(AN240="","","@"&amp;COUNTIF($AK$3:AK240,AN240)))</f>
        <v/>
      </c>
      <c r="AM240" s="26" t="str">
        <f t="shared" si="138"/>
        <v/>
      </c>
      <c r="AN240" s="4" t="str">
        <f>IF(AK240="",IF(AND(OR(H240&lt;&gt;"",G240&lt;&gt;""),E240=""),INDEX($AK$3:AK239,MATCH(MAX($AG$3:AG239),$AG$3:AG239,0),0),""),AK240)</f>
        <v/>
      </c>
      <c r="AO240" s="20" t="str">
        <f>IF(H240="",IF(AN240="","",IFERROR(INDEX(雇用者!$D$3:$D$100003,MATCH($AN240,雇用者!B$3:B$100003,0),0),"")),H240)&amp;""</f>
        <v/>
      </c>
      <c r="AP240" s="20" t="str">
        <f>IF(AN240="","",IFERROR(IF(AND(入力!I240="",H240=""),INDEX(雇用者!$E$3:$E$100003,MATCH($AN240,雇用者!B$3:B$100003,0),0),I240),I240))&amp;""</f>
        <v/>
      </c>
      <c r="AQ240" s="20" t="str">
        <f t="shared" si="139"/>
        <v/>
      </c>
      <c r="AR240" s="20" t="str">
        <f t="shared" si="140"/>
        <v/>
      </c>
      <c r="AS240" s="20" t="str">
        <f>IF(AN240="","",IFERROR(IF(AND(入力!G240="",H240=""),INDEX(雇用者!$F$3:$Y$100003,MATCH($AN240,雇用者!B$3:B$100003,0),MATCH($AM240,雇用者!$F$1:$Y$1,1)),IF(G240="","",G240)),IF(G240="","",G240)))</f>
        <v/>
      </c>
      <c r="AT240" s="21" t="str">
        <f t="shared" si="141"/>
        <v/>
      </c>
      <c r="AU240" s="21" t="str">
        <f>IF(AND(AT240&lt;&gt;"",COUNTIF($AL$3:AL240,AL240)=1),SUMIF($AL$3:$AT$100003,AL240,$AT$3:$AT$100003),"")</f>
        <v/>
      </c>
      <c r="AV240" s="21" t="str">
        <f>IF(AND(COUNTIF($AM$3:AM240,AM240)=COUNTIF($AM$3:AM100240,AM240),AM240&lt;&gt;""),SUMIF($AM$3:AM240,AM240,$AT$3:AT240),"")</f>
        <v/>
      </c>
      <c r="AW240" s="96"/>
      <c r="AX240" s="20" t="str">
        <f>IF(COUNT(BC240:BH240)=6,MAX($AX$3:AX239)+1,"")</f>
        <v/>
      </c>
      <c r="AY240" s="20" t="str">
        <f>IF(AZ240="","",RANK(AZ240,$AZ$3:$AZ$100003,1)+COUNTIF($AZ$3:AZ240,AZ240)-1)</f>
        <v/>
      </c>
      <c r="AZ240" s="20" t="str">
        <f t="shared" si="142"/>
        <v/>
      </c>
      <c r="BA240" s="20" t="str">
        <f>IF(AN240="","",IF(COUNTIF($AN$3:AN240,AN240)=1,1+MAX($BA$3:BA239),INDEX($BA$3:BA239,MATCH(AN240,$AN$3:AN240,0),0)))</f>
        <v/>
      </c>
      <c r="BB240" s="20" t="str">
        <f>IF(AO240="","",IF(COUNTIF($AO$3:AO240,AO240)=1,1+MAX($BB$3:BB239),INDEX($BB$3:BB239,MATCH(AO240,$AO$3:AO240,0),0)))</f>
        <v/>
      </c>
      <c r="BC240" s="54" t="str">
        <f t="shared" si="143"/>
        <v/>
      </c>
      <c r="BD240" s="54" t="str">
        <f t="shared" si="144"/>
        <v/>
      </c>
      <c r="BE240" s="20" t="str">
        <f>IF($AN240="","",IF(COUNTIF(AN240,"*"&amp;BE$1&amp;"*"),COUNTIF(AN$3:AN240,"*"&amp;BE$1&amp;"*"),""))</f>
        <v/>
      </c>
      <c r="BF240" s="20" t="str">
        <f>IF($AN240="","",IF(COUNTIF(AO240,"*"&amp;BF$1&amp;"*"),COUNTIF(AO$3:AO240,"*"&amp;BF$1&amp;"*"),""))</f>
        <v/>
      </c>
      <c r="BG240" s="20" t="str">
        <f>IF($AN240="","",IF(COUNTIF(AP240,"*"&amp;BG$1&amp;"*"),COUNTIF(AP$3:AP240,"*"&amp;BG$1&amp;"*"),""))</f>
        <v/>
      </c>
      <c r="BH240" s="20" t="str">
        <f>IF($AN240="","",IF(COUNTIF(AQ240,"*"&amp;BH$1&amp;"*"),COUNTIF(AQ$3:AQ240,"*"&amp;BH$1&amp;"*"),""))</f>
        <v/>
      </c>
      <c r="BI240" s="58" t="str">
        <f t="shared" si="145"/>
        <v/>
      </c>
      <c r="BJ240" s="20" t="str">
        <f t="shared" si="146"/>
        <v/>
      </c>
      <c r="BK240" s="20" t="str">
        <f t="shared" si="147"/>
        <v/>
      </c>
      <c r="BM240" s="20" t="str">
        <f>IF($BM$1&gt;=1+MAX($BM$3:BM239),1+MAX($BM$3:BM239),"")</f>
        <v/>
      </c>
      <c r="BN240" s="20" t="str">
        <f t="shared" si="149"/>
        <v/>
      </c>
      <c r="BO240" s="20" t="str">
        <f t="shared" si="149"/>
        <v/>
      </c>
      <c r="BP240" s="20" t="str">
        <f t="shared" si="149"/>
        <v/>
      </c>
      <c r="BQ240" s="20" t="str">
        <f t="shared" si="149"/>
        <v/>
      </c>
      <c r="BR240" s="20" t="str">
        <f t="shared" si="149"/>
        <v/>
      </c>
      <c r="BS240" s="20" t="str">
        <f t="shared" si="149"/>
        <v/>
      </c>
      <c r="BT240" s="20" t="str">
        <f t="shared" si="149"/>
        <v/>
      </c>
      <c r="BU240" s="20" t="str">
        <f t="shared" si="149"/>
        <v/>
      </c>
      <c r="BV240" s="20" t="str">
        <f t="shared" si="149"/>
        <v/>
      </c>
      <c r="BW240" s="20" t="str">
        <f t="shared" si="149"/>
        <v/>
      </c>
      <c r="BX240" s="20" t="str">
        <f t="shared" si="149"/>
        <v/>
      </c>
    </row>
    <row r="241" spans="2:76" ht="30" customHeight="1" x14ac:dyDescent="0.2">
      <c r="B241" s="52"/>
      <c r="C241" s="52"/>
      <c r="D241" s="52"/>
      <c r="E241" s="30"/>
      <c r="F241" s="31"/>
      <c r="G241" s="32"/>
      <c r="H241" s="30"/>
      <c r="I241" s="31"/>
      <c r="J241" s="34"/>
      <c r="K241" s="112" t="str">
        <f t="shared" si="125"/>
        <v/>
      </c>
      <c r="L241" s="108" t="str">
        <f t="shared" si="126"/>
        <v/>
      </c>
      <c r="M241" s="108" t="str">
        <f t="shared" si="127"/>
        <v/>
      </c>
      <c r="N241" s="31" t="str">
        <f t="shared" si="128"/>
        <v/>
      </c>
      <c r="O241" s="31" t="str">
        <f t="shared" si="129"/>
        <v/>
      </c>
      <c r="P241" s="49" t="str">
        <f t="shared" si="130"/>
        <v/>
      </c>
      <c r="Q241" s="49" t="str">
        <f t="shared" si="131"/>
        <v/>
      </c>
      <c r="R241" s="32" t="str">
        <f t="shared" si="132"/>
        <v/>
      </c>
      <c r="S241" s="19"/>
      <c r="T241" s="45" t="str">
        <f t="shared" si="133"/>
        <v/>
      </c>
      <c r="U241" s="32" t="str">
        <f t="shared" si="134"/>
        <v/>
      </c>
      <c r="V241" s="22"/>
      <c r="W241" s="6" t="str">
        <f t="shared" si="123"/>
        <v/>
      </c>
      <c r="X241" s="7" t="str">
        <f t="shared" si="135"/>
        <v/>
      </c>
      <c r="Y241" s="19"/>
      <c r="Z241" s="13" t="str">
        <f t="shared" si="124"/>
        <v/>
      </c>
      <c r="AA241" s="13" t="str">
        <f t="shared" si="136"/>
        <v/>
      </c>
      <c r="AB241" s="7" t="str">
        <f t="shared" si="137"/>
        <v/>
      </c>
      <c r="AC241" s="22"/>
      <c r="AD241" s="3" t="str">
        <f>IF(B241="","",COUNT(B$3:B241))</f>
        <v/>
      </c>
      <c r="AE241" s="3" t="str">
        <f>IF(C241="","",COUNT(C$3:C241))</f>
        <v/>
      </c>
      <c r="AF241" s="3" t="str">
        <f>IF(D241="","",COUNT(D$3:D241))</f>
        <v/>
      </c>
      <c r="AG241" s="20" t="str">
        <f>IF(E241="","",COUNTA($E$3:E241))</f>
        <v/>
      </c>
      <c r="AH241" s="38" t="str">
        <f>IF(B241="",IF(OR($C241&lt;&gt;"",$D241&lt;&gt;"",$E241&lt;&gt;"",$H241&lt;&gt;"",$G241&lt;&gt;""),INDEX(AH$3:AH240,MATCH(MAX(AD$3:AD240),AD$3:AD240,0),0),""),B241)</f>
        <v/>
      </c>
      <c r="AI241" s="38" t="str">
        <f>IF(C241="",IF(OR($D241&lt;&gt;"",$E241&lt;&gt;"",$H241&lt;&gt;"",$G241&lt;&gt;""),INDEX(AI$3:AI240,MATCH(MAX(AE$3:AE240),AE$3:AE240,0),0),""),C241)</f>
        <v/>
      </c>
      <c r="AJ241" s="38" t="str">
        <f>IF(D241="",IF(OR($E241&lt;&gt;"",$H241&lt;&gt;"",$G241&lt;&gt;""),INDEX(AJ$3:AJ240,MATCH(MAX(AF$3:AF240),AF$3:AF240,0),0),""),D241)</f>
        <v/>
      </c>
      <c r="AK241" s="4" t="str">
        <f>IF(入力!E241="","",IFERROR(INDEX(雇用者!$B$3:$B$100003,IFERROR(MATCH("*"&amp;$E241&amp;"*",雇用者!B$3:B$100003,0),MATCH("*"&amp;$E241&amp;"*",雇用者!C$3:C$100003,0)),0),入力!E241))&amp;""</f>
        <v/>
      </c>
      <c r="AL241" s="20" t="str">
        <f>IF(AM241="","",$AM241&amp;"@"&amp;AN241&amp;IF(AN241="","","@"&amp;COUNTIF($AK$3:AK241,AN241)))</f>
        <v/>
      </c>
      <c r="AM241" s="26" t="str">
        <f t="shared" si="138"/>
        <v/>
      </c>
      <c r="AN241" s="4" t="str">
        <f>IF(AK241="",IF(AND(OR(H241&lt;&gt;"",G241&lt;&gt;""),E241=""),INDEX($AK$3:AK240,MATCH(MAX($AG$3:AG240),$AG$3:AG240,0),0),""),AK241)</f>
        <v/>
      </c>
      <c r="AO241" s="20" t="str">
        <f>IF(H241="",IF(AN241="","",IFERROR(INDEX(雇用者!$D$3:$D$100003,MATCH($AN241,雇用者!B$3:B$100003,0),0),"")),H241)&amp;""</f>
        <v/>
      </c>
      <c r="AP241" s="20" t="str">
        <f>IF(AN241="","",IFERROR(IF(AND(入力!I241="",H241=""),INDEX(雇用者!$E$3:$E$100003,MATCH($AN241,雇用者!B$3:B$100003,0),0),I241),I241))&amp;""</f>
        <v/>
      </c>
      <c r="AQ241" s="20" t="str">
        <f t="shared" si="139"/>
        <v/>
      </c>
      <c r="AR241" s="20" t="str">
        <f t="shared" si="140"/>
        <v/>
      </c>
      <c r="AS241" s="20" t="str">
        <f>IF(AN241="","",IFERROR(IF(AND(入力!G241="",H241=""),INDEX(雇用者!$F$3:$Y$100003,MATCH($AN241,雇用者!B$3:B$100003,0),MATCH($AM241,雇用者!$F$1:$Y$1,1)),IF(G241="","",G241)),IF(G241="","",G241)))</f>
        <v/>
      </c>
      <c r="AT241" s="21" t="str">
        <f t="shared" si="141"/>
        <v/>
      </c>
      <c r="AU241" s="21" t="str">
        <f>IF(AND(AT241&lt;&gt;"",COUNTIF($AL$3:AL241,AL241)=1),SUMIF($AL$3:$AT$100003,AL241,$AT$3:$AT$100003),"")</f>
        <v/>
      </c>
      <c r="AV241" s="21" t="str">
        <f>IF(AND(COUNTIF($AM$3:AM241,AM241)=COUNTIF($AM$3:AM100241,AM241),AM241&lt;&gt;""),SUMIF($AM$3:AM241,AM241,$AT$3:AT241),"")</f>
        <v/>
      </c>
      <c r="AW241" s="96"/>
      <c r="AX241" s="20" t="str">
        <f>IF(COUNT(BC241:BH241)=6,MAX($AX$3:AX240)+1,"")</f>
        <v/>
      </c>
      <c r="AY241" s="20" t="str">
        <f>IF(AZ241="","",RANK(AZ241,$AZ$3:$AZ$100003,1)+COUNTIF($AZ$3:AZ241,AZ241)-1)</f>
        <v/>
      </c>
      <c r="AZ241" s="20" t="str">
        <f t="shared" si="142"/>
        <v/>
      </c>
      <c r="BA241" s="20" t="str">
        <f>IF(AN241="","",IF(COUNTIF($AN$3:AN241,AN241)=1,1+MAX($BA$3:BA240),INDEX($BA$3:BA240,MATCH(AN241,$AN$3:AN241,0),0)))</f>
        <v/>
      </c>
      <c r="BB241" s="20" t="str">
        <f>IF(AO241="","",IF(COUNTIF($AO$3:AO241,AO241)=1,1+MAX($BB$3:BB240),INDEX($BB$3:BB240,MATCH(AO241,$AO$3:AO241,0),0)))</f>
        <v/>
      </c>
      <c r="BC241" s="54" t="str">
        <f t="shared" si="143"/>
        <v/>
      </c>
      <c r="BD241" s="54" t="str">
        <f t="shared" si="144"/>
        <v/>
      </c>
      <c r="BE241" s="20" t="str">
        <f>IF($AN241="","",IF(COUNTIF(AN241,"*"&amp;BE$1&amp;"*"),COUNTIF(AN$3:AN241,"*"&amp;BE$1&amp;"*"),""))</f>
        <v/>
      </c>
      <c r="BF241" s="20" t="str">
        <f>IF($AN241="","",IF(COUNTIF(AO241,"*"&amp;BF$1&amp;"*"),COUNTIF(AO$3:AO241,"*"&amp;BF$1&amp;"*"),""))</f>
        <v/>
      </c>
      <c r="BG241" s="20" t="str">
        <f>IF($AN241="","",IF(COUNTIF(AP241,"*"&amp;BG$1&amp;"*"),COUNTIF(AP$3:AP241,"*"&amp;BG$1&amp;"*"),""))</f>
        <v/>
      </c>
      <c r="BH241" s="20" t="str">
        <f>IF($AN241="","",IF(COUNTIF(AQ241,"*"&amp;BH$1&amp;"*"),COUNTIF(AQ$3:AQ241,"*"&amp;BH$1&amp;"*"),""))</f>
        <v/>
      </c>
      <c r="BI241" s="58" t="str">
        <f t="shared" si="145"/>
        <v/>
      </c>
      <c r="BJ241" s="20" t="str">
        <f t="shared" si="146"/>
        <v/>
      </c>
      <c r="BK241" s="20" t="str">
        <f t="shared" si="147"/>
        <v/>
      </c>
      <c r="BM241" s="20" t="str">
        <f>IF($BM$1&gt;=1+MAX($BM$3:BM240),1+MAX($BM$3:BM240),"")</f>
        <v/>
      </c>
      <c r="BN241" s="20" t="str">
        <f t="shared" si="149"/>
        <v/>
      </c>
      <c r="BO241" s="20" t="str">
        <f t="shared" si="149"/>
        <v/>
      </c>
      <c r="BP241" s="20" t="str">
        <f t="shared" si="149"/>
        <v/>
      </c>
      <c r="BQ241" s="20" t="str">
        <f t="shared" si="149"/>
        <v/>
      </c>
      <c r="BR241" s="20" t="str">
        <f t="shared" si="149"/>
        <v/>
      </c>
      <c r="BS241" s="20" t="str">
        <f t="shared" si="149"/>
        <v/>
      </c>
      <c r="BT241" s="20" t="str">
        <f t="shared" si="149"/>
        <v/>
      </c>
      <c r="BU241" s="20" t="str">
        <f t="shared" si="149"/>
        <v/>
      </c>
      <c r="BV241" s="20" t="str">
        <f t="shared" si="149"/>
        <v/>
      </c>
      <c r="BW241" s="20" t="str">
        <f t="shared" si="149"/>
        <v/>
      </c>
      <c r="BX241" s="20" t="str">
        <f t="shared" si="149"/>
        <v/>
      </c>
    </row>
    <row r="242" spans="2:76" ht="30" customHeight="1" x14ac:dyDescent="0.2">
      <c r="B242" s="52"/>
      <c r="C242" s="52"/>
      <c r="D242" s="52"/>
      <c r="E242" s="30"/>
      <c r="F242" s="31"/>
      <c r="G242" s="32"/>
      <c r="H242" s="30"/>
      <c r="I242" s="31"/>
      <c r="J242" s="34"/>
      <c r="K242" s="112" t="str">
        <f t="shared" si="125"/>
        <v/>
      </c>
      <c r="L242" s="108" t="str">
        <f t="shared" si="126"/>
        <v/>
      </c>
      <c r="M242" s="108" t="str">
        <f t="shared" si="127"/>
        <v/>
      </c>
      <c r="N242" s="31" t="str">
        <f t="shared" si="128"/>
        <v/>
      </c>
      <c r="O242" s="31" t="str">
        <f t="shared" si="129"/>
        <v/>
      </c>
      <c r="P242" s="49" t="str">
        <f t="shared" si="130"/>
        <v/>
      </c>
      <c r="Q242" s="49" t="str">
        <f t="shared" si="131"/>
        <v/>
      </c>
      <c r="R242" s="32" t="str">
        <f t="shared" si="132"/>
        <v/>
      </c>
      <c r="S242" s="19"/>
      <c r="T242" s="45" t="str">
        <f t="shared" si="133"/>
        <v/>
      </c>
      <c r="U242" s="32" t="str">
        <f t="shared" si="134"/>
        <v/>
      </c>
      <c r="V242" s="22"/>
      <c r="W242" s="6" t="str">
        <f t="shared" si="123"/>
        <v/>
      </c>
      <c r="X242" s="7" t="str">
        <f t="shared" si="135"/>
        <v/>
      </c>
      <c r="Y242" s="19"/>
      <c r="Z242" s="13" t="str">
        <f t="shared" si="124"/>
        <v/>
      </c>
      <c r="AA242" s="13" t="str">
        <f t="shared" si="136"/>
        <v/>
      </c>
      <c r="AB242" s="7" t="str">
        <f t="shared" si="137"/>
        <v/>
      </c>
      <c r="AC242" s="22"/>
      <c r="AD242" s="3" t="str">
        <f>IF(B242="","",COUNT(B$3:B242))</f>
        <v/>
      </c>
      <c r="AE242" s="3" t="str">
        <f>IF(C242="","",COUNT(C$3:C242))</f>
        <v/>
      </c>
      <c r="AF242" s="3" t="str">
        <f>IF(D242="","",COUNT(D$3:D242))</f>
        <v/>
      </c>
      <c r="AG242" s="20" t="str">
        <f>IF(E242="","",COUNTA($E$3:E242))</f>
        <v/>
      </c>
      <c r="AH242" s="38" t="str">
        <f>IF(B242="",IF(OR($C242&lt;&gt;"",$D242&lt;&gt;"",$E242&lt;&gt;"",$H242&lt;&gt;"",$G242&lt;&gt;""),INDEX(AH$3:AH241,MATCH(MAX(AD$3:AD241),AD$3:AD241,0),0),""),B242)</f>
        <v/>
      </c>
      <c r="AI242" s="38" t="str">
        <f>IF(C242="",IF(OR($D242&lt;&gt;"",$E242&lt;&gt;"",$H242&lt;&gt;"",$G242&lt;&gt;""),INDEX(AI$3:AI241,MATCH(MAX(AE$3:AE241),AE$3:AE241,0),0),""),C242)</f>
        <v/>
      </c>
      <c r="AJ242" s="38" t="str">
        <f>IF(D242="",IF(OR($E242&lt;&gt;"",$H242&lt;&gt;"",$G242&lt;&gt;""),INDEX(AJ$3:AJ241,MATCH(MAX(AF$3:AF241),AF$3:AF241,0),0),""),D242)</f>
        <v/>
      </c>
      <c r="AK242" s="4" t="str">
        <f>IF(入力!E242="","",IFERROR(INDEX(雇用者!$B$3:$B$100003,IFERROR(MATCH("*"&amp;$E242&amp;"*",雇用者!B$3:B$100003,0),MATCH("*"&amp;$E242&amp;"*",雇用者!C$3:C$100003,0)),0),入力!E242))&amp;""</f>
        <v/>
      </c>
      <c r="AL242" s="20" t="str">
        <f>IF(AM242="","",$AM242&amp;"@"&amp;AN242&amp;IF(AN242="","","@"&amp;COUNTIF($AK$3:AK242,AN242)))</f>
        <v/>
      </c>
      <c r="AM242" s="26" t="str">
        <f t="shared" si="138"/>
        <v/>
      </c>
      <c r="AN242" s="4" t="str">
        <f>IF(AK242="",IF(AND(OR(H242&lt;&gt;"",G242&lt;&gt;""),E242=""),INDEX($AK$3:AK241,MATCH(MAX($AG$3:AG241),$AG$3:AG241,0),0),""),AK242)</f>
        <v/>
      </c>
      <c r="AO242" s="20" t="str">
        <f>IF(H242="",IF(AN242="","",IFERROR(INDEX(雇用者!$D$3:$D$100003,MATCH($AN242,雇用者!B$3:B$100003,0),0),"")),H242)&amp;""</f>
        <v/>
      </c>
      <c r="AP242" s="20" t="str">
        <f>IF(AN242="","",IFERROR(IF(AND(入力!I242="",H242=""),INDEX(雇用者!$E$3:$E$100003,MATCH($AN242,雇用者!B$3:B$100003,0),0),I242),I242))&amp;""</f>
        <v/>
      </c>
      <c r="AQ242" s="20" t="str">
        <f t="shared" si="139"/>
        <v/>
      </c>
      <c r="AR242" s="20" t="str">
        <f t="shared" si="140"/>
        <v/>
      </c>
      <c r="AS242" s="20" t="str">
        <f>IF(AN242="","",IFERROR(IF(AND(入力!G242="",H242=""),INDEX(雇用者!$F$3:$Y$100003,MATCH($AN242,雇用者!B$3:B$100003,0),MATCH($AM242,雇用者!$F$1:$Y$1,1)),IF(G242="","",G242)),IF(G242="","",G242)))</f>
        <v/>
      </c>
      <c r="AT242" s="21" t="str">
        <f t="shared" si="141"/>
        <v/>
      </c>
      <c r="AU242" s="21" t="str">
        <f>IF(AND(AT242&lt;&gt;"",COUNTIF($AL$3:AL242,AL242)=1),SUMIF($AL$3:$AT$100003,AL242,$AT$3:$AT$100003),"")</f>
        <v/>
      </c>
      <c r="AV242" s="21" t="str">
        <f>IF(AND(COUNTIF($AM$3:AM242,AM242)=COUNTIF($AM$3:AM100242,AM242),AM242&lt;&gt;""),SUMIF($AM$3:AM242,AM242,$AT$3:AT242),"")</f>
        <v/>
      </c>
      <c r="AW242" s="96"/>
      <c r="AX242" s="20" t="str">
        <f>IF(COUNT(BC242:BH242)=6,MAX($AX$3:AX241)+1,"")</f>
        <v/>
      </c>
      <c r="AY242" s="20" t="str">
        <f>IF(AZ242="","",RANK(AZ242,$AZ$3:$AZ$100003,1)+COUNTIF($AZ$3:AZ242,AZ242)-1)</f>
        <v/>
      </c>
      <c r="AZ242" s="20" t="str">
        <f t="shared" si="142"/>
        <v/>
      </c>
      <c r="BA242" s="20" t="str">
        <f>IF(AN242="","",IF(COUNTIF($AN$3:AN242,AN242)=1,1+MAX($BA$3:BA241),INDEX($BA$3:BA241,MATCH(AN242,$AN$3:AN242,0),0)))</f>
        <v/>
      </c>
      <c r="BB242" s="20" t="str">
        <f>IF(AO242="","",IF(COUNTIF($AO$3:AO242,AO242)=1,1+MAX($BB$3:BB241),INDEX($BB$3:BB241,MATCH(AO242,$AO$3:AO242,0),0)))</f>
        <v/>
      </c>
      <c r="BC242" s="54" t="str">
        <f t="shared" si="143"/>
        <v/>
      </c>
      <c r="BD242" s="54" t="str">
        <f t="shared" si="144"/>
        <v/>
      </c>
      <c r="BE242" s="20" t="str">
        <f>IF($AN242="","",IF(COUNTIF(AN242,"*"&amp;BE$1&amp;"*"),COUNTIF(AN$3:AN242,"*"&amp;BE$1&amp;"*"),""))</f>
        <v/>
      </c>
      <c r="BF242" s="20" t="str">
        <f>IF($AN242="","",IF(COUNTIF(AO242,"*"&amp;BF$1&amp;"*"),COUNTIF(AO$3:AO242,"*"&amp;BF$1&amp;"*"),""))</f>
        <v/>
      </c>
      <c r="BG242" s="20" t="str">
        <f>IF($AN242="","",IF(COUNTIF(AP242,"*"&amp;BG$1&amp;"*"),COUNTIF(AP$3:AP242,"*"&amp;BG$1&amp;"*"),""))</f>
        <v/>
      </c>
      <c r="BH242" s="20" t="str">
        <f>IF($AN242="","",IF(COUNTIF(AQ242,"*"&amp;BH$1&amp;"*"),COUNTIF(AQ$3:AQ242,"*"&amp;BH$1&amp;"*"),""))</f>
        <v/>
      </c>
      <c r="BI242" s="58" t="str">
        <f t="shared" si="145"/>
        <v/>
      </c>
      <c r="BJ242" s="20" t="str">
        <f t="shared" si="146"/>
        <v/>
      </c>
      <c r="BK242" s="20" t="str">
        <f t="shared" si="147"/>
        <v/>
      </c>
      <c r="BM242" s="20" t="str">
        <f>IF($BM$1&gt;=1+MAX($BM$3:BM241),1+MAX($BM$3:BM241),"")</f>
        <v/>
      </c>
      <c r="BN242" s="20" t="str">
        <f t="shared" si="149"/>
        <v/>
      </c>
      <c r="BO242" s="20" t="str">
        <f t="shared" si="149"/>
        <v/>
      </c>
      <c r="BP242" s="20" t="str">
        <f t="shared" si="149"/>
        <v/>
      </c>
      <c r="BQ242" s="20" t="str">
        <f t="shared" si="149"/>
        <v/>
      </c>
      <c r="BR242" s="20" t="str">
        <f t="shared" si="149"/>
        <v/>
      </c>
      <c r="BS242" s="20" t="str">
        <f t="shared" si="149"/>
        <v/>
      </c>
      <c r="BT242" s="20" t="str">
        <f t="shared" si="149"/>
        <v/>
      </c>
      <c r="BU242" s="20" t="str">
        <f t="shared" si="149"/>
        <v/>
      </c>
      <c r="BV242" s="20" t="str">
        <f t="shared" si="149"/>
        <v/>
      </c>
      <c r="BW242" s="20" t="str">
        <f t="shared" si="149"/>
        <v/>
      </c>
      <c r="BX242" s="20" t="str">
        <f t="shared" si="149"/>
        <v/>
      </c>
    </row>
    <row r="243" spans="2:76" ht="30" customHeight="1" x14ac:dyDescent="0.2">
      <c r="B243" s="52"/>
      <c r="C243" s="52"/>
      <c r="D243" s="52"/>
      <c r="E243" s="30"/>
      <c r="F243" s="31"/>
      <c r="G243" s="32"/>
      <c r="H243" s="30"/>
      <c r="I243" s="31"/>
      <c r="J243" s="34"/>
      <c r="K243" s="112" t="str">
        <f t="shared" si="125"/>
        <v/>
      </c>
      <c r="L243" s="108" t="str">
        <f t="shared" si="126"/>
        <v/>
      </c>
      <c r="M243" s="108" t="str">
        <f t="shared" si="127"/>
        <v/>
      </c>
      <c r="N243" s="31" t="str">
        <f t="shared" si="128"/>
        <v/>
      </c>
      <c r="O243" s="31" t="str">
        <f t="shared" si="129"/>
        <v/>
      </c>
      <c r="P243" s="49" t="str">
        <f t="shared" si="130"/>
        <v/>
      </c>
      <c r="Q243" s="49" t="str">
        <f t="shared" si="131"/>
        <v/>
      </c>
      <c r="R243" s="32" t="str">
        <f t="shared" si="132"/>
        <v/>
      </c>
      <c r="S243" s="19"/>
      <c r="T243" s="45" t="str">
        <f t="shared" si="133"/>
        <v/>
      </c>
      <c r="U243" s="32" t="str">
        <f t="shared" si="134"/>
        <v/>
      </c>
      <c r="V243" s="22"/>
      <c r="W243" s="6" t="str">
        <f t="shared" si="123"/>
        <v/>
      </c>
      <c r="X243" s="7" t="str">
        <f t="shared" si="135"/>
        <v/>
      </c>
      <c r="Y243" s="19"/>
      <c r="Z243" s="13" t="str">
        <f t="shared" si="124"/>
        <v/>
      </c>
      <c r="AA243" s="13" t="str">
        <f t="shared" si="136"/>
        <v/>
      </c>
      <c r="AB243" s="7" t="str">
        <f t="shared" si="137"/>
        <v/>
      </c>
      <c r="AC243" s="22"/>
      <c r="AD243" s="3" t="str">
        <f>IF(B243="","",COUNT(B$3:B243))</f>
        <v/>
      </c>
      <c r="AE243" s="3" t="str">
        <f>IF(C243="","",COUNT(C$3:C243))</f>
        <v/>
      </c>
      <c r="AF243" s="3" t="str">
        <f>IF(D243="","",COUNT(D$3:D243))</f>
        <v/>
      </c>
      <c r="AG243" s="20" t="str">
        <f>IF(E243="","",COUNTA($E$3:E243))</f>
        <v/>
      </c>
      <c r="AH243" s="38" t="str">
        <f>IF(B243="",IF(OR($C243&lt;&gt;"",$D243&lt;&gt;"",$E243&lt;&gt;"",$H243&lt;&gt;"",$G243&lt;&gt;""),INDEX(AH$3:AH242,MATCH(MAX(AD$3:AD242),AD$3:AD242,0),0),""),B243)</f>
        <v/>
      </c>
      <c r="AI243" s="38" t="str">
        <f>IF(C243="",IF(OR($D243&lt;&gt;"",$E243&lt;&gt;"",$H243&lt;&gt;"",$G243&lt;&gt;""),INDEX(AI$3:AI242,MATCH(MAX(AE$3:AE242),AE$3:AE242,0),0),""),C243)</f>
        <v/>
      </c>
      <c r="AJ243" s="38" t="str">
        <f>IF(D243="",IF(OR($E243&lt;&gt;"",$H243&lt;&gt;"",$G243&lt;&gt;""),INDEX(AJ$3:AJ242,MATCH(MAX(AF$3:AF242),AF$3:AF242,0),0),""),D243)</f>
        <v/>
      </c>
      <c r="AK243" s="4" t="str">
        <f>IF(入力!E243="","",IFERROR(INDEX(雇用者!$B$3:$B$100003,IFERROR(MATCH("*"&amp;$E243&amp;"*",雇用者!B$3:B$100003,0),MATCH("*"&amp;$E243&amp;"*",雇用者!C$3:C$100003,0)),0),入力!E243))&amp;""</f>
        <v/>
      </c>
      <c r="AL243" s="20" t="str">
        <f>IF(AM243="","",$AM243&amp;"@"&amp;AN243&amp;IF(AN243="","","@"&amp;COUNTIF($AK$3:AK243,AN243)))</f>
        <v/>
      </c>
      <c r="AM243" s="26" t="str">
        <f t="shared" si="138"/>
        <v/>
      </c>
      <c r="AN243" s="4" t="str">
        <f>IF(AK243="",IF(AND(OR(H243&lt;&gt;"",G243&lt;&gt;""),E243=""),INDEX($AK$3:AK242,MATCH(MAX($AG$3:AG242),$AG$3:AG242,0),0),""),AK243)</f>
        <v/>
      </c>
      <c r="AO243" s="20" t="str">
        <f>IF(H243="",IF(AN243="","",IFERROR(INDEX(雇用者!$D$3:$D$100003,MATCH($AN243,雇用者!B$3:B$100003,0),0),"")),H243)&amp;""</f>
        <v/>
      </c>
      <c r="AP243" s="20" t="str">
        <f>IF(AN243="","",IFERROR(IF(AND(入力!I243="",H243=""),INDEX(雇用者!$E$3:$E$100003,MATCH($AN243,雇用者!B$3:B$100003,0),0),I243),I243))&amp;""</f>
        <v/>
      </c>
      <c r="AQ243" s="20" t="str">
        <f t="shared" si="139"/>
        <v/>
      </c>
      <c r="AR243" s="20" t="str">
        <f t="shared" si="140"/>
        <v/>
      </c>
      <c r="AS243" s="20" t="str">
        <f>IF(AN243="","",IFERROR(IF(AND(入力!G243="",H243=""),INDEX(雇用者!$F$3:$Y$100003,MATCH($AN243,雇用者!B$3:B$100003,0),MATCH($AM243,雇用者!$F$1:$Y$1,1)),IF(G243="","",G243)),IF(G243="","",G243)))</f>
        <v/>
      </c>
      <c r="AT243" s="21" t="str">
        <f t="shared" si="141"/>
        <v/>
      </c>
      <c r="AU243" s="21" t="str">
        <f>IF(AND(AT243&lt;&gt;"",COUNTIF($AL$3:AL243,AL243)=1),SUMIF($AL$3:$AT$100003,AL243,$AT$3:$AT$100003),"")</f>
        <v/>
      </c>
      <c r="AV243" s="21" t="str">
        <f>IF(AND(COUNTIF($AM$3:AM243,AM243)=COUNTIF($AM$3:AM100243,AM243),AM243&lt;&gt;""),SUMIF($AM$3:AM243,AM243,$AT$3:AT243),"")</f>
        <v/>
      </c>
      <c r="AW243" s="96"/>
      <c r="AX243" s="20" t="str">
        <f>IF(COUNT(BC243:BH243)=6,MAX($AX$3:AX242)+1,"")</f>
        <v/>
      </c>
      <c r="AY243" s="20" t="str">
        <f>IF(AZ243="","",RANK(AZ243,$AZ$3:$AZ$100003,1)+COUNTIF($AZ$3:AZ243,AZ243)-1)</f>
        <v/>
      </c>
      <c r="AZ243" s="20" t="str">
        <f t="shared" si="142"/>
        <v/>
      </c>
      <c r="BA243" s="20" t="str">
        <f>IF(AN243="","",IF(COUNTIF($AN$3:AN243,AN243)=1,1+MAX($BA$3:BA242),INDEX($BA$3:BA242,MATCH(AN243,$AN$3:AN243,0),0)))</f>
        <v/>
      </c>
      <c r="BB243" s="20" t="str">
        <f>IF(AO243="","",IF(COUNTIF($AO$3:AO243,AO243)=1,1+MAX($BB$3:BB242),INDEX($BB$3:BB242,MATCH(AO243,$AO$3:AO243,0),0)))</f>
        <v/>
      </c>
      <c r="BC243" s="54" t="str">
        <f t="shared" si="143"/>
        <v/>
      </c>
      <c r="BD243" s="54" t="str">
        <f t="shared" si="144"/>
        <v/>
      </c>
      <c r="BE243" s="20" t="str">
        <f>IF($AN243="","",IF(COUNTIF(AN243,"*"&amp;BE$1&amp;"*"),COUNTIF(AN$3:AN243,"*"&amp;BE$1&amp;"*"),""))</f>
        <v/>
      </c>
      <c r="BF243" s="20" t="str">
        <f>IF($AN243="","",IF(COUNTIF(AO243,"*"&amp;BF$1&amp;"*"),COUNTIF(AO$3:AO243,"*"&amp;BF$1&amp;"*"),""))</f>
        <v/>
      </c>
      <c r="BG243" s="20" t="str">
        <f>IF($AN243="","",IF(COUNTIF(AP243,"*"&amp;BG$1&amp;"*"),COUNTIF(AP$3:AP243,"*"&amp;BG$1&amp;"*"),""))</f>
        <v/>
      </c>
      <c r="BH243" s="20" t="str">
        <f>IF($AN243="","",IF(COUNTIF(AQ243,"*"&amp;BH$1&amp;"*"),COUNTIF(AQ$3:AQ243,"*"&amp;BH$1&amp;"*"),""))</f>
        <v/>
      </c>
      <c r="BI243" s="58" t="str">
        <f t="shared" si="145"/>
        <v/>
      </c>
      <c r="BJ243" s="20" t="str">
        <f t="shared" si="146"/>
        <v/>
      </c>
      <c r="BK243" s="20" t="str">
        <f t="shared" si="147"/>
        <v/>
      </c>
      <c r="BM243" s="20" t="str">
        <f>IF($BM$1&gt;=1+MAX($BM$3:BM242),1+MAX($BM$3:BM242),"")</f>
        <v/>
      </c>
      <c r="BN243" s="20" t="str">
        <f t="shared" si="149"/>
        <v/>
      </c>
      <c r="BO243" s="20" t="str">
        <f t="shared" si="149"/>
        <v/>
      </c>
      <c r="BP243" s="20" t="str">
        <f t="shared" si="149"/>
        <v/>
      </c>
      <c r="BQ243" s="20" t="str">
        <f t="shared" si="149"/>
        <v/>
      </c>
      <c r="BR243" s="20" t="str">
        <f t="shared" si="149"/>
        <v/>
      </c>
      <c r="BS243" s="20" t="str">
        <f t="shared" si="149"/>
        <v/>
      </c>
      <c r="BT243" s="20" t="str">
        <f t="shared" si="149"/>
        <v/>
      </c>
      <c r="BU243" s="20" t="str">
        <f t="shared" si="149"/>
        <v/>
      </c>
      <c r="BV243" s="20" t="str">
        <f t="shared" si="149"/>
        <v/>
      </c>
      <c r="BW243" s="20" t="str">
        <f t="shared" si="149"/>
        <v/>
      </c>
      <c r="BX243" s="20" t="str">
        <f t="shared" si="149"/>
        <v/>
      </c>
    </row>
    <row r="244" spans="2:76" ht="30" customHeight="1" x14ac:dyDescent="0.2">
      <c r="B244" s="52"/>
      <c r="C244" s="52"/>
      <c r="D244" s="52"/>
      <c r="E244" s="30"/>
      <c r="F244" s="31"/>
      <c r="G244" s="32"/>
      <c r="H244" s="30"/>
      <c r="I244" s="31"/>
      <c r="J244" s="34"/>
      <c r="K244" s="112" t="str">
        <f t="shared" si="125"/>
        <v/>
      </c>
      <c r="L244" s="108" t="str">
        <f t="shared" si="126"/>
        <v/>
      </c>
      <c r="M244" s="108" t="str">
        <f t="shared" si="127"/>
        <v/>
      </c>
      <c r="N244" s="31" t="str">
        <f t="shared" si="128"/>
        <v/>
      </c>
      <c r="O244" s="31" t="str">
        <f t="shared" si="129"/>
        <v/>
      </c>
      <c r="P244" s="49" t="str">
        <f t="shared" si="130"/>
        <v/>
      </c>
      <c r="Q244" s="49" t="str">
        <f t="shared" si="131"/>
        <v/>
      </c>
      <c r="R244" s="32" t="str">
        <f t="shared" si="132"/>
        <v/>
      </c>
      <c r="S244" s="19"/>
      <c r="T244" s="45" t="str">
        <f t="shared" si="133"/>
        <v/>
      </c>
      <c r="U244" s="32" t="str">
        <f t="shared" si="134"/>
        <v/>
      </c>
      <c r="V244" s="22"/>
      <c r="W244" s="6" t="str">
        <f t="shared" si="123"/>
        <v/>
      </c>
      <c r="X244" s="7" t="str">
        <f t="shared" si="135"/>
        <v/>
      </c>
      <c r="Y244" s="19"/>
      <c r="Z244" s="13" t="str">
        <f t="shared" si="124"/>
        <v/>
      </c>
      <c r="AA244" s="13" t="str">
        <f t="shared" si="136"/>
        <v/>
      </c>
      <c r="AB244" s="7" t="str">
        <f t="shared" si="137"/>
        <v/>
      </c>
      <c r="AC244" s="22"/>
      <c r="AD244" s="3" t="str">
        <f>IF(B244="","",COUNT(B$3:B244))</f>
        <v/>
      </c>
      <c r="AE244" s="3" t="str">
        <f>IF(C244="","",COUNT(C$3:C244))</f>
        <v/>
      </c>
      <c r="AF244" s="3" t="str">
        <f>IF(D244="","",COUNT(D$3:D244))</f>
        <v/>
      </c>
      <c r="AG244" s="20" t="str">
        <f>IF(E244="","",COUNTA($E$3:E244))</f>
        <v/>
      </c>
      <c r="AH244" s="38" t="str">
        <f>IF(B244="",IF(OR($C244&lt;&gt;"",$D244&lt;&gt;"",$E244&lt;&gt;"",$H244&lt;&gt;"",$G244&lt;&gt;""),INDEX(AH$3:AH243,MATCH(MAX(AD$3:AD243),AD$3:AD243,0),0),""),B244)</f>
        <v/>
      </c>
      <c r="AI244" s="38" t="str">
        <f>IF(C244="",IF(OR($D244&lt;&gt;"",$E244&lt;&gt;"",$H244&lt;&gt;"",$G244&lt;&gt;""),INDEX(AI$3:AI243,MATCH(MAX(AE$3:AE243),AE$3:AE243,0),0),""),C244)</f>
        <v/>
      </c>
      <c r="AJ244" s="38" t="str">
        <f>IF(D244="",IF(OR($E244&lt;&gt;"",$H244&lt;&gt;"",$G244&lt;&gt;""),INDEX(AJ$3:AJ243,MATCH(MAX(AF$3:AF243),AF$3:AF243,0),0),""),D244)</f>
        <v/>
      </c>
      <c r="AK244" s="4" t="str">
        <f>IF(入力!E244="","",IFERROR(INDEX(雇用者!$B$3:$B$100003,IFERROR(MATCH("*"&amp;$E244&amp;"*",雇用者!B$3:B$100003,0),MATCH("*"&amp;$E244&amp;"*",雇用者!C$3:C$100003,0)),0),入力!E244))&amp;""</f>
        <v/>
      </c>
      <c r="AL244" s="20" t="str">
        <f>IF(AM244="","",$AM244&amp;"@"&amp;AN244&amp;IF(AN244="","","@"&amp;COUNTIF($AK$3:AK244,AN244)))</f>
        <v/>
      </c>
      <c r="AM244" s="26" t="str">
        <f t="shared" si="138"/>
        <v/>
      </c>
      <c r="AN244" s="4" t="str">
        <f>IF(AK244="",IF(AND(OR(H244&lt;&gt;"",G244&lt;&gt;""),E244=""),INDEX($AK$3:AK243,MATCH(MAX($AG$3:AG243),$AG$3:AG243,0),0),""),AK244)</f>
        <v/>
      </c>
      <c r="AO244" s="20" t="str">
        <f>IF(H244="",IF(AN244="","",IFERROR(INDEX(雇用者!$D$3:$D$100003,MATCH($AN244,雇用者!B$3:B$100003,0),0),"")),H244)&amp;""</f>
        <v/>
      </c>
      <c r="AP244" s="20" t="str">
        <f>IF(AN244="","",IFERROR(IF(AND(入力!I244="",H244=""),INDEX(雇用者!$E$3:$E$100003,MATCH($AN244,雇用者!B$3:B$100003,0),0),I244),I244))&amp;""</f>
        <v/>
      </c>
      <c r="AQ244" s="20" t="str">
        <f t="shared" si="139"/>
        <v/>
      </c>
      <c r="AR244" s="20" t="str">
        <f t="shared" si="140"/>
        <v/>
      </c>
      <c r="AS244" s="20" t="str">
        <f>IF(AN244="","",IFERROR(IF(AND(入力!G244="",H244=""),INDEX(雇用者!$F$3:$Y$100003,MATCH($AN244,雇用者!B$3:B$100003,0),MATCH($AM244,雇用者!$F$1:$Y$1,1)),IF(G244="","",G244)),IF(G244="","",G244)))</f>
        <v/>
      </c>
      <c r="AT244" s="21" t="str">
        <f t="shared" si="141"/>
        <v/>
      </c>
      <c r="AU244" s="21" t="str">
        <f>IF(AND(AT244&lt;&gt;"",COUNTIF($AL$3:AL244,AL244)=1),SUMIF($AL$3:$AT$100003,AL244,$AT$3:$AT$100003),"")</f>
        <v/>
      </c>
      <c r="AV244" s="21" t="str">
        <f>IF(AND(COUNTIF($AM$3:AM244,AM244)=COUNTIF($AM$3:AM100244,AM244),AM244&lt;&gt;""),SUMIF($AM$3:AM244,AM244,$AT$3:AT244),"")</f>
        <v/>
      </c>
      <c r="AW244" s="96"/>
      <c r="AX244" s="20" t="str">
        <f>IF(COUNT(BC244:BH244)=6,MAX($AX$3:AX243)+1,"")</f>
        <v/>
      </c>
      <c r="AY244" s="20" t="str">
        <f>IF(AZ244="","",RANK(AZ244,$AZ$3:$AZ$100003,1)+COUNTIF($AZ$3:AZ244,AZ244)-1)</f>
        <v/>
      </c>
      <c r="AZ244" s="20" t="str">
        <f t="shared" si="142"/>
        <v/>
      </c>
      <c r="BA244" s="20" t="str">
        <f>IF(AN244="","",IF(COUNTIF($AN$3:AN244,AN244)=1,1+MAX($BA$3:BA243),INDEX($BA$3:BA243,MATCH(AN244,$AN$3:AN244,0),0)))</f>
        <v/>
      </c>
      <c r="BB244" s="20" t="str">
        <f>IF(AO244="","",IF(COUNTIF($AO$3:AO244,AO244)=1,1+MAX($BB$3:BB243),INDEX($BB$3:BB243,MATCH(AO244,$AO$3:AO244,0),0)))</f>
        <v/>
      </c>
      <c r="BC244" s="54" t="str">
        <f t="shared" si="143"/>
        <v/>
      </c>
      <c r="BD244" s="54" t="str">
        <f t="shared" si="144"/>
        <v/>
      </c>
      <c r="BE244" s="20" t="str">
        <f>IF($AN244="","",IF(COUNTIF(AN244,"*"&amp;BE$1&amp;"*"),COUNTIF(AN$3:AN244,"*"&amp;BE$1&amp;"*"),""))</f>
        <v/>
      </c>
      <c r="BF244" s="20" t="str">
        <f>IF($AN244="","",IF(COUNTIF(AO244,"*"&amp;BF$1&amp;"*"),COUNTIF(AO$3:AO244,"*"&amp;BF$1&amp;"*"),""))</f>
        <v/>
      </c>
      <c r="BG244" s="20" t="str">
        <f>IF($AN244="","",IF(COUNTIF(AP244,"*"&amp;BG$1&amp;"*"),COUNTIF(AP$3:AP244,"*"&amp;BG$1&amp;"*"),""))</f>
        <v/>
      </c>
      <c r="BH244" s="20" t="str">
        <f>IF($AN244="","",IF(COUNTIF(AQ244,"*"&amp;BH$1&amp;"*"),COUNTIF(AQ$3:AQ244,"*"&amp;BH$1&amp;"*"),""))</f>
        <v/>
      </c>
      <c r="BI244" s="58" t="str">
        <f t="shared" si="145"/>
        <v/>
      </c>
      <c r="BJ244" s="20" t="str">
        <f t="shared" si="146"/>
        <v/>
      </c>
      <c r="BK244" s="20" t="str">
        <f t="shared" si="147"/>
        <v/>
      </c>
      <c r="BM244" s="20" t="str">
        <f>IF($BM$1&gt;=1+MAX($BM$3:BM243),1+MAX($BM$3:BM243),"")</f>
        <v/>
      </c>
      <c r="BN244" s="20" t="str">
        <f t="shared" si="149"/>
        <v/>
      </c>
      <c r="BO244" s="20" t="str">
        <f t="shared" si="149"/>
        <v/>
      </c>
      <c r="BP244" s="20" t="str">
        <f t="shared" si="149"/>
        <v/>
      </c>
      <c r="BQ244" s="20" t="str">
        <f t="shared" si="149"/>
        <v/>
      </c>
      <c r="BR244" s="20" t="str">
        <f t="shared" si="149"/>
        <v/>
      </c>
      <c r="BS244" s="20" t="str">
        <f t="shared" si="149"/>
        <v/>
      </c>
      <c r="BT244" s="20" t="str">
        <f t="shared" si="149"/>
        <v/>
      </c>
      <c r="BU244" s="20" t="str">
        <f t="shared" si="149"/>
        <v/>
      </c>
      <c r="BV244" s="20" t="str">
        <f t="shared" si="149"/>
        <v/>
      </c>
      <c r="BW244" s="20" t="str">
        <f t="shared" si="149"/>
        <v/>
      </c>
      <c r="BX244" s="20" t="str">
        <f t="shared" si="149"/>
        <v/>
      </c>
    </row>
    <row r="245" spans="2:76" ht="30" customHeight="1" x14ac:dyDescent="0.2">
      <c r="B245" s="52"/>
      <c r="C245" s="52"/>
      <c r="D245" s="52"/>
      <c r="E245" s="30"/>
      <c r="F245" s="31"/>
      <c r="G245" s="32"/>
      <c r="H245" s="30"/>
      <c r="I245" s="31"/>
      <c r="J245" s="34"/>
      <c r="K245" s="112" t="str">
        <f t="shared" si="125"/>
        <v/>
      </c>
      <c r="L245" s="108" t="str">
        <f t="shared" si="126"/>
        <v/>
      </c>
      <c r="M245" s="108" t="str">
        <f t="shared" si="127"/>
        <v/>
      </c>
      <c r="N245" s="31" t="str">
        <f t="shared" si="128"/>
        <v/>
      </c>
      <c r="O245" s="31" t="str">
        <f t="shared" si="129"/>
        <v/>
      </c>
      <c r="P245" s="49" t="str">
        <f t="shared" si="130"/>
        <v/>
      </c>
      <c r="Q245" s="49" t="str">
        <f t="shared" si="131"/>
        <v/>
      </c>
      <c r="R245" s="32" t="str">
        <f t="shared" si="132"/>
        <v/>
      </c>
      <c r="S245" s="19"/>
      <c r="T245" s="45" t="str">
        <f t="shared" si="133"/>
        <v/>
      </c>
      <c r="U245" s="32" t="str">
        <f t="shared" si="134"/>
        <v/>
      </c>
      <c r="V245" s="22"/>
      <c r="W245" s="6" t="str">
        <f t="shared" si="123"/>
        <v/>
      </c>
      <c r="X245" s="7" t="str">
        <f t="shared" si="135"/>
        <v/>
      </c>
      <c r="Y245" s="19"/>
      <c r="Z245" s="13" t="str">
        <f t="shared" si="124"/>
        <v/>
      </c>
      <c r="AA245" s="13" t="str">
        <f t="shared" si="136"/>
        <v/>
      </c>
      <c r="AB245" s="7" t="str">
        <f t="shared" si="137"/>
        <v/>
      </c>
      <c r="AC245" s="22"/>
      <c r="AD245" s="3" t="str">
        <f>IF(B245="","",COUNT(B$3:B245))</f>
        <v/>
      </c>
      <c r="AE245" s="3" t="str">
        <f>IF(C245="","",COUNT(C$3:C245))</f>
        <v/>
      </c>
      <c r="AF245" s="3" t="str">
        <f>IF(D245="","",COUNT(D$3:D245))</f>
        <v/>
      </c>
      <c r="AG245" s="20" t="str">
        <f>IF(E245="","",COUNTA($E$3:E245))</f>
        <v/>
      </c>
      <c r="AH245" s="38" t="str">
        <f>IF(B245="",IF(OR($C245&lt;&gt;"",$D245&lt;&gt;"",$E245&lt;&gt;"",$H245&lt;&gt;"",$G245&lt;&gt;""),INDEX(AH$3:AH244,MATCH(MAX(AD$3:AD244),AD$3:AD244,0),0),""),B245)</f>
        <v/>
      </c>
      <c r="AI245" s="38" t="str">
        <f>IF(C245="",IF(OR($D245&lt;&gt;"",$E245&lt;&gt;"",$H245&lt;&gt;"",$G245&lt;&gt;""),INDEX(AI$3:AI244,MATCH(MAX(AE$3:AE244),AE$3:AE244,0),0),""),C245)</f>
        <v/>
      </c>
      <c r="AJ245" s="38" t="str">
        <f>IF(D245="",IF(OR($E245&lt;&gt;"",$H245&lt;&gt;"",$G245&lt;&gt;""),INDEX(AJ$3:AJ244,MATCH(MAX(AF$3:AF244),AF$3:AF244,0),0),""),D245)</f>
        <v/>
      </c>
      <c r="AK245" s="4" t="str">
        <f>IF(入力!E245="","",IFERROR(INDEX(雇用者!$B$3:$B$100003,IFERROR(MATCH("*"&amp;$E245&amp;"*",雇用者!B$3:B$100003,0),MATCH("*"&amp;$E245&amp;"*",雇用者!C$3:C$100003,0)),0),入力!E245))&amp;""</f>
        <v/>
      </c>
      <c r="AL245" s="20" t="str">
        <f>IF(AM245="","",$AM245&amp;"@"&amp;AN245&amp;IF(AN245="","","@"&amp;COUNTIF($AK$3:AK245,AN245)))</f>
        <v/>
      </c>
      <c r="AM245" s="26" t="str">
        <f t="shared" si="138"/>
        <v/>
      </c>
      <c r="AN245" s="4" t="str">
        <f>IF(AK245="",IF(AND(OR(H245&lt;&gt;"",G245&lt;&gt;""),E245=""),INDEX($AK$3:AK244,MATCH(MAX($AG$3:AG244),$AG$3:AG244,0),0),""),AK245)</f>
        <v/>
      </c>
      <c r="AO245" s="20" t="str">
        <f>IF(H245="",IF(AN245="","",IFERROR(INDEX(雇用者!$D$3:$D$100003,MATCH($AN245,雇用者!B$3:B$100003,0),0),"")),H245)&amp;""</f>
        <v/>
      </c>
      <c r="AP245" s="20" t="str">
        <f>IF(AN245="","",IFERROR(IF(AND(入力!I245="",H245=""),INDEX(雇用者!$E$3:$E$100003,MATCH($AN245,雇用者!B$3:B$100003,0),0),I245),I245))&amp;""</f>
        <v/>
      </c>
      <c r="AQ245" s="20" t="str">
        <f t="shared" si="139"/>
        <v/>
      </c>
      <c r="AR245" s="20" t="str">
        <f t="shared" si="140"/>
        <v/>
      </c>
      <c r="AS245" s="20" t="str">
        <f>IF(AN245="","",IFERROR(IF(AND(入力!G245="",H245=""),INDEX(雇用者!$F$3:$Y$100003,MATCH($AN245,雇用者!B$3:B$100003,0),MATCH($AM245,雇用者!$F$1:$Y$1,1)),IF(G245="","",G245)),IF(G245="","",G245)))</f>
        <v/>
      </c>
      <c r="AT245" s="21" t="str">
        <f t="shared" si="141"/>
        <v/>
      </c>
      <c r="AU245" s="21" t="str">
        <f>IF(AND(AT245&lt;&gt;"",COUNTIF($AL$3:AL245,AL245)=1),SUMIF($AL$3:$AT$100003,AL245,$AT$3:$AT$100003),"")</f>
        <v/>
      </c>
      <c r="AV245" s="21" t="str">
        <f>IF(AND(COUNTIF($AM$3:AM245,AM245)=COUNTIF($AM$3:AM100245,AM245),AM245&lt;&gt;""),SUMIF($AM$3:AM245,AM245,$AT$3:AT245),"")</f>
        <v/>
      </c>
      <c r="AW245" s="96"/>
      <c r="AX245" s="20" t="str">
        <f>IF(COUNT(BC245:BH245)=6,MAX($AX$3:AX244)+1,"")</f>
        <v/>
      </c>
      <c r="AY245" s="20" t="str">
        <f>IF(AZ245="","",RANK(AZ245,$AZ$3:$AZ$100003,1)+COUNTIF($AZ$3:AZ245,AZ245)-1)</f>
        <v/>
      </c>
      <c r="AZ245" s="20" t="str">
        <f t="shared" si="142"/>
        <v/>
      </c>
      <c r="BA245" s="20" t="str">
        <f>IF(AN245="","",IF(COUNTIF($AN$3:AN245,AN245)=1,1+MAX($BA$3:BA244),INDEX($BA$3:BA244,MATCH(AN245,$AN$3:AN245,0),0)))</f>
        <v/>
      </c>
      <c r="BB245" s="20" t="str">
        <f>IF(AO245="","",IF(COUNTIF($AO$3:AO245,AO245)=1,1+MAX($BB$3:BB244),INDEX($BB$3:BB244,MATCH(AO245,$AO$3:AO245,0),0)))</f>
        <v/>
      </c>
      <c r="BC245" s="54" t="str">
        <f t="shared" si="143"/>
        <v/>
      </c>
      <c r="BD245" s="54" t="str">
        <f t="shared" si="144"/>
        <v/>
      </c>
      <c r="BE245" s="20" t="str">
        <f>IF($AN245="","",IF(COUNTIF(AN245,"*"&amp;BE$1&amp;"*"),COUNTIF(AN$3:AN245,"*"&amp;BE$1&amp;"*"),""))</f>
        <v/>
      </c>
      <c r="BF245" s="20" t="str">
        <f>IF($AN245="","",IF(COUNTIF(AO245,"*"&amp;BF$1&amp;"*"),COUNTIF(AO$3:AO245,"*"&amp;BF$1&amp;"*"),""))</f>
        <v/>
      </c>
      <c r="BG245" s="20" t="str">
        <f>IF($AN245="","",IF(COUNTIF(AP245,"*"&amp;BG$1&amp;"*"),COUNTIF(AP$3:AP245,"*"&amp;BG$1&amp;"*"),""))</f>
        <v/>
      </c>
      <c r="BH245" s="20" t="str">
        <f>IF($AN245="","",IF(COUNTIF(AQ245,"*"&amp;BH$1&amp;"*"),COUNTIF(AQ$3:AQ245,"*"&amp;BH$1&amp;"*"),""))</f>
        <v/>
      </c>
      <c r="BI245" s="58" t="str">
        <f t="shared" si="145"/>
        <v/>
      </c>
      <c r="BJ245" s="20" t="str">
        <f t="shared" si="146"/>
        <v/>
      </c>
      <c r="BK245" s="20" t="str">
        <f t="shared" si="147"/>
        <v/>
      </c>
      <c r="BM245" s="20" t="str">
        <f>IF($BM$1&gt;=1+MAX($BM$3:BM244),1+MAX($BM$3:BM244),"")</f>
        <v/>
      </c>
      <c r="BN245" s="20" t="str">
        <f t="shared" si="149"/>
        <v/>
      </c>
      <c r="BO245" s="20" t="str">
        <f t="shared" si="149"/>
        <v/>
      </c>
      <c r="BP245" s="20" t="str">
        <f t="shared" si="149"/>
        <v/>
      </c>
      <c r="BQ245" s="20" t="str">
        <f t="shared" si="149"/>
        <v/>
      </c>
      <c r="BR245" s="20" t="str">
        <f t="shared" si="149"/>
        <v/>
      </c>
      <c r="BS245" s="20" t="str">
        <f t="shared" si="149"/>
        <v/>
      </c>
      <c r="BT245" s="20" t="str">
        <f t="shared" si="149"/>
        <v/>
      </c>
      <c r="BU245" s="20" t="str">
        <f t="shared" si="149"/>
        <v/>
      </c>
      <c r="BV245" s="20" t="str">
        <f t="shared" si="149"/>
        <v/>
      </c>
      <c r="BW245" s="20" t="str">
        <f t="shared" si="149"/>
        <v/>
      </c>
      <c r="BX245" s="20" t="str">
        <f t="shared" si="149"/>
        <v/>
      </c>
    </row>
    <row r="246" spans="2:76" ht="30" customHeight="1" x14ac:dyDescent="0.2">
      <c r="B246" s="52"/>
      <c r="C246" s="52"/>
      <c r="D246" s="52"/>
      <c r="E246" s="30"/>
      <c r="F246" s="31"/>
      <c r="G246" s="32"/>
      <c r="H246" s="30"/>
      <c r="I246" s="31"/>
      <c r="J246" s="34"/>
      <c r="K246" s="112" t="str">
        <f t="shared" si="125"/>
        <v/>
      </c>
      <c r="L246" s="108" t="str">
        <f t="shared" si="126"/>
        <v/>
      </c>
      <c r="M246" s="108" t="str">
        <f t="shared" si="127"/>
        <v/>
      </c>
      <c r="N246" s="31" t="str">
        <f t="shared" si="128"/>
        <v/>
      </c>
      <c r="O246" s="31" t="str">
        <f t="shared" si="129"/>
        <v/>
      </c>
      <c r="P246" s="49" t="str">
        <f t="shared" si="130"/>
        <v/>
      </c>
      <c r="Q246" s="49" t="str">
        <f t="shared" si="131"/>
        <v/>
      </c>
      <c r="R246" s="32" t="str">
        <f t="shared" si="132"/>
        <v/>
      </c>
      <c r="S246" s="19"/>
      <c r="T246" s="45" t="str">
        <f t="shared" si="133"/>
        <v/>
      </c>
      <c r="U246" s="32" t="str">
        <f t="shared" si="134"/>
        <v/>
      </c>
      <c r="V246" s="22"/>
      <c r="W246" s="6" t="str">
        <f t="shared" si="123"/>
        <v/>
      </c>
      <c r="X246" s="7" t="str">
        <f t="shared" si="135"/>
        <v/>
      </c>
      <c r="Y246" s="19"/>
      <c r="Z246" s="13" t="str">
        <f t="shared" si="124"/>
        <v/>
      </c>
      <c r="AA246" s="13" t="str">
        <f t="shared" si="136"/>
        <v/>
      </c>
      <c r="AB246" s="7" t="str">
        <f t="shared" si="137"/>
        <v/>
      </c>
      <c r="AC246" s="22"/>
      <c r="AD246" s="3" t="str">
        <f>IF(B246="","",COUNT(B$3:B246))</f>
        <v/>
      </c>
      <c r="AE246" s="3" t="str">
        <f>IF(C246="","",COUNT(C$3:C246))</f>
        <v/>
      </c>
      <c r="AF246" s="3" t="str">
        <f>IF(D246="","",COUNT(D$3:D246))</f>
        <v/>
      </c>
      <c r="AG246" s="20" t="str">
        <f>IF(E246="","",COUNTA($E$3:E246))</f>
        <v/>
      </c>
      <c r="AH246" s="38" t="str">
        <f>IF(B246="",IF(OR($C246&lt;&gt;"",$D246&lt;&gt;"",$E246&lt;&gt;"",$H246&lt;&gt;"",$G246&lt;&gt;""),INDEX(AH$3:AH245,MATCH(MAX(AD$3:AD245),AD$3:AD245,0),0),""),B246)</f>
        <v/>
      </c>
      <c r="AI246" s="38" t="str">
        <f>IF(C246="",IF(OR($D246&lt;&gt;"",$E246&lt;&gt;"",$H246&lt;&gt;"",$G246&lt;&gt;""),INDEX(AI$3:AI245,MATCH(MAX(AE$3:AE245),AE$3:AE245,0),0),""),C246)</f>
        <v/>
      </c>
      <c r="AJ246" s="38" t="str">
        <f>IF(D246="",IF(OR($E246&lt;&gt;"",$H246&lt;&gt;"",$G246&lt;&gt;""),INDEX(AJ$3:AJ245,MATCH(MAX(AF$3:AF245),AF$3:AF245,0),0),""),D246)</f>
        <v/>
      </c>
      <c r="AK246" s="4" t="str">
        <f>IF(入力!E246="","",IFERROR(INDEX(雇用者!$B$3:$B$100003,IFERROR(MATCH("*"&amp;$E246&amp;"*",雇用者!B$3:B$100003,0),MATCH("*"&amp;$E246&amp;"*",雇用者!C$3:C$100003,0)),0),入力!E246))&amp;""</f>
        <v/>
      </c>
      <c r="AL246" s="20" t="str">
        <f>IF(AM246="","",$AM246&amp;"@"&amp;AN246&amp;IF(AN246="","","@"&amp;COUNTIF($AK$3:AK246,AN246)))</f>
        <v/>
      </c>
      <c r="AM246" s="26" t="str">
        <f t="shared" si="138"/>
        <v/>
      </c>
      <c r="AN246" s="4" t="str">
        <f>IF(AK246="",IF(AND(OR(H246&lt;&gt;"",G246&lt;&gt;""),E246=""),INDEX($AK$3:AK245,MATCH(MAX($AG$3:AG245),$AG$3:AG245,0),0),""),AK246)</f>
        <v/>
      </c>
      <c r="AO246" s="20" t="str">
        <f>IF(H246="",IF(AN246="","",IFERROR(INDEX(雇用者!$D$3:$D$100003,MATCH($AN246,雇用者!B$3:B$100003,0),0),"")),H246)&amp;""</f>
        <v/>
      </c>
      <c r="AP246" s="20" t="str">
        <f>IF(AN246="","",IFERROR(IF(AND(入力!I246="",H246=""),INDEX(雇用者!$E$3:$E$100003,MATCH($AN246,雇用者!B$3:B$100003,0),0),I246),I246))&amp;""</f>
        <v/>
      </c>
      <c r="AQ246" s="20" t="str">
        <f t="shared" si="139"/>
        <v/>
      </c>
      <c r="AR246" s="20" t="str">
        <f t="shared" si="140"/>
        <v/>
      </c>
      <c r="AS246" s="20" t="str">
        <f>IF(AN246="","",IFERROR(IF(AND(入力!G246="",H246=""),INDEX(雇用者!$F$3:$Y$100003,MATCH($AN246,雇用者!B$3:B$100003,0),MATCH($AM246,雇用者!$F$1:$Y$1,1)),IF(G246="","",G246)),IF(G246="","",G246)))</f>
        <v/>
      </c>
      <c r="AT246" s="21" t="str">
        <f t="shared" si="141"/>
        <v/>
      </c>
      <c r="AU246" s="21" t="str">
        <f>IF(AND(AT246&lt;&gt;"",COUNTIF($AL$3:AL246,AL246)=1),SUMIF($AL$3:$AT$100003,AL246,$AT$3:$AT$100003),"")</f>
        <v/>
      </c>
      <c r="AV246" s="21" t="str">
        <f>IF(AND(COUNTIF($AM$3:AM246,AM246)=COUNTIF($AM$3:AM100246,AM246),AM246&lt;&gt;""),SUMIF($AM$3:AM246,AM246,$AT$3:AT246),"")</f>
        <v/>
      </c>
      <c r="AW246" s="96"/>
      <c r="AX246" s="20" t="str">
        <f>IF(COUNT(BC246:BH246)=6,MAX($AX$3:AX245)+1,"")</f>
        <v/>
      </c>
      <c r="AY246" s="20" t="str">
        <f>IF(AZ246="","",RANK(AZ246,$AZ$3:$AZ$100003,1)+COUNTIF($AZ$3:AZ246,AZ246)-1)</f>
        <v/>
      </c>
      <c r="AZ246" s="20" t="str">
        <f t="shared" si="142"/>
        <v/>
      </c>
      <c r="BA246" s="20" t="str">
        <f>IF(AN246="","",IF(COUNTIF($AN$3:AN246,AN246)=1,1+MAX($BA$3:BA245),INDEX($BA$3:BA245,MATCH(AN246,$AN$3:AN246,0),0)))</f>
        <v/>
      </c>
      <c r="BB246" s="20" t="str">
        <f>IF(AO246="","",IF(COUNTIF($AO$3:AO246,AO246)=1,1+MAX($BB$3:BB245),INDEX($BB$3:BB245,MATCH(AO246,$AO$3:AO246,0),0)))</f>
        <v/>
      </c>
      <c r="BC246" s="54" t="str">
        <f t="shared" si="143"/>
        <v/>
      </c>
      <c r="BD246" s="54" t="str">
        <f t="shared" si="144"/>
        <v/>
      </c>
      <c r="BE246" s="20" t="str">
        <f>IF($AN246="","",IF(COUNTIF(AN246,"*"&amp;BE$1&amp;"*"),COUNTIF(AN$3:AN246,"*"&amp;BE$1&amp;"*"),""))</f>
        <v/>
      </c>
      <c r="BF246" s="20" t="str">
        <f>IF($AN246="","",IF(COUNTIF(AO246,"*"&amp;BF$1&amp;"*"),COUNTIF(AO$3:AO246,"*"&amp;BF$1&amp;"*"),""))</f>
        <v/>
      </c>
      <c r="BG246" s="20" t="str">
        <f>IF($AN246="","",IF(COUNTIF(AP246,"*"&amp;BG$1&amp;"*"),COUNTIF(AP$3:AP246,"*"&amp;BG$1&amp;"*"),""))</f>
        <v/>
      </c>
      <c r="BH246" s="20" t="str">
        <f>IF($AN246="","",IF(COUNTIF(AQ246,"*"&amp;BH$1&amp;"*"),COUNTIF(AQ$3:AQ246,"*"&amp;BH$1&amp;"*"),""))</f>
        <v/>
      </c>
      <c r="BI246" s="58" t="str">
        <f t="shared" si="145"/>
        <v/>
      </c>
      <c r="BJ246" s="20" t="str">
        <f t="shared" si="146"/>
        <v/>
      </c>
      <c r="BK246" s="20" t="str">
        <f t="shared" si="147"/>
        <v/>
      </c>
      <c r="BM246" s="20" t="str">
        <f>IF($BM$1&gt;=1+MAX($BM$3:BM245),1+MAX($BM$3:BM245),"")</f>
        <v/>
      </c>
      <c r="BN246" s="20" t="str">
        <f t="shared" si="149"/>
        <v/>
      </c>
      <c r="BO246" s="20" t="str">
        <f t="shared" si="149"/>
        <v/>
      </c>
      <c r="BP246" s="20" t="str">
        <f t="shared" si="149"/>
        <v/>
      </c>
      <c r="BQ246" s="20" t="str">
        <f t="shared" si="149"/>
        <v/>
      </c>
      <c r="BR246" s="20" t="str">
        <f t="shared" si="149"/>
        <v/>
      </c>
      <c r="BS246" s="20" t="str">
        <f t="shared" si="149"/>
        <v/>
      </c>
      <c r="BT246" s="20" t="str">
        <f t="shared" si="149"/>
        <v/>
      </c>
      <c r="BU246" s="20" t="str">
        <f t="shared" si="149"/>
        <v/>
      </c>
      <c r="BV246" s="20" t="str">
        <f t="shared" si="149"/>
        <v/>
      </c>
      <c r="BW246" s="20" t="str">
        <f t="shared" si="149"/>
        <v/>
      </c>
      <c r="BX246" s="20" t="str">
        <f t="shared" si="149"/>
        <v/>
      </c>
    </row>
    <row r="247" spans="2:76" ht="30" customHeight="1" x14ac:dyDescent="0.2">
      <c r="B247" s="52"/>
      <c r="C247" s="52"/>
      <c r="D247" s="52"/>
      <c r="E247" s="30"/>
      <c r="F247" s="31"/>
      <c r="G247" s="32"/>
      <c r="H247" s="30"/>
      <c r="I247" s="31"/>
      <c r="J247" s="34"/>
      <c r="K247" s="112" t="str">
        <f t="shared" si="125"/>
        <v/>
      </c>
      <c r="L247" s="108" t="str">
        <f t="shared" si="126"/>
        <v/>
      </c>
      <c r="M247" s="108" t="str">
        <f t="shared" si="127"/>
        <v/>
      </c>
      <c r="N247" s="31" t="str">
        <f t="shared" si="128"/>
        <v/>
      </c>
      <c r="O247" s="31" t="str">
        <f t="shared" si="129"/>
        <v/>
      </c>
      <c r="P247" s="49" t="str">
        <f t="shared" si="130"/>
        <v/>
      </c>
      <c r="Q247" s="49" t="str">
        <f t="shared" si="131"/>
        <v/>
      </c>
      <c r="R247" s="32" t="str">
        <f t="shared" si="132"/>
        <v/>
      </c>
      <c r="S247" s="19"/>
      <c r="T247" s="45" t="str">
        <f t="shared" si="133"/>
        <v/>
      </c>
      <c r="U247" s="32" t="str">
        <f t="shared" si="134"/>
        <v/>
      </c>
      <c r="V247" s="22"/>
      <c r="W247" s="6" t="str">
        <f t="shared" si="123"/>
        <v/>
      </c>
      <c r="X247" s="7" t="str">
        <f t="shared" si="135"/>
        <v/>
      </c>
      <c r="Y247" s="19"/>
      <c r="Z247" s="13" t="str">
        <f t="shared" si="124"/>
        <v/>
      </c>
      <c r="AA247" s="13" t="str">
        <f t="shared" si="136"/>
        <v/>
      </c>
      <c r="AB247" s="7" t="str">
        <f t="shared" si="137"/>
        <v/>
      </c>
      <c r="AC247" s="22"/>
      <c r="AD247" s="3" t="str">
        <f>IF(B247="","",COUNT(B$3:B247))</f>
        <v/>
      </c>
      <c r="AE247" s="3" t="str">
        <f>IF(C247="","",COUNT(C$3:C247))</f>
        <v/>
      </c>
      <c r="AF247" s="3" t="str">
        <f>IF(D247="","",COUNT(D$3:D247))</f>
        <v/>
      </c>
      <c r="AG247" s="20" t="str">
        <f>IF(E247="","",COUNTA($E$3:E247))</f>
        <v/>
      </c>
      <c r="AH247" s="38" t="str">
        <f>IF(B247="",IF(OR($C247&lt;&gt;"",$D247&lt;&gt;"",$E247&lt;&gt;"",$H247&lt;&gt;"",$G247&lt;&gt;""),INDEX(AH$3:AH246,MATCH(MAX(AD$3:AD246),AD$3:AD246,0),0),""),B247)</f>
        <v/>
      </c>
      <c r="AI247" s="38" t="str">
        <f>IF(C247="",IF(OR($D247&lt;&gt;"",$E247&lt;&gt;"",$H247&lt;&gt;"",$G247&lt;&gt;""),INDEX(AI$3:AI246,MATCH(MAX(AE$3:AE246),AE$3:AE246,0),0),""),C247)</f>
        <v/>
      </c>
      <c r="AJ247" s="38" t="str">
        <f>IF(D247="",IF(OR($E247&lt;&gt;"",$H247&lt;&gt;"",$G247&lt;&gt;""),INDEX(AJ$3:AJ246,MATCH(MAX(AF$3:AF246),AF$3:AF246,0),0),""),D247)</f>
        <v/>
      </c>
      <c r="AK247" s="4" t="str">
        <f>IF(入力!E247="","",IFERROR(INDEX(雇用者!$B$3:$B$100003,IFERROR(MATCH("*"&amp;$E247&amp;"*",雇用者!B$3:B$100003,0),MATCH("*"&amp;$E247&amp;"*",雇用者!C$3:C$100003,0)),0),入力!E247))&amp;""</f>
        <v/>
      </c>
      <c r="AL247" s="20" t="str">
        <f>IF(AM247="","",$AM247&amp;"@"&amp;AN247&amp;IF(AN247="","","@"&amp;COUNTIF($AK$3:AK247,AN247)))</f>
        <v/>
      </c>
      <c r="AM247" s="26" t="str">
        <f t="shared" si="138"/>
        <v/>
      </c>
      <c r="AN247" s="4" t="str">
        <f>IF(AK247="",IF(AND(OR(H247&lt;&gt;"",G247&lt;&gt;""),E247=""),INDEX($AK$3:AK246,MATCH(MAX($AG$3:AG246),$AG$3:AG246,0),0),""),AK247)</f>
        <v/>
      </c>
      <c r="AO247" s="20" t="str">
        <f>IF(H247="",IF(AN247="","",IFERROR(INDEX(雇用者!$D$3:$D$100003,MATCH($AN247,雇用者!B$3:B$100003,0),0),"")),H247)&amp;""</f>
        <v/>
      </c>
      <c r="AP247" s="20" t="str">
        <f>IF(AN247="","",IFERROR(IF(AND(入力!I247="",H247=""),INDEX(雇用者!$E$3:$E$100003,MATCH($AN247,雇用者!B$3:B$100003,0),0),I247),I247))&amp;""</f>
        <v/>
      </c>
      <c r="AQ247" s="20" t="str">
        <f t="shared" si="139"/>
        <v/>
      </c>
      <c r="AR247" s="20" t="str">
        <f t="shared" si="140"/>
        <v/>
      </c>
      <c r="AS247" s="20" t="str">
        <f>IF(AN247="","",IFERROR(IF(AND(入力!G247="",H247=""),INDEX(雇用者!$F$3:$Y$100003,MATCH($AN247,雇用者!B$3:B$100003,0),MATCH($AM247,雇用者!$F$1:$Y$1,1)),IF(G247="","",G247)),IF(G247="","",G247)))</f>
        <v/>
      </c>
      <c r="AT247" s="21" t="str">
        <f t="shared" si="141"/>
        <v/>
      </c>
      <c r="AU247" s="21" t="str">
        <f>IF(AND(AT247&lt;&gt;"",COUNTIF($AL$3:AL247,AL247)=1),SUMIF($AL$3:$AT$100003,AL247,$AT$3:$AT$100003),"")</f>
        <v/>
      </c>
      <c r="AV247" s="21" t="str">
        <f>IF(AND(COUNTIF($AM$3:AM247,AM247)=COUNTIF($AM$3:AM100247,AM247),AM247&lt;&gt;""),SUMIF($AM$3:AM247,AM247,$AT$3:AT247),"")</f>
        <v/>
      </c>
      <c r="AW247" s="96"/>
      <c r="AX247" s="20" t="str">
        <f>IF(COUNT(BC247:BH247)=6,MAX($AX$3:AX246)+1,"")</f>
        <v/>
      </c>
      <c r="AY247" s="20" t="str">
        <f>IF(AZ247="","",RANK(AZ247,$AZ$3:$AZ$100003,1)+COUNTIF($AZ$3:AZ247,AZ247)-1)</f>
        <v/>
      </c>
      <c r="AZ247" s="20" t="str">
        <f t="shared" si="142"/>
        <v/>
      </c>
      <c r="BA247" s="20" t="str">
        <f>IF(AN247="","",IF(COUNTIF($AN$3:AN247,AN247)=1,1+MAX($BA$3:BA246),INDEX($BA$3:BA246,MATCH(AN247,$AN$3:AN247,0),0)))</f>
        <v/>
      </c>
      <c r="BB247" s="20" t="str">
        <f>IF(AO247="","",IF(COUNTIF($AO$3:AO247,AO247)=1,1+MAX($BB$3:BB246),INDEX($BB$3:BB246,MATCH(AO247,$AO$3:AO247,0),0)))</f>
        <v/>
      </c>
      <c r="BC247" s="54" t="str">
        <f t="shared" si="143"/>
        <v/>
      </c>
      <c r="BD247" s="54" t="str">
        <f t="shared" si="144"/>
        <v/>
      </c>
      <c r="BE247" s="20" t="str">
        <f>IF($AN247="","",IF(COUNTIF(AN247,"*"&amp;BE$1&amp;"*"),COUNTIF(AN$3:AN247,"*"&amp;BE$1&amp;"*"),""))</f>
        <v/>
      </c>
      <c r="BF247" s="20" t="str">
        <f>IF($AN247="","",IF(COUNTIF(AO247,"*"&amp;BF$1&amp;"*"),COUNTIF(AO$3:AO247,"*"&amp;BF$1&amp;"*"),""))</f>
        <v/>
      </c>
      <c r="BG247" s="20" t="str">
        <f>IF($AN247="","",IF(COUNTIF(AP247,"*"&amp;BG$1&amp;"*"),COUNTIF(AP$3:AP247,"*"&amp;BG$1&amp;"*"),""))</f>
        <v/>
      </c>
      <c r="BH247" s="20" t="str">
        <f>IF($AN247="","",IF(COUNTIF(AQ247,"*"&amp;BH$1&amp;"*"),COUNTIF(AQ$3:AQ247,"*"&amp;BH$1&amp;"*"),""))</f>
        <v/>
      </c>
      <c r="BI247" s="58" t="str">
        <f t="shared" si="145"/>
        <v/>
      </c>
      <c r="BJ247" s="20" t="str">
        <f t="shared" si="146"/>
        <v/>
      </c>
      <c r="BK247" s="20" t="str">
        <f t="shared" si="147"/>
        <v/>
      </c>
      <c r="BM247" s="20" t="str">
        <f>IF($BM$1&gt;=1+MAX($BM$3:BM246),1+MAX($BM$3:BM246),"")</f>
        <v/>
      </c>
      <c r="BN247" s="20" t="str">
        <f t="shared" si="149"/>
        <v/>
      </c>
      <c r="BO247" s="20" t="str">
        <f t="shared" si="149"/>
        <v/>
      </c>
      <c r="BP247" s="20" t="str">
        <f t="shared" si="149"/>
        <v/>
      </c>
      <c r="BQ247" s="20" t="str">
        <f t="shared" si="149"/>
        <v/>
      </c>
      <c r="BR247" s="20" t="str">
        <f t="shared" si="149"/>
        <v/>
      </c>
      <c r="BS247" s="20" t="str">
        <f t="shared" si="149"/>
        <v/>
      </c>
      <c r="BT247" s="20" t="str">
        <f t="shared" si="149"/>
        <v/>
      </c>
      <c r="BU247" s="20" t="str">
        <f t="shared" si="149"/>
        <v/>
      </c>
      <c r="BV247" s="20" t="str">
        <f t="shared" si="149"/>
        <v/>
      </c>
      <c r="BW247" s="20" t="str">
        <f t="shared" si="149"/>
        <v/>
      </c>
      <c r="BX247" s="20" t="str">
        <f t="shared" si="149"/>
        <v/>
      </c>
    </row>
    <row r="248" spans="2:76" ht="30" customHeight="1" x14ac:dyDescent="0.2">
      <c r="B248" s="52"/>
      <c r="C248" s="52"/>
      <c r="D248" s="52"/>
      <c r="E248" s="30"/>
      <c r="F248" s="31"/>
      <c r="G248" s="32"/>
      <c r="H248" s="30"/>
      <c r="I248" s="31"/>
      <c r="J248" s="34"/>
      <c r="K248" s="112" t="str">
        <f t="shared" si="125"/>
        <v/>
      </c>
      <c r="L248" s="108" t="str">
        <f t="shared" si="126"/>
        <v/>
      </c>
      <c r="M248" s="108" t="str">
        <f t="shared" si="127"/>
        <v/>
      </c>
      <c r="N248" s="31" t="str">
        <f t="shared" si="128"/>
        <v/>
      </c>
      <c r="O248" s="31" t="str">
        <f t="shared" si="129"/>
        <v/>
      </c>
      <c r="P248" s="49" t="str">
        <f t="shared" si="130"/>
        <v/>
      </c>
      <c r="Q248" s="49" t="str">
        <f t="shared" si="131"/>
        <v/>
      </c>
      <c r="R248" s="32" t="str">
        <f t="shared" si="132"/>
        <v/>
      </c>
      <c r="S248" s="19"/>
      <c r="T248" s="45" t="str">
        <f t="shared" si="133"/>
        <v/>
      </c>
      <c r="U248" s="32" t="str">
        <f t="shared" si="134"/>
        <v/>
      </c>
      <c r="V248" s="22"/>
      <c r="W248" s="6" t="str">
        <f t="shared" si="123"/>
        <v/>
      </c>
      <c r="X248" s="7" t="str">
        <f t="shared" si="135"/>
        <v/>
      </c>
      <c r="Y248" s="19"/>
      <c r="Z248" s="13" t="str">
        <f t="shared" si="124"/>
        <v/>
      </c>
      <c r="AA248" s="13" t="str">
        <f t="shared" si="136"/>
        <v/>
      </c>
      <c r="AB248" s="7" t="str">
        <f t="shared" si="137"/>
        <v/>
      </c>
      <c r="AC248" s="22"/>
      <c r="AD248" s="3" t="str">
        <f>IF(B248="","",COUNT(B$3:B248))</f>
        <v/>
      </c>
      <c r="AE248" s="3" t="str">
        <f>IF(C248="","",COUNT(C$3:C248))</f>
        <v/>
      </c>
      <c r="AF248" s="3" t="str">
        <f>IF(D248="","",COUNT(D$3:D248))</f>
        <v/>
      </c>
      <c r="AG248" s="20" t="str">
        <f>IF(E248="","",COUNTA($E$3:E248))</f>
        <v/>
      </c>
      <c r="AH248" s="38" t="str">
        <f>IF(B248="",IF(OR($C248&lt;&gt;"",$D248&lt;&gt;"",$E248&lt;&gt;"",$H248&lt;&gt;"",$G248&lt;&gt;""),INDEX(AH$3:AH247,MATCH(MAX(AD$3:AD247),AD$3:AD247,0),0),""),B248)</f>
        <v/>
      </c>
      <c r="AI248" s="38" t="str">
        <f>IF(C248="",IF(OR($D248&lt;&gt;"",$E248&lt;&gt;"",$H248&lt;&gt;"",$G248&lt;&gt;""),INDEX(AI$3:AI247,MATCH(MAX(AE$3:AE247),AE$3:AE247,0),0),""),C248)</f>
        <v/>
      </c>
      <c r="AJ248" s="38" t="str">
        <f>IF(D248="",IF(OR($E248&lt;&gt;"",$H248&lt;&gt;"",$G248&lt;&gt;""),INDEX(AJ$3:AJ247,MATCH(MAX(AF$3:AF247),AF$3:AF247,0),0),""),D248)</f>
        <v/>
      </c>
      <c r="AK248" s="4" t="str">
        <f>IF(入力!E248="","",IFERROR(INDEX(雇用者!$B$3:$B$100003,IFERROR(MATCH("*"&amp;$E248&amp;"*",雇用者!B$3:B$100003,0),MATCH("*"&amp;$E248&amp;"*",雇用者!C$3:C$100003,0)),0),入力!E248))&amp;""</f>
        <v/>
      </c>
      <c r="AL248" s="20" t="str">
        <f>IF(AM248="","",$AM248&amp;"@"&amp;AN248&amp;IF(AN248="","","@"&amp;COUNTIF($AK$3:AK248,AN248)))</f>
        <v/>
      </c>
      <c r="AM248" s="26" t="str">
        <f t="shared" si="138"/>
        <v/>
      </c>
      <c r="AN248" s="4" t="str">
        <f>IF(AK248="",IF(AND(OR(H248&lt;&gt;"",G248&lt;&gt;""),E248=""),INDEX($AK$3:AK247,MATCH(MAX($AG$3:AG247),$AG$3:AG247,0),0),""),AK248)</f>
        <v/>
      </c>
      <c r="AO248" s="20" t="str">
        <f>IF(H248="",IF(AN248="","",IFERROR(INDEX(雇用者!$D$3:$D$100003,MATCH($AN248,雇用者!B$3:B$100003,0),0),"")),H248)&amp;""</f>
        <v/>
      </c>
      <c r="AP248" s="20" t="str">
        <f>IF(AN248="","",IFERROR(IF(AND(入力!I248="",H248=""),INDEX(雇用者!$E$3:$E$100003,MATCH($AN248,雇用者!B$3:B$100003,0),0),I248),I248))&amp;""</f>
        <v/>
      </c>
      <c r="AQ248" s="20" t="str">
        <f t="shared" si="139"/>
        <v/>
      </c>
      <c r="AR248" s="20" t="str">
        <f t="shared" si="140"/>
        <v/>
      </c>
      <c r="AS248" s="20" t="str">
        <f>IF(AN248="","",IFERROR(IF(AND(入力!G248="",H248=""),INDEX(雇用者!$F$3:$Y$100003,MATCH($AN248,雇用者!B$3:B$100003,0),MATCH($AM248,雇用者!$F$1:$Y$1,1)),IF(G248="","",G248)),IF(G248="","",G248)))</f>
        <v/>
      </c>
      <c r="AT248" s="21" t="str">
        <f t="shared" si="141"/>
        <v/>
      </c>
      <c r="AU248" s="21" t="str">
        <f>IF(AND(AT248&lt;&gt;"",COUNTIF($AL$3:AL248,AL248)=1),SUMIF($AL$3:$AT$100003,AL248,$AT$3:$AT$100003),"")</f>
        <v/>
      </c>
      <c r="AV248" s="21" t="str">
        <f>IF(AND(COUNTIF($AM$3:AM248,AM248)=COUNTIF($AM$3:AM100248,AM248),AM248&lt;&gt;""),SUMIF($AM$3:AM248,AM248,$AT$3:AT248),"")</f>
        <v/>
      </c>
      <c r="AW248" s="96"/>
      <c r="AX248" s="20" t="str">
        <f>IF(COUNT(BC248:BH248)=6,MAX($AX$3:AX247)+1,"")</f>
        <v/>
      </c>
      <c r="AY248" s="20" t="str">
        <f>IF(AZ248="","",RANK(AZ248,$AZ$3:$AZ$100003,1)+COUNTIF($AZ$3:AZ248,AZ248)-1)</f>
        <v/>
      </c>
      <c r="AZ248" s="20" t="str">
        <f t="shared" si="142"/>
        <v/>
      </c>
      <c r="BA248" s="20" t="str">
        <f>IF(AN248="","",IF(COUNTIF($AN$3:AN248,AN248)=1,1+MAX($BA$3:BA247),INDEX($BA$3:BA247,MATCH(AN248,$AN$3:AN248,0),0)))</f>
        <v/>
      </c>
      <c r="BB248" s="20" t="str">
        <f>IF(AO248="","",IF(COUNTIF($AO$3:AO248,AO248)=1,1+MAX($BB$3:BB247),INDEX($BB$3:BB247,MATCH(AO248,$AO$3:AO248,0),0)))</f>
        <v/>
      </c>
      <c r="BC248" s="54" t="str">
        <f t="shared" si="143"/>
        <v/>
      </c>
      <c r="BD248" s="54" t="str">
        <f t="shared" si="144"/>
        <v/>
      </c>
      <c r="BE248" s="20" t="str">
        <f>IF($AN248="","",IF(COUNTIF(AN248,"*"&amp;BE$1&amp;"*"),COUNTIF(AN$3:AN248,"*"&amp;BE$1&amp;"*"),""))</f>
        <v/>
      </c>
      <c r="BF248" s="20" t="str">
        <f>IF($AN248="","",IF(COUNTIF(AO248,"*"&amp;BF$1&amp;"*"),COUNTIF(AO$3:AO248,"*"&amp;BF$1&amp;"*"),""))</f>
        <v/>
      </c>
      <c r="BG248" s="20" t="str">
        <f>IF($AN248="","",IF(COUNTIF(AP248,"*"&amp;BG$1&amp;"*"),COUNTIF(AP$3:AP248,"*"&amp;BG$1&amp;"*"),""))</f>
        <v/>
      </c>
      <c r="BH248" s="20" t="str">
        <f>IF($AN248="","",IF(COUNTIF(AQ248,"*"&amp;BH$1&amp;"*"),COUNTIF(AQ$3:AQ248,"*"&amp;BH$1&amp;"*"),""))</f>
        <v/>
      </c>
      <c r="BI248" s="58" t="str">
        <f t="shared" si="145"/>
        <v/>
      </c>
      <c r="BJ248" s="20" t="str">
        <f t="shared" si="146"/>
        <v/>
      </c>
      <c r="BK248" s="20" t="str">
        <f t="shared" si="147"/>
        <v/>
      </c>
      <c r="BM248" s="20" t="str">
        <f>IF($BM$1&gt;=1+MAX($BM$3:BM247),1+MAX($BM$3:BM247),"")</f>
        <v/>
      </c>
      <c r="BN248" s="20" t="str">
        <f t="shared" si="149"/>
        <v/>
      </c>
      <c r="BO248" s="20" t="str">
        <f t="shared" si="149"/>
        <v/>
      </c>
      <c r="BP248" s="20" t="str">
        <f t="shared" si="149"/>
        <v/>
      </c>
      <c r="BQ248" s="20" t="str">
        <f t="shared" si="149"/>
        <v/>
      </c>
      <c r="BR248" s="20" t="str">
        <f t="shared" si="149"/>
        <v/>
      </c>
      <c r="BS248" s="20" t="str">
        <f t="shared" si="149"/>
        <v/>
      </c>
      <c r="BT248" s="20" t="str">
        <f t="shared" si="149"/>
        <v/>
      </c>
      <c r="BU248" s="20" t="str">
        <f t="shared" si="149"/>
        <v/>
      </c>
      <c r="BV248" s="20" t="str">
        <f t="shared" si="149"/>
        <v/>
      </c>
      <c r="BW248" s="20" t="str">
        <f t="shared" si="149"/>
        <v/>
      </c>
      <c r="BX248" s="20" t="str">
        <f t="shared" si="149"/>
        <v/>
      </c>
    </row>
    <row r="249" spans="2:76" ht="30" customHeight="1" x14ac:dyDescent="0.2">
      <c r="B249" s="52"/>
      <c r="C249" s="52"/>
      <c r="D249" s="52"/>
      <c r="E249" s="30"/>
      <c r="F249" s="31"/>
      <c r="G249" s="32"/>
      <c r="H249" s="30"/>
      <c r="I249" s="31"/>
      <c r="J249" s="34"/>
      <c r="K249" s="112" t="str">
        <f t="shared" si="125"/>
        <v/>
      </c>
      <c r="L249" s="108" t="str">
        <f t="shared" si="126"/>
        <v/>
      </c>
      <c r="M249" s="108" t="str">
        <f t="shared" si="127"/>
        <v/>
      </c>
      <c r="N249" s="31" t="str">
        <f t="shared" si="128"/>
        <v/>
      </c>
      <c r="O249" s="31" t="str">
        <f t="shared" si="129"/>
        <v/>
      </c>
      <c r="P249" s="49" t="str">
        <f t="shared" si="130"/>
        <v/>
      </c>
      <c r="Q249" s="49" t="str">
        <f t="shared" si="131"/>
        <v/>
      </c>
      <c r="R249" s="32" t="str">
        <f t="shared" si="132"/>
        <v/>
      </c>
      <c r="S249" s="19"/>
      <c r="T249" s="45" t="str">
        <f t="shared" si="133"/>
        <v/>
      </c>
      <c r="U249" s="32" t="str">
        <f t="shared" si="134"/>
        <v/>
      </c>
      <c r="V249" s="22"/>
      <c r="W249" s="6" t="str">
        <f t="shared" si="123"/>
        <v/>
      </c>
      <c r="X249" s="7" t="str">
        <f t="shared" si="135"/>
        <v/>
      </c>
      <c r="Y249" s="19"/>
      <c r="Z249" s="13" t="str">
        <f t="shared" si="124"/>
        <v/>
      </c>
      <c r="AA249" s="13" t="str">
        <f t="shared" si="136"/>
        <v/>
      </c>
      <c r="AB249" s="7" t="str">
        <f t="shared" si="137"/>
        <v/>
      </c>
      <c r="AC249" s="22"/>
      <c r="AD249" s="3" t="str">
        <f>IF(B249="","",COUNT(B$3:B249))</f>
        <v/>
      </c>
      <c r="AE249" s="3" t="str">
        <f>IF(C249="","",COUNT(C$3:C249))</f>
        <v/>
      </c>
      <c r="AF249" s="3" t="str">
        <f>IF(D249="","",COUNT(D$3:D249))</f>
        <v/>
      </c>
      <c r="AG249" s="20" t="str">
        <f>IF(E249="","",COUNTA($E$3:E249))</f>
        <v/>
      </c>
      <c r="AH249" s="38" t="str">
        <f>IF(B249="",IF(OR($C249&lt;&gt;"",$D249&lt;&gt;"",$E249&lt;&gt;"",$H249&lt;&gt;"",$G249&lt;&gt;""),INDEX(AH$3:AH248,MATCH(MAX(AD$3:AD248),AD$3:AD248,0),0),""),B249)</f>
        <v/>
      </c>
      <c r="AI249" s="38" t="str">
        <f>IF(C249="",IF(OR($D249&lt;&gt;"",$E249&lt;&gt;"",$H249&lt;&gt;"",$G249&lt;&gt;""),INDEX(AI$3:AI248,MATCH(MAX(AE$3:AE248),AE$3:AE248,0),0),""),C249)</f>
        <v/>
      </c>
      <c r="AJ249" s="38" t="str">
        <f>IF(D249="",IF(OR($E249&lt;&gt;"",$H249&lt;&gt;"",$G249&lt;&gt;""),INDEX(AJ$3:AJ248,MATCH(MAX(AF$3:AF248),AF$3:AF248,0),0),""),D249)</f>
        <v/>
      </c>
      <c r="AK249" s="4" t="str">
        <f>IF(入力!E249="","",IFERROR(INDEX(雇用者!$B$3:$B$100003,IFERROR(MATCH("*"&amp;$E249&amp;"*",雇用者!B$3:B$100003,0),MATCH("*"&amp;$E249&amp;"*",雇用者!C$3:C$100003,0)),0),入力!E249))&amp;""</f>
        <v/>
      </c>
      <c r="AL249" s="20" t="str">
        <f>IF(AM249="","",$AM249&amp;"@"&amp;AN249&amp;IF(AN249="","","@"&amp;COUNTIF($AK$3:AK249,AN249)))</f>
        <v/>
      </c>
      <c r="AM249" s="26" t="str">
        <f t="shared" si="138"/>
        <v/>
      </c>
      <c r="AN249" s="4" t="str">
        <f>IF(AK249="",IF(AND(OR(H249&lt;&gt;"",G249&lt;&gt;""),E249=""),INDEX($AK$3:AK248,MATCH(MAX($AG$3:AG248),$AG$3:AG248,0),0),""),AK249)</f>
        <v/>
      </c>
      <c r="AO249" s="20" t="str">
        <f>IF(H249="",IF(AN249="","",IFERROR(INDEX(雇用者!$D$3:$D$100003,MATCH($AN249,雇用者!B$3:B$100003,0),0),"")),H249)&amp;""</f>
        <v/>
      </c>
      <c r="AP249" s="20" t="str">
        <f>IF(AN249="","",IFERROR(IF(AND(入力!I249="",H249=""),INDEX(雇用者!$E$3:$E$100003,MATCH($AN249,雇用者!B$3:B$100003,0),0),I249),I249))&amp;""</f>
        <v/>
      </c>
      <c r="AQ249" s="20" t="str">
        <f t="shared" si="139"/>
        <v/>
      </c>
      <c r="AR249" s="20" t="str">
        <f t="shared" si="140"/>
        <v/>
      </c>
      <c r="AS249" s="20" t="str">
        <f>IF(AN249="","",IFERROR(IF(AND(入力!G249="",H249=""),INDEX(雇用者!$F$3:$Y$100003,MATCH($AN249,雇用者!B$3:B$100003,0),MATCH($AM249,雇用者!$F$1:$Y$1,1)),IF(G249="","",G249)),IF(G249="","",G249)))</f>
        <v/>
      </c>
      <c r="AT249" s="21" t="str">
        <f t="shared" si="141"/>
        <v/>
      </c>
      <c r="AU249" s="21" t="str">
        <f>IF(AND(AT249&lt;&gt;"",COUNTIF($AL$3:AL249,AL249)=1),SUMIF($AL$3:$AT$100003,AL249,$AT$3:$AT$100003),"")</f>
        <v/>
      </c>
      <c r="AV249" s="21" t="str">
        <f>IF(AND(COUNTIF($AM$3:AM249,AM249)=COUNTIF($AM$3:AM100249,AM249),AM249&lt;&gt;""),SUMIF($AM$3:AM249,AM249,$AT$3:AT249),"")</f>
        <v/>
      </c>
      <c r="AW249" s="96"/>
      <c r="AX249" s="20" t="str">
        <f>IF(COUNT(BC249:BH249)=6,MAX($AX$3:AX248)+1,"")</f>
        <v/>
      </c>
      <c r="AY249" s="20" t="str">
        <f>IF(AZ249="","",RANK(AZ249,$AZ$3:$AZ$100003,1)+COUNTIF($AZ$3:AZ249,AZ249)-1)</f>
        <v/>
      </c>
      <c r="AZ249" s="20" t="str">
        <f t="shared" si="142"/>
        <v/>
      </c>
      <c r="BA249" s="20" t="str">
        <f>IF(AN249="","",IF(COUNTIF($AN$3:AN249,AN249)=1,1+MAX($BA$3:BA248),INDEX($BA$3:BA248,MATCH(AN249,$AN$3:AN249,0),0)))</f>
        <v/>
      </c>
      <c r="BB249" s="20" t="str">
        <f>IF(AO249="","",IF(COUNTIF($AO$3:AO249,AO249)=1,1+MAX($BB$3:BB248),INDEX($BB$3:BB248,MATCH(AO249,$AO$3:AO249,0),0)))</f>
        <v/>
      </c>
      <c r="BC249" s="54" t="str">
        <f t="shared" si="143"/>
        <v/>
      </c>
      <c r="BD249" s="54" t="str">
        <f t="shared" si="144"/>
        <v/>
      </c>
      <c r="BE249" s="20" t="str">
        <f>IF($AN249="","",IF(COUNTIF(AN249,"*"&amp;BE$1&amp;"*"),COUNTIF(AN$3:AN249,"*"&amp;BE$1&amp;"*"),""))</f>
        <v/>
      </c>
      <c r="BF249" s="20" t="str">
        <f>IF($AN249="","",IF(COUNTIF(AO249,"*"&amp;BF$1&amp;"*"),COUNTIF(AO$3:AO249,"*"&amp;BF$1&amp;"*"),""))</f>
        <v/>
      </c>
      <c r="BG249" s="20" t="str">
        <f>IF($AN249="","",IF(COUNTIF(AP249,"*"&amp;BG$1&amp;"*"),COUNTIF(AP$3:AP249,"*"&amp;BG$1&amp;"*"),""))</f>
        <v/>
      </c>
      <c r="BH249" s="20" t="str">
        <f>IF($AN249="","",IF(COUNTIF(AQ249,"*"&amp;BH$1&amp;"*"),COUNTIF(AQ$3:AQ249,"*"&amp;BH$1&amp;"*"),""))</f>
        <v/>
      </c>
      <c r="BI249" s="58" t="str">
        <f t="shared" si="145"/>
        <v/>
      </c>
      <c r="BJ249" s="20" t="str">
        <f t="shared" si="146"/>
        <v/>
      </c>
      <c r="BK249" s="20" t="str">
        <f t="shared" si="147"/>
        <v/>
      </c>
      <c r="BM249" s="20" t="str">
        <f>IF($BM$1&gt;=1+MAX($BM$3:BM248),1+MAX($BM$3:BM248),"")</f>
        <v/>
      </c>
      <c r="BN249" s="20" t="str">
        <f t="shared" si="149"/>
        <v/>
      </c>
      <c r="BO249" s="20" t="str">
        <f t="shared" si="149"/>
        <v/>
      </c>
      <c r="BP249" s="20" t="str">
        <f t="shared" si="149"/>
        <v/>
      </c>
      <c r="BQ249" s="20" t="str">
        <f t="shared" si="149"/>
        <v/>
      </c>
      <c r="BR249" s="20" t="str">
        <f t="shared" si="149"/>
        <v/>
      </c>
      <c r="BS249" s="20" t="str">
        <f t="shared" si="149"/>
        <v/>
      </c>
      <c r="BT249" s="20" t="str">
        <f t="shared" si="149"/>
        <v/>
      </c>
      <c r="BU249" s="20" t="str">
        <f t="shared" si="149"/>
        <v/>
      </c>
      <c r="BV249" s="20" t="str">
        <f t="shared" si="149"/>
        <v/>
      </c>
      <c r="BW249" s="20" t="str">
        <f t="shared" ref="BN249:BX272" si="150">IFERROR(IF($BM249="","",INDEX($AH$3:$AT$100003,MATCH($BM249,INDEX($AX$3:$AY$100003,0,MATCH($BN$1,$AX$2:$AY$2,0)),0),MATCH(BW$2,$AH$2:$AT$2,0))),"")</f>
        <v/>
      </c>
      <c r="BX249" s="20" t="str">
        <f t="shared" si="150"/>
        <v/>
      </c>
    </row>
    <row r="250" spans="2:76" ht="30" customHeight="1" x14ac:dyDescent="0.2">
      <c r="B250" s="52"/>
      <c r="C250" s="52"/>
      <c r="D250" s="52"/>
      <c r="E250" s="30"/>
      <c r="F250" s="31"/>
      <c r="G250" s="32"/>
      <c r="H250" s="30"/>
      <c r="I250" s="31"/>
      <c r="J250" s="34"/>
      <c r="K250" s="112" t="str">
        <f t="shared" si="125"/>
        <v/>
      </c>
      <c r="L250" s="108" t="str">
        <f t="shared" si="126"/>
        <v/>
      </c>
      <c r="M250" s="108" t="str">
        <f t="shared" si="127"/>
        <v/>
      </c>
      <c r="N250" s="31" t="str">
        <f t="shared" si="128"/>
        <v/>
      </c>
      <c r="O250" s="31" t="str">
        <f t="shared" si="129"/>
        <v/>
      </c>
      <c r="P250" s="49" t="str">
        <f t="shared" si="130"/>
        <v/>
      </c>
      <c r="Q250" s="49" t="str">
        <f t="shared" si="131"/>
        <v/>
      </c>
      <c r="R250" s="32" t="str">
        <f t="shared" si="132"/>
        <v/>
      </c>
      <c r="S250" s="19"/>
      <c r="T250" s="45" t="str">
        <f t="shared" si="133"/>
        <v/>
      </c>
      <c r="U250" s="32" t="str">
        <f t="shared" si="134"/>
        <v/>
      </c>
      <c r="V250" s="22"/>
      <c r="W250" s="6" t="str">
        <f t="shared" si="123"/>
        <v/>
      </c>
      <c r="X250" s="7" t="str">
        <f t="shared" si="135"/>
        <v/>
      </c>
      <c r="Y250" s="19"/>
      <c r="Z250" s="13" t="str">
        <f t="shared" si="124"/>
        <v/>
      </c>
      <c r="AA250" s="13" t="str">
        <f t="shared" si="136"/>
        <v/>
      </c>
      <c r="AB250" s="7" t="str">
        <f t="shared" si="137"/>
        <v/>
      </c>
      <c r="AC250" s="22"/>
      <c r="AD250" s="3" t="str">
        <f>IF(B250="","",COUNT(B$3:B250))</f>
        <v/>
      </c>
      <c r="AE250" s="3" t="str">
        <f>IF(C250="","",COUNT(C$3:C250))</f>
        <v/>
      </c>
      <c r="AF250" s="3" t="str">
        <f>IF(D250="","",COUNT(D$3:D250))</f>
        <v/>
      </c>
      <c r="AG250" s="20" t="str">
        <f>IF(E250="","",COUNTA($E$3:E250))</f>
        <v/>
      </c>
      <c r="AH250" s="38" t="str">
        <f>IF(B250="",IF(OR($C250&lt;&gt;"",$D250&lt;&gt;"",$E250&lt;&gt;"",$H250&lt;&gt;"",$G250&lt;&gt;""),INDEX(AH$3:AH249,MATCH(MAX(AD$3:AD249),AD$3:AD249,0),0),""),B250)</f>
        <v/>
      </c>
      <c r="AI250" s="38" t="str">
        <f>IF(C250="",IF(OR($D250&lt;&gt;"",$E250&lt;&gt;"",$H250&lt;&gt;"",$G250&lt;&gt;""),INDEX(AI$3:AI249,MATCH(MAX(AE$3:AE249),AE$3:AE249,0),0),""),C250)</f>
        <v/>
      </c>
      <c r="AJ250" s="38" t="str">
        <f>IF(D250="",IF(OR($E250&lt;&gt;"",$H250&lt;&gt;"",$G250&lt;&gt;""),INDEX(AJ$3:AJ249,MATCH(MAX(AF$3:AF249),AF$3:AF249,0),0),""),D250)</f>
        <v/>
      </c>
      <c r="AK250" s="4" t="str">
        <f>IF(入力!E250="","",IFERROR(INDEX(雇用者!$B$3:$B$100003,IFERROR(MATCH("*"&amp;$E250&amp;"*",雇用者!B$3:B$100003,0),MATCH("*"&amp;$E250&amp;"*",雇用者!C$3:C$100003,0)),0),入力!E250))&amp;""</f>
        <v/>
      </c>
      <c r="AL250" s="20" t="str">
        <f>IF(AM250="","",$AM250&amp;"@"&amp;AN250&amp;IF(AN250="","","@"&amp;COUNTIF($AK$3:AK250,AN250)))</f>
        <v/>
      </c>
      <c r="AM250" s="26" t="str">
        <f t="shared" si="138"/>
        <v/>
      </c>
      <c r="AN250" s="4" t="str">
        <f>IF(AK250="",IF(AND(OR(H250&lt;&gt;"",G250&lt;&gt;""),E250=""),INDEX($AK$3:AK249,MATCH(MAX($AG$3:AG249),$AG$3:AG249,0),0),""),AK250)</f>
        <v/>
      </c>
      <c r="AO250" s="20" t="str">
        <f>IF(H250="",IF(AN250="","",IFERROR(INDEX(雇用者!$D$3:$D$100003,MATCH($AN250,雇用者!B$3:B$100003,0),0),"")),H250)&amp;""</f>
        <v/>
      </c>
      <c r="AP250" s="20" t="str">
        <f>IF(AN250="","",IFERROR(IF(AND(入力!I250="",H250=""),INDEX(雇用者!$E$3:$E$100003,MATCH($AN250,雇用者!B$3:B$100003,0),0),I250),I250))&amp;""</f>
        <v/>
      </c>
      <c r="AQ250" s="20" t="str">
        <f t="shared" si="139"/>
        <v/>
      </c>
      <c r="AR250" s="20" t="str">
        <f t="shared" si="140"/>
        <v/>
      </c>
      <c r="AS250" s="20" t="str">
        <f>IF(AN250="","",IFERROR(IF(AND(入力!G250="",H250=""),INDEX(雇用者!$F$3:$Y$100003,MATCH($AN250,雇用者!B$3:B$100003,0),MATCH($AM250,雇用者!$F$1:$Y$1,1)),IF(G250="","",G250)),IF(G250="","",G250)))</f>
        <v/>
      </c>
      <c r="AT250" s="21" t="str">
        <f t="shared" si="141"/>
        <v/>
      </c>
      <c r="AU250" s="21" t="str">
        <f>IF(AND(AT250&lt;&gt;"",COUNTIF($AL$3:AL250,AL250)=1),SUMIF($AL$3:$AT$100003,AL250,$AT$3:$AT$100003),"")</f>
        <v/>
      </c>
      <c r="AV250" s="21" t="str">
        <f>IF(AND(COUNTIF($AM$3:AM250,AM250)=COUNTIF($AM$3:AM100250,AM250),AM250&lt;&gt;""),SUMIF($AM$3:AM250,AM250,$AT$3:AT250),"")</f>
        <v/>
      </c>
      <c r="AW250" s="96"/>
      <c r="AX250" s="20" t="str">
        <f>IF(COUNT(BC250:BH250)=6,MAX($AX$3:AX249)+1,"")</f>
        <v/>
      </c>
      <c r="AY250" s="20" t="str">
        <f>IF(AZ250="","",RANK(AZ250,$AZ$3:$AZ$100003,1)+COUNTIF($AZ$3:AZ250,AZ250)-1)</f>
        <v/>
      </c>
      <c r="AZ250" s="20" t="str">
        <f t="shared" si="142"/>
        <v/>
      </c>
      <c r="BA250" s="20" t="str">
        <f>IF(AN250="","",IF(COUNTIF($AN$3:AN250,AN250)=1,1+MAX($BA$3:BA249),INDEX($BA$3:BA249,MATCH(AN250,$AN$3:AN250,0),0)))</f>
        <v/>
      </c>
      <c r="BB250" s="20" t="str">
        <f>IF(AO250="","",IF(COUNTIF($AO$3:AO250,AO250)=1,1+MAX($BB$3:BB249),INDEX($BB$3:BB249,MATCH(AO250,$AO$3:AO250,0),0)))</f>
        <v/>
      </c>
      <c r="BC250" s="54" t="str">
        <f t="shared" si="143"/>
        <v/>
      </c>
      <c r="BD250" s="54" t="str">
        <f t="shared" si="144"/>
        <v/>
      </c>
      <c r="BE250" s="20" t="str">
        <f>IF($AN250="","",IF(COUNTIF(AN250,"*"&amp;BE$1&amp;"*"),COUNTIF(AN$3:AN250,"*"&amp;BE$1&amp;"*"),""))</f>
        <v/>
      </c>
      <c r="BF250" s="20" t="str">
        <f>IF($AN250="","",IF(COUNTIF(AO250,"*"&amp;BF$1&amp;"*"),COUNTIF(AO$3:AO250,"*"&amp;BF$1&amp;"*"),""))</f>
        <v/>
      </c>
      <c r="BG250" s="20" t="str">
        <f>IF($AN250="","",IF(COUNTIF(AP250,"*"&amp;BG$1&amp;"*"),COUNTIF(AP$3:AP250,"*"&amp;BG$1&amp;"*"),""))</f>
        <v/>
      </c>
      <c r="BH250" s="20" t="str">
        <f>IF($AN250="","",IF(COUNTIF(AQ250,"*"&amp;BH$1&amp;"*"),COUNTIF(AQ$3:AQ250,"*"&amp;BH$1&amp;"*"),""))</f>
        <v/>
      </c>
      <c r="BI250" s="58" t="str">
        <f t="shared" si="145"/>
        <v/>
      </c>
      <c r="BJ250" s="20" t="str">
        <f t="shared" si="146"/>
        <v/>
      </c>
      <c r="BK250" s="20" t="str">
        <f t="shared" si="147"/>
        <v/>
      </c>
      <c r="BM250" s="20" t="str">
        <f>IF($BM$1&gt;=1+MAX($BM$3:BM249),1+MAX($BM$3:BM249),"")</f>
        <v/>
      </c>
      <c r="BN250" s="20" t="str">
        <f t="shared" si="150"/>
        <v/>
      </c>
      <c r="BO250" s="20" t="str">
        <f t="shared" si="150"/>
        <v/>
      </c>
      <c r="BP250" s="20" t="str">
        <f t="shared" si="150"/>
        <v/>
      </c>
      <c r="BQ250" s="20" t="str">
        <f t="shared" si="150"/>
        <v/>
      </c>
      <c r="BR250" s="20" t="str">
        <f t="shared" si="150"/>
        <v/>
      </c>
      <c r="BS250" s="20" t="str">
        <f t="shared" si="150"/>
        <v/>
      </c>
      <c r="BT250" s="20" t="str">
        <f t="shared" si="150"/>
        <v/>
      </c>
      <c r="BU250" s="20" t="str">
        <f t="shared" si="150"/>
        <v/>
      </c>
      <c r="BV250" s="20" t="str">
        <f t="shared" si="150"/>
        <v/>
      </c>
      <c r="BW250" s="20" t="str">
        <f t="shared" si="150"/>
        <v/>
      </c>
      <c r="BX250" s="20" t="str">
        <f t="shared" si="150"/>
        <v/>
      </c>
    </row>
    <row r="251" spans="2:76" ht="30" customHeight="1" x14ac:dyDescent="0.2">
      <c r="B251" s="52"/>
      <c r="C251" s="52"/>
      <c r="D251" s="52"/>
      <c r="E251" s="30"/>
      <c r="F251" s="31"/>
      <c r="G251" s="32"/>
      <c r="H251" s="30"/>
      <c r="I251" s="31"/>
      <c r="J251" s="34"/>
      <c r="K251" s="112" t="str">
        <f t="shared" si="125"/>
        <v/>
      </c>
      <c r="L251" s="108" t="str">
        <f t="shared" si="126"/>
        <v/>
      </c>
      <c r="M251" s="108" t="str">
        <f t="shared" si="127"/>
        <v/>
      </c>
      <c r="N251" s="31" t="str">
        <f t="shared" si="128"/>
        <v/>
      </c>
      <c r="O251" s="31" t="str">
        <f t="shared" si="129"/>
        <v/>
      </c>
      <c r="P251" s="49" t="str">
        <f t="shared" si="130"/>
        <v/>
      </c>
      <c r="Q251" s="49" t="str">
        <f t="shared" si="131"/>
        <v/>
      </c>
      <c r="R251" s="32" t="str">
        <f t="shared" si="132"/>
        <v/>
      </c>
      <c r="S251" s="19"/>
      <c r="T251" s="45" t="str">
        <f t="shared" si="133"/>
        <v/>
      </c>
      <c r="U251" s="32" t="str">
        <f t="shared" si="134"/>
        <v/>
      </c>
      <c r="V251" s="22"/>
      <c r="W251" s="6" t="str">
        <f t="shared" si="123"/>
        <v/>
      </c>
      <c r="X251" s="7" t="str">
        <f t="shared" si="135"/>
        <v/>
      </c>
      <c r="Y251" s="19"/>
      <c r="Z251" s="13" t="str">
        <f t="shared" si="124"/>
        <v/>
      </c>
      <c r="AA251" s="13" t="str">
        <f t="shared" si="136"/>
        <v/>
      </c>
      <c r="AB251" s="7" t="str">
        <f t="shared" si="137"/>
        <v/>
      </c>
      <c r="AC251" s="22"/>
      <c r="AD251" s="3" t="str">
        <f>IF(B251="","",COUNT(B$3:B251))</f>
        <v/>
      </c>
      <c r="AE251" s="3" t="str">
        <f>IF(C251="","",COUNT(C$3:C251))</f>
        <v/>
      </c>
      <c r="AF251" s="3" t="str">
        <f>IF(D251="","",COUNT(D$3:D251))</f>
        <v/>
      </c>
      <c r="AG251" s="20" t="str">
        <f>IF(E251="","",COUNTA($E$3:E251))</f>
        <v/>
      </c>
      <c r="AH251" s="38" t="str">
        <f>IF(B251="",IF(OR($C251&lt;&gt;"",$D251&lt;&gt;"",$E251&lt;&gt;"",$H251&lt;&gt;"",$G251&lt;&gt;""),INDEX(AH$3:AH250,MATCH(MAX(AD$3:AD250),AD$3:AD250,0),0),""),B251)</f>
        <v/>
      </c>
      <c r="AI251" s="38" t="str">
        <f>IF(C251="",IF(OR($D251&lt;&gt;"",$E251&lt;&gt;"",$H251&lt;&gt;"",$G251&lt;&gt;""),INDEX(AI$3:AI250,MATCH(MAX(AE$3:AE250),AE$3:AE250,0),0),""),C251)</f>
        <v/>
      </c>
      <c r="AJ251" s="38" t="str">
        <f>IF(D251="",IF(OR($E251&lt;&gt;"",$H251&lt;&gt;"",$G251&lt;&gt;""),INDEX(AJ$3:AJ250,MATCH(MAX(AF$3:AF250),AF$3:AF250,0),0),""),D251)</f>
        <v/>
      </c>
      <c r="AK251" s="4" t="str">
        <f>IF(入力!E251="","",IFERROR(INDEX(雇用者!$B$3:$B$100003,IFERROR(MATCH("*"&amp;$E251&amp;"*",雇用者!B$3:B$100003,0),MATCH("*"&amp;$E251&amp;"*",雇用者!C$3:C$100003,0)),0),入力!E251))&amp;""</f>
        <v/>
      </c>
      <c r="AL251" s="20" t="str">
        <f>IF(AM251="","",$AM251&amp;"@"&amp;AN251&amp;IF(AN251="","","@"&amp;COUNTIF($AK$3:AK251,AN251)))</f>
        <v/>
      </c>
      <c r="AM251" s="26" t="str">
        <f t="shared" si="138"/>
        <v/>
      </c>
      <c r="AN251" s="4" t="str">
        <f>IF(AK251="",IF(AND(OR(H251&lt;&gt;"",G251&lt;&gt;""),E251=""),INDEX($AK$3:AK250,MATCH(MAX($AG$3:AG250),$AG$3:AG250,0),0),""),AK251)</f>
        <v/>
      </c>
      <c r="AO251" s="20" t="str">
        <f>IF(H251="",IF(AN251="","",IFERROR(INDEX(雇用者!$D$3:$D$100003,MATCH($AN251,雇用者!B$3:B$100003,0),0),"")),H251)&amp;""</f>
        <v/>
      </c>
      <c r="AP251" s="20" t="str">
        <f>IF(AN251="","",IFERROR(IF(AND(入力!I251="",H251=""),INDEX(雇用者!$E$3:$E$100003,MATCH($AN251,雇用者!B$3:B$100003,0),0),I251),I251))&amp;""</f>
        <v/>
      </c>
      <c r="AQ251" s="20" t="str">
        <f t="shared" si="139"/>
        <v/>
      </c>
      <c r="AR251" s="20" t="str">
        <f t="shared" si="140"/>
        <v/>
      </c>
      <c r="AS251" s="20" t="str">
        <f>IF(AN251="","",IFERROR(IF(AND(入力!G251="",H251=""),INDEX(雇用者!$F$3:$Y$100003,MATCH($AN251,雇用者!B$3:B$100003,0),MATCH($AM251,雇用者!$F$1:$Y$1,1)),IF(G251="","",G251)),IF(G251="","",G251)))</f>
        <v/>
      </c>
      <c r="AT251" s="21" t="str">
        <f t="shared" si="141"/>
        <v/>
      </c>
      <c r="AU251" s="21" t="str">
        <f>IF(AND(AT251&lt;&gt;"",COUNTIF($AL$3:AL251,AL251)=1),SUMIF($AL$3:$AT$100003,AL251,$AT$3:$AT$100003),"")</f>
        <v/>
      </c>
      <c r="AV251" s="21" t="str">
        <f>IF(AND(COUNTIF($AM$3:AM251,AM251)=COUNTIF($AM$3:AM100251,AM251),AM251&lt;&gt;""),SUMIF($AM$3:AM251,AM251,$AT$3:AT251),"")</f>
        <v/>
      </c>
      <c r="AW251" s="96"/>
      <c r="AX251" s="20" t="str">
        <f>IF(COUNT(BC251:BH251)=6,MAX($AX$3:AX250)+1,"")</f>
        <v/>
      </c>
      <c r="AY251" s="20" t="str">
        <f>IF(AZ251="","",RANK(AZ251,$AZ$3:$AZ$100003,1)+COUNTIF($AZ$3:AZ251,AZ251)-1)</f>
        <v/>
      </c>
      <c r="AZ251" s="20" t="str">
        <f t="shared" si="142"/>
        <v/>
      </c>
      <c r="BA251" s="20" t="str">
        <f>IF(AN251="","",IF(COUNTIF($AN$3:AN251,AN251)=1,1+MAX($BA$3:BA250),INDEX($BA$3:BA250,MATCH(AN251,$AN$3:AN251,0),0)))</f>
        <v/>
      </c>
      <c r="BB251" s="20" t="str">
        <f>IF(AO251="","",IF(COUNTIF($AO$3:AO251,AO251)=1,1+MAX($BB$3:BB250),INDEX($BB$3:BB250,MATCH(AO251,$AO$3:AO251,0),0)))</f>
        <v/>
      </c>
      <c r="BC251" s="54" t="str">
        <f t="shared" si="143"/>
        <v/>
      </c>
      <c r="BD251" s="54" t="str">
        <f t="shared" si="144"/>
        <v/>
      </c>
      <c r="BE251" s="20" t="str">
        <f>IF($AN251="","",IF(COUNTIF(AN251,"*"&amp;BE$1&amp;"*"),COUNTIF(AN$3:AN251,"*"&amp;BE$1&amp;"*"),""))</f>
        <v/>
      </c>
      <c r="BF251" s="20" t="str">
        <f>IF($AN251="","",IF(COUNTIF(AO251,"*"&amp;BF$1&amp;"*"),COUNTIF(AO$3:AO251,"*"&amp;BF$1&amp;"*"),""))</f>
        <v/>
      </c>
      <c r="BG251" s="20" t="str">
        <f>IF($AN251="","",IF(COUNTIF(AP251,"*"&amp;BG$1&amp;"*"),COUNTIF(AP$3:AP251,"*"&amp;BG$1&amp;"*"),""))</f>
        <v/>
      </c>
      <c r="BH251" s="20" t="str">
        <f>IF($AN251="","",IF(COUNTIF(AQ251,"*"&amp;BH$1&amp;"*"),COUNTIF(AQ$3:AQ251,"*"&amp;BH$1&amp;"*"),""))</f>
        <v/>
      </c>
      <c r="BI251" s="58" t="str">
        <f t="shared" si="145"/>
        <v/>
      </c>
      <c r="BJ251" s="20" t="str">
        <f t="shared" si="146"/>
        <v/>
      </c>
      <c r="BK251" s="20" t="str">
        <f t="shared" si="147"/>
        <v/>
      </c>
      <c r="BM251" s="20" t="str">
        <f>IF($BM$1&gt;=1+MAX($BM$3:BM250),1+MAX($BM$3:BM250),"")</f>
        <v/>
      </c>
      <c r="BN251" s="20" t="str">
        <f t="shared" si="150"/>
        <v/>
      </c>
      <c r="BO251" s="20" t="str">
        <f t="shared" si="150"/>
        <v/>
      </c>
      <c r="BP251" s="20" t="str">
        <f t="shared" si="150"/>
        <v/>
      </c>
      <c r="BQ251" s="20" t="str">
        <f t="shared" si="150"/>
        <v/>
      </c>
      <c r="BR251" s="20" t="str">
        <f t="shared" si="150"/>
        <v/>
      </c>
      <c r="BS251" s="20" t="str">
        <f t="shared" si="150"/>
        <v/>
      </c>
      <c r="BT251" s="20" t="str">
        <f t="shared" si="150"/>
        <v/>
      </c>
      <c r="BU251" s="20" t="str">
        <f t="shared" si="150"/>
        <v/>
      </c>
      <c r="BV251" s="20" t="str">
        <f t="shared" si="150"/>
        <v/>
      </c>
      <c r="BW251" s="20" t="str">
        <f t="shared" si="150"/>
        <v/>
      </c>
      <c r="BX251" s="20" t="str">
        <f t="shared" si="150"/>
        <v/>
      </c>
    </row>
    <row r="252" spans="2:76" ht="30" customHeight="1" x14ac:dyDescent="0.2">
      <c r="B252" s="52"/>
      <c r="C252" s="52"/>
      <c r="D252" s="52"/>
      <c r="E252" s="30"/>
      <c r="F252" s="31"/>
      <c r="G252" s="32"/>
      <c r="H252" s="30"/>
      <c r="I252" s="31"/>
      <c r="J252" s="34"/>
      <c r="K252" s="112" t="str">
        <f t="shared" si="125"/>
        <v/>
      </c>
      <c r="L252" s="108" t="str">
        <f t="shared" si="126"/>
        <v/>
      </c>
      <c r="M252" s="108" t="str">
        <f t="shared" si="127"/>
        <v/>
      </c>
      <c r="N252" s="31" t="str">
        <f t="shared" si="128"/>
        <v/>
      </c>
      <c r="O252" s="31" t="str">
        <f t="shared" si="129"/>
        <v/>
      </c>
      <c r="P252" s="49" t="str">
        <f t="shared" si="130"/>
        <v/>
      </c>
      <c r="Q252" s="49" t="str">
        <f t="shared" si="131"/>
        <v/>
      </c>
      <c r="R252" s="32" t="str">
        <f t="shared" si="132"/>
        <v/>
      </c>
      <c r="S252" s="19"/>
      <c r="T252" s="45" t="str">
        <f t="shared" si="133"/>
        <v/>
      </c>
      <c r="U252" s="32" t="str">
        <f t="shared" si="134"/>
        <v/>
      </c>
      <c r="V252" s="22"/>
      <c r="W252" s="6" t="str">
        <f t="shared" si="123"/>
        <v/>
      </c>
      <c r="X252" s="7" t="str">
        <f t="shared" si="135"/>
        <v/>
      </c>
      <c r="Y252" s="19"/>
      <c r="Z252" s="13" t="str">
        <f t="shared" si="124"/>
        <v/>
      </c>
      <c r="AA252" s="13" t="str">
        <f t="shared" si="136"/>
        <v/>
      </c>
      <c r="AB252" s="7" t="str">
        <f t="shared" si="137"/>
        <v/>
      </c>
      <c r="AC252" s="22"/>
      <c r="AD252" s="3" t="str">
        <f>IF(B252="","",COUNT(B$3:B252))</f>
        <v/>
      </c>
      <c r="AE252" s="3" t="str">
        <f>IF(C252="","",COUNT(C$3:C252))</f>
        <v/>
      </c>
      <c r="AF252" s="3" t="str">
        <f>IF(D252="","",COUNT(D$3:D252))</f>
        <v/>
      </c>
      <c r="AG252" s="20" t="str">
        <f>IF(E252="","",COUNTA($E$3:E252))</f>
        <v/>
      </c>
      <c r="AH252" s="38" t="str">
        <f>IF(B252="",IF(OR($C252&lt;&gt;"",$D252&lt;&gt;"",$E252&lt;&gt;"",$H252&lt;&gt;"",$G252&lt;&gt;""),INDEX(AH$3:AH251,MATCH(MAX(AD$3:AD251),AD$3:AD251,0),0),""),B252)</f>
        <v/>
      </c>
      <c r="AI252" s="38" t="str">
        <f>IF(C252="",IF(OR($D252&lt;&gt;"",$E252&lt;&gt;"",$H252&lt;&gt;"",$G252&lt;&gt;""),INDEX(AI$3:AI251,MATCH(MAX(AE$3:AE251),AE$3:AE251,0),0),""),C252)</f>
        <v/>
      </c>
      <c r="AJ252" s="38" t="str">
        <f>IF(D252="",IF(OR($E252&lt;&gt;"",$H252&lt;&gt;"",$G252&lt;&gt;""),INDEX(AJ$3:AJ251,MATCH(MAX(AF$3:AF251),AF$3:AF251,0),0),""),D252)</f>
        <v/>
      </c>
      <c r="AK252" s="4" t="str">
        <f>IF(入力!E252="","",IFERROR(INDEX(雇用者!$B$3:$B$100003,IFERROR(MATCH("*"&amp;$E252&amp;"*",雇用者!B$3:B$100003,0),MATCH("*"&amp;$E252&amp;"*",雇用者!C$3:C$100003,0)),0),入力!E252))&amp;""</f>
        <v/>
      </c>
      <c r="AL252" s="20" t="str">
        <f>IF(AM252="","",$AM252&amp;"@"&amp;AN252&amp;IF(AN252="","","@"&amp;COUNTIF($AK$3:AK252,AN252)))</f>
        <v/>
      </c>
      <c r="AM252" s="26" t="str">
        <f t="shared" si="138"/>
        <v/>
      </c>
      <c r="AN252" s="4" t="str">
        <f>IF(AK252="",IF(AND(OR(H252&lt;&gt;"",G252&lt;&gt;""),E252=""),INDEX($AK$3:AK251,MATCH(MAX($AG$3:AG251),$AG$3:AG251,0),0),""),AK252)</f>
        <v/>
      </c>
      <c r="AO252" s="20" t="str">
        <f>IF(H252="",IF(AN252="","",IFERROR(INDEX(雇用者!$D$3:$D$100003,MATCH($AN252,雇用者!B$3:B$100003,0),0),"")),H252)&amp;""</f>
        <v/>
      </c>
      <c r="AP252" s="20" t="str">
        <f>IF(AN252="","",IFERROR(IF(AND(入力!I252="",H252=""),INDEX(雇用者!$E$3:$E$100003,MATCH($AN252,雇用者!B$3:B$100003,0),0),I252),I252))&amp;""</f>
        <v/>
      </c>
      <c r="AQ252" s="20" t="str">
        <f t="shared" si="139"/>
        <v/>
      </c>
      <c r="AR252" s="20" t="str">
        <f t="shared" si="140"/>
        <v/>
      </c>
      <c r="AS252" s="20" t="str">
        <f>IF(AN252="","",IFERROR(IF(AND(入力!G252="",H252=""),INDEX(雇用者!$F$3:$Y$100003,MATCH($AN252,雇用者!B$3:B$100003,0),MATCH($AM252,雇用者!$F$1:$Y$1,1)),IF(G252="","",G252)),IF(G252="","",G252)))</f>
        <v/>
      </c>
      <c r="AT252" s="21" t="str">
        <f t="shared" si="141"/>
        <v/>
      </c>
      <c r="AU252" s="21" t="str">
        <f>IF(AND(AT252&lt;&gt;"",COUNTIF($AL$3:AL252,AL252)=1),SUMIF($AL$3:$AT$100003,AL252,$AT$3:$AT$100003),"")</f>
        <v/>
      </c>
      <c r="AV252" s="21" t="str">
        <f>IF(AND(COUNTIF($AM$3:AM252,AM252)=COUNTIF($AM$3:AM100252,AM252),AM252&lt;&gt;""),SUMIF($AM$3:AM252,AM252,$AT$3:AT252),"")</f>
        <v/>
      </c>
      <c r="AW252" s="96"/>
      <c r="AX252" s="20" t="str">
        <f>IF(COUNT(BC252:BH252)=6,MAX($AX$3:AX251)+1,"")</f>
        <v/>
      </c>
      <c r="AY252" s="20" t="str">
        <f>IF(AZ252="","",RANK(AZ252,$AZ$3:$AZ$100003,1)+COUNTIF($AZ$3:AZ252,AZ252)-1)</f>
        <v/>
      </c>
      <c r="AZ252" s="20" t="str">
        <f t="shared" si="142"/>
        <v/>
      </c>
      <c r="BA252" s="20" t="str">
        <f>IF(AN252="","",IF(COUNTIF($AN$3:AN252,AN252)=1,1+MAX($BA$3:BA251),INDEX($BA$3:BA251,MATCH(AN252,$AN$3:AN252,0),0)))</f>
        <v/>
      </c>
      <c r="BB252" s="20" t="str">
        <f>IF(AO252="","",IF(COUNTIF($AO$3:AO252,AO252)=1,1+MAX($BB$3:BB251),INDEX($BB$3:BB251,MATCH(AO252,$AO$3:AO252,0),0)))</f>
        <v/>
      </c>
      <c r="BC252" s="54" t="str">
        <f t="shared" si="143"/>
        <v/>
      </c>
      <c r="BD252" s="54" t="str">
        <f t="shared" si="144"/>
        <v/>
      </c>
      <c r="BE252" s="20" t="str">
        <f>IF($AN252="","",IF(COUNTIF(AN252,"*"&amp;BE$1&amp;"*"),COUNTIF(AN$3:AN252,"*"&amp;BE$1&amp;"*"),""))</f>
        <v/>
      </c>
      <c r="BF252" s="20" t="str">
        <f>IF($AN252="","",IF(COUNTIF(AO252,"*"&amp;BF$1&amp;"*"),COUNTIF(AO$3:AO252,"*"&amp;BF$1&amp;"*"),""))</f>
        <v/>
      </c>
      <c r="BG252" s="20" t="str">
        <f>IF($AN252="","",IF(COUNTIF(AP252,"*"&amp;BG$1&amp;"*"),COUNTIF(AP$3:AP252,"*"&amp;BG$1&amp;"*"),""))</f>
        <v/>
      </c>
      <c r="BH252" s="20" t="str">
        <f>IF($AN252="","",IF(COUNTIF(AQ252,"*"&amp;BH$1&amp;"*"),COUNTIF(AQ$3:AQ252,"*"&amp;BH$1&amp;"*"),""))</f>
        <v/>
      </c>
      <c r="BI252" s="58" t="str">
        <f t="shared" si="145"/>
        <v/>
      </c>
      <c r="BJ252" s="20" t="str">
        <f t="shared" si="146"/>
        <v/>
      </c>
      <c r="BK252" s="20" t="str">
        <f t="shared" si="147"/>
        <v/>
      </c>
      <c r="BM252" s="20" t="str">
        <f>IF($BM$1&gt;=1+MAX($BM$3:BM251),1+MAX($BM$3:BM251),"")</f>
        <v/>
      </c>
      <c r="BN252" s="20" t="str">
        <f t="shared" si="150"/>
        <v/>
      </c>
      <c r="BO252" s="20" t="str">
        <f t="shared" si="150"/>
        <v/>
      </c>
      <c r="BP252" s="20" t="str">
        <f t="shared" si="150"/>
        <v/>
      </c>
      <c r="BQ252" s="20" t="str">
        <f t="shared" si="150"/>
        <v/>
      </c>
      <c r="BR252" s="20" t="str">
        <f t="shared" si="150"/>
        <v/>
      </c>
      <c r="BS252" s="20" t="str">
        <f t="shared" si="150"/>
        <v/>
      </c>
      <c r="BT252" s="20" t="str">
        <f t="shared" si="150"/>
        <v/>
      </c>
      <c r="BU252" s="20" t="str">
        <f t="shared" si="150"/>
        <v/>
      </c>
      <c r="BV252" s="20" t="str">
        <f t="shared" si="150"/>
        <v/>
      </c>
      <c r="BW252" s="20" t="str">
        <f t="shared" si="150"/>
        <v/>
      </c>
      <c r="BX252" s="20" t="str">
        <f t="shared" si="150"/>
        <v/>
      </c>
    </row>
    <row r="253" spans="2:76" ht="30" customHeight="1" x14ac:dyDescent="0.2">
      <c r="B253" s="52"/>
      <c r="C253" s="52"/>
      <c r="D253" s="52"/>
      <c r="E253" s="30"/>
      <c r="F253" s="31"/>
      <c r="G253" s="32"/>
      <c r="H253" s="30"/>
      <c r="I253" s="31"/>
      <c r="J253" s="34"/>
      <c r="K253" s="112" t="str">
        <f t="shared" si="125"/>
        <v/>
      </c>
      <c r="L253" s="108" t="str">
        <f t="shared" si="126"/>
        <v/>
      </c>
      <c r="M253" s="108" t="str">
        <f t="shared" si="127"/>
        <v/>
      </c>
      <c r="N253" s="31" t="str">
        <f t="shared" si="128"/>
        <v/>
      </c>
      <c r="O253" s="31" t="str">
        <f t="shared" si="129"/>
        <v/>
      </c>
      <c r="P253" s="49" t="str">
        <f t="shared" si="130"/>
        <v/>
      </c>
      <c r="Q253" s="49" t="str">
        <f t="shared" si="131"/>
        <v/>
      </c>
      <c r="R253" s="32" t="str">
        <f t="shared" si="132"/>
        <v/>
      </c>
      <c r="S253" s="19"/>
      <c r="T253" s="45" t="str">
        <f t="shared" si="133"/>
        <v/>
      </c>
      <c r="U253" s="32" t="str">
        <f t="shared" si="134"/>
        <v/>
      </c>
      <c r="V253" s="22"/>
      <c r="W253" s="6" t="str">
        <f t="shared" si="123"/>
        <v/>
      </c>
      <c r="X253" s="7" t="str">
        <f t="shared" si="135"/>
        <v/>
      </c>
      <c r="Y253" s="19"/>
      <c r="Z253" s="13" t="str">
        <f t="shared" si="124"/>
        <v/>
      </c>
      <c r="AA253" s="13" t="str">
        <f t="shared" si="136"/>
        <v/>
      </c>
      <c r="AB253" s="7" t="str">
        <f t="shared" si="137"/>
        <v/>
      </c>
      <c r="AC253" s="22"/>
      <c r="AD253" s="3" t="str">
        <f>IF(B253="","",COUNT(B$3:B253))</f>
        <v/>
      </c>
      <c r="AE253" s="3" t="str">
        <f>IF(C253="","",COUNT(C$3:C253))</f>
        <v/>
      </c>
      <c r="AF253" s="3" t="str">
        <f>IF(D253="","",COUNT(D$3:D253))</f>
        <v/>
      </c>
      <c r="AG253" s="20" t="str">
        <f>IF(E253="","",COUNTA($E$3:E253))</f>
        <v/>
      </c>
      <c r="AH253" s="38" t="str">
        <f>IF(B253="",IF(OR($C253&lt;&gt;"",$D253&lt;&gt;"",$E253&lt;&gt;"",$H253&lt;&gt;"",$G253&lt;&gt;""),INDEX(AH$3:AH252,MATCH(MAX(AD$3:AD252),AD$3:AD252,0),0),""),B253)</f>
        <v/>
      </c>
      <c r="AI253" s="38" t="str">
        <f>IF(C253="",IF(OR($D253&lt;&gt;"",$E253&lt;&gt;"",$H253&lt;&gt;"",$G253&lt;&gt;""),INDEX(AI$3:AI252,MATCH(MAX(AE$3:AE252),AE$3:AE252,0),0),""),C253)</f>
        <v/>
      </c>
      <c r="AJ253" s="38" t="str">
        <f>IF(D253="",IF(OR($E253&lt;&gt;"",$H253&lt;&gt;"",$G253&lt;&gt;""),INDEX(AJ$3:AJ252,MATCH(MAX(AF$3:AF252),AF$3:AF252,0),0),""),D253)</f>
        <v/>
      </c>
      <c r="AK253" s="4" t="str">
        <f>IF(入力!E253="","",IFERROR(INDEX(雇用者!$B$3:$B$100003,IFERROR(MATCH("*"&amp;$E253&amp;"*",雇用者!B$3:B$100003,0),MATCH("*"&amp;$E253&amp;"*",雇用者!C$3:C$100003,0)),0),入力!E253))&amp;""</f>
        <v/>
      </c>
      <c r="AL253" s="20" t="str">
        <f>IF(AM253="","",$AM253&amp;"@"&amp;AN253&amp;IF(AN253="","","@"&amp;COUNTIF($AK$3:AK253,AN253)))</f>
        <v/>
      </c>
      <c r="AM253" s="26" t="str">
        <f t="shared" si="138"/>
        <v/>
      </c>
      <c r="AN253" s="4" t="str">
        <f>IF(AK253="",IF(AND(OR(H253&lt;&gt;"",G253&lt;&gt;""),E253=""),INDEX($AK$3:AK252,MATCH(MAX($AG$3:AG252),$AG$3:AG252,0),0),""),AK253)</f>
        <v/>
      </c>
      <c r="AO253" s="20" t="str">
        <f>IF(H253="",IF(AN253="","",IFERROR(INDEX(雇用者!$D$3:$D$100003,MATCH($AN253,雇用者!B$3:B$100003,0),0),"")),H253)&amp;""</f>
        <v/>
      </c>
      <c r="AP253" s="20" t="str">
        <f>IF(AN253="","",IFERROR(IF(AND(入力!I253="",H253=""),INDEX(雇用者!$E$3:$E$100003,MATCH($AN253,雇用者!B$3:B$100003,0),0),I253),I253))&amp;""</f>
        <v/>
      </c>
      <c r="AQ253" s="20" t="str">
        <f t="shared" si="139"/>
        <v/>
      </c>
      <c r="AR253" s="20" t="str">
        <f t="shared" si="140"/>
        <v/>
      </c>
      <c r="AS253" s="20" t="str">
        <f>IF(AN253="","",IFERROR(IF(AND(入力!G253="",H253=""),INDEX(雇用者!$F$3:$Y$100003,MATCH($AN253,雇用者!B$3:B$100003,0),MATCH($AM253,雇用者!$F$1:$Y$1,1)),IF(G253="","",G253)),IF(G253="","",G253)))</f>
        <v/>
      </c>
      <c r="AT253" s="21" t="str">
        <f t="shared" si="141"/>
        <v/>
      </c>
      <c r="AU253" s="21" t="str">
        <f>IF(AND(AT253&lt;&gt;"",COUNTIF($AL$3:AL253,AL253)=1),SUMIF($AL$3:$AT$100003,AL253,$AT$3:$AT$100003),"")</f>
        <v/>
      </c>
      <c r="AV253" s="21" t="str">
        <f>IF(AND(COUNTIF($AM$3:AM253,AM253)=COUNTIF($AM$3:AM100253,AM253),AM253&lt;&gt;""),SUMIF($AM$3:AM253,AM253,$AT$3:AT253),"")</f>
        <v/>
      </c>
      <c r="AW253" s="96"/>
      <c r="AX253" s="20" t="str">
        <f>IF(COUNT(BC253:BH253)=6,MAX($AX$3:AX252)+1,"")</f>
        <v/>
      </c>
      <c r="AY253" s="20" t="str">
        <f>IF(AZ253="","",RANK(AZ253,$AZ$3:$AZ$100003,1)+COUNTIF($AZ$3:AZ253,AZ253)-1)</f>
        <v/>
      </c>
      <c r="AZ253" s="20" t="str">
        <f t="shared" si="142"/>
        <v/>
      </c>
      <c r="BA253" s="20" t="str">
        <f>IF(AN253="","",IF(COUNTIF($AN$3:AN253,AN253)=1,1+MAX($BA$3:BA252),INDEX($BA$3:BA252,MATCH(AN253,$AN$3:AN253,0),0)))</f>
        <v/>
      </c>
      <c r="BB253" s="20" t="str">
        <f>IF(AO253="","",IF(COUNTIF($AO$3:AO253,AO253)=1,1+MAX($BB$3:BB252),INDEX($BB$3:BB252,MATCH(AO253,$AO$3:AO253,0),0)))</f>
        <v/>
      </c>
      <c r="BC253" s="54" t="str">
        <f t="shared" si="143"/>
        <v/>
      </c>
      <c r="BD253" s="54" t="str">
        <f t="shared" si="144"/>
        <v/>
      </c>
      <c r="BE253" s="20" t="str">
        <f>IF($AN253="","",IF(COUNTIF(AN253,"*"&amp;BE$1&amp;"*"),COUNTIF(AN$3:AN253,"*"&amp;BE$1&amp;"*"),""))</f>
        <v/>
      </c>
      <c r="BF253" s="20" t="str">
        <f>IF($AN253="","",IF(COUNTIF(AO253,"*"&amp;BF$1&amp;"*"),COUNTIF(AO$3:AO253,"*"&amp;BF$1&amp;"*"),""))</f>
        <v/>
      </c>
      <c r="BG253" s="20" t="str">
        <f>IF($AN253="","",IF(COUNTIF(AP253,"*"&amp;BG$1&amp;"*"),COUNTIF(AP$3:AP253,"*"&amp;BG$1&amp;"*"),""))</f>
        <v/>
      </c>
      <c r="BH253" s="20" t="str">
        <f>IF($AN253="","",IF(COUNTIF(AQ253,"*"&amp;BH$1&amp;"*"),COUNTIF(AQ$3:AQ253,"*"&amp;BH$1&amp;"*"),""))</f>
        <v/>
      </c>
      <c r="BI253" s="58" t="str">
        <f t="shared" si="145"/>
        <v/>
      </c>
      <c r="BJ253" s="20" t="str">
        <f t="shared" si="146"/>
        <v/>
      </c>
      <c r="BK253" s="20" t="str">
        <f t="shared" si="147"/>
        <v/>
      </c>
      <c r="BM253" s="20" t="str">
        <f>IF($BM$1&gt;=1+MAX($BM$3:BM252),1+MAX($BM$3:BM252),"")</f>
        <v/>
      </c>
      <c r="BN253" s="20" t="str">
        <f t="shared" si="150"/>
        <v/>
      </c>
      <c r="BO253" s="20" t="str">
        <f t="shared" si="150"/>
        <v/>
      </c>
      <c r="BP253" s="20" t="str">
        <f t="shared" si="150"/>
        <v/>
      </c>
      <c r="BQ253" s="20" t="str">
        <f t="shared" si="150"/>
        <v/>
      </c>
      <c r="BR253" s="20" t="str">
        <f t="shared" si="150"/>
        <v/>
      </c>
      <c r="BS253" s="20" t="str">
        <f t="shared" si="150"/>
        <v/>
      </c>
      <c r="BT253" s="20" t="str">
        <f t="shared" si="150"/>
        <v/>
      </c>
      <c r="BU253" s="20" t="str">
        <f t="shared" si="150"/>
        <v/>
      </c>
      <c r="BV253" s="20" t="str">
        <f t="shared" si="150"/>
        <v/>
      </c>
      <c r="BW253" s="20" t="str">
        <f t="shared" si="150"/>
        <v/>
      </c>
      <c r="BX253" s="20" t="str">
        <f t="shared" si="150"/>
        <v/>
      </c>
    </row>
    <row r="254" spans="2:76" ht="30" customHeight="1" x14ac:dyDescent="0.2">
      <c r="B254" s="52"/>
      <c r="C254" s="52"/>
      <c r="D254" s="52"/>
      <c r="E254" s="30"/>
      <c r="F254" s="31"/>
      <c r="G254" s="32"/>
      <c r="H254" s="30"/>
      <c r="I254" s="31"/>
      <c r="J254" s="34"/>
      <c r="K254" s="112" t="str">
        <f t="shared" si="125"/>
        <v/>
      </c>
      <c r="L254" s="108" t="str">
        <f t="shared" si="126"/>
        <v/>
      </c>
      <c r="M254" s="108" t="str">
        <f t="shared" si="127"/>
        <v/>
      </c>
      <c r="N254" s="31" t="str">
        <f t="shared" si="128"/>
        <v/>
      </c>
      <c r="O254" s="31" t="str">
        <f t="shared" si="129"/>
        <v/>
      </c>
      <c r="P254" s="49" t="str">
        <f t="shared" si="130"/>
        <v/>
      </c>
      <c r="Q254" s="49" t="str">
        <f t="shared" si="131"/>
        <v/>
      </c>
      <c r="R254" s="32" t="str">
        <f t="shared" si="132"/>
        <v/>
      </c>
      <c r="S254" s="19"/>
      <c r="T254" s="45" t="str">
        <f t="shared" si="133"/>
        <v/>
      </c>
      <c r="U254" s="32" t="str">
        <f t="shared" si="134"/>
        <v/>
      </c>
      <c r="V254" s="22"/>
      <c r="W254" s="6" t="str">
        <f t="shared" si="123"/>
        <v/>
      </c>
      <c r="X254" s="7" t="str">
        <f t="shared" si="135"/>
        <v/>
      </c>
      <c r="Y254" s="19"/>
      <c r="Z254" s="13" t="str">
        <f t="shared" si="124"/>
        <v/>
      </c>
      <c r="AA254" s="13" t="str">
        <f t="shared" si="136"/>
        <v/>
      </c>
      <c r="AB254" s="7" t="str">
        <f t="shared" si="137"/>
        <v/>
      </c>
      <c r="AC254" s="22"/>
      <c r="AD254" s="3" t="str">
        <f>IF(B254="","",COUNT(B$3:B254))</f>
        <v/>
      </c>
      <c r="AE254" s="3" t="str">
        <f>IF(C254="","",COUNT(C$3:C254))</f>
        <v/>
      </c>
      <c r="AF254" s="3" t="str">
        <f>IF(D254="","",COUNT(D$3:D254))</f>
        <v/>
      </c>
      <c r="AG254" s="20" t="str">
        <f>IF(E254="","",COUNTA($E$3:E254))</f>
        <v/>
      </c>
      <c r="AH254" s="38" t="str">
        <f>IF(B254="",IF(OR($C254&lt;&gt;"",$D254&lt;&gt;"",$E254&lt;&gt;"",$H254&lt;&gt;"",$G254&lt;&gt;""),INDEX(AH$3:AH253,MATCH(MAX(AD$3:AD253),AD$3:AD253,0),0),""),B254)</f>
        <v/>
      </c>
      <c r="AI254" s="38" t="str">
        <f>IF(C254="",IF(OR($D254&lt;&gt;"",$E254&lt;&gt;"",$H254&lt;&gt;"",$G254&lt;&gt;""),INDEX(AI$3:AI253,MATCH(MAX(AE$3:AE253),AE$3:AE253,0),0),""),C254)</f>
        <v/>
      </c>
      <c r="AJ254" s="38" t="str">
        <f>IF(D254="",IF(OR($E254&lt;&gt;"",$H254&lt;&gt;"",$G254&lt;&gt;""),INDEX(AJ$3:AJ253,MATCH(MAX(AF$3:AF253),AF$3:AF253,0),0),""),D254)</f>
        <v/>
      </c>
      <c r="AK254" s="4" t="str">
        <f>IF(入力!E254="","",IFERROR(INDEX(雇用者!$B$3:$B$100003,IFERROR(MATCH("*"&amp;$E254&amp;"*",雇用者!B$3:B$100003,0),MATCH("*"&amp;$E254&amp;"*",雇用者!C$3:C$100003,0)),0),入力!E254))&amp;""</f>
        <v/>
      </c>
      <c r="AL254" s="20" t="str">
        <f>IF(AM254="","",$AM254&amp;"@"&amp;AN254&amp;IF(AN254="","","@"&amp;COUNTIF($AK$3:AK254,AN254)))</f>
        <v/>
      </c>
      <c r="AM254" s="26" t="str">
        <f t="shared" si="138"/>
        <v/>
      </c>
      <c r="AN254" s="4" t="str">
        <f>IF(AK254="",IF(AND(OR(H254&lt;&gt;"",G254&lt;&gt;""),E254=""),INDEX($AK$3:AK253,MATCH(MAX($AG$3:AG253),$AG$3:AG253,0),0),""),AK254)</f>
        <v/>
      </c>
      <c r="AO254" s="20" t="str">
        <f>IF(H254="",IF(AN254="","",IFERROR(INDEX(雇用者!$D$3:$D$100003,MATCH($AN254,雇用者!B$3:B$100003,0),0),"")),H254)&amp;""</f>
        <v/>
      </c>
      <c r="AP254" s="20" t="str">
        <f>IF(AN254="","",IFERROR(IF(AND(入力!I254="",H254=""),INDEX(雇用者!$E$3:$E$100003,MATCH($AN254,雇用者!B$3:B$100003,0),0),I254),I254))&amp;""</f>
        <v/>
      </c>
      <c r="AQ254" s="20" t="str">
        <f t="shared" si="139"/>
        <v/>
      </c>
      <c r="AR254" s="20" t="str">
        <f t="shared" si="140"/>
        <v/>
      </c>
      <c r="AS254" s="20" t="str">
        <f>IF(AN254="","",IFERROR(IF(AND(入力!G254="",H254=""),INDEX(雇用者!$F$3:$Y$100003,MATCH($AN254,雇用者!B$3:B$100003,0),MATCH($AM254,雇用者!$F$1:$Y$1,1)),IF(G254="","",G254)),IF(G254="","",G254)))</f>
        <v/>
      </c>
      <c r="AT254" s="21" t="str">
        <f t="shared" si="141"/>
        <v/>
      </c>
      <c r="AU254" s="21" t="str">
        <f>IF(AND(AT254&lt;&gt;"",COUNTIF($AL$3:AL254,AL254)=1),SUMIF($AL$3:$AT$100003,AL254,$AT$3:$AT$100003),"")</f>
        <v/>
      </c>
      <c r="AV254" s="21" t="str">
        <f>IF(AND(COUNTIF($AM$3:AM254,AM254)=COUNTIF($AM$3:AM100254,AM254),AM254&lt;&gt;""),SUMIF($AM$3:AM254,AM254,$AT$3:AT254),"")</f>
        <v/>
      </c>
      <c r="AW254" s="96"/>
      <c r="AX254" s="20" t="str">
        <f>IF(COUNT(BC254:BH254)=6,MAX($AX$3:AX253)+1,"")</f>
        <v/>
      </c>
      <c r="AY254" s="20" t="str">
        <f>IF(AZ254="","",RANK(AZ254,$AZ$3:$AZ$100003,1)+COUNTIF($AZ$3:AZ254,AZ254)-1)</f>
        <v/>
      </c>
      <c r="AZ254" s="20" t="str">
        <f t="shared" si="142"/>
        <v/>
      </c>
      <c r="BA254" s="20" t="str">
        <f>IF(AN254="","",IF(COUNTIF($AN$3:AN254,AN254)=1,1+MAX($BA$3:BA253),INDEX($BA$3:BA253,MATCH(AN254,$AN$3:AN254,0),0)))</f>
        <v/>
      </c>
      <c r="BB254" s="20" t="str">
        <f>IF(AO254="","",IF(COUNTIF($AO$3:AO254,AO254)=1,1+MAX($BB$3:BB253),INDEX($BB$3:BB253,MATCH(AO254,$AO$3:AO254,0),0)))</f>
        <v/>
      </c>
      <c r="BC254" s="54" t="str">
        <f t="shared" si="143"/>
        <v/>
      </c>
      <c r="BD254" s="54" t="str">
        <f t="shared" si="144"/>
        <v/>
      </c>
      <c r="BE254" s="20" t="str">
        <f>IF($AN254="","",IF(COUNTIF(AN254,"*"&amp;BE$1&amp;"*"),COUNTIF(AN$3:AN254,"*"&amp;BE$1&amp;"*"),""))</f>
        <v/>
      </c>
      <c r="BF254" s="20" t="str">
        <f>IF($AN254="","",IF(COUNTIF(AO254,"*"&amp;BF$1&amp;"*"),COUNTIF(AO$3:AO254,"*"&amp;BF$1&amp;"*"),""))</f>
        <v/>
      </c>
      <c r="BG254" s="20" t="str">
        <f>IF($AN254="","",IF(COUNTIF(AP254,"*"&amp;BG$1&amp;"*"),COUNTIF(AP$3:AP254,"*"&amp;BG$1&amp;"*"),""))</f>
        <v/>
      </c>
      <c r="BH254" s="20" t="str">
        <f>IF($AN254="","",IF(COUNTIF(AQ254,"*"&amp;BH$1&amp;"*"),COUNTIF(AQ$3:AQ254,"*"&amp;BH$1&amp;"*"),""))</f>
        <v/>
      </c>
      <c r="BI254" s="58" t="str">
        <f t="shared" si="145"/>
        <v/>
      </c>
      <c r="BJ254" s="20" t="str">
        <f t="shared" si="146"/>
        <v/>
      </c>
      <c r="BK254" s="20" t="str">
        <f t="shared" si="147"/>
        <v/>
      </c>
      <c r="BM254" s="20" t="str">
        <f>IF($BM$1&gt;=1+MAX($BM$3:BM253),1+MAX($BM$3:BM253),"")</f>
        <v/>
      </c>
      <c r="BN254" s="20" t="str">
        <f t="shared" si="150"/>
        <v/>
      </c>
      <c r="BO254" s="20" t="str">
        <f t="shared" si="150"/>
        <v/>
      </c>
      <c r="BP254" s="20" t="str">
        <f t="shared" si="150"/>
        <v/>
      </c>
      <c r="BQ254" s="20" t="str">
        <f t="shared" si="150"/>
        <v/>
      </c>
      <c r="BR254" s="20" t="str">
        <f t="shared" si="150"/>
        <v/>
      </c>
      <c r="BS254" s="20" t="str">
        <f t="shared" si="150"/>
        <v/>
      </c>
      <c r="BT254" s="20" t="str">
        <f t="shared" si="150"/>
        <v/>
      </c>
      <c r="BU254" s="20" t="str">
        <f t="shared" si="150"/>
        <v/>
      </c>
      <c r="BV254" s="20" t="str">
        <f t="shared" si="150"/>
        <v/>
      </c>
      <c r="BW254" s="20" t="str">
        <f t="shared" si="150"/>
        <v/>
      </c>
      <c r="BX254" s="20" t="str">
        <f t="shared" si="150"/>
        <v/>
      </c>
    </row>
    <row r="255" spans="2:76" ht="30" customHeight="1" x14ac:dyDescent="0.2">
      <c r="B255" s="52"/>
      <c r="C255" s="52"/>
      <c r="D255" s="52"/>
      <c r="E255" s="30"/>
      <c r="F255" s="31"/>
      <c r="G255" s="32"/>
      <c r="H255" s="30"/>
      <c r="I255" s="31"/>
      <c r="J255" s="34"/>
      <c r="K255" s="112" t="str">
        <f t="shared" si="125"/>
        <v/>
      </c>
      <c r="L255" s="108" t="str">
        <f t="shared" si="126"/>
        <v/>
      </c>
      <c r="M255" s="108" t="str">
        <f t="shared" si="127"/>
        <v/>
      </c>
      <c r="N255" s="31" t="str">
        <f t="shared" si="128"/>
        <v/>
      </c>
      <c r="O255" s="31" t="str">
        <f t="shared" si="129"/>
        <v/>
      </c>
      <c r="P255" s="49" t="str">
        <f t="shared" si="130"/>
        <v/>
      </c>
      <c r="Q255" s="49" t="str">
        <f t="shared" si="131"/>
        <v/>
      </c>
      <c r="R255" s="32" t="str">
        <f t="shared" si="132"/>
        <v/>
      </c>
      <c r="S255" s="19"/>
      <c r="T255" s="45" t="str">
        <f t="shared" si="133"/>
        <v/>
      </c>
      <c r="U255" s="32" t="str">
        <f t="shared" si="134"/>
        <v/>
      </c>
      <c r="V255" s="22"/>
      <c r="W255" s="6" t="str">
        <f t="shared" si="123"/>
        <v/>
      </c>
      <c r="X255" s="7" t="str">
        <f t="shared" si="135"/>
        <v/>
      </c>
      <c r="Y255" s="19"/>
      <c r="Z255" s="13" t="str">
        <f t="shared" si="124"/>
        <v/>
      </c>
      <c r="AA255" s="13" t="str">
        <f t="shared" si="136"/>
        <v/>
      </c>
      <c r="AB255" s="7" t="str">
        <f t="shared" si="137"/>
        <v/>
      </c>
      <c r="AC255" s="22"/>
      <c r="AD255" s="3" t="str">
        <f>IF(B255="","",COUNT(B$3:B255))</f>
        <v/>
      </c>
      <c r="AE255" s="3" t="str">
        <f>IF(C255="","",COUNT(C$3:C255))</f>
        <v/>
      </c>
      <c r="AF255" s="3" t="str">
        <f>IF(D255="","",COUNT(D$3:D255))</f>
        <v/>
      </c>
      <c r="AG255" s="20" t="str">
        <f>IF(E255="","",COUNTA($E$3:E255))</f>
        <v/>
      </c>
      <c r="AH255" s="38" t="str">
        <f>IF(B255="",IF(OR($C255&lt;&gt;"",$D255&lt;&gt;"",$E255&lt;&gt;"",$H255&lt;&gt;"",$G255&lt;&gt;""),INDEX(AH$3:AH254,MATCH(MAX(AD$3:AD254),AD$3:AD254,0),0),""),B255)</f>
        <v/>
      </c>
      <c r="AI255" s="38" t="str">
        <f>IF(C255="",IF(OR($D255&lt;&gt;"",$E255&lt;&gt;"",$H255&lt;&gt;"",$G255&lt;&gt;""),INDEX(AI$3:AI254,MATCH(MAX(AE$3:AE254),AE$3:AE254,0),0),""),C255)</f>
        <v/>
      </c>
      <c r="AJ255" s="38" t="str">
        <f>IF(D255="",IF(OR($E255&lt;&gt;"",$H255&lt;&gt;"",$G255&lt;&gt;""),INDEX(AJ$3:AJ254,MATCH(MAX(AF$3:AF254),AF$3:AF254,0),0),""),D255)</f>
        <v/>
      </c>
      <c r="AK255" s="4" t="str">
        <f>IF(入力!E255="","",IFERROR(INDEX(雇用者!$B$3:$B$100003,IFERROR(MATCH("*"&amp;$E255&amp;"*",雇用者!B$3:B$100003,0),MATCH("*"&amp;$E255&amp;"*",雇用者!C$3:C$100003,0)),0),入力!E255))&amp;""</f>
        <v/>
      </c>
      <c r="AL255" s="20" t="str">
        <f>IF(AM255="","",$AM255&amp;"@"&amp;AN255&amp;IF(AN255="","","@"&amp;COUNTIF($AK$3:AK255,AN255)))</f>
        <v/>
      </c>
      <c r="AM255" s="26" t="str">
        <f t="shared" si="138"/>
        <v/>
      </c>
      <c r="AN255" s="4" t="str">
        <f>IF(AK255="",IF(AND(OR(H255&lt;&gt;"",G255&lt;&gt;""),E255=""),INDEX($AK$3:AK254,MATCH(MAX($AG$3:AG254),$AG$3:AG254,0),0),""),AK255)</f>
        <v/>
      </c>
      <c r="AO255" s="20" t="str">
        <f>IF(H255="",IF(AN255="","",IFERROR(INDEX(雇用者!$D$3:$D$100003,MATCH($AN255,雇用者!B$3:B$100003,0),0),"")),H255)&amp;""</f>
        <v/>
      </c>
      <c r="AP255" s="20" t="str">
        <f>IF(AN255="","",IFERROR(IF(AND(入力!I255="",H255=""),INDEX(雇用者!$E$3:$E$100003,MATCH($AN255,雇用者!B$3:B$100003,0),0),I255),I255))&amp;""</f>
        <v/>
      </c>
      <c r="AQ255" s="20" t="str">
        <f t="shared" si="139"/>
        <v/>
      </c>
      <c r="AR255" s="20" t="str">
        <f t="shared" si="140"/>
        <v/>
      </c>
      <c r="AS255" s="20" t="str">
        <f>IF(AN255="","",IFERROR(IF(AND(入力!G255="",H255=""),INDEX(雇用者!$F$3:$Y$100003,MATCH($AN255,雇用者!B$3:B$100003,0),MATCH($AM255,雇用者!$F$1:$Y$1,1)),IF(G255="","",G255)),IF(G255="","",G255)))</f>
        <v/>
      </c>
      <c r="AT255" s="21" t="str">
        <f t="shared" si="141"/>
        <v/>
      </c>
      <c r="AU255" s="21" t="str">
        <f>IF(AND(AT255&lt;&gt;"",COUNTIF($AL$3:AL255,AL255)=1),SUMIF($AL$3:$AT$100003,AL255,$AT$3:$AT$100003),"")</f>
        <v/>
      </c>
      <c r="AV255" s="21" t="str">
        <f>IF(AND(COUNTIF($AM$3:AM255,AM255)=COUNTIF($AM$3:AM100255,AM255),AM255&lt;&gt;""),SUMIF($AM$3:AM255,AM255,$AT$3:AT255),"")</f>
        <v/>
      </c>
      <c r="AW255" s="96"/>
      <c r="AX255" s="20" t="str">
        <f>IF(COUNT(BC255:BH255)=6,MAX($AX$3:AX254)+1,"")</f>
        <v/>
      </c>
      <c r="AY255" s="20" t="str">
        <f>IF(AZ255="","",RANK(AZ255,$AZ$3:$AZ$100003,1)+COUNTIF($AZ$3:AZ255,AZ255)-1)</f>
        <v/>
      </c>
      <c r="AZ255" s="20" t="str">
        <f t="shared" si="142"/>
        <v/>
      </c>
      <c r="BA255" s="20" t="str">
        <f>IF(AN255="","",IF(COUNTIF($AN$3:AN255,AN255)=1,1+MAX($BA$3:BA254),INDEX($BA$3:BA254,MATCH(AN255,$AN$3:AN255,0),0)))</f>
        <v/>
      </c>
      <c r="BB255" s="20" t="str">
        <f>IF(AO255="","",IF(COUNTIF($AO$3:AO255,AO255)=1,1+MAX($BB$3:BB254),INDEX($BB$3:BB254,MATCH(AO255,$AO$3:AO255,0),0)))</f>
        <v/>
      </c>
      <c r="BC255" s="54" t="str">
        <f t="shared" si="143"/>
        <v/>
      </c>
      <c r="BD255" s="54" t="str">
        <f t="shared" si="144"/>
        <v/>
      </c>
      <c r="BE255" s="20" t="str">
        <f>IF($AN255="","",IF(COUNTIF(AN255,"*"&amp;BE$1&amp;"*"),COUNTIF(AN$3:AN255,"*"&amp;BE$1&amp;"*"),""))</f>
        <v/>
      </c>
      <c r="BF255" s="20" t="str">
        <f>IF($AN255="","",IF(COUNTIF(AO255,"*"&amp;BF$1&amp;"*"),COUNTIF(AO$3:AO255,"*"&amp;BF$1&amp;"*"),""))</f>
        <v/>
      </c>
      <c r="BG255" s="20" t="str">
        <f>IF($AN255="","",IF(COUNTIF(AP255,"*"&amp;BG$1&amp;"*"),COUNTIF(AP$3:AP255,"*"&amp;BG$1&amp;"*"),""))</f>
        <v/>
      </c>
      <c r="BH255" s="20" t="str">
        <f>IF($AN255="","",IF(COUNTIF(AQ255,"*"&amp;BH$1&amp;"*"),COUNTIF(AQ$3:AQ255,"*"&amp;BH$1&amp;"*"),""))</f>
        <v/>
      </c>
      <c r="BI255" s="58" t="str">
        <f t="shared" si="145"/>
        <v/>
      </c>
      <c r="BJ255" s="20" t="str">
        <f t="shared" si="146"/>
        <v/>
      </c>
      <c r="BK255" s="20" t="str">
        <f t="shared" si="147"/>
        <v/>
      </c>
      <c r="BM255" s="20" t="str">
        <f>IF($BM$1&gt;=1+MAX($BM$3:BM254),1+MAX($BM$3:BM254),"")</f>
        <v/>
      </c>
      <c r="BN255" s="20" t="str">
        <f t="shared" si="150"/>
        <v/>
      </c>
      <c r="BO255" s="20" t="str">
        <f t="shared" si="150"/>
        <v/>
      </c>
      <c r="BP255" s="20" t="str">
        <f t="shared" si="150"/>
        <v/>
      </c>
      <c r="BQ255" s="20" t="str">
        <f t="shared" si="150"/>
        <v/>
      </c>
      <c r="BR255" s="20" t="str">
        <f t="shared" si="150"/>
        <v/>
      </c>
      <c r="BS255" s="20" t="str">
        <f t="shared" si="150"/>
        <v/>
      </c>
      <c r="BT255" s="20" t="str">
        <f t="shared" si="150"/>
        <v/>
      </c>
      <c r="BU255" s="20" t="str">
        <f t="shared" si="150"/>
        <v/>
      </c>
      <c r="BV255" s="20" t="str">
        <f t="shared" si="150"/>
        <v/>
      </c>
      <c r="BW255" s="20" t="str">
        <f t="shared" si="150"/>
        <v/>
      </c>
      <c r="BX255" s="20" t="str">
        <f t="shared" si="150"/>
        <v/>
      </c>
    </row>
    <row r="256" spans="2:76" ht="30" customHeight="1" x14ac:dyDescent="0.2">
      <c r="B256" s="52"/>
      <c r="C256" s="52"/>
      <c r="D256" s="52"/>
      <c r="E256" s="30"/>
      <c r="F256" s="31"/>
      <c r="G256" s="32"/>
      <c r="H256" s="30"/>
      <c r="I256" s="31"/>
      <c r="J256" s="34"/>
      <c r="K256" s="112" t="str">
        <f t="shared" si="125"/>
        <v/>
      </c>
      <c r="L256" s="108" t="str">
        <f t="shared" si="126"/>
        <v/>
      </c>
      <c r="M256" s="108" t="str">
        <f t="shared" si="127"/>
        <v/>
      </c>
      <c r="N256" s="31" t="str">
        <f t="shared" si="128"/>
        <v/>
      </c>
      <c r="O256" s="31" t="str">
        <f t="shared" si="129"/>
        <v/>
      </c>
      <c r="P256" s="49" t="str">
        <f t="shared" si="130"/>
        <v/>
      </c>
      <c r="Q256" s="49" t="str">
        <f t="shared" si="131"/>
        <v/>
      </c>
      <c r="R256" s="32" t="str">
        <f t="shared" si="132"/>
        <v/>
      </c>
      <c r="S256" s="19"/>
      <c r="T256" s="45" t="str">
        <f t="shared" si="133"/>
        <v/>
      </c>
      <c r="U256" s="32" t="str">
        <f t="shared" si="134"/>
        <v/>
      </c>
      <c r="V256" s="22"/>
      <c r="W256" s="6" t="str">
        <f t="shared" si="123"/>
        <v/>
      </c>
      <c r="X256" s="7" t="str">
        <f t="shared" si="135"/>
        <v/>
      </c>
      <c r="Y256" s="19"/>
      <c r="Z256" s="13" t="str">
        <f t="shared" si="124"/>
        <v/>
      </c>
      <c r="AA256" s="13" t="str">
        <f t="shared" si="136"/>
        <v/>
      </c>
      <c r="AB256" s="7" t="str">
        <f t="shared" si="137"/>
        <v/>
      </c>
      <c r="AC256" s="22"/>
      <c r="AD256" s="3" t="str">
        <f>IF(B256="","",COUNT(B$3:B256))</f>
        <v/>
      </c>
      <c r="AE256" s="3" t="str">
        <f>IF(C256="","",COUNT(C$3:C256))</f>
        <v/>
      </c>
      <c r="AF256" s="3" t="str">
        <f>IF(D256="","",COUNT(D$3:D256))</f>
        <v/>
      </c>
      <c r="AG256" s="20" t="str">
        <f>IF(E256="","",COUNTA($E$3:E256))</f>
        <v/>
      </c>
      <c r="AH256" s="38" t="str">
        <f>IF(B256="",IF(OR($C256&lt;&gt;"",$D256&lt;&gt;"",$E256&lt;&gt;"",$H256&lt;&gt;"",$G256&lt;&gt;""),INDEX(AH$3:AH255,MATCH(MAX(AD$3:AD255),AD$3:AD255,0),0),""),B256)</f>
        <v/>
      </c>
      <c r="AI256" s="38" t="str">
        <f>IF(C256="",IF(OR($D256&lt;&gt;"",$E256&lt;&gt;"",$H256&lt;&gt;"",$G256&lt;&gt;""),INDEX(AI$3:AI255,MATCH(MAX(AE$3:AE255),AE$3:AE255,0),0),""),C256)</f>
        <v/>
      </c>
      <c r="AJ256" s="38" t="str">
        <f>IF(D256="",IF(OR($E256&lt;&gt;"",$H256&lt;&gt;"",$G256&lt;&gt;""),INDEX(AJ$3:AJ255,MATCH(MAX(AF$3:AF255),AF$3:AF255,0),0),""),D256)</f>
        <v/>
      </c>
      <c r="AK256" s="4" t="str">
        <f>IF(入力!E256="","",IFERROR(INDEX(雇用者!$B$3:$B$100003,IFERROR(MATCH("*"&amp;$E256&amp;"*",雇用者!B$3:B$100003,0),MATCH("*"&amp;$E256&amp;"*",雇用者!C$3:C$100003,0)),0),入力!E256))&amp;""</f>
        <v/>
      </c>
      <c r="AL256" s="20" t="str">
        <f>IF(AM256="","",$AM256&amp;"@"&amp;AN256&amp;IF(AN256="","","@"&amp;COUNTIF($AK$3:AK256,AN256)))</f>
        <v/>
      </c>
      <c r="AM256" s="26" t="str">
        <f t="shared" si="138"/>
        <v/>
      </c>
      <c r="AN256" s="4" t="str">
        <f>IF(AK256="",IF(AND(OR(H256&lt;&gt;"",G256&lt;&gt;""),E256=""),INDEX($AK$3:AK255,MATCH(MAX($AG$3:AG255),$AG$3:AG255,0),0),""),AK256)</f>
        <v/>
      </c>
      <c r="AO256" s="20" t="str">
        <f>IF(H256="",IF(AN256="","",IFERROR(INDEX(雇用者!$D$3:$D$100003,MATCH($AN256,雇用者!B$3:B$100003,0),0),"")),H256)&amp;""</f>
        <v/>
      </c>
      <c r="AP256" s="20" t="str">
        <f>IF(AN256="","",IFERROR(IF(AND(入力!I256="",H256=""),INDEX(雇用者!$E$3:$E$100003,MATCH($AN256,雇用者!B$3:B$100003,0),0),I256),I256))&amp;""</f>
        <v/>
      </c>
      <c r="AQ256" s="20" t="str">
        <f t="shared" si="139"/>
        <v/>
      </c>
      <c r="AR256" s="20" t="str">
        <f t="shared" si="140"/>
        <v/>
      </c>
      <c r="AS256" s="20" t="str">
        <f>IF(AN256="","",IFERROR(IF(AND(入力!G256="",H256=""),INDEX(雇用者!$F$3:$Y$100003,MATCH($AN256,雇用者!B$3:B$100003,0),MATCH($AM256,雇用者!$F$1:$Y$1,1)),IF(G256="","",G256)),IF(G256="","",G256)))</f>
        <v/>
      </c>
      <c r="AT256" s="21" t="str">
        <f t="shared" si="141"/>
        <v/>
      </c>
      <c r="AU256" s="21" t="str">
        <f>IF(AND(AT256&lt;&gt;"",COUNTIF($AL$3:AL256,AL256)=1),SUMIF($AL$3:$AT$100003,AL256,$AT$3:$AT$100003),"")</f>
        <v/>
      </c>
      <c r="AV256" s="21" t="str">
        <f>IF(AND(COUNTIF($AM$3:AM256,AM256)=COUNTIF($AM$3:AM100256,AM256),AM256&lt;&gt;""),SUMIF($AM$3:AM256,AM256,$AT$3:AT256),"")</f>
        <v/>
      </c>
      <c r="AW256" s="96"/>
      <c r="AX256" s="20" t="str">
        <f>IF(COUNT(BC256:BH256)=6,MAX($AX$3:AX255)+1,"")</f>
        <v/>
      </c>
      <c r="AY256" s="20" t="str">
        <f>IF(AZ256="","",RANK(AZ256,$AZ$3:$AZ$100003,1)+COUNTIF($AZ$3:AZ256,AZ256)-1)</f>
        <v/>
      </c>
      <c r="AZ256" s="20" t="str">
        <f t="shared" si="142"/>
        <v/>
      </c>
      <c r="BA256" s="20" t="str">
        <f>IF(AN256="","",IF(COUNTIF($AN$3:AN256,AN256)=1,1+MAX($BA$3:BA255),INDEX($BA$3:BA255,MATCH(AN256,$AN$3:AN256,0),0)))</f>
        <v/>
      </c>
      <c r="BB256" s="20" t="str">
        <f>IF(AO256="","",IF(COUNTIF($AO$3:AO256,AO256)=1,1+MAX($BB$3:BB255),INDEX($BB$3:BB255,MATCH(AO256,$AO$3:AO256,0),0)))</f>
        <v/>
      </c>
      <c r="BC256" s="54" t="str">
        <f t="shared" si="143"/>
        <v/>
      </c>
      <c r="BD256" s="54" t="str">
        <f t="shared" si="144"/>
        <v/>
      </c>
      <c r="BE256" s="20" t="str">
        <f>IF($AN256="","",IF(COUNTIF(AN256,"*"&amp;BE$1&amp;"*"),COUNTIF(AN$3:AN256,"*"&amp;BE$1&amp;"*"),""))</f>
        <v/>
      </c>
      <c r="BF256" s="20" t="str">
        <f>IF($AN256="","",IF(COUNTIF(AO256,"*"&amp;BF$1&amp;"*"),COUNTIF(AO$3:AO256,"*"&amp;BF$1&amp;"*"),""))</f>
        <v/>
      </c>
      <c r="BG256" s="20" t="str">
        <f>IF($AN256="","",IF(COUNTIF(AP256,"*"&amp;BG$1&amp;"*"),COUNTIF(AP$3:AP256,"*"&amp;BG$1&amp;"*"),""))</f>
        <v/>
      </c>
      <c r="BH256" s="20" t="str">
        <f>IF($AN256="","",IF(COUNTIF(AQ256,"*"&amp;BH$1&amp;"*"),COUNTIF(AQ$3:AQ256,"*"&amp;BH$1&amp;"*"),""))</f>
        <v/>
      </c>
      <c r="BI256" s="58" t="str">
        <f t="shared" si="145"/>
        <v/>
      </c>
      <c r="BJ256" s="20" t="str">
        <f t="shared" si="146"/>
        <v/>
      </c>
      <c r="BK256" s="20" t="str">
        <f t="shared" si="147"/>
        <v/>
      </c>
      <c r="BM256" s="20" t="str">
        <f>IF($BM$1&gt;=1+MAX($BM$3:BM255),1+MAX($BM$3:BM255),"")</f>
        <v/>
      </c>
      <c r="BN256" s="20" t="str">
        <f t="shared" si="150"/>
        <v/>
      </c>
      <c r="BO256" s="20" t="str">
        <f t="shared" si="150"/>
        <v/>
      </c>
      <c r="BP256" s="20" t="str">
        <f t="shared" si="150"/>
        <v/>
      </c>
      <c r="BQ256" s="20" t="str">
        <f t="shared" si="150"/>
        <v/>
      </c>
      <c r="BR256" s="20" t="str">
        <f t="shared" si="150"/>
        <v/>
      </c>
      <c r="BS256" s="20" t="str">
        <f t="shared" si="150"/>
        <v/>
      </c>
      <c r="BT256" s="20" t="str">
        <f t="shared" si="150"/>
        <v/>
      </c>
      <c r="BU256" s="20" t="str">
        <f t="shared" si="150"/>
        <v/>
      </c>
      <c r="BV256" s="20" t="str">
        <f t="shared" si="150"/>
        <v/>
      </c>
      <c r="BW256" s="20" t="str">
        <f t="shared" si="150"/>
        <v/>
      </c>
      <c r="BX256" s="20" t="str">
        <f t="shared" si="150"/>
        <v/>
      </c>
    </row>
    <row r="257" spans="2:76" ht="30" customHeight="1" x14ac:dyDescent="0.2">
      <c r="B257" s="52"/>
      <c r="C257" s="52"/>
      <c r="D257" s="52"/>
      <c r="E257" s="30"/>
      <c r="F257" s="31"/>
      <c r="G257" s="32"/>
      <c r="H257" s="30"/>
      <c r="I257" s="31"/>
      <c r="J257" s="34"/>
      <c r="K257" s="112" t="str">
        <f t="shared" si="125"/>
        <v/>
      </c>
      <c r="L257" s="108" t="str">
        <f t="shared" si="126"/>
        <v/>
      </c>
      <c r="M257" s="108" t="str">
        <f t="shared" si="127"/>
        <v/>
      </c>
      <c r="N257" s="31" t="str">
        <f t="shared" si="128"/>
        <v/>
      </c>
      <c r="O257" s="31" t="str">
        <f t="shared" si="129"/>
        <v/>
      </c>
      <c r="P257" s="49" t="str">
        <f t="shared" si="130"/>
        <v/>
      </c>
      <c r="Q257" s="49" t="str">
        <f t="shared" si="131"/>
        <v/>
      </c>
      <c r="R257" s="32" t="str">
        <f t="shared" si="132"/>
        <v/>
      </c>
      <c r="S257" s="19"/>
      <c r="T257" s="45" t="str">
        <f t="shared" si="133"/>
        <v/>
      </c>
      <c r="U257" s="32" t="str">
        <f t="shared" si="134"/>
        <v/>
      </c>
      <c r="V257" s="22"/>
      <c r="W257" s="6" t="str">
        <f t="shared" si="123"/>
        <v/>
      </c>
      <c r="X257" s="7" t="str">
        <f t="shared" si="135"/>
        <v/>
      </c>
      <c r="Y257" s="19"/>
      <c r="Z257" s="13" t="str">
        <f t="shared" si="124"/>
        <v/>
      </c>
      <c r="AA257" s="13" t="str">
        <f t="shared" si="136"/>
        <v/>
      </c>
      <c r="AB257" s="7" t="str">
        <f t="shared" si="137"/>
        <v/>
      </c>
      <c r="AC257" s="22"/>
      <c r="AD257" s="3" t="str">
        <f>IF(B257="","",COUNT(B$3:B257))</f>
        <v/>
      </c>
      <c r="AE257" s="3" t="str">
        <f>IF(C257="","",COUNT(C$3:C257))</f>
        <v/>
      </c>
      <c r="AF257" s="3" t="str">
        <f>IF(D257="","",COUNT(D$3:D257))</f>
        <v/>
      </c>
      <c r="AG257" s="20" t="str">
        <f>IF(E257="","",COUNTA($E$3:E257))</f>
        <v/>
      </c>
      <c r="AH257" s="38" t="str">
        <f>IF(B257="",IF(OR($C257&lt;&gt;"",$D257&lt;&gt;"",$E257&lt;&gt;"",$H257&lt;&gt;"",$G257&lt;&gt;""),INDEX(AH$3:AH256,MATCH(MAX(AD$3:AD256),AD$3:AD256,0),0),""),B257)</f>
        <v/>
      </c>
      <c r="AI257" s="38" t="str">
        <f>IF(C257="",IF(OR($D257&lt;&gt;"",$E257&lt;&gt;"",$H257&lt;&gt;"",$G257&lt;&gt;""),INDEX(AI$3:AI256,MATCH(MAX(AE$3:AE256),AE$3:AE256,0),0),""),C257)</f>
        <v/>
      </c>
      <c r="AJ257" s="38" t="str">
        <f>IF(D257="",IF(OR($E257&lt;&gt;"",$H257&lt;&gt;"",$G257&lt;&gt;""),INDEX(AJ$3:AJ256,MATCH(MAX(AF$3:AF256),AF$3:AF256,0),0),""),D257)</f>
        <v/>
      </c>
      <c r="AK257" s="4" t="str">
        <f>IF(入力!E257="","",IFERROR(INDEX(雇用者!$B$3:$B$100003,IFERROR(MATCH("*"&amp;$E257&amp;"*",雇用者!B$3:B$100003,0),MATCH("*"&amp;$E257&amp;"*",雇用者!C$3:C$100003,0)),0),入力!E257))&amp;""</f>
        <v/>
      </c>
      <c r="AL257" s="20" t="str">
        <f>IF(AM257="","",$AM257&amp;"@"&amp;AN257&amp;IF(AN257="","","@"&amp;COUNTIF($AK$3:AK257,AN257)))</f>
        <v/>
      </c>
      <c r="AM257" s="26" t="str">
        <f t="shared" si="138"/>
        <v/>
      </c>
      <c r="AN257" s="4" t="str">
        <f>IF(AK257="",IF(AND(OR(H257&lt;&gt;"",G257&lt;&gt;""),E257=""),INDEX($AK$3:AK256,MATCH(MAX($AG$3:AG256),$AG$3:AG256,0),0),""),AK257)</f>
        <v/>
      </c>
      <c r="AO257" s="20" t="str">
        <f>IF(H257="",IF(AN257="","",IFERROR(INDEX(雇用者!$D$3:$D$100003,MATCH($AN257,雇用者!B$3:B$100003,0),0),"")),H257)&amp;""</f>
        <v/>
      </c>
      <c r="AP257" s="20" t="str">
        <f>IF(AN257="","",IFERROR(IF(AND(入力!I257="",H257=""),INDEX(雇用者!$E$3:$E$100003,MATCH($AN257,雇用者!B$3:B$100003,0),0),I257),I257))&amp;""</f>
        <v/>
      </c>
      <c r="AQ257" s="20" t="str">
        <f t="shared" si="139"/>
        <v/>
      </c>
      <c r="AR257" s="20" t="str">
        <f t="shared" si="140"/>
        <v/>
      </c>
      <c r="AS257" s="20" t="str">
        <f>IF(AN257="","",IFERROR(IF(AND(入力!G257="",H257=""),INDEX(雇用者!$F$3:$Y$100003,MATCH($AN257,雇用者!B$3:B$100003,0),MATCH($AM257,雇用者!$F$1:$Y$1,1)),IF(G257="","",G257)),IF(G257="","",G257)))</f>
        <v/>
      </c>
      <c r="AT257" s="21" t="str">
        <f t="shared" si="141"/>
        <v/>
      </c>
      <c r="AU257" s="21" t="str">
        <f>IF(AND(AT257&lt;&gt;"",COUNTIF($AL$3:AL257,AL257)=1),SUMIF($AL$3:$AT$100003,AL257,$AT$3:$AT$100003),"")</f>
        <v/>
      </c>
      <c r="AV257" s="21" t="str">
        <f>IF(AND(COUNTIF($AM$3:AM257,AM257)=COUNTIF($AM$3:AM100257,AM257),AM257&lt;&gt;""),SUMIF($AM$3:AM257,AM257,$AT$3:AT257),"")</f>
        <v/>
      </c>
      <c r="AW257" s="96"/>
      <c r="AX257" s="20" t="str">
        <f>IF(COUNT(BC257:BH257)=6,MAX($AX$3:AX256)+1,"")</f>
        <v/>
      </c>
      <c r="AY257" s="20" t="str">
        <f>IF(AZ257="","",RANK(AZ257,$AZ$3:$AZ$100003,1)+COUNTIF($AZ$3:AZ257,AZ257)-1)</f>
        <v/>
      </c>
      <c r="AZ257" s="20" t="str">
        <f t="shared" si="142"/>
        <v/>
      </c>
      <c r="BA257" s="20" t="str">
        <f>IF(AN257="","",IF(COUNTIF($AN$3:AN257,AN257)=1,1+MAX($BA$3:BA256),INDEX($BA$3:BA256,MATCH(AN257,$AN$3:AN257,0),0)))</f>
        <v/>
      </c>
      <c r="BB257" s="20" t="str">
        <f>IF(AO257="","",IF(COUNTIF($AO$3:AO257,AO257)=1,1+MAX($BB$3:BB256),INDEX($BB$3:BB256,MATCH(AO257,$AO$3:AO257,0),0)))</f>
        <v/>
      </c>
      <c r="BC257" s="54" t="str">
        <f t="shared" si="143"/>
        <v/>
      </c>
      <c r="BD257" s="54" t="str">
        <f t="shared" si="144"/>
        <v/>
      </c>
      <c r="BE257" s="20" t="str">
        <f>IF($AN257="","",IF(COUNTIF(AN257,"*"&amp;BE$1&amp;"*"),COUNTIF(AN$3:AN257,"*"&amp;BE$1&amp;"*"),""))</f>
        <v/>
      </c>
      <c r="BF257" s="20" t="str">
        <f>IF($AN257="","",IF(COUNTIF(AO257,"*"&amp;BF$1&amp;"*"),COUNTIF(AO$3:AO257,"*"&amp;BF$1&amp;"*"),""))</f>
        <v/>
      </c>
      <c r="BG257" s="20" t="str">
        <f>IF($AN257="","",IF(COUNTIF(AP257,"*"&amp;BG$1&amp;"*"),COUNTIF(AP$3:AP257,"*"&amp;BG$1&amp;"*"),""))</f>
        <v/>
      </c>
      <c r="BH257" s="20" t="str">
        <f>IF($AN257="","",IF(COUNTIF(AQ257,"*"&amp;BH$1&amp;"*"),COUNTIF(AQ$3:AQ257,"*"&amp;BH$1&amp;"*"),""))</f>
        <v/>
      </c>
      <c r="BI257" s="58" t="str">
        <f t="shared" si="145"/>
        <v/>
      </c>
      <c r="BJ257" s="20" t="str">
        <f t="shared" si="146"/>
        <v/>
      </c>
      <c r="BK257" s="20" t="str">
        <f t="shared" si="147"/>
        <v/>
      </c>
      <c r="BM257" s="20" t="str">
        <f>IF($BM$1&gt;=1+MAX($BM$3:BM256),1+MAX($BM$3:BM256),"")</f>
        <v/>
      </c>
      <c r="BN257" s="20" t="str">
        <f t="shared" si="150"/>
        <v/>
      </c>
      <c r="BO257" s="20" t="str">
        <f t="shared" si="150"/>
        <v/>
      </c>
      <c r="BP257" s="20" t="str">
        <f t="shared" si="150"/>
        <v/>
      </c>
      <c r="BQ257" s="20" t="str">
        <f t="shared" si="150"/>
        <v/>
      </c>
      <c r="BR257" s="20" t="str">
        <f t="shared" si="150"/>
        <v/>
      </c>
      <c r="BS257" s="20" t="str">
        <f t="shared" si="150"/>
        <v/>
      </c>
      <c r="BT257" s="20" t="str">
        <f t="shared" si="150"/>
        <v/>
      </c>
      <c r="BU257" s="20" t="str">
        <f t="shared" si="150"/>
        <v/>
      </c>
      <c r="BV257" s="20" t="str">
        <f t="shared" si="150"/>
        <v/>
      </c>
      <c r="BW257" s="20" t="str">
        <f t="shared" si="150"/>
        <v/>
      </c>
      <c r="BX257" s="20" t="str">
        <f t="shared" si="150"/>
        <v/>
      </c>
    </row>
    <row r="258" spans="2:76" ht="30" customHeight="1" x14ac:dyDescent="0.2">
      <c r="B258" s="52"/>
      <c r="C258" s="52"/>
      <c r="D258" s="52"/>
      <c r="E258" s="30"/>
      <c r="F258" s="31"/>
      <c r="G258" s="32"/>
      <c r="H258" s="30"/>
      <c r="I258" s="31"/>
      <c r="J258" s="34"/>
      <c r="K258" s="112" t="str">
        <f t="shared" si="125"/>
        <v/>
      </c>
      <c r="L258" s="108" t="str">
        <f t="shared" si="126"/>
        <v/>
      </c>
      <c r="M258" s="108" t="str">
        <f t="shared" si="127"/>
        <v/>
      </c>
      <c r="N258" s="31" t="str">
        <f t="shared" si="128"/>
        <v/>
      </c>
      <c r="O258" s="31" t="str">
        <f t="shared" si="129"/>
        <v/>
      </c>
      <c r="P258" s="49" t="str">
        <f t="shared" si="130"/>
        <v/>
      </c>
      <c r="Q258" s="49" t="str">
        <f t="shared" si="131"/>
        <v/>
      </c>
      <c r="R258" s="32" t="str">
        <f t="shared" si="132"/>
        <v/>
      </c>
      <c r="S258" s="19"/>
      <c r="T258" s="45" t="str">
        <f t="shared" si="133"/>
        <v/>
      </c>
      <c r="U258" s="32" t="str">
        <f t="shared" si="134"/>
        <v/>
      </c>
      <c r="V258" s="22"/>
      <c r="W258" s="6" t="str">
        <f t="shared" si="123"/>
        <v/>
      </c>
      <c r="X258" s="7" t="str">
        <f t="shared" si="135"/>
        <v/>
      </c>
      <c r="Y258" s="19"/>
      <c r="Z258" s="13" t="str">
        <f t="shared" si="124"/>
        <v/>
      </c>
      <c r="AA258" s="13" t="str">
        <f t="shared" si="136"/>
        <v/>
      </c>
      <c r="AB258" s="7" t="str">
        <f t="shared" si="137"/>
        <v/>
      </c>
      <c r="AC258" s="22"/>
      <c r="AD258" s="3" t="str">
        <f>IF(B258="","",COUNT(B$3:B258))</f>
        <v/>
      </c>
      <c r="AE258" s="3" t="str">
        <f>IF(C258="","",COUNT(C$3:C258))</f>
        <v/>
      </c>
      <c r="AF258" s="3" t="str">
        <f>IF(D258="","",COUNT(D$3:D258))</f>
        <v/>
      </c>
      <c r="AG258" s="20" t="str">
        <f>IF(E258="","",COUNTA($E$3:E258))</f>
        <v/>
      </c>
      <c r="AH258" s="38" t="str">
        <f>IF(B258="",IF(OR($C258&lt;&gt;"",$D258&lt;&gt;"",$E258&lt;&gt;"",$H258&lt;&gt;"",$G258&lt;&gt;""),INDEX(AH$3:AH257,MATCH(MAX(AD$3:AD257),AD$3:AD257,0),0),""),B258)</f>
        <v/>
      </c>
      <c r="AI258" s="38" t="str">
        <f>IF(C258="",IF(OR($D258&lt;&gt;"",$E258&lt;&gt;"",$H258&lt;&gt;"",$G258&lt;&gt;""),INDEX(AI$3:AI257,MATCH(MAX(AE$3:AE257),AE$3:AE257,0),0),""),C258)</f>
        <v/>
      </c>
      <c r="AJ258" s="38" t="str">
        <f>IF(D258="",IF(OR($E258&lt;&gt;"",$H258&lt;&gt;"",$G258&lt;&gt;""),INDEX(AJ$3:AJ257,MATCH(MAX(AF$3:AF257),AF$3:AF257,0),0),""),D258)</f>
        <v/>
      </c>
      <c r="AK258" s="4" t="str">
        <f>IF(入力!E258="","",IFERROR(INDEX(雇用者!$B$3:$B$100003,IFERROR(MATCH("*"&amp;$E258&amp;"*",雇用者!B$3:B$100003,0),MATCH("*"&amp;$E258&amp;"*",雇用者!C$3:C$100003,0)),0),入力!E258))&amp;""</f>
        <v/>
      </c>
      <c r="AL258" s="20" t="str">
        <f>IF(AM258="","",$AM258&amp;"@"&amp;AN258&amp;IF(AN258="","","@"&amp;COUNTIF($AK$3:AK258,AN258)))</f>
        <v/>
      </c>
      <c r="AM258" s="26" t="str">
        <f t="shared" si="138"/>
        <v/>
      </c>
      <c r="AN258" s="4" t="str">
        <f>IF(AK258="",IF(AND(OR(H258&lt;&gt;"",G258&lt;&gt;""),E258=""),INDEX($AK$3:AK257,MATCH(MAX($AG$3:AG257),$AG$3:AG257,0),0),""),AK258)</f>
        <v/>
      </c>
      <c r="AO258" s="20" t="str">
        <f>IF(H258="",IF(AN258="","",IFERROR(INDEX(雇用者!$D$3:$D$100003,MATCH($AN258,雇用者!B$3:B$100003,0),0),"")),H258)&amp;""</f>
        <v/>
      </c>
      <c r="AP258" s="20" t="str">
        <f>IF(AN258="","",IFERROR(IF(AND(入力!I258="",H258=""),INDEX(雇用者!$E$3:$E$100003,MATCH($AN258,雇用者!B$3:B$100003,0),0),I258),I258))&amp;""</f>
        <v/>
      </c>
      <c r="AQ258" s="20" t="str">
        <f t="shared" si="139"/>
        <v/>
      </c>
      <c r="AR258" s="20" t="str">
        <f t="shared" si="140"/>
        <v/>
      </c>
      <c r="AS258" s="20" t="str">
        <f>IF(AN258="","",IFERROR(IF(AND(入力!G258="",H258=""),INDEX(雇用者!$F$3:$Y$100003,MATCH($AN258,雇用者!B$3:B$100003,0),MATCH($AM258,雇用者!$F$1:$Y$1,1)),IF(G258="","",G258)),IF(G258="","",G258)))</f>
        <v/>
      </c>
      <c r="AT258" s="21" t="str">
        <f t="shared" si="141"/>
        <v/>
      </c>
      <c r="AU258" s="21" t="str">
        <f>IF(AND(AT258&lt;&gt;"",COUNTIF($AL$3:AL258,AL258)=1),SUMIF($AL$3:$AT$100003,AL258,$AT$3:$AT$100003),"")</f>
        <v/>
      </c>
      <c r="AV258" s="21" t="str">
        <f>IF(AND(COUNTIF($AM$3:AM258,AM258)=COUNTIF($AM$3:AM100258,AM258),AM258&lt;&gt;""),SUMIF($AM$3:AM258,AM258,$AT$3:AT258),"")</f>
        <v/>
      </c>
      <c r="AW258" s="96"/>
      <c r="AX258" s="20" t="str">
        <f>IF(COUNT(BC258:BH258)=6,MAX($AX$3:AX257)+1,"")</f>
        <v/>
      </c>
      <c r="AY258" s="20" t="str">
        <f>IF(AZ258="","",RANK(AZ258,$AZ$3:$AZ$100003,1)+COUNTIF($AZ$3:AZ258,AZ258)-1)</f>
        <v/>
      </c>
      <c r="AZ258" s="20" t="str">
        <f t="shared" si="142"/>
        <v/>
      </c>
      <c r="BA258" s="20" t="str">
        <f>IF(AN258="","",IF(COUNTIF($AN$3:AN258,AN258)=1,1+MAX($BA$3:BA257),INDEX($BA$3:BA257,MATCH(AN258,$AN$3:AN258,0),0)))</f>
        <v/>
      </c>
      <c r="BB258" s="20" t="str">
        <f>IF(AO258="","",IF(COUNTIF($AO$3:AO258,AO258)=1,1+MAX($BB$3:BB257),INDEX($BB$3:BB257,MATCH(AO258,$AO$3:AO258,0),0)))</f>
        <v/>
      </c>
      <c r="BC258" s="54" t="str">
        <f t="shared" si="143"/>
        <v/>
      </c>
      <c r="BD258" s="54" t="str">
        <f t="shared" si="144"/>
        <v/>
      </c>
      <c r="BE258" s="20" t="str">
        <f>IF($AN258="","",IF(COUNTIF(AN258,"*"&amp;BE$1&amp;"*"),COUNTIF(AN$3:AN258,"*"&amp;BE$1&amp;"*"),""))</f>
        <v/>
      </c>
      <c r="BF258" s="20" t="str">
        <f>IF($AN258="","",IF(COUNTIF(AO258,"*"&amp;BF$1&amp;"*"),COUNTIF(AO$3:AO258,"*"&amp;BF$1&amp;"*"),""))</f>
        <v/>
      </c>
      <c r="BG258" s="20" t="str">
        <f>IF($AN258="","",IF(COUNTIF(AP258,"*"&amp;BG$1&amp;"*"),COUNTIF(AP$3:AP258,"*"&amp;BG$1&amp;"*"),""))</f>
        <v/>
      </c>
      <c r="BH258" s="20" t="str">
        <f>IF($AN258="","",IF(COUNTIF(AQ258,"*"&amp;BH$1&amp;"*"),COUNTIF(AQ$3:AQ258,"*"&amp;BH$1&amp;"*"),""))</f>
        <v/>
      </c>
      <c r="BI258" s="58" t="str">
        <f t="shared" si="145"/>
        <v/>
      </c>
      <c r="BJ258" s="20" t="str">
        <f t="shared" si="146"/>
        <v/>
      </c>
      <c r="BK258" s="20" t="str">
        <f t="shared" si="147"/>
        <v/>
      </c>
      <c r="BM258" s="20" t="str">
        <f>IF($BM$1&gt;=1+MAX($BM$3:BM257),1+MAX($BM$3:BM257),"")</f>
        <v/>
      </c>
      <c r="BN258" s="20" t="str">
        <f t="shared" si="150"/>
        <v/>
      </c>
      <c r="BO258" s="20" t="str">
        <f t="shared" si="150"/>
        <v/>
      </c>
      <c r="BP258" s="20" t="str">
        <f t="shared" si="150"/>
        <v/>
      </c>
      <c r="BQ258" s="20" t="str">
        <f t="shared" si="150"/>
        <v/>
      </c>
      <c r="BR258" s="20" t="str">
        <f t="shared" si="150"/>
        <v/>
      </c>
      <c r="BS258" s="20" t="str">
        <f t="shared" si="150"/>
        <v/>
      </c>
      <c r="BT258" s="20" t="str">
        <f t="shared" si="150"/>
        <v/>
      </c>
      <c r="BU258" s="20" t="str">
        <f t="shared" si="150"/>
        <v/>
      </c>
      <c r="BV258" s="20" t="str">
        <f t="shared" si="150"/>
        <v/>
      </c>
      <c r="BW258" s="20" t="str">
        <f t="shared" si="150"/>
        <v/>
      </c>
      <c r="BX258" s="20" t="str">
        <f t="shared" si="150"/>
        <v/>
      </c>
    </row>
    <row r="259" spans="2:76" ht="30" customHeight="1" x14ac:dyDescent="0.2">
      <c r="B259" s="52"/>
      <c r="C259" s="52"/>
      <c r="D259" s="52"/>
      <c r="E259" s="30"/>
      <c r="F259" s="31"/>
      <c r="G259" s="32"/>
      <c r="H259" s="30"/>
      <c r="I259" s="31"/>
      <c r="J259" s="34"/>
      <c r="K259" s="112" t="str">
        <f t="shared" si="125"/>
        <v/>
      </c>
      <c r="L259" s="108" t="str">
        <f t="shared" si="126"/>
        <v/>
      </c>
      <c r="M259" s="108" t="str">
        <f t="shared" si="127"/>
        <v/>
      </c>
      <c r="N259" s="31" t="str">
        <f t="shared" si="128"/>
        <v/>
      </c>
      <c r="O259" s="31" t="str">
        <f t="shared" si="129"/>
        <v/>
      </c>
      <c r="P259" s="49" t="str">
        <f t="shared" si="130"/>
        <v/>
      </c>
      <c r="Q259" s="49" t="str">
        <f t="shared" si="131"/>
        <v/>
      </c>
      <c r="R259" s="32" t="str">
        <f t="shared" si="132"/>
        <v/>
      </c>
      <c r="S259" s="19"/>
      <c r="T259" s="45" t="str">
        <f t="shared" si="133"/>
        <v/>
      </c>
      <c r="U259" s="32" t="str">
        <f t="shared" si="134"/>
        <v/>
      </c>
      <c r="V259" s="22"/>
      <c r="W259" s="6" t="str">
        <f t="shared" ref="W259:W322" si="151">IFERROR(INDEX($AN$3:$AN$100003,MATCH(ROW()-ROW($W$2),$BA$3:$BA$100003,0),0),"")</f>
        <v/>
      </c>
      <c r="X259" s="7" t="str">
        <f t="shared" si="135"/>
        <v/>
      </c>
      <c r="Y259" s="19"/>
      <c r="Z259" s="13" t="str">
        <f t="shared" ref="Z259:Z322" si="152">IFERROR(INDEX($AO$3:$AO$100003,MATCH(ROW()-ROW($Z$2),$BB$3:$BB$100003,0),0),"")</f>
        <v/>
      </c>
      <c r="AA259" s="13" t="str">
        <f t="shared" si="136"/>
        <v/>
      </c>
      <c r="AB259" s="7" t="str">
        <f t="shared" si="137"/>
        <v/>
      </c>
      <c r="AC259" s="22"/>
      <c r="AD259" s="3" t="str">
        <f>IF(B259="","",COUNT(B$3:B259))</f>
        <v/>
      </c>
      <c r="AE259" s="3" t="str">
        <f>IF(C259="","",COUNT(C$3:C259))</f>
        <v/>
      </c>
      <c r="AF259" s="3" t="str">
        <f>IF(D259="","",COUNT(D$3:D259))</f>
        <v/>
      </c>
      <c r="AG259" s="20" t="str">
        <f>IF(E259="","",COUNTA($E$3:E259))</f>
        <v/>
      </c>
      <c r="AH259" s="38" t="str">
        <f>IF(B259="",IF(OR($C259&lt;&gt;"",$D259&lt;&gt;"",$E259&lt;&gt;"",$H259&lt;&gt;"",$G259&lt;&gt;""),INDEX(AH$3:AH258,MATCH(MAX(AD$3:AD258),AD$3:AD258,0),0),""),B259)</f>
        <v/>
      </c>
      <c r="AI259" s="38" t="str">
        <f>IF(C259="",IF(OR($D259&lt;&gt;"",$E259&lt;&gt;"",$H259&lt;&gt;"",$G259&lt;&gt;""),INDEX(AI$3:AI258,MATCH(MAX(AE$3:AE258),AE$3:AE258,0),0),""),C259)</f>
        <v/>
      </c>
      <c r="AJ259" s="38" t="str">
        <f>IF(D259="",IF(OR($E259&lt;&gt;"",$H259&lt;&gt;"",$G259&lt;&gt;""),INDEX(AJ$3:AJ258,MATCH(MAX(AF$3:AF258),AF$3:AF258,0),0),""),D259)</f>
        <v/>
      </c>
      <c r="AK259" s="4" t="str">
        <f>IF(入力!E259="","",IFERROR(INDEX(雇用者!$B$3:$B$100003,IFERROR(MATCH("*"&amp;$E259&amp;"*",雇用者!B$3:B$100003,0),MATCH("*"&amp;$E259&amp;"*",雇用者!C$3:C$100003,0)),0),入力!E259))&amp;""</f>
        <v/>
      </c>
      <c r="AL259" s="20" t="str">
        <f>IF(AM259="","",$AM259&amp;"@"&amp;AN259&amp;IF(AN259="","","@"&amp;COUNTIF($AK$3:AK259,AN259)))</f>
        <v/>
      </c>
      <c r="AM259" s="26" t="str">
        <f t="shared" si="138"/>
        <v/>
      </c>
      <c r="AN259" s="4" t="str">
        <f>IF(AK259="",IF(AND(OR(H259&lt;&gt;"",G259&lt;&gt;""),E259=""),INDEX($AK$3:AK258,MATCH(MAX($AG$3:AG258),$AG$3:AG258,0),0),""),AK259)</f>
        <v/>
      </c>
      <c r="AO259" s="20" t="str">
        <f>IF(H259="",IF(AN259="","",IFERROR(INDEX(雇用者!$D$3:$D$100003,MATCH($AN259,雇用者!B$3:B$100003,0),0),"")),H259)&amp;""</f>
        <v/>
      </c>
      <c r="AP259" s="20" t="str">
        <f>IF(AN259="","",IFERROR(IF(AND(入力!I259="",H259=""),INDEX(雇用者!$E$3:$E$100003,MATCH($AN259,雇用者!B$3:B$100003,0),0),I259),I259))&amp;""</f>
        <v/>
      </c>
      <c r="AQ259" s="20" t="str">
        <f t="shared" si="139"/>
        <v/>
      </c>
      <c r="AR259" s="20" t="str">
        <f t="shared" si="140"/>
        <v/>
      </c>
      <c r="AS259" s="20" t="str">
        <f>IF(AN259="","",IFERROR(IF(AND(入力!G259="",H259=""),INDEX(雇用者!$F$3:$Y$100003,MATCH($AN259,雇用者!B$3:B$100003,0),MATCH($AM259,雇用者!$F$1:$Y$1,1)),IF(G259="","",G259)),IF(G259="","",G259)))</f>
        <v/>
      </c>
      <c r="AT259" s="21" t="str">
        <f t="shared" si="141"/>
        <v/>
      </c>
      <c r="AU259" s="21" t="str">
        <f>IF(AND(AT259&lt;&gt;"",COUNTIF($AL$3:AL259,AL259)=1),SUMIF($AL$3:$AT$100003,AL259,$AT$3:$AT$100003),"")</f>
        <v/>
      </c>
      <c r="AV259" s="21" t="str">
        <f>IF(AND(COUNTIF($AM$3:AM259,AM259)=COUNTIF($AM$3:AM100259,AM259),AM259&lt;&gt;""),SUMIF($AM$3:AM259,AM259,$AT$3:AT259),"")</f>
        <v/>
      </c>
      <c r="AW259" s="96"/>
      <c r="AX259" s="20" t="str">
        <f>IF(COUNT(BC259:BH259)=6,MAX($AX$3:AX258)+1,"")</f>
        <v/>
      </c>
      <c r="AY259" s="20" t="str">
        <f>IF(AZ259="","",RANK(AZ259,$AZ$3:$AZ$100003,1)+COUNTIF($AZ$3:AZ259,AZ259)-1)</f>
        <v/>
      </c>
      <c r="AZ259" s="20" t="str">
        <f t="shared" si="142"/>
        <v/>
      </c>
      <c r="BA259" s="20" t="str">
        <f>IF(AN259="","",IF(COUNTIF($AN$3:AN259,AN259)=1,1+MAX($BA$3:BA258),INDEX($BA$3:BA258,MATCH(AN259,$AN$3:AN259,0),0)))</f>
        <v/>
      </c>
      <c r="BB259" s="20" t="str">
        <f>IF(AO259="","",IF(COUNTIF($AO$3:AO259,AO259)=1,1+MAX($BB$3:BB258),INDEX($BB$3:BB258,MATCH(AO259,$AO$3:AO259,0),0)))</f>
        <v/>
      </c>
      <c r="BC259" s="54" t="str">
        <f t="shared" si="143"/>
        <v/>
      </c>
      <c r="BD259" s="54" t="str">
        <f t="shared" si="144"/>
        <v/>
      </c>
      <c r="BE259" s="20" t="str">
        <f>IF($AN259="","",IF(COUNTIF(AN259,"*"&amp;BE$1&amp;"*"),COUNTIF(AN$3:AN259,"*"&amp;BE$1&amp;"*"),""))</f>
        <v/>
      </c>
      <c r="BF259" s="20" t="str">
        <f>IF($AN259="","",IF(COUNTIF(AO259,"*"&amp;BF$1&amp;"*"),COUNTIF(AO$3:AO259,"*"&amp;BF$1&amp;"*"),""))</f>
        <v/>
      </c>
      <c r="BG259" s="20" t="str">
        <f>IF($AN259="","",IF(COUNTIF(AP259,"*"&amp;BG$1&amp;"*"),COUNTIF(AP$3:AP259,"*"&amp;BG$1&amp;"*"),""))</f>
        <v/>
      </c>
      <c r="BH259" s="20" t="str">
        <f>IF($AN259="","",IF(COUNTIF(AQ259,"*"&amp;BH$1&amp;"*"),COUNTIF(AQ$3:AQ259,"*"&amp;BH$1&amp;"*"),""))</f>
        <v/>
      </c>
      <c r="BI259" s="58" t="str">
        <f t="shared" si="145"/>
        <v/>
      </c>
      <c r="BJ259" s="20" t="str">
        <f t="shared" si="146"/>
        <v/>
      </c>
      <c r="BK259" s="20" t="str">
        <f t="shared" si="147"/>
        <v/>
      </c>
      <c r="BM259" s="20" t="str">
        <f>IF($BM$1&gt;=1+MAX($BM$3:BM258),1+MAX($BM$3:BM258),"")</f>
        <v/>
      </c>
      <c r="BN259" s="20" t="str">
        <f t="shared" si="150"/>
        <v/>
      </c>
      <c r="BO259" s="20" t="str">
        <f t="shared" si="150"/>
        <v/>
      </c>
      <c r="BP259" s="20" t="str">
        <f t="shared" si="150"/>
        <v/>
      </c>
      <c r="BQ259" s="20" t="str">
        <f t="shared" si="150"/>
        <v/>
      </c>
      <c r="BR259" s="20" t="str">
        <f t="shared" si="150"/>
        <v/>
      </c>
      <c r="BS259" s="20" t="str">
        <f t="shared" si="150"/>
        <v/>
      </c>
      <c r="BT259" s="20" t="str">
        <f t="shared" si="150"/>
        <v/>
      </c>
      <c r="BU259" s="20" t="str">
        <f t="shared" si="150"/>
        <v/>
      </c>
      <c r="BV259" s="20" t="str">
        <f t="shared" si="150"/>
        <v/>
      </c>
      <c r="BW259" s="20" t="str">
        <f t="shared" si="150"/>
        <v/>
      </c>
      <c r="BX259" s="20" t="str">
        <f t="shared" si="150"/>
        <v/>
      </c>
    </row>
    <row r="260" spans="2:76" ht="30" customHeight="1" x14ac:dyDescent="0.2">
      <c r="B260" s="52"/>
      <c r="C260" s="52"/>
      <c r="D260" s="52"/>
      <c r="E260" s="30"/>
      <c r="F260" s="31"/>
      <c r="G260" s="32"/>
      <c r="H260" s="30"/>
      <c r="I260" s="31"/>
      <c r="J260" s="34"/>
      <c r="K260" s="112" t="str">
        <f t="shared" si="125"/>
        <v/>
      </c>
      <c r="L260" s="108" t="str">
        <f t="shared" si="126"/>
        <v/>
      </c>
      <c r="M260" s="108" t="str">
        <f t="shared" si="127"/>
        <v/>
      </c>
      <c r="N260" s="31" t="str">
        <f t="shared" si="128"/>
        <v/>
      </c>
      <c r="O260" s="31" t="str">
        <f t="shared" si="129"/>
        <v/>
      </c>
      <c r="P260" s="49" t="str">
        <f t="shared" si="130"/>
        <v/>
      </c>
      <c r="Q260" s="49" t="str">
        <f t="shared" si="131"/>
        <v/>
      </c>
      <c r="R260" s="32" t="str">
        <f t="shared" si="132"/>
        <v/>
      </c>
      <c r="S260" s="19"/>
      <c r="T260" s="45" t="str">
        <f t="shared" si="133"/>
        <v/>
      </c>
      <c r="U260" s="32" t="str">
        <f t="shared" si="134"/>
        <v/>
      </c>
      <c r="V260" s="22"/>
      <c r="W260" s="6" t="str">
        <f t="shared" si="151"/>
        <v/>
      </c>
      <c r="X260" s="7" t="str">
        <f t="shared" si="135"/>
        <v/>
      </c>
      <c r="Y260" s="19"/>
      <c r="Z260" s="13" t="str">
        <f t="shared" si="152"/>
        <v/>
      </c>
      <c r="AA260" s="13" t="str">
        <f t="shared" si="136"/>
        <v/>
      </c>
      <c r="AB260" s="7" t="str">
        <f t="shared" si="137"/>
        <v/>
      </c>
      <c r="AC260" s="22"/>
      <c r="AD260" s="3" t="str">
        <f>IF(B260="","",COUNT(B$3:B260))</f>
        <v/>
      </c>
      <c r="AE260" s="3" t="str">
        <f>IF(C260="","",COUNT(C$3:C260))</f>
        <v/>
      </c>
      <c r="AF260" s="3" t="str">
        <f>IF(D260="","",COUNT(D$3:D260))</f>
        <v/>
      </c>
      <c r="AG260" s="20" t="str">
        <f>IF(E260="","",COUNTA($E$3:E260))</f>
        <v/>
      </c>
      <c r="AH260" s="38" t="str">
        <f>IF(B260="",IF(OR($C260&lt;&gt;"",$D260&lt;&gt;"",$E260&lt;&gt;"",$H260&lt;&gt;"",$G260&lt;&gt;""),INDEX(AH$3:AH259,MATCH(MAX(AD$3:AD259),AD$3:AD259,0),0),""),B260)</f>
        <v/>
      </c>
      <c r="AI260" s="38" t="str">
        <f>IF(C260="",IF(OR($D260&lt;&gt;"",$E260&lt;&gt;"",$H260&lt;&gt;"",$G260&lt;&gt;""),INDEX(AI$3:AI259,MATCH(MAX(AE$3:AE259),AE$3:AE259,0),0),""),C260)</f>
        <v/>
      </c>
      <c r="AJ260" s="38" t="str">
        <f>IF(D260="",IF(OR($E260&lt;&gt;"",$H260&lt;&gt;"",$G260&lt;&gt;""),INDEX(AJ$3:AJ259,MATCH(MAX(AF$3:AF259),AF$3:AF259,0),0),""),D260)</f>
        <v/>
      </c>
      <c r="AK260" s="4" t="str">
        <f>IF(入力!E260="","",IFERROR(INDEX(雇用者!$B$3:$B$100003,IFERROR(MATCH("*"&amp;$E260&amp;"*",雇用者!B$3:B$100003,0),MATCH("*"&amp;$E260&amp;"*",雇用者!C$3:C$100003,0)),0),入力!E260))&amp;""</f>
        <v/>
      </c>
      <c r="AL260" s="20" t="str">
        <f>IF(AM260="","",$AM260&amp;"@"&amp;AN260&amp;IF(AN260="","","@"&amp;COUNTIF($AK$3:AK260,AN260)))</f>
        <v/>
      </c>
      <c r="AM260" s="26" t="str">
        <f t="shared" si="138"/>
        <v/>
      </c>
      <c r="AN260" s="4" t="str">
        <f>IF(AK260="",IF(AND(OR(H260&lt;&gt;"",G260&lt;&gt;""),E260=""),INDEX($AK$3:AK259,MATCH(MAX($AG$3:AG259),$AG$3:AG259,0),0),""),AK260)</f>
        <v/>
      </c>
      <c r="AO260" s="20" t="str">
        <f>IF(H260="",IF(AN260="","",IFERROR(INDEX(雇用者!$D$3:$D$100003,MATCH($AN260,雇用者!B$3:B$100003,0),0),"")),H260)&amp;""</f>
        <v/>
      </c>
      <c r="AP260" s="20" t="str">
        <f>IF(AN260="","",IFERROR(IF(AND(入力!I260="",H260=""),INDEX(雇用者!$E$3:$E$100003,MATCH($AN260,雇用者!B$3:B$100003,0),0),I260),I260))&amp;""</f>
        <v/>
      </c>
      <c r="AQ260" s="20" t="str">
        <f t="shared" si="139"/>
        <v/>
      </c>
      <c r="AR260" s="20" t="str">
        <f t="shared" si="140"/>
        <v/>
      </c>
      <c r="AS260" s="20" t="str">
        <f>IF(AN260="","",IFERROR(IF(AND(入力!G260="",H260=""),INDEX(雇用者!$F$3:$Y$100003,MATCH($AN260,雇用者!B$3:B$100003,0),MATCH($AM260,雇用者!$F$1:$Y$1,1)),IF(G260="","",G260)),IF(G260="","",G260)))</f>
        <v/>
      </c>
      <c r="AT260" s="21" t="str">
        <f t="shared" si="141"/>
        <v/>
      </c>
      <c r="AU260" s="21" t="str">
        <f>IF(AND(AT260&lt;&gt;"",COUNTIF($AL$3:AL260,AL260)=1),SUMIF($AL$3:$AT$100003,AL260,$AT$3:$AT$100003),"")</f>
        <v/>
      </c>
      <c r="AV260" s="21" t="str">
        <f>IF(AND(COUNTIF($AM$3:AM260,AM260)=COUNTIF($AM$3:AM100260,AM260),AM260&lt;&gt;""),SUMIF($AM$3:AM260,AM260,$AT$3:AT260),"")</f>
        <v/>
      </c>
      <c r="AW260" s="96"/>
      <c r="AX260" s="20" t="str">
        <f>IF(COUNT(BC260:BH260)=6,MAX($AX$3:AX259)+1,"")</f>
        <v/>
      </c>
      <c r="AY260" s="20" t="str">
        <f>IF(AZ260="","",RANK(AZ260,$AZ$3:$AZ$100003,1)+COUNTIF($AZ$3:AZ260,AZ260)-1)</f>
        <v/>
      </c>
      <c r="AZ260" s="20" t="str">
        <f t="shared" si="142"/>
        <v/>
      </c>
      <c r="BA260" s="20" t="str">
        <f>IF(AN260="","",IF(COUNTIF($AN$3:AN260,AN260)=1,1+MAX($BA$3:BA259),INDEX($BA$3:BA259,MATCH(AN260,$AN$3:AN260,0),0)))</f>
        <v/>
      </c>
      <c r="BB260" s="20" t="str">
        <f>IF(AO260="","",IF(COUNTIF($AO$3:AO260,AO260)=1,1+MAX($BB$3:BB259),INDEX($BB$3:BB259,MATCH(AO260,$AO$3:AO260,0),0)))</f>
        <v/>
      </c>
      <c r="BC260" s="54" t="str">
        <f t="shared" si="143"/>
        <v/>
      </c>
      <c r="BD260" s="54" t="str">
        <f t="shared" si="144"/>
        <v/>
      </c>
      <c r="BE260" s="20" t="str">
        <f>IF($AN260="","",IF(COUNTIF(AN260,"*"&amp;BE$1&amp;"*"),COUNTIF(AN$3:AN260,"*"&amp;BE$1&amp;"*"),""))</f>
        <v/>
      </c>
      <c r="BF260" s="20" t="str">
        <f>IF($AN260="","",IF(COUNTIF(AO260,"*"&amp;BF$1&amp;"*"),COUNTIF(AO$3:AO260,"*"&amp;BF$1&amp;"*"),""))</f>
        <v/>
      </c>
      <c r="BG260" s="20" t="str">
        <f>IF($AN260="","",IF(COUNTIF(AP260,"*"&amp;BG$1&amp;"*"),COUNTIF(AP$3:AP260,"*"&amp;BG$1&amp;"*"),""))</f>
        <v/>
      </c>
      <c r="BH260" s="20" t="str">
        <f>IF($AN260="","",IF(COUNTIF(AQ260,"*"&amp;BH$1&amp;"*"),COUNTIF(AQ$3:AQ260,"*"&amp;BH$1&amp;"*"),""))</f>
        <v/>
      </c>
      <c r="BI260" s="58" t="str">
        <f t="shared" si="145"/>
        <v/>
      </c>
      <c r="BJ260" s="20" t="str">
        <f t="shared" si="146"/>
        <v/>
      </c>
      <c r="BK260" s="20" t="str">
        <f t="shared" si="147"/>
        <v/>
      </c>
      <c r="BM260" s="20" t="str">
        <f>IF($BM$1&gt;=1+MAX($BM$3:BM259),1+MAX($BM$3:BM259),"")</f>
        <v/>
      </c>
      <c r="BN260" s="20" t="str">
        <f t="shared" si="150"/>
        <v/>
      </c>
      <c r="BO260" s="20" t="str">
        <f t="shared" si="150"/>
        <v/>
      </c>
      <c r="BP260" s="20" t="str">
        <f t="shared" si="150"/>
        <v/>
      </c>
      <c r="BQ260" s="20" t="str">
        <f t="shared" si="150"/>
        <v/>
      </c>
      <c r="BR260" s="20" t="str">
        <f t="shared" si="150"/>
        <v/>
      </c>
      <c r="BS260" s="20" t="str">
        <f t="shared" si="150"/>
        <v/>
      </c>
      <c r="BT260" s="20" t="str">
        <f t="shared" si="150"/>
        <v/>
      </c>
      <c r="BU260" s="20" t="str">
        <f t="shared" si="150"/>
        <v/>
      </c>
      <c r="BV260" s="20" t="str">
        <f t="shared" si="150"/>
        <v/>
      </c>
      <c r="BW260" s="20" t="str">
        <f t="shared" si="150"/>
        <v/>
      </c>
      <c r="BX260" s="20" t="str">
        <f t="shared" si="150"/>
        <v/>
      </c>
    </row>
    <row r="261" spans="2:76" ht="30" customHeight="1" x14ac:dyDescent="0.2">
      <c r="B261" s="52"/>
      <c r="C261" s="52"/>
      <c r="D261" s="52"/>
      <c r="E261" s="30"/>
      <c r="F261" s="31"/>
      <c r="G261" s="32"/>
      <c r="H261" s="30"/>
      <c r="I261" s="31"/>
      <c r="J261" s="34"/>
      <c r="K261" s="112" t="str">
        <f t="shared" si="125"/>
        <v/>
      </c>
      <c r="L261" s="108" t="str">
        <f t="shared" si="126"/>
        <v/>
      </c>
      <c r="M261" s="108" t="str">
        <f t="shared" si="127"/>
        <v/>
      </c>
      <c r="N261" s="31" t="str">
        <f t="shared" si="128"/>
        <v/>
      </c>
      <c r="O261" s="31" t="str">
        <f t="shared" si="129"/>
        <v/>
      </c>
      <c r="P261" s="49" t="str">
        <f t="shared" si="130"/>
        <v/>
      </c>
      <c r="Q261" s="49" t="str">
        <f t="shared" si="131"/>
        <v/>
      </c>
      <c r="R261" s="32" t="str">
        <f t="shared" si="132"/>
        <v/>
      </c>
      <c r="S261" s="19"/>
      <c r="T261" s="45" t="str">
        <f t="shared" si="133"/>
        <v/>
      </c>
      <c r="U261" s="32" t="str">
        <f t="shared" si="134"/>
        <v/>
      </c>
      <c r="V261" s="22"/>
      <c r="W261" s="6" t="str">
        <f t="shared" si="151"/>
        <v/>
      </c>
      <c r="X261" s="7" t="str">
        <f t="shared" si="135"/>
        <v/>
      </c>
      <c r="Y261" s="19"/>
      <c r="Z261" s="13" t="str">
        <f t="shared" si="152"/>
        <v/>
      </c>
      <c r="AA261" s="13" t="str">
        <f t="shared" si="136"/>
        <v/>
      </c>
      <c r="AB261" s="7" t="str">
        <f t="shared" si="137"/>
        <v/>
      </c>
      <c r="AC261" s="22"/>
      <c r="AD261" s="3" t="str">
        <f>IF(B261="","",COUNT(B$3:B261))</f>
        <v/>
      </c>
      <c r="AE261" s="3" t="str">
        <f>IF(C261="","",COUNT(C$3:C261))</f>
        <v/>
      </c>
      <c r="AF261" s="3" t="str">
        <f>IF(D261="","",COUNT(D$3:D261))</f>
        <v/>
      </c>
      <c r="AG261" s="20" t="str">
        <f>IF(E261="","",COUNTA($E$3:E261))</f>
        <v/>
      </c>
      <c r="AH261" s="38" t="str">
        <f>IF(B261="",IF(OR($C261&lt;&gt;"",$D261&lt;&gt;"",$E261&lt;&gt;"",$H261&lt;&gt;"",$G261&lt;&gt;""),INDEX(AH$3:AH260,MATCH(MAX(AD$3:AD260),AD$3:AD260,0),0),""),B261)</f>
        <v/>
      </c>
      <c r="AI261" s="38" t="str">
        <f>IF(C261="",IF(OR($D261&lt;&gt;"",$E261&lt;&gt;"",$H261&lt;&gt;"",$G261&lt;&gt;""),INDEX(AI$3:AI260,MATCH(MAX(AE$3:AE260),AE$3:AE260,0),0),""),C261)</f>
        <v/>
      </c>
      <c r="AJ261" s="38" t="str">
        <f>IF(D261="",IF(OR($E261&lt;&gt;"",$H261&lt;&gt;"",$G261&lt;&gt;""),INDEX(AJ$3:AJ260,MATCH(MAX(AF$3:AF260),AF$3:AF260,0),0),""),D261)</f>
        <v/>
      </c>
      <c r="AK261" s="4" t="str">
        <f>IF(入力!E261="","",IFERROR(INDEX(雇用者!$B$3:$B$100003,IFERROR(MATCH("*"&amp;$E261&amp;"*",雇用者!B$3:B$100003,0),MATCH("*"&amp;$E261&amp;"*",雇用者!C$3:C$100003,0)),0),入力!E261))&amp;""</f>
        <v/>
      </c>
      <c r="AL261" s="20" t="str">
        <f>IF(AM261="","",$AM261&amp;"@"&amp;AN261&amp;IF(AN261="","","@"&amp;COUNTIF($AK$3:AK261,AN261)))</f>
        <v/>
      </c>
      <c r="AM261" s="26" t="str">
        <f t="shared" si="138"/>
        <v/>
      </c>
      <c r="AN261" s="4" t="str">
        <f>IF(AK261="",IF(AND(OR(H261&lt;&gt;"",G261&lt;&gt;""),E261=""),INDEX($AK$3:AK260,MATCH(MAX($AG$3:AG260),$AG$3:AG260,0),0),""),AK261)</f>
        <v/>
      </c>
      <c r="AO261" s="20" t="str">
        <f>IF(H261="",IF(AN261="","",IFERROR(INDEX(雇用者!$D$3:$D$100003,MATCH($AN261,雇用者!B$3:B$100003,0),0),"")),H261)&amp;""</f>
        <v/>
      </c>
      <c r="AP261" s="20" t="str">
        <f>IF(AN261="","",IFERROR(IF(AND(入力!I261="",H261=""),INDEX(雇用者!$E$3:$E$100003,MATCH($AN261,雇用者!B$3:B$100003,0),0),I261),I261))&amp;""</f>
        <v/>
      </c>
      <c r="AQ261" s="20" t="str">
        <f t="shared" si="139"/>
        <v/>
      </c>
      <c r="AR261" s="20" t="str">
        <f t="shared" si="140"/>
        <v/>
      </c>
      <c r="AS261" s="20" t="str">
        <f>IF(AN261="","",IFERROR(IF(AND(入力!G261="",H261=""),INDEX(雇用者!$F$3:$Y$100003,MATCH($AN261,雇用者!B$3:B$100003,0),MATCH($AM261,雇用者!$F$1:$Y$1,1)),IF(G261="","",G261)),IF(G261="","",G261)))</f>
        <v/>
      </c>
      <c r="AT261" s="21" t="str">
        <f t="shared" si="141"/>
        <v/>
      </c>
      <c r="AU261" s="21" t="str">
        <f>IF(AND(AT261&lt;&gt;"",COUNTIF($AL$3:AL261,AL261)=1),SUMIF($AL$3:$AT$100003,AL261,$AT$3:$AT$100003),"")</f>
        <v/>
      </c>
      <c r="AV261" s="21" t="str">
        <f>IF(AND(COUNTIF($AM$3:AM261,AM261)=COUNTIF($AM$3:AM100261,AM261),AM261&lt;&gt;""),SUMIF($AM$3:AM261,AM261,$AT$3:AT261),"")</f>
        <v/>
      </c>
      <c r="AW261" s="96"/>
      <c r="AX261" s="20" t="str">
        <f>IF(COUNT(BC261:BH261)=6,MAX($AX$3:AX260)+1,"")</f>
        <v/>
      </c>
      <c r="AY261" s="20" t="str">
        <f>IF(AZ261="","",RANK(AZ261,$AZ$3:$AZ$100003,1)+COUNTIF($AZ$3:AZ261,AZ261)-1)</f>
        <v/>
      </c>
      <c r="AZ261" s="20" t="str">
        <f t="shared" si="142"/>
        <v/>
      </c>
      <c r="BA261" s="20" t="str">
        <f>IF(AN261="","",IF(COUNTIF($AN$3:AN261,AN261)=1,1+MAX($BA$3:BA260),INDEX($BA$3:BA260,MATCH(AN261,$AN$3:AN261,0),0)))</f>
        <v/>
      </c>
      <c r="BB261" s="20" t="str">
        <f>IF(AO261="","",IF(COUNTIF($AO$3:AO261,AO261)=1,1+MAX($BB$3:BB260),INDEX($BB$3:BB260,MATCH(AO261,$AO$3:AO261,0),0)))</f>
        <v/>
      </c>
      <c r="BC261" s="54" t="str">
        <f t="shared" si="143"/>
        <v/>
      </c>
      <c r="BD261" s="54" t="str">
        <f t="shared" si="144"/>
        <v/>
      </c>
      <c r="BE261" s="20" t="str">
        <f>IF($AN261="","",IF(COUNTIF(AN261,"*"&amp;BE$1&amp;"*"),COUNTIF(AN$3:AN261,"*"&amp;BE$1&amp;"*"),""))</f>
        <v/>
      </c>
      <c r="BF261" s="20" t="str">
        <f>IF($AN261="","",IF(COUNTIF(AO261,"*"&amp;BF$1&amp;"*"),COUNTIF(AO$3:AO261,"*"&amp;BF$1&amp;"*"),""))</f>
        <v/>
      </c>
      <c r="BG261" s="20" t="str">
        <f>IF($AN261="","",IF(COUNTIF(AP261,"*"&amp;BG$1&amp;"*"),COUNTIF(AP$3:AP261,"*"&amp;BG$1&amp;"*"),""))</f>
        <v/>
      </c>
      <c r="BH261" s="20" t="str">
        <f>IF($AN261="","",IF(COUNTIF(AQ261,"*"&amp;BH$1&amp;"*"),COUNTIF(AQ$3:AQ261,"*"&amp;BH$1&amp;"*"),""))</f>
        <v/>
      </c>
      <c r="BI261" s="58" t="str">
        <f t="shared" si="145"/>
        <v/>
      </c>
      <c r="BJ261" s="20" t="str">
        <f t="shared" si="146"/>
        <v/>
      </c>
      <c r="BK261" s="20" t="str">
        <f t="shared" si="147"/>
        <v/>
      </c>
      <c r="BM261" s="20" t="str">
        <f>IF($BM$1&gt;=1+MAX($BM$3:BM260),1+MAX($BM$3:BM260),"")</f>
        <v/>
      </c>
      <c r="BN261" s="20" t="str">
        <f t="shared" si="150"/>
        <v/>
      </c>
      <c r="BO261" s="20" t="str">
        <f t="shared" si="150"/>
        <v/>
      </c>
      <c r="BP261" s="20" t="str">
        <f t="shared" si="150"/>
        <v/>
      </c>
      <c r="BQ261" s="20" t="str">
        <f t="shared" si="150"/>
        <v/>
      </c>
      <c r="BR261" s="20" t="str">
        <f t="shared" si="150"/>
        <v/>
      </c>
      <c r="BS261" s="20" t="str">
        <f t="shared" si="150"/>
        <v/>
      </c>
      <c r="BT261" s="20" t="str">
        <f t="shared" si="150"/>
        <v/>
      </c>
      <c r="BU261" s="20" t="str">
        <f t="shared" si="150"/>
        <v/>
      </c>
      <c r="BV261" s="20" t="str">
        <f t="shared" si="150"/>
        <v/>
      </c>
      <c r="BW261" s="20" t="str">
        <f t="shared" si="150"/>
        <v/>
      </c>
      <c r="BX261" s="20" t="str">
        <f t="shared" si="150"/>
        <v/>
      </c>
    </row>
    <row r="262" spans="2:76" ht="30" customHeight="1" x14ac:dyDescent="0.2">
      <c r="B262" s="52"/>
      <c r="C262" s="52"/>
      <c r="D262" s="52"/>
      <c r="E262" s="30"/>
      <c r="F262" s="31"/>
      <c r="G262" s="32"/>
      <c r="H262" s="30"/>
      <c r="I262" s="31"/>
      <c r="J262" s="34"/>
      <c r="K262" s="112" t="str">
        <f t="shared" si="125"/>
        <v/>
      </c>
      <c r="L262" s="108" t="str">
        <f t="shared" si="126"/>
        <v/>
      </c>
      <c r="M262" s="108" t="str">
        <f t="shared" si="127"/>
        <v/>
      </c>
      <c r="N262" s="31" t="str">
        <f t="shared" si="128"/>
        <v/>
      </c>
      <c r="O262" s="31" t="str">
        <f t="shared" si="129"/>
        <v/>
      </c>
      <c r="P262" s="49" t="str">
        <f t="shared" si="130"/>
        <v/>
      </c>
      <c r="Q262" s="49" t="str">
        <f t="shared" si="131"/>
        <v/>
      </c>
      <c r="R262" s="32" t="str">
        <f t="shared" si="132"/>
        <v/>
      </c>
      <c r="S262" s="19"/>
      <c r="T262" s="45" t="str">
        <f t="shared" si="133"/>
        <v/>
      </c>
      <c r="U262" s="32" t="str">
        <f t="shared" si="134"/>
        <v/>
      </c>
      <c r="V262" s="22"/>
      <c r="W262" s="6" t="str">
        <f t="shared" si="151"/>
        <v/>
      </c>
      <c r="X262" s="7" t="str">
        <f t="shared" si="135"/>
        <v/>
      </c>
      <c r="Y262" s="19"/>
      <c r="Z262" s="13" t="str">
        <f t="shared" si="152"/>
        <v/>
      </c>
      <c r="AA262" s="13" t="str">
        <f t="shared" si="136"/>
        <v/>
      </c>
      <c r="AB262" s="7" t="str">
        <f t="shared" si="137"/>
        <v/>
      </c>
      <c r="AC262" s="22"/>
      <c r="AD262" s="3" t="str">
        <f>IF(B262="","",COUNT(B$3:B262))</f>
        <v/>
      </c>
      <c r="AE262" s="3" t="str">
        <f>IF(C262="","",COUNT(C$3:C262))</f>
        <v/>
      </c>
      <c r="AF262" s="3" t="str">
        <f>IF(D262="","",COUNT(D$3:D262))</f>
        <v/>
      </c>
      <c r="AG262" s="20" t="str">
        <f>IF(E262="","",COUNTA($E$3:E262))</f>
        <v/>
      </c>
      <c r="AH262" s="38" t="str">
        <f>IF(B262="",IF(OR($C262&lt;&gt;"",$D262&lt;&gt;"",$E262&lt;&gt;"",$H262&lt;&gt;"",$G262&lt;&gt;""),INDEX(AH$3:AH261,MATCH(MAX(AD$3:AD261),AD$3:AD261,0),0),""),B262)</f>
        <v/>
      </c>
      <c r="AI262" s="38" t="str">
        <f>IF(C262="",IF(OR($D262&lt;&gt;"",$E262&lt;&gt;"",$H262&lt;&gt;"",$G262&lt;&gt;""),INDEX(AI$3:AI261,MATCH(MAX(AE$3:AE261),AE$3:AE261,0),0),""),C262)</f>
        <v/>
      </c>
      <c r="AJ262" s="38" t="str">
        <f>IF(D262="",IF(OR($E262&lt;&gt;"",$H262&lt;&gt;"",$G262&lt;&gt;""),INDEX(AJ$3:AJ261,MATCH(MAX(AF$3:AF261),AF$3:AF261,0),0),""),D262)</f>
        <v/>
      </c>
      <c r="AK262" s="4" t="str">
        <f>IF(入力!E262="","",IFERROR(INDEX(雇用者!$B$3:$B$100003,IFERROR(MATCH("*"&amp;$E262&amp;"*",雇用者!B$3:B$100003,0),MATCH("*"&amp;$E262&amp;"*",雇用者!C$3:C$100003,0)),0),入力!E262))&amp;""</f>
        <v/>
      </c>
      <c r="AL262" s="20" t="str">
        <f>IF(AM262="","",$AM262&amp;"@"&amp;AN262&amp;IF(AN262="","","@"&amp;COUNTIF($AK$3:AK262,AN262)))</f>
        <v/>
      </c>
      <c r="AM262" s="26" t="str">
        <f t="shared" si="138"/>
        <v/>
      </c>
      <c r="AN262" s="4" t="str">
        <f>IF(AK262="",IF(AND(OR(H262&lt;&gt;"",G262&lt;&gt;""),E262=""),INDEX($AK$3:AK261,MATCH(MAX($AG$3:AG261),$AG$3:AG261,0),0),""),AK262)</f>
        <v/>
      </c>
      <c r="AO262" s="20" t="str">
        <f>IF(H262="",IF(AN262="","",IFERROR(INDEX(雇用者!$D$3:$D$100003,MATCH($AN262,雇用者!B$3:B$100003,0),0),"")),H262)&amp;""</f>
        <v/>
      </c>
      <c r="AP262" s="20" t="str">
        <f>IF(AN262="","",IFERROR(IF(AND(入力!I262="",H262=""),INDEX(雇用者!$E$3:$E$100003,MATCH($AN262,雇用者!B$3:B$100003,0),0),I262),I262))&amp;""</f>
        <v/>
      </c>
      <c r="AQ262" s="20" t="str">
        <f t="shared" si="139"/>
        <v/>
      </c>
      <c r="AR262" s="20" t="str">
        <f t="shared" si="140"/>
        <v/>
      </c>
      <c r="AS262" s="20" t="str">
        <f>IF(AN262="","",IFERROR(IF(AND(入力!G262="",H262=""),INDEX(雇用者!$F$3:$Y$100003,MATCH($AN262,雇用者!B$3:B$100003,0),MATCH($AM262,雇用者!$F$1:$Y$1,1)),IF(G262="","",G262)),IF(G262="","",G262)))</f>
        <v/>
      </c>
      <c r="AT262" s="21" t="str">
        <f t="shared" si="141"/>
        <v/>
      </c>
      <c r="AU262" s="21" t="str">
        <f>IF(AND(AT262&lt;&gt;"",COUNTIF($AL$3:AL262,AL262)=1),SUMIF($AL$3:$AT$100003,AL262,$AT$3:$AT$100003),"")</f>
        <v/>
      </c>
      <c r="AV262" s="21" t="str">
        <f>IF(AND(COUNTIF($AM$3:AM262,AM262)=COUNTIF($AM$3:AM100262,AM262),AM262&lt;&gt;""),SUMIF($AM$3:AM262,AM262,$AT$3:AT262),"")</f>
        <v/>
      </c>
      <c r="AW262" s="96"/>
      <c r="AX262" s="20" t="str">
        <f>IF(COUNT(BC262:BH262)=6,MAX($AX$3:AX261)+1,"")</f>
        <v/>
      </c>
      <c r="AY262" s="20" t="str">
        <f>IF(AZ262="","",RANK(AZ262,$AZ$3:$AZ$100003,1)+COUNTIF($AZ$3:AZ262,AZ262)-1)</f>
        <v/>
      </c>
      <c r="AZ262" s="20" t="str">
        <f t="shared" si="142"/>
        <v/>
      </c>
      <c r="BA262" s="20" t="str">
        <f>IF(AN262="","",IF(COUNTIF($AN$3:AN262,AN262)=1,1+MAX($BA$3:BA261),INDEX($BA$3:BA261,MATCH(AN262,$AN$3:AN262,0),0)))</f>
        <v/>
      </c>
      <c r="BB262" s="20" t="str">
        <f>IF(AO262="","",IF(COUNTIF($AO$3:AO262,AO262)=1,1+MAX($BB$3:BB261),INDEX($BB$3:BB261,MATCH(AO262,$AO$3:AO262,0),0)))</f>
        <v/>
      </c>
      <c r="BC262" s="54" t="str">
        <f t="shared" si="143"/>
        <v/>
      </c>
      <c r="BD262" s="54" t="str">
        <f t="shared" si="144"/>
        <v/>
      </c>
      <c r="BE262" s="20" t="str">
        <f>IF($AN262="","",IF(COUNTIF(AN262,"*"&amp;BE$1&amp;"*"),COUNTIF(AN$3:AN262,"*"&amp;BE$1&amp;"*"),""))</f>
        <v/>
      </c>
      <c r="BF262" s="20" t="str">
        <f>IF($AN262="","",IF(COUNTIF(AO262,"*"&amp;BF$1&amp;"*"),COUNTIF(AO$3:AO262,"*"&amp;BF$1&amp;"*"),""))</f>
        <v/>
      </c>
      <c r="BG262" s="20" t="str">
        <f>IF($AN262="","",IF(COUNTIF(AP262,"*"&amp;BG$1&amp;"*"),COUNTIF(AP$3:AP262,"*"&amp;BG$1&amp;"*"),""))</f>
        <v/>
      </c>
      <c r="BH262" s="20" t="str">
        <f>IF($AN262="","",IF(COUNTIF(AQ262,"*"&amp;BH$1&amp;"*"),COUNTIF(AQ$3:AQ262,"*"&amp;BH$1&amp;"*"),""))</f>
        <v/>
      </c>
      <c r="BI262" s="58" t="str">
        <f t="shared" si="145"/>
        <v/>
      </c>
      <c r="BJ262" s="20" t="str">
        <f t="shared" si="146"/>
        <v/>
      </c>
      <c r="BK262" s="20" t="str">
        <f t="shared" si="147"/>
        <v/>
      </c>
      <c r="BM262" s="20" t="str">
        <f>IF($BM$1&gt;=1+MAX($BM$3:BM261),1+MAX($BM$3:BM261),"")</f>
        <v/>
      </c>
      <c r="BN262" s="20" t="str">
        <f t="shared" si="150"/>
        <v/>
      </c>
      <c r="BO262" s="20" t="str">
        <f t="shared" si="150"/>
        <v/>
      </c>
      <c r="BP262" s="20" t="str">
        <f t="shared" si="150"/>
        <v/>
      </c>
      <c r="BQ262" s="20" t="str">
        <f t="shared" si="150"/>
        <v/>
      </c>
      <c r="BR262" s="20" t="str">
        <f t="shared" si="150"/>
        <v/>
      </c>
      <c r="BS262" s="20" t="str">
        <f t="shared" si="150"/>
        <v/>
      </c>
      <c r="BT262" s="20" t="str">
        <f t="shared" si="150"/>
        <v/>
      </c>
      <c r="BU262" s="20" t="str">
        <f t="shared" si="150"/>
        <v/>
      </c>
      <c r="BV262" s="20" t="str">
        <f t="shared" si="150"/>
        <v/>
      </c>
      <c r="BW262" s="20" t="str">
        <f t="shared" si="150"/>
        <v/>
      </c>
      <c r="BX262" s="20" t="str">
        <f t="shared" si="150"/>
        <v/>
      </c>
    </row>
    <row r="263" spans="2:76" ht="30" customHeight="1" x14ac:dyDescent="0.2">
      <c r="B263" s="52"/>
      <c r="C263" s="52"/>
      <c r="D263" s="52"/>
      <c r="E263" s="30"/>
      <c r="F263" s="31"/>
      <c r="G263" s="32"/>
      <c r="H263" s="30"/>
      <c r="I263" s="31"/>
      <c r="J263" s="34"/>
      <c r="K263" s="112" t="str">
        <f t="shared" si="125"/>
        <v/>
      </c>
      <c r="L263" s="108" t="str">
        <f t="shared" si="126"/>
        <v/>
      </c>
      <c r="M263" s="108" t="str">
        <f t="shared" si="127"/>
        <v/>
      </c>
      <c r="N263" s="31" t="str">
        <f t="shared" si="128"/>
        <v/>
      </c>
      <c r="O263" s="31" t="str">
        <f t="shared" si="129"/>
        <v/>
      </c>
      <c r="P263" s="49" t="str">
        <f t="shared" si="130"/>
        <v/>
      </c>
      <c r="Q263" s="49" t="str">
        <f t="shared" si="131"/>
        <v/>
      </c>
      <c r="R263" s="32" t="str">
        <f t="shared" si="132"/>
        <v/>
      </c>
      <c r="S263" s="19"/>
      <c r="T263" s="45" t="str">
        <f t="shared" si="133"/>
        <v/>
      </c>
      <c r="U263" s="32" t="str">
        <f t="shared" si="134"/>
        <v/>
      </c>
      <c r="V263" s="22"/>
      <c r="W263" s="6" t="str">
        <f t="shared" si="151"/>
        <v/>
      </c>
      <c r="X263" s="7" t="str">
        <f t="shared" si="135"/>
        <v/>
      </c>
      <c r="Y263" s="19"/>
      <c r="Z263" s="13" t="str">
        <f t="shared" si="152"/>
        <v/>
      </c>
      <c r="AA263" s="13" t="str">
        <f t="shared" si="136"/>
        <v/>
      </c>
      <c r="AB263" s="7" t="str">
        <f t="shared" si="137"/>
        <v/>
      </c>
      <c r="AC263" s="22"/>
      <c r="AD263" s="3" t="str">
        <f>IF(B263="","",COUNT(B$3:B263))</f>
        <v/>
      </c>
      <c r="AE263" s="3" t="str">
        <f>IF(C263="","",COUNT(C$3:C263))</f>
        <v/>
      </c>
      <c r="AF263" s="3" t="str">
        <f>IF(D263="","",COUNT(D$3:D263))</f>
        <v/>
      </c>
      <c r="AG263" s="20" t="str">
        <f>IF(E263="","",COUNTA($E$3:E263))</f>
        <v/>
      </c>
      <c r="AH263" s="38" t="str">
        <f>IF(B263="",IF(OR($C263&lt;&gt;"",$D263&lt;&gt;"",$E263&lt;&gt;"",$H263&lt;&gt;"",$G263&lt;&gt;""),INDEX(AH$3:AH262,MATCH(MAX(AD$3:AD262),AD$3:AD262,0),0),""),B263)</f>
        <v/>
      </c>
      <c r="AI263" s="38" t="str">
        <f>IF(C263="",IF(OR($D263&lt;&gt;"",$E263&lt;&gt;"",$H263&lt;&gt;"",$G263&lt;&gt;""),INDEX(AI$3:AI262,MATCH(MAX(AE$3:AE262),AE$3:AE262,0),0),""),C263)</f>
        <v/>
      </c>
      <c r="AJ263" s="38" t="str">
        <f>IF(D263="",IF(OR($E263&lt;&gt;"",$H263&lt;&gt;"",$G263&lt;&gt;""),INDEX(AJ$3:AJ262,MATCH(MAX(AF$3:AF262),AF$3:AF262,0),0),""),D263)</f>
        <v/>
      </c>
      <c r="AK263" s="4" t="str">
        <f>IF(入力!E263="","",IFERROR(INDEX(雇用者!$B$3:$B$100003,IFERROR(MATCH("*"&amp;$E263&amp;"*",雇用者!B$3:B$100003,0),MATCH("*"&amp;$E263&amp;"*",雇用者!C$3:C$100003,0)),0),入力!E263))&amp;""</f>
        <v/>
      </c>
      <c r="AL263" s="20" t="str">
        <f>IF(AM263="","",$AM263&amp;"@"&amp;AN263&amp;IF(AN263="","","@"&amp;COUNTIF($AK$3:AK263,AN263)))</f>
        <v/>
      </c>
      <c r="AM263" s="26" t="str">
        <f t="shared" si="138"/>
        <v/>
      </c>
      <c r="AN263" s="4" t="str">
        <f>IF(AK263="",IF(AND(OR(H263&lt;&gt;"",G263&lt;&gt;""),E263=""),INDEX($AK$3:AK262,MATCH(MAX($AG$3:AG262),$AG$3:AG262,0),0),""),AK263)</f>
        <v/>
      </c>
      <c r="AO263" s="20" t="str">
        <f>IF(H263="",IF(AN263="","",IFERROR(INDEX(雇用者!$D$3:$D$100003,MATCH($AN263,雇用者!B$3:B$100003,0),0),"")),H263)&amp;""</f>
        <v/>
      </c>
      <c r="AP263" s="20" t="str">
        <f>IF(AN263="","",IFERROR(IF(AND(入力!I263="",H263=""),INDEX(雇用者!$E$3:$E$100003,MATCH($AN263,雇用者!B$3:B$100003,0),0),I263),I263))&amp;""</f>
        <v/>
      </c>
      <c r="AQ263" s="20" t="str">
        <f t="shared" si="139"/>
        <v/>
      </c>
      <c r="AR263" s="20" t="str">
        <f t="shared" si="140"/>
        <v/>
      </c>
      <c r="AS263" s="20" t="str">
        <f>IF(AN263="","",IFERROR(IF(AND(入力!G263="",H263=""),INDEX(雇用者!$F$3:$Y$100003,MATCH($AN263,雇用者!B$3:B$100003,0),MATCH($AM263,雇用者!$F$1:$Y$1,1)),IF(G263="","",G263)),IF(G263="","",G263)))</f>
        <v/>
      </c>
      <c r="AT263" s="21" t="str">
        <f t="shared" si="141"/>
        <v/>
      </c>
      <c r="AU263" s="21" t="str">
        <f>IF(AND(AT263&lt;&gt;"",COUNTIF($AL$3:AL263,AL263)=1),SUMIF($AL$3:$AT$100003,AL263,$AT$3:$AT$100003),"")</f>
        <v/>
      </c>
      <c r="AV263" s="21" t="str">
        <f>IF(AND(COUNTIF($AM$3:AM263,AM263)=COUNTIF($AM$3:AM100263,AM263),AM263&lt;&gt;""),SUMIF($AM$3:AM263,AM263,$AT$3:AT263),"")</f>
        <v/>
      </c>
      <c r="AW263" s="96"/>
      <c r="AX263" s="20" t="str">
        <f>IF(COUNT(BC263:BH263)=6,MAX($AX$3:AX262)+1,"")</f>
        <v/>
      </c>
      <c r="AY263" s="20" t="str">
        <f>IF(AZ263="","",RANK(AZ263,$AZ$3:$AZ$100003,1)+COUNTIF($AZ$3:AZ263,AZ263)-1)</f>
        <v/>
      </c>
      <c r="AZ263" s="20" t="str">
        <f t="shared" si="142"/>
        <v/>
      </c>
      <c r="BA263" s="20" t="str">
        <f>IF(AN263="","",IF(COUNTIF($AN$3:AN263,AN263)=1,1+MAX($BA$3:BA262),INDEX($BA$3:BA262,MATCH(AN263,$AN$3:AN263,0),0)))</f>
        <v/>
      </c>
      <c r="BB263" s="20" t="str">
        <f>IF(AO263="","",IF(COUNTIF($AO$3:AO263,AO263)=1,1+MAX($BB$3:BB262),INDEX($BB$3:BB262,MATCH(AO263,$AO$3:AO263,0),0)))</f>
        <v/>
      </c>
      <c r="BC263" s="54" t="str">
        <f t="shared" si="143"/>
        <v/>
      </c>
      <c r="BD263" s="54" t="str">
        <f t="shared" si="144"/>
        <v/>
      </c>
      <c r="BE263" s="20" t="str">
        <f>IF($AN263="","",IF(COUNTIF(AN263,"*"&amp;BE$1&amp;"*"),COUNTIF(AN$3:AN263,"*"&amp;BE$1&amp;"*"),""))</f>
        <v/>
      </c>
      <c r="BF263" s="20" t="str">
        <f>IF($AN263="","",IF(COUNTIF(AO263,"*"&amp;BF$1&amp;"*"),COUNTIF(AO$3:AO263,"*"&amp;BF$1&amp;"*"),""))</f>
        <v/>
      </c>
      <c r="BG263" s="20" t="str">
        <f>IF($AN263="","",IF(COUNTIF(AP263,"*"&amp;BG$1&amp;"*"),COUNTIF(AP$3:AP263,"*"&amp;BG$1&amp;"*"),""))</f>
        <v/>
      </c>
      <c r="BH263" s="20" t="str">
        <f>IF($AN263="","",IF(COUNTIF(AQ263,"*"&amp;BH$1&amp;"*"),COUNTIF(AQ$3:AQ263,"*"&amp;BH$1&amp;"*"),""))</f>
        <v/>
      </c>
      <c r="BI263" s="58" t="str">
        <f t="shared" si="145"/>
        <v/>
      </c>
      <c r="BJ263" s="20" t="str">
        <f t="shared" si="146"/>
        <v/>
      </c>
      <c r="BK263" s="20" t="str">
        <f t="shared" si="147"/>
        <v/>
      </c>
      <c r="BM263" s="20" t="str">
        <f>IF($BM$1&gt;=1+MAX($BM$3:BM262),1+MAX($BM$3:BM262),"")</f>
        <v/>
      </c>
      <c r="BN263" s="20" t="str">
        <f t="shared" si="150"/>
        <v/>
      </c>
      <c r="BO263" s="20" t="str">
        <f t="shared" si="150"/>
        <v/>
      </c>
      <c r="BP263" s="20" t="str">
        <f t="shared" si="150"/>
        <v/>
      </c>
      <c r="BQ263" s="20" t="str">
        <f t="shared" si="150"/>
        <v/>
      </c>
      <c r="BR263" s="20" t="str">
        <f t="shared" si="150"/>
        <v/>
      </c>
      <c r="BS263" s="20" t="str">
        <f t="shared" si="150"/>
        <v/>
      </c>
      <c r="BT263" s="20" t="str">
        <f t="shared" si="150"/>
        <v/>
      </c>
      <c r="BU263" s="20" t="str">
        <f t="shared" si="150"/>
        <v/>
      </c>
      <c r="BV263" s="20" t="str">
        <f t="shared" si="150"/>
        <v/>
      </c>
      <c r="BW263" s="20" t="str">
        <f t="shared" si="150"/>
        <v/>
      </c>
      <c r="BX263" s="20" t="str">
        <f t="shared" si="150"/>
        <v/>
      </c>
    </row>
    <row r="264" spans="2:76" ht="30" customHeight="1" x14ac:dyDescent="0.2">
      <c r="B264" s="52"/>
      <c r="C264" s="52"/>
      <c r="D264" s="52"/>
      <c r="E264" s="30"/>
      <c r="F264" s="31"/>
      <c r="G264" s="32"/>
      <c r="H264" s="30"/>
      <c r="I264" s="31"/>
      <c r="J264" s="34"/>
      <c r="K264" s="112" t="str">
        <f t="shared" si="125"/>
        <v/>
      </c>
      <c r="L264" s="108" t="str">
        <f t="shared" si="126"/>
        <v/>
      </c>
      <c r="M264" s="108" t="str">
        <f t="shared" si="127"/>
        <v/>
      </c>
      <c r="N264" s="31" t="str">
        <f t="shared" si="128"/>
        <v/>
      </c>
      <c r="O264" s="31" t="str">
        <f t="shared" si="129"/>
        <v/>
      </c>
      <c r="P264" s="49" t="str">
        <f t="shared" si="130"/>
        <v/>
      </c>
      <c r="Q264" s="49" t="str">
        <f t="shared" si="131"/>
        <v/>
      </c>
      <c r="R264" s="32" t="str">
        <f t="shared" si="132"/>
        <v/>
      </c>
      <c r="S264" s="19"/>
      <c r="T264" s="45" t="str">
        <f t="shared" si="133"/>
        <v/>
      </c>
      <c r="U264" s="32" t="str">
        <f t="shared" si="134"/>
        <v/>
      </c>
      <c r="V264" s="22"/>
      <c r="W264" s="6" t="str">
        <f t="shared" si="151"/>
        <v/>
      </c>
      <c r="X264" s="7" t="str">
        <f t="shared" si="135"/>
        <v/>
      </c>
      <c r="Y264" s="19"/>
      <c r="Z264" s="13" t="str">
        <f t="shared" si="152"/>
        <v/>
      </c>
      <c r="AA264" s="13" t="str">
        <f t="shared" si="136"/>
        <v/>
      </c>
      <c r="AB264" s="7" t="str">
        <f t="shared" si="137"/>
        <v/>
      </c>
      <c r="AC264" s="22"/>
      <c r="AD264" s="3" t="str">
        <f>IF(B264="","",COUNT(B$3:B264))</f>
        <v/>
      </c>
      <c r="AE264" s="3" t="str">
        <f>IF(C264="","",COUNT(C$3:C264))</f>
        <v/>
      </c>
      <c r="AF264" s="3" t="str">
        <f>IF(D264="","",COUNT(D$3:D264))</f>
        <v/>
      </c>
      <c r="AG264" s="20" t="str">
        <f>IF(E264="","",COUNTA($E$3:E264))</f>
        <v/>
      </c>
      <c r="AH264" s="38" t="str">
        <f>IF(B264="",IF(OR($C264&lt;&gt;"",$D264&lt;&gt;"",$E264&lt;&gt;"",$H264&lt;&gt;"",$G264&lt;&gt;""),INDEX(AH$3:AH263,MATCH(MAX(AD$3:AD263),AD$3:AD263,0),0),""),B264)</f>
        <v/>
      </c>
      <c r="AI264" s="38" t="str">
        <f>IF(C264="",IF(OR($D264&lt;&gt;"",$E264&lt;&gt;"",$H264&lt;&gt;"",$G264&lt;&gt;""),INDEX(AI$3:AI263,MATCH(MAX(AE$3:AE263),AE$3:AE263,0),0),""),C264)</f>
        <v/>
      </c>
      <c r="AJ264" s="38" t="str">
        <f>IF(D264="",IF(OR($E264&lt;&gt;"",$H264&lt;&gt;"",$G264&lt;&gt;""),INDEX(AJ$3:AJ263,MATCH(MAX(AF$3:AF263),AF$3:AF263,0),0),""),D264)</f>
        <v/>
      </c>
      <c r="AK264" s="4" t="str">
        <f>IF(入力!E264="","",IFERROR(INDEX(雇用者!$B$3:$B$100003,IFERROR(MATCH("*"&amp;$E264&amp;"*",雇用者!B$3:B$100003,0),MATCH("*"&amp;$E264&amp;"*",雇用者!C$3:C$100003,0)),0),入力!E264))&amp;""</f>
        <v/>
      </c>
      <c r="AL264" s="20" t="str">
        <f>IF(AM264="","",$AM264&amp;"@"&amp;AN264&amp;IF(AN264="","","@"&amp;COUNTIF($AK$3:AK264,AN264)))</f>
        <v/>
      </c>
      <c r="AM264" s="26" t="str">
        <f t="shared" si="138"/>
        <v/>
      </c>
      <c r="AN264" s="4" t="str">
        <f>IF(AK264="",IF(AND(OR(H264&lt;&gt;"",G264&lt;&gt;""),E264=""),INDEX($AK$3:AK263,MATCH(MAX($AG$3:AG263),$AG$3:AG263,0),0),""),AK264)</f>
        <v/>
      </c>
      <c r="AO264" s="20" t="str">
        <f>IF(H264="",IF(AN264="","",IFERROR(INDEX(雇用者!$D$3:$D$100003,MATCH($AN264,雇用者!B$3:B$100003,0),0),"")),H264)&amp;""</f>
        <v/>
      </c>
      <c r="AP264" s="20" t="str">
        <f>IF(AN264="","",IFERROR(IF(AND(入力!I264="",H264=""),INDEX(雇用者!$E$3:$E$100003,MATCH($AN264,雇用者!B$3:B$100003,0),0),I264),I264))&amp;""</f>
        <v/>
      </c>
      <c r="AQ264" s="20" t="str">
        <f t="shared" si="139"/>
        <v/>
      </c>
      <c r="AR264" s="20" t="str">
        <f t="shared" si="140"/>
        <v/>
      </c>
      <c r="AS264" s="20" t="str">
        <f>IF(AN264="","",IFERROR(IF(AND(入力!G264="",H264=""),INDEX(雇用者!$F$3:$Y$100003,MATCH($AN264,雇用者!B$3:B$100003,0),MATCH($AM264,雇用者!$F$1:$Y$1,1)),IF(G264="","",G264)),IF(G264="","",G264)))</f>
        <v/>
      </c>
      <c r="AT264" s="21" t="str">
        <f t="shared" si="141"/>
        <v/>
      </c>
      <c r="AU264" s="21" t="str">
        <f>IF(AND(AT264&lt;&gt;"",COUNTIF($AL$3:AL264,AL264)=1),SUMIF($AL$3:$AT$100003,AL264,$AT$3:$AT$100003),"")</f>
        <v/>
      </c>
      <c r="AV264" s="21" t="str">
        <f>IF(AND(COUNTIF($AM$3:AM264,AM264)=COUNTIF($AM$3:AM100264,AM264),AM264&lt;&gt;""),SUMIF($AM$3:AM264,AM264,$AT$3:AT264),"")</f>
        <v/>
      </c>
      <c r="AW264" s="96"/>
      <c r="AX264" s="20" t="str">
        <f>IF(COUNT(BC264:BH264)=6,MAX($AX$3:AX263)+1,"")</f>
        <v/>
      </c>
      <c r="AY264" s="20" t="str">
        <f>IF(AZ264="","",RANK(AZ264,$AZ$3:$AZ$100003,1)+COUNTIF($AZ$3:AZ264,AZ264)-1)</f>
        <v/>
      </c>
      <c r="AZ264" s="20" t="str">
        <f t="shared" si="142"/>
        <v/>
      </c>
      <c r="BA264" s="20" t="str">
        <f>IF(AN264="","",IF(COUNTIF($AN$3:AN264,AN264)=1,1+MAX($BA$3:BA263),INDEX($BA$3:BA263,MATCH(AN264,$AN$3:AN264,0),0)))</f>
        <v/>
      </c>
      <c r="BB264" s="20" t="str">
        <f>IF(AO264="","",IF(COUNTIF($AO$3:AO264,AO264)=1,1+MAX($BB$3:BB263),INDEX($BB$3:BB263,MATCH(AO264,$AO$3:AO264,0),0)))</f>
        <v/>
      </c>
      <c r="BC264" s="54" t="str">
        <f t="shared" si="143"/>
        <v/>
      </c>
      <c r="BD264" s="54" t="str">
        <f t="shared" si="144"/>
        <v/>
      </c>
      <c r="BE264" s="20" t="str">
        <f>IF($AN264="","",IF(COUNTIF(AN264,"*"&amp;BE$1&amp;"*"),COUNTIF(AN$3:AN264,"*"&amp;BE$1&amp;"*"),""))</f>
        <v/>
      </c>
      <c r="BF264" s="20" t="str">
        <f>IF($AN264="","",IF(COUNTIF(AO264,"*"&amp;BF$1&amp;"*"),COUNTIF(AO$3:AO264,"*"&amp;BF$1&amp;"*"),""))</f>
        <v/>
      </c>
      <c r="BG264" s="20" t="str">
        <f>IF($AN264="","",IF(COUNTIF(AP264,"*"&amp;BG$1&amp;"*"),COUNTIF(AP$3:AP264,"*"&amp;BG$1&amp;"*"),""))</f>
        <v/>
      </c>
      <c r="BH264" s="20" t="str">
        <f>IF($AN264="","",IF(COUNTIF(AQ264,"*"&amp;BH$1&amp;"*"),COUNTIF(AQ$3:AQ264,"*"&amp;BH$1&amp;"*"),""))</f>
        <v/>
      </c>
      <c r="BI264" s="58" t="str">
        <f t="shared" si="145"/>
        <v/>
      </c>
      <c r="BJ264" s="20" t="str">
        <f t="shared" si="146"/>
        <v/>
      </c>
      <c r="BK264" s="20" t="str">
        <f t="shared" si="147"/>
        <v/>
      </c>
      <c r="BM264" s="20" t="str">
        <f>IF($BM$1&gt;=1+MAX($BM$3:BM263),1+MAX($BM$3:BM263),"")</f>
        <v/>
      </c>
      <c r="BN264" s="20" t="str">
        <f t="shared" si="150"/>
        <v/>
      </c>
      <c r="BO264" s="20" t="str">
        <f t="shared" si="150"/>
        <v/>
      </c>
      <c r="BP264" s="20" t="str">
        <f t="shared" si="150"/>
        <v/>
      </c>
      <c r="BQ264" s="20" t="str">
        <f t="shared" si="150"/>
        <v/>
      </c>
      <c r="BR264" s="20" t="str">
        <f t="shared" si="150"/>
        <v/>
      </c>
      <c r="BS264" s="20" t="str">
        <f t="shared" si="150"/>
        <v/>
      </c>
      <c r="BT264" s="20" t="str">
        <f t="shared" si="150"/>
        <v/>
      </c>
      <c r="BU264" s="20" t="str">
        <f t="shared" si="150"/>
        <v/>
      </c>
      <c r="BV264" s="20" t="str">
        <f t="shared" si="150"/>
        <v/>
      </c>
      <c r="BW264" s="20" t="str">
        <f t="shared" si="150"/>
        <v/>
      </c>
      <c r="BX264" s="20" t="str">
        <f t="shared" si="150"/>
        <v/>
      </c>
    </row>
    <row r="265" spans="2:76" ht="30" customHeight="1" x14ac:dyDescent="0.2">
      <c r="B265" s="52"/>
      <c r="C265" s="52"/>
      <c r="D265" s="52"/>
      <c r="E265" s="30"/>
      <c r="F265" s="31"/>
      <c r="G265" s="32"/>
      <c r="H265" s="30"/>
      <c r="I265" s="31"/>
      <c r="J265" s="34"/>
      <c r="K265" s="112" t="str">
        <f t="shared" si="125"/>
        <v/>
      </c>
      <c r="L265" s="108" t="str">
        <f t="shared" si="126"/>
        <v/>
      </c>
      <c r="M265" s="108" t="str">
        <f t="shared" si="127"/>
        <v/>
      </c>
      <c r="N265" s="31" t="str">
        <f t="shared" si="128"/>
        <v/>
      </c>
      <c r="O265" s="31" t="str">
        <f t="shared" si="129"/>
        <v/>
      </c>
      <c r="P265" s="49" t="str">
        <f t="shared" si="130"/>
        <v/>
      </c>
      <c r="Q265" s="49" t="str">
        <f t="shared" si="131"/>
        <v/>
      </c>
      <c r="R265" s="32" t="str">
        <f t="shared" si="132"/>
        <v/>
      </c>
      <c r="S265" s="19"/>
      <c r="T265" s="45" t="str">
        <f t="shared" si="133"/>
        <v/>
      </c>
      <c r="U265" s="32" t="str">
        <f t="shared" si="134"/>
        <v/>
      </c>
      <c r="V265" s="22"/>
      <c r="W265" s="6" t="str">
        <f t="shared" si="151"/>
        <v/>
      </c>
      <c r="X265" s="7" t="str">
        <f t="shared" si="135"/>
        <v/>
      </c>
      <c r="Y265" s="19"/>
      <c r="Z265" s="13" t="str">
        <f t="shared" si="152"/>
        <v/>
      </c>
      <c r="AA265" s="13" t="str">
        <f t="shared" si="136"/>
        <v/>
      </c>
      <c r="AB265" s="7" t="str">
        <f t="shared" si="137"/>
        <v/>
      </c>
      <c r="AC265" s="22"/>
      <c r="AD265" s="3" t="str">
        <f>IF(B265="","",COUNT(B$3:B265))</f>
        <v/>
      </c>
      <c r="AE265" s="3" t="str">
        <f>IF(C265="","",COUNT(C$3:C265))</f>
        <v/>
      </c>
      <c r="AF265" s="3" t="str">
        <f>IF(D265="","",COUNT(D$3:D265))</f>
        <v/>
      </c>
      <c r="AG265" s="20" t="str">
        <f>IF(E265="","",COUNTA($E$3:E265))</f>
        <v/>
      </c>
      <c r="AH265" s="38" t="str">
        <f>IF(B265="",IF(OR($C265&lt;&gt;"",$D265&lt;&gt;"",$E265&lt;&gt;"",$H265&lt;&gt;"",$G265&lt;&gt;""),INDEX(AH$3:AH264,MATCH(MAX(AD$3:AD264),AD$3:AD264,0),0),""),B265)</f>
        <v/>
      </c>
      <c r="AI265" s="38" t="str">
        <f>IF(C265="",IF(OR($D265&lt;&gt;"",$E265&lt;&gt;"",$H265&lt;&gt;"",$G265&lt;&gt;""),INDEX(AI$3:AI264,MATCH(MAX(AE$3:AE264),AE$3:AE264,0),0),""),C265)</f>
        <v/>
      </c>
      <c r="AJ265" s="38" t="str">
        <f>IF(D265="",IF(OR($E265&lt;&gt;"",$H265&lt;&gt;"",$G265&lt;&gt;""),INDEX(AJ$3:AJ264,MATCH(MAX(AF$3:AF264),AF$3:AF264,0),0),""),D265)</f>
        <v/>
      </c>
      <c r="AK265" s="4" t="str">
        <f>IF(入力!E265="","",IFERROR(INDEX(雇用者!$B$3:$B$100003,IFERROR(MATCH("*"&amp;$E265&amp;"*",雇用者!B$3:B$100003,0),MATCH("*"&amp;$E265&amp;"*",雇用者!C$3:C$100003,0)),0),入力!E265))&amp;""</f>
        <v/>
      </c>
      <c r="AL265" s="20" t="str">
        <f>IF(AM265="","",$AM265&amp;"@"&amp;AN265&amp;IF(AN265="","","@"&amp;COUNTIF($AK$3:AK265,AN265)))</f>
        <v/>
      </c>
      <c r="AM265" s="26" t="str">
        <f t="shared" si="138"/>
        <v/>
      </c>
      <c r="AN265" s="4" t="str">
        <f>IF(AK265="",IF(AND(OR(H265&lt;&gt;"",G265&lt;&gt;""),E265=""),INDEX($AK$3:AK264,MATCH(MAX($AG$3:AG264),$AG$3:AG264,0),0),""),AK265)</f>
        <v/>
      </c>
      <c r="AO265" s="20" t="str">
        <f>IF(H265="",IF(AN265="","",IFERROR(INDEX(雇用者!$D$3:$D$100003,MATCH($AN265,雇用者!B$3:B$100003,0),0),"")),H265)&amp;""</f>
        <v/>
      </c>
      <c r="AP265" s="20" t="str">
        <f>IF(AN265="","",IFERROR(IF(AND(入力!I265="",H265=""),INDEX(雇用者!$E$3:$E$100003,MATCH($AN265,雇用者!B$3:B$100003,0),0),I265),I265))&amp;""</f>
        <v/>
      </c>
      <c r="AQ265" s="20" t="str">
        <f t="shared" si="139"/>
        <v/>
      </c>
      <c r="AR265" s="20" t="str">
        <f t="shared" si="140"/>
        <v/>
      </c>
      <c r="AS265" s="20" t="str">
        <f>IF(AN265="","",IFERROR(IF(AND(入力!G265="",H265=""),INDEX(雇用者!$F$3:$Y$100003,MATCH($AN265,雇用者!B$3:B$100003,0),MATCH($AM265,雇用者!$F$1:$Y$1,1)),IF(G265="","",G265)),IF(G265="","",G265)))</f>
        <v/>
      </c>
      <c r="AT265" s="21" t="str">
        <f t="shared" si="141"/>
        <v/>
      </c>
      <c r="AU265" s="21" t="str">
        <f>IF(AND(AT265&lt;&gt;"",COUNTIF($AL$3:AL265,AL265)=1),SUMIF($AL$3:$AT$100003,AL265,$AT$3:$AT$100003),"")</f>
        <v/>
      </c>
      <c r="AV265" s="21" t="str">
        <f>IF(AND(COUNTIF($AM$3:AM265,AM265)=COUNTIF($AM$3:AM100265,AM265),AM265&lt;&gt;""),SUMIF($AM$3:AM265,AM265,$AT$3:AT265),"")</f>
        <v/>
      </c>
      <c r="AW265" s="96"/>
      <c r="AX265" s="20" t="str">
        <f>IF(COUNT(BC265:BH265)=6,MAX($AX$3:AX264)+1,"")</f>
        <v/>
      </c>
      <c r="AY265" s="20" t="str">
        <f>IF(AZ265="","",RANK(AZ265,$AZ$3:$AZ$100003,1)+COUNTIF($AZ$3:AZ265,AZ265)-1)</f>
        <v/>
      </c>
      <c r="AZ265" s="20" t="str">
        <f t="shared" si="142"/>
        <v/>
      </c>
      <c r="BA265" s="20" t="str">
        <f>IF(AN265="","",IF(COUNTIF($AN$3:AN265,AN265)=1,1+MAX($BA$3:BA264),INDEX($BA$3:BA264,MATCH(AN265,$AN$3:AN265,0),0)))</f>
        <v/>
      </c>
      <c r="BB265" s="20" t="str">
        <f>IF(AO265="","",IF(COUNTIF($AO$3:AO265,AO265)=1,1+MAX($BB$3:BB264),INDEX($BB$3:BB264,MATCH(AO265,$AO$3:AO265,0),0)))</f>
        <v/>
      </c>
      <c r="BC265" s="54" t="str">
        <f t="shared" si="143"/>
        <v/>
      </c>
      <c r="BD265" s="54" t="str">
        <f t="shared" si="144"/>
        <v/>
      </c>
      <c r="BE265" s="20" t="str">
        <f>IF($AN265="","",IF(COUNTIF(AN265,"*"&amp;BE$1&amp;"*"),COUNTIF(AN$3:AN265,"*"&amp;BE$1&amp;"*"),""))</f>
        <v/>
      </c>
      <c r="BF265" s="20" t="str">
        <f>IF($AN265="","",IF(COUNTIF(AO265,"*"&amp;BF$1&amp;"*"),COUNTIF(AO$3:AO265,"*"&amp;BF$1&amp;"*"),""))</f>
        <v/>
      </c>
      <c r="BG265" s="20" t="str">
        <f>IF($AN265="","",IF(COUNTIF(AP265,"*"&amp;BG$1&amp;"*"),COUNTIF(AP$3:AP265,"*"&amp;BG$1&amp;"*"),""))</f>
        <v/>
      </c>
      <c r="BH265" s="20" t="str">
        <f>IF($AN265="","",IF(COUNTIF(AQ265,"*"&amp;BH$1&amp;"*"),COUNTIF(AQ$3:AQ265,"*"&amp;BH$1&amp;"*"),""))</f>
        <v/>
      </c>
      <c r="BI265" s="58" t="str">
        <f t="shared" si="145"/>
        <v/>
      </c>
      <c r="BJ265" s="20" t="str">
        <f t="shared" si="146"/>
        <v/>
      </c>
      <c r="BK265" s="20" t="str">
        <f t="shared" si="147"/>
        <v/>
      </c>
      <c r="BM265" s="20" t="str">
        <f>IF($BM$1&gt;=1+MAX($BM$3:BM264),1+MAX($BM$3:BM264),"")</f>
        <v/>
      </c>
      <c r="BN265" s="20" t="str">
        <f t="shared" si="150"/>
        <v/>
      </c>
      <c r="BO265" s="20" t="str">
        <f t="shared" si="150"/>
        <v/>
      </c>
      <c r="BP265" s="20" t="str">
        <f t="shared" si="150"/>
        <v/>
      </c>
      <c r="BQ265" s="20" t="str">
        <f t="shared" si="150"/>
        <v/>
      </c>
      <c r="BR265" s="20" t="str">
        <f t="shared" si="150"/>
        <v/>
      </c>
      <c r="BS265" s="20" t="str">
        <f t="shared" si="150"/>
        <v/>
      </c>
      <c r="BT265" s="20" t="str">
        <f t="shared" si="150"/>
        <v/>
      </c>
      <c r="BU265" s="20" t="str">
        <f t="shared" si="150"/>
        <v/>
      </c>
      <c r="BV265" s="20" t="str">
        <f t="shared" si="150"/>
        <v/>
      </c>
      <c r="BW265" s="20" t="str">
        <f t="shared" si="150"/>
        <v/>
      </c>
      <c r="BX265" s="20" t="str">
        <f t="shared" si="150"/>
        <v/>
      </c>
    </row>
    <row r="266" spans="2:76" ht="30" customHeight="1" x14ac:dyDescent="0.2">
      <c r="B266" s="52"/>
      <c r="C266" s="52"/>
      <c r="D266" s="52"/>
      <c r="E266" s="30"/>
      <c r="F266" s="31"/>
      <c r="G266" s="32"/>
      <c r="H266" s="30"/>
      <c r="I266" s="31"/>
      <c r="J266" s="34"/>
      <c r="K266" s="112" t="str">
        <f t="shared" ref="K266:K329" si="153">IF(AM266="","",AM266)</f>
        <v/>
      </c>
      <c r="L266" s="108" t="str">
        <f t="shared" ref="L266:L329" si="154">IF(AN266="","",AN266)</f>
        <v/>
      </c>
      <c r="M266" s="108" t="str">
        <f t="shared" ref="M266:M329" si="155">IF(AO266="","",AO266)</f>
        <v/>
      </c>
      <c r="N266" s="31" t="str">
        <f t="shared" ref="N266:N329" si="156">IF(AP266="","",AP266)</f>
        <v/>
      </c>
      <c r="O266" s="31" t="str">
        <f t="shared" ref="O266:O329" si="157">IF(AR266="","",AR266)</f>
        <v/>
      </c>
      <c r="P266" s="49" t="str">
        <f t="shared" ref="P266:P329" si="158">IF(OR(AS266="",AS266=0),"",AS266)</f>
        <v/>
      </c>
      <c r="Q266" s="49" t="str">
        <f t="shared" ref="Q266:Q329" si="159">IF(OR(AT266="",AT266=0),"",AT266)</f>
        <v/>
      </c>
      <c r="R266" s="32" t="str">
        <f t="shared" ref="R266:R329" si="160">IF(OR(AU266="",AU266=0),"",AU266)</f>
        <v/>
      </c>
      <c r="S266" s="19"/>
      <c r="T266" s="45" t="str">
        <f t="shared" ref="T266:T329" si="161">IF(U266="","",AM266)</f>
        <v/>
      </c>
      <c r="U266" s="32" t="str">
        <f t="shared" ref="U266:U329" si="162">IF(AV266="","",AV266)</f>
        <v/>
      </c>
      <c r="V266" s="22"/>
      <c r="W266" s="6" t="str">
        <f t="shared" si="151"/>
        <v/>
      </c>
      <c r="X266" s="7" t="str">
        <f t="shared" ref="X266:X329" si="163">IF(OR(W266="",SUMIF($AN$3:$AN$100003,W266,$AT$3:$AT$100003)=0),"",SUMIF($AN$3:$AN$100003,W266,$AT$3:$AT$100003))</f>
        <v/>
      </c>
      <c r="Y266" s="19"/>
      <c r="Z266" s="13" t="str">
        <f t="shared" si="152"/>
        <v/>
      </c>
      <c r="AA266" s="13" t="str">
        <f t="shared" ref="AA266:AA329" si="164">IF(OR($Z266="",SUMIF($AO$3:$AO$100003,Z266,$AR$3:$AR$100003)=0),"",SUMIF($AO$3:$AO$100003,Z266,$AR$3:$AR$100003))</f>
        <v/>
      </c>
      <c r="AB266" s="7" t="str">
        <f t="shared" ref="AB266:AB329" si="165">IF($Z266="","",SUMIF($AO$3:$AO$100003,Z266,$AT$3:$AT$100003))</f>
        <v/>
      </c>
      <c r="AC266" s="22"/>
      <c r="AD266" s="3" t="str">
        <f>IF(B266="","",COUNT(B$3:B266))</f>
        <v/>
      </c>
      <c r="AE266" s="3" t="str">
        <f>IF(C266="","",COUNT(C$3:C266))</f>
        <v/>
      </c>
      <c r="AF266" s="3" t="str">
        <f>IF(D266="","",COUNT(D$3:D266))</f>
        <v/>
      </c>
      <c r="AG266" s="20" t="str">
        <f>IF(E266="","",COUNTA($E$3:E266))</f>
        <v/>
      </c>
      <c r="AH266" s="38" t="str">
        <f>IF(B266="",IF(OR($C266&lt;&gt;"",$D266&lt;&gt;"",$E266&lt;&gt;"",$H266&lt;&gt;"",$G266&lt;&gt;""),INDEX(AH$3:AH265,MATCH(MAX(AD$3:AD265),AD$3:AD265,0),0),""),B266)</f>
        <v/>
      </c>
      <c r="AI266" s="38" t="str">
        <f>IF(C266="",IF(OR($D266&lt;&gt;"",$E266&lt;&gt;"",$H266&lt;&gt;"",$G266&lt;&gt;""),INDEX(AI$3:AI265,MATCH(MAX(AE$3:AE265),AE$3:AE265,0),0),""),C266)</f>
        <v/>
      </c>
      <c r="AJ266" s="38" t="str">
        <f>IF(D266="",IF(OR($E266&lt;&gt;"",$H266&lt;&gt;"",$G266&lt;&gt;""),INDEX(AJ$3:AJ265,MATCH(MAX(AF$3:AF265),AF$3:AF265,0),0),""),D266)</f>
        <v/>
      </c>
      <c r="AK266" s="4" t="str">
        <f>IF(入力!E266="","",IFERROR(INDEX(雇用者!$B$3:$B$100003,IFERROR(MATCH("*"&amp;$E266&amp;"*",雇用者!B$3:B$100003,0),MATCH("*"&amp;$E266&amp;"*",雇用者!C$3:C$100003,0)),0),入力!E266))&amp;""</f>
        <v/>
      </c>
      <c r="AL266" s="20" t="str">
        <f>IF(AM266="","",$AM266&amp;"@"&amp;AN266&amp;IF(AN266="","","@"&amp;COUNTIF($AK$3:AK266,AN266)))</f>
        <v/>
      </c>
      <c r="AM266" s="26" t="str">
        <f t="shared" ref="AM266:AM329" si="166">IFERROR(IF(AJ266="","",DATE(AH266,AI266,AJ266)),"")</f>
        <v/>
      </c>
      <c r="AN266" s="4" t="str">
        <f>IF(AK266="",IF(AND(OR(H266&lt;&gt;"",G266&lt;&gt;""),E266=""),INDEX($AK$3:AK265,MATCH(MAX($AG$3:AG265),$AG$3:AG265,0),0),""),AK266)</f>
        <v/>
      </c>
      <c r="AO266" s="20" t="str">
        <f>IF(H266="",IF(AN266="","",IFERROR(INDEX(雇用者!$D$3:$D$100003,MATCH($AN266,雇用者!B$3:B$100003,0),0),"")),H266)&amp;""</f>
        <v/>
      </c>
      <c r="AP266" s="20" t="str">
        <f>IF(AN266="","",IFERROR(IF(AND(入力!I266="",H266=""),INDEX(雇用者!$E$3:$E$100003,MATCH($AN266,雇用者!B$3:B$100003,0),0),I266),I266))&amp;""</f>
        <v/>
      </c>
      <c r="AQ266" s="20" t="str">
        <f t="shared" ref="AQ266:AQ329" si="167">IF(J266="","",J266)</f>
        <v/>
      </c>
      <c r="AR266" s="20" t="str">
        <f t="shared" ref="AR266:AR329" si="168">IF(F266="","",F266)</f>
        <v/>
      </c>
      <c r="AS266" s="20" t="str">
        <f>IF(AN266="","",IFERROR(IF(AND(入力!G266="",H266=""),INDEX(雇用者!$F$3:$Y$100003,MATCH($AN266,雇用者!B$3:B$100003,0),MATCH($AM266,雇用者!$F$1:$Y$1,1)),IF(G266="","",G266)),IF(G266="","",G266)))</f>
        <v/>
      </c>
      <c r="AT266" s="21" t="str">
        <f t="shared" ref="AT266:AT329" si="169">IF(COUNT(AR266:AS266)=2,AR266*AS266,IF(AND(F266="",G266&lt;&gt;""),AS266,""))</f>
        <v/>
      </c>
      <c r="AU266" s="21" t="str">
        <f>IF(AND(AT266&lt;&gt;"",COUNTIF($AL$3:AL266,AL266)=1),SUMIF($AL$3:$AT$100003,AL266,$AT$3:$AT$100003),"")</f>
        <v/>
      </c>
      <c r="AV266" s="21" t="str">
        <f>IF(AND(COUNTIF($AM$3:AM266,AM266)=COUNTIF($AM$3:AM100266,AM266),AM266&lt;&gt;""),SUMIF($AM$3:AM266,AM266,$AT$3:AT266),"")</f>
        <v/>
      </c>
      <c r="AW266" s="96"/>
      <c r="AX266" s="20" t="str">
        <f>IF(COUNT(BC266:BH266)=6,MAX($AX$3:AX265)+1,"")</f>
        <v/>
      </c>
      <c r="AY266" s="20" t="str">
        <f>IF(AZ266="","",RANK(AZ266,$AZ$3:$AZ$100003,1)+COUNTIF($AZ$3:AZ266,AZ266)-1)</f>
        <v/>
      </c>
      <c r="AZ266" s="20" t="str">
        <f t="shared" ref="AZ266:AZ329" si="170">IF(OR(BA266="",AX266=""),"",BA266*0.1^LEN(BA266)+AM266)</f>
        <v/>
      </c>
      <c r="BA266" s="20" t="str">
        <f>IF(AN266="","",IF(COUNTIF($AN$3:AN266,AN266)=1,1+MAX($BA$3:BA265),INDEX($BA$3:BA265,MATCH(AN266,$AN$3:AN266,0),0)))</f>
        <v/>
      </c>
      <c r="BB266" s="20" t="str">
        <f>IF(AO266="","",IF(COUNTIF($AO$3:AO266,AO266)=1,1+MAX($BB$3:BB265),INDEX($BB$3:BB265,MATCH(AO266,$AO$3:AO266,0),0)))</f>
        <v/>
      </c>
      <c r="BC266" s="54" t="str">
        <f t="shared" ref="BC266:BC329" si="171">IF($BC$1="",IF(AM266="","",AM266),IF(AND(AM266&gt;=$BC$1,AM266&lt;&gt;""),AM266,""))</f>
        <v/>
      </c>
      <c r="BD266" s="54" t="str">
        <f t="shared" ref="BD266:BD329" si="172">IF($BD$1="",IF(AM266="","",AM266),IF(AND(AM266&lt;=$BD$1,AM266&lt;&gt;""),AM266,""))</f>
        <v/>
      </c>
      <c r="BE266" s="20" t="str">
        <f>IF($AN266="","",IF(COUNTIF(AN266,"*"&amp;BE$1&amp;"*"),COUNTIF(AN$3:AN266,"*"&amp;BE$1&amp;"*"),""))</f>
        <v/>
      </c>
      <c r="BF266" s="20" t="str">
        <f>IF($AN266="","",IF(COUNTIF(AO266,"*"&amp;BF$1&amp;"*"),COUNTIF(AO$3:AO266,"*"&amp;BF$1&amp;"*"),""))</f>
        <v/>
      </c>
      <c r="BG266" s="20" t="str">
        <f>IF($AN266="","",IF(COUNTIF(AP266,"*"&amp;BG$1&amp;"*"),COUNTIF(AP$3:AP266,"*"&amp;BG$1&amp;"*"),""))</f>
        <v/>
      </c>
      <c r="BH266" s="20" t="str">
        <f>IF($AN266="","",IF(COUNTIF(AQ266,"*"&amp;BH$1&amp;"*"),COUNTIF(AQ$3:AQ266,"*"&amp;BH$1&amp;"*"),""))</f>
        <v/>
      </c>
      <c r="BI266" s="58" t="str">
        <f t="shared" ref="BI266:BI329" si="173">IF(AR266="","",AR266)</f>
        <v/>
      </c>
      <c r="BJ266" s="20" t="str">
        <f t="shared" ref="BJ266:BJ329" si="174">IF(AS266="","",AS266)</f>
        <v/>
      </c>
      <c r="BK266" s="20" t="str">
        <f t="shared" ref="BK266:BK329" si="175">IF(AT266="","",AT266)</f>
        <v/>
      </c>
      <c r="BM266" s="20" t="str">
        <f>IF($BM$1&gt;=1+MAX($BM$3:BM265),1+MAX($BM$3:BM265),"")</f>
        <v/>
      </c>
      <c r="BN266" s="20" t="str">
        <f t="shared" si="150"/>
        <v/>
      </c>
      <c r="BO266" s="20" t="str">
        <f t="shared" si="150"/>
        <v/>
      </c>
      <c r="BP266" s="20" t="str">
        <f t="shared" si="150"/>
        <v/>
      </c>
      <c r="BQ266" s="20" t="str">
        <f t="shared" si="150"/>
        <v/>
      </c>
      <c r="BR266" s="20" t="str">
        <f t="shared" si="150"/>
        <v/>
      </c>
      <c r="BS266" s="20" t="str">
        <f t="shared" si="150"/>
        <v/>
      </c>
      <c r="BT266" s="20" t="str">
        <f t="shared" si="150"/>
        <v/>
      </c>
      <c r="BU266" s="20" t="str">
        <f t="shared" si="150"/>
        <v/>
      </c>
      <c r="BV266" s="20" t="str">
        <f t="shared" si="150"/>
        <v/>
      </c>
      <c r="BW266" s="20" t="str">
        <f t="shared" si="150"/>
        <v/>
      </c>
      <c r="BX266" s="20" t="str">
        <f t="shared" si="150"/>
        <v/>
      </c>
    </row>
    <row r="267" spans="2:76" ht="30" customHeight="1" x14ac:dyDescent="0.2">
      <c r="B267" s="52"/>
      <c r="C267" s="52"/>
      <c r="D267" s="52"/>
      <c r="E267" s="30"/>
      <c r="F267" s="31"/>
      <c r="G267" s="32"/>
      <c r="H267" s="30"/>
      <c r="I267" s="31"/>
      <c r="J267" s="34"/>
      <c r="K267" s="112" t="str">
        <f t="shared" si="153"/>
        <v/>
      </c>
      <c r="L267" s="108" t="str">
        <f t="shared" si="154"/>
        <v/>
      </c>
      <c r="M267" s="108" t="str">
        <f t="shared" si="155"/>
        <v/>
      </c>
      <c r="N267" s="31" t="str">
        <f t="shared" si="156"/>
        <v/>
      </c>
      <c r="O267" s="31" t="str">
        <f t="shared" si="157"/>
        <v/>
      </c>
      <c r="P267" s="49" t="str">
        <f t="shared" si="158"/>
        <v/>
      </c>
      <c r="Q267" s="49" t="str">
        <f t="shared" si="159"/>
        <v/>
      </c>
      <c r="R267" s="32" t="str">
        <f t="shared" si="160"/>
        <v/>
      </c>
      <c r="S267" s="19"/>
      <c r="T267" s="45" t="str">
        <f t="shared" si="161"/>
        <v/>
      </c>
      <c r="U267" s="32" t="str">
        <f t="shared" si="162"/>
        <v/>
      </c>
      <c r="V267" s="22"/>
      <c r="W267" s="6" t="str">
        <f t="shared" si="151"/>
        <v/>
      </c>
      <c r="X267" s="7" t="str">
        <f t="shared" si="163"/>
        <v/>
      </c>
      <c r="Y267" s="19"/>
      <c r="Z267" s="13" t="str">
        <f t="shared" si="152"/>
        <v/>
      </c>
      <c r="AA267" s="13" t="str">
        <f t="shared" si="164"/>
        <v/>
      </c>
      <c r="AB267" s="7" t="str">
        <f t="shared" si="165"/>
        <v/>
      </c>
      <c r="AC267" s="22"/>
      <c r="AD267" s="3" t="str">
        <f>IF(B267="","",COUNT(B$3:B267))</f>
        <v/>
      </c>
      <c r="AE267" s="3" t="str">
        <f>IF(C267="","",COUNT(C$3:C267))</f>
        <v/>
      </c>
      <c r="AF267" s="3" t="str">
        <f>IF(D267="","",COUNT(D$3:D267))</f>
        <v/>
      </c>
      <c r="AG267" s="20" t="str">
        <f>IF(E267="","",COUNTA($E$3:E267))</f>
        <v/>
      </c>
      <c r="AH267" s="38" t="str">
        <f>IF(B267="",IF(OR($C267&lt;&gt;"",$D267&lt;&gt;"",$E267&lt;&gt;"",$H267&lt;&gt;"",$G267&lt;&gt;""),INDEX(AH$3:AH266,MATCH(MAX(AD$3:AD266),AD$3:AD266,0),0),""),B267)</f>
        <v/>
      </c>
      <c r="AI267" s="38" t="str">
        <f>IF(C267="",IF(OR($D267&lt;&gt;"",$E267&lt;&gt;"",$H267&lt;&gt;"",$G267&lt;&gt;""),INDEX(AI$3:AI266,MATCH(MAX(AE$3:AE266),AE$3:AE266,0),0),""),C267)</f>
        <v/>
      </c>
      <c r="AJ267" s="38" t="str">
        <f>IF(D267="",IF(OR($E267&lt;&gt;"",$H267&lt;&gt;"",$G267&lt;&gt;""),INDEX(AJ$3:AJ266,MATCH(MAX(AF$3:AF266),AF$3:AF266,0),0),""),D267)</f>
        <v/>
      </c>
      <c r="AK267" s="4" t="str">
        <f>IF(入力!E267="","",IFERROR(INDEX(雇用者!$B$3:$B$100003,IFERROR(MATCH("*"&amp;$E267&amp;"*",雇用者!B$3:B$100003,0),MATCH("*"&amp;$E267&amp;"*",雇用者!C$3:C$100003,0)),0),入力!E267))&amp;""</f>
        <v/>
      </c>
      <c r="AL267" s="20" t="str">
        <f>IF(AM267="","",$AM267&amp;"@"&amp;AN267&amp;IF(AN267="","","@"&amp;COUNTIF($AK$3:AK267,AN267)))</f>
        <v/>
      </c>
      <c r="AM267" s="26" t="str">
        <f t="shared" si="166"/>
        <v/>
      </c>
      <c r="AN267" s="4" t="str">
        <f>IF(AK267="",IF(AND(OR(H267&lt;&gt;"",G267&lt;&gt;""),E267=""),INDEX($AK$3:AK266,MATCH(MAX($AG$3:AG266),$AG$3:AG266,0),0),""),AK267)</f>
        <v/>
      </c>
      <c r="AO267" s="20" t="str">
        <f>IF(H267="",IF(AN267="","",IFERROR(INDEX(雇用者!$D$3:$D$100003,MATCH($AN267,雇用者!B$3:B$100003,0),0),"")),H267)&amp;""</f>
        <v/>
      </c>
      <c r="AP267" s="20" t="str">
        <f>IF(AN267="","",IFERROR(IF(AND(入力!I267="",H267=""),INDEX(雇用者!$E$3:$E$100003,MATCH($AN267,雇用者!B$3:B$100003,0),0),I267),I267))&amp;""</f>
        <v/>
      </c>
      <c r="AQ267" s="20" t="str">
        <f t="shared" si="167"/>
        <v/>
      </c>
      <c r="AR267" s="20" t="str">
        <f t="shared" si="168"/>
        <v/>
      </c>
      <c r="AS267" s="20" t="str">
        <f>IF(AN267="","",IFERROR(IF(AND(入力!G267="",H267=""),INDEX(雇用者!$F$3:$Y$100003,MATCH($AN267,雇用者!B$3:B$100003,0),MATCH($AM267,雇用者!$F$1:$Y$1,1)),IF(G267="","",G267)),IF(G267="","",G267)))</f>
        <v/>
      </c>
      <c r="AT267" s="21" t="str">
        <f t="shared" si="169"/>
        <v/>
      </c>
      <c r="AU267" s="21" t="str">
        <f>IF(AND(AT267&lt;&gt;"",COUNTIF($AL$3:AL267,AL267)=1),SUMIF($AL$3:$AT$100003,AL267,$AT$3:$AT$100003),"")</f>
        <v/>
      </c>
      <c r="AV267" s="21" t="str">
        <f>IF(AND(COUNTIF($AM$3:AM267,AM267)=COUNTIF($AM$3:AM100267,AM267),AM267&lt;&gt;""),SUMIF($AM$3:AM267,AM267,$AT$3:AT267),"")</f>
        <v/>
      </c>
      <c r="AW267" s="96"/>
      <c r="AX267" s="20" t="str">
        <f>IF(COUNT(BC267:BH267)=6,MAX($AX$3:AX266)+1,"")</f>
        <v/>
      </c>
      <c r="AY267" s="20" t="str">
        <f>IF(AZ267="","",RANK(AZ267,$AZ$3:$AZ$100003,1)+COUNTIF($AZ$3:AZ267,AZ267)-1)</f>
        <v/>
      </c>
      <c r="AZ267" s="20" t="str">
        <f t="shared" si="170"/>
        <v/>
      </c>
      <c r="BA267" s="20" t="str">
        <f>IF(AN267="","",IF(COUNTIF($AN$3:AN267,AN267)=1,1+MAX($BA$3:BA266),INDEX($BA$3:BA266,MATCH(AN267,$AN$3:AN267,0),0)))</f>
        <v/>
      </c>
      <c r="BB267" s="20" t="str">
        <f>IF(AO267="","",IF(COUNTIF($AO$3:AO267,AO267)=1,1+MAX($BB$3:BB266),INDEX($BB$3:BB266,MATCH(AO267,$AO$3:AO267,0),0)))</f>
        <v/>
      </c>
      <c r="BC267" s="54" t="str">
        <f t="shared" si="171"/>
        <v/>
      </c>
      <c r="BD267" s="54" t="str">
        <f t="shared" si="172"/>
        <v/>
      </c>
      <c r="BE267" s="20" t="str">
        <f>IF($AN267="","",IF(COUNTIF(AN267,"*"&amp;BE$1&amp;"*"),COUNTIF(AN$3:AN267,"*"&amp;BE$1&amp;"*"),""))</f>
        <v/>
      </c>
      <c r="BF267" s="20" t="str">
        <f>IF($AN267="","",IF(COUNTIF(AO267,"*"&amp;BF$1&amp;"*"),COUNTIF(AO$3:AO267,"*"&amp;BF$1&amp;"*"),""))</f>
        <v/>
      </c>
      <c r="BG267" s="20" t="str">
        <f>IF($AN267="","",IF(COUNTIF(AP267,"*"&amp;BG$1&amp;"*"),COUNTIF(AP$3:AP267,"*"&amp;BG$1&amp;"*"),""))</f>
        <v/>
      </c>
      <c r="BH267" s="20" t="str">
        <f>IF($AN267="","",IF(COUNTIF(AQ267,"*"&amp;BH$1&amp;"*"),COUNTIF(AQ$3:AQ267,"*"&amp;BH$1&amp;"*"),""))</f>
        <v/>
      </c>
      <c r="BI267" s="58" t="str">
        <f t="shared" si="173"/>
        <v/>
      </c>
      <c r="BJ267" s="20" t="str">
        <f t="shared" si="174"/>
        <v/>
      </c>
      <c r="BK267" s="20" t="str">
        <f t="shared" si="175"/>
        <v/>
      </c>
      <c r="BM267" s="20" t="str">
        <f>IF($BM$1&gt;=1+MAX($BM$3:BM266),1+MAX($BM$3:BM266),"")</f>
        <v/>
      </c>
      <c r="BN267" s="20" t="str">
        <f t="shared" si="150"/>
        <v/>
      </c>
      <c r="BO267" s="20" t="str">
        <f t="shared" si="150"/>
        <v/>
      </c>
      <c r="BP267" s="20" t="str">
        <f t="shared" si="150"/>
        <v/>
      </c>
      <c r="BQ267" s="20" t="str">
        <f t="shared" si="150"/>
        <v/>
      </c>
      <c r="BR267" s="20" t="str">
        <f t="shared" si="150"/>
        <v/>
      </c>
      <c r="BS267" s="20" t="str">
        <f t="shared" si="150"/>
        <v/>
      </c>
      <c r="BT267" s="20" t="str">
        <f t="shared" si="150"/>
        <v/>
      </c>
      <c r="BU267" s="20" t="str">
        <f t="shared" si="150"/>
        <v/>
      </c>
      <c r="BV267" s="20" t="str">
        <f t="shared" si="150"/>
        <v/>
      </c>
      <c r="BW267" s="20" t="str">
        <f t="shared" si="150"/>
        <v/>
      </c>
      <c r="BX267" s="20" t="str">
        <f t="shared" si="150"/>
        <v/>
      </c>
    </row>
    <row r="268" spans="2:76" ht="30" customHeight="1" x14ac:dyDescent="0.2">
      <c r="B268" s="52"/>
      <c r="C268" s="52"/>
      <c r="D268" s="52"/>
      <c r="E268" s="30"/>
      <c r="F268" s="31"/>
      <c r="G268" s="32"/>
      <c r="H268" s="30"/>
      <c r="I268" s="31"/>
      <c r="J268" s="34"/>
      <c r="K268" s="112" t="str">
        <f t="shared" si="153"/>
        <v/>
      </c>
      <c r="L268" s="108" t="str">
        <f t="shared" si="154"/>
        <v/>
      </c>
      <c r="M268" s="108" t="str">
        <f t="shared" si="155"/>
        <v/>
      </c>
      <c r="N268" s="31" t="str">
        <f t="shared" si="156"/>
        <v/>
      </c>
      <c r="O268" s="31" t="str">
        <f t="shared" si="157"/>
        <v/>
      </c>
      <c r="P268" s="49" t="str">
        <f t="shared" si="158"/>
        <v/>
      </c>
      <c r="Q268" s="49" t="str">
        <f t="shared" si="159"/>
        <v/>
      </c>
      <c r="R268" s="32" t="str">
        <f t="shared" si="160"/>
        <v/>
      </c>
      <c r="S268" s="19"/>
      <c r="T268" s="45" t="str">
        <f t="shared" si="161"/>
        <v/>
      </c>
      <c r="U268" s="32" t="str">
        <f t="shared" si="162"/>
        <v/>
      </c>
      <c r="V268" s="22"/>
      <c r="W268" s="6" t="str">
        <f t="shared" si="151"/>
        <v/>
      </c>
      <c r="X268" s="7" t="str">
        <f t="shared" si="163"/>
        <v/>
      </c>
      <c r="Y268" s="19"/>
      <c r="Z268" s="13" t="str">
        <f t="shared" si="152"/>
        <v/>
      </c>
      <c r="AA268" s="13" t="str">
        <f t="shared" si="164"/>
        <v/>
      </c>
      <c r="AB268" s="7" t="str">
        <f t="shared" si="165"/>
        <v/>
      </c>
      <c r="AC268" s="22"/>
      <c r="AD268" s="3" t="str">
        <f>IF(B268="","",COUNT(B$3:B268))</f>
        <v/>
      </c>
      <c r="AE268" s="3" t="str">
        <f>IF(C268="","",COUNT(C$3:C268))</f>
        <v/>
      </c>
      <c r="AF268" s="3" t="str">
        <f>IF(D268="","",COUNT(D$3:D268))</f>
        <v/>
      </c>
      <c r="AG268" s="20" t="str">
        <f>IF(E268="","",COUNTA($E$3:E268))</f>
        <v/>
      </c>
      <c r="AH268" s="38" t="str">
        <f>IF(B268="",IF(OR($C268&lt;&gt;"",$D268&lt;&gt;"",$E268&lt;&gt;"",$H268&lt;&gt;"",$G268&lt;&gt;""),INDEX(AH$3:AH267,MATCH(MAX(AD$3:AD267),AD$3:AD267,0),0),""),B268)</f>
        <v/>
      </c>
      <c r="AI268" s="38" t="str">
        <f>IF(C268="",IF(OR($D268&lt;&gt;"",$E268&lt;&gt;"",$H268&lt;&gt;"",$G268&lt;&gt;""),INDEX(AI$3:AI267,MATCH(MAX(AE$3:AE267),AE$3:AE267,0),0),""),C268)</f>
        <v/>
      </c>
      <c r="AJ268" s="38" t="str">
        <f>IF(D268="",IF(OR($E268&lt;&gt;"",$H268&lt;&gt;"",$G268&lt;&gt;""),INDEX(AJ$3:AJ267,MATCH(MAX(AF$3:AF267),AF$3:AF267,0),0),""),D268)</f>
        <v/>
      </c>
      <c r="AK268" s="4" t="str">
        <f>IF(入力!E268="","",IFERROR(INDEX(雇用者!$B$3:$B$100003,IFERROR(MATCH("*"&amp;$E268&amp;"*",雇用者!B$3:B$100003,0),MATCH("*"&amp;$E268&amp;"*",雇用者!C$3:C$100003,0)),0),入力!E268))&amp;""</f>
        <v/>
      </c>
      <c r="AL268" s="20" t="str">
        <f>IF(AM268="","",$AM268&amp;"@"&amp;AN268&amp;IF(AN268="","","@"&amp;COUNTIF($AK$3:AK268,AN268)))</f>
        <v/>
      </c>
      <c r="AM268" s="26" t="str">
        <f t="shared" si="166"/>
        <v/>
      </c>
      <c r="AN268" s="4" t="str">
        <f>IF(AK268="",IF(AND(OR(H268&lt;&gt;"",G268&lt;&gt;""),E268=""),INDEX($AK$3:AK267,MATCH(MAX($AG$3:AG267),$AG$3:AG267,0),0),""),AK268)</f>
        <v/>
      </c>
      <c r="AO268" s="20" t="str">
        <f>IF(H268="",IF(AN268="","",IFERROR(INDEX(雇用者!$D$3:$D$100003,MATCH($AN268,雇用者!B$3:B$100003,0),0),"")),H268)&amp;""</f>
        <v/>
      </c>
      <c r="AP268" s="20" t="str">
        <f>IF(AN268="","",IFERROR(IF(AND(入力!I268="",H268=""),INDEX(雇用者!$E$3:$E$100003,MATCH($AN268,雇用者!B$3:B$100003,0),0),I268),I268))&amp;""</f>
        <v/>
      </c>
      <c r="AQ268" s="20" t="str">
        <f t="shared" si="167"/>
        <v/>
      </c>
      <c r="AR268" s="20" t="str">
        <f t="shared" si="168"/>
        <v/>
      </c>
      <c r="AS268" s="20" t="str">
        <f>IF(AN268="","",IFERROR(IF(AND(入力!G268="",H268=""),INDEX(雇用者!$F$3:$Y$100003,MATCH($AN268,雇用者!B$3:B$100003,0),MATCH($AM268,雇用者!$F$1:$Y$1,1)),IF(G268="","",G268)),IF(G268="","",G268)))</f>
        <v/>
      </c>
      <c r="AT268" s="21" t="str">
        <f t="shared" si="169"/>
        <v/>
      </c>
      <c r="AU268" s="21" t="str">
        <f>IF(AND(AT268&lt;&gt;"",COUNTIF($AL$3:AL268,AL268)=1),SUMIF($AL$3:$AT$100003,AL268,$AT$3:$AT$100003),"")</f>
        <v/>
      </c>
      <c r="AV268" s="21" t="str">
        <f>IF(AND(COUNTIF($AM$3:AM268,AM268)=COUNTIF($AM$3:AM100268,AM268),AM268&lt;&gt;""),SUMIF($AM$3:AM268,AM268,$AT$3:AT268),"")</f>
        <v/>
      </c>
      <c r="AW268" s="96"/>
      <c r="AX268" s="20" t="str">
        <f>IF(COUNT(BC268:BH268)=6,MAX($AX$3:AX267)+1,"")</f>
        <v/>
      </c>
      <c r="AY268" s="20" t="str">
        <f>IF(AZ268="","",RANK(AZ268,$AZ$3:$AZ$100003,1)+COUNTIF($AZ$3:AZ268,AZ268)-1)</f>
        <v/>
      </c>
      <c r="AZ268" s="20" t="str">
        <f t="shared" si="170"/>
        <v/>
      </c>
      <c r="BA268" s="20" t="str">
        <f>IF(AN268="","",IF(COUNTIF($AN$3:AN268,AN268)=1,1+MAX($BA$3:BA267),INDEX($BA$3:BA267,MATCH(AN268,$AN$3:AN268,0),0)))</f>
        <v/>
      </c>
      <c r="BB268" s="20" t="str">
        <f>IF(AO268="","",IF(COUNTIF($AO$3:AO268,AO268)=1,1+MAX($BB$3:BB267),INDEX($BB$3:BB267,MATCH(AO268,$AO$3:AO268,0),0)))</f>
        <v/>
      </c>
      <c r="BC268" s="54" t="str">
        <f t="shared" si="171"/>
        <v/>
      </c>
      <c r="BD268" s="54" t="str">
        <f t="shared" si="172"/>
        <v/>
      </c>
      <c r="BE268" s="20" t="str">
        <f>IF($AN268="","",IF(COUNTIF(AN268,"*"&amp;BE$1&amp;"*"),COUNTIF(AN$3:AN268,"*"&amp;BE$1&amp;"*"),""))</f>
        <v/>
      </c>
      <c r="BF268" s="20" t="str">
        <f>IF($AN268="","",IF(COUNTIF(AO268,"*"&amp;BF$1&amp;"*"),COUNTIF(AO$3:AO268,"*"&amp;BF$1&amp;"*"),""))</f>
        <v/>
      </c>
      <c r="BG268" s="20" t="str">
        <f>IF($AN268="","",IF(COUNTIF(AP268,"*"&amp;BG$1&amp;"*"),COUNTIF(AP$3:AP268,"*"&amp;BG$1&amp;"*"),""))</f>
        <v/>
      </c>
      <c r="BH268" s="20" t="str">
        <f>IF($AN268="","",IF(COUNTIF(AQ268,"*"&amp;BH$1&amp;"*"),COUNTIF(AQ$3:AQ268,"*"&amp;BH$1&amp;"*"),""))</f>
        <v/>
      </c>
      <c r="BI268" s="58" t="str">
        <f t="shared" si="173"/>
        <v/>
      </c>
      <c r="BJ268" s="20" t="str">
        <f t="shared" si="174"/>
        <v/>
      </c>
      <c r="BK268" s="20" t="str">
        <f t="shared" si="175"/>
        <v/>
      </c>
      <c r="BM268" s="20" t="str">
        <f>IF($BM$1&gt;=1+MAX($BM$3:BM267),1+MAX($BM$3:BM267),"")</f>
        <v/>
      </c>
      <c r="BN268" s="20" t="str">
        <f t="shared" si="150"/>
        <v/>
      </c>
      <c r="BO268" s="20" t="str">
        <f t="shared" si="150"/>
        <v/>
      </c>
      <c r="BP268" s="20" t="str">
        <f t="shared" si="150"/>
        <v/>
      </c>
      <c r="BQ268" s="20" t="str">
        <f t="shared" si="150"/>
        <v/>
      </c>
      <c r="BR268" s="20" t="str">
        <f t="shared" si="150"/>
        <v/>
      </c>
      <c r="BS268" s="20" t="str">
        <f t="shared" si="150"/>
        <v/>
      </c>
      <c r="BT268" s="20" t="str">
        <f t="shared" si="150"/>
        <v/>
      </c>
      <c r="BU268" s="20" t="str">
        <f t="shared" si="150"/>
        <v/>
      </c>
      <c r="BV268" s="20" t="str">
        <f t="shared" si="150"/>
        <v/>
      </c>
      <c r="BW268" s="20" t="str">
        <f t="shared" si="150"/>
        <v/>
      </c>
      <c r="BX268" s="20" t="str">
        <f t="shared" si="150"/>
        <v/>
      </c>
    </row>
    <row r="269" spans="2:76" ht="30" customHeight="1" x14ac:dyDescent="0.2">
      <c r="B269" s="52"/>
      <c r="C269" s="52"/>
      <c r="D269" s="52"/>
      <c r="E269" s="30"/>
      <c r="F269" s="31"/>
      <c r="G269" s="32"/>
      <c r="H269" s="30"/>
      <c r="I269" s="31"/>
      <c r="J269" s="34"/>
      <c r="K269" s="112" t="str">
        <f t="shared" si="153"/>
        <v/>
      </c>
      <c r="L269" s="108" t="str">
        <f t="shared" si="154"/>
        <v/>
      </c>
      <c r="M269" s="108" t="str">
        <f t="shared" si="155"/>
        <v/>
      </c>
      <c r="N269" s="31" t="str">
        <f t="shared" si="156"/>
        <v/>
      </c>
      <c r="O269" s="31" t="str">
        <f t="shared" si="157"/>
        <v/>
      </c>
      <c r="P269" s="49" t="str">
        <f t="shared" si="158"/>
        <v/>
      </c>
      <c r="Q269" s="49" t="str">
        <f t="shared" si="159"/>
        <v/>
      </c>
      <c r="R269" s="32" t="str">
        <f t="shared" si="160"/>
        <v/>
      </c>
      <c r="S269" s="19"/>
      <c r="T269" s="45" t="str">
        <f t="shared" si="161"/>
        <v/>
      </c>
      <c r="U269" s="32" t="str">
        <f t="shared" si="162"/>
        <v/>
      </c>
      <c r="V269" s="22"/>
      <c r="W269" s="6" t="str">
        <f t="shared" si="151"/>
        <v/>
      </c>
      <c r="X269" s="7" t="str">
        <f t="shared" si="163"/>
        <v/>
      </c>
      <c r="Y269" s="19"/>
      <c r="Z269" s="13" t="str">
        <f t="shared" si="152"/>
        <v/>
      </c>
      <c r="AA269" s="13" t="str">
        <f t="shared" si="164"/>
        <v/>
      </c>
      <c r="AB269" s="7" t="str">
        <f t="shared" si="165"/>
        <v/>
      </c>
      <c r="AC269" s="22"/>
      <c r="AD269" s="3" t="str">
        <f>IF(B269="","",COUNT(B$3:B269))</f>
        <v/>
      </c>
      <c r="AE269" s="3" t="str">
        <f>IF(C269="","",COUNT(C$3:C269))</f>
        <v/>
      </c>
      <c r="AF269" s="3" t="str">
        <f>IF(D269="","",COUNT(D$3:D269))</f>
        <v/>
      </c>
      <c r="AG269" s="20" t="str">
        <f>IF(E269="","",COUNTA($E$3:E269))</f>
        <v/>
      </c>
      <c r="AH269" s="38" t="str">
        <f>IF(B269="",IF(OR($C269&lt;&gt;"",$D269&lt;&gt;"",$E269&lt;&gt;"",$H269&lt;&gt;"",$G269&lt;&gt;""),INDEX(AH$3:AH268,MATCH(MAX(AD$3:AD268),AD$3:AD268,0),0),""),B269)</f>
        <v/>
      </c>
      <c r="AI269" s="38" t="str">
        <f>IF(C269="",IF(OR($D269&lt;&gt;"",$E269&lt;&gt;"",$H269&lt;&gt;"",$G269&lt;&gt;""),INDEX(AI$3:AI268,MATCH(MAX(AE$3:AE268),AE$3:AE268,0),0),""),C269)</f>
        <v/>
      </c>
      <c r="AJ269" s="38" t="str">
        <f>IF(D269="",IF(OR($E269&lt;&gt;"",$H269&lt;&gt;"",$G269&lt;&gt;""),INDEX(AJ$3:AJ268,MATCH(MAX(AF$3:AF268),AF$3:AF268,0),0),""),D269)</f>
        <v/>
      </c>
      <c r="AK269" s="4" t="str">
        <f>IF(入力!E269="","",IFERROR(INDEX(雇用者!$B$3:$B$100003,IFERROR(MATCH("*"&amp;$E269&amp;"*",雇用者!B$3:B$100003,0),MATCH("*"&amp;$E269&amp;"*",雇用者!C$3:C$100003,0)),0),入力!E269))&amp;""</f>
        <v/>
      </c>
      <c r="AL269" s="20" t="str">
        <f>IF(AM269="","",$AM269&amp;"@"&amp;AN269&amp;IF(AN269="","","@"&amp;COUNTIF($AK$3:AK269,AN269)))</f>
        <v/>
      </c>
      <c r="AM269" s="26" t="str">
        <f t="shared" si="166"/>
        <v/>
      </c>
      <c r="AN269" s="4" t="str">
        <f>IF(AK269="",IF(AND(OR(H269&lt;&gt;"",G269&lt;&gt;""),E269=""),INDEX($AK$3:AK268,MATCH(MAX($AG$3:AG268),$AG$3:AG268,0),0),""),AK269)</f>
        <v/>
      </c>
      <c r="AO269" s="20" t="str">
        <f>IF(H269="",IF(AN269="","",IFERROR(INDEX(雇用者!$D$3:$D$100003,MATCH($AN269,雇用者!B$3:B$100003,0),0),"")),H269)&amp;""</f>
        <v/>
      </c>
      <c r="AP269" s="20" t="str">
        <f>IF(AN269="","",IFERROR(IF(AND(入力!I269="",H269=""),INDEX(雇用者!$E$3:$E$100003,MATCH($AN269,雇用者!B$3:B$100003,0),0),I269),I269))&amp;""</f>
        <v/>
      </c>
      <c r="AQ269" s="20" t="str">
        <f t="shared" si="167"/>
        <v/>
      </c>
      <c r="AR269" s="20" t="str">
        <f t="shared" si="168"/>
        <v/>
      </c>
      <c r="AS269" s="20" t="str">
        <f>IF(AN269="","",IFERROR(IF(AND(入力!G269="",H269=""),INDEX(雇用者!$F$3:$Y$100003,MATCH($AN269,雇用者!B$3:B$100003,0),MATCH($AM269,雇用者!$F$1:$Y$1,1)),IF(G269="","",G269)),IF(G269="","",G269)))</f>
        <v/>
      </c>
      <c r="AT269" s="21" t="str">
        <f t="shared" si="169"/>
        <v/>
      </c>
      <c r="AU269" s="21" t="str">
        <f>IF(AND(AT269&lt;&gt;"",COUNTIF($AL$3:AL269,AL269)=1),SUMIF($AL$3:$AT$100003,AL269,$AT$3:$AT$100003),"")</f>
        <v/>
      </c>
      <c r="AV269" s="21" t="str">
        <f>IF(AND(COUNTIF($AM$3:AM269,AM269)=COUNTIF($AM$3:AM100269,AM269),AM269&lt;&gt;""),SUMIF($AM$3:AM269,AM269,$AT$3:AT269),"")</f>
        <v/>
      </c>
      <c r="AW269" s="96"/>
      <c r="AX269" s="20" t="str">
        <f>IF(COUNT(BC269:BH269)=6,MAX($AX$3:AX268)+1,"")</f>
        <v/>
      </c>
      <c r="AY269" s="20" t="str">
        <f>IF(AZ269="","",RANK(AZ269,$AZ$3:$AZ$100003,1)+COUNTIF($AZ$3:AZ269,AZ269)-1)</f>
        <v/>
      </c>
      <c r="AZ269" s="20" t="str">
        <f t="shared" si="170"/>
        <v/>
      </c>
      <c r="BA269" s="20" t="str">
        <f>IF(AN269="","",IF(COUNTIF($AN$3:AN269,AN269)=1,1+MAX($BA$3:BA268),INDEX($BA$3:BA268,MATCH(AN269,$AN$3:AN269,0),0)))</f>
        <v/>
      </c>
      <c r="BB269" s="20" t="str">
        <f>IF(AO269="","",IF(COUNTIF($AO$3:AO269,AO269)=1,1+MAX($BB$3:BB268),INDEX($BB$3:BB268,MATCH(AO269,$AO$3:AO269,0),0)))</f>
        <v/>
      </c>
      <c r="BC269" s="54" t="str">
        <f t="shared" si="171"/>
        <v/>
      </c>
      <c r="BD269" s="54" t="str">
        <f t="shared" si="172"/>
        <v/>
      </c>
      <c r="BE269" s="20" t="str">
        <f>IF($AN269="","",IF(COUNTIF(AN269,"*"&amp;BE$1&amp;"*"),COUNTIF(AN$3:AN269,"*"&amp;BE$1&amp;"*"),""))</f>
        <v/>
      </c>
      <c r="BF269" s="20" t="str">
        <f>IF($AN269="","",IF(COUNTIF(AO269,"*"&amp;BF$1&amp;"*"),COUNTIF(AO$3:AO269,"*"&amp;BF$1&amp;"*"),""))</f>
        <v/>
      </c>
      <c r="BG269" s="20" t="str">
        <f>IF($AN269="","",IF(COUNTIF(AP269,"*"&amp;BG$1&amp;"*"),COUNTIF(AP$3:AP269,"*"&amp;BG$1&amp;"*"),""))</f>
        <v/>
      </c>
      <c r="BH269" s="20" t="str">
        <f>IF($AN269="","",IF(COUNTIF(AQ269,"*"&amp;BH$1&amp;"*"),COUNTIF(AQ$3:AQ269,"*"&amp;BH$1&amp;"*"),""))</f>
        <v/>
      </c>
      <c r="BI269" s="58" t="str">
        <f t="shared" si="173"/>
        <v/>
      </c>
      <c r="BJ269" s="20" t="str">
        <f t="shared" si="174"/>
        <v/>
      </c>
      <c r="BK269" s="20" t="str">
        <f t="shared" si="175"/>
        <v/>
      </c>
      <c r="BM269" s="20" t="str">
        <f>IF($BM$1&gt;=1+MAX($BM$3:BM268),1+MAX($BM$3:BM268),"")</f>
        <v/>
      </c>
      <c r="BN269" s="20" t="str">
        <f t="shared" si="150"/>
        <v/>
      </c>
      <c r="BO269" s="20" t="str">
        <f t="shared" si="150"/>
        <v/>
      </c>
      <c r="BP269" s="20" t="str">
        <f t="shared" si="150"/>
        <v/>
      </c>
      <c r="BQ269" s="20" t="str">
        <f t="shared" si="150"/>
        <v/>
      </c>
      <c r="BR269" s="20" t="str">
        <f t="shared" si="150"/>
        <v/>
      </c>
      <c r="BS269" s="20" t="str">
        <f t="shared" si="150"/>
        <v/>
      </c>
      <c r="BT269" s="20" t="str">
        <f t="shared" si="150"/>
        <v/>
      </c>
      <c r="BU269" s="20" t="str">
        <f t="shared" si="150"/>
        <v/>
      </c>
      <c r="BV269" s="20" t="str">
        <f t="shared" si="150"/>
        <v/>
      </c>
      <c r="BW269" s="20" t="str">
        <f t="shared" si="150"/>
        <v/>
      </c>
      <c r="BX269" s="20" t="str">
        <f t="shared" si="150"/>
        <v/>
      </c>
    </row>
    <row r="270" spans="2:76" ht="30" customHeight="1" x14ac:dyDescent="0.2">
      <c r="B270" s="52"/>
      <c r="C270" s="52"/>
      <c r="D270" s="52"/>
      <c r="E270" s="30"/>
      <c r="F270" s="31"/>
      <c r="G270" s="32"/>
      <c r="H270" s="30"/>
      <c r="I270" s="31"/>
      <c r="J270" s="34"/>
      <c r="K270" s="112" t="str">
        <f t="shared" si="153"/>
        <v/>
      </c>
      <c r="L270" s="108" t="str">
        <f t="shared" si="154"/>
        <v/>
      </c>
      <c r="M270" s="108" t="str">
        <f t="shared" si="155"/>
        <v/>
      </c>
      <c r="N270" s="31" t="str">
        <f t="shared" si="156"/>
        <v/>
      </c>
      <c r="O270" s="31" t="str">
        <f t="shared" si="157"/>
        <v/>
      </c>
      <c r="P270" s="49" t="str">
        <f t="shared" si="158"/>
        <v/>
      </c>
      <c r="Q270" s="49" t="str">
        <f t="shared" si="159"/>
        <v/>
      </c>
      <c r="R270" s="32" t="str">
        <f t="shared" si="160"/>
        <v/>
      </c>
      <c r="S270" s="19"/>
      <c r="T270" s="45" t="str">
        <f t="shared" si="161"/>
        <v/>
      </c>
      <c r="U270" s="32" t="str">
        <f t="shared" si="162"/>
        <v/>
      </c>
      <c r="V270" s="22"/>
      <c r="W270" s="6" t="str">
        <f t="shared" si="151"/>
        <v/>
      </c>
      <c r="X270" s="7" t="str">
        <f t="shared" si="163"/>
        <v/>
      </c>
      <c r="Y270" s="19"/>
      <c r="Z270" s="13" t="str">
        <f t="shared" si="152"/>
        <v/>
      </c>
      <c r="AA270" s="13" t="str">
        <f t="shared" si="164"/>
        <v/>
      </c>
      <c r="AB270" s="7" t="str">
        <f t="shared" si="165"/>
        <v/>
      </c>
      <c r="AC270" s="22"/>
      <c r="AD270" s="3" t="str">
        <f>IF(B270="","",COUNT(B$3:B270))</f>
        <v/>
      </c>
      <c r="AE270" s="3" t="str">
        <f>IF(C270="","",COUNT(C$3:C270))</f>
        <v/>
      </c>
      <c r="AF270" s="3" t="str">
        <f>IF(D270="","",COUNT(D$3:D270))</f>
        <v/>
      </c>
      <c r="AG270" s="20" t="str">
        <f>IF(E270="","",COUNTA($E$3:E270))</f>
        <v/>
      </c>
      <c r="AH270" s="38" t="str">
        <f>IF(B270="",IF(OR($C270&lt;&gt;"",$D270&lt;&gt;"",$E270&lt;&gt;"",$H270&lt;&gt;"",$G270&lt;&gt;""),INDEX(AH$3:AH269,MATCH(MAX(AD$3:AD269),AD$3:AD269,0),0),""),B270)</f>
        <v/>
      </c>
      <c r="AI270" s="38" t="str">
        <f>IF(C270="",IF(OR($D270&lt;&gt;"",$E270&lt;&gt;"",$H270&lt;&gt;"",$G270&lt;&gt;""),INDEX(AI$3:AI269,MATCH(MAX(AE$3:AE269),AE$3:AE269,0),0),""),C270)</f>
        <v/>
      </c>
      <c r="AJ270" s="38" t="str">
        <f>IF(D270="",IF(OR($E270&lt;&gt;"",$H270&lt;&gt;"",$G270&lt;&gt;""),INDEX(AJ$3:AJ269,MATCH(MAX(AF$3:AF269),AF$3:AF269,0),0),""),D270)</f>
        <v/>
      </c>
      <c r="AK270" s="4" t="str">
        <f>IF(入力!E270="","",IFERROR(INDEX(雇用者!$B$3:$B$100003,IFERROR(MATCH("*"&amp;$E270&amp;"*",雇用者!B$3:B$100003,0),MATCH("*"&amp;$E270&amp;"*",雇用者!C$3:C$100003,0)),0),入力!E270))&amp;""</f>
        <v/>
      </c>
      <c r="AL270" s="20" t="str">
        <f>IF(AM270="","",$AM270&amp;"@"&amp;AN270&amp;IF(AN270="","","@"&amp;COUNTIF($AK$3:AK270,AN270)))</f>
        <v/>
      </c>
      <c r="AM270" s="26" t="str">
        <f t="shared" si="166"/>
        <v/>
      </c>
      <c r="AN270" s="4" t="str">
        <f>IF(AK270="",IF(AND(OR(H270&lt;&gt;"",G270&lt;&gt;""),E270=""),INDEX($AK$3:AK269,MATCH(MAX($AG$3:AG269),$AG$3:AG269,0),0),""),AK270)</f>
        <v/>
      </c>
      <c r="AO270" s="20" t="str">
        <f>IF(H270="",IF(AN270="","",IFERROR(INDEX(雇用者!$D$3:$D$100003,MATCH($AN270,雇用者!B$3:B$100003,0),0),"")),H270)&amp;""</f>
        <v/>
      </c>
      <c r="AP270" s="20" t="str">
        <f>IF(AN270="","",IFERROR(IF(AND(入力!I270="",H270=""),INDEX(雇用者!$E$3:$E$100003,MATCH($AN270,雇用者!B$3:B$100003,0),0),I270),I270))&amp;""</f>
        <v/>
      </c>
      <c r="AQ270" s="20" t="str">
        <f t="shared" si="167"/>
        <v/>
      </c>
      <c r="AR270" s="20" t="str">
        <f t="shared" si="168"/>
        <v/>
      </c>
      <c r="AS270" s="20" t="str">
        <f>IF(AN270="","",IFERROR(IF(AND(入力!G270="",H270=""),INDEX(雇用者!$F$3:$Y$100003,MATCH($AN270,雇用者!B$3:B$100003,0),MATCH($AM270,雇用者!$F$1:$Y$1,1)),IF(G270="","",G270)),IF(G270="","",G270)))</f>
        <v/>
      </c>
      <c r="AT270" s="21" t="str">
        <f t="shared" si="169"/>
        <v/>
      </c>
      <c r="AU270" s="21" t="str">
        <f>IF(AND(AT270&lt;&gt;"",COUNTIF($AL$3:AL270,AL270)=1),SUMIF($AL$3:$AT$100003,AL270,$AT$3:$AT$100003),"")</f>
        <v/>
      </c>
      <c r="AV270" s="21" t="str">
        <f>IF(AND(COUNTIF($AM$3:AM270,AM270)=COUNTIF($AM$3:AM100270,AM270),AM270&lt;&gt;""),SUMIF($AM$3:AM270,AM270,$AT$3:AT270),"")</f>
        <v/>
      </c>
      <c r="AW270" s="96"/>
      <c r="AX270" s="20" t="str">
        <f>IF(COUNT(BC270:BH270)=6,MAX($AX$3:AX269)+1,"")</f>
        <v/>
      </c>
      <c r="AY270" s="20" t="str">
        <f>IF(AZ270="","",RANK(AZ270,$AZ$3:$AZ$100003,1)+COUNTIF($AZ$3:AZ270,AZ270)-1)</f>
        <v/>
      </c>
      <c r="AZ270" s="20" t="str">
        <f t="shared" si="170"/>
        <v/>
      </c>
      <c r="BA270" s="20" t="str">
        <f>IF(AN270="","",IF(COUNTIF($AN$3:AN270,AN270)=1,1+MAX($BA$3:BA269),INDEX($BA$3:BA269,MATCH(AN270,$AN$3:AN270,0),0)))</f>
        <v/>
      </c>
      <c r="BB270" s="20" t="str">
        <f>IF(AO270="","",IF(COUNTIF($AO$3:AO270,AO270)=1,1+MAX($BB$3:BB269),INDEX($BB$3:BB269,MATCH(AO270,$AO$3:AO270,0),0)))</f>
        <v/>
      </c>
      <c r="BC270" s="54" t="str">
        <f t="shared" si="171"/>
        <v/>
      </c>
      <c r="BD270" s="54" t="str">
        <f t="shared" si="172"/>
        <v/>
      </c>
      <c r="BE270" s="20" t="str">
        <f>IF($AN270="","",IF(COUNTIF(AN270,"*"&amp;BE$1&amp;"*"),COUNTIF(AN$3:AN270,"*"&amp;BE$1&amp;"*"),""))</f>
        <v/>
      </c>
      <c r="BF270" s="20" t="str">
        <f>IF($AN270="","",IF(COUNTIF(AO270,"*"&amp;BF$1&amp;"*"),COUNTIF(AO$3:AO270,"*"&amp;BF$1&amp;"*"),""))</f>
        <v/>
      </c>
      <c r="BG270" s="20" t="str">
        <f>IF($AN270="","",IF(COUNTIF(AP270,"*"&amp;BG$1&amp;"*"),COUNTIF(AP$3:AP270,"*"&amp;BG$1&amp;"*"),""))</f>
        <v/>
      </c>
      <c r="BH270" s="20" t="str">
        <f>IF($AN270="","",IF(COUNTIF(AQ270,"*"&amp;BH$1&amp;"*"),COUNTIF(AQ$3:AQ270,"*"&amp;BH$1&amp;"*"),""))</f>
        <v/>
      </c>
      <c r="BI270" s="58" t="str">
        <f t="shared" si="173"/>
        <v/>
      </c>
      <c r="BJ270" s="20" t="str">
        <f t="shared" si="174"/>
        <v/>
      </c>
      <c r="BK270" s="20" t="str">
        <f t="shared" si="175"/>
        <v/>
      </c>
      <c r="BM270" s="20" t="str">
        <f>IF($BM$1&gt;=1+MAX($BM$3:BM269),1+MAX($BM$3:BM269),"")</f>
        <v/>
      </c>
      <c r="BN270" s="20" t="str">
        <f t="shared" si="150"/>
        <v/>
      </c>
      <c r="BO270" s="20" t="str">
        <f t="shared" si="150"/>
        <v/>
      </c>
      <c r="BP270" s="20" t="str">
        <f t="shared" si="150"/>
        <v/>
      </c>
      <c r="BQ270" s="20" t="str">
        <f t="shared" si="150"/>
        <v/>
      </c>
      <c r="BR270" s="20" t="str">
        <f t="shared" si="150"/>
        <v/>
      </c>
      <c r="BS270" s="20" t="str">
        <f t="shared" si="150"/>
        <v/>
      </c>
      <c r="BT270" s="20" t="str">
        <f t="shared" si="150"/>
        <v/>
      </c>
      <c r="BU270" s="20" t="str">
        <f t="shared" si="150"/>
        <v/>
      </c>
      <c r="BV270" s="20" t="str">
        <f t="shared" si="150"/>
        <v/>
      </c>
      <c r="BW270" s="20" t="str">
        <f t="shared" si="150"/>
        <v/>
      </c>
      <c r="BX270" s="20" t="str">
        <f t="shared" si="150"/>
        <v/>
      </c>
    </row>
    <row r="271" spans="2:76" ht="30" customHeight="1" x14ac:dyDescent="0.2">
      <c r="B271" s="52"/>
      <c r="C271" s="52"/>
      <c r="D271" s="52"/>
      <c r="E271" s="30"/>
      <c r="F271" s="31"/>
      <c r="G271" s="32"/>
      <c r="H271" s="30"/>
      <c r="I271" s="31"/>
      <c r="J271" s="34"/>
      <c r="K271" s="112" t="str">
        <f t="shared" si="153"/>
        <v/>
      </c>
      <c r="L271" s="108" t="str">
        <f t="shared" si="154"/>
        <v/>
      </c>
      <c r="M271" s="108" t="str">
        <f t="shared" si="155"/>
        <v/>
      </c>
      <c r="N271" s="31" t="str">
        <f t="shared" si="156"/>
        <v/>
      </c>
      <c r="O271" s="31" t="str">
        <f t="shared" si="157"/>
        <v/>
      </c>
      <c r="P271" s="49" t="str">
        <f t="shared" si="158"/>
        <v/>
      </c>
      <c r="Q271" s="49" t="str">
        <f t="shared" si="159"/>
        <v/>
      </c>
      <c r="R271" s="32" t="str">
        <f t="shared" si="160"/>
        <v/>
      </c>
      <c r="S271" s="19"/>
      <c r="T271" s="45" t="str">
        <f t="shared" si="161"/>
        <v/>
      </c>
      <c r="U271" s="32" t="str">
        <f t="shared" si="162"/>
        <v/>
      </c>
      <c r="V271" s="22"/>
      <c r="W271" s="6" t="str">
        <f t="shared" si="151"/>
        <v/>
      </c>
      <c r="X271" s="7" t="str">
        <f t="shared" si="163"/>
        <v/>
      </c>
      <c r="Y271" s="19"/>
      <c r="Z271" s="13" t="str">
        <f t="shared" si="152"/>
        <v/>
      </c>
      <c r="AA271" s="13" t="str">
        <f t="shared" si="164"/>
        <v/>
      </c>
      <c r="AB271" s="7" t="str">
        <f t="shared" si="165"/>
        <v/>
      </c>
      <c r="AC271" s="22"/>
      <c r="AD271" s="3" t="str">
        <f>IF(B271="","",COUNT(B$3:B271))</f>
        <v/>
      </c>
      <c r="AE271" s="3" t="str">
        <f>IF(C271="","",COUNT(C$3:C271))</f>
        <v/>
      </c>
      <c r="AF271" s="3" t="str">
        <f>IF(D271="","",COUNT(D$3:D271))</f>
        <v/>
      </c>
      <c r="AG271" s="20" t="str">
        <f>IF(E271="","",COUNTA($E$3:E271))</f>
        <v/>
      </c>
      <c r="AH271" s="38" t="str">
        <f>IF(B271="",IF(OR($C271&lt;&gt;"",$D271&lt;&gt;"",$E271&lt;&gt;"",$H271&lt;&gt;"",$G271&lt;&gt;""),INDEX(AH$3:AH270,MATCH(MAX(AD$3:AD270),AD$3:AD270,0),0),""),B271)</f>
        <v/>
      </c>
      <c r="AI271" s="38" t="str">
        <f>IF(C271="",IF(OR($D271&lt;&gt;"",$E271&lt;&gt;"",$H271&lt;&gt;"",$G271&lt;&gt;""),INDEX(AI$3:AI270,MATCH(MAX(AE$3:AE270),AE$3:AE270,0),0),""),C271)</f>
        <v/>
      </c>
      <c r="AJ271" s="38" t="str">
        <f>IF(D271="",IF(OR($E271&lt;&gt;"",$H271&lt;&gt;"",$G271&lt;&gt;""),INDEX(AJ$3:AJ270,MATCH(MAX(AF$3:AF270),AF$3:AF270,0),0),""),D271)</f>
        <v/>
      </c>
      <c r="AK271" s="4" t="str">
        <f>IF(入力!E271="","",IFERROR(INDEX(雇用者!$B$3:$B$100003,IFERROR(MATCH("*"&amp;$E271&amp;"*",雇用者!B$3:B$100003,0),MATCH("*"&amp;$E271&amp;"*",雇用者!C$3:C$100003,0)),0),入力!E271))&amp;""</f>
        <v/>
      </c>
      <c r="AL271" s="20" t="str">
        <f>IF(AM271="","",$AM271&amp;"@"&amp;AN271&amp;IF(AN271="","","@"&amp;COUNTIF($AK$3:AK271,AN271)))</f>
        <v/>
      </c>
      <c r="AM271" s="26" t="str">
        <f t="shared" si="166"/>
        <v/>
      </c>
      <c r="AN271" s="4" t="str">
        <f>IF(AK271="",IF(AND(OR(H271&lt;&gt;"",G271&lt;&gt;""),E271=""),INDEX($AK$3:AK270,MATCH(MAX($AG$3:AG270),$AG$3:AG270,0),0),""),AK271)</f>
        <v/>
      </c>
      <c r="AO271" s="20" t="str">
        <f>IF(H271="",IF(AN271="","",IFERROR(INDEX(雇用者!$D$3:$D$100003,MATCH($AN271,雇用者!B$3:B$100003,0),0),"")),H271)&amp;""</f>
        <v/>
      </c>
      <c r="AP271" s="20" t="str">
        <f>IF(AN271="","",IFERROR(IF(AND(入力!I271="",H271=""),INDEX(雇用者!$E$3:$E$100003,MATCH($AN271,雇用者!B$3:B$100003,0),0),I271),I271))&amp;""</f>
        <v/>
      </c>
      <c r="AQ271" s="20" t="str">
        <f t="shared" si="167"/>
        <v/>
      </c>
      <c r="AR271" s="20" t="str">
        <f t="shared" si="168"/>
        <v/>
      </c>
      <c r="AS271" s="20" t="str">
        <f>IF(AN271="","",IFERROR(IF(AND(入力!G271="",H271=""),INDEX(雇用者!$F$3:$Y$100003,MATCH($AN271,雇用者!B$3:B$100003,0),MATCH($AM271,雇用者!$F$1:$Y$1,1)),IF(G271="","",G271)),IF(G271="","",G271)))</f>
        <v/>
      </c>
      <c r="AT271" s="21" t="str">
        <f t="shared" si="169"/>
        <v/>
      </c>
      <c r="AU271" s="21" t="str">
        <f>IF(AND(AT271&lt;&gt;"",COUNTIF($AL$3:AL271,AL271)=1),SUMIF($AL$3:$AT$100003,AL271,$AT$3:$AT$100003),"")</f>
        <v/>
      </c>
      <c r="AV271" s="21" t="str">
        <f>IF(AND(COUNTIF($AM$3:AM271,AM271)=COUNTIF($AM$3:AM100271,AM271),AM271&lt;&gt;""),SUMIF($AM$3:AM271,AM271,$AT$3:AT271),"")</f>
        <v/>
      </c>
      <c r="AW271" s="96"/>
      <c r="AX271" s="20" t="str">
        <f>IF(COUNT(BC271:BH271)=6,MAX($AX$3:AX270)+1,"")</f>
        <v/>
      </c>
      <c r="AY271" s="20" t="str">
        <f>IF(AZ271="","",RANK(AZ271,$AZ$3:$AZ$100003,1)+COUNTIF($AZ$3:AZ271,AZ271)-1)</f>
        <v/>
      </c>
      <c r="AZ271" s="20" t="str">
        <f t="shared" si="170"/>
        <v/>
      </c>
      <c r="BA271" s="20" t="str">
        <f>IF(AN271="","",IF(COUNTIF($AN$3:AN271,AN271)=1,1+MAX($BA$3:BA270),INDEX($BA$3:BA270,MATCH(AN271,$AN$3:AN271,0),0)))</f>
        <v/>
      </c>
      <c r="BB271" s="20" t="str">
        <f>IF(AO271="","",IF(COUNTIF($AO$3:AO271,AO271)=1,1+MAX($BB$3:BB270),INDEX($BB$3:BB270,MATCH(AO271,$AO$3:AO271,0),0)))</f>
        <v/>
      </c>
      <c r="BC271" s="54" t="str">
        <f t="shared" si="171"/>
        <v/>
      </c>
      <c r="BD271" s="54" t="str">
        <f t="shared" si="172"/>
        <v/>
      </c>
      <c r="BE271" s="20" t="str">
        <f>IF($AN271="","",IF(COUNTIF(AN271,"*"&amp;BE$1&amp;"*"),COUNTIF(AN$3:AN271,"*"&amp;BE$1&amp;"*"),""))</f>
        <v/>
      </c>
      <c r="BF271" s="20" t="str">
        <f>IF($AN271="","",IF(COUNTIF(AO271,"*"&amp;BF$1&amp;"*"),COUNTIF(AO$3:AO271,"*"&amp;BF$1&amp;"*"),""))</f>
        <v/>
      </c>
      <c r="BG271" s="20" t="str">
        <f>IF($AN271="","",IF(COUNTIF(AP271,"*"&amp;BG$1&amp;"*"),COUNTIF(AP$3:AP271,"*"&amp;BG$1&amp;"*"),""))</f>
        <v/>
      </c>
      <c r="BH271" s="20" t="str">
        <f>IF($AN271="","",IF(COUNTIF(AQ271,"*"&amp;BH$1&amp;"*"),COUNTIF(AQ$3:AQ271,"*"&amp;BH$1&amp;"*"),""))</f>
        <v/>
      </c>
      <c r="BI271" s="58" t="str">
        <f t="shared" si="173"/>
        <v/>
      </c>
      <c r="BJ271" s="20" t="str">
        <f t="shared" si="174"/>
        <v/>
      </c>
      <c r="BK271" s="20" t="str">
        <f t="shared" si="175"/>
        <v/>
      </c>
      <c r="BM271" s="20" t="str">
        <f>IF($BM$1&gt;=1+MAX($BM$3:BM270),1+MAX($BM$3:BM270),"")</f>
        <v/>
      </c>
      <c r="BN271" s="20" t="str">
        <f t="shared" si="150"/>
        <v/>
      </c>
      <c r="BO271" s="20" t="str">
        <f t="shared" si="150"/>
        <v/>
      </c>
      <c r="BP271" s="20" t="str">
        <f t="shared" si="150"/>
        <v/>
      </c>
      <c r="BQ271" s="20" t="str">
        <f t="shared" si="150"/>
        <v/>
      </c>
      <c r="BR271" s="20" t="str">
        <f t="shared" si="150"/>
        <v/>
      </c>
      <c r="BS271" s="20" t="str">
        <f t="shared" si="150"/>
        <v/>
      </c>
      <c r="BT271" s="20" t="str">
        <f t="shared" si="150"/>
        <v/>
      </c>
      <c r="BU271" s="20" t="str">
        <f t="shared" si="150"/>
        <v/>
      </c>
      <c r="BV271" s="20" t="str">
        <f t="shared" si="150"/>
        <v/>
      </c>
      <c r="BW271" s="20" t="str">
        <f t="shared" si="150"/>
        <v/>
      </c>
      <c r="BX271" s="20" t="str">
        <f t="shared" si="150"/>
        <v/>
      </c>
    </row>
    <row r="272" spans="2:76" ht="30" customHeight="1" x14ac:dyDescent="0.2">
      <c r="B272" s="52"/>
      <c r="C272" s="52"/>
      <c r="D272" s="52"/>
      <c r="E272" s="30"/>
      <c r="F272" s="31"/>
      <c r="G272" s="32"/>
      <c r="H272" s="30"/>
      <c r="I272" s="31"/>
      <c r="J272" s="34"/>
      <c r="K272" s="112" t="str">
        <f t="shared" si="153"/>
        <v/>
      </c>
      <c r="L272" s="108" t="str">
        <f t="shared" si="154"/>
        <v/>
      </c>
      <c r="M272" s="108" t="str">
        <f t="shared" si="155"/>
        <v/>
      </c>
      <c r="N272" s="31" t="str">
        <f t="shared" si="156"/>
        <v/>
      </c>
      <c r="O272" s="31" t="str">
        <f t="shared" si="157"/>
        <v/>
      </c>
      <c r="P272" s="49" t="str">
        <f t="shared" si="158"/>
        <v/>
      </c>
      <c r="Q272" s="49" t="str">
        <f t="shared" si="159"/>
        <v/>
      </c>
      <c r="R272" s="32" t="str">
        <f t="shared" si="160"/>
        <v/>
      </c>
      <c r="S272" s="19"/>
      <c r="T272" s="45" t="str">
        <f t="shared" si="161"/>
        <v/>
      </c>
      <c r="U272" s="32" t="str">
        <f t="shared" si="162"/>
        <v/>
      </c>
      <c r="V272" s="22"/>
      <c r="W272" s="6" t="str">
        <f t="shared" si="151"/>
        <v/>
      </c>
      <c r="X272" s="7" t="str">
        <f t="shared" si="163"/>
        <v/>
      </c>
      <c r="Y272" s="19"/>
      <c r="Z272" s="13" t="str">
        <f t="shared" si="152"/>
        <v/>
      </c>
      <c r="AA272" s="13" t="str">
        <f t="shared" si="164"/>
        <v/>
      </c>
      <c r="AB272" s="7" t="str">
        <f t="shared" si="165"/>
        <v/>
      </c>
      <c r="AC272" s="22"/>
      <c r="AD272" s="3" t="str">
        <f>IF(B272="","",COUNT(B$3:B272))</f>
        <v/>
      </c>
      <c r="AE272" s="3" t="str">
        <f>IF(C272="","",COUNT(C$3:C272))</f>
        <v/>
      </c>
      <c r="AF272" s="3" t="str">
        <f>IF(D272="","",COUNT(D$3:D272))</f>
        <v/>
      </c>
      <c r="AG272" s="20" t="str">
        <f>IF(E272="","",COUNTA($E$3:E272))</f>
        <v/>
      </c>
      <c r="AH272" s="38" t="str">
        <f>IF(B272="",IF(OR($C272&lt;&gt;"",$D272&lt;&gt;"",$E272&lt;&gt;"",$H272&lt;&gt;"",$G272&lt;&gt;""),INDEX(AH$3:AH271,MATCH(MAX(AD$3:AD271),AD$3:AD271,0),0),""),B272)</f>
        <v/>
      </c>
      <c r="AI272" s="38" t="str">
        <f>IF(C272="",IF(OR($D272&lt;&gt;"",$E272&lt;&gt;"",$H272&lt;&gt;"",$G272&lt;&gt;""),INDEX(AI$3:AI271,MATCH(MAX(AE$3:AE271),AE$3:AE271,0),0),""),C272)</f>
        <v/>
      </c>
      <c r="AJ272" s="38" t="str">
        <f>IF(D272="",IF(OR($E272&lt;&gt;"",$H272&lt;&gt;"",$G272&lt;&gt;""),INDEX(AJ$3:AJ271,MATCH(MAX(AF$3:AF271),AF$3:AF271,0),0),""),D272)</f>
        <v/>
      </c>
      <c r="AK272" s="4" t="str">
        <f>IF(入力!E272="","",IFERROR(INDEX(雇用者!$B$3:$B$100003,IFERROR(MATCH("*"&amp;$E272&amp;"*",雇用者!B$3:B$100003,0),MATCH("*"&amp;$E272&amp;"*",雇用者!C$3:C$100003,0)),0),入力!E272))&amp;""</f>
        <v/>
      </c>
      <c r="AL272" s="20" t="str">
        <f>IF(AM272="","",$AM272&amp;"@"&amp;AN272&amp;IF(AN272="","","@"&amp;COUNTIF($AK$3:AK272,AN272)))</f>
        <v/>
      </c>
      <c r="AM272" s="26" t="str">
        <f t="shared" si="166"/>
        <v/>
      </c>
      <c r="AN272" s="4" t="str">
        <f>IF(AK272="",IF(AND(OR(H272&lt;&gt;"",G272&lt;&gt;""),E272=""),INDEX($AK$3:AK271,MATCH(MAX($AG$3:AG271),$AG$3:AG271,0),0),""),AK272)</f>
        <v/>
      </c>
      <c r="AO272" s="20" t="str">
        <f>IF(H272="",IF(AN272="","",IFERROR(INDEX(雇用者!$D$3:$D$100003,MATCH($AN272,雇用者!B$3:B$100003,0),0),"")),H272)&amp;""</f>
        <v/>
      </c>
      <c r="AP272" s="20" t="str">
        <f>IF(AN272="","",IFERROR(IF(AND(入力!I272="",H272=""),INDEX(雇用者!$E$3:$E$100003,MATCH($AN272,雇用者!B$3:B$100003,0),0),I272),I272))&amp;""</f>
        <v/>
      </c>
      <c r="AQ272" s="20" t="str">
        <f t="shared" si="167"/>
        <v/>
      </c>
      <c r="AR272" s="20" t="str">
        <f t="shared" si="168"/>
        <v/>
      </c>
      <c r="AS272" s="20" t="str">
        <f>IF(AN272="","",IFERROR(IF(AND(入力!G272="",H272=""),INDEX(雇用者!$F$3:$Y$100003,MATCH($AN272,雇用者!B$3:B$100003,0),MATCH($AM272,雇用者!$F$1:$Y$1,1)),IF(G272="","",G272)),IF(G272="","",G272)))</f>
        <v/>
      </c>
      <c r="AT272" s="21" t="str">
        <f t="shared" si="169"/>
        <v/>
      </c>
      <c r="AU272" s="21" t="str">
        <f>IF(AND(AT272&lt;&gt;"",COUNTIF($AL$3:AL272,AL272)=1),SUMIF($AL$3:$AT$100003,AL272,$AT$3:$AT$100003),"")</f>
        <v/>
      </c>
      <c r="AV272" s="21" t="str">
        <f>IF(AND(COUNTIF($AM$3:AM272,AM272)=COUNTIF($AM$3:AM100272,AM272),AM272&lt;&gt;""),SUMIF($AM$3:AM272,AM272,$AT$3:AT272),"")</f>
        <v/>
      </c>
      <c r="AW272" s="96"/>
      <c r="AX272" s="20" t="str">
        <f>IF(COUNT(BC272:BH272)=6,MAX($AX$3:AX271)+1,"")</f>
        <v/>
      </c>
      <c r="AY272" s="20" t="str">
        <f>IF(AZ272="","",RANK(AZ272,$AZ$3:$AZ$100003,1)+COUNTIF($AZ$3:AZ272,AZ272)-1)</f>
        <v/>
      </c>
      <c r="AZ272" s="20" t="str">
        <f t="shared" si="170"/>
        <v/>
      </c>
      <c r="BA272" s="20" t="str">
        <f>IF(AN272="","",IF(COUNTIF($AN$3:AN272,AN272)=1,1+MAX($BA$3:BA271),INDEX($BA$3:BA271,MATCH(AN272,$AN$3:AN272,0),0)))</f>
        <v/>
      </c>
      <c r="BB272" s="20" t="str">
        <f>IF(AO272="","",IF(COUNTIF($AO$3:AO272,AO272)=1,1+MAX($BB$3:BB271),INDEX($BB$3:BB271,MATCH(AO272,$AO$3:AO272,0),0)))</f>
        <v/>
      </c>
      <c r="BC272" s="54" t="str">
        <f t="shared" si="171"/>
        <v/>
      </c>
      <c r="BD272" s="54" t="str">
        <f t="shared" si="172"/>
        <v/>
      </c>
      <c r="BE272" s="20" t="str">
        <f>IF($AN272="","",IF(COUNTIF(AN272,"*"&amp;BE$1&amp;"*"),COUNTIF(AN$3:AN272,"*"&amp;BE$1&amp;"*"),""))</f>
        <v/>
      </c>
      <c r="BF272" s="20" t="str">
        <f>IF($AN272="","",IF(COUNTIF(AO272,"*"&amp;BF$1&amp;"*"),COUNTIF(AO$3:AO272,"*"&amp;BF$1&amp;"*"),""))</f>
        <v/>
      </c>
      <c r="BG272" s="20" t="str">
        <f>IF($AN272="","",IF(COUNTIF(AP272,"*"&amp;BG$1&amp;"*"),COUNTIF(AP$3:AP272,"*"&amp;BG$1&amp;"*"),""))</f>
        <v/>
      </c>
      <c r="BH272" s="20" t="str">
        <f>IF($AN272="","",IF(COUNTIF(AQ272,"*"&amp;BH$1&amp;"*"),COUNTIF(AQ$3:AQ272,"*"&amp;BH$1&amp;"*"),""))</f>
        <v/>
      </c>
      <c r="BI272" s="58" t="str">
        <f t="shared" si="173"/>
        <v/>
      </c>
      <c r="BJ272" s="20" t="str">
        <f t="shared" si="174"/>
        <v/>
      </c>
      <c r="BK272" s="20" t="str">
        <f t="shared" si="175"/>
        <v/>
      </c>
      <c r="BM272" s="20" t="str">
        <f>IF($BM$1&gt;=1+MAX($BM$3:BM271),1+MAX($BM$3:BM271),"")</f>
        <v/>
      </c>
      <c r="BN272" s="20" t="str">
        <f t="shared" si="150"/>
        <v/>
      </c>
      <c r="BO272" s="20" t="str">
        <f t="shared" si="150"/>
        <v/>
      </c>
      <c r="BP272" s="20" t="str">
        <f t="shared" si="150"/>
        <v/>
      </c>
      <c r="BQ272" s="20" t="str">
        <f t="shared" si="150"/>
        <v/>
      </c>
      <c r="BR272" s="20" t="str">
        <f t="shared" si="150"/>
        <v/>
      </c>
      <c r="BS272" s="20" t="str">
        <f t="shared" si="150"/>
        <v/>
      </c>
      <c r="BT272" s="20" t="str">
        <f t="shared" si="150"/>
        <v/>
      </c>
      <c r="BU272" s="20" t="str">
        <f t="shared" si="150"/>
        <v/>
      </c>
      <c r="BV272" s="20" t="str">
        <f t="shared" si="150"/>
        <v/>
      </c>
      <c r="BW272" s="20" t="str">
        <f t="shared" si="150"/>
        <v/>
      </c>
      <c r="BX272" s="20" t="str">
        <f t="shared" si="150"/>
        <v/>
      </c>
    </row>
    <row r="273" spans="2:76" ht="30" customHeight="1" x14ac:dyDescent="0.2">
      <c r="B273" s="52"/>
      <c r="C273" s="52"/>
      <c r="D273" s="52"/>
      <c r="E273" s="30"/>
      <c r="F273" s="31"/>
      <c r="G273" s="32"/>
      <c r="H273" s="30"/>
      <c r="I273" s="31"/>
      <c r="J273" s="34"/>
      <c r="K273" s="112" t="str">
        <f t="shared" si="153"/>
        <v/>
      </c>
      <c r="L273" s="108" t="str">
        <f t="shared" si="154"/>
        <v/>
      </c>
      <c r="M273" s="108" t="str">
        <f t="shared" si="155"/>
        <v/>
      </c>
      <c r="N273" s="31" t="str">
        <f t="shared" si="156"/>
        <v/>
      </c>
      <c r="O273" s="31" t="str">
        <f t="shared" si="157"/>
        <v/>
      </c>
      <c r="P273" s="49" t="str">
        <f t="shared" si="158"/>
        <v/>
      </c>
      <c r="Q273" s="49" t="str">
        <f t="shared" si="159"/>
        <v/>
      </c>
      <c r="R273" s="32" t="str">
        <f t="shared" si="160"/>
        <v/>
      </c>
      <c r="S273" s="19"/>
      <c r="T273" s="45" t="str">
        <f t="shared" si="161"/>
        <v/>
      </c>
      <c r="U273" s="32" t="str">
        <f t="shared" si="162"/>
        <v/>
      </c>
      <c r="V273" s="22"/>
      <c r="W273" s="6" t="str">
        <f t="shared" si="151"/>
        <v/>
      </c>
      <c r="X273" s="7" t="str">
        <f t="shared" si="163"/>
        <v/>
      </c>
      <c r="Y273" s="19"/>
      <c r="Z273" s="13" t="str">
        <f t="shared" si="152"/>
        <v/>
      </c>
      <c r="AA273" s="13" t="str">
        <f t="shared" si="164"/>
        <v/>
      </c>
      <c r="AB273" s="7" t="str">
        <f t="shared" si="165"/>
        <v/>
      </c>
      <c r="AC273" s="22"/>
      <c r="AD273" s="3" t="str">
        <f>IF(B273="","",COUNT(B$3:B273))</f>
        <v/>
      </c>
      <c r="AE273" s="3" t="str">
        <f>IF(C273="","",COUNT(C$3:C273))</f>
        <v/>
      </c>
      <c r="AF273" s="3" t="str">
        <f>IF(D273="","",COUNT(D$3:D273))</f>
        <v/>
      </c>
      <c r="AG273" s="20" t="str">
        <f>IF(E273="","",COUNTA($E$3:E273))</f>
        <v/>
      </c>
      <c r="AH273" s="38" t="str">
        <f>IF(B273="",IF(OR($C273&lt;&gt;"",$D273&lt;&gt;"",$E273&lt;&gt;"",$H273&lt;&gt;"",$G273&lt;&gt;""),INDEX(AH$3:AH272,MATCH(MAX(AD$3:AD272),AD$3:AD272,0),0),""),B273)</f>
        <v/>
      </c>
      <c r="AI273" s="38" t="str">
        <f>IF(C273="",IF(OR($D273&lt;&gt;"",$E273&lt;&gt;"",$H273&lt;&gt;"",$G273&lt;&gt;""),INDEX(AI$3:AI272,MATCH(MAX(AE$3:AE272),AE$3:AE272,0),0),""),C273)</f>
        <v/>
      </c>
      <c r="AJ273" s="38" t="str">
        <f>IF(D273="",IF(OR($E273&lt;&gt;"",$H273&lt;&gt;"",$G273&lt;&gt;""),INDEX(AJ$3:AJ272,MATCH(MAX(AF$3:AF272),AF$3:AF272,0),0),""),D273)</f>
        <v/>
      </c>
      <c r="AK273" s="4" t="str">
        <f>IF(入力!E273="","",IFERROR(INDEX(雇用者!$B$3:$B$100003,IFERROR(MATCH("*"&amp;$E273&amp;"*",雇用者!B$3:B$100003,0),MATCH("*"&amp;$E273&amp;"*",雇用者!C$3:C$100003,0)),0),入力!E273))&amp;""</f>
        <v/>
      </c>
      <c r="AL273" s="20" t="str">
        <f>IF(AM273="","",$AM273&amp;"@"&amp;AN273&amp;IF(AN273="","","@"&amp;COUNTIF($AK$3:AK273,AN273)))</f>
        <v/>
      </c>
      <c r="AM273" s="26" t="str">
        <f t="shared" si="166"/>
        <v/>
      </c>
      <c r="AN273" s="4" t="str">
        <f>IF(AK273="",IF(AND(OR(H273&lt;&gt;"",G273&lt;&gt;""),E273=""),INDEX($AK$3:AK272,MATCH(MAX($AG$3:AG272),$AG$3:AG272,0),0),""),AK273)</f>
        <v/>
      </c>
      <c r="AO273" s="20" t="str">
        <f>IF(H273="",IF(AN273="","",IFERROR(INDEX(雇用者!$D$3:$D$100003,MATCH($AN273,雇用者!B$3:B$100003,0),0),"")),H273)&amp;""</f>
        <v/>
      </c>
      <c r="AP273" s="20" t="str">
        <f>IF(AN273="","",IFERROR(IF(AND(入力!I273="",H273=""),INDEX(雇用者!$E$3:$E$100003,MATCH($AN273,雇用者!B$3:B$100003,0),0),I273),I273))&amp;""</f>
        <v/>
      </c>
      <c r="AQ273" s="20" t="str">
        <f t="shared" si="167"/>
        <v/>
      </c>
      <c r="AR273" s="20" t="str">
        <f t="shared" si="168"/>
        <v/>
      </c>
      <c r="AS273" s="20" t="str">
        <f>IF(AN273="","",IFERROR(IF(AND(入力!G273="",H273=""),INDEX(雇用者!$F$3:$Y$100003,MATCH($AN273,雇用者!B$3:B$100003,0),MATCH($AM273,雇用者!$F$1:$Y$1,1)),IF(G273="","",G273)),IF(G273="","",G273)))</f>
        <v/>
      </c>
      <c r="AT273" s="21" t="str">
        <f t="shared" si="169"/>
        <v/>
      </c>
      <c r="AU273" s="21" t="str">
        <f>IF(AND(AT273&lt;&gt;"",COUNTIF($AL$3:AL273,AL273)=1),SUMIF($AL$3:$AT$100003,AL273,$AT$3:$AT$100003),"")</f>
        <v/>
      </c>
      <c r="AV273" s="21" t="str">
        <f>IF(AND(COUNTIF($AM$3:AM273,AM273)=COUNTIF($AM$3:AM100273,AM273),AM273&lt;&gt;""),SUMIF($AM$3:AM273,AM273,$AT$3:AT273),"")</f>
        <v/>
      </c>
      <c r="AW273" s="96"/>
      <c r="AX273" s="20" t="str">
        <f>IF(COUNT(BC273:BH273)=6,MAX($AX$3:AX272)+1,"")</f>
        <v/>
      </c>
      <c r="AY273" s="20" t="str">
        <f>IF(AZ273="","",RANK(AZ273,$AZ$3:$AZ$100003,1)+COUNTIF($AZ$3:AZ273,AZ273)-1)</f>
        <v/>
      </c>
      <c r="AZ273" s="20" t="str">
        <f t="shared" si="170"/>
        <v/>
      </c>
      <c r="BA273" s="20" t="str">
        <f>IF(AN273="","",IF(COUNTIF($AN$3:AN273,AN273)=1,1+MAX($BA$3:BA272),INDEX($BA$3:BA272,MATCH(AN273,$AN$3:AN273,0),0)))</f>
        <v/>
      </c>
      <c r="BB273" s="20" t="str">
        <f>IF(AO273="","",IF(COUNTIF($AO$3:AO273,AO273)=1,1+MAX($BB$3:BB272),INDEX($BB$3:BB272,MATCH(AO273,$AO$3:AO273,0),0)))</f>
        <v/>
      </c>
      <c r="BC273" s="54" t="str">
        <f t="shared" si="171"/>
        <v/>
      </c>
      <c r="BD273" s="54" t="str">
        <f t="shared" si="172"/>
        <v/>
      </c>
      <c r="BE273" s="20" t="str">
        <f>IF($AN273="","",IF(COUNTIF(AN273,"*"&amp;BE$1&amp;"*"),COUNTIF(AN$3:AN273,"*"&amp;BE$1&amp;"*"),""))</f>
        <v/>
      </c>
      <c r="BF273" s="20" t="str">
        <f>IF($AN273="","",IF(COUNTIF(AO273,"*"&amp;BF$1&amp;"*"),COUNTIF(AO$3:AO273,"*"&amp;BF$1&amp;"*"),""))</f>
        <v/>
      </c>
      <c r="BG273" s="20" t="str">
        <f>IF($AN273="","",IF(COUNTIF(AP273,"*"&amp;BG$1&amp;"*"),COUNTIF(AP$3:AP273,"*"&amp;BG$1&amp;"*"),""))</f>
        <v/>
      </c>
      <c r="BH273" s="20" t="str">
        <f>IF($AN273="","",IF(COUNTIF(AQ273,"*"&amp;BH$1&amp;"*"),COUNTIF(AQ$3:AQ273,"*"&amp;BH$1&amp;"*"),""))</f>
        <v/>
      </c>
      <c r="BI273" s="58" t="str">
        <f t="shared" si="173"/>
        <v/>
      </c>
      <c r="BJ273" s="20" t="str">
        <f t="shared" si="174"/>
        <v/>
      </c>
      <c r="BK273" s="20" t="str">
        <f t="shared" si="175"/>
        <v/>
      </c>
      <c r="BM273" s="20" t="str">
        <f>IF($BM$1&gt;=1+MAX($BM$3:BM272),1+MAX($BM$3:BM272),"")</f>
        <v/>
      </c>
      <c r="BN273" s="20" t="str">
        <f t="shared" ref="BN273:BX296" si="176">IFERROR(IF($BM273="","",INDEX($AH$3:$AT$100003,MATCH($BM273,INDEX($AX$3:$AY$100003,0,MATCH($BN$1,$AX$2:$AY$2,0)),0),MATCH(BN$2,$AH$2:$AT$2,0))),"")</f>
        <v/>
      </c>
      <c r="BO273" s="20" t="str">
        <f t="shared" si="176"/>
        <v/>
      </c>
      <c r="BP273" s="20" t="str">
        <f t="shared" si="176"/>
        <v/>
      </c>
      <c r="BQ273" s="20" t="str">
        <f t="shared" si="176"/>
        <v/>
      </c>
      <c r="BR273" s="20" t="str">
        <f t="shared" si="176"/>
        <v/>
      </c>
      <c r="BS273" s="20" t="str">
        <f t="shared" si="176"/>
        <v/>
      </c>
      <c r="BT273" s="20" t="str">
        <f t="shared" si="176"/>
        <v/>
      </c>
      <c r="BU273" s="20" t="str">
        <f t="shared" si="176"/>
        <v/>
      </c>
      <c r="BV273" s="20" t="str">
        <f t="shared" si="176"/>
        <v/>
      </c>
      <c r="BW273" s="20" t="str">
        <f t="shared" si="176"/>
        <v/>
      </c>
      <c r="BX273" s="20" t="str">
        <f t="shared" si="176"/>
        <v/>
      </c>
    </row>
    <row r="274" spans="2:76" ht="30" customHeight="1" x14ac:dyDescent="0.2">
      <c r="B274" s="52"/>
      <c r="C274" s="52"/>
      <c r="D274" s="52"/>
      <c r="E274" s="30"/>
      <c r="F274" s="31"/>
      <c r="G274" s="32"/>
      <c r="H274" s="30"/>
      <c r="I274" s="31"/>
      <c r="J274" s="34"/>
      <c r="K274" s="112" t="str">
        <f t="shared" si="153"/>
        <v/>
      </c>
      <c r="L274" s="108" t="str">
        <f t="shared" si="154"/>
        <v/>
      </c>
      <c r="M274" s="108" t="str">
        <f t="shared" si="155"/>
        <v/>
      </c>
      <c r="N274" s="31" t="str">
        <f t="shared" si="156"/>
        <v/>
      </c>
      <c r="O274" s="31" t="str">
        <f t="shared" si="157"/>
        <v/>
      </c>
      <c r="P274" s="49" t="str">
        <f t="shared" si="158"/>
        <v/>
      </c>
      <c r="Q274" s="49" t="str">
        <f t="shared" si="159"/>
        <v/>
      </c>
      <c r="R274" s="32" t="str">
        <f t="shared" si="160"/>
        <v/>
      </c>
      <c r="S274" s="19"/>
      <c r="T274" s="45" t="str">
        <f t="shared" si="161"/>
        <v/>
      </c>
      <c r="U274" s="32" t="str">
        <f t="shared" si="162"/>
        <v/>
      </c>
      <c r="V274" s="22"/>
      <c r="W274" s="6" t="str">
        <f t="shared" si="151"/>
        <v/>
      </c>
      <c r="X274" s="7" t="str">
        <f t="shared" si="163"/>
        <v/>
      </c>
      <c r="Y274" s="19"/>
      <c r="Z274" s="13" t="str">
        <f t="shared" si="152"/>
        <v/>
      </c>
      <c r="AA274" s="13" t="str">
        <f t="shared" si="164"/>
        <v/>
      </c>
      <c r="AB274" s="7" t="str">
        <f t="shared" si="165"/>
        <v/>
      </c>
      <c r="AC274" s="22"/>
      <c r="AD274" s="3" t="str">
        <f>IF(B274="","",COUNT(B$3:B274))</f>
        <v/>
      </c>
      <c r="AE274" s="3" t="str">
        <f>IF(C274="","",COUNT(C$3:C274))</f>
        <v/>
      </c>
      <c r="AF274" s="3" t="str">
        <f>IF(D274="","",COUNT(D$3:D274))</f>
        <v/>
      </c>
      <c r="AG274" s="20" t="str">
        <f>IF(E274="","",COUNTA($E$3:E274))</f>
        <v/>
      </c>
      <c r="AH274" s="38" t="str">
        <f>IF(B274="",IF(OR($C274&lt;&gt;"",$D274&lt;&gt;"",$E274&lt;&gt;"",$H274&lt;&gt;"",$G274&lt;&gt;""),INDEX(AH$3:AH273,MATCH(MAX(AD$3:AD273),AD$3:AD273,0),0),""),B274)</f>
        <v/>
      </c>
      <c r="AI274" s="38" t="str">
        <f>IF(C274="",IF(OR($D274&lt;&gt;"",$E274&lt;&gt;"",$H274&lt;&gt;"",$G274&lt;&gt;""),INDEX(AI$3:AI273,MATCH(MAX(AE$3:AE273),AE$3:AE273,0),0),""),C274)</f>
        <v/>
      </c>
      <c r="AJ274" s="38" t="str">
        <f>IF(D274="",IF(OR($E274&lt;&gt;"",$H274&lt;&gt;"",$G274&lt;&gt;""),INDEX(AJ$3:AJ273,MATCH(MAX(AF$3:AF273),AF$3:AF273,0),0),""),D274)</f>
        <v/>
      </c>
      <c r="AK274" s="4" t="str">
        <f>IF(入力!E274="","",IFERROR(INDEX(雇用者!$B$3:$B$100003,IFERROR(MATCH("*"&amp;$E274&amp;"*",雇用者!B$3:B$100003,0),MATCH("*"&amp;$E274&amp;"*",雇用者!C$3:C$100003,0)),0),入力!E274))&amp;""</f>
        <v/>
      </c>
      <c r="AL274" s="20" t="str">
        <f>IF(AM274="","",$AM274&amp;"@"&amp;AN274&amp;IF(AN274="","","@"&amp;COUNTIF($AK$3:AK274,AN274)))</f>
        <v/>
      </c>
      <c r="AM274" s="26" t="str">
        <f t="shared" si="166"/>
        <v/>
      </c>
      <c r="AN274" s="4" t="str">
        <f>IF(AK274="",IF(AND(OR(H274&lt;&gt;"",G274&lt;&gt;""),E274=""),INDEX($AK$3:AK273,MATCH(MAX($AG$3:AG273),$AG$3:AG273,0),0),""),AK274)</f>
        <v/>
      </c>
      <c r="AO274" s="20" t="str">
        <f>IF(H274="",IF(AN274="","",IFERROR(INDEX(雇用者!$D$3:$D$100003,MATCH($AN274,雇用者!B$3:B$100003,0),0),"")),H274)&amp;""</f>
        <v/>
      </c>
      <c r="AP274" s="20" t="str">
        <f>IF(AN274="","",IFERROR(IF(AND(入力!I274="",H274=""),INDEX(雇用者!$E$3:$E$100003,MATCH($AN274,雇用者!B$3:B$100003,0),0),I274),I274))&amp;""</f>
        <v/>
      </c>
      <c r="AQ274" s="20" t="str">
        <f t="shared" si="167"/>
        <v/>
      </c>
      <c r="AR274" s="20" t="str">
        <f t="shared" si="168"/>
        <v/>
      </c>
      <c r="AS274" s="20" t="str">
        <f>IF(AN274="","",IFERROR(IF(AND(入力!G274="",H274=""),INDEX(雇用者!$F$3:$Y$100003,MATCH($AN274,雇用者!B$3:B$100003,0),MATCH($AM274,雇用者!$F$1:$Y$1,1)),IF(G274="","",G274)),IF(G274="","",G274)))</f>
        <v/>
      </c>
      <c r="AT274" s="21" t="str">
        <f t="shared" si="169"/>
        <v/>
      </c>
      <c r="AU274" s="21" t="str">
        <f>IF(AND(AT274&lt;&gt;"",COUNTIF($AL$3:AL274,AL274)=1),SUMIF($AL$3:$AT$100003,AL274,$AT$3:$AT$100003),"")</f>
        <v/>
      </c>
      <c r="AV274" s="21" t="str">
        <f>IF(AND(COUNTIF($AM$3:AM274,AM274)=COUNTIF($AM$3:AM100274,AM274),AM274&lt;&gt;""),SUMIF($AM$3:AM274,AM274,$AT$3:AT274),"")</f>
        <v/>
      </c>
      <c r="AW274" s="96"/>
      <c r="AX274" s="20" t="str">
        <f>IF(COUNT(BC274:BH274)=6,MAX($AX$3:AX273)+1,"")</f>
        <v/>
      </c>
      <c r="AY274" s="20" t="str">
        <f>IF(AZ274="","",RANK(AZ274,$AZ$3:$AZ$100003,1)+COUNTIF($AZ$3:AZ274,AZ274)-1)</f>
        <v/>
      </c>
      <c r="AZ274" s="20" t="str">
        <f t="shared" si="170"/>
        <v/>
      </c>
      <c r="BA274" s="20" t="str">
        <f>IF(AN274="","",IF(COUNTIF($AN$3:AN274,AN274)=1,1+MAX($BA$3:BA273),INDEX($BA$3:BA273,MATCH(AN274,$AN$3:AN274,0),0)))</f>
        <v/>
      </c>
      <c r="BB274" s="20" t="str">
        <f>IF(AO274="","",IF(COUNTIF($AO$3:AO274,AO274)=1,1+MAX($BB$3:BB273),INDEX($BB$3:BB273,MATCH(AO274,$AO$3:AO274,0),0)))</f>
        <v/>
      </c>
      <c r="BC274" s="54" t="str">
        <f t="shared" si="171"/>
        <v/>
      </c>
      <c r="BD274" s="54" t="str">
        <f t="shared" si="172"/>
        <v/>
      </c>
      <c r="BE274" s="20" t="str">
        <f>IF($AN274="","",IF(COUNTIF(AN274,"*"&amp;BE$1&amp;"*"),COUNTIF(AN$3:AN274,"*"&amp;BE$1&amp;"*"),""))</f>
        <v/>
      </c>
      <c r="BF274" s="20" t="str">
        <f>IF($AN274="","",IF(COUNTIF(AO274,"*"&amp;BF$1&amp;"*"),COUNTIF(AO$3:AO274,"*"&amp;BF$1&amp;"*"),""))</f>
        <v/>
      </c>
      <c r="BG274" s="20" t="str">
        <f>IF($AN274="","",IF(COUNTIF(AP274,"*"&amp;BG$1&amp;"*"),COUNTIF(AP$3:AP274,"*"&amp;BG$1&amp;"*"),""))</f>
        <v/>
      </c>
      <c r="BH274" s="20" t="str">
        <f>IF($AN274="","",IF(COUNTIF(AQ274,"*"&amp;BH$1&amp;"*"),COUNTIF(AQ$3:AQ274,"*"&amp;BH$1&amp;"*"),""))</f>
        <v/>
      </c>
      <c r="BI274" s="58" t="str">
        <f t="shared" si="173"/>
        <v/>
      </c>
      <c r="BJ274" s="20" t="str">
        <f t="shared" si="174"/>
        <v/>
      </c>
      <c r="BK274" s="20" t="str">
        <f t="shared" si="175"/>
        <v/>
      </c>
      <c r="BM274" s="20" t="str">
        <f>IF($BM$1&gt;=1+MAX($BM$3:BM273),1+MAX($BM$3:BM273),"")</f>
        <v/>
      </c>
      <c r="BN274" s="20" t="str">
        <f t="shared" si="176"/>
        <v/>
      </c>
      <c r="BO274" s="20" t="str">
        <f t="shared" si="176"/>
        <v/>
      </c>
      <c r="BP274" s="20" t="str">
        <f t="shared" si="176"/>
        <v/>
      </c>
      <c r="BQ274" s="20" t="str">
        <f t="shared" si="176"/>
        <v/>
      </c>
      <c r="BR274" s="20" t="str">
        <f t="shared" si="176"/>
        <v/>
      </c>
      <c r="BS274" s="20" t="str">
        <f t="shared" si="176"/>
        <v/>
      </c>
      <c r="BT274" s="20" t="str">
        <f t="shared" si="176"/>
        <v/>
      </c>
      <c r="BU274" s="20" t="str">
        <f t="shared" si="176"/>
        <v/>
      </c>
      <c r="BV274" s="20" t="str">
        <f t="shared" si="176"/>
        <v/>
      </c>
      <c r="BW274" s="20" t="str">
        <f t="shared" si="176"/>
        <v/>
      </c>
      <c r="BX274" s="20" t="str">
        <f t="shared" si="176"/>
        <v/>
      </c>
    </row>
    <row r="275" spans="2:76" ht="30" customHeight="1" x14ac:dyDescent="0.2">
      <c r="B275" s="52"/>
      <c r="C275" s="52"/>
      <c r="D275" s="52"/>
      <c r="E275" s="30"/>
      <c r="F275" s="31"/>
      <c r="G275" s="32"/>
      <c r="H275" s="30"/>
      <c r="I275" s="31"/>
      <c r="J275" s="34"/>
      <c r="K275" s="112" t="str">
        <f t="shared" si="153"/>
        <v/>
      </c>
      <c r="L275" s="108" t="str">
        <f t="shared" si="154"/>
        <v/>
      </c>
      <c r="M275" s="108" t="str">
        <f t="shared" si="155"/>
        <v/>
      </c>
      <c r="N275" s="31" t="str">
        <f t="shared" si="156"/>
        <v/>
      </c>
      <c r="O275" s="31" t="str">
        <f t="shared" si="157"/>
        <v/>
      </c>
      <c r="P275" s="49" t="str">
        <f t="shared" si="158"/>
        <v/>
      </c>
      <c r="Q275" s="49" t="str">
        <f t="shared" si="159"/>
        <v/>
      </c>
      <c r="R275" s="32" t="str">
        <f t="shared" si="160"/>
        <v/>
      </c>
      <c r="S275" s="19"/>
      <c r="T275" s="45" t="str">
        <f t="shared" si="161"/>
        <v/>
      </c>
      <c r="U275" s="32" t="str">
        <f t="shared" si="162"/>
        <v/>
      </c>
      <c r="V275" s="22"/>
      <c r="W275" s="6" t="str">
        <f t="shared" si="151"/>
        <v/>
      </c>
      <c r="X275" s="7" t="str">
        <f t="shared" si="163"/>
        <v/>
      </c>
      <c r="Y275" s="19"/>
      <c r="Z275" s="13" t="str">
        <f t="shared" si="152"/>
        <v/>
      </c>
      <c r="AA275" s="13" t="str">
        <f t="shared" si="164"/>
        <v/>
      </c>
      <c r="AB275" s="7" t="str">
        <f t="shared" si="165"/>
        <v/>
      </c>
      <c r="AC275" s="22"/>
      <c r="AD275" s="3" t="str">
        <f>IF(B275="","",COUNT(B$3:B275))</f>
        <v/>
      </c>
      <c r="AE275" s="3" t="str">
        <f>IF(C275="","",COUNT(C$3:C275))</f>
        <v/>
      </c>
      <c r="AF275" s="3" t="str">
        <f>IF(D275="","",COUNT(D$3:D275))</f>
        <v/>
      </c>
      <c r="AG275" s="20" t="str">
        <f>IF(E275="","",COUNTA($E$3:E275))</f>
        <v/>
      </c>
      <c r="AH275" s="38" t="str">
        <f>IF(B275="",IF(OR($C275&lt;&gt;"",$D275&lt;&gt;"",$E275&lt;&gt;"",$H275&lt;&gt;"",$G275&lt;&gt;""),INDEX(AH$3:AH274,MATCH(MAX(AD$3:AD274),AD$3:AD274,0),0),""),B275)</f>
        <v/>
      </c>
      <c r="AI275" s="38" t="str">
        <f>IF(C275="",IF(OR($D275&lt;&gt;"",$E275&lt;&gt;"",$H275&lt;&gt;"",$G275&lt;&gt;""),INDEX(AI$3:AI274,MATCH(MAX(AE$3:AE274),AE$3:AE274,0),0),""),C275)</f>
        <v/>
      </c>
      <c r="AJ275" s="38" t="str">
        <f>IF(D275="",IF(OR($E275&lt;&gt;"",$H275&lt;&gt;"",$G275&lt;&gt;""),INDEX(AJ$3:AJ274,MATCH(MAX(AF$3:AF274),AF$3:AF274,0),0),""),D275)</f>
        <v/>
      </c>
      <c r="AK275" s="4" t="str">
        <f>IF(入力!E275="","",IFERROR(INDEX(雇用者!$B$3:$B$100003,IFERROR(MATCH("*"&amp;$E275&amp;"*",雇用者!B$3:B$100003,0),MATCH("*"&amp;$E275&amp;"*",雇用者!C$3:C$100003,0)),0),入力!E275))&amp;""</f>
        <v/>
      </c>
      <c r="AL275" s="20" t="str">
        <f>IF(AM275="","",$AM275&amp;"@"&amp;AN275&amp;IF(AN275="","","@"&amp;COUNTIF($AK$3:AK275,AN275)))</f>
        <v/>
      </c>
      <c r="AM275" s="26" t="str">
        <f t="shared" si="166"/>
        <v/>
      </c>
      <c r="AN275" s="4" t="str">
        <f>IF(AK275="",IF(AND(OR(H275&lt;&gt;"",G275&lt;&gt;""),E275=""),INDEX($AK$3:AK274,MATCH(MAX($AG$3:AG274),$AG$3:AG274,0),0),""),AK275)</f>
        <v/>
      </c>
      <c r="AO275" s="20" t="str">
        <f>IF(H275="",IF(AN275="","",IFERROR(INDEX(雇用者!$D$3:$D$100003,MATCH($AN275,雇用者!B$3:B$100003,0),0),"")),H275)&amp;""</f>
        <v/>
      </c>
      <c r="AP275" s="20" t="str">
        <f>IF(AN275="","",IFERROR(IF(AND(入力!I275="",H275=""),INDEX(雇用者!$E$3:$E$100003,MATCH($AN275,雇用者!B$3:B$100003,0),0),I275),I275))&amp;""</f>
        <v/>
      </c>
      <c r="AQ275" s="20" t="str">
        <f t="shared" si="167"/>
        <v/>
      </c>
      <c r="AR275" s="20" t="str">
        <f t="shared" si="168"/>
        <v/>
      </c>
      <c r="AS275" s="20" t="str">
        <f>IF(AN275="","",IFERROR(IF(AND(入力!G275="",H275=""),INDEX(雇用者!$F$3:$Y$100003,MATCH($AN275,雇用者!B$3:B$100003,0),MATCH($AM275,雇用者!$F$1:$Y$1,1)),IF(G275="","",G275)),IF(G275="","",G275)))</f>
        <v/>
      </c>
      <c r="AT275" s="21" t="str">
        <f t="shared" si="169"/>
        <v/>
      </c>
      <c r="AU275" s="21" t="str">
        <f>IF(AND(AT275&lt;&gt;"",COUNTIF($AL$3:AL275,AL275)=1),SUMIF($AL$3:$AT$100003,AL275,$AT$3:$AT$100003),"")</f>
        <v/>
      </c>
      <c r="AV275" s="21" t="str">
        <f>IF(AND(COUNTIF($AM$3:AM275,AM275)=COUNTIF($AM$3:AM100275,AM275),AM275&lt;&gt;""),SUMIF($AM$3:AM275,AM275,$AT$3:AT275),"")</f>
        <v/>
      </c>
      <c r="AW275" s="96"/>
      <c r="AX275" s="20" t="str">
        <f>IF(COUNT(BC275:BH275)=6,MAX($AX$3:AX274)+1,"")</f>
        <v/>
      </c>
      <c r="AY275" s="20" t="str">
        <f>IF(AZ275="","",RANK(AZ275,$AZ$3:$AZ$100003,1)+COUNTIF($AZ$3:AZ275,AZ275)-1)</f>
        <v/>
      </c>
      <c r="AZ275" s="20" t="str">
        <f t="shared" si="170"/>
        <v/>
      </c>
      <c r="BA275" s="20" t="str">
        <f>IF(AN275="","",IF(COUNTIF($AN$3:AN275,AN275)=1,1+MAX($BA$3:BA274),INDEX($BA$3:BA274,MATCH(AN275,$AN$3:AN275,0),0)))</f>
        <v/>
      </c>
      <c r="BB275" s="20" t="str">
        <f>IF(AO275="","",IF(COUNTIF($AO$3:AO275,AO275)=1,1+MAX($BB$3:BB274),INDEX($BB$3:BB274,MATCH(AO275,$AO$3:AO275,0),0)))</f>
        <v/>
      </c>
      <c r="BC275" s="54" t="str">
        <f t="shared" si="171"/>
        <v/>
      </c>
      <c r="BD275" s="54" t="str">
        <f t="shared" si="172"/>
        <v/>
      </c>
      <c r="BE275" s="20" t="str">
        <f>IF($AN275="","",IF(COUNTIF(AN275,"*"&amp;BE$1&amp;"*"),COUNTIF(AN$3:AN275,"*"&amp;BE$1&amp;"*"),""))</f>
        <v/>
      </c>
      <c r="BF275" s="20" t="str">
        <f>IF($AN275="","",IF(COUNTIF(AO275,"*"&amp;BF$1&amp;"*"),COUNTIF(AO$3:AO275,"*"&amp;BF$1&amp;"*"),""))</f>
        <v/>
      </c>
      <c r="BG275" s="20" t="str">
        <f>IF($AN275="","",IF(COUNTIF(AP275,"*"&amp;BG$1&amp;"*"),COUNTIF(AP$3:AP275,"*"&amp;BG$1&amp;"*"),""))</f>
        <v/>
      </c>
      <c r="BH275" s="20" t="str">
        <f>IF($AN275="","",IF(COUNTIF(AQ275,"*"&amp;BH$1&amp;"*"),COUNTIF(AQ$3:AQ275,"*"&amp;BH$1&amp;"*"),""))</f>
        <v/>
      </c>
      <c r="BI275" s="58" t="str">
        <f t="shared" si="173"/>
        <v/>
      </c>
      <c r="BJ275" s="20" t="str">
        <f t="shared" si="174"/>
        <v/>
      </c>
      <c r="BK275" s="20" t="str">
        <f t="shared" si="175"/>
        <v/>
      </c>
      <c r="BM275" s="20" t="str">
        <f>IF($BM$1&gt;=1+MAX($BM$3:BM274),1+MAX($BM$3:BM274),"")</f>
        <v/>
      </c>
      <c r="BN275" s="20" t="str">
        <f t="shared" si="176"/>
        <v/>
      </c>
      <c r="BO275" s="20" t="str">
        <f t="shared" si="176"/>
        <v/>
      </c>
      <c r="BP275" s="20" t="str">
        <f t="shared" si="176"/>
        <v/>
      </c>
      <c r="BQ275" s="20" t="str">
        <f t="shared" si="176"/>
        <v/>
      </c>
      <c r="BR275" s="20" t="str">
        <f t="shared" si="176"/>
        <v/>
      </c>
      <c r="BS275" s="20" t="str">
        <f t="shared" si="176"/>
        <v/>
      </c>
      <c r="BT275" s="20" t="str">
        <f t="shared" si="176"/>
        <v/>
      </c>
      <c r="BU275" s="20" t="str">
        <f t="shared" si="176"/>
        <v/>
      </c>
      <c r="BV275" s="20" t="str">
        <f t="shared" si="176"/>
        <v/>
      </c>
      <c r="BW275" s="20" t="str">
        <f t="shared" si="176"/>
        <v/>
      </c>
      <c r="BX275" s="20" t="str">
        <f t="shared" si="176"/>
        <v/>
      </c>
    </row>
    <row r="276" spans="2:76" ht="30" customHeight="1" x14ac:dyDescent="0.2">
      <c r="B276" s="52"/>
      <c r="C276" s="52"/>
      <c r="D276" s="52"/>
      <c r="E276" s="30"/>
      <c r="F276" s="31"/>
      <c r="G276" s="32"/>
      <c r="H276" s="30"/>
      <c r="I276" s="31"/>
      <c r="J276" s="34"/>
      <c r="K276" s="112" t="str">
        <f t="shared" si="153"/>
        <v/>
      </c>
      <c r="L276" s="108" t="str">
        <f t="shared" si="154"/>
        <v/>
      </c>
      <c r="M276" s="108" t="str">
        <f t="shared" si="155"/>
        <v/>
      </c>
      <c r="N276" s="31" t="str">
        <f t="shared" si="156"/>
        <v/>
      </c>
      <c r="O276" s="31" t="str">
        <f t="shared" si="157"/>
        <v/>
      </c>
      <c r="P276" s="49" t="str">
        <f t="shared" si="158"/>
        <v/>
      </c>
      <c r="Q276" s="49" t="str">
        <f t="shared" si="159"/>
        <v/>
      </c>
      <c r="R276" s="32" t="str">
        <f t="shared" si="160"/>
        <v/>
      </c>
      <c r="S276" s="19"/>
      <c r="T276" s="45" t="str">
        <f t="shared" si="161"/>
        <v/>
      </c>
      <c r="U276" s="32" t="str">
        <f t="shared" si="162"/>
        <v/>
      </c>
      <c r="V276" s="22"/>
      <c r="W276" s="6" t="str">
        <f t="shared" si="151"/>
        <v/>
      </c>
      <c r="X276" s="7" t="str">
        <f t="shared" si="163"/>
        <v/>
      </c>
      <c r="Y276" s="19"/>
      <c r="Z276" s="13" t="str">
        <f t="shared" si="152"/>
        <v/>
      </c>
      <c r="AA276" s="13" t="str">
        <f t="shared" si="164"/>
        <v/>
      </c>
      <c r="AB276" s="7" t="str">
        <f t="shared" si="165"/>
        <v/>
      </c>
      <c r="AC276" s="22"/>
      <c r="AD276" s="3" t="str">
        <f>IF(B276="","",COUNT(B$3:B276))</f>
        <v/>
      </c>
      <c r="AE276" s="3" t="str">
        <f>IF(C276="","",COUNT(C$3:C276))</f>
        <v/>
      </c>
      <c r="AF276" s="3" t="str">
        <f>IF(D276="","",COUNT(D$3:D276))</f>
        <v/>
      </c>
      <c r="AG276" s="20" t="str">
        <f>IF(E276="","",COUNTA($E$3:E276))</f>
        <v/>
      </c>
      <c r="AH276" s="38" t="str">
        <f>IF(B276="",IF(OR($C276&lt;&gt;"",$D276&lt;&gt;"",$E276&lt;&gt;"",$H276&lt;&gt;"",$G276&lt;&gt;""),INDEX(AH$3:AH275,MATCH(MAX(AD$3:AD275),AD$3:AD275,0),0),""),B276)</f>
        <v/>
      </c>
      <c r="AI276" s="38" t="str">
        <f>IF(C276="",IF(OR($D276&lt;&gt;"",$E276&lt;&gt;"",$H276&lt;&gt;"",$G276&lt;&gt;""),INDEX(AI$3:AI275,MATCH(MAX(AE$3:AE275),AE$3:AE275,0),0),""),C276)</f>
        <v/>
      </c>
      <c r="AJ276" s="38" t="str">
        <f>IF(D276="",IF(OR($E276&lt;&gt;"",$H276&lt;&gt;"",$G276&lt;&gt;""),INDEX(AJ$3:AJ275,MATCH(MAX(AF$3:AF275),AF$3:AF275,0),0),""),D276)</f>
        <v/>
      </c>
      <c r="AK276" s="4" t="str">
        <f>IF(入力!E276="","",IFERROR(INDEX(雇用者!$B$3:$B$100003,IFERROR(MATCH("*"&amp;$E276&amp;"*",雇用者!B$3:B$100003,0),MATCH("*"&amp;$E276&amp;"*",雇用者!C$3:C$100003,0)),0),入力!E276))&amp;""</f>
        <v/>
      </c>
      <c r="AL276" s="20" t="str">
        <f>IF(AM276="","",$AM276&amp;"@"&amp;AN276&amp;IF(AN276="","","@"&amp;COUNTIF($AK$3:AK276,AN276)))</f>
        <v/>
      </c>
      <c r="AM276" s="26" t="str">
        <f t="shared" si="166"/>
        <v/>
      </c>
      <c r="AN276" s="4" t="str">
        <f>IF(AK276="",IF(AND(OR(H276&lt;&gt;"",G276&lt;&gt;""),E276=""),INDEX($AK$3:AK275,MATCH(MAX($AG$3:AG275),$AG$3:AG275,0),0),""),AK276)</f>
        <v/>
      </c>
      <c r="AO276" s="20" t="str">
        <f>IF(H276="",IF(AN276="","",IFERROR(INDEX(雇用者!$D$3:$D$100003,MATCH($AN276,雇用者!B$3:B$100003,0),0),"")),H276)&amp;""</f>
        <v/>
      </c>
      <c r="AP276" s="20" t="str">
        <f>IF(AN276="","",IFERROR(IF(AND(入力!I276="",H276=""),INDEX(雇用者!$E$3:$E$100003,MATCH($AN276,雇用者!B$3:B$100003,0),0),I276),I276))&amp;""</f>
        <v/>
      </c>
      <c r="AQ276" s="20" t="str">
        <f t="shared" si="167"/>
        <v/>
      </c>
      <c r="AR276" s="20" t="str">
        <f t="shared" si="168"/>
        <v/>
      </c>
      <c r="AS276" s="20" t="str">
        <f>IF(AN276="","",IFERROR(IF(AND(入力!G276="",H276=""),INDEX(雇用者!$F$3:$Y$100003,MATCH($AN276,雇用者!B$3:B$100003,0),MATCH($AM276,雇用者!$F$1:$Y$1,1)),IF(G276="","",G276)),IF(G276="","",G276)))</f>
        <v/>
      </c>
      <c r="AT276" s="21" t="str">
        <f t="shared" si="169"/>
        <v/>
      </c>
      <c r="AU276" s="21" t="str">
        <f>IF(AND(AT276&lt;&gt;"",COUNTIF($AL$3:AL276,AL276)=1),SUMIF($AL$3:$AT$100003,AL276,$AT$3:$AT$100003),"")</f>
        <v/>
      </c>
      <c r="AV276" s="21" t="str">
        <f>IF(AND(COUNTIF($AM$3:AM276,AM276)=COUNTIF($AM$3:AM100276,AM276),AM276&lt;&gt;""),SUMIF($AM$3:AM276,AM276,$AT$3:AT276),"")</f>
        <v/>
      </c>
      <c r="AW276" s="96"/>
      <c r="AX276" s="20" t="str">
        <f>IF(COUNT(BC276:BH276)=6,MAX($AX$3:AX275)+1,"")</f>
        <v/>
      </c>
      <c r="AY276" s="20" t="str">
        <f>IF(AZ276="","",RANK(AZ276,$AZ$3:$AZ$100003,1)+COUNTIF($AZ$3:AZ276,AZ276)-1)</f>
        <v/>
      </c>
      <c r="AZ276" s="20" t="str">
        <f t="shared" si="170"/>
        <v/>
      </c>
      <c r="BA276" s="20" t="str">
        <f>IF(AN276="","",IF(COUNTIF($AN$3:AN276,AN276)=1,1+MAX($BA$3:BA275),INDEX($BA$3:BA275,MATCH(AN276,$AN$3:AN276,0),0)))</f>
        <v/>
      </c>
      <c r="BB276" s="20" t="str">
        <f>IF(AO276="","",IF(COUNTIF($AO$3:AO276,AO276)=1,1+MAX($BB$3:BB275),INDEX($BB$3:BB275,MATCH(AO276,$AO$3:AO276,0),0)))</f>
        <v/>
      </c>
      <c r="BC276" s="54" t="str">
        <f t="shared" si="171"/>
        <v/>
      </c>
      <c r="BD276" s="54" t="str">
        <f t="shared" si="172"/>
        <v/>
      </c>
      <c r="BE276" s="20" t="str">
        <f>IF($AN276="","",IF(COUNTIF(AN276,"*"&amp;BE$1&amp;"*"),COUNTIF(AN$3:AN276,"*"&amp;BE$1&amp;"*"),""))</f>
        <v/>
      </c>
      <c r="BF276" s="20" t="str">
        <f>IF($AN276="","",IF(COUNTIF(AO276,"*"&amp;BF$1&amp;"*"),COUNTIF(AO$3:AO276,"*"&amp;BF$1&amp;"*"),""))</f>
        <v/>
      </c>
      <c r="BG276" s="20" t="str">
        <f>IF($AN276="","",IF(COUNTIF(AP276,"*"&amp;BG$1&amp;"*"),COUNTIF(AP$3:AP276,"*"&amp;BG$1&amp;"*"),""))</f>
        <v/>
      </c>
      <c r="BH276" s="20" t="str">
        <f>IF($AN276="","",IF(COUNTIF(AQ276,"*"&amp;BH$1&amp;"*"),COUNTIF(AQ$3:AQ276,"*"&amp;BH$1&amp;"*"),""))</f>
        <v/>
      </c>
      <c r="BI276" s="58" t="str">
        <f t="shared" si="173"/>
        <v/>
      </c>
      <c r="BJ276" s="20" t="str">
        <f t="shared" si="174"/>
        <v/>
      </c>
      <c r="BK276" s="20" t="str">
        <f t="shared" si="175"/>
        <v/>
      </c>
      <c r="BM276" s="20" t="str">
        <f>IF($BM$1&gt;=1+MAX($BM$3:BM275),1+MAX($BM$3:BM275),"")</f>
        <v/>
      </c>
      <c r="BN276" s="20" t="str">
        <f t="shared" si="176"/>
        <v/>
      </c>
      <c r="BO276" s="20" t="str">
        <f t="shared" si="176"/>
        <v/>
      </c>
      <c r="BP276" s="20" t="str">
        <f t="shared" si="176"/>
        <v/>
      </c>
      <c r="BQ276" s="20" t="str">
        <f t="shared" si="176"/>
        <v/>
      </c>
      <c r="BR276" s="20" t="str">
        <f t="shared" si="176"/>
        <v/>
      </c>
      <c r="BS276" s="20" t="str">
        <f t="shared" si="176"/>
        <v/>
      </c>
      <c r="BT276" s="20" t="str">
        <f t="shared" si="176"/>
        <v/>
      </c>
      <c r="BU276" s="20" t="str">
        <f t="shared" si="176"/>
        <v/>
      </c>
      <c r="BV276" s="20" t="str">
        <f t="shared" si="176"/>
        <v/>
      </c>
      <c r="BW276" s="20" t="str">
        <f t="shared" si="176"/>
        <v/>
      </c>
      <c r="BX276" s="20" t="str">
        <f t="shared" si="176"/>
        <v/>
      </c>
    </row>
    <row r="277" spans="2:76" ht="30" customHeight="1" x14ac:dyDescent="0.2">
      <c r="B277" s="52"/>
      <c r="C277" s="52"/>
      <c r="D277" s="52"/>
      <c r="E277" s="30"/>
      <c r="F277" s="31"/>
      <c r="G277" s="32"/>
      <c r="H277" s="30"/>
      <c r="I277" s="31"/>
      <c r="J277" s="34"/>
      <c r="K277" s="112" t="str">
        <f t="shared" si="153"/>
        <v/>
      </c>
      <c r="L277" s="108" t="str">
        <f t="shared" si="154"/>
        <v/>
      </c>
      <c r="M277" s="108" t="str">
        <f t="shared" si="155"/>
        <v/>
      </c>
      <c r="N277" s="31" t="str">
        <f t="shared" si="156"/>
        <v/>
      </c>
      <c r="O277" s="31" t="str">
        <f t="shared" si="157"/>
        <v/>
      </c>
      <c r="P277" s="49" t="str">
        <f t="shared" si="158"/>
        <v/>
      </c>
      <c r="Q277" s="49" t="str">
        <f t="shared" si="159"/>
        <v/>
      </c>
      <c r="R277" s="32" t="str">
        <f t="shared" si="160"/>
        <v/>
      </c>
      <c r="S277" s="19"/>
      <c r="T277" s="45" t="str">
        <f t="shared" si="161"/>
        <v/>
      </c>
      <c r="U277" s="32" t="str">
        <f t="shared" si="162"/>
        <v/>
      </c>
      <c r="V277" s="22"/>
      <c r="W277" s="6" t="str">
        <f t="shared" si="151"/>
        <v/>
      </c>
      <c r="X277" s="7" t="str">
        <f t="shared" si="163"/>
        <v/>
      </c>
      <c r="Y277" s="19"/>
      <c r="Z277" s="13" t="str">
        <f t="shared" si="152"/>
        <v/>
      </c>
      <c r="AA277" s="13" t="str">
        <f t="shared" si="164"/>
        <v/>
      </c>
      <c r="AB277" s="7" t="str">
        <f t="shared" si="165"/>
        <v/>
      </c>
      <c r="AC277" s="22"/>
      <c r="AD277" s="3" t="str">
        <f>IF(B277="","",COUNT(B$3:B277))</f>
        <v/>
      </c>
      <c r="AE277" s="3" t="str">
        <f>IF(C277="","",COUNT(C$3:C277))</f>
        <v/>
      </c>
      <c r="AF277" s="3" t="str">
        <f>IF(D277="","",COUNT(D$3:D277))</f>
        <v/>
      </c>
      <c r="AG277" s="20" t="str">
        <f>IF(E277="","",COUNTA($E$3:E277))</f>
        <v/>
      </c>
      <c r="AH277" s="38" t="str">
        <f>IF(B277="",IF(OR($C277&lt;&gt;"",$D277&lt;&gt;"",$E277&lt;&gt;"",$H277&lt;&gt;"",$G277&lt;&gt;""),INDEX(AH$3:AH276,MATCH(MAX(AD$3:AD276),AD$3:AD276,0),0),""),B277)</f>
        <v/>
      </c>
      <c r="AI277" s="38" t="str">
        <f>IF(C277="",IF(OR($D277&lt;&gt;"",$E277&lt;&gt;"",$H277&lt;&gt;"",$G277&lt;&gt;""),INDEX(AI$3:AI276,MATCH(MAX(AE$3:AE276),AE$3:AE276,0),0),""),C277)</f>
        <v/>
      </c>
      <c r="AJ277" s="38" t="str">
        <f>IF(D277="",IF(OR($E277&lt;&gt;"",$H277&lt;&gt;"",$G277&lt;&gt;""),INDEX(AJ$3:AJ276,MATCH(MAX(AF$3:AF276),AF$3:AF276,0),0),""),D277)</f>
        <v/>
      </c>
      <c r="AK277" s="4" t="str">
        <f>IF(入力!E277="","",IFERROR(INDEX(雇用者!$B$3:$B$100003,IFERROR(MATCH("*"&amp;$E277&amp;"*",雇用者!B$3:B$100003,0),MATCH("*"&amp;$E277&amp;"*",雇用者!C$3:C$100003,0)),0),入力!E277))&amp;""</f>
        <v/>
      </c>
      <c r="AL277" s="20" t="str">
        <f>IF(AM277="","",$AM277&amp;"@"&amp;AN277&amp;IF(AN277="","","@"&amp;COUNTIF($AK$3:AK277,AN277)))</f>
        <v/>
      </c>
      <c r="AM277" s="26" t="str">
        <f t="shared" si="166"/>
        <v/>
      </c>
      <c r="AN277" s="4" t="str">
        <f>IF(AK277="",IF(AND(OR(H277&lt;&gt;"",G277&lt;&gt;""),E277=""),INDEX($AK$3:AK276,MATCH(MAX($AG$3:AG276),$AG$3:AG276,0),0),""),AK277)</f>
        <v/>
      </c>
      <c r="AO277" s="20" t="str">
        <f>IF(H277="",IF(AN277="","",IFERROR(INDEX(雇用者!$D$3:$D$100003,MATCH($AN277,雇用者!B$3:B$100003,0),0),"")),H277)&amp;""</f>
        <v/>
      </c>
      <c r="AP277" s="20" t="str">
        <f>IF(AN277="","",IFERROR(IF(AND(入力!I277="",H277=""),INDEX(雇用者!$E$3:$E$100003,MATCH($AN277,雇用者!B$3:B$100003,0),0),I277),I277))&amp;""</f>
        <v/>
      </c>
      <c r="AQ277" s="20" t="str">
        <f t="shared" si="167"/>
        <v/>
      </c>
      <c r="AR277" s="20" t="str">
        <f t="shared" si="168"/>
        <v/>
      </c>
      <c r="AS277" s="20" t="str">
        <f>IF(AN277="","",IFERROR(IF(AND(入力!G277="",H277=""),INDEX(雇用者!$F$3:$Y$100003,MATCH($AN277,雇用者!B$3:B$100003,0),MATCH($AM277,雇用者!$F$1:$Y$1,1)),IF(G277="","",G277)),IF(G277="","",G277)))</f>
        <v/>
      </c>
      <c r="AT277" s="21" t="str">
        <f t="shared" si="169"/>
        <v/>
      </c>
      <c r="AU277" s="21" t="str">
        <f>IF(AND(AT277&lt;&gt;"",COUNTIF($AL$3:AL277,AL277)=1),SUMIF($AL$3:$AT$100003,AL277,$AT$3:$AT$100003),"")</f>
        <v/>
      </c>
      <c r="AV277" s="21" t="str">
        <f>IF(AND(COUNTIF($AM$3:AM277,AM277)=COUNTIF($AM$3:AM100277,AM277),AM277&lt;&gt;""),SUMIF($AM$3:AM277,AM277,$AT$3:AT277),"")</f>
        <v/>
      </c>
      <c r="AW277" s="96"/>
      <c r="AX277" s="20" t="str">
        <f>IF(COUNT(BC277:BH277)=6,MAX($AX$3:AX276)+1,"")</f>
        <v/>
      </c>
      <c r="AY277" s="20" t="str">
        <f>IF(AZ277="","",RANK(AZ277,$AZ$3:$AZ$100003,1)+COUNTIF($AZ$3:AZ277,AZ277)-1)</f>
        <v/>
      </c>
      <c r="AZ277" s="20" t="str">
        <f t="shared" si="170"/>
        <v/>
      </c>
      <c r="BA277" s="20" t="str">
        <f>IF(AN277="","",IF(COUNTIF($AN$3:AN277,AN277)=1,1+MAX($BA$3:BA276),INDEX($BA$3:BA276,MATCH(AN277,$AN$3:AN277,0),0)))</f>
        <v/>
      </c>
      <c r="BB277" s="20" t="str">
        <f>IF(AO277="","",IF(COUNTIF($AO$3:AO277,AO277)=1,1+MAX($BB$3:BB276),INDEX($BB$3:BB276,MATCH(AO277,$AO$3:AO277,0),0)))</f>
        <v/>
      </c>
      <c r="BC277" s="54" t="str">
        <f t="shared" si="171"/>
        <v/>
      </c>
      <c r="BD277" s="54" t="str">
        <f t="shared" si="172"/>
        <v/>
      </c>
      <c r="BE277" s="20" t="str">
        <f>IF($AN277="","",IF(COUNTIF(AN277,"*"&amp;BE$1&amp;"*"),COUNTIF(AN$3:AN277,"*"&amp;BE$1&amp;"*"),""))</f>
        <v/>
      </c>
      <c r="BF277" s="20" t="str">
        <f>IF($AN277="","",IF(COUNTIF(AO277,"*"&amp;BF$1&amp;"*"),COUNTIF(AO$3:AO277,"*"&amp;BF$1&amp;"*"),""))</f>
        <v/>
      </c>
      <c r="BG277" s="20" t="str">
        <f>IF($AN277="","",IF(COUNTIF(AP277,"*"&amp;BG$1&amp;"*"),COUNTIF(AP$3:AP277,"*"&amp;BG$1&amp;"*"),""))</f>
        <v/>
      </c>
      <c r="BH277" s="20" t="str">
        <f>IF($AN277="","",IF(COUNTIF(AQ277,"*"&amp;BH$1&amp;"*"),COUNTIF(AQ$3:AQ277,"*"&amp;BH$1&amp;"*"),""))</f>
        <v/>
      </c>
      <c r="BI277" s="58" t="str">
        <f t="shared" si="173"/>
        <v/>
      </c>
      <c r="BJ277" s="20" t="str">
        <f t="shared" si="174"/>
        <v/>
      </c>
      <c r="BK277" s="20" t="str">
        <f t="shared" si="175"/>
        <v/>
      </c>
      <c r="BM277" s="20" t="str">
        <f>IF($BM$1&gt;=1+MAX($BM$3:BM276),1+MAX($BM$3:BM276),"")</f>
        <v/>
      </c>
      <c r="BN277" s="20" t="str">
        <f t="shared" si="176"/>
        <v/>
      </c>
      <c r="BO277" s="20" t="str">
        <f t="shared" si="176"/>
        <v/>
      </c>
      <c r="BP277" s="20" t="str">
        <f t="shared" si="176"/>
        <v/>
      </c>
      <c r="BQ277" s="20" t="str">
        <f t="shared" si="176"/>
        <v/>
      </c>
      <c r="BR277" s="20" t="str">
        <f t="shared" si="176"/>
        <v/>
      </c>
      <c r="BS277" s="20" t="str">
        <f t="shared" si="176"/>
        <v/>
      </c>
      <c r="BT277" s="20" t="str">
        <f t="shared" si="176"/>
        <v/>
      </c>
      <c r="BU277" s="20" t="str">
        <f t="shared" si="176"/>
        <v/>
      </c>
      <c r="BV277" s="20" t="str">
        <f t="shared" si="176"/>
        <v/>
      </c>
      <c r="BW277" s="20" t="str">
        <f t="shared" si="176"/>
        <v/>
      </c>
      <c r="BX277" s="20" t="str">
        <f t="shared" si="176"/>
        <v/>
      </c>
    </row>
    <row r="278" spans="2:76" ht="30" customHeight="1" x14ac:dyDescent="0.2">
      <c r="B278" s="52"/>
      <c r="C278" s="52"/>
      <c r="D278" s="52"/>
      <c r="E278" s="30"/>
      <c r="F278" s="31"/>
      <c r="G278" s="32"/>
      <c r="H278" s="30"/>
      <c r="I278" s="31"/>
      <c r="J278" s="34"/>
      <c r="K278" s="112" t="str">
        <f t="shared" si="153"/>
        <v/>
      </c>
      <c r="L278" s="108" t="str">
        <f t="shared" si="154"/>
        <v/>
      </c>
      <c r="M278" s="108" t="str">
        <f t="shared" si="155"/>
        <v/>
      </c>
      <c r="N278" s="31" t="str">
        <f t="shared" si="156"/>
        <v/>
      </c>
      <c r="O278" s="31" t="str">
        <f t="shared" si="157"/>
        <v/>
      </c>
      <c r="P278" s="49" t="str">
        <f t="shared" si="158"/>
        <v/>
      </c>
      <c r="Q278" s="49" t="str">
        <f t="shared" si="159"/>
        <v/>
      </c>
      <c r="R278" s="32" t="str">
        <f t="shared" si="160"/>
        <v/>
      </c>
      <c r="S278" s="19"/>
      <c r="T278" s="45" t="str">
        <f t="shared" si="161"/>
        <v/>
      </c>
      <c r="U278" s="32" t="str">
        <f t="shared" si="162"/>
        <v/>
      </c>
      <c r="V278" s="22"/>
      <c r="W278" s="6" t="str">
        <f t="shared" si="151"/>
        <v/>
      </c>
      <c r="X278" s="7" t="str">
        <f t="shared" si="163"/>
        <v/>
      </c>
      <c r="Y278" s="19"/>
      <c r="Z278" s="13" t="str">
        <f t="shared" si="152"/>
        <v/>
      </c>
      <c r="AA278" s="13" t="str">
        <f t="shared" si="164"/>
        <v/>
      </c>
      <c r="AB278" s="7" t="str">
        <f t="shared" si="165"/>
        <v/>
      </c>
      <c r="AC278" s="22"/>
      <c r="AD278" s="3" t="str">
        <f>IF(B278="","",COUNT(B$3:B278))</f>
        <v/>
      </c>
      <c r="AE278" s="3" t="str">
        <f>IF(C278="","",COUNT(C$3:C278))</f>
        <v/>
      </c>
      <c r="AF278" s="3" t="str">
        <f>IF(D278="","",COUNT(D$3:D278))</f>
        <v/>
      </c>
      <c r="AG278" s="20" t="str">
        <f>IF(E278="","",COUNTA($E$3:E278))</f>
        <v/>
      </c>
      <c r="AH278" s="38" t="str">
        <f>IF(B278="",IF(OR($C278&lt;&gt;"",$D278&lt;&gt;"",$E278&lt;&gt;"",$H278&lt;&gt;"",$G278&lt;&gt;""),INDEX(AH$3:AH277,MATCH(MAX(AD$3:AD277),AD$3:AD277,0),0),""),B278)</f>
        <v/>
      </c>
      <c r="AI278" s="38" t="str">
        <f>IF(C278="",IF(OR($D278&lt;&gt;"",$E278&lt;&gt;"",$H278&lt;&gt;"",$G278&lt;&gt;""),INDEX(AI$3:AI277,MATCH(MAX(AE$3:AE277),AE$3:AE277,0),0),""),C278)</f>
        <v/>
      </c>
      <c r="AJ278" s="38" t="str">
        <f>IF(D278="",IF(OR($E278&lt;&gt;"",$H278&lt;&gt;"",$G278&lt;&gt;""),INDEX(AJ$3:AJ277,MATCH(MAX(AF$3:AF277),AF$3:AF277,0),0),""),D278)</f>
        <v/>
      </c>
      <c r="AK278" s="4" t="str">
        <f>IF(入力!E278="","",IFERROR(INDEX(雇用者!$B$3:$B$100003,IFERROR(MATCH("*"&amp;$E278&amp;"*",雇用者!B$3:B$100003,0),MATCH("*"&amp;$E278&amp;"*",雇用者!C$3:C$100003,0)),0),入力!E278))&amp;""</f>
        <v/>
      </c>
      <c r="AL278" s="20" t="str">
        <f>IF(AM278="","",$AM278&amp;"@"&amp;AN278&amp;IF(AN278="","","@"&amp;COUNTIF($AK$3:AK278,AN278)))</f>
        <v/>
      </c>
      <c r="AM278" s="26" t="str">
        <f t="shared" si="166"/>
        <v/>
      </c>
      <c r="AN278" s="4" t="str">
        <f>IF(AK278="",IF(AND(OR(H278&lt;&gt;"",G278&lt;&gt;""),E278=""),INDEX($AK$3:AK277,MATCH(MAX($AG$3:AG277),$AG$3:AG277,0),0),""),AK278)</f>
        <v/>
      </c>
      <c r="AO278" s="20" t="str">
        <f>IF(H278="",IF(AN278="","",IFERROR(INDEX(雇用者!$D$3:$D$100003,MATCH($AN278,雇用者!B$3:B$100003,0),0),"")),H278)&amp;""</f>
        <v/>
      </c>
      <c r="AP278" s="20" t="str">
        <f>IF(AN278="","",IFERROR(IF(AND(入力!I278="",H278=""),INDEX(雇用者!$E$3:$E$100003,MATCH($AN278,雇用者!B$3:B$100003,0),0),I278),I278))&amp;""</f>
        <v/>
      </c>
      <c r="AQ278" s="20" t="str">
        <f t="shared" si="167"/>
        <v/>
      </c>
      <c r="AR278" s="20" t="str">
        <f t="shared" si="168"/>
        <v/>
      </c>
      <c r="AS278" s="20" t="str">
        <f>IF(AN278="","",IFERROR(IF(AND(入力!G278="",H278=""),INDEX(雇用者!$F$3:$Y$100003,MATCH($AN278,雇用者!B$3:B$100003,0),MATCH($AM278,雇用者!$F$1:$Y$1,1)),IF(G278="","",G278)),IF(G278="","",G278)))</f>
        <v/>
      </c>
      <c r="AT278" s="21" t="str">
        <f t="shared" si="169"/>
        <v/>
      </c>
      <c r="AU278" s="21" t="str">
        <f>IF(AND(AT278&lt;&gt;"",COUNTIF($AL$3:AL278,AL278)=1),SUMIF($AL$3:$AT$100003,AL278,$AT$3:$AT$100003),"")</f>
        <v/>
      </c>
      <c r="AV278" s="21" t="str">
        <f>IF(AND(COUNTIF($AM$3:AM278,AM278)=COUNTIF($AM$3:AM100278,AM278),AM278&lt;&gt;""),SUMIF($AM$3:AM278,AM278,$AT$3:AT278),"")</f>
        <v/>
      </c>
      <c r="AW278" s="96"/>
      <c r="AX278" s="20" t="str">
        <f>IF(COUNT(BC278:BH278)=6,MAX($AX$3:AX277)+1,"")</f>
        <v/>
      </c>
      <c r="AY278" s="20" t="str">
        <f>IF(AZ278="","",RANK(AZ278,$AZ$3:$AZ$100003,1)+COUNTIF($AZ$3:AZ278,AZ278)-1)</f>
        <v/>
      </c>
      <c r="AZ278" s="20" t="str">
        <f t="shared" si="170"/>
        <v/>
      </c>
      <c r="BA278" s="20" t="str">
        <f>IF(AN278="","",IF(COUNTIF($AN$3:AN278,AN278)=1,1+MAX($BA$3:BA277),INDEX($BA$3:BA277,MATCH(AN278,$AN$3:AN278,0),0)))</f>
        <v/>
      </c>
      <c r="BB278" s="20" t="str">
        <f>IF(AO278="","",IF(COUNTIF($AO$3:AO278,AO278)=1,1+MAX($BB$3:BB277),INDEX($BB$3:BB277,MATCH(AO278,$AO$3:AO278,0),0)))</f>
        <v/>
      </c>
      <c r="BC278" s="54" t="str">
        <f t="shared" si="171"/>
        <v/>
      </c>
      <c r="BD278" s="54" t="str">
        <f t="shared" si="172"/>
        <v/>
      </c>
      <c r="BE278" s="20" t="str">
        <f>IF($AN278="","",IF(COUNTIF(AN278,"*"&amp;BE$1&amp;"*"),COUNTIF(AN$3:AN278,"*"&amp;BE$1&amp;"*"),""))</f>
        <v/>
      </c>
      <c r="BF278" s="20" t="str">
        <f>IF($AN278="","",IF(COUNTIF(AO278,"*"&amp;BF$1&amp;"*"),COUNTIF(AO$3:AO278,"*"&amp;BF$1&amp;"*"),""))</f>
        <v/>
      </c>
      <c r="BG278" s="20" t="str">
        <f>IF($AN278="","",IF(COUNTIF(AP278,"*"&amp;BG$1&amp;"*"),COUNTIF(AP$3:AP278,"*"&amp;BG$1&amp;"*"),""))</f>
        <v/>
      </c>
      <c r="BH278" s="20" t="str">
        <f>IF($AN278="","",IF(COUNTIF(AQ278,"*"&amp;BH$1&amp;"*"),COUNTIF(AQ$3:AQ278,"*"&amp;BH$1&amp;"*"),""))</f>
        <v/>
      </c>
      <c r="BI278" s="58" t="str">
        <f t="shared" si="173"/>
        <v/>
      </c>
      <c r="BJ278" s="20" t="str">
        <f t="shared" si="174"/>
        <v/>
      </c>
      <c r="BK278" s="20" t="str">
        <f t="shared" si="175"/>
        <v/>
      </c>
      <c r="BM278" s="20" t="str">
        <f>IF($BM$1&gt;=1+MAX($BM$3:BM277),1+MAX($BM$3:BM277),"")</f>
        <v/>
      </c>
      <c r="BN278" s="20" t="str">
        <f t="shared" si="176"/>
        <v/>
      </c>
      <c r="BO278" s="20" t="str">
        <f t="shared" si="176"/>
        <v/>
      </c>
      <c r="BP278" s="20" t="str">
        <f t="shared" si="176"/>
        <v/>
      </c>
      <c r="BQ278" s="20" t="str">
        <f t="shared" si="176"/>
        <v/>
      </c>
      <c r="BR278" s="20" t="str">
        <f t="shared" si="176"/>
        <v/>
      </c>
      <c r="BS278" s="20" t="str">
        <f t="shared" si="176"/>
        <v/>
      </c>
      <c r="BT278" s="20" t="str">
        <f t="shared" si="176"/>
        <v/>
      </c>
      <c r="BU278" s="20" t="str">
        <f t="shared" si="176"/>
        <v/>
      </c>
      <c r="BV278" s="20" t="str">
        <f t="shared" si="176"/>
        <v/>
      </c>
      <c r="BW278" s="20" t="str">
        <f t="shared" si="176"/>
        <v/>
      </c>
      <c r="BX278" s="20" t="str">
        <f t="shared" si="176"/>
        <v/>
      </c>
    </row>
    <row r="279" spans="2:76" ht="30" customHeight="1" x14ac:dyDescent="0.2">
      <c r="B279" s="52"/>
      <c r="C279" s="52"/>
      <c r="D279" s="52"/>
      <c r="E279" s="30"/>
      <c r="F279" s="31"/>
      <c r="G279" s="32"/>
      <c r="H279" s="30"/>
      <c r="I279" s="31"/>
      <c r="J279" s="34"/>
      <c r="K279" s="112" t="str">
        <f t="shared" si="153"/>
        <v/>
      </c>
      <c r="L279" s="108" t="str">
        <f t="shared" si="154"/>
        <v/>
      </c>
      <c r="M279" s="108" t="str">
        <f t="shared" si="155"/>
        <v/>
      </c>
      <c r="N279" s="31" t="str">
        <f t="shared" si="156"/>
        <v/>
      </c>
      <c r="O279" s="31" t="str">
        <f t="shared" si="157"/>
        <v/>
      </c>
      <c r="P279" s="49" t="str">
        <f t="shared" si="158"/>
        <v/>
      </c>
      <c r="Q279" s="49" t="str">
        <f t="shared" si="159"/>
        <v/>
      </c>
      <c r="R279" s="32" t="str">
        <f t="shared" si="160"/>
        <v/>
      </c>
      <c r="S279" s="19"/>
      <c r="T279" s="45" t="str">
        <f t="shared" si="161"/>
        <v/>
      </c>
      <c r="U279" s="32" t="str">
        <f t="shared" si="162"/>
        <v/>
      </c>
      <c r="V279" s="22"/>
      <c r="W279" s="6" t="str">
        <f t="shared" si="151"/>
        <v/>
      </c>
      <c r="X279" s="7" t="str">
        <f t="shared" si="163"/>
        <v/>
      </c>
      <c r="Y279" s="19"/>
      <c r="Z279" s="13" t="str">
        <f t="shared" si="152"/>
        <v/>
      </c>
      <c r="AA279" s="13" t="str">
        <f t="shared" si="164"/>
        <v/>
      </c>
      <c r="AB279" s="7" t="str">
        <f t="shared" si="165"/>
        <v/>
      </c>
      <c r="AC279" s="22"/>
      <c r="AD279" s="3" t="str">
        <f>IF(B279="","",COUNT(B$3:B279))</f>
        <v/>
      </c>
      <c r="AE279" s="3" t="str">
        <f>IF(C279="","",COUNT(C$3:C279))</f>
        <v/>
      </c>
      <c r="AF279" s="3" t="str">
        <f>IF(D279="","",COUNT(D$3:D279))</f>
        <v/>
      </c>
      <c r="AG279" s="20" t="str">
        <f>IF(E279="","",COUNTA($E$3:E279))</f>
        <v/>
      </c>
      <c r="AH279" s="38" t="str">
        <f>IF(B279="",IF(OR($C279&lt;&gt;"",$D279&lt;&gt;"",$E279&lt;&gt;"",$H279&lt;&gt;"",$G279&lt;&gt;""),INDEX(AH$3:AH278,MATCH(MAX(AD$3:AD278),AD$3:AD278,0),0),""),B279)</f>
        <v/>
      </c>
      <c r="AI279" s="38" t="str">
        <f>IF(C279="",IF(OR($D279&lt;&gt;"",$E279&lt;&gt;"",$H279&lt;&gt;"",$G279&lt;&gt;""),INDEX(AI$3:AI278,MATCH(MAX(AE$3:AE278),AE$3:AE278,0),0),""),C279)</f>
        <v/>
      </c>
      <c r="AJ279" s="38" t="str">
        <f>IF(D279="",IF(OR($E279&lt;&gt;"",$H279&lt;&gt;"",$G279&lt;&gt;""),INDEX(AJ$3:AJ278,MATCH(MAX(AF$3:AF278),AF$3:AF278,0),0),""),D279)</f>
        <v/>
      </c>
      <c r="AK279" s="4" t="str">
        <f>IF(入力!E279="","",IFERROR(INDEX(雇用者!$B$3:$B$100003,IFERROR(MATCH("*"&amp;$E279&amp;"*",雇用者!B$3:B$100003,0),MATCH("*"&amp;$E279&amp;"*",雇用者!C$3:C$100003,0)),0),入力!E279))&amp;""</f>
        <v/>
      </c>
      <c r="AL279" s="20" t="str">
        <f>IF(AM279="","",$AM279&amp;"@"&amp;AN279&amp;IF(AN279="","","@"&amp;COUNTIF($AK$3:AK279,AN279)))</f>
        <v/>
      </c>
      <c r="AM279" s="26" t="str">
        <f t="shared" si="166"/>
        <v/>
      </c>
      <c r="AN279" s="4" t="str">
        <f>IF(AK279="",IF(AND(OR(H279&lt;&gt;"",G279&lt;&gt;""),E279=""),INDEX($AK$3:AK278,MATCH(MAX($AG$3:AG278),$AG$3:AG278,0),0),""),AK279)</f>
        <v/>
      </c>
      <c r="AO279" s="20" t="str">
        <f>IF(H279="",IF(AN279="","",IFERROR(INDEX(雇用者!$D$3:$D$100003,MATCH($AN279,雇用者!B$3:B$100003,0),0),"")),H279)&amp;""</f>
        <v/>
      </c>
      <c r="AP279" s="20" t="str">
        <f>IF(AN279="","",IFERROR(IF(AND(入力!I279="",H279=""),INDEX(雇用者!$E$3:$E$100003,MATCH($AN279,雇用者!B$3:B$100003,0),0),I279),I279))&amp;""</f>
        <v/>
      </c>
      <c r="AQ279" s="20" t="str">
        <f t="shared" si="167"/>
        <v/>
      </c>
      <c r="AR279" s="20" t="str">
        <f t="shared" si="168"/>
        <v/>
      </c>
      <c r="AS279" s="20" t="str">
        <f>IF(AN279="","",IFERROR(IF(AND(入力!G279="",H279=""),INDEX(雇用者!$F$3:$Y$100003,MATCH($AN279,雇用者!B$3:B$100003,0),MATCH($AM279,雇用者!$F$1:$Y$1,1)),IF(G279="","",G279)),IF(G279="","",G279)))</f>
        <v/>
      </c>
      <c r="AT279" s="21" t="str">
        <f t="shared" si="169"/>
        <v/>
      </c>
      <c r="AU279" s="21" t="str">
        <f>IF(AND(AT279&lt;&gt;"",COUNTIF($AL$3:AL279,AL279)=1),SUMIF($AL$3:$AT$100003,AL279,$AT$3:$AT$100003),"")</f>
        <v/>
      </c>
      <c r="AV279" s="21" t="str">
        <f>IF(AND(COUNTIF($AM$3:AM279,AM279)=COUNTIF($AM$3:AM100279,AM279),AM279&lt;&gt;""),SUMIF($AM$3:AM279,AM279,$AT$3:AT279),"")</f>
        <v/>
      </c>
      <c r="AW279" s="96"/>
      <c r="AX279" s="20" t="str">
        <f>IF(COUNT(BC279:BH279)=6,MAX($AX$3:AX278)+1,"")</f>
        <v/>
      </c>
      <c r="AY279" s="20" t="str">
        <f>IF(AZ279="","",RANK(AZ279,$AZ$3:$AZ$100003,1)+COUNTIF($AZ$3:AZ279,AZ279)-1)</f>
        <v/>
      </c>
      <c r="AZ279" s="20" t="str">
        <f t="shared" si="170"/>
        <v/>
      </c>
      <c r="BA279" s="20" t="str">
        <f>IF(AN279="","",IF(COUNTIF($AN$3:AN279,AN279)=1,1+MAX($BA$3:BA278),INDEX($BA$3:BA278,MATCH(AN279,$AN$3:AN279,0),0)))</f>
        <v/>
      </c>
      <c r="BB279" s="20" t="str">
        <f>IF(AO279="","",IF(COUNTIF($AO$3:AO279,AO279)=1,1+MAX($BB$3:BB278),INDEX($BB$3:BB278,MATCH(AO279,$AO$3:AO279,0),0)))</f>
        <v/>
      </c>
      <c r="BC279" s="54" t="str">
        <f t="shared" si="171"/>
        <v/>
      </c>
      <c r="BD279" s="54" t="str">
        <f t="shared" si="172"/>
        <v/>
      </c>
      <c r="BE279" s="20" t="str">
        <f>IF($AN279="","",IF(COUNTIF(AN279,"*"&amp;BE$1&amp;"*"),COUNTIF(AN$3:AN279,"*"&amp;BE$1&amp;"*"),""))</f>
        <v/>
      </c>
      <c r="BF279" s="20" t="str">
        <f>IF($AN279="","",IF(COUNTIF(AO279,"*"&amp;BF$1&amp;"*"),COUNTIF(AO$3:AO279,"*"&amp;BF$1&amp;"*"),""))</f>
        <v/>
      </c>
      <c r="BG279" s="20" t="str">
        <f>IF($AN279="","",IF(COUNTIF(AP279,"*"&amp;BG$1&amp;"*"),COUNTIF(AP$3:AP279,"*"&amp;BG$1&amp;"*"),""))</f>
        <v/>
      </c>
      <c r="BH279" s="20" t="str">
        <f>IF($AN279="","",IF(COUNTIF(AQ279,"*"&amp;BH$1&amp;"*"),COUNTIF(AQ$3:AQ279,"*"&amp;BH$1&amp;"*"),""))</f>
        <v/>
      </c>
      <c r="BI279" s="58" t="str">
        <f t="shared" si="173"/>
        <v/>
      </c>
      <c r="BJ279" s="20" t="str">
        <f t="shared" si="174"/>
        <v/>
      </c>
      <c r="BK279" s="20" t="str">
        <f t="shared" si="175"/>
        <v/>
      </c>
      <c r="BM279" s="20" t="str">
        <f>IF($BM$1&gt;=1+MAX($BM$3:BM278),1+MAX($BM$3:BM278),"")</f>
        <v/>
      </c>
      <c r="BN279" s="20" t="str">
        <f t="shared" si="176"/>
        <v/>
      </c>
      <c r="BO279" s="20" t="str">
        <f t="shared" si="176"/>
        <v/>
      </c>
      <c r="BP279" s="20" t="str">
        <f t="shared" si="176"/>
        <v/>
      </c>
      <c r="BQ279" s="20" t="str">
        <f t="shared" si="176"/>
        <v/>
      </c>
      <c r="BR279" s="20" t="str">
        <f t="shared" si="176"/>
        <v/>
      </c>
      <c r="BS279" s="20" t="str">
        <f t="shared" si="176"/>
        <v/>
      </c>
      <c r="BT279" s="20" t="str">
        <f t="shared" si="176"/>
        <v/>
      </c>
      <c r="BU279" s="20" t="str">
        <f t="shared" si="176"/>
        <v/>
      </c>
      <c r="BV279" s="20" t="str">
        <f t="shared" si="176"/>
        <v/>
      </c>
      <c r="BW279" s="20" t="str">
        <f t="shared" si="176"/>
        <v/>
      </c>
      <c r="BX279" s="20" t="str">
        <f t="shared" si="176"/>
        <v/>
      </c>
    </row>
    <row r="280" spans="2:76" ht="30" customHeight="1" x14ac:dyDescent="0.2">
      <c r="B280" s="52"/>
      <c r="C280" s="52"/>
      <c r="D280" s="52"/>
      <c r="E280" s="30"/>
      <c r="F280" s="31"/>
      <c r="G280" s="32"/>
      <c r="H280" s="30"/>
      <c r="I280" s="31"/>
      <c r="J280" s="34"/>
      <c r="K280" s="112" t="str">
        <f t="shared" si="153"/>
        <v/>
      </c>
      <c r="L280" s="108" t="str">
        <f t="shared" si="154"/>
        <v/>
      </c>
      <c r="M280" s="108" t="str">
        <f t="shared" si="155"/>
        <v/>
      </c>
      <c r="N280" s="31" t="str">
        <f t="shared" si="156"/>
        <v/>
      </c>
      <c r="O280" s="31" t="str">
        <f t="shared" si="157"/>
        <v/>
      </c>
      <c r="P280" s="49" t="str">
        <f t="shared" si="158"/>
        <v/>
      </c>
      <c r="Q280" s="49" t="str">
        <f t="shared" si="159"/>
        <v/>
      </c>
      <c r="R280" s="32" t="str">
        <f t="shared" si="160"/>
        <v/>
      </c>
      <c r="S280" s="19"/>
      <c r="T280" s="45" t="str">
        <f t="shared" si="161"/>
        <v/>
      </c>
      <c r="U280" s="32" t="str">
        <f t="shared" si="162"/>
        <v/>
      </c>
      <c r="V280" s="22"/>
      <c r="W280" s="6" t="str">
        <f t="shared" si="151"/>
        <v/>
      </c>
      <c r="X280" s="7" t="str">
        <f t="shared" si="163"/>
        <v/>
      </c>
      <c r="Y280" s="19"/>
      <c r="Z280" s="13" t="str">
        <f t="shared" si="152"/>
        <v/>
      </c>
      <c r="AA280" s="13" t="str">
        <f t="shared" si="164"/>
        <v/>
      </c>
      <c r="AB280" s="7" t="str">
        <f t="shared" si="165"/>
        <v/>
      </c>
      <c r="AC280" s="22"/>
      <c r="AD280" s="3" t="str">
        <f>IF(B280="","",COUNT(B$3:B280))</f>
        <v/>
      </c>
      <c r="AE280" s="3" t="str">
        <f>IF(C280="","",COUNT(C$3:C280))</f>
        <v/>
      </c>
      <c r="AF280" s="3" t="str">
        <f>IF(D280="","",COUNT(D$3:D280))</f>
        <v/>
      </c>
      <c r="AG280" s="20" t="str">
        <f>IF(E280="","",COUNTA($E$3:E280))</f>
        <v/>
      </c>
      <c r="AH280" s="38" t="str">
        <f>IF(B280="",IF(OR($C280&lt;&gt;"",$D280&lt;&gt;"",$E280&lt;&gt;"",$H280&lt;&gt;"",$G280&lt;&gt;""),INDEX(AH$3:AH279,MATCH(MAX(AD$3:AD279),AD$3:AD279,0),0),""),B280)</f>
        <v/>
      </c>
      <c r="AI280" s="38" t="str">
        <f>IF(C280="",IF(OR($D280&lt;&gt;"",$E280&lt;&gt;"",$H280&lt;&gt;"",$G280&lt;&gt;""),INDEX(AI$3:AI279,MATCH(MAX(AE$3:AE279),AE$3:AE279,0),0),""),C280)</f>
        <v/>
      </c>
      <c r="AJ280" s="38" t="str">
        <f>IF(D280="",IF(OR($E280&lt;&gt;"",$H280&lt;&gt;"",$G280&lt;&gt;""),INDEX(AJ$3:AJ279,MATCH(MAX(AF$3:AF279),AF$3:AF279,0),0),""),D280)</f>
        <v/>
      </c>
      <c r="AK280" s="4" t="str">
        <f>IF(入力!E280="","",IFERROR(INDEX(雇用者!$B$3:$B$100003,IFERROR(MATCH("*"&amp;$E280&amp;"*",雇用者!B$3:B$100003,0),MATCH("*"&amp;$E280&amp;"*",雇用者!C$3:C$100003,0)),0),入力!E280))&amp;""</f>
        <v/>
      </c>
      <c r="AL280" s="20" t="str">
        <f>IF(AM280="","",$AM280&amp;"@"&amp;AN280&amp;IF(AN280="","","@"&amp;COUNTIF($AK$3:AK280,AN280)))</f>
        <v/>
      </c>
      <c r="AM280" s="26" t="str">
        <f t="shared" si="166"/>
        <v/>
      </c>
      <c r="AN280" s="4" t="str">
        <f>IF(AK280="",IF(AND(OR(H280&lt;&gt;"",G280&lt;&gt;""),E280=""),INDEX($AK$3:AK279,MATCH(MAX($AG$3:AG279),$AG$3:AG279,0),0),""),AK280)</f>
        <v/>
      </c>
      <c r="AO280" s="20" t="str">
        <f>IF(H280="",IF(AN280="","",IFERROR(INDEX(雇用者!$D$3:$D$100003,MATCH($AN280,雇用者!B$3:B$100003,0),0),"")),H280)&amp;""</f>
        <v/>
      </c>
      <c r="AP280" s="20" t="str">
        <f>IF(AN280="","",IFERROR(IF(AND(入力!I280="",H280=""),INDEX(雇用者!$E$3:$E$100003,MATCH($AN280,雇用者!B$3:B$100003,0),0),I280),I280))&amp;""</f>
        <v/>
      </c>
      <c r="AQ280" s="20" t="str">
        <f t="shared" si="167"/>
        <v/>
      </c>
      <c r="AR280" s="20" t="str">
        <f t="shared" si="168"/>
        <v/>
      </c>
      <c r="AS280" s="20" t="str">
        <f>IF(AN280="","",IFERROR(IF(AND(入力!G280="",H280=""),INDEX(雇用者!$F$3:$Y$100003,MATCH($AN280,雇用者!B$3:B$100003,0),MATCH($AM280,雇用者!$F$1:$Y$1,1)),IF(G280="","",G280)),IF(G280="","",G280)))</f>
        <v/>
      </c>
      <c r="AT280" s="21" t="str">
        <f t="shared" si="169"/>
        <v/>
      </c>
      <c r="AU280" s="21" t="str">
        <f>IF(AND(AT280&lt;&gt;"",COUNTIF($AL$3:AL280,AL280)=1),SUMIF($AL$3:$AT$100003,AL280,$AT$3:$AT$100003),"")</f>
        <v/>
      </c>
      <c r="AV280" s="21" t="str">
        <f>IF(AND(COUNTIF($AM$3:AM280,AM280)=COUNTIF($AM$3:AM100280,AM280),AM280&lt;&gt;""),SUMIF($AM$3:AM280,AM280,$AT$3:AT280),"")</f>
        <v/>
      </c>
      <c r="AW280" s="96"/>
      <c r="AX280" s="20" t="str">
        <f>IF(COUNT(BC280:BH280)=6,MAX($AX$3:AX279)+1,"")</f>
        <v/>
      </c>
      <c r="AY280" s="20" t="str">
        <f>IF(AZ280="","",RANK(AZ280,$AZ$3:$AZ$100003,1)+COUNTIF($AZ$3:AZ280,AZ280)-1)</f>
        <v/>
      </c>
      <c r="AZ280" s="20" t="str">
        <f t="shared" si="170"/>
        <v/>
      </c>
      <c r="BA280" s="20" t="str">
        <f>IF(AN280="","",IF(COUNTIF($AN$3:AN280,AN280)=1,1+MAX($BA$3:BA279),INDEX($BA$3:BA279,MATCH(AN280,$AN$3:AN280,0),0)))</f>
        <v/>
      </c>
      <c r="BB280" s="20" t="str">
        <f>IF(AO280="","",IF(COUNTIF($AO$3:AO280,AO280)=1,1+MAX($BB$3:BB279),INDEX($BB$3:BB279,MATCH(AO280,$AO$3:AO280,0),0)))</f>
        <v/>
      </c>
      <c r="BC280" s="54" t="str">
        <f t="shared" si="171"/>
        <v/>
      </c>
      <c r="BD280" s="54" t="str">
        <f t="shared" si="172"/>
        <v/>
      </c>
      <c r="BE280" s="20" t="str">
        <f>IF($AN280="","",IF(COUNTIF(AN280,"*"&amp;BE$1&amp;"*"),COUNTIF(AN$3:AN280,"*"&amp;BE$1&amp;"*"),""))</f>
        <v/>
      </c>
      <c r="BF280" s="20" t="str">
        <f>IF($AN280="","",IF(COUNTIF(AO280,"*"&amp;BF$1&amp;"*"),COUNTIF(AO$3:AO280,"*"&amp;BF$1&amp;"*"),""))</f>
        <v/>
      </c>
      <c r="BG280" s="20" t="str">
        <f>IF($AN280="","",IF(COUNTIF(AP280,"*"&amp;BG$1&amp;"*"),COUNTIF(AP$3:AP280,"*"&amp;BG$1&amp;"*"),""))</f>
        <v/>
      </c>
      <c r="BH280" s="20" t="str">
        <f>IF($AN280="","",IF(COUNTIF(AQ280,"*"&amp;BH$1&amp;"*"),COUNTIF(AQ$3:AQ280,"*"&amp;BH$1&amp;"*"),""))</f>
        <v/>
      </c>
      <c r="BI280" s="58" t="str">
        <f t="shared" si="173"/>
        <v/>
      </c>
      <c r="BJ280" s="20" t="str">
        <f t="shared" si="174"/>
        <v/>
      </c>
      <c r="BK280" s="20" t="str">
        <f t="shared" si="175"/>
        <v/>
      </c>
      <c r="BM280" s="20" t="str">
        <f>IF($BM$1&gt;=1+MAX($BM$3:BM279),1+MAX($BM$3:BM279),"")</f>
        <v/>
      </c>
      <c r="BN280" s="20" t="str">
        <f t="shared" si="176"/>
        <v/>
      </c>
      <c r="BO280" s="20" t="str">
        <f t="shared" si="176"/>
        <v/>
      </c>
      <c r="BP280" s="20" t="str">
        <f t="shared" si="176"/>
        <v/>
      </c>
      <c r="BQ280" s="20" t="str">
        <f t="shared" si="176"/>
        <v/>
      </c>
      <c r="BR280" s="20" t="str">
        <f t="shared" si="176"/>
        <v/>
      </c>
      <c r="BS280" s="20" t="str">
        <f t="shared" si="176"/>
        <v/>
      </c>
      <c r="BT280" s="20" t="str">
        <f t="shared" si="176"/>
        <v/>
      </c>
      <c r="BU280" s="20" t="str">
        <f t="shared" si="176"/>
        <v/>
      </c>
      <c r="BV280" s="20" t="str">
        <f t="shared" si="176"/>
        <v/>
      </c>
      <c r="BW280" s="20" t="str">
        <f t="shared" si="176"/>
        <v/>
      </c>
      <c r="BX280" s="20" t="str">
        <f t="shared" si="176"/>
        <v/>
      </c>
    </row>
    <row r="281" spans="2:76" ht="30" customHeight="1" x14ac:dyDescent="0.2">
      <c r="B281" s="52"/>
      <c r="C281" s="52"/>
      <c r="D281" s="52"/>
      <c r="E281" s="30"/>
      <c r="F281" s="31"/>
      <c r="G281" s="32"/>
      <c r="H281" s="30"/>
      <c r="I281" s="31"/>
      <c r="J281" s="34"/>
      <c r="K281" s="112" t="str">
        <f t="shared" si="153"/>
        <v/>
      </c>
      <c r="L281" s="108" t="str">
        <f t="shared" si="154"/>
        <v/>
      </c>
      <c r="M281" s="108" t="str">
        <f t="shared" si="155"/>
        <v/>
      </c>
      <c r="N281" s="31" t="str">
        <f t="shared" si="156"/>
        <v/>
      </c>
      <c r="O281" s="31" t="str">
        <f t="shared" si="157"/>
        <v/>
      </c>
      <c r="P281" s="49" t="str">
        <f t="shared" si="158"/>
        <v/>
      </c>
      <c r="Q281" s="49" t="str">
        <f t="shared" si="159"/>
        <v/>
      </c>
      <c r="R281" s="32" t="str">
        <f t="shared" si="160"/>
        <v/>
      </c>
      <c r="S281" s="19"/>
      <c r="T281" s="45" t="str">
        <f t="shared" si="161"/>
        <v/>
      </c>
      <c r="U281" s="32" t="str">
        <f t="shared" si="162"/>
        <v/>
      </c>
      <c r="V281" s="22"/>
      <c r="W281" s="6" t="str">
        <f t="shared" si="151"/>
        <v/>
      </c>
      <c r="X281" s="7" t="str">
        <f t="shared" si="163"/>
        <v/>
      </c>
      <c r="Y281" s="19"/>
      <c r="Z281" s="13" t="str">
        <f t="shared" si="152"/>
        <v/>
      </c>
      <c r="AA281" s="13" t="str">
        <f t="shared" si="164"/>
        <v/>
      </c>
      <c r="AB281" s="7" t="str">
        <f t="shared" si="165"/>
        <v/>
      </c>
      <c r="AC281" s="22"/>
      <c r="AD281" s="3" t="str">
        <f>IF(B281="","",COUNT(B$3:B281))</f>
        <v/>
      </c>
      <c r="AE281" s="3" t="str">
        <f>IF(C281="","",COUNT(C$3:C281))</f>
        <v/>
      </c>
      <c r="AF281" s="3" t="str">
        <f>IF(D281="","",COUNT(D$3:D281))</f>
        <v/>
      </c>
      <c r="AG281" s="20" t="str">
        <f>IF(E281="","",COUNTA($E$3:E281))</f>
        <v/>
      </c>
      <c r="AH281" s="38" t="str">
        <f>IF(B281="",IF(OR($C281&lt;&gt;"",$D281&lt;&gt;"",$E281&lt;&gt;"",$H281&lt;&gt;"",$G281&lt;&gt;""),INDEX(AH$3:AH280,MATCH(MAX(AD$3:AD280),AD$3:AD280,0),0),""),B281)</f>
        <v/>
      </c>
      <c r="AI281" s="38" t="str">
        <f>IF(C281="",IF(OR($D281&lt;&gt;"",$E281&lt;&gt;"",$H281&lt;&gt;"",$G281&lt;&gt;""),INDEX(AI$3:AI280,MATCH(MAX(AE$3:AE280),AE$3:AE280,0),0),""),C281)</f>
        <v/>
      </c>
      <c r="AJ281" s="38" t="str">
        <f>IF(D281="",IF(OR($E281&lt;&gt;"",$H281&lt;&gt;"",$G281&lt;&gt;""),INDEX(AJ$3:AJ280,MATCH(MAX(AF$3:AF280),AF$3:AF280,0),0),""),D281)</f>
        <v/>
      </c>
      <c r="AK281" s="4" t="str">
        <f>IF(入力!E281="","",IFERROR(INDEX(雇用者!$B$3:$B$100003,IFERROR(MATCH("*"&amp;$E281&amp;"*",雇用者!B$3:B$100003,0),MATCH("*"&amp;$E281&amp;"*",雇用者!C$3:C$100003,0)),0),入力!E281))&amp;""</f>
        <v/>
      </c>
      <c r="AL281" s="20" t="str">
        <f>IF(AM281="","",$AM281&amp;"@"&amp;AN281&amp;IF(AN281="","","@"&amp;COUNTIF($AK$3:AK281,AN281)))</f>
        <v/>
      </c>
      <c r="AM281" s="26" t="str">
        <f t="shared" si="166"/>
        <v/>
      </c>
      <c r="AN281" s="4" t="str">
        <f>IF(AK281="",IF(AND(OR(H281&lt;&gt;"",G281&lt;&gt;""),E281=""),INDEX($AK$3:AK280,MATCH(MAX($AG$3:AG280),$AG$3:AG280,0),0),""),AK281)</f>
        <v/>
      </c>
      <c r="AO281" s="20" t="str">
        <f>IF(H281="",IF(AN281="","",IFERROR(INDEX(雇用者!$D$3:$D$100003,MATCH($AN281,雇用者!B$3:B$100003,0),0),"")),H281)&amp;""</f>
        <v/>
      </c>
      <c r="AP281" s="20" t="str">
        <f>IF(AN281="","",IFERROR(IF(AND(入力!I281="",H281=""),INDEX(雇用者!$E$3:$E$100003,MATCH($AN281,雇用者!B$3:B$100003,0),0),I281),I281))&amp;""</f>
        <v/>
      </c>
      <c r="AQ281" s="20" t="str">
        <f t="shared" si="167"/>
        <v/>
      </c>
      <c r="AR281" s="20" t="str">
        <f t="shared" si="168"/>
        <v/>
      </c>
      <c r="AS281" s="20" t="str">
        <f>IF(AN281="","",IFERROR(IF(AND(入力!G281="",H281=""),INDEX(雇用者!$F$3:$Y$100003,MATCH($AN281,雇用者!B$3:B$100003,0),MATCH($AM281,雇用者!$F$1:$Y$1,1)),IF(G281="","",G281)),IF(G281="","",G281)))</f>
        <v/>
      </c>
      <c r="AT281" s="21" t="str">
        <f t="shared" si="169"/>
        <v/>
      </c>
      <c r="AU281" s="21" t="str">
        <f>IF(AND(AT281&lt;&gt;"",COUNTIF($AL$3:AL281,AL281)=1),SUMIF($AL$3:$AT$100003,AL281,$AT$3:$AT$100003),"")</f>
        <v/>
      </c>
      <c r="AV281" s="21" t="str">
        <f>IF(AND(COUNTIF($AM$3:AM281,AM281)=COUNTIF($AM$3:AM100281,AM281),AM281&lt;&gt;""),SUMIF($AM$3:AM281,AM281,$AT$3:AT281),"")</f>
        <v/>
      </c>
      <c r="AW281" s="96"/>
      <c r="AX281" s="20" t="str">
        <f>IF(COUNT(BC281:BH281)=6,MAX($AX$3:AX280)+1,"")</f>
        <v/>
      </c>
      <c r="AY281" s="20" t="str">
        <f>IF(AZ281="","",RANK(AZ281,$AZ$3:$AZ$100003,1)+COUNTIF($AZ$3:AZ281,AZ281)-1)</f>
        <v/>
      </c>
      <c r="AZ281" s="20" t="str">
        <f t="shared" si="170"/>
        <v/>
      </c>
      <c r="BA281" s="20" t="str">
        <f>IF(AN281="","",IF(COUNTIF($AN$3:AN281,AN281)=1,1+MAX($BA$3:BA280),INDEX($BA$3:BA280,MATCH(AN281,$AN$3:AN281,0),0)))</f>
        <v/>
      </c>
      <c r="BB281" s="20" t="str">
        <f>IF(AO281="","",IF(COUNTIF($AO$3:AO281,AO281)=1,1+MAX($BB$3:BB280),INDEX($BB$3:BB280,MATCH(AO281,$AO$3:AO281,0),0)))</f>
        <v/>
      </c>
      <c r="BC281" s="54" t="str">
        <f t="shared" si="171"/>
        <v/>
      </c>
      <c r="BD281" s="54" t="str">
        <f t="shared" si="172"/>
        <v/>
      </c>
      <c r="BE281" s="20" t="str">
        <f>IF($AN281="","",IF(COUNTIF(AN281,"*"&amp;BE$1&amp;"*"),COUNTIF(AN$3:AN281,"*"&amp;BE$1&amp;"*"),""))</f>
        <v/>
      </c>
      <c r="BF281" s="20" t="str">
        <f>IF($AN281="","",IF(COUNTIF(AO281,"*"&amp;BF$1&amp;"*"),COUNTIF(AO$3:AO281,"*"&amp;BF$1&amp;"*"),""))</f>
        <v/>
      </c>
      <c r="BG281" s="20" t="str">
        <f>IF($AN281="","",IF(COUNTIF(AP281,"*"&amp;BG$1&amp;"*"),COUNTIF(AP$3:AP281,"*"&amp;BG$1&amp;"*"),""))</f>
        <v/>
      </c>
      <c r="BH281" s="20" t="str">
        <f>IF($AN281="","",IF(COUNTIF(AQ281,"*"&amp;BH$1&amp;"*"),COUNTIF(AQ$3:AQ281,"*"&amp;BH$1&amp;"*"),""))</f>
        <v/>
      </c>
      <c r="BI281" s="58" t="str">
        <f t="shared" si="173"/>
        <v/>
      </c>
      <c r="BJ281" s="20" t="str">
        <f t="shared" si="174"/>
        <v/>
      </c>
      <c r="BK281" s="20" t="str">
        <f t="shared" si="175"/>
        <v/>
      </c>
      <c r="BM281" s="20" t="str">
        <f>IF($BM$1&gt;=1+MAX($BM$3:BM280),1+MAX($BM$3:BM280),"")</f>
        <v/>
      </c>
      <c r="BN281" s="20" t="str">
        <f t="shared" si="176"/>
        <v/>
      </c>
      <c r="BO281" s="20" t="str">
        <f t="shared" si="176"/>
        <v/>
      </c>
      <c r="BP281" s="20" t="str">
        <f t="shared" si="176"/>
        <v/>
      </c>
      <c r="BQ281" s="20" t="str">
        <f t="shared" si="176"/>
        <v/>
      </c>
      <c r="BR281" s="20" t="str">
        <f t="shared" si="176"/>
        <v/>
      </c>
      <c r="BS281" s="20" t="str">
        <f t="shared" si="176"/>
        <v/>
      </c>
      <c r="BT281" s="20" t="str">
        <f t="shared" si="176"/>
        <v/>
      </c>
      <c r="BU281" s="20" t="str">
        <f t="shared" si="176"/>
        <v/>
      </c>
      <c r="BV281" s="20" t="str">
        <f t="shared" si="176"/>
        <v/>
      </c>
      <c r="BW281" s="20" t="str">
        <f t="shared" si="176"/>
        <v/>
      </c>
      <c r="BX281" s="20" t="str">
        <f t="shared" si="176"/>
        <v/>
      </c>
    </row>
    <row r="282" spans="2:76" ht="30" customHeight="1" x14ac:dyDescent="0.2">
      <c r="B282" s="52"/>
      <c r="C282" s="52"/>
      <c r="D282" s="52"/>
      <c r="E282" s="30"/>
      <c r="F282" s="31"/>
      <c r="G282" s="32"/>
      <c r="H282" s="30"/>
      <c r="I282" s="31"/>
      <c r="J282" s="34"/>
      <c r="K282" s="112" t="str">
        <f t="shared" si="153"/>
        <v/>
      </c>
      <c r="L282" s="108" t="str">
        <f t="shared" si="154"/>
        <v/>
      </c>
      <c r="M282" s="108" t="str">
        <f t="shared" si="155"/>
        <v/>
      </c>
      <c r="N282" s="31" t="str">
        <f t="shared" si="156"/>
        <v/>
      </c>
      <c r="O282" s="31" t="str">
        <f t="shared" si="157"/>
        <v/>
      </c>
      <c r="P282" s="49" t="str">
        <f t="shared" si="158"/>
        <v/>
      </c>
      <c r="Q282" s="49" t="str">
        <f t="shared" si="159"/>
        <v/>
      </c>
      <c r="R282" s="32" t="str">
        <f t="shared" si="160"/>
        <v/>
      </c>
      <c r="S282" s="19"/>
      <c r="T282" s="45" t="str">
        <f t="shared" si="161"/>
        <v/>
      </c>
      <c r="U282" s="32" t="str">
        <f t="shared" si="162"/>
        <v/>
      </c>
      <c r="V282" s="22"/>
      <c r="W282" s="6" t="str">
        <f t="shared" si="151"/>
        <v/>
      </c>
      <c r="X282" s="7" t="str">
        <f t="shared" si="163"/>
        <v/>
      </c>
      <c r="Y282" s="19"/>
      <c r="Z282" s="13" t="str">
        <f t="shared" si="152"/>
        <v/>
      </c>
      <c r="AA282" s="13" t="str">
        <f t="shared" si="164"/>
        <v/>
      </c>
      <c r="AB282" s="7" t="str">
        <f t="shared" si="165"/>
        <v/>
      </c>
      <c r="AC282" s="22"/>
      <c r="AD282" s="3" t="str">
        <f>IF(B282="","",COUNT(B$3:B282))</f>
        <v/>
      </c>
      <c r="AE282" s="3" t="str">
        <f>IF(C282="","",COUNT(C$3:C282))</f>
        <v/>
      </c>
      <c r="AF282" s="3" t="str">
        <f>IF(D282="","",COUNT(D$3:D282))</f>
        <v/>
      </c>
      <c r="AG282" s="20" t="str">
        <f>IF(E282="","",COUNTA($E$3:E282))</f>
        <v/>
      </c>
      <c r="AH282" s="38" t="str">
        <f>IF(B282="",IF(OR($C282&lt;&gt;"",$D282&lt;&gt;"",$E282&lt;&gt;"",$H282&lt;&gt;"",$G282&lt;&gt;""),INDEX(AH$3:AH281,MATCH(MAX(AD$3:AD281),AD$3:AD281,0),0),""),B282)</f>
        <v/>
      </c>
      <c r="AI282" s="38" t="str">
        <f>IF(C282="",IF(OR($D282&lt;&gt;"",$E282&lt;&gt;"",$H282&lt;&gt;"",$G282&lt;&gt;""),INDEX(AI$3:AI281,MATCH(MAX(AE$3:AE281),AE$3:AE281,0),0),""),C282)</f>
        <v/>
      </c>
      <c r="AJ282" s="38" t="str">
        <f>IF(D282="",IF(OR($E282&lt;&gt;"",$H282&lt;&gt;"",$G282&lt;&gt;""),INDEX(AJ$3:AJ281,MATCH(MAX(AF$3:AF281),AF$3:AF281,0),0),""),D282)</f>
        <v/>
      </c>
      <c r="AK282" s="4" t="str">
        <f>IF(入力!E282="","",IFERROR(INDEX(雇用者!$B$3:$B$100003,IFERROR(MATCH("*"&amp;$E282&amp;"*",雇用者!B$3:B$100003,0),MATCH("*"&amp;$E282&amp;"*",雇用者!C$3:C$100003,0)),0),入力!E282))&amp;""</f>
        <v/>
      </c>
      <c r="AL282" s="20" t="str">
        <f>IF(AM282="","",$AM282&amp;"@"&amp;AN282&amp;IF(AN282="","","@"&amp;COUNTIF($AK$3:AK282,AN282)))</f>
        <v/>
      </c>
      <c r="AM282" s="26" t="str">
        <f t="shared" si="166"/>
        <v/>
      </c>
      <c r="AN282" s="4" t="str">
        <f>IF(AK282="",IF(AND(OR(H282&lt;&gt;"",G282&lt;&gt;""),E282=""),INDEX($AK$3:AK281,MATCH(MAX($AG$3:AG281),$AG$3:AG281,0),0),""),AK282)</f>
        <v/>
      </c>
      <c r="AO282" s="20" t="str">
        <f>IF(H282="",IF(AN282="","",IFERROR(INDEX(雇用者!$D$3:$D$100003,MATCH($AN282,雇用者!B$3:B$100003,0),0),"")),H282)&amp;""</f>
        <v/>
      </c>
      <c r="AP282" s="20" t="str">
        <f>IF(AN282="","",IFERROR(IF(AND(入力!I282="",H282=""),INDEX(雇用者!$E$3:$E$100003,MATCH($AN282,雇用者!B$3:B$100003,0),0),I282),I282))&amp;""</f>
        <v/>
      </c>
      <c r="AQ282" s="20" t="str">
        <f t="shared" si="167"/>
        <v/>
      </c>
      <c r="AR282" s="20" t="str">
        <f t="shared" si="168"/>
        <v/>
      </c>
      <c r="AS282" s="20" t="str">
        <f>IF(AN282="","",IFERROR(IF(AND(入力!G282="",H282=""),INDEX(雇用者!$F$3:$Y$100003,MATCH($AN282,雇用者!B$3:B$100003,0),MATCH($AM282,雇用者!$F$1:$Y$1,1)),IF(G282="","",G282)),IF(G282="","",G282)))</f>
        <v/>
      </c>
      <c r="AT282" s="21" t="str">
        <f t="shared" si="169"/>
        <v/>
      </c>
      <c r="AU282" s="21" t="str">
        <f>IF(AND(AT282&lt;&gt;"",COUNTIF($AL$3:AL282,AL282)=1),SUMIF($AL$3:$AT$100003,AL282,$AT$3:$AT$100003),"")</f>
        <v/>
      </c>
      <c r="AV282" s="21" t="str">
        <f>IF(AND(COUNTIF($AM$3:AM282,AM282)=COUNTIF($AM$3:AM100282,AM282),AM282&lt;&gt;""),SUMIF($AM$3:AM282,AM282,$AT$3:AT282),"")</f>
        <v/>
      </c>
      <c r="AW282" s="96"/>
      <c r="AX282" s="20" t="str">
        <f>IF(COUNT(BC282:BH282)=6,MAX($AX$3:AX281)+1,"")</f>
        <v/>
      </c>
      <c r="AY282" s="20" t="str">
        <f>IF(AZ282="","",RANK(AZ282,$AZ$3:$AZ$100003,1)+COUNTIF($AZ$3:AZ282,AZ282)-1)</f>
        <v/>
      </c>
      <c r="AZ282" s="20" t="str">
        <f t="shared" si="170"/>
        <v/>
      </c>
      <c r="BA282" s="20" t="str">
        <f>IF(AN282="","",IF(COUNTIF($AN$3:AN282,AN282)=1,1+MAX($BA$3:BA281),INDEX($BA$3:BA281,MATCH(AN282,$AN$3:AN282,0),0)))</f>
        <v/>
      </c>
      <c r="BB282" s="20" t="str">
        <f>IF(AO282="","",IF(COUNTIF($AO$3:AO282,AO282)=1,1+MAX($BB$3:BB281),INDEX($BB$3:BB281,MATCH(AO282,$AO$3:AO282,0),0)))</f>
        <v/>
      </c>
      <c r="BC282" s="54" t="str">
        <f t="shared" si="171"/>
        <v/>
      </c>
      <c r="BD282" s="54" t="str">
        <f t="shared" si="172"/>
        <v/>
      </c>
      <c r="BE282" s="20" t="str">
        <f>IF($AN282="","",IF(COUNTIF(AN282,"*"&amp;BE$1&amp;"*"),COUNTIF(AN$3:AN282,"*"&amp;BE$1&amp;"*"),""))</f>
        <v/>
      </c>
      <c r="BF282" s="20" t="str">
        <f>IF($AN282="","",IF(COUNTIF(AO282,"*"&amp;BF$1&amp;"*"),COUNTIF(AO$3:AO282,"*"&amp;BF$1&amp;"*"),""))</f>
        <v/>
      </c>
      <c r="BG282" s="20" t="str">
        <f>IF($AN282="","",IF(COUNTIF(AP282,"*"&amp;BG$1&amp;"*"),COUNTIF(AP$3:AP282,"*"&amp;BG$1&amp;"*"),""))</f>
        <v/>
      </c>
      <c r="BH282" s="20" t="str">
        <f>IF($AN282="","",IF(COUNTIF(AQ282,"*"&amp;BH$1&amp;"*"),COUNTIF(AQ$3:AQ282,"*"&amp;BH$1&amp;"*"),""))</f>
        <v/>
      </c>
      <c r="BI282" s="58" t="str">
        <f t="shared" si="173"/>
        <v/>
      </c>
      <c r="BJ282" s="20" t="str">
        <f t="shared" si="174"/>
        <v/>
      </c>
      <c r="BK282" s="20" t="str">
        <f t="shared" si="175"/>
        <v/>
      </c>
      <c r="BM282" s="20" t="str">
        <f>IF($BM$1&gt;=1+MAX($BM$3:BM281),1+MAX($BM$3:BM281),"")</f>
        <v/>
      </c>
      <c r="BN282" s="20" t="str">
        <f t="shared" si="176"/>
        <v/>
      </c>
      <c r="BO282" s="20" t="str">
        <f t="shared" si="176"/>
        <v/>
      </c>
      <c r="BP282" s="20" t="str">
        <f t="shared" si="176"/>
        <v/>
      </c>
      <c r="BQ282" s="20" t="str">
        <f t="shared" si="176"/>
        <v/>
      </c>
      <c r="BR282" s="20" t="str">
        <f t="shared" si="176"/>
        <v/>
      </c>
      <c r="BS282" s="20" t="str">
        <f t="shared" si="176"/>
        <v/>
      </c>
      <c r="BT282" s="20" t="str">
        <f t="shared" si="176"/>
        <v/>
      </c>
      <c r="BU282" s="20" t="str">
        <f t="shared" si="176"/>
        <v/>
      </c>
      <c r="BV282" s="20" t="str">
        <f t="shared" si="176"/>
        <v/>
      </c>
      <c r="BW282" s="20" t="str">
        <f t="shared" si="176"/>
        <v/>
      </c>
      <c r="BX282" s="20" t="str">
        <f t="shared" si="176"/>
        <v/>
      </c>
    </row>
    <row r="283" spans="2:76" ht="30" customHeight="1" x14ac:dyDescent="0.2">
      <c r="B283" s="52"/>
      <c r="C283" s="52"/>
      <c r="D283" s="52"/>
      <c r="E283" s="30"/>
      <c r="F283" s="31"/>
      <c r="G283" s="32"/>
      <c r="H283" s="30"/>
      <c r="I283" s="31"/>
      <c r="J283" s="34"/>
      <c r="K283" s="112" t="str">
        <f t="shared" si="153"/>
        <v/>
      </c>
      <c r="L283" s="108" t="str">
        <f t="shared" si="154"/>
        <v/>
      </c>
      <c r="M283" s="108" t="str">
        <f t="shared" si="155"/>
        <v/>
      </c>
      <c r="N283" s="31" t="str">
        <f t="shared" si="156"/>
        <v/>
      </c>
      <c r="O283" s="31" t="str">
        <f t="shared" si="157"/>
        <v/>
      </c>
      <c r="P283" s="49" t="str">
        <f t="shared" si="158"/>
        <v/>
      </c>
      <c r="Q283" s="49" t="str">
        <f t="shared" si="159"/>
        <v/>
      </c>
      <c r="R283" s="32" t="str">
        <f t="shared" si="160"/>
        <v/>
      </c>
      <c r="S283" s="19"/>
      <c r="T283" s="45" t="str">
        <f t="shared" si="161"/>
        <v/>
      </c>
      <c r="U283" s="32" t="str">
        <f t="shared" si="162"/>
        <v/>
      </c>
      <c r="V283" s="22"/>
      <c r="W283" s="6" t="str">
        <f t="shared" si="151"/>
        <v/>
      </c>
      <c r="X283" s="7" t="str">
        <f t="shared" si="163"/>
        <v/>
      </c>
      <c r="Y283" s="19"/>
      <c r="Z283" s="13" t="str">
        <f t="shared" si="152"/>
        <v/>
      </c>
      <c r="AA283" s="13" t="str">
        <f t="shared" si="164"/>
        <v/>
      </c>
      <c r="AB283" s="7" t="str">
        <f t="shared" si="165"/>
        <v/>
      </c>
      <c r="AC283" s="22"/>
      <c r="AD283" s="3" t="str">
        <f>IF(B283="","",COUNT(B$3:B283))</f>
        <v/>
      </c>
      <c r="AE283" s="3" t="str">
        <f>IF(C283="","",COUNT(C$3:C283))</f>
        <v/>
      </c>
      <c r="AF283" s="3" t="str">
        <f>IF(D283="","",COUNT(D$3:D283))</f>
        <v/>
      </c>
      <c r="AG283" s="20" t="str">
        <f>IF(E283="","",COUNTA($E$3:E283))</f>
        <v/>
      </c>
      <c r="AH283" s="38" t="str">
        <f>IF(B283="",IF(OR($C283&lt;&gt;"",$D283&lt;&gt;"",$E283&lt;&gt;"",$H283&lt;&gt;"",$G283&lt;&gt;""),INDEX(AH$3:AH282,MATCH(MAX(AD$3:AD282),AD$3:AD282,0),0),""),B283)</f>
        <v/>
      </c>
      <c r="AI283" s="38" t="str">
        <f>IF(C283="",IF(OR($D283&lt;&gt;"",$E283&lt;&gt;"",$H283&lt;&gt;"",$G283&lt;&gt;""),INDEX(AI$3:AI282,MATCH(MAX(AE$3:AE282),AE$3:AE282,0),0),""),C283)</f>
        <v/>
      </c>
      <c r="AJ283" s="38" t="str">
        <f>IF(D283="",IF(OR($E283&lt;&gt;"",$H283&lt;&gt;"",$G283&lt;&gt;""),INDEX(AJ$3:AJ282,MATCH(MAX(AF$3:AF282),AF$3:AF282,0),0),""),D283)</f>
        <v/>
      </c>
      <c r="AK283" s="4" t="str">
        <f>IF(入力!E283="","",IFERROR(INDEX(雇用者!$B$3:$B$100003,IFERROR(MATCH("*"&amp;$E283&amp;"*",雇用者!B$3:B$100003,0),MATCH("*"&amp;$E283&amp;"*",雇用者!C$3:C$100003,0)),0),入力!E283))&amp;""</f>
        <v/>
      </c>
      <c r="AL283" s="20" t="str">
        <f>IF(AM283="","",$AM283&amp;"@"&amp;AN283&amp;IF(AN283="","","@"&amp;COUNTIF($AK$3:AK283,AN283)))</f>
        <v/>
      </c>
      <c r="AM283" s="26" t="str">
        <f t="shared" si="166"/>
        <v/>
      </c>
      <c r="AN283" s="4" t="str">
        <f>IF(AK283="",IF(AND(OR(H283&lt;&gt;"",G283&lt;&gt;""),E283=""),INDEX($AK$3:AK282,MATCH(MAX($AG$3:AG282),$AG$3:AG282,0),0),""),AK283)</f>
        <v/>
      </c>
      <c r="AO283" s="20" t="str">
        <f>IF(H283="",IF(AN283="","",IFERROR(INDEX(雇用者!$D$3:$D$100003,MATCH($AN283,雇用者!B$3:B$100003,0),0),"")),H283)&amp;""</f>
        <v/>
      </c>
      <c r="AP283" s="20" t="str">
        <f>IF(AN283="","",IFERROR(IF(AND(入力!I283="",H283=""),INDEX(雇用者!$E$3:$E$100003,MATCH($AN283,雇用者!B$3:B$100003,0),0),I283),I283))&amp;""</f>
        <v/>
      </c>
      <c r="AQ283" s="20" t="str">
        <f t="shared" si="167"/>
        <v/>
      </c>
      <c r="AR283" s="20" t="str">
        <f t="shared" si="168"/>
        <v/>
      </c>
      <c r="AS283" s="20" t="str">
        <f>IF(AN283="","",IFERROR(IF(AND(入力!G283="",H283=""),INDEX(雇用者!$F$3:$Y$100003,MATCH($AN283,雇用者!B$3:B$100003,0),MATCH($AM283,雇用者!$F$1:$Y$1,1)),IF(G283="","",G283)),IF(G283="","",G283)))</f>
        <v/>
      </c>
      <c r="AT283" s="21" t="str">
        <f t="shared" si="169"/>
        <v/>
      </c>
      <c r="AU283" s="21" t="str">
        <f>IF(AND(AT283&lt;&gt;"",COUNTIF($AL$3:AL283,AL283)=1),SUMIF($AL$3:$AT$100003,AL283,$AT$3:$AT$100003),"")</f>
        <v/>
      </c>
      <c r="AV283" s="21" t="str">
        <f>IF(AND(COUNTIF($AM$3:AM283,AM283)=COUNTIF($AM$3:AM100283,AM283),AM283&lt;&gt;""),SUMIF($AM$3:AM283,AM283,$AT$3:AT283),"")</f>
        <v/>
      </c>
      <c r="AW283" s="96"/>
      <c r="AX283" s="20" t="str">
        <f>IF(COUNT(BC283:BH283)=6,MAX($AX$3:AX282)+1,"")</f>
        <v/>
      </c>
      <c r="AY283" s="20" t="str">
        <f>IF(AZ283="","",RANK(AZ283,$AZ$3:$AZ$100003,1)+COUNTIF($AZ$3:AZ283,AZ283)-1)</f>
        <v/>
      </c>
      <c r="AZ283" s="20" t="str">
        <f t="shared" si="170"/>
        <v/>
      </c>
      <c r="BA283" s="20" t="str">
        <f>IF(AN283="","",IF(COUNTIF($AN$3:AN283,AN283)=1,1+MAX($BA$3:BA282),INDEX($BA$3:BA282,MATCH(AN283,$AN$3:AN283,0),0)))</f>
        <v/>
      </c>
      <c r="BB283" s="20" t="str">
        <f>IF(AO283="","",IF(COUNTIF($AO$3:AO283,AO283)=1,1+MAX($BB$3:BB282),INDEX($BB$3:BB282,MATCH(AO283,$AO$3:AO283,0),0)))</f>
        <v/>
      </c>
      <c r="BC283" s="54" t="str">
        <f t="shared" si="171"/>
        <v/>
      </c>
      <c r="BD283" s="54" t="str">
        <f t="shared" si="172"/>
        <v/>
      </c>
      <c r="BE283" s="20" t="str">
        <f>IF($AN283="","",IF(COUNTIF(AN283,"*"&amp;BE$1&amp;"*"),COUNTIF(AN$3:AN283,"*"&amp;BE$1&amp;"*"),""))</f>
        <v/>
      </c>
      <c r="BF283" s="20" t="str">
        <f>IF($AN283="","",IF(COUNTIF(AO283,"*"&amp;BF$1&amp;"*"),COUNTIF(AO$3:AO283,"*"&amp;BF$1&amp;"*"),""))</f>
        <v/>
      </c>
      <c r="BG283" s="20" t="str">
        <f>IF($AN283="","",IF(COUNTIF(AP283,"*"&amp;BG$1&amp;"*"),COUNTIF(AP$3:AP283,"*"&amp;BG$1&amp;"*"),""))</f>
        <v/>
      </c>
      <c r="BH283" s="20" t="str">
        <f>IF($AN283="","",IF(COUNTIF(AQ283,"*"&amp;BH$1&amp;"*"),COUNTIF(AQ$3:AQ283,"*"&amp;BH$1&amp;"*"),""))</f>
        <v/>
      </c>
      <c r="BI283" s="58" t="str">
        <f t="shared" si="173"/>
        <v/>
      </c>
      <c r="BJ283" s="20" t="str">
        <f t="shared" si="174"/>
        <v/>
      </c>
      <c r="BK283" s="20" t="str">
        <f t="shared" si="175"/>
        <v/>
      </c>
      <c r="BM283" s="20" t="str">
        <f>IF($BM$1&gt;=1+MAX($BM$3:BM282),1+MAX($BM$3:BM282),"")</f>
        <v/>
      </c>
      <c r="BN283" s="20" t="str">
        <f t="shared" si="176"/>
        <v/>
      </c>
      <c r="BO283" s="20" t="str">
        <f t="shared" si="176"/>
        <v/>
      </c>
      <c r="BP283" s="20" t="str">
        <f t="shared" si="176"/>
        <v/>
      </c>
      <c r="BQ283" s="20" t="str">
        <f t="shared" si="176"/>
        <v/>
      </c>
      <c r="BR283" s="20" t="str">
        <f t="shared" si="176"/>
        <v/>
      </c>
      <c r="BS283" s="20" t="str">
        <f t="shared" si="176"/>
        <v/>
      </c>
      <c r="BT283" s="20" t="str">
        <f t="shared" si="176"/>
        <v/>
      </c>
      <c r="BU283" s="20" t="str">
        <f t="shared" si="176"/>
        <v/>
      </c>
      <c r="BV283" s="20" t="str">
        <f t="shared" si="176"/>
        <v/>
      </c>
      <c r="BW283" s="20" t="str">
        <f t="shared" si="176"/>
        <v/>
      </c>
      <c r="BX283" s="20" t="str">
        <f t="shared" si="176"/>
        <v/>
      </c>
    </row>
    <row r="284" spans="2:76" ht="30" customHeight="1" x14ac:dyDescent="0.2">
      <c r="B284" s="52"/>
      <c r="C284" s="52"/>
      <c r="D284" s="52"/>
      <c r="E284" s="30"/>
      <c r="F284" s="31"/>
      <c r="G284" s="32"/>
      <c r="H284" s="30"/>
      <c r="I284" s="31"/>
      <c r="J284" s="34"/>
      <c r="K284" s="112" t="str">
        <f t="shared" si="153"/>
        <v/>
      </c>
      <c r="L284" s="108" t="str">
        <f t="shared" si="154"/>
        <v/>
      </c>
      <c r="M284" s="108" t="str">
        <f t="shared" si="155"/>
        <v/>
      </c>
      <c r="N284" s="31" t="str">
        <f t="shared" si="156"/>
        <v/>
      </c>
      <c r="O284" s="31" t="str">
        <f t="shared" si="157"/>
        <v/>
      </c>
      <c r="P284" s="49" t="str">
        <f t="shared" si="158"/>
        <v/>
      </c>
      <c r="Q284" s="49" t="str">
        <f t="shared" si="159"/>
        <v/>
      </c>
      <c r="R284" s="32" t="str">
        <f t="shared" si="160"/>
        <v/>
      </c>
      <c r="S284" s="19"/>
      <c r="T284" s="45" t="str">
        <f t="shared" si="161"/>
        <v/>
      </c>
      <c r="U284" s="32" t="str">
        <f t="shared" si="162"/>
        <v/>
      </c>
      <c r="V284" s="22"/>
      <c r="W284" s="6" t="str">
        <f t="shared" si="151"/>
        <v/>
      </c>
      <c r="X284" s="7" t="str">
        <f t="shared" si="163"/>
        <v/>
      </c>
      <c r="Y284" s="19"/>
      <c r="Z284" s="13" t="str">
        <f t="shared" si="152"/>
        <v/>
      </c>
      <c r="AA284" s="13" t="str">
        <f t="shared" si="164"/>
        <v/>
      </c>
      <c r="AB284" s="7" t="str">
        <f t="shared" si="165"/>
        <v/>
      </c>
      <c r="AC284" s="22"/>
      <c r="AD284" s="3" t="str">
        <f>IF(B284="","",COUNT(B$3:B284))</f>
        <v/>
      </c>
      <c r="AE284" s="3" t="str">
        <f>IF(C284="","",COUNT(C$3:C284))</f>
        <v/>
      </c>
      <c r="AF284" s="3" t="str">
        <f>IF(D284="","",COUNT(D$3:D284))</f>
        <v/>
      </c>
      <c r="AG284" s="20" t="str">
        <f>IF(E284="","",COUNTA($E$3:E284))</f>
        <v/>
      </c>
      <c r="AH284" s="38" t="str">
        <f>IF(B284="",IF(OR($C284&lt;&gt;"",$D284&lt;&gt;"",$E284&lt;&gt;"",$H284&lt;&gt;"",$G284&lt;&gt;""),INDEX(AH$3:AH283,MATCH(MAX(AD$3:AD283),AD$3:AD283,0),0),""),B284)</f>
        <v/>
      </c>
      <c r="AI284" s="38" t="str">
        <f>IF(C284="",IF(OR($D284&lt;&gt;"",$E284&lt;&gt;"",$H284&lt;&gt;"",$G284&lt;&gt;""),INDEX(AI$3:AI283,MATCH(MAX(AE$3:AE283),AE$3:AE283,0),0),""),C284)</f>
        <v/>
      </c>
      <c r="AJ284" s="38" t="str">
        <f>IF(D284="",IF(OR($E284&lt;&gt;"",$H284&lt;&gt;"",$G284&lt;&gt;""),INDEX(AJ$3:AJ283,MATCH(MAX(AF$3:AF283),AF$3:AF283,0),0),""),D284)</f>
        <v/>
      </c>
      <c r="AK284" s="4" t="str">
        <f>IF(入力!E284="","",IFERROR(INDEX(雇用者!$B$3:$B$100003,IFERROR(MATCH("*"&amp;$E284&amp;"*",雇用者!B$3:B$100003,0),MATCH("*"&amp;$E284&amp;"*",雇用者!C$3:C$100003,0)),0),入力!E284))&amp;""</f>
        <v/>
      </c>
      <c r="AL284" s="20" t="str">
        <f>IF(AM284="","",$AM284&amp;"@"&amp;AN284&amp;IF(AN284="","","@"&amp;COUNTIF($AK$3:AK284,AN284)))</f>
        <v/>
      </c>
      <c r="AM284" s="26" t="str">
        <f t="shared" si="166"/>
        <v/>
      </c>
      <c r="AN284" s="4" t="str">
        <f>IF(AK284="",IF(AND(OR(H284&lt;&gt;"",G284&lt;&gt;""),E284=""),INDEX($AK$3:AK283,MATCH(MAX($AG$3:AG283),$AG$3:AG283,0),0),""),AK284)</f>
        <v/>
      </c>
      <c r="AO284" s="20" t="str">
        <f>IF(H284="",IF(AN284="","",IFERROR(INDEX(雇用者!$D$3:$D$100003,MATCH($AN284,雇用者!B$3:B$100003,0),0),"")),H284)&amp;""</f>
        <v/>
      </c>
      <c r="AP284" s="20" t="str">
        <f>IF(AN284="","",IFERROR(IF(AND(入力!I284="",H284=""),INDEX(雇用者!$E$3:$E$100003,MATCH($AN284,雇用者!B$3:B$100003,0),0),I284),I284))&amp;""</f>
        <v/>
      </c>
      <c r="AQ284" s="20" t="str">
        <f t="shared" si="167"/>
        <v/>
      </c>
      <c r="AR284" s="20" t="str">
        <f t="shared" si="168"/>
        <v/>
      </c>
      <c r="AS284" s="20" t="str">
        <f>IF(AN284="","",IFERROR(IF(AND(入力!G284="",H284=""),INDEX(雇用者!$F$3:$Y$100003,MATCH($AN284,雇用者!B$3:B$100003,0),MATCH($AM284,雇用者!$F$1:$Y$1,1)),IF(G284="","",G284)),IF(G284="","",G284)))</f>
        <v/>
      </c>
      <c r="AT284" s="21" t="str">
        <f t="shared" si="169"/>
        <v/>
      </c>
      <c r="AU284" s="21" t="str">
        <f>IF(AND(AT284&lt;&gt;"",COUNTIF($AL$3:AL284,AL284)=1),SUMIF($AL$3:$AT$100003,AL284,$AT$3:$AT$100003),"")</f>
        <v/>
      </c>
      <c r="AV284" s="21" t="str">
        <f>IF(AND(COUNTIF($AM$3:AM284,AM284)=COUNTIF($AM$3:AM100284,AM284),AM284&lt;&gt;""),SUMIF($AM$3:AM284,AM284,$AT$3:AT284),"")</f>
        <v/>
      </c>
      <c r="AW284" s="96"/>
      <c r="AX284" s="20" t="str">
        <f>IF(COUNT(BC284:BH284)=6,MAX($AX$3:AX283)+1,"")</f>
        <v/>
      </c>
      <c r="AY284" s="20" t="str">
        <f>IF(AZ284="","",RANK(AZ284,$AZ$3:$AZ$100003,1)+COUNTIF($AZ$3:AZ284,AZ284)-1)</f>
        <v/>
      </c>
      <c r="AZ284" s="20" t="str">
        <f t="shared" si="170"/>
        <v/>
      </c>
      <c r="BA284" s="20" t="str">
        <f>IF(AN284="","",IF(COUNTIF($AN$3:AN284,AN284)=1,1+MAX($BA$3:BA283),INDEX($BA$3:BA283,MATCH(AN284,$AN$3:AN284,0),0)))</f>
        <v/>
      </c>
      <c r="BB284" s="20" t="str">
        <f>IF(AO284="","",IF(COUNTIF($AO$3:AO284,AO284)=1,1+MAX($BB$3:BB283),INDEX($BB$3:BB283,MATCH(AO284,$AO$3:AO284,0),0)))</f>
        <v/>
      </c>
      <c r="BC284" s="54" t="str">
        <f t="shared" si="171"/>
        <v/>
      </c>
      <c r="BD284" s="54" t="str">
        <f t="shared" si="172"/>
        <v/>
      </c>
      <c r="BE284" s="20" t="str">
        <f>IF($AN284="","",IF(COUNTIF(AN284,"*"&amp;BE$1&amp;"*"),COUNTIF(AN$3:AN284,"*"&amp;BE$1&amp;"*"),""))</f>
        <v/>
      </c>
      <c r="BF284" s="20" t="str">
        <f>IF($AN284="","",IF(COUNTIF(AO284,"*"&amp;BF$1&amp;"*"),COUNTIF(AO$3:AO284,"*"&amp;BF$1&amp;"*"),""))</f>
        <v/>
      </c>
      <c r="BG284" s="20" t="str">
        <f>IF($AN284="","",IF(COUNTIF(AP284,"*"&amp;BG$1&amp;"*"),COUNTIF(AP$3:AP284,"*"&amp;BG$1&amp;"*"),""))</f>
        <v/>
      </c>
      <c r="BH284" s="20" t="str">
        <f>IF($AN284="","",IF(COUNTIF(AQ284,"*"&amp;BH$1&amp;"*"),COUNTIF(AQ$3:AQ284,"*"&amp;BH$1&amp;"*"),""))</f>
        <v/>
      </c>
      <c r="BI284" s="58" t="str">
        <f t="shared" si="173"/>
        <v/>
      </c>
      <c r="BJ284" s="20" t="str">
        <f t="shared" si="174"/>
        <v/>
      </c>
      <c r="BK284" s="20" t="str">
        <f t="shared" si="175"/>
        <v/>
      </c>
      <c r="BM284" s="20" t="str">
        <f>IF($BM$1&gt;=1+MAX($BM$3:BM283),1+MAX($BM$3:BM283),"")</f>
        <v/>
      </c>
      <c r="BN284" s="20" t="str">
        <f t="shared" si="176"/>
        <v/>
      </c>
      <c r="BO284" s="20" t="str">
        <f t="shared" si="176"/>
        <v/>
      </c>
      <c r="BP284" s="20" t="str">
        <f t="shared" si="176"/>
        <v/>
      </c>
      <c r="BQ284" s="20" t="str">
        <f t="shared" si="176"/>
        <v/>
      </c>
      <c r="BR284" s="20" t="str">
        <f t="shared" si="176"/>
        <v/>
      </c>
      <c r="BS284" s="20" t="str">
        <f t="shared" si="176"/>
        <v/>
      </c>
      <c r="BT284" s="20" t="str">
        <f t="shared" si="176"/>
        <v/>
      </c>
      <c r="BU284" s="20" t="str">
        <f t="shared" si="176"/>
        <v/>
      </c>
      <c r="BV284" s="20" t="str">
        <f t="shared" si="176"/>
        <v/>
      </c>
      <c r="BW284" s="20" t="str">
        <f t="shared" si="176"/>
        <v/>
      </c>
      <c r="BX284" s="20" t="str">
        <f t="shared" si="176"/>
        <v/>
      </c>
    </row>
    <row r="285" spans="2:76" ht="30" customHeight="1" x14ac:dyDescent="0.2">
      <c r="B285" s="52"/>
      <c r="C285" s="52"/>
      <c r="D285" s="52"/>
      <c r="E285" s="30"/>
      <c r="F285" s="31"/>
      <c r="G285" s="32"/>
      <c r="H285" s="30"/>
      <c r="I285" s="31"/>
      <c r="J285" s="34"/>
      <c r="K285" s="112" t="str">
        <f t="shared" si="153"/>
        <v/>
      </c>
      <c r="L285" s="108" t="str">
        <f t="shared" si="154"/>
        <v/>
      </c>
      <c r="M285" s="108" t="str">
        <f t="shared" si="155"/>
        <v/>
      </c>
      <c r="N285" s="31" t="str">
        <f t="shared" si="156"/>
        <v/>
      </c>
      <c r="O285" s="31" t="str">
        <f t="shared" si="157"/>
        <v/>
      </c>
      <c r="P285" s="49" t="str">
        <f t="shared" si="158"/>
        <v/>
      </c>
      <c r="Q285" s="49" t="str">
        <f t="shared" si="159"/>
        <v/>
      </c>
      <c r="R285" s="32" t="str">
        <f t="shared" si="160"/>
        <v/>
      </c>
      <c r="S285" s="19"/>
      <c r="T285" s="45" t="str">
        <f t="shared" si="161"/>
        <v/>
      </c>
      <c r="U285" s="32" t="str">
        <f t="shared" si="162"/>
        <v/>
      </c>
      <c r="V285" s="22"/>
      <c r="W285" s="6" t="str">
        <f t="shared" si="151"/>
        <v/>
      </c>
      <c r="X285" s="7" t="str">
        <f t="shared" si="163"/>
        <v/>
      </c>
      <c r="Y285" s="19"/>
      <c r="Z285" s="13" t="str">
        <f t="shared" si="152"/>
        <v/>
      </c>
      <c r="AA285" s="13" t="str">
        <f t="shared" si="164"/>
        <v/>
      </c>
      <c r="AB285" s="7" t="str">
        <f t="shared" si="165"/>
        <v/>
      </c>
      <c r="AC285" s="22"/>
      <c r="AD285" s="3" t="str">
        <f>IF(B285="","",COUNT(B$3:B285))</f>
        <v/>
      </c>
      <c r="AE285" s="3" t="str">
        <f>IF(C285="","",COUNT(C$3:C285))</f>
        <v/>
      </c>
      <c r="AF285" s="3" t="str">
        <f>IF(D285="","",COUNT(D$3:D285))</f>
        <v/>
      </c>
      <c r="AG285" s="20" t="str">
        <f>IF(E285="","",COUNTA($E$3:E285))</f>
        <v/>
      </c>
      <c r="AH285" s="38" t="str">
        <f>IF(B285="",IF(OR($C285&lt;&gt;"",$D285&lt;&gt;"",$E285&lt;&gt;"",$H285&lt;&gt;"",$G285&lt;&gt;""),INDEX(AH$3:AH284,MATCH(MAX(AD$3:AD284),AD$3:AD284,0),0),""),B285)</f>
        <v/>
      </c>
      <c r="AI285" s="38" t="str">
        <f>IF(C285="",IF(OR($D285&lt;&gt;"",$E285&lt;&gt;"",$H285&lt;&gt;"",$G285&lt;&gt;""),INDEX(AI$3:AI284,MATCH(MAX(AE$3:AE284),AE$3:AE284,0),0),""),C285)</f>
        <v/>
      </c>
      <c r="AJ285" s="38" t="str">
        <f>IF(D285="",IF(OR($E285&lt;&gt;"",$H285&lt;&gt;"",$G285&lt;&gt;""),INDEX(AJ$3:AJ284,MATCH(MAX(AF$3:AF284),AF$3:AF284,0),0),""),D285)</f>
        <v/>
      </c>
      <c r="AK285" s="4" t="str">
        <f>IF(入力!E285="","",IFERROR(INDEX(雇用者!$B$3:$B$100003,IFERROR(MATCH("*"&amp;$E285&amp;"*",雇用者!B$3:B$100003,0),MATCH("*"&amp;$E285&amp;"*",雇用者!C$3:C$100003,0)),0),入力!E285))&amp;""</f>
        <v/>
      </c>
      <c r="AL285" s="20" t="str">
        <f>IF(AM285="","",$AM285&amp;"@"&amp;AN285&amp;IF(AN285="","","@"&amp;COUNTIF($AK$3:AK285,AN285)))</f>
        <v/>
      </c>
      <c r="AM285" s="26" t="str">
        <f t="shared" si="166"/>
        <v/>
      </c>
      <c r="AN285" s="4" t="str">
        <f>IF(AK285="",IF(AND(OR(H285&lt;&gt;"",G285&lt;&gt;""),E285=""),INDEX($AK$3:AK284,MATCH(MAX($AG$3:AG284),$AG$3:AG284,0),0),""),AK285)</f>
        <v/>
      </c>
      <c r="AO285" s="20" t="str">
        <f>IF(H285="",IF(AN285="","",IFERROR(INDEX(雇用者!$D$3:$D$100003,MATCH($AN285,雇用者!B$3:B$100003,0),0),"")),H285)&amp;""</f>
        <v/>
      </c>
      <c r="AP285" s="20" t="str">
        <f>IF(AN285="","",IFERROR(IF(AND(入力!I285="",H285=""),INDEX(雇用者!$E$3:$E$100003,MATCH($AN285,雇用者!B$3:B$100003,0),0),I285),I285))&amp;""</f>
        <v/>
      </c>
      <c r="AQ285" s="20" t="str">
        <f t="shared" si="167"/>
        <v/>
      </c>
      <c r="AR285" s="20" t="str">
        <f t="shared" si="168"/>
        <v/>
      </c>
      <c r="AS285" s="20" t="str">
        <f>IF(AN285="","",IFERROR(IF(AND(入力!G285="",H285=""),INDEX(雇用者!$F$3:$Y$100003,MATCH($AN285,雇用者!B$3:B$100003,0),MATCH($AM285,雇用者!$F$1:$Y$1,1)),IF(G285="","",G285)),IF(G285="","",G285)))</f>
        <v/>
      </c>
      <c r="AT285" s="21" t="str">
        <f t="shared" si="169"/>
        <v/>
      </c>
      <c r="AU285" s="21" t="str">
        <f>IF(AND(AT285&lt;&gt;"",COUNTIF($AL$3:AL285,AL285)=1),SUMIF($AL$3:$AT$100003,AL285,$AT$3:$AT$100003),"")</f>
        <v/>
      </c>
      <c r="AV285" s="21" t="str">
        <f>IF(AND(COUNTIF($AM$3:AM285,AM285)=COUNTIF($AM$3:AM100285,AM285),AM285&lt;&gt;""),SUMIF($AM$3:AM285,AM285,$AT$3:AT285),"")</f>
        <v/>
      </c>
      <c r="AW285" s="96"/>
      <c r="AX285" s="20" t="str">
        <f>IF(COUNT(BC285:BH285)=6,MAX($AX$3:AX284)+1,"")</f>
        <v/>
      </c>
      <c r="AY285" s="20" t="str">
        <f>IF(AZ285="","",RANK(AZ285,$AZ$3:$AZ$100003,1)+COUNTIF($AZ$3:AZ285,AZ285)-1)</f>
        <v/>
      </c>
      <c r="AZ285" s="20" t="str">
        <f t="shared" si="170"/>
        <v/>
      </c>
      <c r="BA285" s="20" t="str">
        <f>IF(AN285="","",IF(COUNTIF($AN$3:AN285,AN285)=1,1+MAX($BA$3:BA284),INDEX($BA$3:BA284,MATCH(AN285,$AN$3:AN285,0),0)))</f>
        <v/>
      </c>
      <c r="BB285" s="20" t="str">
        <f>IF(AO285="","",IF(COUNTIF($AO$3:AO285,AO285)=1,1+MAX($BB$3:BB284),INDEX($BB$3:BB284,MATCH(AO285,$AO$3:AO285,0),0)))</f>
        <v/>
      </c>
      <c r="BC285" s="54" t="str">
        <f t="shared" si="171"/>
        <v/>
      </c>
      <c r="BD285" s="54" t="str">
        <f t="shared" si="172"/>
        <v/>
      </c>
      <c r="BE285" s="20" t="str">
        <f>IF($AN285="","",IF(COUNTIF(AN285,"*"&amp;BE$1&amp;"*"),COUNTIF(AN$3:AN285,"*"&amp;BE$1&amp;"*"),""))</f>
        <v/>
      </c>
      <c r="BF285" s="20" t="str">
        <f>IF($AN285="","",IF(COUNTIF(AO285,"*"&amp;BF$1&amp;"*"),COUNTIF(AO$3:AO285,"*"&amp;BF$1&amp;"*"),""))</f>
        <v/>
      </c>
      <c r="BG285" s="20" t="str">
        <f>IF($AN285="","",IF(COUNTIF(AP285,"*"&amp;BG$1&amp;"*"),COUNTIF(AP$3:AP285,"*"&amp;BG$1&amp;"*"),""))</f>
        <v/>
      </c>
      <c r="BH285" s="20" t="str">
        <f>IF($AN285="","",IF(COUNTIF(AQ285,"*"&amp;BH$1&amp;"*"),COUNTIF(AQ$3:AQ285,"*"&amp;BH$1&amp;"*"),""))</f>
        <v/>
      </c>
      <c r="BI285" s="58" t="str">
        <f t="shared" si="173"/>
        <v/>
      </c>
      <c r="BJ285" s="20" t="str">
        <f t="shared" si="174"/>
        <v/>
      </c>
      <c r="BK285" s="20" t="str">
        <f t="shared" si="175"/>
        <v/>
      </c>
      <c r="BM285" s="20" t="str">
        <f>IF($BM$1&gt;=1+MAX($BM$3:BM284),1+MAX($BM$3:BM284),"")</f>
        <v/>
      </c>
      <c r="BN285" s="20" t="str">
        <f t="shared" si="176"/>
        <v/>
      </c>
      <c r="BO285" s="20" t="str">
        <f t="shared" si="176"/>
        <v/>
      </c>
      <c r="BP285" s="20" t="str">
        <f t="shared" si="176"/>
        <v/>
      </c>
      <c r="BQ285" s="20" t="str">
        <f t="shared" si="176"/>
        <v/>
      </c>
      <c r="BR285" s="20" t="str">
        <f t="shared" si="176"/>
        <v/>
      </c>
      <c r="BS285" s="20" t="str">
        <f t="shared" si="176"/>
        <v/>
      </c>
      <c r="BT285" s="20" t="str">
        <f t="shared" si="176"/>
        <v/>
      </c>
      <c r="BU285" s="20" t="str">
        <f t="shared" si="176"/>
        <v/>
      </c>
      <c r="BV285" s="20" t="str">
        <f t="shared" si="176"/>
        <v/>
      </c>
      <c r="BW285" s="20" t="str">
        <f t="shared" si="176"/>
        <v/>
      </c>
      <c r="BX285" s="20" t="str">
        <f t="shared" si="176"/>
        <v/>
      </c>
    </row>
    <row r="286" spans="2:76" ht="30" customHeight="1" x14ac:dyDescent="0.2">
      <c r="B286" s="52"/>
      <c r="C286" s="52"/>
      <c r="D286" s="52"/>
      <c r="E286" s="30"/>
      <c r="F286" s="31"/>
      <c r="G286" s="32"/>
      <c r="H286" s="30"/>
      <c r="I286" s="31"/>
      <c r="J286" s="34"/>
      <c r="K286" s="112" t="str">
        <f t="shared" si="153"/>
        <v/>
      </c>
      <c r="L286" s="108" t="str">
        <f t="shared" si="154"/>
        <v/>
      </c>
      <c r="M286" s="108" t="str">
        <f t="shared" si="155"/>
        <v/>
      </c>
      <c r="N286" s="31" t="str">
        <f t="shared" si="156"/>
        <v/>
      </c>
      <c r="O286" s="31" t="str">
        <f t="shared" si="157"/>
        <v/>
      </c>
      <c r="P286" s="49" t="str">
        <f t="shared" si="158"/>
        <v/>
      </c>
      <c r="Q286" s="49" t="str">
        <f t="shared" si="159"/>
        <v/>
      </c>
      <c r="R286" s="32" t="str">
        <f t="shared" si="160"/>
        <v/>
      </c>
      <c r="S286" s="19"/>
      <c r="T286" s="45" t="str">
        <f t="shared" si="161"/>
        <v/>
      </c>
      <c r="U286" s="32" t="str">
        <f t="shared" si="162"/>
        <v/>
      </c>
      <c r="V286" s="22"/>
      <c r="W286" s="6" t="str">
        <f t="shared" si="151"/>
        <v/>
      </c>
      <c r="X286" s="7" t="str">
        <f t="shared" si="163"/>
        <v/>
      </c>
      <c r="Y286" s="19"/>
      <c r="Z286" s="13" t="str">
        <f t="shared" si="152"/>
        <v/>
      </c>
      <c r="AA286" s="13" t="str">
        <f t="shared" si="164"/>
        <v/>
      </c>
      <c r="AB286" s="7" t="str">
        <f t="shared" si="165"/>
        <v/>
      </c>
      <c r="AC286" s="22"/>
      <c r="AD286" s="3" t="str">
        <f>IF(B286="","",COUNT(B$3:B286))</f>
        <v/>
      </c>
      <c r="AE286" s="3" t="str">
        <f>IF(C286="","",COUNT(C$3:C286))</f>
        <v/>
      </c>
      <c r="AF286" s="3" t="str">
        <f>IF(D286="","",COUNT(D$3:D286))</f>
        <v/>
      </c>
      <c r="AG286" s="20" t="str">
        <f>IF(E286="","",COUNTA($E$3:E286))</f>
        <v/>
      </c>
      <c r="AH286" s="38" t="str">
        <f>IF(B286="",IF(OR($C286&lt;&gt;"",$D286&lt;&gt;"",$E286&lt;&gt;"",$H286&lt;&gt;"",$G286&lt;&gt;""),INDEX(AH$3:AH285,MATCH(MAX(AD$3:AD285),AD$3:AD285,0),0),""),B286)</f>
        <v/>
      </c>
      <c r="AI286" s="38" t="str">
        <f>IF(C286="",IF(OR($D286&lt;&gt;"",$E286&lt;&gt;"",$H286&lt;&gt;"",$G286&lt;&gt;""),INDEX(AI$3:AI285,MATCH(MAX(AE$3:AE285),AE$3:AE285,0),0),""),C286)</f>
        <v/>
      </c>
      <c r="AJ286" s="38" t="str">
        <f>IF(D286="",IF(OR($E286&lt;&gt;"",$H286&lt;&gt;"",$G286&lt;&gt;""),INDEX(AJ$3:AJ285,MATCH(MAX(AF$3:AF285),AF$3:AF285,0),0),""),D286)</f>
        <v/>
      </c>
      <c r="AK286" s="4" t="str">
        <f>IF(入力!E286="","",IFERROR(INDEX(雇用者!$B$3:$B$100003,IFERROR(MATCH("*"&amp;$E286&amp;"*",雇用者!B$3:B$100003,0),MATCH("*"&amp;$E286&amp;"*",雇用者!C$3:C$100003,0)),0),入力!E286))&amp;""</f>
        <v/>
      </c>
      <c r="AL286" s="20" t="str">
        <f>IF(AM286="","",$AM286&amp;"@"&amp;AN286&amp;IF(AN286="","","@"&amp;COUNTIF($AK$3:AK286,AN286)))</f>
        <v/>
      </c>
      <c r="AM286" s="26" t="str">
        <f t="shared" si="166"/>
        <v/>
      </c>
      <c r="AN286" s="4" t="str">
        <f>IF(AK286="",IF(AND(OR(H286&lt;&gt;"",G286&lt;&gt;""),E286=""),INDEX($AK$3:AK285,MATCH(MAX($AG$3:AG285),$AG$3:AG285,0),0),""),AK286)</f>
        <v/>
      </c>
      <c r="AO286" s="20" t="str">
        <f>IF(H286="",IF(AN286="","",IFERROR(INDEX(雇用者!$D$3:$D$100003,MATCH($AN286,雇用者!B$3:B$100003,0),0),"")),H286)&amp;""</f>
        <v/>
      </c>
      <c r="AP286" s="20" t="str">
        <f>IF(AN286="","",IFERROR(IF(AND(入力!I286="",H286=""),INDEX(雇用者!$E$3:$E$100003,MATCH($AN286,雇用者!B$3:B$100003,0),0),I286),I286))&amp;""</f>
        <v/>
      </c>
      <c r="AQ286" s="20" t="str">
        <f t="shared" si="167"/>
        <v/>
      </c>
      <c r="AR286" s="20" t="str">
        <f t="shared" si="168"/>
        <v/>
      </c>
      <c r="AS286" s="20" t="str">
        <f>IF(AN286="","",IFERROR(IF(AND(入力!G286="",H286=""),INDEX(雇用者!$F$3:$Y$100003,MATCH($AN286,雇用者!B$3:B$100003,0),MATCH($AM286,雇用者!$F$1:$Y$1,1)),IF(G286="","",G286)),IF(G286="","",G286)))</f>
        <v/>
      </c>
      <c r="AT286" s="21" t="str">
        <f t="shared" si="169"/>
        <v/>
      </c>
      <c r="AU286" s="21" t="str">
        <f>IF(AND(AT286&lt;&gt;"",COUNTIF($AL$3:AL286,AL286)=1),SUMIF($AL$3:$AT$100003,AL286,$AT$3:$AT$100003),"")</f>
        <v/>
      </c>
      <c r="AV286" s="21" t="str">
        <f>IF(AND(COUNTIF($AM$3:AM286,AM286)=COUNTIF($AM$3:AM100286,AM286),AM286&lt;&gt;""),SUMIF($AM$3:AM286,AM286,$AT$3:AT286),"")</f>
        <v/>
      </c>
      <c r="AW286" s="96"/>
      <c r="AX286" s="20" t="str">
        <f>IF(COUNT(BC286:BH286)=6,MAX($AX$3:AX285)+1,"")</f>
        <v/>
      </c>
      <c r="AY286" s="20" t="str">
        <f>IF(AZ286="","",RANK(AZ286,$AZ$3:$AZ$100003,1)+COUNTIF($AZ$3:AZ286,AZ286)-1)</f>
        <v/>
      </c>
      <c r="AZ286" s="20" t="str">
        <f t="shared" si="170"/>
        <v/>
      </c>
      <c r="BA286" s="20" t="str">
        <f>IF(AN286="","",IF(COUNTIF($AN$3:AN286,AN286)=1,1+MAX($BA$3:BA285),INDEX($BA$3:BA285,MATCH(AN286,$AN$3:AN286,0),0)))</f>
        <v/>
      </c>
      <c r="BB286" s="20" t="str">
        <f>IF(AO286="","",IF(COUNTIF($AO$3:AO286,AO286)=1,1+MAX($BB$3:BB285),INDEX($BB$3:BB285,MATCH(AO286,$AO$3:AO286,0),0)))</f>
        <v/>
      </c>
      <c r="BC286" s="54" t="str">
        <f t="shared" si="171"/>
        <v/>
      </c>
      <c r="BD286" s="54" t="str">
        <f t="shared" si="172"/>
        <v/>
      </c>
      <c r="BE286" s="20" t="str">
        <f>IF($AN286="","",IF(COUNTIF(AN286,"*"&amp;BE$1&amp;"*"),COUNTIF(AN$3:AN286,"*"&amp;BE$1&amp;"*"),""))</f>
        <v/>
      </c>
      <c r="BF286" s="20" t="str">
        <f>IF($AN286="","",IF(COUNTIF(AO286,"*"&amp;BF$1&amp;"*"),COUNTIF(AO$3:AO286,"*"&amp;BF$1&amp;"*"),""))</f>
        <v/>
      </c>
      <c r="BG286" s="20" t="str">
        <f>IF($AN286="","",IF(COUNTIF(AP286,"*"&amp;BG$1&amp;"*"),COUNTIF(AP$3:AP286,"*"&amp;BG$1&amp;"*"),""))</f>
        <v/>
      </c>
      <c r="BH286" s="20" t="str">
        <f>IF($AN286="","",IF(COUNTIF(AQ286,"*"&amp;BH$1&amp;"*"),COUNTIF(AQ$3:AQ286,"*"&amp;BH$1&amp;"*"),""))</f>
        <v/>
      </c>
      <c r="BI286" s="58" t="str">
        <f t="shared" si="173"/>
        <v/>
      </c>
      <c r="BJ286" s="20" t="str">
        <f t="shared" si="174"/>
        <v/>
      </c>
      <c r="BK286" s="20" t="str">
        <f t="shared" si="175"/>
        <v/>
      </c>
      <c r="BM286" s="20" t="str">
        <f>IF($BM$1&gt;=1+MAX($BM$3:BM285),1+MAX($BM$3:BM285),"")</f>
        <v/>
      </c>
      <c r="BN286" s="20" t="str">
        <f t="shared" si="176"/>
        <v/>
      </c>
      <c r="BO286" s="20" t="str">
        <f t="shared" si="176"/>
        <v/>
      </c>
      <c r="BP286" s="20" t="str">
        <f t="shared" si="176"/>
        <v/>
      </c>
      <c r="BQ286" s="20" t="str">
        <f t="shared" si="176"/>
        <v/>
      </c>
      <c r="BR286" s="20" t="str">
        <f t="shared" si="176"/>
        <v/>
      </c>
      <c r="BS286" s="20" t="str">
        <f t="shared" si="176"/>
        <v/>
      </c>
      <c r="BT286" s="20" t="str">
        <f t="shared" si="176"/>
        <v/>
      </c>
      <c r="BU286" s="20" t="str">
        <f t="shared" si="176"/>
        <v/>
      </c>
      <c r="BV286" s="20" t="str">
        <f t="shared" si="176"/>
        <v/>
      </c>
      <c r="BW286" s="20" t="str">
        <f t="shared" si="176"/>
        <v/>
      </c>
      <c r="BX286" s="20" t="str">
        <f t="shared" si="176"/>
        <v/>
      </c>
    </row>
    <row r="287" spans="2:76" ht="30" customHeight="1" x14ac:dyDescent="0.2">
      <c r="B287" s="52"/>
      <c r="C287" s="52"/>
      <c r="D287" s="52"/>
      <c r="E287" s="30"/>
      <c r="F287" s="31"/>
      <c r="G287" s="32"/>
      <c r="H287" s="30"/>
      <c r="I287" s="31"/>
      <c r="J287" s="34"/>
      <c r="K287" s="112" t="str">
        <f t="shared" si="153"/>
        <v/>
      </c>
      <c r="L287" s="108" t="str">
        <f t="shared" si="154"/>
        <v/>
      </c>
      <c r="M287" s="108" t="str">
        <f t="shared" si="155"/>
        <v/>
      </c>
      <c r="N287" s="31" t="str">
        <f t="shared" si="156"/>
        <v/>
      </c>
      <c r="O287" s="31" t="str">
        <f t="shared" si="157"/>
        <v/>
      </c>
      <c r="P287" s="49" t="str">
        <f t="shared" si="158"/>
        <v/>
      </c>
      <c r="Q287" s="49" t="str">
        <f t="shared" si="159"/>
        <v/>
      </c>
      <c r="R287" s="32" t="str">
        <f t="shared" si="160"/>
        <v/>
      </c>
      <c r="S287" s="19"/>
      <c r="T287" s="45" t="str">
        <f t="shared" si="161"/>
        <v/>
      </c>
      <c r="U287" s="32" t="str">
        <f t="shared" si="162"/>
        <v/>
      </c>
      <c r="V287" s="22"/>
      <c r="W287" s="6" t="str">
        <f t="shared" si="151"/>
        <v/>
      </c>
      <c r="X287" s="7" t="str">
        <f t="shared" si="163"/>
        <v/>
      </c>
      <c r="Y287" s="19"/>
      <c r="Z287" s="13" t="str">
        <f t="shared" si="152"/>
        <v/>
      </c>
      <c r="AA287" s="13" t="str">
        <f t="shared" si="164"/>
        <v/>
      </c>
      <c r="AB287" s="7" t="str">
        <f t="shared" si="165"/>
        <v/>
      </c>
      <c r="AC287" s="22"/>
      <c r="AD287" s="3" t="str">
        <f>IF(B287="","",COUNT(B$3:B287))</f>
        <v/>
      </c>
      <c r="AE287" s="3" t="str">
        <f>IF(C287="","",COUNT(C$3:C287))</f>
        <v/>
      </c>
      <c r="AF287" s="3" t="str">
        <f>IF(D287="","",COUNT(D$3:D287))</f>
        <v/>
      </c>
      <c r="AG287" s="20" t="str">
        <f>IF(E287="","",COUNTA($E$3:E287))</f>
        <v/>
      </c>
      <c r="AH287" s="38" t="str">
        <f>IF(B287="",IF(OR($C287&lt;&gt;"",$D287&lt;&gt;"",$E287&lt;&gt;"",$H287&lt;&gt;"",$G287&lt;&gt;""),INDEX(AH$3:AH286,MATCH(MAX(AD$3:AD286),AD$3:AD286,0),0),""),B287)</f>
        <v/>
      </c>
      <c r="AI287" s="38" t="str">
        <f>IF(C287="",IF(OR($D287&lt;&gt;"",$E287&lt;&gt;"",$H287&lt;&gt;"",$G287&lt;&gt;""),INDEX(AI$3:AI286,MATCH(MAX(AE$3:AE286),AE$3:AE286,0),0),""),C287)</f>
        <v/>
      </c>
      <c r="AJ287" s="38" t="str">
        <f>IF(D287="",IF(OR($E287&lt;&gt;"",$H287&lt;&gt;"",$G287&lt;&gt;""),INDEX(AJ$3:AJ286,MATCH(MAX(AF$3:AF286),AF$3:AF286,0),0),""),D287)</f>
        <v/>
      </c>
      <c r="AK287" s="4" t="str">
        <f>IF(入力!E287="","",IFERROR(INDEX(雇用者!$B$3:$B$100003,IFERROR(MATCH("*"&amp;$E287&amp;"*",雇用者!B$3:B$100003,0),MATCH("*"&amp;$E287&amp;"*",雇用者!C$3:C$100003,0)),0),入力!E287))&amp;""</f>
        <v/>
      </c>
      <c r="AL287" s="20" t="str">
        <f>IF(AM287="","",$AM287&amp;"@"&amp;AN287&amp;IF(AN287="","","@"&amp;COUNTIF($AK$3:AK287,AN287)))</f>
        <v/>
      </c>
      <c r="AM287" s="26" t="str">
        <f t="shared" si="166"/>
        <v/>
      </c>
      <c r="AN287" s="4" t="str">
        <f>IF(AK287="",IF(AND(OR(H287&lt;&gt;"",G287&lt;&gt;""),E287=""),INDEX($AK$3:AK286,MATCH(MAX($AG$3:AG286),$AG$3:AG286,0),0),""),AK287)</f>
        <v/>
      </c>
      <c r="AO287" s="20" t="str">
        <f>IF(H287="",IF(AN287="","",IFERROR(INDEX(雇用者!$D$3:$D$100003,MATCH($AN287,雇用者!B$3:B$100003,0),0),"")),H287)&amp;""</f>
        <v/>
      </c>
      <c r="AP287" s="20" t="str">
        <f>IF(AN287="","",IFERROR(IF(AND(入力!I287="",H287=""),INDEX(雇用者!$E$3:$E$100003,MATCH($AN287,雇用者!B$3:B$100003,0),0),I287),I287))&amp;""</f>
        <v/>
      </c>
      <c r="AQ287" s="20" t="str">
        <f t="shared" si="167"/>
        <v/>
      </c>
      <c r="AR287" s="20" t="str">
        <f t="shared" si="168"/>
        <v/>
      </c>
      <c r="AS287" s="20" t="str">
        <f>IF(AN287="","",IFERROR(IF(AND(入力!G287="",H287=""),INDEX(雇用者!$F$3:$Y$100003,MATCH($AN287,雇用者!B$3:B$100003,0),MATCH($AM287,雇用者!$F$1:$Y$1,1)),IF(G287="","",G287)),IF(G287="","",G287)))</f>
        <v/>
      </c>
      <c r="AT287" s="21" t="str">
        <f t="shared" si="169"/>
        <v/>
      </c>
      <c r="AU287" s="21" t="str">
        <f>IF(AND(AT287&lt;&gt;"",COUNTIF($AL$3:AL287,AL287)=1),SUMIF($AL$3:$AT$100003,AL287,$AT$3:$AT$100003),"")</f>
        <v/>
      </c>
      <c r="AV287" s="21" t="str">
        <f>IF(AND(COUNTIF($AM$3:AM287,AM287)=COUNTIF($AM$3:AM100287,AM287),AM287&lt;&gt;""),SUMIF($AM$3:AM287,AM287,$AT$3:AT287),"")</f>
        <v/>
      </c>
      <c r="AW287" s="96"/>
      <c r="AX287" s="20" t="str">
        <f>IF(COUNT(BC287:BH287)=6,MAX($AX$3:AX286)+1,"")</f>
        <v/>
      </c>
      <c r="AY287" s="20" t="str">
        <f>IF(AZ287="","",RANK(AZ287,$AZ$3:$AZ$100003,1)+COUNTIF($AZ$3:AZ287,AZ287)-1)</f>
        <v/>
      </c>
      <c r="AZ287" s="20" t="str">
        <f t="shared" si="170"/>
        <v/>
      </c>
      <c r="BA287" s="20" t="str">
        <f>IF(AN287="","",IF(COUNTIF($AN$3:AN287,AN287)=1,1+MAX($BA$3:BA286),INDEX($BA$3:BA286,MATCH(AN287,$AN$3:AN287,0),0)))</f>
        <v/>
      </c>
      <c r="BB287" s="20" t="str">
        <f>IF(AO287="","",IF(COUNTIF($AO$3:AO287,AO287)=1,1+MAX($BB$3:BB286),INDEX($BB$3:BB286,MATCH(AO287,$AO$3:AO287,0),0)))</f>
        <v/>
      </c>
      <c r="BC287" s="54" t="str">
        <f t="shared" si="171"/>
        <v/>
      </c>
      <c r="BD287" s="54" t="str">
        <f t="shared" si="172"/>
        <v/>
      </c>
      <c r="BE287" s="20" t="str">
        <f>IF($AN287="","",IF(COUNTIF(AN287,"*"&amp;BE$1&amp;"*"),COUNTIF(AN$3:AN287,"*"&amp;BE$1&amp;"*"),""))</f>
        <v/>
      </c>
      <c r="BF287" s="20" t="str">
        <f>IF($AN287="","",IF(COUNTIF(AO287,"*"&amp;BF$1&amp;"*"),COUNTIF(AO$3:AO287,"*"&amp;BF$1&amp;"*"),""))</f>
        <v/>
      </c>
      <c r="BG287" s="20" t="str">
        <f>IF($AN287="","",IF(COUNTIF(AP287,"*"&amp;BG$1&amp;"*"),COUNTIF(AP$3:AP287,"*"&amp;BG$1&amp;"*"),""))</f>
        <v/>
      </c>
      <c r="BH287" s="20" t="str">
        <f>IF($AN287="","",IF(COUNTIF(AQ287,"*"&amp;BH$1&amp;"*"),COUNTIF(AQ$3:AQ287,"*"&amp;BH$1&amp;"*"),""))</f>
        <v/>
      </c>
      <c r="BI287" s="58" t="str">
        <f t="shared" si="173"/>
        <v/>
      </c>
      <c r="BJ287" s="20" t="str">
        <f t="shared" si="174"/>
        <v/>
      </c>
      <c r="BK287" s="20" t="str">
        <f t="shared" si="175"/>
        <v/>
      </c>
      <c r="BM287" s="20" t="str">
        <f>IF($BM$1&gt;=1+MAX($BM$3:BM286),1+MAX($BM$3:BM286),"")</f>
        <v/>
      </c>
      <c r="BN287" s="20" t="str">
        <f t="shared" si="176"/>
        <v/>
      </c>
      <c r="BO287" s="20" t="str">
        <f t="shared" si="176"/>
        <v/>
      </c>
      <c r="BP287" s="20" t="str">
        <f t="shared" si="176"/>
        <v/>
      </c>
      <c r="BQ287" s="20" t="str">
        <f t="shared" si="176"/>
        <v/>
      </c>
      <c r="BR287" s="20" t="str">
        <f t="shared" si="176"/>
        <v/>
      </c>
      <c r="BS287" s="20" t="str">
        <f t="shared" si="176"/>
        <v/>
      </c>
      <c r="BT287" s="20" t="str">
        <f t="shared" si="176"/>
        <v/>
      </c>
      <c r="BU287" s="20" t="str">
        <f t="shared" si="176"/>
        <v/>
      </c>
      <c r="BV287" s="20" t="str">
        <f t="shared" si="176"/>
        <v/>
      </c>
      <c r="BW287" s="20" t="str">
        <f t="shared" si="176"/>
        <v/>
      </c>
      <c r="BX287" s="20" t="str">
        <f t="shared" si="176"/>
        <v/>
      </c>
    </row>
    <row r="288" spans="2:76" ht="30" customHeight="1" x14ac:dyDescent="0.2">
      <c r="B288" s="52"/>
      <c r="C288" s="52"/>
      <c r="D288" s="52"/>
      <c r="E288" s="30"/>
      <c r="F288" s="31"/>
      <c r="G288" s="32"/>
      <c r="H288" s="30"/>
      <c r="I288" s="31"/>
      <c r="J288" s="34"/>
      <c r="K288" s="112" t="str">
        <f t="shared" si="153"/>
        <v/>
      </c>
      <c r="L288" s="108" t="str">
        <f t="shared" si="154"/>
        <v/>
      </c>
      <c r="M288" s="108" t="str">
        <f t="shared" si="155"/>
        <v/>
      </c>
      <c r="N288" s="31" t="str">
        <f t="shared" si="156"/>
        <v/>
      </c>
      <c r="O288" s="31" t="str">
        <f t="shared" si="157"/>
        <v/>
      </c>
      <c r="P288" s="49" t="str">
        <f t="shared" si="158"/>
        <v/>
      </c>
      <c r="Q288" s="49" t="str">
        <f t="shared" si="159"/>
        <v/>
      </c>
      <c r="R288" s="32" t="str">
        <f t="shared" si="160"/>
        <v/>
      </c>
      <c r="S288" s="19"/>
      <c r="T288" s="45" t="str">
        <f t="shared" si="161"/>
        <v/>
      </c>
      <c r="U288" s="32" t="str">
        <f t="shared" si="162"/>
        <v/>
      </c>
      <c r="V288" s="22"/>
      <c r="W288" s="6" t="str">
        <f t="shared" si="151"/>
        <v/>
      </c>
      <c r="X288" s="7" t="str">
        <f t="shared" si="163"/>
        <v/>
      </c>
      <c r="Y288" s="19"/>
      <c r="Z288" s="13" t="str">
        <f t="shared" si="152"/>
        <v/>
      </c>
      <c r="AA288" s="13" t="str">
        <f t="shared" si="164"/>
        <v/>
      </c>
      <c r="AB288" s="7" t="str">
        <f t="shared" si="165"/>
        <v/>
      </c>
      <c r="AC288" s="22"/>
      <c r="AD288" s="3" t="str">
        <f>IF(B288="","",COUNT(B$3:B288))</f>
        <v/>
      </c>
      <c r="AE288" s="3" t="str">
        <f>IF(C288="","",COUNT(C$3:C288))</f>
        <v/>
      </c>
      <c r="AF288" s="3" t="str">
        <f>IF(D288="","",COUNT(D$3:D288))</f>
        <v/>
      </c>
      <c r="AG288" s="20" t="str">
        <f>IF(E288="","",COUNTA($E$3:E288))</f>
        <v/>
      </c>
      <c r="AH288" s="38" t="str">
        <f>IF(B288="",IF(OR($C288&lt;&gt;"",$D288&lt;&gt;"",$E288&lt;&gt;"",$H288&lt;&gt;"",$G288&lt;&gt;""),INDEX(AH$3:AH287,MATCH(MAX(AD$3:AD287),AD$3:AD287,0),0),""),B288)</f>
        <v/>
      </c>
      <c r="AI288" s="38" t="str">
        <f>IF(C288="",IF(OR($D288&lt;&gt;"",$E288&lt;&gt;"",$H288&lt;&gt;"",$G288&lt;&gt;""),INDEX(AI$3:AI287,MATCH(MAX(AE$3:AE287),AE$3:AE287,0),0),""),C288)</f>
        <v/>
      </c>
      <c r="AJ288" s="38" t="str">
        <f>IF(D288="",IF(OR($E288&lt;&gt;"",$H288&lt;&gt;"",$G288&lt;&gt;""),INDEX(AJ$3:AJ287,MATCH(MAX(AF$3:AF287),AF$3:AF287,0),0),""),D288)</f>
        <v/>
      </c>
      <c r="AK288" s="4" t="str">
        <f>IF(入力!E288="","",IFERROR(INDEX(雇用者!$B$3:$B$100003,IFERROR(MATCH("*"&amp;$E288&amp;"*",雇用者!B$3:B$100003,0),MATCH("*"&amp;$E288&amp;"*",雇用者!C$3:C$100003,0)),0),入力!E288))&amp;""</f>
        <v/>
      </c>
      <c r="AL288" s="20" t="str">
        <f>IF(AM288="","",$AM288&amp;"@"&amp;AN288&amp;IF(AN288="","","@"&amp;COUNTIF($AK$3:AK288,AN288)))</f>
        <v/>
      </c>
      <c r="AM288" s="26" t="str">
        <f t="shared" si="166"/>
        <v/>
      </c>
      <c r="AN288" s="4" t="str">
        <f>IF(AK288="",IF(AND(OR(H288&lt;&gt;"",G288&lt;&gt;""),E288=""),INDEX($AK$3:AK287,MATCH(MAX($AG$3:AG287),$AG$3:AG287,0),0),""),AK288)</f>
        <v/>
      </c>
      <c r="AO288" s="20" t="str">
        <f>IF(H288="",IF(AN288="","",IFERROR(INDEX(雇用者!$D$3:$D$100003,MATCH($AN288,雇用者!B$3:B$100003,0),0),"")),H288)&amp;""</f>
        <v/>
      </c>
      <c r="AP288" s="20" t="str">
        <f>IF(AN288="","",IFERROR(IF(AND(入力!I288="",H288=""),INDEX(雇用者!$E$3:$E$100003,MATCH($AN288,雇用者!B$3:B$100003,0),0),I288),I288))&amp;""</f>
        <v/>
      </c>
      <c r="AQ288" s="20" t="str">
        <f t="shared" si="167"/>
        <v/>
      </c>
      <c r="AR288" s="20" t="str">
        <f t="shared" si="168"/>
        <v/>
      </c>
      <c r="AS288" s="20" t="str">
        <f>IF(AN288="","",IFERROR(IF(AND(入力!G288="",H288=""),INDEX(雇用者!$F$3:$Y$100003,MATCH($AN288,雇用者!B$3:B$100003,0),MATCH($AM288,雇用者!$F$1:$Y$1,1)),IF(G288="","",G288)),IF(G288="","",G288)))</f>
        <v/>
      </c>
      <c r="AT288" s="21" t="str">
        <f t="shared" si="169"/>
        <v/>
      </c>
      <c r="AU288" s="21" t="str">
        <f>IF(AND(AT288&lt;&gt;"",COUNTIF($AL$3:AL288,AL288)=1),SUMIF($AL$3:$AT$100003,AL288,$AT$3:$AT$100003),"")</f>
        <v/>
      </c>
      <c r="AV288" s="21" t="str">
        <f>IF(AND(COUNTIF($AM$3:AM288,AM288)=COUNTIF($AM$3:AM100288,AM288),AM288&lt;&gt;""),SUMIF($AM$3:AM288,AM288,$AT$3:AT288),"")</f>
        <v/>
      </c>
      <c r="AW288" s="96"/>
      <c r="AX288" s="20" t="str">
        <f>IF(COUNT(BC288:BH288)=6,MAX($AX$3:AX287)+1,"")</f>
        <v/>
      </c>
      <c r="AY288" s="20" t="str">
        <f>IF(AZ288="","",RANK(AZ288,$AZ$3:$AZ$100003,1)+COUNTIF($AZ$3:AZ288,AZ288)-1)</f>
        <v/>
      </c>
      <c r="AZ288" s="20" t="str">
        <f t="shared" si="170"/>
        <v/>
      </c>
      <c r="BA288" s="20" t="str">
        <f>IF(AN288="","",IF(COUNTIF($AN$3:AN288,AN288)=1,1+MAX($BA$3:BA287),INDEX($BA$3:BA287,MATCH(AN288,$AN$3:AN288,0),0)))</f>
        <v/>
      </c>
      <c r="BB288" s="20" t="str">
        <f>IF(AO288="","",IF(COUNTIF($AO$3:AO288,AO288)=1,1+MAX($BB$3:BB287),INDEX($BB$3:BB287,MATCH(AO288,$AO$3:AO288,0),0)))</f>
        <v/>
      </c>
      <c r="BC288" s="54" t="str">
        <f t="shared" si="171"/>
        <v/>
      </c>
      <c r="BD288" s="54" t="str">
        <f t="shared" si="172"/>
        <v/>
      </c>
      <c r="BE288" s="20" t="str">
        <f>IF($AN288="","",IF(COUNTIF(AN288,"*"&amp;BE$1&amp;"*"),COUNTIF(AN$3:AN288,"*"&amp;BE$1&amp;"*"),""))</f>
        <v/>
      </c>
      <c r="BF288" s="20" t="str">
        <f>IF($AN288="","",IF(COUNTIF(AO288,"*"&amp;BF$1&amp;"*"),COUNTIF(AO$3:AO288,"*"&amp;BF$1&amp;"*"),""))</f>
        <v/>
      </c>
      <c r="BG288" s="20" t="str">
        <f>IF($AN288="","",IF(COUNTIF(AP288,"*"&amp;BG$1&amp;"*"),COUNTIF(AP$3:AP288,"*"&amp;BG$1&amp;"*"),""))</f>
        <v/>
      </c>
      <c r="BH288" s="20" t="str">
        <f>IF($AN288="","",IF(COUNTIF(AQ288,"*"&amp;BH$1&amp;"*"),COUNTIF(AQ$3:AQ288,"*"&amp;BH$1&amp;"*"),""))</f>
        <v/>
      </c>
      <c r="BI288" s="58" t="str">
        <f t="shared" si="173"/>
        <v/>
      </c>
      <c r="BJ288" s="20" t="str">
        <f t="shared" si="174"/>
        <v/>
      </c>
      <c r="BK288" s="20" t="str">
        <f t="shared" si="175"/>
        <v/>
      </c>
      <c r="BM288" s="20" t="str">
        <f>IF($BM$1&gt;=1+MAX($BM$3:BM287),1+MAX($BM$3:BM287),"")</f>
        <v/>
      </c>
      <c r="BN288" s="20" t="str">
        <f t="shared" si="176"/>
        <v/>
      </c>
      <c r="BO288" s="20" t="str">
        <f t="shared" si="176"/>
        <v/>
      </c>
      <c r="BP288" s="20" t="str">
        <f t="shared" si="176"/>
        <v/>
      </c>
      <c r="BQ288" s="20" t="str">
        <f t="shared" si="176"/>
        <v/>
      </c>
      <c r="BR288" s="20" t="str">
        <f t="shared" si="176"/>
        <v/>
      </c>
      <c r="BS288" s="20" t="str">
        <f t="shared" si="176"/>
        <v/>
      </c>
      <c r="BT288" s="20" t="str">
        <f t="shared" si="176"/>
        <v/>
      </c>
      <c r="BU288" s="20" t="str">
        <f t="shared" si="176"/>
        <v/>
      </c>
      <c r="BV288" s="20" t="str">
        <f t="shared" si="176"/>
        <v/>
      </c>
      <c r="BW288" s="20" t="str">
        <f t="shared" si="176"/>
        <v/>
      </c>
      <c r="BX288" s="20" t="str">
        <f t="shared" si="176"/>
        <v/>
      </c>
    </row>
    <row r="289" spans="2:76" ht="30" customHeight="1" x14ac:dyDescent="0.2">
      <c r="B289" s="52"/>
      <c r="C289" s="52"/>
      <c r="D289" s="52"/>
      <c r="E289" s="30"/>
      <c r="F289" s="31"/>
      <c r="G289" s="32"/>
      <c r="H289" s="30"/>
      <c r="I289" s="31"/>
      <c r="J289" s="34"/>
      <c r="K289" s="112" t="str">
        <f t="shared" si="153"/>
        <v/>
      </c>
      <c r="L289" s="108" t="str">
        <f t="shared" si="154"/>
        <v/>
      </c>
      <c r="M289" s="108" t="str">
        <f t="shared" si="155"/>
        <v/>
      </c>
      <c r="N289" s="31" t="str">
        <f t="shared" si="156"/>
        <v/>
      </c>
      <c r="O289" s="31" t="str">
        <f t="shared" si="157"/>
        <v/>
      </c>
      <c r="P289" s="49" t="str">
        <f t="shared" si="158"/>
        <v/>
      </c>
      <c r="Q289" s="49" t="str">
        <f t="shared" si="159"/>
        <v/>
      </c>
      <c r="R289" s="32" t="str">
        <f t="shared" si="160"/>
        <v/>
      </c>
      <c r="S289" s="19"/>
      <c r="T289" s="45" t="str">
        <f t="shared" si="161"/>
        <v/>
      </c>
      <c r="U289" s="32" t="str">
        <f t="shared" si="162"/>
        <v/>
      </c>
      <c r="V289" s="22"/>
      <c r="W289" s="6" t="str">
        <f t="shared" si="151"/>
        <v/>
      </c>
      <c r="X289" s="7" t="str">
        <f t="shared" si="163"/>
        <v/>
      </c>
      <c r="Y289" s="19"/>
      <c r="Z289" s="13" t="str">
        <f t="shared" si="152"/>
        <v/>
      </c>
      <c r="AA289" s="13" t="str">
        <f t="shared" si="164"/>
        <v/>
      </c>
      <c r="AB289" s="7" t="str">
        <f t="shared" si="165"/>
        <v/>
      </c>
      <c r="AC289" s="22"/>
      <c r="AD289" s="3" t="str">
        <f>IF(B289="","",COUNT(B$3:B289))</f>
        <v/>
      </c>
      <c r="AE289" s="3" t="str">
        <f>IF(C289="","",COUNT(C$3:C289))</f>
        <v/>
      </c>
      <c r="AF289" s="3" t="str">
        <f>IF(D289="","",COUNT(D$3:D289))</f>
        <v/>
      </c>
      <c r="AG289" s="20" t="str">
        <f>IF(E289="","",COUNTA($E$3:E289))</f>
        <v/>
      </c>
      <c r="AH289" s="38" t="str">
        <f>IF(B289="",IF(OR($C289&lt;&gt;"",$D289&lt;&gt;"",$E289&lt;&gt;"",$H289&lt;&gt;"",$G289&lt;&gt;""),INDEX(AH$3:AH288,MATCH(MAX(AD$3:AD288),AD$3:AD288,0),0),""),B289)</f>
        <v/>
      </c>
      <c r="AI289" s="38" t="str">
        <f>IF(C289="",IF(OR($D289&lt;&gt;"",$E289&lt;&gt;"",$H289&lt;&gt;"",$G289&lt;&gt;""),INDEX(AI$3:AI288,MATCH(MAX(AE$3:AE288),AE$3:AE288,0),0),""),C289)</f>
        <v/>
      </c>
      <c r="AJ289" s="38" t="str">
        <f>IF(D289="",IF(OR($E289&lt;&gt;"",$H289&lt;&gt;"",$G289&lt;&gt;""),INDEX(AJ$3:AJ288,MATCH(MAX(AF$3:AF288),AF$3:AF288,0),0),""),D289)</f>
        <v/>
      </c>
      <c r="AK289" s="4" t="str">
        <f>IF(入力!E289="","",IFERROR(INDEX(雇用者!$B$3:$B$100003,IFERROR(MATCH("*"&amp;$E289&amp;"*",雇用者!B$3:B$100003,0),MATCH("*"&amp;$E289&amp;"*",雇用者!C$3:C$100003,0)),0),入力!E289))&amp;""</f>
        <v/>
      </c>
      <c r="AL289" s="20" t="str">
        <f>IF(AM289="","",$AM289&amp;"@"&amp;AN289&amp;IF(AN289="","","@"&amp;COUNTIF($AK$3:AK289,AN289)))</f>
        <v/>
      </c>
      <c r="AM289" s="26" t="str">
        <f t="shared" si="166"/>
        <v/>
      </c>
      <c r="AN289" s="4" t="str">
        <f>IF(AK289="",IF(AND(OR(H289&lt;&gt;"",G289&lt;&gt;""),E289=""),INDEX($AK$3:AK288,MATCH(MAX($AG$3:AG288),$AG$3:AG288,0),0),""),AK289)</f>
        <v/>
      </c>
      <c r="AO289" s="20" t="str">
        <f>IF(H289="",IF(AN289="","",IFERROR(INDEX(雇用者!$D$3:$D$100003,MATCH($AN289,雇用者!B$3:B$100003,0),0),"")),H289)&amp;""</f>
        <v/>
      </c>
      <c r="AP289" s="20" t="str">
        <f>IF(AN289="","",IFERROR(IF(AND(入力!I289="",H289=""),INDEX(雇用者!$E$3:$E$100003,MATCH($AN289,雇用者!B$3:B$100003,0),0),I289),I289))&amp;""</f>
        <v/>
      </c>
      <c r="AQ289" s="20" t="str">
        <f t="shared" si="167"/>
        <v/>
      </c>
      <c r="AR289" s="20" t="str">
        <f t="shared" si="168"/>
        <v/>
      </c>
      <c r="AS289" s="20" t="str">
        <f>IF(AN289="","",IFERROR(IF(AND(入力!G289="",H289=""),INDEX(雇用者!$F$3:$Y$100003,MATCH($AN289,雇用者!B$3:B$100003,0),MATCH($AM289,雇用者!$F$1:$Y$1,1)),IF(G289="","",G289)),IF(G289="","",G289)))</f>
        <v/>
      </c>
      <c r="AT289" s="21" t="str">
        <f t="shared" si="169"/>
        <v/>
      </c>
      <c r="AU289" s="21" t="str">
        <f>IF(AND(AT289&lt;&gt;"",COUNTIF($AL$3:AL289,AL289)=1),SUMIF($AL$3:$AT$100003,AL289,$AT$3:$AT$100003),"")</f>
        <v/>
      </c>
      <c r="AV289" s="21" t="str">
        <f>IF(AND(COUNTIF($AM$3:AM289,AM289)=COUNTIF($AM$3:AM100289,AM289),AM289&lt;&gt;""),SUMIF($AM$3:AM289,AM289,$AT$3:AT289),"")</f>
        <v/>
      </c>
      <c r="AW289" s="96"/>
      <c r="AX289" s="20" t="str">
        <f>IF(COUNT(BC289:BH289)=6,MAX($AX$3:AX288)+1,"")</f>
        <v/>
      </c>
      <c r="AY289" s="20" t="str">
        <f>IF(AZ289="","",RANK(AZ289,$AZ$3:$AZ$100003,1)+COUNTIF($AZ$3:AZ289,AZ289)-1)</f>
        <v/>
      </c>
      <c r="AZ289" s="20" t="str">
        <f t="shared" si="170"/>
        <v/>
      </c>
      <c r="BA289" s="20" t="str">
        <f>IF(AN289="","",IF(COUNTIF($AN$3:AN289,AN289)=1,1+MAX($BA$3:BA288),INDEX($BA$3:BA288,MATCH(AN289,$AN$3:AN289,0),0)))</f>
        <v/>
      </c>
      <c r="BB289" s="20" t="str">
        <f>IF(AO289="","",IF(COUNTIF($AO$3:AO289,AO289)=1,1+MAX($BB$3:BB288),INDEX($BB$3:BB288,MATCH(AO289,$AO$3:AO289,0),0)))</f>
        <v/>
      </c>
      <c r="BC289" s="54" t="str">
        <f t="shared" si="171"/>
        <v/>
      </c>
      <c r="BD289" s="54" t="str">
        <f t="shared" si="172"/>
        <v/>
      </c>
      <c r="BE289" s="20" t="str">
        <f>IF($AN289="","",IF(COUNTIF(AN289,"*"&amp;BE$1&amp;"*"),COUNTIF(AN$3:AN289,"*"&amp;BE$1&amp;"*"),""))</f>
        <v/>
      </c>
      <c r="BF289" s="20" t="str">
        <f>IF($AN289="","",IF(COUNTIF(AO289,"*"&amp;BF$1&amp;"*"),COUNTIF(AO$3:AO289,"*"&amp;BF$1&amp;"*"),""))</f>
        <v/>
      </c>
      <c r="BG289" s="20" t="str">
        <f>IF($AN289="","",IF(COUNTIF(AP289,"*"&amp;BG$1&amp;"*"),COUNTIF(AP$3:AP289,"*"&amp;BG$1&amp;"*"),""))</f>
        <v/>
      </c>
      <c r="BH289" s="20" t="str">
        <f>IF($AN289="","",IF(COUNTIF(AQ289,"*"&amp;BH$1&amp;"*"),COUNTIF(AQ$3:AQ289,"*"&amp;BH$1&amp;"*"),""))</f>
        <v/>
      </c>
      <c r="BI289" s="58" t="str">
        <f t="shared" si="173"/>
        <v/>
      </c>
      <c r="BJ289" s="20" t="str">
        <f t="shared" si="174"/>
        <v/>
      </c>
      <c r="BK289" s="20" t="str">
        <f t="shared" si="175"/>
        <v/>
      </c>
      <c r="BM289" s="20" t="str">
        <f>IF($BM$1&gt;=1+MAX($BM$3:BM288),1+MAX($BM$3:BM288),"")</f>
        <v/>
      </c>
      <c r="BN289" s="20" t="str">
        <f t="shared" si="176"/>
        <v/>
      </c>
      <c r="BO289" s="20" t="str">
        <f t="shared" si="176"/>
        <v/>
      </c>
      <c r="BP289" s="20" t="str">
        <f t="shared" si="176"/>
        <v/>
      </c>
      <c r="BQ289" s="20" t="str">
        <f t="shared" si="176"/>
        <v/>
      </c>
      <c r="BR289" s="20" t="str">
        <f t="shared" si="176"/>
        <v/>
      </c>
      <c r="BS289" s="20" t="str">
        <f t="shared" si="176"/>
        <v/>
      </c>
      <c r="BT289" s="20" t="str">
        <f t="shared" si="176"/>
        <v/>
      </c>
      <c r="BU289" s="20" t="str">
        <f t="shared" si="176"/>
        <v/>
      </c>
      <c r="BV289" s="20" t="str">
        <f t="shared" si="176"/>
        <v/>
      </c>
      <c r="BW289" s="20" t="str">
        <f t="shared" si="176"/>
        <v/>
      </c>
      <c r="BX289" s="20" t="str">
        <f t="shared" si="176"/>
        <v/>
      </c>
    </row>
    <row r="290" spans="2:76" ht="30" customHeight="1" x14ac:dyDescent="0.2">
      <c r="B290" s="52"/>
      <c r="C290" s="52"/>
      <c r="D290" s="52"/>
      <c r="E290" s="30"/>
      <c r="F290" s="31"/>
      <c r="G290" s="32"/>
      <c r="H290" s="30"/>
      <c r="I290" s="31"/>
      <c r="J290" s="34"/>
      <c r="K290" s="112" t="str">
        <f t="shared" si="153"/>
        <v/>
      </c>
      <c r="L290" s="108" t="str">
        <f t="shared" si="154"/>
        <v/>
      </c>
      <c r="M290" s="108" t="str">
        <f t="shared" si="155"/>
        <v/>
      </c>
      <c r="N290" s="31" t="str">
        <f t="shared" si="156"/>
        <v/>
      </c>
      <c r="O290" s="31" t="str">
        <f t="shared" si="157"/>
        <v/>
      </c>
      <c r="P290" s="49" t="str">
        <f t="shared" si="158"/>
        <v/>
      </c>
      <c r="Q290" s="49" t="str">
        <f t="shared" si="159"/>
        <v/>
      </c>
      <c r="R290" s="32" t="str">
        <f t="shared" si="160"/>
        <v/>
      </c>
      <c r="S290" s="19"/>
      <c r="T290" s="45" t="str">
        <f t="shared" si="161"/>
        <v/>
      </c>
      <c r="U290" s="32" t="str">
        <f t="shared" si="162"/>
        <v/>
      </c>
      <c r="V290" s="22"/>
      <c r="W290" s="6" t="str">
        <f t="shared" si="151"/>
        <v/>
      </c>
      <c r="X290" s="7" t="str">
        <f t="shared" si="163"/>
        <v/>
      </c>
      <c r="Y290" s="19"/>
      <c r="Z290" s="13" t="str">
        <f t="shared" si="152"/>
        <v/>
      </c>
      <c r="AA290" s="13" t="str">
        <f t="shared" si="164"/>
        <v/>
      </c>
      <c r="AB290" s="7" t="str">
        <f t="shared" si="165"/>
        <v/>
      </c>
      <c r="AC290" s="22"/>
      <c r="AD290" s="3" t="str">
        <f>IF(B290="","",COUNT(B$3:B290))</f>
        <v/>
      </c>
      <c r="AE290" s="3" t="str">
        <f>IF(C290="","",COUNT(C$3:C290))</f>
        <v/>
      </c>
      <c r="AF290" s="3" t="str">
        <f>IF(D290="","",COUNT(D$3:D290))</f>
        <v/>
      </c>
      <c r="AG290" s="20" t="str">
        <f>IF(E290="","",COUNTA($E$3:E290))</f>
        <v/>
      </c>
      <c r="AH290" s="38" t="str">
        <f>IF(B290="",IF(OR($C290&lt;&gt;"",$D290&lt;&gt;"",$E290&lt;&gt;"",$H290&lt;&gt;"",$G290&lt;&gt;""),INDEX(AH$3:AH289,MATCH(MAX(AD$3:AD289),AD$3:AD289,0),0),""),B290)</f>
        <v/>
      </c>
      <c r="AI290" s="38" t="str">
        <f>IF(C290="",IF(OR($D290&lt;&gt;"",$E290&lt;&gt;"",$H290&lt;&gt;"",$G290&lt;&gt;""),INDEX(AI$3:AI289,MATCH(MAX(AE$3:AE289),AE$3:AE289,0),0),""),C290)</f>
        <v/>
      </c>
      <c r="AJ290" s="38" t="str">
        <f>IF(D290="",IF(OR($E290&lt;&gt;"",$H290&lt;&gt;"",$G290&lt;&gt;""),INDEX(AJ$3:AJ289,MATCH(MAX(AF$3:AF289),AF$3:AF289,0),0),""),D290)</f>
        <v/>
      </c>
      <c r="AK290" s="4" t="str">
        <f>IF(入力!E290="","",IFERROR(INDEX(雇用者!$B$3:$B$100003,IFERROR(MATCH("*"&amp;$E290&amp;"*",雇用者!B$3:B$100003,0),MATCH("*"&amp;$E290&amp;"*",雇用者!C$3:C$100003,0)),0),入力!E290))&amp;""</f>
        <v/>
      </c>
      <c r="AL290" s="20" t="str">
        <f>IF(AM290="","",$AM290&amp;"@"&amp;AN290&amp;IF(AN290="","","@"&amp;COUNTIF($AK$3:AK290,AN290)))</f>
        <v/>
      </c>
      <c r="AM290" s="26" t="str">
        <f t="shared" si="166"/>
        <v/>
      </c>
      <c r="AN290" s="4" t="str">
        <f>IF(AK290="",IF(AND(OR(H290&lt;&gt;"",G290&lt;&gt;""),E290=""),INDEX($AK$3:AK289,MATCH(MAX($AG$3:AG289),$AG$3:AG289,0),0),""),AK290)</f>
        <v/>
      </c>
      <c r="AO290" s="20" t="str">
        <f>IF(H290="",IF(AN290="","",IFERROR(INDEX(雇用者!$D$3:$D$100003,MATCH($AN290,雇用者!B$3:B$100003,0),0),"")),H290)&amp;""</f>
        <v/>
      </c>
      <c r="AP290" s="20" t="str">
        <f>IF(AN290="","",IFERROR(IF(AND(入力!I290="",H290=""),INDEX(雇用者!$E$3:$E$100003,MATCH($AN290,雇用者!B$3:B$100003,0),0),I290),I290))&amp;""</f>
        <v/>
      </c>
      <c r="AQ290" s="20" t="str">
        <f t="shared" si="167"/>
        <v/>
      </c>
      <c r="AR290" s="20" t="str">
        <f t="shared" si="168"/>
        <v/>
      </c>
      <c r="AS290" s="20" t="str">
        <f>IF(AN290="","",IFERROR(IF(AND(入力!G290="",H290=""),INDEX(雇用者!$F$3:$Y$100003,MATCH($AN290,雇用者!B$3:B$100003,0),MATCH($AM290,雇用者!$F$1:$Y$1,1)),IF(G290="","",G290)),IF(G290="","",G290)))</f>
        <v/>
      </c>
      <c r="AT290" s="21" t="str">
        <f t="shared" si="169"/>
        <v/>
      </c>
      <c r="AU290" s="21" t="str">
        <f>IF(AND(AT290&lt;&gt;"",COUNTIF($AL$3:AL290,AL290)=1),SUMIF($AL$3:$AT$100003,AL290,$AT$3:$AT$100003),"")</f>
        <v/>
      </c>
      <c r="AV290" s="21" t="str">
        <f>IF(AND(COUNTIF($AM$3:AM290,AM290)=COUNTIF($AM$3:AM100290,AM290),AM290&lt;&gt;""),SUMIF($AM$3:AM290,AM290,$AT$3:AT290),"")</f>
        <v/>
      </c>
      <c r="AW290" s="96"/>
      <c r="AX290" s="20" t="str">
        <f>IF(COUNT(BC290:BH290)=6,MAX($AX$3:AX289)+1,"")</f>
        <v/>
      </c>
      <c r="AY290" s="20" t="str">
        <f>IF(AZ290="","",RANK(AZ290,$AZ$3:$AZ$100003,1)+COUNTIF($AZ$3:AZ290,AZ290)-1)</f>
        <v/>
      </c>
      <c r="AZ290" s="20" t="str">
        <f t="shared" si="170"/>
        <v/>
      </c>
      <c r="BA290" s="20" t="str">
        <f>IF(AN290="","",IF(COUNTIF($AN$3:AN290,AN290)=1,1+MAX($BA$3:BA289),INDEX($BA$3:BA289,MATCH(AN290,$AN$3:AN290,0),0)))</f>
        <v/>
      </c>
      <c r="BB290" s="20" t="str">
        <f>IF(AO290="","",IF(COUNTIF($AO$3:AO290,AO290)=1,1+MAX($BB$3:BB289),INDEX($BB$3:BB289,MATCH(AO290,$AO$3:AO290,0),0)))</f>
        <v/>
      </c>
      <c r="BC290" s="54" t="str">
        <f t="shared" si="171"/>
        <v/>
      </c>
      <c r="BD290" s="54" t="str">
        <f t="shared" si="172"/>
        <v/>
      </c>
      <c r="BE290" s="20" t="str">
        <f>IF($AN290="","",IF(COUNTIF(AN290,"*"&amp;BE$1&amp;"*"),COUNTIF(AN$3:AN290,"*"&amp;BE$1&amp;"*"),""))</f>
        <v/>
      </c>
      <c r="BF290" s="20" t="str">
        <f>IF($AN290="","",IF(COUNTIF(AO290,"*"&amp;BF$1&amp;"*"),COUNTIF(AO$3:AO290,"*"&amp;BF$1&amp;"*"),""))</f>
        <v/>
      </c>
      <c r="BG290" s="20" t="str">
        <f>IF($AN290="","",IF(COUNTIF(AP290,"*"&amp;BG$1&amp;"*"),COUNTIF(AP$3:AP290,"*"&amp;BG$1&amp;"*"),""))</f>
        <v/>
      </c>
      <c r="BH290" s="20" t="str">
        <f>IF($AN290="","",IF(COUNTIF(AQ290,"*"&amp;BH$1&amp;"*"),COUNTIF(AQ$3:AQ290,"*"&amp;BH$1&amp;"*"),""))</f>
        <v/>
      </c>
      <c r="BI290" s="58" t="str">
        <f t="shared" si="173"/>
        <v/>
      </c>
      <c r="BJ290" s="20" t="str">
        <f t="shared" si="174"/>
        <v/>
      </c>
      <c r="BK290" s="20" t="str">
        <f t="shared" si="175"/>
        <v/>
      </c>
      <c r="BM290" s="20" t="str">
        <f>IF($BM$1&gt;=1+MAX($BM$3:BM289),1+MAX($BM$3:BM289),"")</f>
        <v/>
      </c>
      <c r="BN290" s="20" t="str">
        <f t="shared" si="176"/>
        <v/>
      </c>
      <c r="BO290" s="20" t="str">
        <f t="shared" si="176"/>
        <v/>
      </c>
      <c r="BP290" s="20" t="str">
        <f t="shared" si="176"/>
        <v/>
      </c>
      <c r="BQ290" s="20" t="str">
        <f t="shared" si="176"/>
        <v/>
      </c>
      <c r="BR290" s="20" t="str">
        <f t="shared" si="176"/>
        <v/>
      </c>
      <c r="BS290" s="20" t="str">
        <f t="shared" si="176"/>
        <v/>
      </c>
      <c r="BT290" s="20" t="str">
        <f t="shared" si="176"/>
        <v/>
      </c>
      <c r="BU290" s="20" t="str">
        <f t="shared" si="176"/>
        <v/>
      </c>
      <c r="BV290" s="20" t="str">
        <f t="shared" si="176"/>
        <v/>
      </c>
      <c r="BW290" s="20" t="str">
        <f t="shared" si="176"/>
        <v/>
      </c>
      <c r="BX290" s="20" t="str">
        <f t="shared" si="176"/>
        <v/>
      </c>
    </row>
    <row r="291" spans="2:76" ht="30" customHeight="1" x14ac:dyDescent="0.2">
      <c r="B291" s="52"/>
      <c r="C291" s="52"/>
      <c r="D291" s="52"/>
      <c r="E291" s="30"/>
      <c r="F291" s="31"/>
      <c r="G291" s="32"/>
      <c r="H291" s="30"/>
      <c r="I291" s="31"/>
      <c r="J291" s="34"/>
      <c r="K291" s="112" t="str">
        <f t="shared" si="153"/>
        <v/>
      </c>
      <c r="L291" s="108" t="str">
        <f t="shared" si="154"/>
        <v/>
      </c>
      <c r="M291" s="108" t="str">
        <f t="shared" si="155"/>
        <v/>
      </c>
      <c r="N291" s="31" t="str">
        <f t="shared" si="156"/>
        <v/>
      </c>
      <c r="O291" s="31" t="str">
        <f t="shared" si="157"/>
        <v/>
      </c>
      <c r="P291" s="49" t="str">
        <f t="shared" si="158"/>
        <v/>
      </c>
      <c r="Q291" s="49" t="str">
        <f t="shared" si="159"/>
        <v/>
      </c>
      <c r="R291" s="32" t="str">
        <f t="shared" si="160"/>
        <v/>
      </c>
      <c r="S291" s="19"/>
      <c r="T291" s="45" t="str">
        <f t="shared" si="161"/>
        <v/>
      </c>
      <c r="U291" s="32" t="str">
        <f t="shared" si="162"/>
        <v/>
      </c>
      <c r="V291" s="22"/>
      <c r="W291" s="6" t="str">
        <f t="shared" si="151"/>
        <v/>
      </c>
      <c r="X291" s="7" t="str">
        <f t="shared" si="163"/>
        <v/>
      </c>
      <c r="Y291" s="19"/>
      <c r="Z291" s="13" t="str">
        <f t="shared" si="152"/>
        <v/>
      </c>
      <c r="AA291" s="13" t="str">
        <f t="shared" si="164"/>
        <v/>
      </c>
      <c r="AB291" s="7" t="str">
        <f t="shared" si="165"/>
        <v/>
      </c>
      <c r="AC291" s="22"/>
      <c r="AD291" s="3" t="str">
        <f>IF(B291="","",COUNT(B$3:B291))</f>
        <v/>
      </c>
      <c r="AE291" s="3" t="str">
        <f>IF(C291="","",COUNT(C$3:C291))</f>
        <v/>
      </c>
      <c r="AF291" s="3" t="str">
        <f>IF(D291="","",COUNT(D$3:D291))</f>
        <v/>
      </c>
      <c r="AG291" s="20" t="str">
        <f>IF(E291="","",COUNTA($E$3:E291))</f>
        <v/>
      </c>
      <c r="AH291" s="38" t="str">
        <f>IF(B291="",IF(OR($C291&lt;&gt;"",$D291&lt;&gt;"",$E291&lt;&gt;"",$H291&lt;&gt;"",$G291&lt;&gt;""),INDEX(AH$3:AH290,MATCH(MAX(AD$3:AD290),AD$3:AD290,0),0),""),B291)</f>
        <v/>
      </c>
      <c r="AI291" s="38" t="str">
        <f>IF(C291="",IF(OR($D291&lt;&gt;"",$E291&lt;&gt;"",$H291&lt;&gt;"",$G291&lt;&gt;""),INDEX(AI$3:AI290,MATCH(MAX(AE$3:AE290),AE$3:AE290,0),0),""),C291)</f>
        <v/>
      </c>
      <c r="AJ291" s="38" t="str">
        <f>IF(D291="",IF(OR($E291&lt;&gt;"",$H291&lt;&gt;"",$G291&lt;&gt;""),INDEX(AJ$3:AJ290,MATCH(MAX(AF$3:AF290),AF$3:AF290,0),0),""),D291)</f>
        <v/>
      </c>
      <c r="AK291" s="4" t="str">
        <f>IF(入力!E291="","",IFERROR(INDEX(雇用者!$B$3:$B$100003,IFERROR(MATCH("*"&amp;$E291&amp;"*",雇用者!B$3:B$100003,0),MATCH("*"&amp;$E291&amp;"*",雇用者!C$3:C$100003,0)),0),入力!E291))&amp;""</f>
        <v/>
      </c>
      <c r="AL291" s="20" t="str">
        <f>IF(AM291="","",$AM291&amp;"@"&amp;AN291&amp;IF(AN291="","","@"&amp;COUNTIF($AK$3:AK291,AN291)))</f>
        <v/>
      </c>
      <c r="AM291" s="26" t="str">
        <f t="shared" si="166"/>
        <v/>
      </c>
      <c r="AN291" s="4" t="str">
        <f>IF(AK291="",IF(AND(OR(H291&lt;&gt;"",G291&lt;&gt;""),E291=""),INDEX($AK$3:AK290,MATCH(MAX($AG$3:AG290),$AG$3:AG290,0),0),""),AK291)</f>
        <v/>
      </c>
      <c r="AO291" s="20" t="str">
        <f>IF(H291="",IF(AN291="","",IFERROR(INDEX(雇用者!$D$3:$D$100003,MATCH($AN291,雇用者!B$3:B$100003,0),0),"")),H291)&amp;""</f>
        <v/>
      </c>
      <c r="AP291" s="20" t="str">
        <f>IF(AN291="","",IFERROR(IF(AND(入力!I291="",H291=""),INDEX(雇用者!$E$3:$E$100003,MATCH($AN291,雇用者!B$3:B$100003,0),0),I291),I291))&amp;""</f>
        <v/>
      </c>
      <c r="AQ291" s="20" t="str">
        <f t="shared" si="167"/>
        <v/>
      </c>
      <c r="AR291" s="20" t="str">
        <f t="shared" si="168"/>
        <v/>
      </c>
      <c r="AS291" s="20" t="str">
        <f>IF(AN291="","",IFERROR(IF(AND(入力!G291="",H291=""),INDEX(雇用者!$F$3:$Y$100003,MATCH($AN291,雇用者!B$3:B$100003,0),MATCH($AM291,雇用者!$F$1:$Y$1,1)),IF(G291="","",G291)),IF(G291="","",G291)))</f>
        <v/>
      </c>
      <c r="AT291" s="21" t="str">
        <f t="shared" si="169"/>
        <v/>
      </c>
      <c r="AU291" s="21" t="str">
        <f>IF(AND(AT291&lt;&gt;"",COUNTIF($AL$3:AL291,AL291)=1),SUMIF($AL$3:$AT$100003,AL291,$AT$3:$AT$100003),"")</f>
        <v/>
      </c>
      <c r="AV291" s="21" t="str">
        <f>IF(AND(COUNTIF($AM$3:AM291,AM291)=COUNTIF($AM$3:AM100291,AM291),AM291&lt;&gt;""),SUMIF($AM$3:AM291,AM291,$AT$3:AT291),"")</f>
        <v/>
      </c>
      <c r="AW291" s="96"/>
      <c r="AX291" s="20" t="str">
        <f>IF(COUNT(BC291:BH291)=6,MAX($AX$3:AX290)+1,"")</f>
        <v/>
      </c>
      <c r="AY291" s="20" t="str">
        <f>IF(AZ291="","",RANK(AZ291,$AZ$3:$AZ$100003,1)+COUNTIF($AZ$3:AZ291,AZ291)-1)</f>
        <v/>
      </c>
      <c r="AZ291" s="20" t="str">
        <f t="shared" si="170"/>
        <v/>
      </c>
      <c r="BA291" s="20" t="str">
        <f>IF(AN291="","",IF(COUNTIF($AN$3:AN291,AN291)=1,1+MAX($BA$3:BA290),INDEX($BA$3:BA290,MATCH(AN291,$AN$3:AN291,0),0)))</f>
        <v/>
      </c>
      <c r="BB291" s="20" t="str">
        <f>IF(AO291="","",IF(COUNTIF($AO$3:AO291,AO291)=1,1+MAX($BB$3:BB290),INDEX($BB$3:BB290,MATCH(AO291,$AO$3:AO291,0),0)))</f>
        <v/>
      </c>
      <c r="BC291" s="54" t="str">
        <f t="shared" si="171"/>
        <v/>
      </c>
      <c r="BD291" s="54" t="str">
        <f t="shared" si="172"/>
        <v/>
      </c>
      <c r="BE291" s="20" t="str">
        <f>IF($AN291="","",IF(COUNTIF(AN291,"*"&amp;BE$1&amp;"*"),COUNTIF(AN$3:AN291,"*"&amp;BE$1&amp;"*"),""))</f>
        <v/>
      </c>
      <c r="BF291" s="20" t="str">
        <f>IF($AN291="","",IF(COUNTIF(AO291,"*"&amp;BF$1&amp;"*"),COUNTIF(AO$3:AO291,"*"&amp;BF$1&amp;"*"),""))</f>
        <v/>
      </c>
      <c r="BG291" s="20" t="str">
        <f>IF($AN291="","",IF(COUNTIF(AP291,"*"&amp;BG$1&amp;"*"),COUNTIF(AP$3:AP291,"*"&amp;BG$1&amp;"*"),""))</f>
        <v/>
      </c>
      <c r="BH291" s="20" t="str">
        <f>IF($AN291="","",IF(COUNTIF(AQ291,"*"&amp;BH$1&amp;"*"),COUNTIF(AQ$3:AQ291,"*"&amp;BH$1&amp;"*"),""))</f>
        <v/>
      </c>
      <c r="BI291" s="58" t="str">
        <f t="shared" si="173"/>
        <v/>
      </c>
      <c r="BJ291" s="20" t="str">
        <f t="shared" si="174"/>
        <v/>
      </c>
      <c r="BK291" s="20" t="str">
        <f t="shared" si="175"/>
        <v/>
      </c>
      <c r="BM291" s="20" t="str">
        <f>IF($BM$1&gt;=1+MAX($BM$3:BM290),1+MAX($BM$3:BM290),"")</f>
        <v/>
      </c>
      <c r="BN291" s="20" t="str">
        <f t="shared" si="176"/>
        <v/>
      </c>
      <c r="BO291" s="20" t="str">
        <f t="shared" si="176"/>
        <v/>
      </c>
      <c r="BP291" s="20" t="str">
        <f t="shared" si="176"/>
        <v/>
      </c>
      <c r="BQ291" s="20" t="str">
        <f t="shared" si="176"/>
        <v/>
      </c>
      <c r="BR291" s="20" t="str">
        <f t="shared" si="176"/>
        <v/>
      </c>
      <c r="BS291" s="20" t="str">
        <f t="shared" si="176"/>
        <v/>
      </c>
      <c r="BT291" s="20" t="str">
        <f t="shared" si="176"/>
        <v/>
      </c>
      <c r="BU291" s="20" t="str">
        <f t="shared" si="176"/>
        <v/>
      </c>
      <c r="BV291" s="20" t="str">
        <f t="shared" si="176"/>
        <v/>
      </c>
      <c r="BW291" s="20" t="str">
        <f t="shared" si="176"/>
        <v/>
      </c>
      <c r="BX291" s="20" t="str">
        <f t="shared" si="176"/>
        <v/>
      </c>
    </row>
    <row r="292" spans="2:76" ht="30" customHeight="1" x14ac:dyDescent="0.2">
      <c r="B292" s="52"/>
      <c r="C292" s="52"/>
      <c r="D292" s="52"/>
      <c r="E292" s="30"/>
      <c r="F292" s="31"/>
      <c r="G292" s="32"/>
      <c r="H292" s="30"/>
      <c r="I292" s="31"/>
      <c r="J292" s="34"/>
      <c r="K292" s="112" t="str">
        <f t="shared" si="153"/>
        <v/>
      </c>
      <c r="L292" s="108" t="str">
        <f t="shared" si="154"/>
        <v/>
      </c>
      <c r="M292" s="108" t="str">
        <f t="shared" si="155"/>
        <v/>
      </c>
      <c r="N292" s="31" t="str">
        <f t="shared" si="156"/>
        <v/>
      </c>
      <c r="O292" s="31" t="str">
        <f t="shared" si="157"/>
        <v/>
      </c>
      <c r="P292" s="49" t="str">
        <f t="shared" si="158"/>
        <v/>
      </c>
      <c r="Q292" s="49" t="str">
        <f t="shared" si="159"/>
        <v/>
      </c>
      <c r="R292" s="32" t="str">
        <f t="shared" si="160"/>
        <v/>
      </c>
      <c r="S292" s="19"/>
      <c r="T292" s="45" t="str">
        <f t="shared" si="161"/>
        <v/>
      </c>
      <c r="U292" s="32" t="str">
        <f t="shared" si="162"/>
        <v/>
      </c>
      <c r="V292" s="22"/>
      <c r="W292" s="6" t="str">
        <f t="shared" si="151"/>
        <v/>
      </c>
      <c r="X292" s="7" t="str">
        <f t="shared" si="163"/>
        <v/>
      </c>
      <c r="Y292" s="19"/>
      <c r="Z292" s="13" t="str">
        <f t="shared" si="152"/>
        <v/>
      </c>
      <c r="AA292" s="13" t="str">
        <f t="shared" si="164"/>
        <v/>
      </c>
      <c r="AB292" s="7" t="str">
        <f t="shared" si="165"/>
        <v/>
      </c>
      <c r="AC292" s="22"/>
      <c r="AD292" s="3" t="str">
        <f>IF(B292="","",COUNT(B$3:B292))</f>
        <v/>
      </c>
      <c r="AE292" s="3" t="str">
        <f>IF(C292="","",COUNT(C$3:C292))</f>
        <v/>
      </c>
      <c r="AF292" s="3" t="str">
        <f>IF(D292="","",COUNT(D$3:D292))</f>
        <v/>
      </c>
      <c r="AG292" s="20" t="str">
        <f>IF(E292="","",COUNTA($E$3:E292))</f>
        <v/>
      </c>
      <c r="AH292" s="38" t="str">
        <f>IF(B292="",IF(OR($C292&lt;&gt;"",$D292&lt;&gt;"",$E292&lt;&gt;"",$H292&lt;&gt;"",$G292&lt;&gt;""),INDEX(AH$3:AH291,MATCH(MAX(AD$3:AD291),AD$3:AD291,0),0),""),B292)</f>
        <v/>
      </c>
      <c r="AI292" s="38" t="str">
        <f>IF(C292="",IF(OR($D292&lt;&gt;"",$E292&lt;&gt;"",$H292&lt;&gt;"",$G292&lt;&gt;""),INDEX(AI$3:AI291,MATCH(MAX(AE$3:AE291),AE$3:AE291,0),0),""),C292)</f>
        <v/>
      </c>
      <c r="AJ292" s="38" t="str">
        <f>IF(D292="",IF(OR($E292&lt;&gt;"",$H292&lt;&gt;"",$G292&lt;&gt;""),INDEX(AJ$3:AJ291,MATCH(MAX(AF$3:AF291),AF$3:AF291,0),0),""),D292)</f>
        <v/>
      </c>
      <c r="AK292" s="4" t="str">
        <f>IF(入力!E292="","",IFERROR(INDEX(雇用者!$B$3:$B$100003,IFERROR(MATCH("*"&amp;$E292&amp;"*",雇用者!B$3:B$100003,0),MATCH("*"&amp;$E292&amp;"*",雇用者!C$3:C$100003,0)),0),入力!E292))&amp;""</f>
        <v/>
      </c>
      <c r="AL292" s="20" t="str">
        <f>IF(AM292="","",$AM292&amp;"@"&amp;AN292&amp;IF(AN292="","","@"&amp;COUNTIF($AK$3:AK292,AN292)))</f>
        <v/>
      </c>
      <c r="AM292" s="26" t="str">
        <f t="shared" si="166"/>
        <v/>
      </c>
      <c r="AN292" s="4" t="str">
        <f>IF(AK292="",IF(AND(OR(H292&lt;&gt;"",G292&lt;&gt;""),E292=""),INDEX($AK$3:AK291,MATCH(MAX($AG$3:AG291),$AG$3:AG291,0),0),""),AK292)</f>
        <v/>
      </c>
      <c r="AO292" s="20" t="str">
        <f>IF(H292="",IF(AN292="","",IFERROR(INDEX(雇用者!$D$3:$D$100003,MATCH($AN292,雇用者!B$3:B$100003,0),0),"")),H292)&amp;""</f>
        <v/>
      </c>
      <c r="AP292" s="20" t="str">
        <f>IF(AN292="","",IFERROR(IF(AND(入力!I292="",H292=""),INDEX(雇用者!$E$3:$E$100003,MATCH($AN292,雇用者!B$3:B$100003,0),0),I292),I292))&amp;""</f>
        <v/>
      </c>
      <c r="AQ292" s="20" t="str">
        <f t="shared" si="167"/>
        <v/>
      </c>
      <c r="AR292" s="20" t="str">
        <f t="shared" si="168"/>
        <v/>
      </c>
      <c r="AS292" s="20" t="str">
        <f>IF(AN292="","",IFERROR(IF(AND(入力!G292="",H292=""),INDEX(雇用者!$F$3:$Y$100003,MATCH($AN292,雇用者!B$3:B$100003,0),MATCH($AM292,雇用者!$F$1:$Y$1,1)),IF(G292="","",G292)),IF(G292="","",G292)))</f>
        <v/>
      </c>
      <c r="AT292" s="21" t="str">
        <f t="shared" si="169"/>
        <v/>
      </c>
      <c r="AU292" s="21" t="str">
        <f>IF(AND(AT292&lt;&gt;"",COUNTIF($AL$3:AL292,AL292)=1),SUMIF($AL$3:$AT$100003,AL292,$AT$3:$AT$100003),"")</f>
        <v/>
      </c>
      <c r="AV292" s="21" t="str">
        <f>IF(AND(COUNTIF($AM$3:AM292,AM292)=COUNTIF($AM$3:AM100292,AM292),AM292&lt;&gt;""),SUMIF($AM$3:AM292,AM292,$AT$3:AT292),"")</f>
        <v/>
      </c>
      <c r="AW292" s="96"/>
      <c r="AX292" s="20" t="str">
        <f>IF(COUNT(BC292:BH292)=6,MAX($AX$3:AX291)+1,"")</f>
        <v/>
      </c>
      <c r="AY292" s="20" t="str">
        <f>IF(AZ292="","",RANK(AZ292,$AZ$3:$AZ$100003,1)+COUNTIF($AZ$3:AZ292,AZ292)-1)</f>
        <v/>
      </c>
      <c r="AZ292" s="20" t="str">
        <f t="shared" si="170"/>
        <v/>
      </c>
      <c r="BA292" s="20" t="str">
        <f>IF(AN292="","",IF(COUNTIF($AN$3:AN292,AN292)=1,1+MAX($BA$3:BA291),INDEX($BA$3:BA291,MATCH(AN292,$AN$3:AN292,0),0)))</f>
        <v/>
      </c>
      <c r="BB292" s="20" t="str">
        <f>IF(AO292="","",IF(COUNTIF($AO$3:AO292,AO292)=1,1+MAX($BB$3:BB291),INDEX($BB$3:BB291,MATCH(AO292,$AO$3:AO292,0),0)))</f>
        <v/>
      </c>
      <c r="BC292" s="54" t="str">
        <f t="shared" si="171"/>
        <v/>
      </c>
      <c r="BD292" s="54" t="str">
        <f t="shared" si="172"/>
        <v/>
      </c>
      <c r="BE292" s="20" t="str">
        <f>IF($AN292="","",IF(COUNTIF(AN292,"*"&amp;BE$1&amp;"*"),COUNTIF(AN$3:AN292,"*"&amp;BE$1&amp;"*"),""))</f>
        <v/>
      </c>
      <c r="BF292" s="20" t="str">
        <f>IF($AN292="","",IF(COUNTIF(AO292,"*"&amp;BF$1&amp;"*"),COUNTIF(AO$3:AO292,"*"&amp;BF$1&amp;"*"),""))</f>
        <v/>
      </c>
      <c r="BG292" s="20" t="str">
        <f>IF($AN292="","",IF(COUNTIF(AP292,"*"&amp;BG$1&amp;"*"),COUNTIF(AP$3:AP292,"*"&amp;BG$1&amp;"*"),""))</f>
        <v/>
      </c>
      <c r="BH292" s="20" t="str">
        <f>IF($AN292="","",IF(COUNTIF(AQ292,"*"&amp;BH$1&amp;"*"),COUNTIF(AQ$3:AQ292,"*"&amp;BH$1&amp;"*"),""))</f>
        <v/>
      </c>
      <c r="BI292" s="58" t="str">
        <f t="shared" si="173"/>
        <v/>
      </c>
      <c r="BJ292" s="20" t="str">
        <f t="shared" si="174"/>
        <v/>
      </c>
      <c r="BK292" s="20" t="str">
        <f t="shared" si="175"/>
        <v/>
      </c>
      <c r="BM292" s="20" t="str">
        <f>IF($BM$1&gt;=1+MAX($BM$3:BM291),1+MAX($BM$3:BM291),"")</f>
        <v/>
      </c>
      <c r="BN292" s="20" t="str">
        <f t="shared" si="176"/>
        <v/>
      </c>
      <c r="BO292" s="20" t="str">
        <f t="shared" si="176"/>
        <v/>
      </c>
      <c r="BP292" s="20" t="str">
        <f t="shared" si="176"/>
        <v/>
      </c>
      <c r="BQ292" s="20" t="str">
        <f t="shared" si="176"/>
        <v/>
      </c>
      <c r="BR292" s="20" t="str">
        <f t="shared" si="176"/>
        <v/>
      </c>
      <c r="BS292" s="20" t="str">
        <f t="shared" si="176"/>
        <v/>
      </c>
      <c r="BT292" s="20" t="str">
        <f t="shared" si="176"/>
        <v/>
      </c>
      <c r="BU292" s="20" t="str">
        <f t="shared" si="176"/>
        <v/>
      </c>
      <c r="BV292" s="20" t="str">
        <f t="shared" si="176"/>
        <v/>
      </c>
      <c r="BW292" s="20" t="str">
        <f t="shared" si="176"/>
        <v/>
      </c>
      <c r="BX292" s="20" t="str">
        <f t="shared" si="176"/>
        <v/>
      </c>
    </row>
    <row r="293" spans="2:76" ht="30" customHeight="1" x14ac:dyDescent="0.2">
      <c r="B293" s="52"/>
      <c r="C293" s="52"/>
      <c r="D293" s="52"/>
      <c r="E293" s="30"/>
      <c r="F293" s="31"/>
      <c r="G293" s="32"/>
      <c r="H293" s="30"/>
      <c r="I293" s="31"/>
      <c r="J293" s="34"/>
      <c r="K293" s="112" t="str">
        <f t="shared" si="153"/>
        <v/>
      </c>
      <c r="L293" s="108" t="str">
        <f t="shared" si="154"/>
        <v/>
      </c>
      <c r="M293" s="108" t="str">
        <f t="shared" si="155"/>
        <v/>
      </c>
      <c r="N293" s="31" t="str">
        <f t="shared" si="156"/>
        <v/>
      </c>
      <c r="O293" s="31" t="str">
        <f t="shared" si="157"/>
        <v/>
      </c>
      <c r="P293" s="49" t="str">
        <f t="shared" si="158"/>
        <v/>
      </c>
      <c r="Q293" s="49" t="str">
        <f t="shared" si="159"/>
        <v/>
      </c>
      <c r="R293" s="32" t="str">
        <f t="shared" si="160"/>
        <v/>
      </c>
      <c r="S293" s="19"/>
      <c r="T293" s="45" t="str">
        <f t="shared" si="161"/>
        <v/>
      </c>
      <c r="U293" s="32" t="str">
        <f t="shared" si="162"/>
        <v/>
      </c>
      <c r="V293" s="22"/>
      <c r="W293" s="6" t="str">
        <f t="shared" si="151"/>
        <v/>
      </c>
      <c r="X293" s="7" t="str">
        <f t="shared" si="163"/>
        <v/>
      </c>
      <c r="Y293" s="19"/>
      <c r="Z293" s="13" t="str">
        <f t="shared" si="152"/>
        <v/>
      </c>
      <c r="AA293" s="13" t="str">
        <f t="shared" si="164"/>
        <v/>
      </c>
      <c r="AB293" s="7" t="str">
        <f t="shared" si="165"/>
        <v/>
      </c>
      <c r="AC293" s="22"/>
      <c r="AD293" s="3" t="str">
        <f>IF(B293="","",COUNT(B$3:B293))</f>
        <v/>
      </c>
      <c r="AE293" s="3" t="str">
        <f>IF(C293="","",COUNT(C$3:C293))</f>
        <v/>
      </c>
      <c r="AF293" s="3" t="str">
        <f>IF(D293="","",COUNT(D$3:D293))</f>
        <v/>
      </c>
      <c r="AG293" s="20" t="str">
        <f>IF(E293="","",COUNTA($E$3:E293))</f>
        <v/>
      </c>
      <c r="AH293" s="38" t="str">
        <f>IF(B293="",IF(OR($C293&lt;&gt;"",$D293&lt;&gt;"",$E293&lt;&gt;"",$H293&lt;&gt;"",$G293&lt;&gt;""),INDEX(AH$3:AH292,MATCH(MAX(AD$3:AD292),AD$3:AD292,0),0),""),B293)</f>
        <v/>
      </c>
      <c r="AI293" s="38" t="str">
        <f>IF(C293="",IF(OR($D293&lt;&gt;"",$E293&lt;&gt;"",$H293&lt;&gt;"",$G293&lt;&gt;""),INDEX(AI$3:AI292,MATCH(MAX(AE$3:AE292),AE$3:AE292,0),0),""),C293)</f>
        <v/>
      </c>
      <c r="AJ293" s="38" t="str">
        <f>IF(D293="",IF(OR($E293&lt;&gt;"",$H293&lt;&gt;"",$G293&lt;&gt;""),INDEX(AJ$3:AJ292,MATCH(MAX(AF$3:AF292),AF$3:AF292,0),0),""),D293)</f>
        <v/>
      </c>
      <c r="AK293" s="4" t="str">
        <f>IF(入力!E293="","",IFERROR(INDEX(雇用者!$B$3:$B$100003,IFERROR(MATCH("*"&amp;$E293&amp;"*",雇用者!B$3:B$100003,0),MATCH("*"&amp;$E293&amp;"*",雇用者!C$3:C$100003,0)),0),入力!E293))&amp;""</f>
        <v/>
      </c>
      <c r="AL293" s="20" t="str">
        <f>IF(AM293="","",$AM293&amp;"@"&amp;AN293&amp;IF(AN293="","","@"&amp;COUNTIF($AK$3:AK293,AN293)))</f>
        <v/>
      </c>
      <c r="AM293" s="26" t="str">
        <f t="shared" si="166"/>
        <v/>
      </c>
      <c r="AN293" s="4" t="str">
        <f>IF(AK293="",IF(AND(OR(H293&lt;&gt;"",G293&lt;&gt;""),E293=""),INDEX($AK$3:AK292,MATCH(MAX($AG$3:AG292),$AG$3:AG292,0),0),""),AK293)</f>
        <v/>
      </c>
      <c r="AO293" s="20" t="str">
        <f>IF(H293="",IF(AN293="","",IFERROR(INDEX(雇用者!$D$3:$D$100003,MATCH($AN293,雇用者!B$3:B$100003,0),0),"")),H293)&amp;""</f>
        <v/>
      </c>
      <c r="AP293" s="20" t="str">
        <f>IF(AN293="","",IFERROR(IF(AND(入力!I293="",H293=""),INDEX(雇用者!$E$3:$E$100003,MATCH($AN293,雇用者!B$3:B$100003,0),0),I293),I293))&amp;""</f>
        <v/>
      </c>
      <c r="AQ293" s="20" t="str">
        <f t="shared" si="167"/>
        <v/>
      </c>
      <c r="AR293" s="20" t="str">
        <f t="shared" si="168"/>
        <v/>
      </c>
      <c r="AS293" s="20" t="str">
        <f>IF(AN293="","",IFERROR(IF(AND(入力!G293="",H293=""),INDEX(雇用者!$F$3:$Y$100003,MATCH($AN293,雇用者!B$3:B$100003,0),MATCH($AM293,雇用者!$F$1:$Y$1,1)),IF(G293="","",G293)),IF(G293="","",G293)))</f>
        <v/>
      </c>
      <c r="AT293" s="21" t="str">
        <f t="shared" si="169"/>
        <v/>
      </c>
      <c r="AU293" s="21" t="str">
        <f>IF(AND(AT293&lt;&gt;"",COUNTIF($AL$3:AL293,AL293)=1),SUMIF($AL$3:$AT$100003,AL293,$AT$3:$AT$100003),"")</f>
        <v/>
      </c>
      <c r="AV293" s="21" t="str">
        <f>IF(AND(COUNTIF($AM$3:AM293,AM293)=COUNTIF($AM$3:AM100293,AM293),AM293&lt;&gt;""),SUMIF($AM$3:AM293,AM293,$AT$3:AT293),"")</f>
        <v/>
      </c>
      <c r="AW293" s="96"/>
      <c r="AX293" s="20" t="str">
        <f>IF(COUNT(BC293:BH293)=6,MAX($AX$3:AX292)+1,"")</f>
        <v/>
      </c>
      <c r="AY293" s="20" t="str">
        <f>IF(AZ293="","",RANK(AZ293,$AZ$3:$AZ$100003,1)+COUNTIF($AZ$3:AZ293,AZ293)-1)</f>
        <v/>
      </c>
      <c r="AZ293" s="20" t="str">
        <f t="shared" si="170"/>
        <v/>
      </c>
      <c r="BA293" s="20" t="str">
        <f>IF(AN293="","",IF(COUNTIF($AN$3:AN293,AN293)=1,1+MAX($BA$3:BA292),INDEX($BA$3:BA292,MATCH(AN293,$AN$3:AN293,0),0)))</f>
        <v/>
      </c>
      <c r="BB293" s="20" t="str">
        <f>IF(AO293="","",IF(COUNTIF($AO$3:AO293,AO293)=1,1+MAX($BB$3:BB292),INDEX($BB$3:BB292,MATCH(AO293,$AO$3:AO293,0),0)))</f>
        <v/>
      </c>
      <c r="BC293" s="54" t="str">
        <f t="shared" si="171"/>
        <v/>
      </c>
      <c r="BD293" s="54" t="str">
        <f t="shared" si="172"/>
        <v/>
      </c>
      <c r="BE293" s="20" t="str">
        <f>IF($AN293="","",IF(COUNTIF(AN293,"*"&amp;BE$1&amp;"*"),COUNTIF(AN$3:AN293,"*"&amp;BE$1&amp;"*"),""))</f>
        <v/>
      </c>
      <c r="BF293" s="20" t="str">
        <f>IF($AN293="","",IF(COUNTIF(AO293,"*"&amp;BF$1&amp;"*"),COUNTIF(AO$3:AO293,"*"&amp;BF$1&amp;"*"),""))</f>
        <v/>
      </c>
      <c r="BG293" s="20" t="str">
        <f>IF($AN293="","",IF(COUNTIF(AP293,"*"&amp;BG$1&amp;"*"),COUNTIF(AP$3:AP293,"*"&amp;BG$1&amp;"*"),""))</f>
        <v/>
      </c>
      <c r="BH293" s="20" t="str">
        <f>IF($AN293="","",IF(COUNTIF(AQ293,"*"&amp;BH$1&amp;"*"),COUNTIF(AQ$3:AQ293,"*"&amp;BH$1&amp;"*"),""))</f>
        <v/>
      </c>
      <c r="BI293" s="58" t="str">
        <f t="shared" si="173"/>
        <v/>
      </c>
      <c r="BJ293" s="20" t="str">
        <f t="shared" si="174"/>
        <v/>
      </c>
      <c r="BK293" s="20" t="str">
        <f t="shared" si="175"/>
        <v/>
      </c>
      <c r="BM293" s="20" t="str">
        <f>IF($BM$1&gt;=1+MAX($BM$3:BM292),1+MAX($BM$3:BM292),"")</f>
        <v/>
      </c>
      <c r="BN293" s="20" t="str">
        <f t="shared" si="176"/>
        <v/>
      </c>
      <c r="BO293" s="20" t="str">
        <f t="shared" si="176"/>
        <v/>
      </c>
      <c r="BP293" s="20" t="str">
        <f t="shared" si="176"/>
        <v/>
      </c>
      <c r="BQ293" s="20" t="str">
        <f t="shared" si="176"/>
        <v/>
      </c>
      <c r="BR293" s="20" t="str">
        <f t="shared" si="176"/>
        <v/>
      </c>
      <c r="BS293" s="20" t="str">
        <f t="shared" si="176"/>
        <v/>
      </c>
      <c r="BT293" s="20" t="str">
        <f t="shared" si="176"/>
        <v/>
      </c>
      <c r="BU293" s="20" t="str">
        <f t="shared" si="176"/>
        <v/>
      </c>
      <c r="BV293" s="20" t="str">
        <f t="shared" si="176"/>
        <v/>
      </c>
      <c r="BW293" s="20" t="str">
        <f t="shared" si="176"/>
        <v/>
      </c>
      <c r="BX293" s="20" t="str">
        <f t="shared" si="176"/>
        <v/>
      </c>
    </row>
    <row r="294" spans="2:76" ht="30" customHeight="1" x14ac:dyDescent="0.2">
      <c r="B294" s="52"/>
      <c r="C294" s="52"/>
      <c r="D294" s="52"/>
      <c r="E294" s="30"/>
      <c r="F294" s="31"/>
      <c r="G294" s="32"/>
      <c r="H294" s="30"/>
      <c r="I294" s="31"/>
      <c r="J294" s="34"/>
      <c r="K294" s="112" t="str">
        <f t="shared" si="153"/>
        <v/>
      </c>
      <c r="L294" s="108" t="str">
        <f t="shared" si="154"/>
        <v/>
      </c>
      <c r="M294" s="108" t="str">
        <f t="shared" si="155"/>
        <v/>
      </c>
      <c r="N294" s="31" t="str">
        <f t="shared" si="156"/>
        <v/>
      </c>
      <c r="O294" s="31" t="str">
        <f t="shared" si="157"/>
        <v/>
      </c>
      <c r="P294" s="49" t="str">
        <f t="shared" si="158"/>
        <v/>
      </c>
      <c r="Q294" s="49" t="str">
        <f t="shared" si="159"/>
        <v/>
      </c>
      <c r="R294" s="32" t="str">
        <f t="shared" si="160"/>
        <v/>
      </c>
      <c r="S294" s="19"/>
      <c r="T294" s="45" t="str">
        <f t="shared" si="161"/>
        <v/>
      </c>
      <c r="U294" s="32" t="str">
        <f t="shared" si="162"/>
        <v/>
      </c>
      <c r="V294" s="22"/>
      <c r="W294" s="6" t="str">
        <f t="shared" si="151"/>
        <v/>
      </c>
      <c r="X294" s="7" t="str">
        <f t="shared" si="163"/>
        <v/>
      </c>
      <c r="Y294" s="19"/>
      <c r="Z294" s="13" t="str">
        <f t="shared" si="152"/>
        <v/>
      </c>
      <c r="AA294" s="13" t="str">
        <f t="shared" si="164"/>
        <v/>
      </c>
      <c r="AB294" s="7" t="str">
        <f t="shared" si="165"/>
        <v/>
      </c>
      <c r="AC294" s="22"/>
      <c r="AD294" s="3" t="str">
        <f>IF(B294="","",COUNT(B$3:B294))</f>
        <v/>
      </c>
      <c r="AE294" s="3" t="str">
        <f>IF(C294="","",COUNT(C$3:C294))</f>
        <v/>
      </c>
      <c r="AF294" s="3" t="str">
        <f>IF(D294="","",COUNT(D$3:D294))</f>
        <v/>
      </c>
      <c r="AG294" s="20" t="str">
        <f>IF(E294="","",COUNTA($E$3:E294))</f>
        <v/>
      </c>
      <c r="AH294" s="38" t="str">
        <f>IF(B294="",IF(OR($C294&lt;&gt;"",$D294&lt;&gt;"",$E294&lt;&gt;"",$H294&lt;&gt;"",$G294&lt;&gt;""),INDEX(AH$3:AH293,MATCH(MAX(AD$3:AD293),AD$3:AD293,0),0),""),B294)</f>
        <v/>
      </c>
      <c r="AI294" s="38" t="str">
        <f>IF(C294="",IF(OR($D294&lt;&gt;"",$E294&lt;&gt;"",$H294&lt;&gt;"",$G294&lt;&gt;""),INDEX(AI$3:AI293,MATCH(MAX(AE$3:AE293),AE$3:AE293,0),0),""),C294)</f>
        <v/>
      </c>
      <c r="AJ294" s="38" t="str">
        <f>IF(D294="",IF(OR($E294&lt;&gt;"",$H294&lt;&gt;"",$G294&lt;&gt;""),INDEX(AJ$3:AJ293,MATCH(MAX(AF$3:AF293),AF$3:AF293,0),0),""),D294)</f>
        <v/>
      </c>
      <c r="AK294" s="4" t="str">
        <f>IF(入力!E294="","",IFERROR(INDEX(雇用者!$B$3:$B$100003,IFERROR(MATCH("*"&amp;$E294&amp;"*",雇用者!B$3:B$100003,0),MATCH("*"&amp;$E294&amp;"*",雇用者!C$3:C$100003,0)),0),入力!E294))&amp;""</f>
        <v/>
      </c>
      <c r="AL294" s="20" t="str">
        <f>IF(AM294="","",$AM294&amp;"@"&amp;AN294&amp;IF(AN294="","","@"&amp;COUNTIF($AK$3:AK294,AN294)))</f>
        <v/>
      </c>
      <c r="AM294" s="26" t="str">
        <f t="shared" si="166"/>
        <v/>
      </c>
      <c r="AN294" s="4" t="str">
        <f>IF(AK294="",IF(AND(OR(H294&lt;&gt;"",G294&lt;&gt;""),E294=""),INDEX($AK$3:AK293,MATCH(MAX($AG$3:AG293),$AG$3:AG293,0),0),""),AK294)</f>
        <v/>
      </c>
      <c r="AO294" s="20" t="str">
        <f>IF(H294="",IF(AN294="","",IFERROR(INDEX(雇用者!$D$3:$D$100003,MATCH($AN294,雇用者!B$3:B$100003,0),0),"")),H294)&amp;""</f>
        <v/>
      </c>
      <c r="AP294" s="20" t="str">
        <f>IF(AN294="","",IFERROR(IF(AND(入力!I294="",H294=""),INDEX(雇用者!$E$3:$E$100003,MATCH($AN294,雇用者!B$3:B$100003,0),0),I294),I294))&amp;""</f>
        <v/>
      </c>
      <c r="AQ294" s="20" t="str">
        <f t="shared" si="167"/>
        <v/>
      </c>
      <c r="AR294" s="20" t="str">
        <f t="shared" si="168"/>
        <v/>
      </c>
      <c r="AS294" s="20" t="str">
        <f>IF(AN294="","",IFERROR(IF(AND(入力!G294="",H294=""),INDEX(雇用者!$F$3:$Y$100003,MATCH($AN294,雇用者!B$3:B$100003,0),MATCH($AM294,雇用者!$F$1:$Y$1,1)),IF(G294="","",G294)),IF(G294="","",G294)))</f>
        <v/>
      </c>
      <c r="AT294" s="21" t="str">
        <f t="shared" si="169"/>
        <v/>
      </c>
      <c r="AU294" s="21" t="str">
        <f>IF(AND(AT294&lt;&gt;"",COUNTIF($AL$3:AL294,AL294)=1),SUMIF($AL$3:$AT$100003,AL294,$AT$3:$AT$100003),"")</f>
        <v/>
      </c>
      <c r="AV294" s="21" t="str">
        <f>IF(AND(COUNTIF($AM$3:AM294,AM294)=COUNTIF($AM$3:AM100294,AM294),AM294&lt;&gt;""),SUMIF($AM$3:AM294,AM294,$AT$3:AT294),"")</f>
        <v/>
      </c>
      <c r="AW294" s="96"/>
      <c r="AX294" s="20" t="str">
        <f>IF(COUNT(BC294:BH294)=6,MAX($AX$3:AX293)+1,"")</f>
        <v/>
      </c>
      <c r="AY294" s="20" t="str">
        <f>IF(AZ294="","",RANK(AZ294,$AZ$3:$AZ$100003,1)+COUNTIF($AZ$3:AZ294,AZ294)-1)</f>
        <v/>
      </c>
      <c r="AZ294" s="20" t="str">
        <f t="shared" si="170"/>
        <v/>
      </c>
      <c r="BA294" s="20" t="str">
        <f>IF(AN294="","",IF(COUNTIF($AN$3:AN294,AN294)=1,1+MAX($BA$3:BA293),INDEX($BA$3:BA293,MATCH(AN294,$AN$3:AN294,0),0)))</f>
        <v/>
      </c>
      <c r="BB294" s="20" t="str">
        <f>IF(AO294="","",IF(COUNTIF($AO$3:AO294,AO294)=1,1+MAX($BB$3:BB293),INDEX($BB$3:BB293,MATCH(AO294,$AO$3:AO294,0),0)))</f>
        <v/>
      </c>
      <c r="BC294" s="54" t="str">
        <f t="shared" si="171"/>
        <v/>
      </c>
      <c r="BD294" s="54" t="str">
        <f t="shared" si="172"/>
        <v/>
      </c>
      <c r="BE294" s="20" t="str">
        <f>IF($AN294="","",IF(COUNTIF(AN294,"*"&amp;BE$1&amp;"*"),COUNTIF(AN$3:AN294,"*"&amp;BE$1&amp;"*"),""))</f>
        <v/>
      </c>
      <c r="BF294" s="20" t="str">
        <f>IF($AN294="","",IF(COUNTIF(AO294,"*"&amp;BF$1&amp;"*"),COUNTIF(AO$3:AO294,"*"&amp;BF$1&amp;"*"),""))</f>
        <v/>
      </c>
      <c r="BG294" s="20" t="str">
        <f>IF($AN294="","",IF(COUNTIF(AP294,"*"&amp;BG$1&amp;"*"),COUNTIF(AP$3:AP294,"*"&amp;BG$1&amp;"*"),""))</f>
        <v/>
      </c>
      <c r="BH294" s="20" t="str">
        <f>IF($AN294="","",IF(COUNTIF(AQ294,"*"&amp;BH$1&amp;"*"),COUNTIF(AQ$3:AQ294,"*"&amp;BH$1&amp;"*"),""))</f>
        <v/>
      </c>
      <c r="BI294" s="58" t="str">
        <f t="shared" si="173"/>
        <v/>
      </c>
      <c r="BJ294" s="20" t="str">
        <f t="shared" si="174"/>
        <v/>
      </c>
      <c r="BK294" s="20" t="str">
        <f t="shared" si="175"/>
        <v/>
      </c>
      <c r="BM294" s="20" t="str">
        <f>IF($BM$1&gt;=1+MAX($BM$3:BM293),1+MAX($BM$3:BM293),"")</f>
        <v/>
      </c>
      <c r="BN294" s="20" t="str">
        <f t="shared" si="176"/>
        <v/>
      </c>
      <c r="BO294" s="20" t="str">
        <f t="shared" si="176"/>
        <v/>
      </c>
      <c r="BP294" s="20" t="str">
        <f t="shared" si="176"/>
        <v/>
      </c>
      <c r="BQ294" s="20" t="str">
        <f t="shared" si="176"/>
        <v/>
      </c>
      <c r="BR294" s="20" t="str">
        <f t="shared" si="176"/>
        <v/>
      </c>
      <c r="BS294" s="20" t="str">
        <f t="shared" si="176"/>
        <v/>
      </c>
      <c r="BT294" s="20" t="str">
        <f t="shared" si="176"/>
        <v/>
      </c>
      <c r="BU294" s="20" t="str">
        <f t="shared" si="176"/>
        <v/>
      </c>
      <c r="BV294" s="20" t="str">
        <f t="shared" si="176"/>
        <v/>
      </c>
      <c r="BW294" s="20" t="str">
        <f t="shared" si="176"/>
        <v/>
      </c>
      <c r="BX294" s="20" t="str">
        <f t="shared" si="176"/>
        <v/>
      </c>
    </row>
    <row r="295" spans="2:76" ht="30" customHeight="1" x14ac:dyDescent="0.2">
      <c r="B295" s="52"/>
      <c r="C295" s="52"/>
      <c r="D295" s="52"/>
      <c r="E295" s="30"/>
      <c r="F295" s="31"/>
      <c r="G295" s="32"/>
      <c r="H295" s="30"/>
      <c r="I295" s="31"/>
      <c r="J295" s="34"/>
      <c r="K295" s="112" t="str">
        <f t="shared" si="153"/>
        <v/>
      </c>
      <c r="L295" s="108" t="str">
        <f t="shared" si="154"/>
        <v/>
      </c>
      <c r="M295" s="108" t="str">
        <f t="shared" si="155"/>
        <v/>
      </c>
      <c r="N295" s="31" t="str">
        <f t="shared" si="156"/>
        <v/>
      </c>
      <c r="O295" s="31" t="str">
        <f t="shared" si="157"/>
        <v/>
      </c>
      <c r="P295" s="49" t="str">
        <f t="shared" si="158"/>
        <v/>
      </c>
      <c r="Q295" s="49" t="str">
        <f t="shared" si="159"/>
        <v/>
      </c>
      <c r="R295" s="32" t="str">
        <f t="shared" si="160"/>
        <v/>
      </c>
      <c r="S295" s="19"/>
      <c r="T295" s="45" t="str">
        <f t="shared" si="161"/>
        <v/>
      </c>
      <c r="U295" s="32" t="str">
        <f t="shared" si="162"/>
        <v/>
      </c>
      <c r="V295" s="22"/>
      <c r="W295" s="6" t="str">
        <f t="shared" si="151"/>
        <v/>
      </c>
      <c r="X295" s="7" t="str">
        <f t="shared" si="163"/>
        <v/>
      </c>
      <c r="Y295" s="19"/>
      <c r="Z295" s="13" t="str">
        <f t="shared" si="152"/>
        <v/>
      </c>
      <c r="AA295" s="13" t="str">
        <f t="shared" si="164"/>
        <v/>
      </c>
      <c r="AB295" s="7" t="str">
        <f t="shared" si="165"/>
        <v/>
      </c>
      <c r="AC295" s="22"/>
      <c r="AD295" s="3" t="str">
        <f>IF(B295="","",COUNT(B$3:B295))</f>
        <v/>
      </c>
      <c r="AE295" s="3" t="str">
        <f>IF(C295="","",COUNT(C$3:C295))</f>
        <v/>
      </c>
      <c r="AF295" s="3" t="str">
        <f>IF(D295="","",COUNT(D$3:D295))</f>
        <v/>
      </c>
      <c r="AG295" s="20" t="str">
        <f>IF(E295="","",COUNTA($E$3:E295))</f>
        <v/>
      </c>
      <c r="AH295" s="38" t="str">
        <f>IF(B295="",IF(OR($C295&lt;&gt;"",$D295&lt;&gt;"",$E295&lt;&gt;"",$H295&lt;&gt;"",$G295&lt;&gt;""),INDEX(AH$3:AH294,MATCH(MAX(AD$3:AD294),AD$3:AD294,0),0),""),B295)</f>
        <v/>
      </c>
      <c r="AI295" s="38" t="str">
        <f>IF(C295="",IF(OR($D295&lt;&gt;"",$E295&lt;&gt;"",$H295&lt;&gt;"",$G295&lt;&gt;""),INDEX(AI$3:AI294,MATCH(MAX(AE$3:AE294),AE$3:AE294,0),0),""),C295)</f>
        <v/>
      </c>
      <c r="AJ295" s="38" t="str">
        <f>IF(D295="",IF(OR($E295&lt;&gt;"",$H295&lt;&gt;"",$G295&lt;&gt;""),INDEX(AJ$3:AJ294,MATCH(MAX(AF$3:AF294),AF$3:AF294,0),0),""),D295)</f>
        <v/>
      </c>
      <c r="AK295" s="4" t="str">
        <f>IF(入力!E295="","",IFERROR(INDEX(雇用者!$B$3:$B$100003,IFERROR(MATCH("*"&amp;$E295&amp;"*",雇用者!B$3:B$100003,0),MATCH("*"&amp;$E295&amp;"*",雇用者!C$3:C$100003,0)),0),入力!E295))&amp;""</f>
        <v/>
      </c>
      <c r="AL295" s="20" t="str">
        <f>IF(AM295="","",$AM295&amp;"@"&amp;AN295&amp;IF(AN295="","","@"&amp;COUNTIF($AK$3:AK295,AN295)))</f>
        <v/>
      </c>
      <c r="AM295" s="26" t="str">
        <f t="shared" si="166"/>
        <v/>
      </c>
      <c r="AN295" s="4" t="str">
        <f>IF(AK295="",IF(AND(OR(H295&lt;&gt;"",G295&lt;&gt;""),E295=""),INDEX($AK$3:AK294,MATCH(MAX($AG$3:AG294),$AG$3:AG294,0),0),""),AK295)</f>
        <v/>
      </c>
      <c r="AO295" s="20" t="str">
        <f>IF(H295="",IF(AN295="","",IFERROR(INDEX(雇用者!$D$3:$D$100003,MATCH($AN295,雇用者!B$3:B$100003,0),0),"")),H295)&amp;""</f>
        <v/>
      </c>
      <c r="AP295" s="20" t="str">
        <f>IF(AN295="","",IFERROR(IF(AND(入力!I295="",H295=""),INDEX(雇用者!$E$3:$E$100003,MATCH($AN295,雇用者!B$3:B$100003,0),0),I295),I295))&amp;""</f>
        <v/>
      </c>
      <c r="AQ295" s="20" t="str">
        <f t="shared" si="167"/>
        <v/>
      </c>
      <c r="AR295" s="20" t="str">
        <f t="shared" si="168"/>
        <v/>
      </c>
      <c r="AS295" s="20" t="str">
        <f>IF(AN295="","",IFERROR(IF(AND(入力!G295="",H295=""),INDEX(雇用者!$F$3:$Y$100003,MATCH($AN295,雇用者!B$3:B$100003,0),MATCH($AM295,雇用者!$F$1:$Y$1,1)),IF(G295="","",G295)),IF(G295="","",G295)))</f>
        <v/>
      </c>
      <c r="AT295" s="21" t="str">
        <f t="shared" si="169"/>
        <v/>
      </c>
      <c r="AU295" s="21" t="str">
        <f>IF(AND(AT295&lt;&gt;"",COUNTIF($AL$3:AL295,AL295)=1),SUMIF($AL$3:$AT$100003,AL295,$AT$3:$AT$100003),"")</f>
        <v/>
      </c>
      <c r="AV295" s="21" t="str">
        <f>IF(AND(COUNTIF($AM$3:AM295,AM295)=COUNTIF($AM$3:AM100295,AM295),AM295&lt;&gt;""),SUMIF($AM$3:AM295,AM295,$AT$3:AT295),"")</f>
        <v/>
      </c>
      <c r="AW295" s="96"/>
      <c r="AX295" s="20" t="str">
        <f>IF(COUNT(BC295:BH295)=6,MAX($AX$3:AX294)+1,"")</f>
        <v/>
      </c>
      <c r="AY295" s="20" t="str">
        <f>IF(AZ295="","",RANK(AZ295,$AZ$3:$AZ$100003,1)+COUNTIF($AZ$3:AZ295,AZ295)-1)</f>
        <v/>
      </c>
      <c r="AZ295" s="20" t="str">
        <f t="shared" si="170"/>
        <v/>
      </c>
      <c r="BA295" s="20" t="str">
        <f>IF(AN295="","",IF(COUNTIF($AN$3:AN295,AN295)=1,1+MAX($BA$3:BA294),INDEX($BA$3:BA294,MATCH(AN295,$AN$3:AN295,0),0)))</f>
        <v/>
      </c>
      <c r="BB295" s="20" t="str">
        <f>IF(AO295="","",IF(COUNTIF($AO$3:AO295,AO295)=1,1+MAX($BB$3:BB294),INDEX($BB$3:BB294,MATCH(AO295,$AO$3:AO295,0),0)))</f>
        <v/>
      </c>
      <c r="BC295" s="54" t="str">
        <f t="shared" si="171"/>
        <v/>
      </c>
      <c r="BD295" s="54" t="str">
        <f t="shared" si="172"/>
        <v/>
      </c>
      <c r="BE295" s="20" t="str">
        <f>IF($AN295="","",IF(COUNTIF(AN295,"*"&amp;BE$1&amp;"*"),COUNTIF(AN$3:AN295,"*"&amp;BE$1&amp;"*"),""))</f>
        <v/>
      </c>
      <c r="BF295" s="20" t="str">
        <f>IF($AN295="","",IF(COUNTIF(AO295,"*"&amp;BF$1&amp;"*"),COUNTIF(AO$3:AO295,"*"&amp;BF$1&amp;"*"),""))</f>
        <v/>
      </c>
      <c r="BG295" s="20" t="str">
        <f>IF($AN295="","",IF(COUNTIF(AP295,"*"&amp;BG$1&amp;"*"),COUNTIF(AP$3:AP295,"*"&amp;BG$1&amp;"*"),""))</f>
        <v/>
      </c>
      <c r="BH295" s="20" t="str">
        <f>IF($AN295="","",IF(COUNTIF(AQ295,"*"&amp;BH$1&amp;"*"),COUNTIF(AQ$3:AQ295,"*"&amp;BH$1&amp;"*"),""))</f>
        <v/>
      </c>
      <c r="BI295" s="58" t="str">
        <f t="shared" si="173"/>
        <v/>
      </c>
      <c r="BJ295" s="20" t="str">
        <f t="shared" si="174"/>
        <v/>
      </c>
      <c r="BK295" s="20" t="str">
        <f t="shared" si="175"/>
        <v/>
      </c>
      <c r="BM295" s="20" t="str">
        <f>IF($BM$1&gt;=1+MAX($BM$3:BM294),1+MAX($BM$3:BM294),"")</f>
        <v/>
      </c>
      <c r="BN295" s="20" t="str">
        <f t="shared" si="176"/>
        <v/>
      </c>
      <c r="BO295" s="20" t="str">
        <f t="shared" si="176"/>
        <v/>
      </c>
      <c r="BP295" s="20" t="str">
        <f t="shared" si="176"/>
        <v/>
      </c>
      <c r="BQ295" s="20" t="str">
        <f t="shared" si="176"/>
        <v/>
      </c>
      <c r="BR295" s="20" t="str">
        <f t="shared" si="176"/>
        <v/>
      </c>
      <c r="BS295" s="20" t="str">
        <f t="shared" si="176"/>
        <v/>
      </c>
      <c r="BT295" s="20" t="str">
        <f t="shared" si="176"/>
        <v/>
      </c>
      <c r="BU295" s="20" t="str">
        <f t="shared" si="176"/>
        <v/>
      </c>
      <c r="BV295" s="20" t="str">
        <f t="shared" si="176"/>
        <v/>
      </c>
      <c r="BW295" s="20" t="str">
        <f t="shared" si="176"/>
        <v/>
      </c>
      <c r="BX295" s="20" t="str">
        <f t="shared" si="176"/>
        <v/>
      </c>
    </row>
    <row r="296" spans="2:76" ht="30" customHeight="1" x14ac:dyDescent="0.2">
      <c r="B296" s="52"/>
      <c r="C296" s="52"/>
      <c r="D296" s="52"/>
      <c r="E296" s="30"/>
      <c r="F296" s="31"/>
      <c r="G296" s="32"/>
      <c r="H296" s="30"/>
      <c r="I296" s="31"/>
      <c r="J296" s="34"/>
      <c r="K296" s="112" t="str">
        <f t="shared" si="153"/>
        <v/>
      </c>
      <c r="L296" s="108" t="str">
        <f t="shared" si="154"/>
        <v/>
      </c>
      <c r="M296" s="108" t="str">
        <f t="shared" si="155"/>
        <v/>
      </c>
      <c r="N296" s="31" t="str">
        <f t="shared" si="156"/>
        <v/>
      </c>
      <c r="O296" s="31" t="str">
        <f t="shared" si="157"/>
        <v/>
      </c>
      <c r="P296" s="49" t="str">
        <f t="shared" si="158"/>
        <v/>
      </c>
      <c r="Q296" s="49" t="str">
        <f t="shared" si="159"/>
        <v/>
      </c>
      <c r="R296" s="32" t="str">
        <f t="shared" si="160"/>
        <v/>
      </c>
      <c r="S296" s="19"/>
      <c r="T296" s="45" t="str">
        <f t="shared" si="161"/>
        <v/>
      </c>
      <c r="U296" s="32" t="str">
        <f t="shared" si="162"/>
        <v/>
      </c>
      <c r="V296" s="22"/>
      <c r="W296" s="6" t="str">
        <f t="shared" si="151"/>
        <v/>
      </c>
      <c r="X296" s="7" t="str">
        <f t="shared" si="163"/>
        <v/>
      </c>
      <c r="Y296" s="19"/>
      <c r="Z296" s="13" t="str">
        <f t="shared" si="152"/>
        <v/>
      </c>
      <c r="AA296" s="13" t="str">
        <f t="shared" si="164"/>
        <v/>
      </c>
      <c r="AB296" s="7" t="str">
        <f t="shared" si="165"/>
        <v/>
      </c>
      <c r="AC296" s="22"/>
      <c r="AD296" s="3" t="str">
        <f>IF(B296="","",COUNT(B$3:B296))</f>
        <v/>
      </c>
      <c r="AE296" s="3" t="str">
        <f>IF(C296="","",COUNT(C$3:C296))</f>
        <v/>
      </c>
      <c r="AF296" s="3" t="str">
        <f>IF(D296="","",COUNT(D$3:D296))</f>
        <v/>
      </c>
      <c r="AG296" s="20" t="str">
        <f>IF(E296="","",COUNTA($E$3:E296))</f>
        <v/>
      </c>
      <c r="AH296" s="38" t="str">
        <f>IF(B296="",IF(OR($C296&lt;&gt;"",$D296&lt;&gt;"",$E296&lt;&gt;"",$H296&lt;&gt;"",$G296&lt;&gt;""),INDEX(AH$3:AH295,MATCH(MAX(AD$3:AD295),AD$3:AD295,0),0),""),B296)</f>
        <v/>
      </c>
      <c r="AI296" s="38" t="str">
        <f>IF(C296="",IF(OR($D296&lt;&gt;"",$E296&lt;&gt;"",$H296&lt;&gt;"",$G296&lt;&gt;""),INDEX(AI$3:AI295,MATCH(MAX(AE$3:AE295),AE$3:AE295,0),0),""),C296)</f>
        <v/>
      </c>
      <c r="AJ296" s="38" t="str">
        <f>IF(D296="",IF(OR($E296&lt;&gt;"",$H296&lt;&gt;"",$G296&lt;&gt;""),INDEX(AJ$3:AJ295,MATCH(MAX(AF$3:AF295),AF$3:AF295,0),0),""),D296)</f>
        <v/>
      </c>
      <c r="AK296" s="4" t="str">
        <f>IF(入力!E296="","",IFERROR(INDEX(雇用者!$B$3:$B$100003,IFERROR(MATCH("*"&amp;$E296&amp;"*",雇用者!B$3:B$100003,0),MATCH("*"&amp;$E296&amp;"*",雇用者!C$3:C$100003,0)),0),入力!E296))&amp;""</f>
        <v/>
      </c>
      <c r="AL296" s="20" t="str">
        <f>IF(AM296="","",$AM296&amp;"@"&amp;AN296&amp;IF(AN296="","","@"&amp;COUNTIF($AK$3:AK296,AN296)))</f>
        <v/>
      </c>
      <c r="AM296" s="26" t="str">
        <f t="shared" si="166"/>
        <v/>
      </c>
      <c r="AN296" s="4" t="str">
        <f>IF(AK296="",IF(AND(OR(H296&lt;&gt;"",G296&lt;&gt;""),E296=""),INDEX($AK$3:AK295,MATCH(MAX($AG$3:AG295),$AG$3:AG295,0),0),""),AK296)</f>
        <v/>
      </c>
      <c r="AO296" s="20" t="str">
        <f>IF(H296="",IF(AN296="","",IFERROR(INDEX(雇用者!$D$3:$D$100003,MATCH($AN296,雇用者!B$3:B$100003,0),0),"")),H296)&amp;""</f>
        <v/>
      </c>
      <c r="AP296" s="20" t="str">
        <f>IF(AN296="","",IFERROR(IF(AND(入力!I296="",H296=""),INDEX(雇用者!$E$3:$E$100003,MATCH($AN296,雇用者!B$3:B$100003,0),0),I296),I296))&amp;""</f>
        <v/>
      </c>
      <c r="AQ296" s="20" t="str">
        <f t="shared" si="167"/>
        <v/>
      </c>
      <c r="AR296" s="20" t="str">
        <f t="shared" si="168"/>
        <v/>
      </c>
      <c r="AS296" s="20" t="str">
        <f>IF(AN296="","",IFERROR(IF(AND(入力!G296="",H296=""),INDEX(雇用者!$F$3:$Y$100003,MATCH($AN296,雇用者!B$3:B$100003,0),MATCH($AM296,雇用者!$F$1:$Y$1,1)),IF(G296="","",G296)),IF(G296="","",G296)))</f>
        <v/>
      </c>
      <c r="AT296" s="21" t="str">
        <f t="shared" si="169"/>
        <v/>
      </c>
      <c r="AU296" s="21" t="str">
        <f>IF(AND(AT296&lt;&gt;"",COUNTIF($AL$3:AL296,AL296)=1),SUMIF($AL$3:$AT$100003,AL296,$AT$3:$AT$100003),"")</f>
        <v/>
      </c>
      <c r="AV296" s="21" t="str">
        <f>IF(AND(COUNTIF($AM$3:AM296,AM296)=COUNTIF($AM$3:AM100296,AM296),AM296&lt;&gt;""),SUMIF($AM$3:AM296,AM296,$AT$3:AT296),"")</f>
        <v/>
      </c>
      <c r="AW296" s="96"/>
      <c r="AX296" s="20" t="str">
        <f>IF(COUNT(BC296:BH296)=6,MAX($AX$3:AX295)+1,"")</f>
        <v/>
      </c>
      <c r="AY296" s="20" t="str">
        <f>IF(AZ296="","",RANK(AZ296,$AZ$3:$AZ$100003,1)+COUNTIF($AZ$3:AZ296,AZ296)-1)</f>
        <v/>
      </c>
      <c r="AZ296" s="20" t="str">
        <f t="shared" si="170"/>
        <v/>
      </c>
      <c r="BA296" s="20" t="str">
        <f>IF(AN296="","",IF(COUNTIF($AN$3:AN296,AN296)=1,1+MAX($BA$3:BA295),INDEX($BA$3:BA295,MATCH(AN296,$AN$3:AN296,0),0)))</f>
        <v/>
      </c>
      <c r="BB296" s="20" t="str">
        <f>IF(AO296="","",IF(COUNTIF($AO$3:AO296,AO296)=1,1+MAX($BB$3:BB295),INDEX($BB$3:BB295,MATCH(AO296,$AO$3:AO296,0),0)))</f>
        <v/>
      </c>
      <c r="BC296" s="54" t="str">
        <f t="shared" si="171"/>
        <v/>
      </c>
      <c r="BD296" s="54" t="str">
        <f t="shared" si="172"/>
        <v/>
      </c>
      <c r="BE296" s="20" t="str">
        <f>IF($AN296="","",IF(COUNTIF(AN296,"*"&amp;BE$1&amp;"*"),COUNTIF(AN$3:AN296,"*"&amp;BE$1&amp;"*"),""))</f>
        <v/>
      </c>
      <c r="BF296" s="20" t="str">
        <f>IF($AN296="","",IF(COUNTIF(AO296,"*"&amp;BF$1&amp;"*"),COUNTIF(AO$3:AO296,"*"&amp;BF$1&amp;"*"),""))</f>
        <v/>
      </c>
      <c r="BG296" s="20" t="str">
        <f>IF($AN296="","",IF(COUNTIF(AP296,"*"&amp;BG$1&amp;"*"),COUNTIF(AP$3:AP296,"*"&amp;BG$1&amp;"*"),""))</f>
        <v/>
      </c>
      <c r="BH296" s="20" t="str">
        <f>IF($AN296="","",IF(COUNTIF(AQ296,"*"&amp;BH$1&amp;"*"),COUNTIF(AQ$3:AQ296,"*"&amp;BH$1&amp;"*"),""))</f>
        <v/>
      </c>
      <c r="BI296" s="58" t="str">
        <f t="shared" si="173"/>
        <v/>
      </c>
      <c r="BJ296" s="20" t="str">
        <f t="shared" si="174"/>
        <v/>
      </c>
      <c r="BK296" s="20" t="str">
        <f t="shared" si="175"/>
        <v/>
      </c>
      <c r="BM296" s="20" t="str">
        <f>IF($BM$1&gt;=1+MAX($BM$3:BM295),1+MAX($BM$3:BM295),"")</f>
        <v/>
      </c>
      <c r="BN296" s="20" t="str">
        <f t="shared" si="176"/>
        <v/>
      </c>
      <c r="BO296" s="20" t="str">
        <f t="shared" si="176"/>
        <v/>
      </c>
      <c r="BP296" s="20" t="str">
        <f t="shared" ref="BN296:BX319" si="177">IFERROR(IF($BM296="","",INDEX($AH$3:$AT$100003,MATCH($BM296,INDEX($AX$3:$AY$100003,0,MATCH($BN$1,$AX$2:$AY$2,0)),0),MATCH(BP$2,$AH$2:$AT$2,0))),"")</f>
        <v/>
      </c>
      <c r="BQ296" s="20" t="str">
        <f t="shared" si="177"/>
        <v/>
      </c>
      <c r="BR296" s="20" t="str">
        <f t="shared" si="177"/>
        <v/>
      </c>
      <c r="BS296" s="20" t="str">
        <f t="shared" si="177"/>
        <v/>
      </c>
      <c r="BT296" s="20" t="str">
        <f t="shared" si="177"/>
        <v/>
      </c>
      <c r="BU296" s="20" t="str">
        <f t="shared" si="177"/>
        <v/>
      </c>
      <c r="BV296" s="20" t="str">
        <f t="shared" si="177"/>
        <v/>
      </c>
      <c r="BW296" s="20" t="str">
        <f t="shared" si="177"/>
        <v/>
      </c>
      <c r="BX296" s="20" t="str">
        <f t="shared" si="177"/>
        <v/>
      </c>
    </row>
    <row r="297" spans="2:76" ht="30" customHeight="1" x14ac:dyDescent="0.2">
      <c r="B297" s="52"/>
      <c r="C297" s="52"/>
      <c r="D297" s="52"/>
      <c r="E297" s="30"/>
      <c r="F297" s="31"/>
      <c r="G297" s="32"/>
      <c r="H297" s="30"/>
      <c r="I297" s="31"/>
      <c r="J297" s="34"/>
      <c r="K297" s="112" t="str">
        <f t="shared" si="153"/>
        <v/>
      </c>
      <c r="L297" s="108" t="str">
        <f t="shared" si="154"/>
        <v/>
      </c>
      <c r="M297" s="108" t="str">
        <f t="shared" si="155"/>
        <v/>
      </c>
      <c r="N297" s="31" t="str">
        <f t="shared" si="156"/>
        <v/>
      </c>
      <c r="O297" s="31" t="str">
        <f t="shared" si="157"/>
        <v/>
      </c>
      <c r="P297" s="49" t="str">
        <f t="shared" si="158"/>
        <v/>
      </c>
      <c r="Q297" s="49" t="str">
        <f t="shared" si="159"/>
        <v/>
      </c>
      <c r="R297" s="32" t="str">
        <f t="shared" si="160"/>
        <v/>
      </c>
      <c r="S297" s="19"/>
      <c r="T297" s="45" t="str">
        <f t="shared" si="161"/>
        <v/>
      </c>
      <c r="U297" s="32" t="str">
        <f t="shared" si="162"/>
        <v/>
      </c>
      <c r="V297" s="22"/>
      <c r="W297" s="6" t="str">
        <f t="shared" si="151"/>
        <v/>
      </c>
      <c r="X297" s="7" t="str">
        <f t="shared" si="163"/>
        <v/>
      </c>
      <c r="Y297" s="19"/>
      <c r="Z297" s="13" t="str">
        <f t="shared" si="152"/>
        <v/>
      </c>
      <c r="AA297" s="13" t="str">
        <f t="shared" si="164"/>
        <v/>
      </c>
      <c r="AB297" s="7" t="str">
        <f t="shared" si="165"/>
        <v/>
      </c>
      <c r="AC297" s="22"/>
      <c r="AD297" s="3" t="str">
        <f>IF(B297="","",COUNT(B$3:B297))</f>
        <v/>
      </c>
      <c r="AE297" s="3" t="str">
        <f>IF(C297="","",COUNT(C$3:C297))</f>
        <v/>
      </c>
      <c r="AF297" s="3" t="str">
        <f>IF(D297="","",COUNT(D$3:D297))</f>
        <v/>
      </c>
      <c r="AG297" s="20" t="str">
        <f>IF(E297="","",COUNTA($E$3:E297))</f>
        <v/>
      </c>
      <c r="AH297" s="38" t="str">
        <f>IF(B297="",IF(OR($C297&lt;&gt;"",$D297&lt;&gt;"",$E297&lt;&gt;"",$H297&lt;&gt;"",$G297&lt;&gt;""),INDEX(AH$3:AH296,MATCH(MAX(AD$3:AD296),AD$3:AD296,0),0),""),B297)</f>
        <v/>
      </c>
      <c r="AI297" s="38" t="str">
        <f>IF(C297="",IF(OR($D297&lt;&gt;"",$E297&lt;&gt;"",$H297&lt;&gt;"",$G297&lt;&gt;""),INDEX(AI$3:AI296,MATCH(MAX(AE$3:AE296),AE$3:AE296,0),0),""),C297)</f>
        <v/>
      </c>
      <c r="AJ297" s="38" t="str">
        <f>IF(D297="",IF(OR($E297&lt;&gt;"",$H297&lt;&gt;"",$G297&lt;&gt;""),INDEX(AJ$3:AJ296,MATCH(MAX(AF$3:AF296),AF$3:AF296,0),0),""),D297)</f>
        <v/>
      </c>
      <c r="AK297" s="4" t="str">
        <f>IF(入力!E297="","",IFERROR(INDEX(雇用者!$B$3:$B$100003,IFERROR(MATCH("*"&amp;$E297&amp;"*",雇用者!B$3:B$100003,0),MATCH("*"&amp;$E297&amp;"*",雇用者!C$3:C$100003,0)),0),入力!E297))&amp;""</f>
        <v/>
      </c>
      <c r="AL297" s="20" t="str">
        <f>IF(AM297="","",$AM297&amp;"@"&amp;AN297&amp;IF(AN297="","","@"&amp;COUNTIF($AK$3:AK297,AN297)))</f>
        <v/>
      </c>
      <c r="AM297" s="26" t="str">
        <f t="shared" si="166"/>
        <v/>
      </c>
      <c r="AN297" s="4" t="str">
        <f>IF(AK297="",IF(AND(OR(H297&lt;&gt;"",G297&lt;&gt;""),E297=""),INDEX($AK$3:AK296,MATCH(MAX($AG$3:AG296),$AG$3:AG296,0),0),""),AK297)</f>
        <v/>
      </c>
      <c r="AO297" s="20" t="str">
        <f>IF(H297="",IF(AN297="","",IFERROR(INDEX(雇用者!$D$3:$D$100003,MATCH($AN297,雇用者!B$3:B$100003,0),0),"")),H297)&amp;""</f>
        <v/>
      </c>
      <c r="AP297" s="20" t="str">
        <f>IF(AN297="","",IFERROR(IF(AND(入力!I297="",H297=""),INDEX(雇用者!$E$3:$E$100003,MATCH($AN297,雇用者!B$3:B$100003,0),0),I297),I297))&amp;""</f>
        <v/>
      </c>
      <c r="AQ297" s="20" t="str">
        <f t="shared" si="167"/>
        <v/>
      </c>
      <c r="AR297" s="20" t="str">
        <f t="shared" si="168"/>
        <v/>
      </c>
      <c r="AS297" s="20" t="str">
        <f>IF(AN297="","",IFERROR(IF(AND(入力!G297="",H297=""),INDEX(雇用者!$F$3:$Y$100003,MATCH($AN297,雇用者!B$3:B$100003,0),MATCH($AM297,雇用者!$F$1:$Y$1,1)),IF(G297="","",G297)),IF(G297="","",G297)))</f>
        <v/>
      </c>
      <c r="AT297" s="21" t="str">
        <f t="shared" si="169"/>
        <v/>
      </c>
      <c r="AU297" s="21" t="str">
        <f>IF(AND(AT297&lt;&gt;"",COUNTIF($AL$3:AL297,AL297)=1),SUMIF($AL$3:$AT$100003,AL297,$AT$3:$AT$100003),"")</f>
        <v/>
      </c>
      <c r="AV297" s="21" t="str">
        <f>IF(AND(COUNTIF($AM$3:AM297,AM297)=COUNTIF($AM$3:AM100297,AM297),AM297&lt;&gt;""),SUMIF($AM$3:AM297,AM297,$AT$3:AT297),"")</f>
        <v/>
      </c>
      <c r="AW297" s="96"/>
      <c r="AX297" s="20" t="str">
        <f>IF(COUNT(BC297:BH297)=6,MAX($AX$3:AX296)+1,"")</f>
        <v/>
      </c>
      <c r="AY297" s="20" t="str">
        <f>IF(AZ297="","",RANK(AZ297,$AZ$3:$AZ$100003,1)+COUNTIF($AZ$3:AZ297,AZ297)-1)</f>
        <v/>
      </c>
      <c r="AZ297" s="20" t="str">
        <f t="shared" si="170"/>
        <v/>
      </c>
      <c r="BA297" s="20" t="str">
        <f>IF(AN297="","",IF(COUNTIF($AN$3:AN297,AN297)=1,1+MAX($BA$3:BA296),INDEX($BA$3:BA296,MATCH(AN297,$AN$3:AN297,0),0)))</f>
        <v/>
      </c>
      <c r="BB297" s="20" t="str">
        <f>IF(AO297="","",IF(COUNTIF($AO$3:AO297,AO297)=1,1+MAX($BB$3:BB296),INDEX($BB$3:BB296,MATCH(AO297,$AO$3:AO297,0),0)))</f>
        <v/>
      </c>
      <c r="BC297" s="54" t="str">
        <f t="shared" si="171"/>
        <v/>
      </c>
      <c r="BD297" s="54" t="str">
        <f t="shared" si="172"/>
        <v/>
      </c>
      <c r="BE297" s="20" t="str">
        <f>IF($AN297="","",IF(COUNTIF(AN297,"*"&amp;BE$1&amp;"*"),COUNTIF(AN$3:AN297,"*"&amp;BE$1&amp;"*"),""))</f>
        <v/>
      </c>
      <c r="BF297" s="20" t="str">
        <f>IF($AN297="","",IF(COUNTIF(AO297,"*"&amp;BF$1&amp;"*"),COUNTIF(AO$3:AO297,"*"&amp;BF$1&amp;"*"),""))</f>
        <v/>
      </c>
      <c r="BG297" s="20" t="str">
        <f>IF($AN297="","",IF(COUNTIF(AP297,"*"&amp;BG$1&amp;"*"),COUNTIF(AP$3:AP297,"*"&amp;BG$1&amp;"*"),""))</f>
        <v/>
      </c>
      <c r="BH297" s="20" t="str">
        <f>IF($AN297="","",IF(COUNTIF(AQ297,"*"&amp;BH$1&amp;"*"),COUNTIF(AQ$3:AQ297,"*"&amp;BH$1&amp;"*"),""))</f>
        <v/>
      </c>
      <c r="BI297" s="58" t="str">
        <f t="shared" si="173"/>
        <v/>
      </c>
      <c r="BJ297" s="20" t="str">
        <f t="shared" si="174"/>
        <v/>
      </c>
      <c r="BK297" s="20" t="str">
        <f t="shared" si="175"/>
        <v/>
      </c>
      <c r="BM297" s="20" t="str">
        <f>IF($BM$1&gt;=1+MAX($BM$3:BM296),1+MAX($BM$3:BM296),"")</f>
        <v/>
      </c>
      <c r="BN297" s="20" t="str">
        <f t="shared" si="177"/>
        <v/>
      </c>
      <c r="BO297" s="20" t="str">
        <f t="shared" si="177"/>
        <v/>
      </c>
      <c r="BP297" s="20" t="str">
        <f t="shared" si="177"/>
        <v/>
      </c>
      <c r="BQ297" s="20" t="str">
        <f t="shared" si="177"/>
        <v/>
      </c>
      <c r="BR297" s="20" t="str">
        <f t="shared" si="177"/>
        <v/>
      </c>
      <c r="BS297" s="20" t="str">
        <f t="shared" si="177"/>
        <v/>
      </c>
      <c r="BT297" s="20" t="str">
        <f t="shared" si="177"/>
        <v/>
      </c>
      <c r="BU297" s="20" t="str">
        <f t="shared" si="177"/>
        <v/>
      </c>
      <c r="BV297" s="20" t="str">
        <f t="shared" si="177"/>
        <v/>
      </c>
      <c r="BW297" s="20" t="str">
        <f t="shared" si="177"/>
        <v/>
      </c>
      <c r="BX297" s="20" t="str">
        <f t="shared" si="177"/>
        <v/>
      </c>
    </row>
    <row r="298" spans="2:76" ht="30" customHeight="1" x14ac:dyDescent="0.2">
      <c r="B298" s="52"/>
      <c r="C298" s="52"/>
      <c r="D298" s="52"/>
      <c r="E298" s="30"/>
      <c r="F298" s="31"/>
      <c r="G298" s="32"/>
      <c r="H298" s="30"/>
      <c r="I298" s="31"/>
      <c r="J298" s="34"/>
      <c r="K298" s="112" t="str">
        <f t="shared" si="153"/>
        <v/>
      </c>
      <c r="L298" s="108" t="str">
        <f t="shared" si="154"/>
        <v/>
      </c>
      <c r="M298" s="108" t="str">
        <f t="shared" si="155"/>
        <v/>
      </c>
      <c r="N298" s="31" t="str">
        <f t="shared" si="156"/>
        <v/>
      </c>
      <c r="O298" s="31" t="str">
        <f t="shared" si="157"/>
        <v/>
      </c>
      <c r="P298" s="49" t="str">
        <f t="shared" si="158"/>
        <v/>
      </c>
      <c r="Q298" s="49" t="str">
        <f t="shared" si="159"/>
        <v/>
      </c>
      <c r="R298" s="32" t="str">
        <f t="shared" si="160"/>
        <v/>
      </c>
      <c r="S298" s="19"/>
      <c r="T298" s="45" t="str">
        <f t="shared" si="161"/>
        <v/>
      </c>
      <c r="U298" s="32" t="str">
        <f t="shared" si="162"/>
        <v/>
      </c>
      <c r="V298" s="22"/>
      <c r="W298" s="6" t="str">
        <f t="shared" si="151"/>
        <v/>
      </c>
      <c r="X298" s="7" t="str">
        <f t="shared" si="163"/>
        <v/>
      </c>
      <c r="Y298" s="19"/>
      <c r="Z298" s="13" t="str">
        <f t="shared" si="152"/>
        <v/>
      </c>
      <c r="AA298" s="13" t="str">
        <f t="shared" si="164"/>
        <v/>
      </c>
      <c r="AB298" s="7" t="str">
        <f t="shared" si="165"/>
        <v/>
      </c>
      <c r="AC298" s="22"/>
      <c r="AD298" s="3" t="str">
        <f>IF(B298="","",COUNT(B$3:B298))</f>
        <v/>
      </c>
      <c r="AE298" s="3" t="str">
        <f>IF(C298="","",COUNT(C$3:C298))</f>
        <v/>
      </c>
      <c r="AF298" s="3" t="str">
        <f>IF(D298="","",COUNT(D$3:D298))</f>
        <v/>
      </c>
      <c r="AG298" s="20" t="str">
        <f>IF(E298="","",COUNTA($E$3:E298))</f>
        <v/>
      </c>
      <c r="AH298" s="38" t="str">
        <f>IF(B298="",IF(OR($C298&lt;&gt;"",$D298&lt;&gt;"",$E298&lt;&gt;"",$H298&lt;&gt;"",$G298&lt;&gt;""),INDEX(AH$3:AH297,MATCH(MAX(AD$3:AD297),AD$3:AD297,0),0),""),B298)</f>
        <v/>
      </c>
      <c r="AI298" s="38" t="str">
        <f>IF(C298="",IF(OR($D298&lt;&gt;"",$E298&lt;&gt;"",$H298&lt;&gt;"",$G298&lt;&gt;""),INDEX(AI$3:AI297,MATCH(MAX(AE$3:AE297),AE$3:AE297,0),0),""),C298)</f>
        <v/>
      </c>
      <c r="AJ298" s="38" t="str">
        <f>IF(D298="",IF(OR($E298&lt;&gt;"",$H298&lt;&gt;"",$G298&lt;&gt;""),INDEX(AJ$3:AJ297,MATCH(MAX(AF$3:AF297),AF$3:AF297,0),0),""),D298)</f>
        <v/>
      </c>
      <c r="AK298" s="4" t="str">
        <f>IF(入力!E298="","",IFERROR(INDEX(雇用者!$B$3:$B$100003,IFERROR(MATCH("*"&amp;$E298&amp;"*",雇用者!B$3:B$100003,0),MATCH("*"&amp;$E298&amp;"*",雇用者!C$3:C$100003,0)),0),入力!E298))&amp;""</f>
        <v/>
      </c>
      <c r="AL298" s="20" t="str">
        <f>IF(AM298="","",$AM298&amp;"@"&amp;AN298&amp;IF(AN298="","","@"&amp;COUNTIF($AK$3:AK298,AN298)))</f>
        <v/>
      </c>
      <c r="AM298" s="26" t="str">
        <f t="shared" si="166"/>
        <v/>
      </c>
      <c r="AN298" s="4" t="str">
        <f>IF(AK298="",IF(AND(OR(H298&lt;&gt;"",G298&lt;&gt;""),E298=""),INDEX($AK$3:AK297,MATCH(MAX($AG$3:AG297),$AG$3:AG297,0),0),""),AK298)</f>
        <v/>
      </c>
      <c r="AO298" s="20" t="str">
        <f>IF(H298="",IF(AN298="","",IFERROR(INDEX(雇用者!$D$3:$D$100003,MATCH($AN298,雇用者!B$3:B$100003,0),0),"")),H298)&amp;""</f>
        <v/>
      </c>
      <c r="AP298" s="20" t="str">
        <f>IF(AN298="","",IFERROR(IF(AND(入力!I298="",H298=""),INDEX(雇用者!$E$3:$E$100003,MATCH($AN298,雇用者!B$3:B$100003,0),0),I298),I298))&amp;""</f>
        <v/>
      </c>
      <c r="AQ298" s="20" t="str">
        <f t="shared" si="167"/>
        <v/>
      </c>
      <c r="AR298" s="20" t="str">
        <f t="shared" si="168"/>
        <v/>
      </c>
      <c r="AS298" s="20" t="str">
        <f>IF(AN298="","",IFERROR(IF(AND(入力!G298="",H298=""),INDEX(雇用者!$F$3:$Y$100003,MATCH($AN298,雇用者!B$3:B$100003,0),MATCH($AM298,雇用者!$F$1:$Y$1,1)),IF(G298="","",G298)),IF(G298="","",G298)))</f>
        <v/>
      </c>
      <c r="AT298" s="21" t="str">
        <f t="shared" si="169"/>
        <v/>
      </c>
      <c r="AU298" s="21" t="str">
        <f>IF(AND(AT298&lt;&gt;"",COUNTIF($AL$3:AL298,AL298)=1),SUMIF($AL$3:$AT$100003,AL298,$AT$3:$AT$100003),"")</f>
        <v/>
      </c>
      <c r="AV298" s="21" t="str">
        <f>IF(AND(COUNTIF($AM$3:AM298,AM298)=COUNTIF($AM$3:AM100298,AM298),AM298&lt;&gt;""),SUMIF($AM$3:AM298,AM298,$AT$3:AT298),"")</f>
        <v/>
      </c>
      <c r="AW298" s="96"/>
      <c r="AX298" s="20" t="str">
        <f>IF(COUNT(BC298:BH298)=6,MAX($AX$3:AX297)+1,"")</f>
        <v/>
      </c>
      <c r="AY298" s="20" t="str">
        <f>IF(AZ298="","",RANK(AZ298,$AZ$3:$AZ$100003,1)+COUNTIF($AZ$3:AZ298,AZ298)-1)</f>
        <v/>
      </c>
      <c r="AZ298" s="20" t="str">
        <f t="shared" si="170"/>
        <v/>
      </c>
      <c r="BA298" s="20" t="str">
        <f>IF(AN298="","",IF(COUNTIF($AN$3:AN298,AN298)=1,1+MAX($BA$3:BA297),INDEX($BA$3:BA297,MATCH(AN298,$AN$3:AN298,0),0)))</f>
        <v/>
      </c>
      <c r="BB298" s="20" t="str">
        <f>IF(AO298="","",IF(COUNTIF($AO$3:AO298,AO298)=1,1+MAX($BB$3:BB297),INDEX($BB$3:BB297,MATCH(AO298,$AO$3:AO298,0),0)))</f>
        <v/>
      </c>
      <c r="BC298" s="54" t="str">
        <f t="shared" si="171"/>
        <v/>
      </c>
      <c r="BD298" s="54" t="str">
        <f t="shared" si="172"/>
        <v/>
      </c>
      <c r="BE298" s="20" t="str">
        <f>IF($AN298="","",IF(COUNTIF(AN298,"*"&amp;BE$1&amp;"*"),COUNTIF(AN$3:AN298,"*"&amp;BE$1&amp;"*"),""))</f>
        <v/>
      </c>
      <c r="BF298" s="20" t="str">
        <f>IF($AN298="","",IF(COUNTIF(AO298,"*"&amp;BF$1&amp;"*"),COUNTIF(AO$3:AO298,"*"&amp;BF$1&amp;"*"),""))</f>
        <v/>
      </c>
      <c r="BG298" s="20" t="str">
        <f>IF($AN298="","",IF(COUNTIF(AP298,"*"&amp;BG$1&amp;"*"),COUNTIF(AP$3:AP298,"*"&amp;BG$1&amp;"*"),""))</f>
        <v/>
      </c>
      <c r="BH298" s="20" t="str">
        <f>IF($AN298="","",IF(COUNTIF(AQ298,"*"&amp;BH$1&amp;"*"),COUNTIF(AQ$3:AQ298,"*"&amp;BH$1&amp;"*"),""))</f>
        <v/>
      </c>
      <c r="BI298" s="58" t="str">
        <f t="shared" si="173"/>
        <v/>
      </c>
      <c r="BJ298" s="20" t="str">
        <f t="shared" si="174"/>
        <v/>
      </c>
      <c r="BK298" s="20" t="str">
        <f t="shared" si="175"/>
        <v/>
      </c>
      <c r="BM298" s="20" t="str">
        <f>IF($BM$1&gt;=1+MAX($BM$3:BM297),1+MAX($BM$3:BM297),"")</f>
        <v/>
      </c>
      <c r="BN298" s="20" t="str">
        <f t="shared" si="177"/>
        <v/>
      </c>
      <c r="BO298" s="20" t="str">
        <f t="shared" si="177"/>
        <v/>
      </c>
      <c r="BP298" s="20" t="str">
        <f t="shared" si="177"/>
        <v/>
      </c>
      <c r="BQ298" s="20" t="str">
        <f t="shared" si="177"/>
        <v/>
      </c>
      <c r="BR298" s="20" t="str">
        <f t="shared" si="177"/>
        <v/>
      </c>
      <c r="BS298" s="20" t="str">
        <f t="shared" si="177"/>
        <v/>
      </c>
      <c r="BT298" s="20" t="str">
        <f t="shared" si="177"/>
        <v/>
      </c>
      <c r="BU298" s="20" t="str">
        <f t="shared" si="177"/>
        <v/>
      </c>
      <c r="BV298" s="20" t="str">
        <f t="shared" si="177"/>
        <v/>
      </c>
      <c r="BW298" s="20" t="str">
        <f t="shared" si="177"/>
        <v/>
      </c>
      <c r="BX298" s="20" t="str">
        <f t="shared" si="177"/>
        <v/>
      </c>
    </row>
    <row r="299" spans="2:76" ht="30" customHeight="1" x14ac:dyDescent="0.2">
      <c r="B299" s="52"/>
      <c r="C299" s="52"/>
      <c r="D299" s="52"/>
      <c r="E299" s="30"/>
      <c r="F299" s="31"/>
      <c r="G299" s="32"/>
      <c r="H299" s="30"/>
      <c r="I299" s="31"/>
      <c r="J299" s="34"/>
      <c r="K299" s="112" t="str">
        <f t="shared" si="153"/>
        <v/>
      </c>
      <c r="L299" s="108" t="str">
        <f t="shared" si="154"/>
        <v/>
      </c>
      <c r="M299" s="108" t="str">
        <f t="shared" si="155"/>
        <v/>
      </c>
      <c r="N299" s="31" t="str">
        <f t="shared" si="156"/>
        <v/>
      </c>
      <c r="O299" s="31" t="str">
        <f t="shared" si="157"/>
        <v/>
      </c>
      <c r="P299" s="49" t="str">
        <f t="shared" si="158"/>
        <v/>
      </c>
      <c r="Q299" s="49" t="str">
        <f t="shared" si="159"/>
        <v/>
      </c>
      <c r="R299" s="32" t="str">
        <f t="shared" si="160"/>
        <v/>
      </c>
      <c r="S299" s="19"/>
      <c r="T299" s="45" t="str">
        <f t="shared" si="161"/>
        <v/>
      </c>
      <c r="U299" s="32" t="str">
        <f t="shared" si="162"/>
        <v/>
      </c>
      <c r="V299" s="22"/>
      <c r="W299" s="6" t="str">
        <f t="shared" si="151"/>
        <v/>
      </c>
      <c r="X299" s="7" t="str">
        <f t="shared" si="163"/>
        <v/>
      </c>
      <c r="Y299" s="19"/>
      <c r="Z299" s="13" t="str">
        <f t="shared" si="152"/>
        <v/>
      </c>
      <c r="AA299" s="13" t="str">
        <f t="shared" si="164"/>
        <v/>
      </c>
      <c r="AB299" s="7" t="str">
        <f t="shared" si="165"/>
        <v/>
      </c>
      <c r="AC299" s="22"/>
      <c r="AD299" s="3" t="str">
        <f>IF(B299="","",COUNT(B$3:B299))</f>
        <v/>
      </c>
      <c r="AE299" s="3" t="str">
        <f>IF(C299="","",COUNT(C$3:C299))</f>
        <v/>
      </c>
      <c r="AF299" s="3" t="str">
        <f>IF(D299="","",COUNT(D$3:D299))</f>
        <v/>
      </c>
      <c r="AG299" s="20" t="str">
        <f>IF(E299="","",COUNTA($E$3:E299))</f>
        <v/>
      </c>
      <c r="AH299" s="38" t="str">
        <f>IF(B299="",IF(OR($C299&lt;&gt;"",$D299&lt;&gt;"",$E299&lt;&gt;"",$H299&lt;&gt;"",$G299&lt;&gt;""),INDEX(AH$3:AH298,MATCH(MAX(AD$3:AD298),AD$3:AD298,0),0),""),B299)</f>
        <v/>
      </c>
      <c r="AI299" s="38" t="str">
        <f>IF(C299="",IF(OR($D299&lt;&gt;"",$E299&lt;&gt;"",$H299&lt;&gt;"",$G299&lt;&gt;""),INDEX(AI$3:AI298,MATCH(MAX(AE$3:AE298),AE$3:AE298,0),0),""),C299)</f>
        <v/>
      </c>
      <c r="AJ299" s="38" t="str">
        <f>IF(D299="",IF(OR($E299&lt;&gt;"",$H299&lt;&gt;"",$G299&lt;&gt;""),INDEX(AJ$3:AJ298,MATCH(MAX(AF$3:AF298),AF$3:AF298,0),0),""),D299)</f>
        <v/>
      </c>
      <c r="AK299" s="4" t="str">
        <f>IF(入力!E299="","",IFERROR(INDEX(雇用者!$B$3:$B$100003,IFERROR(MATCH("*"&amp;$E299&amp;"*",雇用者!B$3:B$100003,0),MATCH("*"&amp;$E299&amp;"*",雇用者!C$3:C$100003,0)),0),入力!E299))&amp;""</f>
        <v/>
      </c>
      <c r="AL299" s="20" t="str">
        <f>IF(AM299="","",$AM299&amp;"@"&amp;AN299&amp;IF(AN299="","","@"&amp;COUNTIF($AK$3:AK299,AN299)))</f>
        <v/>
      </c>
      <c r="AM299" s="26" t="str">
        <f t="shared" si="166"/>
        <v/>
      </c>
      <c r="AN299" s="4" t="str">
        <f>IF(AK299="",IF(AND(OR(H299&lt;&gt;"",G299&lt;&gt;""),E299=""),INDEX($AK$3:AK298,MATCH(MAX($AG$3:AG298),$AG$3:AG298,0),0),""),AK299)</f>
        <v/>
      </c>
      <c r="AO299" s="20" t="str">
        <f>IF(H299="",IF(AN299="","",IFERROR(INDEX(雇用者!$D$3:$D$100003,MATCH($AN299,雇用者!B$3:B$100003,0),0),"")),H299)&amp;""</f>
        <v/>
      </c>
      <c r="AP299" s="20" t="str">
        <f>IF(AN299="","",IFERROR(IF(AND(入力!I299="",H299=""),INDEX(雇用者!$E$3:$E$100003,MATCH($AN299,雇用者!B$3:B$100003,0),0),I299),I299))&amp;""</f>
        <v/>
      </c>
      <c r="AQ299" s="20" t="str">
        <f t="shared" si="167"/>
        <v/>
      </c>
      <c r="AR299" s="20" t="str">
        <f t="shared" si="168"/>
        <v/>
      </c>
      <c r="AS299" s="20" t="str">
        <f>IF(AN299="","",IFERROR(IF(AND(入力!G299="",H299=""),INDEX(雇用者!$F$3:$Y$100003,MATCH($AN299,雇用者!B$3:B$100003,0),MATCH($AM299,雇用者!$F$1:$Y$1,1)),IF(G299="","",G299)),IF(G299="","",G299)))</f>
        <v/>
      </c>
      <c r="AT299" s="21" t="str">
        <f t="shared" si="169"/>
        <v/>
      </c>
      <c r="AU299" s="21" t="str">
        <f>IF(AND(AT299&lt;&gt;"",COUNTIF($AL$3:AL299,AL299)=1),SUMIF($AL$3:$AT$100003,AL299,$AT$3:$AT$100003),"")</f>
        <v/>
      </c>
      <c r="AV299" s="21" t="str">
        <f>IF(AND(COUNTIF($AM$3:AM299,AM299)=COUNTIF($AM$3:AM100299,AM299),AM299&lt;&gt;""),SUMIF($AM$3:AM299,AM299,$AT$3:AT299),"")</f>
        <v/>
      </c>
      <c r="AW299" s="96"/>
      <c r="AX299" s="20" t="str">
        <f>IF(COUNT(BC299:BH299)=6,MAX($AX$3:AX298)+1,"")</f>
        <v/>
      </c>
      <c r="AY299" s="20" t="str">
        <f>IF(AZ299="","",RANK(AZ299,$AZ$3:$AZ$100003,1)+COUNTIF($AZ$3:AZ299,AZ299)-1)</f>
        <v/>
      </c>
      <c r="AZ299" s="20" t="str">
        <f t="shared" si="170"/>
        <v/>
      </c>
      <c r="BA299" s="20" t="str">
        <f>IF(AN299="","",IF(COUNTIF($AN$3:AN299,AN299)=1,1+MAX($BA$3:BA298),INDEX($BA$3:BA298,MATCH(AN299,$AN$3:AN299,0),0)))</f>
        <v/>
      </c>
      <c r="BB299" s="20" t="str">
        <f>IF(AO299="","",IF(COUNTIF($AO$3:AO299,AO299)=1,1+MAX($BB$3:BB298),INDEX($BB$3:BB298,MATCH(AO299,$AO$3:AO299,0),0)))</f>
        <v/>
      </c>
      <c r="BC299" s="54" t="str">
        <f t="shared" si="171"/>
        <v/>
      </c>
      <c r="BD299" s="54" t="str">
        <f t="shared" si="172"/>
        <v/>
      </c>
      <c r="BE299" s="20" t="str">
        <f>IF($AN299="","",IF(COUNTIF(AN299,"*"&amp;BE$1&amp;"*"),COUNTIF(AN$3:AN299,"*"&amp;BE$1&amp;"*"),""))</f>
        <v/>
      </c>
      <c r="BF299" s="20" t="str">
        <f>IF($AN299="","",IF(COUNTIF(AO299,"*"&amp;BF$1&amp;"*"),COUNTIF(AO$3:AO299,"*"&amp;BF$1&amp;"*"),""))</f>
        <v/>
      </c>
      <c r="BG299" s="20" t="str">
        <f>IF($AN299="","",IF(COUNTIF(AP299,"*"&amp;BG$1&amp;"*"),COUNTIF(AP$3:AP299,"*"&amp;BG$1&amp;"*"),""))</f>
        <v/>
      </c>
      <c r="BH299" s="20" t="str">
        <f>IF($AN299="","",IF(COUNTIF(AQ299,"*"&amp;BH$1&amp;"*"),COUNTIF(AQ$3:AQ299,"*"&amp;BH$1&amp;"*"),""))</f>
        <v/>
      </c>
      <c r="BI299" s="58" t="str">
        <f t="shared" si="173"/>
        <v/>
      </c>
      <c r="BJ299" s="20" t="str">
        <f t="shared" si="174"/>
        <v/>
      </c>
      <c r="BK299" s="20" t="str">
        <f t="shared" si="175"/>
        <v/>
      </c>
      <c r="BM299" s="20" t="str">
        <f>IF($BM$1&gt;=1+MAX($BM$3:BM298),1+MAX($BM$3:BM298),"")</f>
        <v/>
      </c>
      <c r="BN299" s="20" t="str">
        <f t="shared" si="177"/>
        <v/>
      </c>
      <c r="BO299" s="20" t="str">
        <f t="shared" si="177"/>
        <v/>
      </c>
      <c r="BP299" s="20" t="str">
        <f t="shared" si="177"/>
        <v/>
      </c>
      <c r="BQ299" s="20" t="str">
        <f t="shared" si="177"/>
        <v/>
      </c>
      <c r="BR299" s="20" t="str">
        <f t="shared" si="177"/>
        <v/>
      </c>
      <c r="BS299" s="20" t="str">
        <f t="shared" si="177"/>
        <v/>
      </c>
      <c r="BT299" s="20" t="str">
        <f t="shared" si="177"/>
        <v/>
      </c>
      <c r="BU299" s="20" t="str">
        <f t="shared" si="177"/>
        <v/>
      </c>
      <c r="BV299" s="20" t="str">
        <f t="shared" si="177"/>
        <v/>
      </c>
      <c r="BW299" s="20" t="str">
        <f t="shared" si="177"/>
        <v/>
      </c>
      <c r="BX299" s="20" t="str">
        <f t="shared" si="177"/>
        <v/>
      </c>
    </row>
    <row r="300" spans="2:76" ht="30" customHeight="1" x14ac:dyDescent="0.2">
      <c r="B300" s="52"/>
      <c r="C300" s="52"/>
      <c r="D300" s="52"/>
      <c r="E300" s="30"/>
      <c r="F300" s="31"/>
      <c r="G300" s="32"/>
      <c r="H300" s="30"/>
      <c r="I300" s="31"/>
      <c r="J300" s="34"/>
      <c r="K300" s="112" t="str">
        <f t="shared" si="153"/>
        <v/>
      </c>
      <c r="L300" s="108" t="str">
        <f t="shared" si="154"/>
        <v/>
      </c>
      <c r="M300" s="108" t="str">
        <f t="shared" si="155"/>
        <v/>
      </c>
      <c r="N300" s="31" t="str">
        <f t="shared" si="156"/>
        <v/>
      </c>
      <c r="O300" s="31" t="str">
        <f t="shared" si="157"/>
        <v/>
      </c>
      <c r="P300" s="49" t="str">
        <f t="shared" si="158"/>
        <v/>
      </c>
      <c r="Q300" s="49" t="str">
        <f t="shared" si="159"/>
        <v/>
      </c>
      <c r="R300" s="32" t="str">
        <f t="shared" si="160"/>
        <v/>
      </c>
      <c r="S300" s="19"/>
      <c r="T300" s="45" t="str">
        <f t="shared" si="161"/>
        <v/>
      </c>
      <c r="U300" s="32" t="str">
        <f t="shared" si="162"/>
        <v/>
      </c>
      <c r="V300" s="22"/>
      <c r="W300" s="6" t="str">
        <f t="shared" si="151"/>
        <v/>
      </c>
      <c r="X300" s="7" t="str">
        <f t="shared" si="163"/>
        <v/>
      </c>
      <c r="Y300" s="19"/>
      <c r="Z300" s="13" t="str">
        <f t="shared" si="152"/>
        <v/>
      </c>
      <c r="AA300" s="13" t="str">
        <f t="shared" si="164"/>
        <v/>
      </c>
      <c r="AB300" s="7" t="str">
        <f t="shared" si="165"/>
        <v/>
      </c>
      <c r="AC300" s="22"/>
      <c r="AD300" s="3" t="str">
        <f>IF(B300="","",COUNT(B$3:B300))</f>
        <v/>
      </c>
      <c r="AE300" s="3" t="str">
        <f>IF(C300="","",COUNT(C$3:C300))</f>
        <v/>
      </c>
      <c r="AF300" s="3" t="str">
        <f>IF(D300="","",COUNT(D$3:D300))</f>
        <v/>
      </c>
      <c r="AG300" s="20" t="str">
        <f>IF(E300="","",COUNTA($E$3:E300))</f>
        <v/>
      </c>
      <c r="AH300" s="38" t="str">
        <f>IF(B300="",IF(OR($C300&lt;&gt;"",$D300&lt;&gt;"",$E300&lt;&gt;"",$H300&lt;&gt;"",$G300&lt;&gt;""),INDEX(AH$3:AH299,MATCH(MAX(AD$3:AD299),AD$3:AD299,0),0),""),B300)</f>
        <v/>
      </c>
      <c r="AI300" s="38" t="str">
        <f>IF(C300="",IF(OR($D300&lt;&gt;"",$E300&lt;&gt;"",$H300&lt;&gt;"",$G300&lt;&gt;""),INDEX(AI$3:AI299,MATCH(MAX(AE$3:AE299),AE$3:AE299,0),0),""),C300)</f>
        <v/>
      </c>
      <c r="AJ300" s="38" t="str">
        <f>IF(D300="",IF(OR($E300&lt;&gt;"",$H300&lt;&gt;"",$G300&lt;&gt;""),INDEX(AJ$3:AJ299,MATCH(MAX(AF$3:AF299),AF$3:AF299,0),0),""),D300)</f>
        <v/>
      </c>
      <c r="AK300" s="4" t="str">
        <f>IF(入力!E300="","",IFERROR(INDEX(雇用者!$B$3:$B$100003,IFERROR(MATCH("*"&amp;$E300&amp;"*",雇用者!B$3:B$100003,0),MATCH("*"&amp;$E300&amp;"*",雇用者!C$3:C$100003,0)),0),入力!E300))&amp;""</f>
        <v/>
      </c>
      <c r="AL300" s="20" t="str">
        <f>IF(AM300="","",$AM300&amp;"@"&amp;AN300&amp;IF(AN300="","","@"&amp;COUNTIF($AK$3:AK300,AN300)))</f>
        <v/>
      </c>
      <c r="AM300" s="26" t="str">
        <f t="shared" si="166"/>
        <v/>
      </c>
      <c r="AN300" s="4" t="str">
        <f>IF(AK300="",IF(AND(OR(H300&lt;&gt;"",G300&lt;&gt;""),E300=""),INDEX($AK$3:AK299,MATCH(MAX($AG$3:AG299),$AG$3:AG299,0),0),""),AK300)</f>
        <v/>
      </c>
      <c r="AO300" s="20" t="str">
        <f>IF(H300="",IF(AN300="","",IFERROR(INDEX(雇用者!$D$3:$D$100003,MATCH($AN300,雇用者!B$3:B$100003,0),0),"")),H300)&amp;""</f>
        <v/>
      </c>
      <c r="AP300" s="20" t="str">
        <f>IF(AN300="","",IFERROR(IF(AND(入力!I300="",H300=""),INDEX(雇用者!$E$3:$E$100003,MATCH($AN300,雇用者!B$3:B$100003,0),0),I300),I300))&amp;""</f>
        <v/>
      </c>
      <c r="AQ300" s="20" t="str">
        <f t="shared" si="167"/>
        <v/>
      </c>
      <c r="AR300" s="20" t="str">
        <f t="shared" si="168"/>
        <v/>
      </c>
      <c r="AS300" s="20" t="str">
        <f>IF(AN300="","",IFERROR(IF(AND(入力!G300="",H300=""),INDEX(雇用者!$F$3:$Y$100003,MATCH($AN300,雇用者!B$3:B$100003,0),MATCH($AM300,雇用者!$F$1:$Y$1,1)),IF(G300="","",G300)),IF(G300="","",G300)))</f>
        <v/>
      </c>
      <c r="AT300" s="21" t="str">
        <f t="shared" si="169"/>
        <v/>
      </c>
      <c r="AU300" s="21" t="str">
        <f>IF(AND(AT300&lt;&gt;"",COUNTIF($AL$3:AL300,AL300)=1),SUMIF($AL$3:$AT$100003,AL300,$AT$3:$AT$100003),"")</f>
        <v/>
      </c>
      <c r="AV300" s="21" t="str">
        <f>IF(AND(COUNTIF($AM$3:AM300,AM300)=COUNTIF($AM$3:AM100300,AM300),AM300&lt;&gt;""),SUMIF($AM$3:AM300,AM300,$AT$3:AT300),"")</f>
        <v/>
      </c>
      <c r="AW300" s="96"/>
      <c r="AX300" s="20" t="str">
        <f>IF(COUNT(BC300:BH300)=6,MAX($AX$3:AX299)+1,"")</f>
        <v/>
      </c>
      <c r="AY300" s="20" t="str">
        <f>IF(AZ300="","",RANK(AZ300,$AZ$3:$AZ$100003,1)+COUNTIF($AZ$3:AZ300,AZ300)-1)</f>
        <v/>
      </c>
      <c r="AZ300" s="20" t="str">
        <f t="shared" si="170"/>
        <v/>
      </c>
      <c r="BA300" s="20" t="str">
        <f>IF(AN300="","",IF(COUNTIF($AN$3:AN300,AN300)=1,1+MAX($BA$3:BA299),INDEX($BA$3:BA299,MATCH(AN300,$AN$3:AN300,0),0)))</f>
        <v/>
      </c>
      <c r="BB300" s="20" t="str">
        <f>IF(AO300="","",IF(COUNTIF($AO$3:AO300,AO300)=1,1+MAX($BB$3:BB299),INDEX($BB$3:BB299,MATCH(AO300,$AO$3:AO300,0),0)))</f>
        <v/>
      </c>
      <c r="BC300" s="54" t="str">
        <f t="shared" si="171"/>
        <v/>
      </c>
      <c r="BD300" s="54" t="str">
        <f t="shared" si="172"/>
        <v/>
      </c>
      <c r="BE300" s="20" t="str">
        <f>IF($AN300="","",IF(COUNTIF(AN300,"*"&amp;BE$1&amp;"*"),COUNTIF(AN$3:AN300,"*"&amp;BE$1&amp;"*"),""))</f>
        <v/>
      </c>
      <c r="BF300" s="20" t="str">
        <f>IF($AN300="","",IF(COUNTIF(AO300,"*"&amp;BF$1&amp;"*"),COUNTIF(AO$3:AO300,"*"&amp;BF$1&amp;"*"),""))</f>
        <v/>
      </c>
      <c r="BG300" s="20" t="str">
        <f>IF($AN300="","",IF(COUNTIF(AP300,"*"&amp;BG$1&amp;"*"),COUNTIF(AP$3:AP300,"*"&amp;BG$1&amp;"*"),""))</f>
        <v/>
      </c>
      <c r="BH300" s="20" t="str">
        <f>IF($AN300="","",IF(COUNTIF(AQ300,"*"&amp;BH$1&amp;"*"),COUNTIF(AQ$3:AQ300,"*"&amp;BH$1&amp;"*"),""))</f>
        <v/>
      </c>
      <c r="BI300" s="58" t="str">
        <f t="shared" si="173"/>
        <v/>
      </c>
      <c r="BJ300" s="20" t="str">
        <f t="shared" si="174"/>
        <v/>
      </c>
      <c r="BK300" s="20" t="str">
        <f t="shared" si="175"/>
        <v/>
      </c>
      <c r="BM300" s="20" t="str">
        <f>IF($BM$1&gt;=1+MAX($BM$3:BM299),1+MAX($BM$3:BM299),"")</f>
        <v/>
      </c>
      <c r="BN300" s="20" t="str">
        <f t="shared" si="177"/>
        <v/>
      </c>
      <c r="BO300" s="20" t="str">
        <f t="shared" si="177"/>
        <v/>
      </c>
      <c r="BP300" s="20" t="str">
        <f t="shared" si="177"/>
        <v/>
      </c>
      <c r="BQ300" s="20" t="str">
        <f t="shared" si="177"/>
        <v/>
      </c>
      <c r="BR300" s="20" t="str">
        <f t="shared" si="177"/>
        <v/>
      </c>
      <c r="BS300" s="20" t="str">
        <f t="shared" si="177"/>
        <v/>
      </c>
      <c r="BT300" s="20" t="str">
        <f t="shared" si="177"/>
        <v/>
      </c>
      <c r="BU300" s="20" t="str">
        <f t="shared" si="177"/>
        <v/>
      </c>
      <c r="BV300" s="20" t="str">
        <f t="shared" si="177"/>
        <v/>
      </c>
      <c r="BW300" s="20" t="str">
        <f t="shared" si="177"/>
        <v/>
      </c>
      <c r="BX300" s="20" t="str">
        <f t="shared" si="177"/>
        <v/>
      </c>
    </row>
    <row r="301" spans="2:76" ht="30" customHeight="1" x14ac:dyDescent="0.2">
      <c r="B301" s="52"/>
      <c r="C301" s="52"/>
      <c r="D301" s="52"/>
      <c r="E301" s="30"/>
      <c r="F301" s="31"/>
      <c r="G301" s="32"/>
      <c r="H301" s="30"/>
      <c r="I301" s="31"/>
      <c r="J301" s="34"/>
      <c r="K301" s="112" t="str">
        <f t="shared" si="153"/>
        <v/>
      </c>
      <c r="L301" s="108" t="str">
        <f t="shared" si="154"/>
        <v/>
      </c>
      <c r="M301" s="108" t="str">
        <f t="shared" si="155"/>
        <v/>
      </c>
      <c r="N301" s="31" t="str">
        <f t="shared" si="156"/>
        <v/>
      </c>
      <c r="O301" s="31" t="str">
        <f t="shared" si="157"/>
        <v/>
      </c>
      <c r="P301" s="49" t="str">
        <f t="shared" si="158"/>
        <v/>
      </c>
      <c r="Q301" s="49" t="str">
        <f t="shared" si="159"/>
        <v/>
      </c>
      <c r="R301" s="32" t="str">
        <f t="shared" si="160"/>
        <v/>
      </c>
      <c r="S301" s="19"/>
      <c r="T301" s="45" t="str">
        <f t="shared" si="161"/>
        <v/>
      </c>
      <c r="U301" s="32" t="str">
        <f t="shared" si="162"/>
        <v/>
      </c>
      <c r="V301" s="22"/>
      <c r="W301" s="6" t="str">
        <f t="shared" si="151"/>
        <v/>
      </c>
      <c r="X301" s="7" t="str">
        <f t="shared" si="163"/>
        <v/>
      </c>
      <c r="Y301" s="19"/>
      <c r="Z301" s="13" t="str">
        <f t="shared" si="152"/>
        <v/>
      </c>
      <c r="AA301" s="13" t="str">
        <f t="shared" si="164"/>
        <v/>
      </c>
      <c r="AB301" s="7" t="str">
        <f t="shared" si="165"/>
        <v/>
      </c>
      <c r="AC301" s="22"/>
      <c r="AD301" s="3" t="str">
        <f>IF(B301="","",COUNT(B$3:B301))</f>
        <v/>
      </c>
      <c r="AE301" s="3" t="str">
        <f>IF(C301="","",COUNT(C$3:C301))</f>
        <v/>
      </c>
      <c r="AF301" s="3" t="str">
        <f>IF(D301="","",COUNT(D$3:D301))</f>
        <v/>
      </c>
      <c r="AG301" s="20" t="str">
        <f>IF(E301="","",COUNTA($E$3:E301))</f>
        <v/>
      </c>
      <c r="AH301" s="38" t="str">
        <f>IF(B301="",IF(OR($C301&lt;&gt;"",$D301&lt;&gt;"",$E301&lt;&gt;"",$H301&lt;&gt;"",$G301&lt;&gt;""),INDEX(AH$3:AH300,MATCH(MAX(AD$3:AD300),AD$3:AD300,0),0),""),B301)</f>
        <v/>
      </c>
      <c r="AI301" s="38" t="str">
        <f>IF(C301="",IF(OR($D301&lt;&gt;"",$E301&lt;&gt;"",$H301&lt;&gt;"",$G301&lt;&gt;""),INDEX(AI$3:AI300,MATCH(MAX(AE$3:AE300),AE$3:AE300,0),0),""),C301)</f>
        <v/>
      </c>
      <c r="AJ301" s="38" t="str">
        <f>IF(D301="",IF(OR($E301&lt;&gt;"",$H301&lt;&gt;"",$G301&lt;&gt;""),INDEX(AJ$3:AJ300,MATCH(MAX(AF$3:AF300),AF$3:AF300,0),0),""),D301)</f>
        <v/>
      </c>
      <c r="AK301" s="4" t="str">
        <f>IF(入力!E301="","",IFERROR(INDEX(雇用者!$B$3:$B$100003,IFERROR(MATCH("*"&amp;$E301&amp;"*",雇用者!B$3:B$100003,0),MATCH("*"&amp;$E301&amp;"*",雇用者!C$3:C$100003,0)),0),入力!E301))&amp;""</f>
        <v/>
      </c>
      <c r="AL301" s="20" t="str">
        <f>IF(AM301="","",$AM301&amp;"@"&amp;AN301&amp;IF(AN301="","","@"&amp;COUNTIF($AK$3:AK301,AN301)))</f>
        <v/>
      </c>
      <c r="AM301" s="26" t="str">
        <f t="shared" si="166"/>
        <v/>
      </c>
      <c r="AN301" s="4" t="str">
        <f>IF(AK301="",IF(AND(OR(H301&lt;&gt;"",G301&lt;&gt;""),E301=""),INDEX($AK$3:AK300,MATCH(MAX($AG$3:AG300),$AG$3:AG300,0),0),""),AK301)</f>
        <v/>
      </c>
      <c r="AO301" s="20" t="str">
        <f>IF(H301="",IF(AN301="","",IFERROR(INDEX(雇用者!$D$3:$D$100003,MATCH($AN301,雇用者!B$3:B$100003,0),0),"")),H301)&amp;""</f>
        <v/>
      </c>
      <c r="AP301" s="20" t="str">
        <f>IF(AN301="","",IFERROR(IF(AND(入力!I301="",H301=""),INDEX(雇用者!$E$3:$E$100003,MATCH($AN301,雇用者!B$3:B$100003,0),0),I301),I301))&amp;""</f>
        <v/>
      </c>
      <c r="AQ301" s="20" t="str">
        <f t="shared" si="167"/>
        <v/>
      </c>
      <c r="AR301" s="20" t="str">
        <f t="shared" si="168"/>
        <v/>
      </c>
      <c r="AS301" s="20" t="str">
        <f>IF(AN301="","",IFERROR(IF(AND(入力!G301="",H301=""),INDEX(雇用者!$F$3:$Y$100003,MATCH($AN301,雇用者!B$3:B$100003,0),MATCH($AM301,雇用者!$F$1:$Y$1,1)),IF(G301="","",G301)),IF(G301="","",G301)))</f>
        <v/>
      </c>
      <c r="AT301" s="21" t="str">
        <f t="shared" si="169"/>
        <v/>
      </c>
      <c r="AU301" s="21" t="str">
        <f>IF(AND(AT301&lt;&gt;"",COUNTIF($AL$3:AL301,AL301)=1),SUMIF($AL$3:$AT$100003,AL301,$AT$3:$AT$100003),"")</f>
        <v/>
      </c>
      <c r="AV301" s="21" t="str">
        <f>IF(AND(COUNTIF($AM$3:AM301,AM301)=COUNTIF($AM$3:AM100301,AM301),AM301&lt;&gt;""),SUMIF($AM$3:AM301,AM301,$AT$3:AT301),"")</f>
        <v/>
      </c>
      <c r="AW301" s="96"/>
      <c r="AX301" s="20" t="str">
        <f>IF(COUNT(BC301:BH301)=6,MAX($AX$3:AX300)+1,"")</f>
        <v/>
      </c>
      <c r="AY301" s="20" t="str">
        <f>IF(AZ301="","",RANK(AZ301,$AZ$3:$AZ$100003,1)+COUNTIF($AZ$3:AZ301,AZ301)-1)</f>
        <v/>
      </c>
      <c r="AZ301" s="20" t="str">
        <f t="shared" si="170"/>
        <v/>
      </c>
      <c r="BA301" s="20" t="str">
        <f>IF(AN301="","",IF(COUNTIF($AN$3:AN301,AN301)=1,1+MAX($BA$3:BA300),INDEX($BA$3:BA300,MATCH(AN301,$AN$3:AN301,0),0)))</f>
        <v/>
      </c>
      <c r="BB301" s="20" t="str">
        <f>IF(AO301="","",IF(COUNTIF($AO$3:AO301,AO301)=1,1+MAX($BB$3:BB300),INDEX($BB$3:BB300,MATCH(AO301,$AO$3:AO301,0),0)))</f>
        <v/>
      </c>
      <c r="BC301" s="54" t="str">
        <f t="shared" si="171"/>
        <v/>
      </c>
      <c r="BD301" s="54" t="str">
        <f t="shared" si="172"/>
        <v/>
      </c>
      <c r="BE301" s="20" t="str">
        <f>IF($AN301="","",IF(COUNTIF(AN301,"*"&amp;BE$1&amp;"*"),COUNTIF(AN$3:AN301,"*"&amp;BE$1&amp;"*"),""))</f>
        <v/>
      </c>
      <c r="BF301" s="20" t="str">
        <f>IF($AN301="","",IF(COUNTIF(AO301,"*"&amp;BF$1&amp;"*"),COUNTIF(AO$3:AO301,"*"&amp;BF$1&amp;"*"),""))</f>
        <v/>
      </c>
      <c r="BG301" s="20" t="str">
        <f>IF($AN301="","",IF(COUNTIF(AP301,"*"&amp;BG$1&amp;"*"),COUNTIF(AP$3:AP301,"*"&amp;BG$1&amp;"*"),""))</f>
        <v/>
      </c>
      <c r="BH301" s="20" t="str">
        <f>IF($AN301="","",IF(COUNTIF(AQ301,"*"&amp;BH$1&amp;"*"),COUNTIF(AQ$3:AQ301,"*"&amp;BH$1&amp;"*"),""))</f>
        <v/>
      </c>
      <c r="BI301" s="58" t="str">
        <f t="shared" si="173"/>
        <v/>
      </c>
      <c r="BJ301" s="20" t="str">
        <f t="shared" si="174"/>
        <v/>
      </c>
      <c r="BK301" s="20" t="str">
        <f t="shared" si="175"/>
        <v/>
      </c>
      <c r="BM301" s="20" t="str">
        <f>IF($BM$1&gt;=1+MAX($BM$3:BM300),1+MAX($BM$3:BM300),"")</f>
        <v/>
      </c>
      <c r="BN301" s="20" t="str">
        <f t="shared" si="177"/>
        <v/>
      </c>
      <c r="BO301" s="20" t="str">
        <f t="shared" si="177"/>
        <v/>
      </c>
      <c r="BP301" s="20" t="str">
        <f t="shared" si="177"/>
        <v/>
      </c>
      <c r="BQ301" s="20" t="str">
        <f t="shared" si="177"/>
        <v/>
      </c>
      <c r="BR301" s="20" t="str">
        <f t="shared" si="177"/>
        <v/>
      </c>
      <c r="BS301" s="20" t="str">
        <f t="shared" si="177"/>
        <v/>
      </c>
      <c r="BT301" s="20" t="str">
        <f t="shared" si="177"/>
        <v/>
      </c>
      <c r="BU301" s="20" t="str">
        <f t="shared" si="177"/>
        <v/>
      </c>
      <c r="BV301" s="20" t="str">
        <f t="shared" si="177"/>
        <v/>
      </c>
      <c r="BW301" s="20" t="str">
        <f t="shared" si="177"/>
        <v/>
      </c>
      <c r="BX301" s="20" t="str">
        <f t="shared" si="177"/>
        <v/>
      </c>
    </row>
    <row r="302" spans="2:76" ht="30" customHeight="1" x14ac:dyDescent="0.2">
      <c r="B302" s="52"/>
      <c r="C302" s="52"/>
      <c r="D302" s="52"/>
      <c r="E302" s="30"/>
      <c r="F302" s="31"/>
      <c r="G302" s="32"/>
      <c r="H302" s="30"/>
      <c r="I302" s="31"/>
      <c r="J302" s="34"/>
      <c r="K302" s="112" t="str">
        <f t="shared" si="153"/>
        <v/>
      </c>
      <c r="L302" s="108" t="str">
        <f t="shared" si="154"/>
        <v/>
      </c>
      <c r="M302" s="108" t="str">
        <f t="shared" si="155"/>
        <v/>
      </c>
      <c r="N302" s="31" t="str">
        <f t="shared" si="156"/>
        <v/>
      </c>
      <c r="O302" s="31" t="str">
        <f t="shared" si="157"/>
        <v/>
      </c>
      <c r="P302" s="49" t="str">
        <f t="shared" si="158"/>
        <v/>
      </c>
      <c r="Q302" s="49" t="str">
        <f t="shared" si="159"/>
        <v/>
      </c>
      <c r="R302" s="32" t="str">
        <f t="shared" si="160"/>
        <v/>
      </c>
      <c r="S302" s="19"/>
      <c r="T302" s="45" t="str">
        <f t="shared" si="161"/>
        <v/>
      </c>
      <c r="U302" s="32" t="str">
        <f t="shared" si="162"/>
        <v/>
      </c>
      <c r="V302" s="22"/>
      <c r="W302" s="6" t="str">
        <f t="shared" si="151"/>
        <v/>
      </c>
      <c r="X302" s="7" t="str">
        <f t="shared" si="163"/>
        <v/>
      </c>
      <c r="Y302" s="19"/>
      <c r="Z302" s="13" t="str">
        <f t="shared" si="152"/>
        <v/>
      </c>
      <c r="AA302" s="13" t="str">
        <f t="shared" si="164"/>
        <v/>
      </c>
      <c r="AB302" s="7" t="str">
        <f t="shared" si="165"/>
        <v/>
      </c>
      <c r="AC302" s="22"/>
      <c r="AD302" s="3" t="str">
        <f>IF(B302="","",COUNT(B$3:B302))</f>
        <v/>
      </c>
      <c r="AE302" s="3" t="str">
        <f>IF(C302="","",COUNT(C$3:C302))</f>
        <v/>
      </c>
      <c r="AF302" s="3" t="str">
        <f>IF(D302="","",COUNT(D$3:D302))</f>
        <v/>
      </c>
      <c r="AG302" s="20" t="str">
        <f>IF(E302="","",COUNTA($E$3:E302))</f>
        <v/>
      </c>
      <c r="AH302" s="38" t="str">
        <f>IF(B302="",IF(OR($C302&lt;&gt;"",$D302&lt;&gt;"",$E302&lt;&gt;"",$H302&lt;&gt;"",$G302&lt;&gt;""),INDEX(AH$3:AH301,MATCH(MAX(AD$3:AD301),AD$3:AD301,0),0),""),B302)</f>
        <v/>
      </c>
      <c r="AI302" s="38" t="str">
        <f>IF(C302="",IF(OR($D302&lt;&gt;"",$E302&lt;&gt;"",$H302&lt;&gt;"",$G302&lt;&gt;""),INDEX(AI$3:AI301,MATCH(MAX(AE$3:AE301),AE$3:AE301,0),0),""),C302)</f>
        <v/>
      </c>
      <c r="AJ302" s="38" t="str">
        <f>IF(D302="",IF(OR($E302&lt;&gt;"",$H302&lt;&gt;"",$G302&lt;&gt;""),INDEX(AJ$3:AJ301,MATCH(MAX(AF$3:AF301),AF$3:AF301,0),0),""),D302)</f>
        <v/>
      </c>
      <c r="AK302" s="4" t="str">
        <f>IF(入力!E302="","",IFERROR(INDEX(雇用者!$B$3:$B$100003,IFERROR(MATCH("*"&amp;$E302&amp;"*",雇用者!B$3:B$100003,0),MATCH("*"&amp;$E302&amp;"*",雇用者!C$3:C$100003,0)),0),入力!E302))&amp;""</f>
        <v/>
      </c>
      <c r="AL302" s="20" t="str">
        <f>IF(AM302="","",$AM302&amp;"@"&amp;AN302&amp;IF(AN302="","","@"&amp;COUNTIF($AK$3:AK302,AN302)))</f>
        <v/>
      </c>
      <c r="AM302" s="26" t="str">
        <f t="shared" si="166"/>
        <v/>
      </c>
      <c r="AN302" s="4" t="str">
        <f>IF(AK302="",IF(AND(OR(H302&lt;&gt;"",G302&lt;&gt;""),E302=""),INDEX($AK$3:AK301,MATCH(MAX($AG$3:AG301),$AG$3:AG301,0),0),""),AK302)</f>
        <v/>
      </c>
      <c r="AO302" s="20" t="str">
        <f>IF(H302="",IF(AN302="","",IFERROR(INDEX(雇用者!$D$3:$D$100003,MATCH($AN302,雇用者!B$3:B$100003,0),0),"")),H302)&amp;""</f>
        <v/>
      </c>
      <c r="AP302" s="20" t="str">
        <f>IF(AN302="","",IFERROR(IF(AND(入力!I302="",H302=""),INDEX(雇用者!$E$3:$E$100003,MATCH($AN302,雇用者!B$3:B$100003,0),0),I302),I302))&amp;""</f>
        <v/>
      </c>
      <c r="AQ302" s="20" t="str">
        <f t="shared" si="167"/>
        <v/>
      </c>
      <c r="AR302" s="20" t="str">
        <f t="shared" si="168"/>
        <v/>
      </c>
      <c r="AS302" s="20" t="str">
        <f>IF(AN302="","",IFERROR(IF(AND(入力!G302="",H302=""),INDEX(雇用者!$F$3:$Y$100003,MATCH($AN302,雇用者!B$3:B$100003,0),MATCH($AM302,雇用者!$F$1:$Y$1,1)),IF(G302="","",G302)),IF(G302="","",G302)))</f>
        <v/>
      </c>
      <c r="AT302" s="21" t="str">
        <f t="shared" si="169"/>
        <v/>
      </c>
      <c r="AU302" s="21" t="str">
        <f>IF(AND(AT302&lt;&gt;"",COUNTIF($AL$3:AL302,AL302)=1),SUMIF($AL$3:$AT$100003,AL302,$AT$3:$AT$100003),"")</f>
        <v/>
      </c>
      <c r="AV302" s="21" t="str">
        <f>IF(AND(COUNTIF($AM$3:AM302,AM302)=COUNTIF($AM$3:AM100302,AM302),AM302&lt;&gt;""),SUMIF($AM$3:AM302,AM302,$AT$3:AT302),"")</f>
        <v/>
      </c>
      <c r="AW302" s="96"/>
      <c r="AX302" s="20" t="str">
        <f>IF(COUNT(BC302:BH302)=6,MAX($AX$3:AX301)+1,"")</f>
        <v/>
      </c>
      <c r="AY302" s="20" t="str">
        <f>IF(AZ302="","",RANK(AZ302,$AZ$3:$AZ$100003,1)+COUNTIF($AZ$3:AZ302,AZ302)-1)</f>
        <v/>
      </c>
      <c r="AZ302" s="20" t="str">
        <f t="shared" si="170"/>
        <v/>
      </c>
      <c r="BA302" s="20" t="str">
        <f>IF(AN302="","",IF(COUNTIF($AN$3:AN302,AN302)=1,1+MAX($BA$3:BA301),INDEX($BA$3:BA301,MATCH(AN302,$AN$3:AN302,0),0)))</f>
        <v/>
      </c>
      <c r="BB302" s="20" t="str">
        <f>IF(AO302="","",IF(COUNTIF($AO$3:AO302,AO302)=1,1+MAX($BB$3:BB301),INDEX($BB$3:BB301,MATCH(AO302,$AO$3:AO302,0),0)))</f>
        <v/>
      </c>
      <c r="BC302" s="54" t="str">
        <f t="shared" si="171"/>
        <v/>
      </c>
      <c r="BD302" s="54" t="str">
        <f t="shared" si="172"/>
        <v/>
      </c>
      <c r="BE302" s="20" t="str">
        <f>IF($AN302="","",IF(COUNTIF(AN302,"*"&amp;BE$1&amp;"*"),COUNTIF(AN$3:AN302,"*"&amp;BE$1&amp;"*"),""))</f>
        <v/>
      </c>
      <c r="BF302" s="20" t="str">
        <f>IF($AN302="","",IF(COUNTIF(AO302,"*"&amp;BF$1&amp;"*"),COUNTIF(AO$3:AO302,"*"&amp;BF$1&amp;"*"),""))</f>
        <v/>
      </c>
      <c r="BG302" s="20" t="str">
        <f>IF($AN302="","",IF(COUNTIF(AP302,"*"&amp;BG$1&amp;"*"),COUNTIF(AP$3:AP302,"*"&amp;BG$1&amp;"*"),""))</f>
        <v/>
      </c>
      <c r="BH302" s="20" t="str">
        <f>IF($AN302="","",IF(COUNTIF(AQ302,"*"&amp;BH$1&amp;"*"),COUNTIF(AQ$3:AQ302,"*"&amp;BH$1&amp;"*"),""))</f>
        <v/>
      </c>
      <c r="BI302" s="58" t="str">
        <f t="shared" si="173"/>
        <v/>
      </c>
      <c r="BJ302" s="20" t="str">
        <f t="shared" si="174"/>
        <v/>
      </c>
      <c r="BK302" s="20" t="str">
        <f t="shared" si="175"/>
        <v/>
      </c>
      <c r="BM302" s="20" t="str">
        <f>IF($BM$1&gt;=1+MAX($BM$3:BM301),1+MAX($BM$3:BM301),"")</f>
        <v/>
      </c>
      <c r="BN302" s="20" t="str">
        <f t="shared" si="177"/>
        <v/>
      </c>
      <c r="BO302" s="20" t="str">
        <f t="shared" si="177"/>
        <v/>
      </c>
      <c r="BP302" s="20" t="str">
        <f t="shared" si="177"/>
        <v/>
      </c>
      <c r="BQ302" s="20" t="str">
        <f t="shared" si="177"/>
        <v/>
      </c>
      <c r="BR302" s="20" t="str">
        <f t="shared" si="177"/>
        <v/>
      </c>
      <c r="BS302" s="20" t="str">
        <f t="shared" si="177"/>
        <v/>
      </c>
      <c r="BT302" s="20" t="str">
        <f t="shared" si="177"/>
        <v/>
      </c>
      <c r="BU302" s="20" t="str">
        <f t="shared" si="177"/>
        <v/>
      </c>
      <c r="BV302" s="20" t="str">
        <f t="shared" si="177"/>
        <v/>
      </c>
      <c r="BW302" s="20" t="str">
        <f t="shared" si="177"/>
        <v/>
      </c>
      <c r="BX302" s="20" t="str">
        <f t="shared" si="177"/>
        <v/>
      </c>
    </row>
    <row r="303" spans="2:76" ht="30" customHeight="1" x14ac:dyDescent="0.2">
      <c r="B303" s="52"/>
      <c r="C303" s="52"/>
      <c r="D303" s="52"/>
      <c r="E303" s="30"/>
      <c r="F303" s="31"/>
      <c r="G303" s="32"/>
      <c r="H303" s="30"/>
      <c r="I303" s="31"/>
      <c r="J303" s="34"/>
      <c r="K303" s="112" t="str">
        <f t="shared" si="153"/>
        <v/>
      </c>
      <c r="L303" s="108" t="str">
        <f t="shared" si="154"/>
        <v/>
      </c>
      <c r="M303" s="108" t="str">
        <f t="shared" si="155"/>
        <v/>
      </c>
      <c r="N303" s="31" t="str">
        <f t="shared" si="156"/>
        <v/>
      </c>
      <c r="O303" s="31" t="str">
        <f t="shared" si="157"/>
        <v/>
      </c>
      <c r="P303" s="49" t="str">
        <f t="shared" si="158"/>
        <v/>
      </c>
      <c r="Q303" s="49" t="str">
        <f t="shared" si="159"/>
        <v/>
      </c>
      <c r="R303" s="32" t="str">
        <f t="shared" si="160"/>
        <v/>
      </c>
      <c r="S303" s="19"/>
      <c r="T303" s="45" t="str">
        <f t="shared" si="161"/>
        <v/>
      </c>
      <c r="U303" s="32" t="str">
        <f t="shared" si="162"/>
        <v/>
      </c>
      <c r="V303" s="22"/>
      <c r="W303" s="6" t="str">
        <f t="shared" si="151"/>
        <v/>
      </c>
      <c r="X303" s="7" t="str">
        <f t="shared" si="163"/>
        <v/>
      </c>
      <c r="Y303" s="19"/>
      <c r="Z303" s="13" t="str">
        <f t="shared" si="152"/>
        <v/>
      </c>
      <c r="AA303" s="13" t="str">
        <f t="shared" si="164"/>
        <v/>
      </c>
      <c r="AB303" s="7" t="str">
        <f t="shared" si="165"/>
        <v/>
      </c>
      <c r="AC303" s="22"/>
      <c r="AD303" s="3" t="str">
        <f>IF(B303="","",COUNT(B$3:B303))</f>
        <v/>
      </c>
      <c r="AE303" s="3" t="str">
        <f>IF(C303="","",COUNT(C$3:C303))</f>
        <v/>
      </c>
      <c r="AF303" s="3" t="str">
        <f>IF(D303="","",COUNT(D$3:D303))</f>
        <v/>
      </c>
      <c r="AG303" s="20" t="str">
        <f>IF(E303="","",COUNTA($E$3:E303))</f>
        <v/>
      </c>
      <c r="AH303" s="38" t="str">
        <f>IF(B303="",IF(OR($C303&lt;&gt;"",$D303&lt;&gt;"",$E303&lt;&gt;"",$H303&lt;&gt;"",$G303&lt;&gt;""),INDEX(AH$3:AH302,MATCH(MAX(AD$3:AD302),AD$3:AD302,0),0),""),B303)</f>
        <v/>
      </c>
      <c r="AI303" s="38" t="str">
        <f>IF(C303="",IF(OR($D303&lt;&gt;"",$E303&lt;&gt;"",$H303&lt;&gt;"",$G303&lt;&gt;""),INDEX(AI$3:AI302,MATCH(MAX(AE$3:AE302),AE$3:AE302,0),0),""),C303)</f>
        <v/>
      </c>
      <c r="AJ303" s="38" t="str">
        <f>IF(D303="",IF(OR($E303&lt;&gt;"",$H303&lt;&gt;"",$G303&lt;&gt;""),INDEX(AJ$3:AJ302,MATCH(MAX(AF$3:AF302),AF$3:AF302,0),0),""),D303)</f>
        <v/>
      </c>
      <c r="AK303" s="4" t="str">
        <f>IF(入力!E303="","",IFERROR(INDEX(雇用者!$B$3:$B$100003,IFERROR(MATCH("*"&amp;$E303&amp;"*",雇用者!B$3:B$100003,0),MATCH("*"&amp;$E303&amp;"*",雇用者!C$3:C$100003,0)),0),入力!E303))&amp;""</f>
        <v/>
      </c>
      <c r="AL303" s="20" t="str">
        <f>IF(AM303="","",$AM303&amp;"@"&amp;AN303&amp;IF(AN303="","","@"&amp;COUNTIF($AK$3:AK303,AN303)))</f>
        <v/>
      </c>
      <c r="AM303" s="26" t="str">
        <f t="shared" si="166"/>
        <v/>
      </c>
      <c r="AN303" s="4" t="str">
        <f>IF(AK303="",IF(AND(OR(H303&lt;&gt;"",G303&lt;&gt;""),E303=""),INDEX($AK$3:AK302,MATCH(MAX($AG$3:AG302),$AG$3:AG302,0),0),""),AK303)</f>
        <v/>
      </c>
      <c r="AO303" s="20" t="str">
        <f>IF(H303="",IF(AN303="","",IFERROR(INDEX(雇用者!$D$3:$D$100003,MATCH($AN303,雇用者!B$3:B$100003,0),0),"")),H303)&amp;""</f>
        <v/>
      </c>
      <c r="AP303" s="20" t="str">
        <f>IF(AN303="","",IFERROR(IF(AND(入力!I303="",H303=""),INDEX(雇用者!$E$3:$E$100003,MATCH($AN303,雇用者!B$3:B$100003,0),0),I303),I303))&amp;""</f>
        <v/>
      </c>
      <c r="AQ303" s="20" t="str">
        <f t="shared" si="167"/>
        <v/>
      </c>
      <c r="AR303" s="20" t="str">
        <f t="shared" si="168"/>
        <v/>
      </c>
      <c r="AS303" s="20" t="str">
        <f>IF(AN303="","",IFERROR(IF(AND(入力!G303="",H303=""),INDEX(雇用者!$F$3:$Y$100003,MATCH($AN303,雇用者!B$3:B$100003,0),MATCH($AM303,雇用者!$F$1:$Y$1,1)),IF(G303="","",G303)),IF(G303="","",G303)))</f>
        <v/>
      </c>
      <c r="AT303" s="21" t="str">
        <f t="shared" si="169"/>
        <v/>
      </c>
      <c r="AU303" s="21" t="str">
        <f>IF(AND(AT303&lt;&gt;"",COUNTIF($AL$3:AL303,AL303)=1),SUMIF($AL$3:$AT$100003,AL303,$AT$3:$AT$100003),"")</f>
        <v/>
      </c>
      <c r="AV303" s="21" t="str">
        <f>IF(AND(COUNTIF($AM$3:AM303,AM303)=COUNTIF($AM$3:AM100303,AM303),AM303&lt;&gt;""),SUMIF($AM$3:AM303,AM303,$AT$3:AT303),"")</f>
        <v/>
      </c>
      <c r="AW303" s="96"/>
      <c r="AX303" s="20" t="str">
        <f>IF(COUNT(BC303:BH303)=6,MAX($AX$3:AX302)+1,"")</f>
        <v/>
      </c>
      <c r="AY303" s="20" t="str">
        <f>IF(AZ303="","",RANK(AZ303,$AZ$3:$AZ$100003,1)+COUNTIF($AZ$3:AZ303,AZ303)-1)</f>
        <v/>
      </c>
      <c r="AZ303" s="20" t="str">
        <f t="shared" si="170"/>
        <v/>
      </c>
      <c r="BA303" s="20" t="str">
        <f>IF(AN303="","",IF(COUNTIF($AN$3:AN303,AN303)=1,1+MAX($BA$3:BA302),INDEX($BA$3:BA302,MATCH(AN303,$AN$3:AN303,0),0)))</f>
        <v/>
      </c>
      <c r="BB303" s="20" t="str">
        <f>IF(AO303="","",IF(COUNTIF($AO$3:AO303,AO303)=1,1+MAX($BB$3:BB302),INDEX($BB$3:BB302,MATCH(AO303,$AO$3:AO303,0),0)))</f>
        <v/>
      </c>
      <c r="BC303" s="54" t="str">
        <f t="shared" si="171"/>
        <v/>
      </c>
      <c r="BD303" s="54" t="str">
        <f t="shared" si="172"/>
        <v/>
      </c>
      <c r="BE303" s="20" t="str">
        <f>IF($AN303="","",IF(COUNTIF(AN303,"*"&amp;BE$1&amp;"*"),COUNTIF(AN$3:AN303,"*"&amp;BE$1&amp;"*"),""))</f>
        <v/>
      </c>
      <c r="BF303" s="20" t="str">
        <f>IF($AN303="","",IF(COUNTIF(AO303,"*"&amp;BF$1&amp;"*"),COUNTIF(AO$3:AO303,"*"&amp;BF$1&amp;"*"),""))</f>
        <v/>
      </c>
      <c r="BG303" s="20" t="str">
        <f>IF($AN303="","",IF(COUNTIF(AP303,"*"&amp;BG$1&amp;"*"),COUNTIF(AP$3:AP303,"*"&amp;BG$1&amp;"*"),""))</f>
        <v/>
      </c>
      <c r="BH303" s="20" t="str">
        <f>IF($AN303="","",IF(COUNTIF(AQ303,"*"&amp;BH$1&amp;"*"),COUNTIF(AQ$3:AQ303,"*"&amp;BH$1&amp;"*"),""))</f>
        <v/>
      </c>
      <c r="BI303" s="58" t="str">
        <f t="shared" si="173"/>
        <v/>
      </c>
      <c r="BJ303" s="20" t="str">
        <f t="shared" si="174"/>
        <v/>
      </c>
      <c r="BK303" s="20" t="str">
        <f t="shared" si="175"/>
        <v/>
      </c>
      <c r="BM303" s="20" t="str">
        <f>IF($BM$1&gt;=1+MAX($BM$3:BM302),1+MAX($BM$3:BM302),"")</f>
        <v/>
      </c>
      <c r="BN303" s="20" t="str">
        <f t="shared" si="177"/>
        <v/>
      </c>
      <c r="BO303" s="20" t="str">
        <f t="shared" si="177"/>
        <v/>
      </c>
      <c r="BP303" s="20" t="str">
        <f t="shared" si="177"/>
        <v/>
      </c>
      <c r="BQ303" s="20" t="str">
        <f t="shared" si="177"/>
        <v/>
      </c>
      <c r="BR303" s="20" t="str">
        <f t="shared" si="177"/>
        <v/>
      </c>
      <c r="BS303" s="20" t="str">
        <f t="shared" si="177"/>
        <v/>
      </c>
      <c r="BT303" s="20" t="str">
        <f t="shared" si="177"/>
        <v/>
      </c>
      <c r="BU303" s="20" t="str">
        <f t="shared" si="177"/>
        <v/>
      </c>
      <c r="BV303" s="20" t="str">
        <f t="shared" si="177"/>
        <v/>
      </c>
      <c r="BW303" s="20" t="str">
        <f t="shared" si="177"/>
        <v/>
      </c>
      <c r="BX303" s="20" t="str">
        <f t="shared" si="177"/>
        <v/>
      </c>
    </row>
    <row r="304" spans="2:76" ht="30" customHeight="1" x14ac:dyDescent="0.2">
      <c r="B304" s="52"/>
      <c r="C304" s="52"/>
      <c r="D304" s="52"/>
      <c r="E304" s="30"/>
      <c r="F304" s="31"/>
      <c r="G304" s="32"/>
      <c r="H304" s="30"/>
      <c r="I304" s="31"/>
      <c r="J304" s="34"/>
      <c r="K304" s="112" t="str">
        <f t="shared" si="153"/>
        <v/>
      </c>
      <c r="L304" s="108" t="str">
        <f t="shared" si="154"/>
        <v/>
      </c>
      <c r="M304" s="108" t="str">
        <f t="shared" si="155"/>
        <v/>
      </c>
      <c r="N304" s="31" t="str">
        <f t="shared" si="156"/>
        <v/>
      </c>
      <c r="O304" s="31" t="str">
        <f t="shared" si="157"/>
        <v/>
      </c>
      <c r="P304" s="49" t="str">
        <f t="shared" si="158"/>
        <v/>
      </c>
      <c r="Q304" s="49" t="str">
        <f t="shared" si="159"/>
        <v/>
      </c>
      <c r="R304" s="32" t="str">
        <f t="shared" si="160"/>
        <v/>
      </c>
      <c r="S304" s="19"/>
      <c r="T304" s="45" t="str">
        <f t="shared" si="161"/>
        <v/>
      </c>
      <c r="U304" s="32" t="str">
        <f t="shared" si="162"/>
        <v/>
      </c>
      <c r="V304" s="22"/>
      <c r="W304" s="6" t="str">
        <f t="shared" si="151"/>
        <v/>
      </c>
      <c r="X304" s="7" t="str">
        <f t="shared" si="163"/>
        <v/>
      </c>
      <c r="Y304" s="19"/>
      <c r="Z304" s="13" t="str">
        <f t="shared" si="152"/>
        <v/>
      </c>
      <c r="AA304" s="13" t="str">
        <f t="shared" si="164"/>
        <v/>
      </c>
      <c r="AB304" s="7" t="str">
        <f t="shared" si="165"/>
        <v/>
      </c>
      <c r="AC304" s="22"/>
      <c r="AD304" s="3" t="str">
        <f>IF(B304="","",COUNT(B$3:B304))</f>
        <v/>
      </c>
      <c r="AE304" s="3" t="str">
        <f>IF(C304="","",COUNT(C$3:C304))</f>
        <v/>
      </c>
      <c r="AF304" s="3" t="str">
        <f>IF(D304="","",COUNT(D$3:D304))</f>
        <v/>
      </c>
      <c r="AG304" s="20" t="str">
        <f>IF(E304="","",COUNTA($E$3:E304))</f>
        <v/>
      </c>
      <c r="AH304" s="38" t="str">
        <f>IF(B304="",IF(OR($C304&lt;&gt;"",$D304&lt;&gt;"",$E304&lt;&gt;"",$H304&lt;&gt;"",$G304&lt;&gt;""),INDEX(AH$3:AH303,MATCH(MAX(AD$3:AD303),AD$3:AD303,0),0),""),B304)</f>
        <v/>
      </c>
      <c r="AI304" s="38" t="str">
        <f>IF(C304="",IF(OR($D304&lt;&gt;"",$E304&lt;&gt;"",$H304&lt;&gt;"",$G304&lt;&gt;""),INDEX(AI$3:AI303,MATCH(MAX(AE$3:AE303),AE$3:AE303,0),0),""),C304)</f>
        <v/>
      </c>
      <c r="AJ304" s="38" t="str">
        <f>IF(D304="",IF(OR($E304&lt;&gt;"",$H304&lt;&gt;"",$G304&lt;&gt;""),INDEX(AJ$3:AJ303,MATCH(MAX(AF$3:AF303),AF$3:AF303,0),0),""),D304)</f>
        <v/>
      </c>
      <c r="AK304" s="4" t="str">
        <f>IF(入力!E304="","",IFERROR(INDEX(雇用者!$B$3:$B$100003,IFERROR(MATCH("*"&amp;$E304&amp;"*",雇用者!B$3:B$100003,0),MATCH("*"&amp;$E304&amp;"*",雇用者!C$3:C$100003,0)),0),入力!E304))&amp;""</f>
        <v/>
      </c>
      <c r="AL304" s="20" t="str">
        <f>IF(AM304="","",$AM304&amp;"@"&amp;AN304&amp;IF(AN304="","","@"&amp;COUNTIF($AK$3:AK304,AN304)))</f>
        <v/>
      </c>
      <c r="AM304" s="26" t="str">
        <f t="shared" si="166"/>
        <v/>
      </c>
      <c r="AN304" s="4" t="str">
        <f>IF(AK304="",IF(AND(OR(H304&lt;&gt;"",G304&lt;&gt;""),E304=""),INDEX($AK$3:AK303,MATCH(MAX($AG$3:AG303),$AG$3:AG303,0),0),""),AK304)</f>
        <v/>
      </c>
      <c r="AO304" s="20" t="str">
        <f>IF(H304="",IF(AN304="","",IFERROR(INDEX(雇用者!$D$3:$D$100003,MATCH($AN304,雇用者!B$3:B$100003,0),0),"")),H304)&amp;""</f>
        <v/>
      </c>
      <c r="AP304" s="20" t="str">
        <f>IF(AN304="","",IFERROR(IF(AND(入力!I304="",H304=""),INDEX(雇用者!$E$3:$E$100003,MATCH($AN304,雇用者!B$3:B$100003,0),0),I304),I304))&amp;""</f>
        <v/>
      </c>
      <c r="AQ304" s="20" t="str">
        <f t="shared" si="167"/>
        <v/>
      </c>
      <c r="AR304" s="20" t="str">
        <f t="shared" si="168"/>
        <v/>
      </c>
      <c r="AS304" s="20" t="str">
        <f>IF(AN304="","",IFERROR(IF(AND(入力!G304="",H304=""),INDEX(雇用者!$F$3:$Y$100003,MATCH($AN304,雇用者!B$3:B$100003,0),MATCH($AM304,雇用者!$F$1:$Y$1,1)),IF(G304="","",G304)),IF(G304="","",G304)))</f>
        <v/>
      </c>
      <c r="AT304" s="21" t="str">
        <f t="shared" si="169"/>
        <v/>
      </c>
      <c r="AU304" s="21" t="str">
        <f>IF(AND(AT304&lt;&gt;"",COUNTIF($AL$3:AL304,AL304)=1),SUMIF($AL$3:$AT$100003,AL304,$AT$3:$AT$100003),"")</f>
        <v/>
      </c>
      <c r="AV304" s="21" t="str">
        <f>IF(AND(COUNTIF($AM$3:AM304,AM304)=COUNTIF($AM$3:AM100304,AM304),AM304&lt;&gt;""),SUMIF($AM$3:AM304,AM304,$AT$3:AT304),"")</f>
        <v/>
      </c>
      <c r="AW304" s="96"/>
      <c r="AX304" s="20" t="str">
        <f>IF(COUNT(BC304:BH304)=6,MAX($AX$3:AX303)+1,"")</f>
        <v/>
      </c>
      <c r="AY304" s="20" t="str">
        <f>IF(AZ304="","",RANK(AZ304,$AZ$3:$AZ$100003,1)+COUNTIF($AZ$3:AZ304,AZ304)-1)</f>
        <v/>
      </c>
      <c r="AZ304" s="20" t="str">
        <f t="shared" si="170"/>
        <v/>
      </c>
      <c r="BA304" s="20" t="str">
        <f>IF(AN304="","",IF(COUNTIF($AN$3:AN304,AN304)=1,1+MAX($BA$3:BA303),INDEX($BA$3:BA303,MATCH(AN304,$AN$3:AN304,0),0)))</f>
        <v/>
      </c>
      <c r="BB304" s="20" t="str">
        <f>IF(AO304="","",IF(COUNTIF($AO$3:AO304,AO304)=1,1+MAX($BB$3:BB303),INDEX($BB$3:BB303,MATCH(AO304,$AO$3:AO304,0),0)))</f>
        <v/>
      </c>
      <c r="BC304" s="54" t="str">
        <f t="shared" si="171"/>
        <v/>
      </c>
      <c r="BD304" s="54" t="str">
        <f t="shared" si="172"/>
        <v/>
      </c>
      <c r="BE304" s="20" t="str">
        <f>IF($AN304="","",IF(COUNTIF(AN304,"*"&amp;BE$1&amp;"*"),COUNTIF(AN$3:AN304,"*"&amp;BE$1&amp;"*"),""))</f>
        <v/>
      </c>
      <c r="BF304" s="20" t="str">
        <f>IF($AN304="","",IF(COUNTIF(AO304,"*"&amp;BF$1&amp;"*"),COUNTIF(AO$3:AO304,"*"&amp;BF$1&amp;"*"),""))</f>
        <v/>
      </c>
      <c r="BG304" s="20" t="str">
        <f>IF($AN304="","",IF(COUNTIF(AP304,"*"&amp;BG$1&amp;"*"),COUNTIF(AP$3:AP304,"*"&amp;BG$1&amp;"*"),""))</f>
        <v/>
      </c>
      <c r="BH304" s="20" t="str">
        <f>IF($AN304="","",IF(COUNTIF(AQ304,"*"&amp;BH$1&amp;"*"),COUNTIF(AQ$3:AQ304,"*"&amp;BH$1&amp;"*"),""))</f>
        <v/>
      </c>
      <c r="BI304" s="58" t="str">
        <f t="shared" si="173"/>
        <v/>
      </c>
      <c r="BJ304" s="20" t="str">
        <f t="shared" si="174"/>
        <v/>
      </c>
      <c r="BK304" s="20" t="str">
        <f t="shared" si="175"/>
        <v/>
      </c>
      <c r="BM304" s="20" t="str">
        <f>IF($BM$1&gt;=1+MAX($BM$3:BM303),1+MAX($BM$3:BM303),"")</f>
        <v/>
      </c>
      <c r="BN304" s="20" t="str">
        <f t="shared" si="177"/>
        <v/>
      </c>
      <c r="BO304" s="20" t="str">
        <f t="shared" si="177"/>
        <v/>
      </c>
      <c r="BP304" s="20" t="str">
        <f t="shared" si="177"/>
        <v/>
      </c>
      <c r="BQ304" s="20" t="str">
        <f t="shared" si="177"/>
        <v/>
      </c>
      <c r="BR304" s="20" t="str">
        <f t="shared" si="177"/>
        <v/>
      </c>
      <c r="BS304" s="20" t="str">
        <f t="shared" si="177"/>
        <v/>
      </c>
      <c r="BT304" s="20" t="str">
        <f t="shared" si="177"/>
        <v/>
      </c>
      <c r="BU304" s="20" t="str">
        <f t="shared" si="177"/>
        <v/>
      </c>
      <c r="BV304" s="20" t="str">
        <f t="shared" si="177"/>
        <v/>
      </c>
      <c r="BW304" s="20" t="str">
        <f t="shared" si="177"/>
        <v/>
      </c>
      <c r="BX304" s="20" t="str">
        <f t="shared" si="177"/>
        <v/>
      </c>
    </row>
    <row r="305" spans="2:76" ht="30" customHeight="1" x14ac:dyDescent="0.2">
      <c r="B305" s="52"/>
      <c r="C305" s="52"/>
      <c r="D305" s="52"/>
      <c r="E305" s="30"/>
      <c r="F305" s="31"/>
      <c r="G305" s="32"/>
      <c r="H305" s="30"/>
      <c r="I305" s="31"/>
      <c r="J305" s="34"/>
      <c r="K305" s="112" t="str">
        <f t="shared" si="153"/>
        <v/>
      </c>
      <c r="L305" s="108" t="str">
        <f t="shared" si="154"/>
        <v/>
      </c>
      <c r="M305" s="108" t="str">
        <f t="shared" si="155"/>
        <v/>
      </c>
      <c r="N305" s="31" t="str">
        <f t="shared" si="156"/>
        <v/>
      </c>
      <c r="O305" s="31" t="str">
        <f t="shared" si="157"/>
        <v/>
      </c>
      <c r="P305" s="49" t="str">
        <f t="shared" si="158"/>
        <v/>
      </c>
      <c r="Q305" s="49" t="str">
        <f t="shared" si="159"/>
        <v/>
      </c>
      <c r="R305" s="32" t="str">
        <f t="shared" si="160"/>
        <v/>
      </c>
      <c r="S305" s="19"/>
      <c r="T305" s="45" t="str">
        <f t="shared" si="161"/>
        <v/>
      </c>
      <c r="U305" s="32" t="str">
        <f t="shared" si="162"/>
        <v/>
      </c>
      <c r="V305" s="22"/>
      <c r="W305" s="6" t="str">
        <f t="shared" si="151"/>
        <v/>
      </c>
      <c r="X305" s="7" t="str">
        <f t="shared" si="163"/>
        <v/>
      </c>
      <c r="Y305" s="19"/>
      <c r="Z305" s="13" t="str">
        <f t="shared" si="152"/>
        <v/>
      </c>
      <c r="AA305" s="13" t="str">
        <f t="shared" si="164"/>
        <v/>
      </c>
      <c r="AB305" s="7" t="str">
        <f t="shared" si="165"/>
        <v/>
      </c>
      <c r="AC305" s="22"/>
      <c r="AD305" s="3" t="str">
        <f>IF(B305="","",COUNT(B$3:B305))</f>
        <v/>
      </c>
      <c r="AE305" s="3" t="str">
        <f>IF(C305="","",COUNT(C$3:C305))</f>
        <v/>
      </c>
      <c r="AF305" s="3" t="str">
        <f>IF(D305="","",COUNT(D$3:D305))</f>
        <v/>
      </c>
      <c r="AG305" s="20" t="str">
        <f>IF(E305="","",COUNTA($E$3:E305))</f>
        <v/>
      </c>
      <c r="AH305" s="38" t="str">
        <f>IF(B305="",IF(OR($C305&lt;&gt;"",$D305&lt;&gt;"",$E305&lt;&gt;"",$H305&lt;&gt;"",$G305&lt;&gt;""),INDEX(AH$3:AH304,MATCH(MAX(AD$3:AD304),AD$3:AD304,0),0),""),B305)</f>
        <v/>
      </c>
      <c r="AI305" s="38" t="str">
        <f>IF(C305="",IF(OR($D305&lt;&gt;"",$E305&lt;&gt;"",$H305&lt;&gt;"",$G305&lt;&gt;""),INDEX(AI$3:AI304,MATCH(MAX(AE$3:AE304),AE$3:AE304,0),0),""),C305)</f>
        <v/>
      </c>
      <c r="AJ305" s="38" t="str">
        <f>IF(D305="",IF(OR($E305&lt;&gt;"",$H305&lt;&gt;"",$G305&lt;&gt;""),INDEX(AJ$3:AJ304,MATCH(MAX(AF$3:AF304),AF$3:AF304,0),0),""),D305)</f>
        <v/>
      </c>
      <c r="AK305" s="4" t="str">
        <f>IF(入力!E305="","",IFERROR(INDEX(雇用者!$B$3:$B$100003,IFERROR(MATCH("*"&amp;$E305&amp;"*",雇用者!B$3:B$100003,0),MATCH("*"&amp;$E305&amp;"*",雇用者!C$3:C$100003,0)),0),入力!E305))&amp;""</f>
        <v/>
      </c>
      <c r="AL305" s="20" t="str">
        <f>IF(AM305="","",$AM305&amp;"@"&amp;AN305&amp;IF(AN305="","","@"&amp;COUNTIF($AK$3:AK305,AN305)))</f>
        <v/>
      </c>
      <c r="AM305" s="26" t="str">
        <f t="shared" si="166"/>
        <v/>
      </c>
      <c r="AN305" s="4" t="str">
        <f>IF(AK305="",IF(AND(OR(H305&lt;&gt;"",G305&lt;&gt;""),E305=""),INDEX($AK$3:AK304,MATCH(MAX($AG$3:AG304),$AG$3:AG304,0),0),""),AK305)</f>
        <v/>
      </c>
      <c r="AO305" s="20" t="str">
        <f>IF(H305="",IF(AN305="","",IFERROR(INDEX(雇用者!$D$3:$D$100003,MATCH($AN305,雇用者!B$3:B$100003,0),0),"")),H305)&amp;""</f>
        <v/>
      </c>
      <c r="AP305" s="20" t="str">
        <f>IF(AN305="","",IFERROR(IF(AND(入力!I305="",H305=""),INDEX(雇用者!$E$3:$E$100003,MATCH($AN305,雇用者!B$3:B$100003,0),0),I305),I305))&amp;""</f>
        <v/>
      </c>
      <c r="AQ305" s="20" t="str">
        <f t="shared" si="167"/>
        <v/>
      </c>
      <c r="AR305" s="20" t="str">
        <f t="shared" si="168"/>
        <v/>
      </c>
      <c r="AS305" s="20" t="str">
        <f>IF(AN305="","",IFERROR(IF(AND(入力!G305="",H305=""),INDEX(雇用者!$F$3:$Y$100003,MATCH($AN305,雇用者!B$3:B$100003,0),MATCH($AM305,雇用者!$F$1:$Y$1,1)),IF(G305="","",G305)),IF(G305="","",G305)))</f>
        <v/>
      </c>
      <c r="AT305" s="21" t="str">
        <f t="shared" si="169"/>
        <v/>
      </c>
      <c r="AU305" s="21" t="str">
        <f>IF(AND(AT305&lt;&gt;"",COUNTIF($AL$3:AL305,AL305)=1),SUMIF($AL$3:$AT$100003,AL305,$AT$3:$AT$100003),"")</f>
        <v/>
      </c>
      <c r="AV305" s="21" t="str">
        <f>IF(AND(COUNTIF($AM$3:AM305,AM305)=COUNTIF($AM$3:AM100305,AM305),AM305&lt;&gt;""),SUMIF($AM$3:AM305,AM305,$AT$3:AT305),"")</f>
        <v/>
      </c>
      <c r="AW305" s="96"/>
      <c r="AX305" s="20" t="str">
        <f>IF(COUNT(BC305:BH305)=6,MAX($AX$3:AX304)+1,"")</f>
        <v/>
      </c>
      <c r="AY305" s="20" t="str">
        <f>IF(AZ305="","",RANK(AZ305,$AZ$3:$AZ$100003,1)+COUNTIF($AZ$3:AZ305,AZ305)-1)</f>
        <v/>
      </c>
      <c r="AZ305" s="20" t="str">
        <f t="shared" si="170"/>
        <v/>
      </c>
      <c r="BA305" s="20" t="str">
        <f>IF(AN305="","",IF(COUNTIF($AN$3:AN305,AN305)=1,1+MAX($BA$3:BA304),INDEX($BA$3:BA304,MATCH(AN305,$AN$3:AN305,0),0)))</f>
        <v/>
      </c>
      <c r="BB305" s="20" t="str">
        <f>IF(AO305="","",IF(COUNTIF($AO$3:AO305,AO305)=1,1+MAX($BB$3:BB304),INDEX($BB$3:BB304,MATCH(AO305,$AO$3:AO305,0),0)))</f>
        <v/>
      </c>
      <c r="BC305" s="54" t="str">
        <f t="shared" si="171"/>
        <v/>
      </c>
      <c r="BD305" s="54" t="str">
        <f t="shared" si="172"/>
        <v/>
      </c>
      <c r="BE305" s="20" t="str">
        <f>IF($AN305="","",IF(COUNTIF(AN305,"*"&amp;BE$1&amp;"*"),COUNTIF(AN$3:AN305,"*"&amp;BE$1&amp;"*"),""))</f>
        <v/>
      </c>
      <c r="BF305" s="20" t="str">
        <f>IF($AN305="","",IF(COUNTIF(AO305,"*"&amp;BF$1&amp;"*"),COUNTIF(AO$3:AO305,"*"&amp;BF$1&amp;"*"),""))</f>
        <v/>
      </c>
      <c r="BG305" s="20" t="str">
        <f>IF($AN305="","",IF(COUNTIF(AP305,"*"&amp;BG$1&amp;"*"),COUNTIF(AP$3:AP305,"*"&amp;BG$1&amp;"*"),""))</f>
        <v/>
      </c>
      <c r="BH305" s="20" t="str">
        <f>IF($AN305="","",IF(COUNTIF(AQ305,"*"&amp;BH$1&amp;"*"),COUNTIF(AQ$3:AQ305,"*"&amp;BH$1&amp;"*"),""))</f>
        <v/>
      </c>
      <c r="BI305" s="58" t="str">
        <f t="shared" si="173"/>
        <v/>
      </c>
      <c r="BJ305" s="20" t="str">
        <f t="shared" si="174"/>
        <v/>
      </c>
      <c r="BK305" s="20" t="str">
        <f t="shared" si="175"/>
        <v/>
      </c>
      <c r="BM305" s="20" t="str">
        <f>IF($BM$1&gt;=1+MAX($BM$3:BM304),1+MAX($BM$3:BM304),"")</f>
        <v/>
      </c>
      <c r="BN305" s="20" t="str">
        <f t="shared" si="177"/>
        <v/>
      </c>
      <c r="BO305" s="20" t="str">
        <f t="shared" si="177"/>
        <v/>
      </c>
      <c r="BP305" s="20" t="str">
        <f t="shared" si="177"/>
        <v/>
      </c>
      <c r="BQ305" s="20" t="str">
        <f t="shared" si="177"/>
        <v/>
      </c>
      <c r="BR305" s="20" t="str">
        <f t="shared" si="177"/>
        <v/>
      </c>
      <c r="BS305" s="20" t="str">
        <f t="shared" si="177"/>
        <v/>
      </c>
      <c r="BT305" s="20" t="str">
        <f t="shared" si="177"/>
        <v/>
      </c>
      <c r="BU305" s="20" t="str">
        <f t="shared" si="177"/>
        <v/>
      </c>
      <c r="BV305" s="20" t="str">
        <f t="shared" si="177"/>
        <v/>
      </c>
      <c r="BW305" s="20" t="str">
        <f t="shared" si="177"/>
        <v/>
      </c>
      <c r="BX305" s="20" t="str">
        <f t="shared" si="177"/>
        <v/>
      </c>
    </row>
    <row r="306" spans="2:76" ht="30" customHeight="1" x14ac:dyDescent="0.2">
      <c r="B306" s="52"/>
      <c r="C306" s="52"/>
      <c r="D306" s="52"/>
      <c r="E306" s="30"/>
      <c r="F306" s="31"/>
      <c r="G306" s="32"/>
      <c r="H306" s="30"/>
      <c r="I306" s="31"/>
      <c r="J306" s="34"/>
      <c r="K306" s="112" t="str">
        <f t="shared" si="153"/>
        <v/>
      </c>
      <c r="L306" s="108" t="str">
        <f t="shared" si="154"/>
        <v/>
      </c>
      <c r="M306" s="108" t="str">
        <f t="shared" si="155"/>
        <v/>
      </c>
      <c r="N306" s="31" t="str">
        <f t="shared" si="156"/>
        <v/>
      </c>
      <c r="O306" s="31" t="str">
        <f t="shared" si="157"/>
        <v/>
      </c>
      <c r="P306" s="49" t="str">
        <f t="shared" si="158"/>
        <v/>
      </c>
      <c r="Q306" s="49" t="str">
        <f t="shared" si="159"/>
        <v/>
      </c>
      <c r="R306" s="32" t="str">
        <f t="shared" si="160"/>
        <v/>
      </c>
      <c r="S306" s="19"/>
      <c r="T306" s="45" t="str">
        <f t="shared" si="161"/>
        <v/>
      </c>
      <c r="U306" s="32" t="str">
        <f t="shared" si="162"/>
        <v/>
      </c>
      <c r="V306" s="22"/>
      <c r="W306" s="6" t="str">
        <f t="shared" si="151"/>
        <v/>
      </c>
      <c r="X306" s="7" t="str">
        <f t="shared" si="163"/>
        <v/>
      </c>
      <c r="Y306" s="19"/>
      <c r="Z306" s="13" t="str">
        <f t="shared" si="152"/>
        <v/>
      </c>
      <c r="AA306" s="13" t="str">
        <f t="shared" si="164"/>
        <v/>
      </c>
      <c r="AB306" s="7" t="str">
        <f t="shared" si="165"/>
        <v/>
      </c>
      <c r="AC306" s="22"/>
      <c r="AD306" s="3" t="str">
        <f>IF(B306="","",COUNT(B$3:B306))</f>
        <v/>
      </c>
      <c r="AE306" s="3" t="str">
        <f>IF(C306="","",COUNT(C$3:C306))</f>
        <v/>
      </c>
      <c r="AF306" s="3" t="str">
        <f>IF(D306="","",COUNT(D$3:D306))</f>
        <v/>
      </c>
      <c r="AG306" s="20" t="str">
        <f>IF(E306="","",COUNTA($E$3:E306))</f>
        <v/>
      </c>
      <c r="AH306" s="38" t="str">
        <f>IF(B306="",IF(OR($C306&lt;&gt;"",$D306&lt;&gt;"",$E306&lt;&gt;"",$H306&lt;&gt;"",$G306&lt;&gt;""),INDEX(AH$3:AH305,MATCH(MAX(AD$3:AD305),AD$3:AD305,0),0),""),B306)</f>
        <v/>
      </c>
      <c r="AI306" s="38" t="str">
        <f>IF(C306="",IF(OR($D306&lt;&gt;"",$E306&lt;&gt;"",$H306&lt;&gt;"",$G306&lt;&gt;""),INDEX(AI$3:AI305,MATCH(MAX(AE$3:AE305),AE$3:AE305,0),0),""),C306)</f>
        <v/>
      </c>
      <c r="AJ306" s="38" t="str">
        <f>IF(D306="",IF(OR($E306&lt;&gt;"",$H306&lt;&gt;"",$G306&lt;&gt;""),INDEX(AJ$3:AJ305,MATCH(MAX(AF$3:AF305),AF$3:AF305,0),0),""),D306)</f>
        <v/>
      </c>
      <c r="AK306" s="4" t="str">
        <f>IF(入力!E306="","",IFERROR(INDEX(雇用者!$B$3:$B$100003,IFERROR(MATCH("*"&amp;$E306&amp;"*",雇用者!B$3:B$100003,0),MATCH("*"&amp;$E306&amp;"*",雇用者!C$3:C$100003,0)),0),入力!E306))&amp;""</f>
        <v/>
      </c>
      <c r="AL306" s="20" t="str">
        <f>IF(AM306="","",$AM306&amp;"@"&amp;AN306&amp;IF(AN306="","","@"&amp;COUNTIF($AK$3:AK306,AN306)))</f>
        <v/>
      </c>
      <c r="AM306" s="26" t="str">
        <f t="shared" si="166"/>
        <v/>
      </c>
      <c r="AN306" s="4" t="str">
        <f>IF(AK306="",IF(AND(OR(H306&lt;&gt;"",G306&lt;&gt;""),E306=""),INDEX($AK$3:AK305,MATCH(MAX($AG$3:AG305),$AG$3:AG305,0),0),""),AK306)</f>
        <v/>
      </c>
      <c r="AO306" s="20" t="str">
        <f>IF(H306="",IF(AN306="","",IFERROR(INDEX(雇用者!$D$3:$D$100003,MATCH($AN306,雇用者!B$3:B$100003,0),0),"")),H306)&amp;""</f>
        <v/>
      </c>
      <c r="AP306" s="20" t="str">
        <f>IF(AN306="","",IFERROR(IF(AND(入力!I306="",H306=""),INDEX(雇用者!$E$3:$E$100003,MATCH($AN306,雇用者!B$3:B$100003,0),0),I306),I306))&amp;""</f>
        <v/>
      </c>
      <c r="AQ306" s="20" t="str">
        <f t="shared" si="167"/>
        <v/>
      </c>
      <c r="AR306" s="20" t="str">
        <f t="shared" si="168"/>
        <v/>
      </c>
      <c r="AS306" s="20" t="str">
        <f>IF(AN306="","",IFERROR(IF(AND(入力!G306="",H306=""),INDEX(雇用者!$F$3:$Y$100003,MATCH($AN306,雇用者!B$3:B$100003,0),MATCH($AM306,雇用者!$F$1:$Y$1,1)),IF(G306="","",G306)),IF(G306="","",G306)))</f>
        <v/>
      </c>
      <c r="AT306" s="21" t="str">
        <f t="shared" si="169"/>
        <v/>
      </c>
      <c r="AU306" s="21" t="str">
        <f>IF(AND(AT306&lt;&gt;"",COUNTIF($AL$3:AL306,AL306)=1),SUMIF($AL$3:$AT$100003,AL306,$AT$3:$AT$100003),"")</f>
        <v/>
      </c>
      <c r="AV306" s="21" t="str">
        <f>IF(AND(COUNTIF($AM$3:AM306,AM306)=COUNTIF($AM$3:AM100306,AM306),AM306&lt;&gt;""),SUMIF($AM$3:AM306,AM306,$AT$3:AT306),"")</f>
        <v/>
      </c>
      <c r="AW306" s="96"/>
      <c r="AX306" s="20" t="str">
        <f>IF(COUNT(BC306:BH306)=6,MAX($AX$3:AX305)+1,"")</f>
        <v/>
      </c>
      <c r="AY306" s="20" t="str">
        <f>IF(AZ306="","",RANK(AZ306,$AZ$3:$AZ$100003,1)+COUNTIF($AZ$3:AZ306,AZ306)-1)</f>
        <v/>
      </c>
      <c r="AZ306" s="20" t="str">
        <f t="shared" si="170"/>
        <v/>
      </c>
      <c r="BA306" s="20" t="str">
        <f>IF(AN306="","",IF(COUNTIF($AN$3:AN306,AN306)=1,1+MAX($BA$3:BA305),INDEX($BA$3:BA305,MATCH(AN306,$AN$3:AN306,0),0)))</f>
        <v/>
      </c>
      <c r="BB306" s="20" t="str">
        <f>IF(AO306="","",IF(COUNTIF($AO$3:AO306,AO306)=1,1+MAX($BB$3:BB305),INDEX($BB$3:BB305,MATCH(AO306,$AO$3:AO306,0),0)))</f>
        <v/>
      </c>
      <c r="BC306" s="54" t="str">
        <f t="shared" si="171"/>
        <v/>
      </c>
      <c r="BD306" s="54" t="str">
        <f t="shared" si="172"/>
        <v/>
      </c>
      <c r="BE306" s="20" t="str">
        <f>IF($AN306="","",IF(COUNTIF(AN306,"*"&amp;BE$1&amp;"*"),COUNTIF(AN$3:AN306,"*"&amp;BE$1&amp;"*"),""))</f>
        <v/>
      </c>
      <c r="BF306" s="20" t="str">
        <f>IF($AN306="","",IF(COUNTIF(AO306,"*"&amp;BF$1&amp;"*"),COUNTIF(AO$3:AO306,"*"&amp;BF$1&amp;"*"),""))</f>
        <v/>
      </c>
      <c r="BG306" s="20" t="str">
        <f>IF($AN306="","",IF(COUNTIF(AP306,"*"&amp;BG$1&amp;"*"),COUNTIF(AP$3:AP306,"*"&amp;BG$1&amp;"*"),""))</f>
        <v/>
      </c>
      <c r="BH306" s="20" t="str">
        <f>IF($AN306="","",IF(COUNTIF(AQ306,"*"&amp;BH$1&amp;"*"),COUNTIF(AQ$3:AQ306,"*"&amp;BH$1&amp;"*"),""))</f>
        <v/>
      </c>
      <c r="BI306" s="58" t="str">
        <f t="shared" si="173"/>
        <v/>
      </c>
      <c r="BJ306" s="20" t="str">
        <f t="shared" si="174"/>
        <v/>
      </c>
      <c r="BK306" s="20" t="str">
        <f t="shared" si="175"/>
        <v/>
      </c>
      <c r="BM306" s="20" t="str">
        <f>IF($BM$1&gt;=1+MAX($BM$3:BM305),1+MAX($BM$3:BM305),"")</f>
        <v/>
      </c>
      <c r="BN306" s="20" t="str">
        <f t="shared" si="177"/>
        <v/>
      </c>
      <c r="BO306" s="20" t="str">
        <f t="shared" si="177"/>
        <v/>
      </c>
      <c r="BP306" s="20" t="str">
        <f t="shared" si="177"/>
        <v/>
      </c>
      <c r="BQ306" s="20" t="str">
        <f t="shared" si="177"/>
        <v/>
      </c>
      <c r="BR306" s="20" t="str">
        <f t="shared" si="177"/>
        <v/>
      </c>
      <c r="BS306" s="20" t="str">
        <f t="shared" si="177"/>
        <v/>
      </c>
      <c r="BT306" s="20" t="str">
        <f t="shared" si="177"/>
        <v/>
      </c>
      <c r="BU306" s="20" t="str">
        <f t="shared" si="177"/>
        <v/>
      </c>
      <c r="BV306" s="20" t="str">
        <f t="shared" si="177"/>
        <v/>
      </c>
      <c r="BW306" s="20" t="str">
        <f t="shared" si="177"/>
        <v/>
      </c>
      <c r="BX306" s="20" t="str">
        <f t="shared" si="177"/>
        <v/>
      </c>
    </row>
    <row r="307" spans="2:76" ht="30" customHeight="1" x14ac:dyDescent="0.2">
      <c r="B307" s="52"/>
      <c r="C307" s="52"/>
      <c r="D307" s="52"/>
      <c r="E307" s="30"/>
      <c r="F307" s="31"/>
      <c r="G307" s="32"/>
      <c r="H307" s="30"/>
      <c r="I307" s="31"/>
      <c r="J307" s="34"/>
      <c r="K307" s="112" t="str">
        <f t="shared" si="153"/>
        <v/>
      </c>
      <c r="L307" s="108" t="str">
        <f t="shared" si="154"/>
        <v/>
      </c>
      <c r="M307" s="108" t="str">
        <f t="shared" si="155"/>
        <v/>
      </c>
      <c r="N307" s="31" t="str">
        <f t="shared" si="156"/>
        <v/>
      </c>
      <c r="O307" s="31" t="str">
        <f t="shared" si="157"/>
        <v/>
      </c>
      <c r="P307" s="49" t="str">
        <f t="shared" si="158"/>
        <v/>
      </c>
      <c r="Q307" s="49" t="str">
        <f t="shared" si="159"/>
        <v/>
      </c>
      <c r="R307" s="32" t="str">
        <f t="shared" si="160"/>
        <v/>
      </c>
      <c r="S307" s="19"/>
      <c r="T307" s="45" t="str">
        <f t="shared" si="161"/>
        <v/>
      </c>
      <c r="U307" s="32" t="str">
        <f t="shared" si="162"/>
        <v/>
      </c>
      <c r="V307" s="22"/>
      <c r="W307" s="6" t="str">
        <f t="shared" si="151"/>
        <v/>
      </c>
      <c r="X307" s="7" t="str">
        <f t="shared" si="163"/>
        <v/>
      </c>
      <c r="Y307" s="19"/>
      <c r="Z307" s="13" t="str">
        <f t="shared" si="152"/>
        <v/>
      </c>
      <c r="AA307" s="13" t="str">
        <f t="shared" si="164"/>
        <v/>
      </c>
      <c r="AB307" s="7" t="str">
        <f t="shared" si="165"/>
        <v/>
      </c>
      <c r="AC307" s="22"/>
      <c r="AD307" s="3" t="str">
        <f>IF(B307="","",COUNT(B$3:B307))</f>
        <v/>
      </c>
      <c r="AE307" s="3" t="str">
        <f>IF(C307="","",COUNT(C$3:C307))</f>
        <v/>
      </c>
      <c r="AF307" s="3" t="str">
        <f>IF(D307="","",COUNT(D$3:D307))</f>
        <v/>
      </c>
      <c r="AG307" s="20" t="str">
        <f>IF(E307="","",COUNTA($E$3:E307))</f>
        <v/>
      </c>
      <c r="AH307" s="38" t="str">
        <f>IF(B307="",IF(OR($C307&lt;&gt;"",$D307&lt;&gt;"",$E307&lt;&gt;"",$H307&lt;&gt;"",$G307&lt;&gt;""),INDEX(AH$3:AH306,MATCH(MAX(AD$3:AD306),AD$3:AD306,0),0),""),B307)</f>
        <v/>
      </c>
      <c r="AI307" s="38" t="str">
        <f>IF(C307="",IF(OR($D307&lt;&gt;"",$E307&lt;&gt;"",$H307&lt;&gt;"",$G307&lt;&gt;""),INDEX(AI$3:AI306,MATCH(MAX(AE$3:AE306),AE$3:AE306,0),0),""),C307)</f>
        <v/>
      </c>
      <c r="AJ307" s="38" t="str">
        <f>IF(D307="",IF(OR($E307&lt;&gt;"",$H307&lt;&gt;"",$G307&lt;&gt;""),INDEX(AJ$3:AJ306,MATCH(MAX(AF$3:AF306),AF$3:AF306,0),0),""),D307)</f>
        <v/>
      </c>
      <c r="AK307" s="4" t="str">
        <f>IF(入力!E307="","",IFERROR(INDEX(雇用者!$B$3:$B$100003,IFERROR(MATCH("*"&amp;$E307&amp;"*",雇用者!B$3:B$100003,0),MATCH("*"&amp;$E307&amp;"*",雇用者!C$3:C$100003,0)),0),入力!E307))&amp;""</f>
        <v/>
      </c>
      <c r="AL307" s="20" t="str">
        <f>IF(AM307="","",$AM307&amp;"@"&amp;AN307&amp;IF(AN307="","","@"&amp;COUNTIF($AK$3:AK307,AN307)))</f>
        <v/>
      </c>
      <c r="AM307" s="26" t="str">
        <f t="shared" si="166"/>
        <v/>
      </c>
      <c r="AN307" s="4" t="str">
        <f>IF(AK307="",IF(AND(OR(H307&lt;&gt;"",G307&lt;&gt;""),E307=""),INDEX($AK$3:AK306,MATCH(MAX($AG$3:AG306),$AG$3:AG306,0),0),""),AK307)</f>
        <v/>
      </c>
      <c r="AO307" s="20" t="str">
        <f>IF(H307="",IF(AN307="","",IFERROR(INDEX(雇用者!$D$3:$D$100003,MATCH($AN307,雇用者!B$3:B$100003,0),0),"")),H307)&amp;""</f>
        <v/>
      </c>
      <c r="AP307" s="20" t="str">
        <f>IF(AN307="","",IFERROR(IF(AND(入力!I307="",H307=""),INDEX(雇用者!$E$3:$E$100003,MATCH($AN307,雇用者!B$3:B$100003,0),0),I307),I307))&amp;""</f>
        <v/>
      </c>
      <c r="AQ307" s="20" t="str">
        <f t="shared" si="167"/>
        <v/>
      </c>
      <c r="AR307" s="20" t="str">
        <f t="shared" si="168"/>
        <v/>
      </c>
      <c r="AS307" s="20" t="str">
        <f>IF(AN307="","",IFERROR(IF(AND(入力!G307="",H307=""),INDEX(雇用者!$F$3:$Y$100003,MATCH($AN307,雇用者!B$3:B$100003,0),MATCH($AM307,雇用者!$F$1:$Y$1,1)),IF(G307="","",G307)),IF(G307="","",G307)))</f>
        <v/>
      </c>
      <c r="AT307" s="21" t="str">
        <f t="shared" si="169"/>
        <v/>
      </c>
      <c r="AU307" s="21" t="str">
        <f>IF(AND(AT307&lt;&gt;"",COUNTIF($AL$3:AL307,AL307)=1),SUMIF($AL$3:$AT$100003,AL307,$AT$3:$AT$100003),"")</f>
        <v/>
      </c>
      <c r="AV307" s="21" t="str">
        <f>IF(AND(COUNTIF($AM$3:AM307,AM307)=COUNTIF($AM$3:AM100307,AM307),AM307&lt;&gt;""),SUMIF($AM$3:AM307,AM307,$AT$3:AT307),"")</f>
        <v/>
      </c>
      <c r="AW307" s="96"/>
      <c r="AX307" s="20" t="str">
        <f>IF(COUNT(BC307:BH307)=6,MAX($AX$3:AX306)+1,"")</f>
        <v/>
      </c>
      <c r="AY307" s="20" t="str">
        <f>IF(AZ307="","",RANK(AZ307,$AZ$3:$AZ$100003,1)+COUNTIF($AZ$3:AZ307,AZ307)-1)</f>
        <v/>
      </c>
      <c r="AZ307" s="20" t="str">
        <f t="shared" si="170"/>
        <v/>
      </c>
      <c r="BA307" s="20" t="str">
        <f>IF(AN307="","",IF(COUNTIF($AN$3:AN307,AN307)=1,1+MAX($BA$3:BA306),INDEX($BA$3:BA306,MATCH(AN307,$AN$3:AN307,0),0)))</f>
        <v/>
      </c>
      <c r="BB307" s="20" t="str">
        <f>IF(AO307="","",IF(COUNTIF($AO$3:AO307,AO307)=1,1+MAX($BB$3:BB306),INDEX($BB$3:BB306,MATCH(AO307,$AO$3:AO307,0),0)))</f>
        <v/>
      </c>
      <c r="BC307" s="54" t="str">
        <f t="shared" si="171"/>
        <v/>
      </c>
      <c r="BD307" s="54" t="str">
        <f t="shared" si="172"/>
        <v/>
      </c>
      <c r="BE307" s="20" t="str">
        <f>IF($AN307="","",IF(COUNTIF(AN307,"*"&amp;BE$1&amp;"*"),COUNTIF(AN$3:AN307,"*"&amp;BE$1&amp;"*"),""))</f>
        <v/>
      </c>
      <c r="BF307" s="20" t="str">
        <f>IF($AN307="","",IF(COUNTIF(AO307,"*"&amp;BF$1&amp;"*"),COUNTIF(AO$3:AO307,"*"&amp;BF$1&amp;"*"),""))</f>
        <v/>
      </c>
      <c r="BG307" s="20" t="str">
        <f>IF($AN307="","",IF(COUNTIF(AP307,"*"&amp;BG$1&amp;"*"),COUNTIF(AP$3:AP307,"*"&amp;BG$1&amp;"*"),""))</f>
        <v/>
      </c>
      <c r="BH307" s="20" t="str">
        <f>IF($AN307="","",IF(COUNTIF(AQ307,"*"&amp;BH$1&amp;"*"),COUNTIF(AQ$3:AQ307,"*"&amp;BH$1&amp;"*"),""))</f>
        <v/>
      </c>
      <c r="BI307" s="58" t="str">
        <f t="shared" si="173"/>
        <v/>
      </c>
      <c r="BJ307" s="20" t="str">
        <f t="shared" si="174"/>
        <v/>
      </c>
      <c r="BK307" s="20" t="str">
        <f t="shared" si="175"/>
        <v/>
      </c>
      <c r="BM307" s="20" t="str">
        <f>IF($BM$1&gt;=1+MAX($BM$3:BM306),1+MAX($BM$3:BM306),"")</f>
        <v/>
      </c>
      <c r="BN307" s="20" t="str">
        <f t="shared" si="177"/>
        <v/>
      </c>
      <c r="BO307" s="20" t="str">
        <f t="shared" si="177"/>
        <v/>
      </c>
      <c r="BP307" s="20" t="str">
        <f t="shared" si="177"/>
        <v/>
      </c>
      <c r="BQ307" s="20" t="str">
        <f t="shared" si="177"/>
        <v/>
      </c>
      <c r="BR307" s="20" t="str">
        <f t="shared" si="177"/>
        <v/>
      </c>
      <c r="BS307" s="20" t="str">
        <f t="shared" si="177"/>
        <v/>
      </c>
      <c r="BT307" s="20" t="str">
        <f t="shared" si="177"/>
        <v/>
      </c>
      <c r="BU307" s="20" t="str">
        <f t="shared" si="177"/>
        <v/>
      </c>
      <c r="BV307" s="20" t="str">
        <f t="shared" si="177"/>
        <v/>
      </c>
      <c r="BW307" s="20" t="str">
        <f t="shared" si="177"/>
        <v/>
      </c>
      <c r="BX307" s="20" t="str">
        <f t="shared" si="177"/>
        <v/>
      </c>
    </row>
    <row r="308" spans="2:76" ht="30" customHeight="1" x14ac:dyDescent="0.2">
      <c r="B308" s="52"/>
      <c r="C308" s="52"/>
      <c r="D308" s="52"/>
      <c r="E308" s="30"/>
      <c r="F308" s="31"/>
      <c r="G308" s="32"/>
      <c r="H308" s="30"/>
      <c r="I308" s="31"/>
      <c r="J308" s="34"/>
      <c r="K308" s="112" t="str">
        <f t="shared" si="153"/>
        <v/>
      </c>
      <c r="L308" s="108" t="str">
        <f t="shared" si="154"/>
        <v/>
      </c>
      <c r="M308" s="108" t="str">
        <f t="shared" si="155"/>
        <v/>
      </c>
      <c r="N308" s="31" t="str">
        <f t="shared" si="156"/>
        <v/>
      </c>
      <c r="O308" s="31" t="str">
        <f t="shared" si="157"/>
        <v/>
      </c>
      <c r="P308" s="49" t="str">
        <f t="shared" si="158"/>
        <v/>
      </c>
      <c r="Q308" s="49" t="str">
        <f t="shared" si="159"/>
        <v/>
      </c>
      <c r="R308" s="32" t="str">
        <f t="shared" si="160"/>
        <v/>
      </c>
      <c r="S308" s="19"/>
      <c r="T308" s="45" t="str">
        <f t="shared" si="161"/>
        <v/>
      </c>
      <c r="U308" s="32" t="str">
        <f t="shared" si="162"/>
        <v/>
      </c>
      <c r="V308" s="22"/>
      <c r="W308" s="6" t="str">
        <f t="shared" si="151"/>
        <v/>
      </c>
      <c r="X308" s="7" t="str">
        <f t="shared" si="163"/>
        <v/>
      </c>
      <c r="Y308" s="19"/>
      <c r="Z308" s="13" t="str">
        <f t="shared" si="152"/>
        <v/>
      </c>
      <c r="AA308" s="13" t="str">
        <f t="shared" si="164"/>
        <v/>
      </c>
      <c r="AB308" s="7" t="str">
        <f t="shared" si="165"/>
        <v/>
      </c>
      <c r="AC308" s="22"/>
      <c r="AD308" s="3" t="str">
        <f>IF(B308="","",COUNT(B$3:B308))</f>
        <v/>
      </c>
      <c r="AE308" s="3" t="str">
        <f>IF(C308="","",COUNT(C$3:C308))</f>
        <v/>
      </c>
      <c r="AF308" s="3" t="str">
        <f>IF(D308="","",COUNT(D$3:D308))</f>
        <v/>
      </c>
      <c r="AG308" s="20" t="str">
        <f>IF(E308="","",COUNTA($E$3:E308))</f>
        <v/>
      </c>
      <c r="AH308" s="38" t="str">
        <f>IF(B308="",IF(OR($C308&lt;&gt;"",$D308&lt;&gt;"",$E308&lt;&gt;"",$H308&lt;&gt;"",$G308&lt;&gt;""),INDEX(AH$3:AH307,MATCH(MAX(AD$3:AD307),AD$3:AD307,0),0),""),B308)</f>
        <v/>
      </c>
      <c r="AI308" s="38" t="str">
        <f>IF(C308="",IF(OR($D308&lt;&gt;"",$E308&lt;&gt;"",$H308&lt;&gt;"",$G308&lt;&gt;""),INDEX(AI$3:AI307,MATCH(MAX(AE$3:AE307),AE$3:AE307,0),0),""),C308)</f>
        <v/>
      </c>
      <c r="AJ308" s="38" t="str">
        <f>IF(D308="",IF(OR($E308&lt;&gt;"",$H308&lt;&gt;"",$G308&lt;&gt;""),INDEX(AJ$3:AJ307,MATCH(MAX(AF$3:AF307),AF$3:AF307,0),0),""),D308)</f>
        <v/>
      </c>
      <c r="AK308" s="4" t="str">
        <f>IF(入力!E308="","",IFERROR(INDEX(雇用者!$B$3:$B$100003,IFERROR(MATCH("*"&amp;$E308&amp;"*",雇用者!B$3:B$100003,0),MATCH("*"&amp;$E308&amp;"*",雇用者!C$3:C$100003,0)),0),入力!E308))&amp;""</f>
        <v/>
      </c>
      <c r="AL308" s="20" t="str">
        <f>IF(AM308="","",$AM308&amp;"@"&amp;AN308&amp;IF(AN308="","","@"&amp;COUNTIF($AK$3:AK308,AN308)))</f>
        <v/>
      </c>
      <c r="AM308" s="26" t="str">
        <f t="shared" si="166"/>
        <v/>
      </c>
      <c r="AN308" s="4" t="str">
        <f>IF(AK308="",IF(AND(OR(H308&lt;&gt;"",G308&lt;&gt;""),E308=""),INDEX($AK$3:AK307,MATCH(MAX($AG$3:AG307),$AG$3:AG307,0),0),""),AK308)</f>
        <v/>
      </c>
      <c r="AO308" s="20" t="str">
        <f>IF(H308="",IF(AN308="","",IFERROR(INDEX(雇用者!$D$3:$D$100003,MATCH($AN308,雇用者!B$3:B$100003,0),0),"")),H308)&amp;""</f>
        <v/>
      </c>
      <c r="AP308" s="20" t="str">
        <f>IF(AN308="","",IFERROR(IF(AND(入力!I308="",H308=""),INDEX(雇用者!$E$3:$E$100003,MATCH($AN308,雇用者!B$3:B$100003,0),0),I308),I308))&amp;""</f>
        <v/>
      </c>
      <c r="AQ308" s="20" t="str">
        <f t="shared" si="167"/>
        <v/>
      </c>
      <c r="AR308" s="20" t="str">
        <f t="shared" si="168"/>
        <v/>
      </c>
      <c r="AS308" s="20" t="str">
        <f>IF(AN308="","",IFERROR(IF(AND(入力!G308="",H308=""),INDEX(雇用者!$F$3:$Y$100003,MATCH($AN308,雇用者!B$3:B$100003,0),MATCH($AM308,雇用者!$F$1:$Y$1,1)),IF(G308="","",G308)),IF(G308="","",G308)))</f>
        <v/>
      </c>
      <c r="AT308" s="21" t="str">
        <f t="shared" si="169"/>
        <v/>
      </c>
      <c r="AU308" s="21" t="str">
        <f>IF(AND(AT308&lt;&gt;"",COUNTIF($AL$3:AL308,AL308)=1),SUMIF($AL$3:$AT$100003,AL308,$AT$3:$AT$100003),"")</f>
        <v/>
      </c>
      <c r="AV308" s="21" t="str">
        <f>IF(AND(COUNTIF($AM$3:AM308,AM308)=COUNTIF($AM$3:AM100308,AM308),AM308&lt;&gt;""),SUMIF($AM$3:AM308,AM308,$AT$3:AT308),"")</f>
        <v/>
      </c>
      <c r="AW308" s="96"/>
      <c r="AX308" s="20" t="str">
        <f>IF(COUNT(BC308:BH308)=6,MAX($AX$3:AX307)+1,"")</f>
        <v/>
      </c>
      <c r="AY308" s="20" t="str">
        <f>IF(AZ308="","",RANK(AZ308,$AZ$3:$AZ$100003,1)+COUNTIF($AZ$3:AZ308,AZ308)-1)</f>
        <v/>
      </c>
      <c r="AZ308" s="20" t="str">
        <f t="shared" si="170"/>
        <v/>
      </c>
      <c r="BA308" s="20" t="str">
        <f>IF(AN308="","",IF(COUNTIF($AN$3:AN308,AN308)=1,1+MAX($BA$3:BA307),INDEX($BA$3:BA307,MATCH(AN308,$AN$3:AN308,0),0)))</f>
        <v/>
      </c>
      <c r="BB308" s="20" t="str">
        <f>IF(AO308="","",IF(COUNTIF($AO$3:AO308,AO308)=1,1+MAX($BB$3:BB307),INDEX($BB$3:BB307,MATCH(AO308,$AO$3:AO308,0),0)))</f>
        <v/>
      </c>
      <c r="BC308" s="54" t="str">
        <f t="shared" si="171"/>
        <v/>
      </c>
      <c r="BD308" s="54" t="str">
        <f t="shared" si="172"/>
        <v/>
      </c>
      <c r="BE308" s="20" t="str">
        <f>IF($AN308="","",IF(COUNTIF(AN308,"*"&amp;BE$1&amp;"*"),COUNTIF(AN$3:AN308,"*"&amp;BE$1&amp;"*"),""))</f>
        <v/>
      </c>
      <c r="BF308" s="20" t="str">
        <f>IF($AN308="","",IF(COUNTIF(AO308,"*"&amp;BF$1&amp;"*"),COUNTIF(AO$3:AO308,"*"&amp;BF$1&amp;"*"),""))</f>
        <v/>
      </c>
      <c r="BG308" s="20" t="str">
        <f>IF($AN308="","",IF(COUNTIF(AP308,"*"&amp;BG$1&amp;"*"),COUNTIF(AP$3:AP308,"*"&amp;BG$1&amp;"*"),""))</f>
        <v/>
      </c>
      <c r="BH308" s="20" t="str">
        <f>IF($AN308="","",IF(COUNTIF(AQ308,"*"&amp;BH$1&amp;"*"),COUNTIF(AQ$3:AQ308,"*"&amp;BH$1&amp;"*"),""))</f>
        <v/>
      </c>
      <c r="BI308" s="58" t="str">
        <f t="shared" si="173"/>
        <v/>
      </c>
      <c r="BJ308" s="20" t="str">
        <f t="shared" si="174"/>
        <v/>
      </c>
      <c r="BK308" s="20" t="str">
        <f t="shared" si="175"/>
        <v/>
      </c>
      <c r="BM308" s="20" t="str">
        <f>IF($BM$1&gt;=1+MAX($BM$3:BM307),1+MAX($BM$3:BM307),"")</f>
        <v/>
      </c>
      <c r="BN308" s="20" t="str">
        <f t="shared" si="177"/>
        <v/>
      </c>
      <c r="BO308" s="20" t="str">
        <f t="shared" si="177"/>
        <v/>
      </c>
      <c r="BP308" s="20" t="str">
        <f t="shared" si="177"/>
        <v/>
      </c>
      <c r="BQ308" s="20" t="str">
        <f t="shared" si="177"/>
        <v/>
      </c>
      <c r="BR308" s="20" t="str">
        <f t="shared" si="177"/>
        <v/>
      </c>
      <c r="BS308" s="20" t="str">
        <f t="shared" si="177"/>
        <v/>
      </c>
      <c r="BT308" s="20" t="str">
        <f t="shared" si="177"/>
        <v/>
      </c>
      <c r="BU308" s="20" t="str">
        <f t="shared" si="177"/>
        <v/>
      </c>
      <c r="BV308" s="20" t="str">
        <f t="shared" si="177"/>
        <v/>
      </c>
      <c r="BW308" s="20" t="str">
        <f t="shared" si="177"/>
        <v/>
      </c>
      <c r="BX308" s="20" t="str">
        <f t="shared" si="177"/>
        <v/>
      </c>
    </row>
    <row r="309" spans="2:76" ht="30" customHeight="1" x14ac:dyDescent="0.2">
      <c r="B309" s="52"/>
      <c r="C309" s="52"/>
      <c r="D309" s="52"/>
      <c r="E309" s="30"/>
      <c r="F309" s="31"/>
      <c r="G309" s="32"/>
      <c r="H309" s="30"/>
      <c r="I309" s="31"/>
      <c r="J309" s="34"/>
      <c r="K309" s="112" t="str">
        <f t="shared" si="153"/>
        <v/>
      </c>
      <c r="L309" s="108" t="str">
        <f t="shared" si="154"/>
        <v/>
      </c>
      <c r="M309" s="108" t="str">
        <f t="shared" si="155"/>
        <v/>
      </c>
      <c r="N309" s="31" t="str">
        <f t="shared" si="156"/>
        <v/>
      </c>
      <c r="O309" s="31" t="str">
        <f t="shared" si="157"/>
        <v/>
      </c>
      <c r="P309" s="49" t="str">
        <f t="shared" si="158"/>
        <v/>
      </c>
      <c r="Q309" s="49" t="str">
        <f t="shared" si="159"/>
        <v/>
      </c>
      <c r="R309" s="32" t="str">
        <f t="shared" si="160"/>
        <v/>
      </c>
      <c r="S309" s="19"/>
      <c r="T309" s="45" t="str">
        <f t="shared" si="161"/>
        <v/>
      </c>
      <c r="U309" s="32" t="str">
        <f t="shared" si="162"/>
        <v/>
      </c>
      <c r="V309" s="22"/>
      <c r="W309" s="6" t="str">
        <f t="shared" si="151"/>
        <v/>
      </c>
      <c r="X309" s="7" t="str">
        <f t="shared" si="163"/>
        <v/>
      </c>
      <c r="Y309" s="19"/>
      <c r="Z309" s="13" t="str">
        <f t="shared" si="152"/>
        <v/>
      </c>
      <c r="AA309" s="13" t="str">
        <f t="shared" si="164"/>
        <v/>
      </c>
      <c r="AB309" s="7" t="str">
        <f t="shared" si="165"/>
        <v/>
      </c>
      <c r="AC309" s="22"/>
      <c r="AD309" s="3" t="str">
        <f>IF(B309="","",COUNT(B$3:B309))</f>
        <v/>
      </c>
      <c r="AE309" s="3" t="str">
        <f>IF(C309="","",COUNT(C$3:C309))</f>
        <v/>
      </c>
      <c r="AF309" s="3" t="str">
        <f>IF(D309="","",COUNT(D$3:D309))</f>
        <v/>
      </c>
      <c r="AG309" s="20" t="str">
        <f>IF(E309="","",COUNTA($E$3:E309))</f>
        <v/>
      </c>
      <c r="AH309" s="38" t="str">
        <f>IF(B309="",IF(OR($C309&lt;&gt;"",$D309&lt;&gt;"",$E309&lt;&gt;"",$H309&lt;&gt;"",$G309&lt;&gt;""),INDEX(AH$3:AH308,MATCH(MAX(AD$3:AD308),AD$3:AD308,0),0),""),B309)</f>
        <v/>
      </c>
      <c r="AI309" s="38" t="str">
        <f>IF(C309="",IF(OR($D309&lt;&gt;"",$E309&lt;&gt;"",$H309&lt;&gt;"",$G309&lt;&gt;""),INDEX(AI$3:AI308,MATCH(MAX(AE$3:AE308),AE$3:AE308,0),0),""),C309)</f>
        <v/>
      </c>
      <c r="AJ309" s="38" t="str">
        <f>IF(D309="",IF(OR($E309&lt;&gt;"",$H309&lt;&gt;"",$G309&lt;&gt;""),INDEX(AJ$3:AJ308,MATCH(MAX(AF$3:AF308),AF$3:AF308,0),0),""),D309)</f>
        <v/>
      </c>
      <c r="AK309" s="4" t="str">
        <f>IF(入力!E309="","",IFERROR(INDEX(雇用者!$B$3:$B$100003,IFERROR(MATCH("*"&amp;$E309&amp;"*",雇用者!B$3:B$100003,0),MATCH("*"&amp;$E309&amp;"*",雇用者!C$3:C$100003,0)),0),入力!E309))&amp;""</f>
        <v/>
      </c>
      <c r="AL309" s="20" t="str">
        <f>IF(AM309="","",$AM309&amp;"@"&amp;AN309&amp;IF(AN309="","","@"&amp;COUNTIF($AK$3:AK309,AN309)))</f>
        <v/>
      </c>
      <c r="AM309" s="26" t="str">
        <f t="shared" si="166"/>
        <v/>
      </c>
      <c r="AN309" s="4" t="str">
        <f>IF(AK309="",IF(AND(OR(H309&lt;&gt;"",G309&lt;&gt;""),E309=""),INDEX($AK$3:AK308,MATCH(MAX($AG$3:AG308),$AG$3:AG308,0),0),""),AK309)</f>
        <v/>
      </c>
      <c r="AO309" s="20" t="str">
        <f>IF(H309="",IF(AN309="","",IFERROR(INDEX(雇用者!$D$3:$D$100003,MATCH($AN309,雇用者!B$3:B$100003,0),0),"")),H309)&amp;""</f>
        <v/>
      </c>
      <c r="AP309" s="20" t="str">
        <f>IF(AN309="","",IFERROR(IF(AND(入力!I309="",H309=""),INDEX(雇用者!$E$3:$E$100003,MATCH($AN309,雇用者!B$3:B$100003,0),0),I309),I309))&amp;""</f>
        <v/>
      </c>
      <c r="AQ309" s="20" t="str">
        <f t="shared" si="167"/>
        <v/>
      </c>
      <c r="AR309" s="20" t="str">
        <f t="shared" si="168"/>
        <v/>
      </c>
      <c r="AS309" s="20" t="str">
        <f>IF(AN309="","",IFERROR(IF(AND(入力!G309="",H309=""),INDEX(雇用者!$F$3:$Y$100003,MATCH($AN309,雇用者!B$3:B$100003,0),MATCH($AM309,雇用者!$F$1:$Y$1,1)),IF(G309="","",G309)),IF(G309="","",G309)))</f>
        <v/>
      </c>
      <c r="AT309" s="21" t="str">
        <f t="shared" si="169"/>
        <v/>
      </c>
      <c r="AU309" s="21" t="str">
        <f>IF(AND(AT309&lt;&gt;"",COUNTIF($AL$3:AL309,AL309)=1),SUMIF($AL$3:$AT$100003,AL309,$AT$3:$AT$100003),"")</f>
        <v/>
      </c>
      <c r="AV309" s="21" t="str">
        <f>IF(AND(COUNTIF($AM$3:AM309,AM309)=COUNTIF($AM$3:AM100309,AM309),AM309&lt;&gt;""),SUMIF($AM$3:AM309,AM309,$AT$3:AT309),"")</f>
        <v/>
      </c>
      <c r="AW309" s="96"/>
      <c r="AX309" s="20" t="str">
        <f>IF(COUNT(BC309:BH309)=6,MAX($AX$3:AX308)+1,"")</f>
        <v/>
      </c>
      <c r="AY309" s="20" t="str">
        <f>IF(AZ309="","",RANK(AZ309,$AZ$3:$AZ$100003,1)+COUNTIF($AZ$3:AZ309,AZ309)-1)</f>
        <v/>
      </c>
      <c r="AZ309" s="20" t="str">
        <f t="shared" si="170"/>
        <v/>
      </c>
      <c r="BA309" s="20" t="str">
        <f>IF(AN309="","",IF(COUNTIF($AN$3:AN309,AN309)=1,1+MAX($BA$3:BA308),INDEX($BA$3:BA308,MATCH(AN309,$AN$3:AN309,0),0)))</f>
        <v/>
      </c>
      <c r="BB309" s="20" t="str">
        <f>IF(AO309="","",IF(COUNTIF($AO$3:AO309,AO309)=1,1+MAX($BB$3:BB308),INDEX($BB$3:BB308,MATCH(AO309,$AO$3:AO309,0),0)))</f>
        <v/>
      </c>
      <c r="BC309" s="54" t="str">
        <f t="shared" si="171"/>
        <v/>
      </c>
      <c r="BD309" s="54" t="str">
        <f t="shared" si="172"/>
        <v/>
      </c>
      <c r="BE309" s="20" t="str">
        <f>IF($AN309="","",IF(COUNTIF(AN309,"*"&amp;BE$1&amp;"*"),COUNTIF(AN$3:AN309,"*"&amp;BE$1&amp;"*"),""))</f>
        <v/>
      </c>
      <c r="BF309" s="20" t="str">
        <f>IF($AN309="","",IF(COUNTIF(AO309,"*"&amp;BF$1&amp;"*"),COUNTIF(AO$3:AO309,"*"&amp;BF$1&amp;"*"),""))</f>
        <v/>
      </c>
      <c r="BG309" s="20" t="str">
        <f>IF($AN309="","",IF(COUNTIF(AP309,"*"&amp;BG$1&amp;"*"),COUNTIF(AP$3:AP309,"*"&amp;BG$1&amp;"*"),""))</f>
        <v/>
      </c>
      <c r="BH309" s="20" t="str">
        <f>IF($AN309="","",IF(COUNTIF(AQ309,"*"&amp;BH$1&amp;"*"),COUNTIF(AQ$3:AQ309,"*"&amp;BH$1&amp;"*"),""))</f>
        <v/>
      </c>
      <c r="BI309" s="58" t="str">
        <f t="shared" si="173"/>
        <v/>
      </c>
      <c r="BJ309" s="20" t="str">
        <f t="shared" si="174"/>
        <v/>
      </c>
      <c r="BK309" s="20" t="str">
        <f t="shared" si="175"/>
        <v/>
      </c>
      <c r="BM309" s="20" t="str">
        <f>IF($BM$1&gt;=1+MAX($BM$3:BM308),1+MAX($BM$3:BM308),"")</f>
        <v/>
      </c>
      <c r="BN309" s="20" t="str">
        <f t="shared" si="177"/>
        <v/>
      </c>
      <c r="BO309" s="20" t="str">
        <f t="shared" si="177"/>
        <v/>
      </c>
      <c r="BP309" s="20" t="str">
        <f t="shared" si="177"/>
        <v/>
      </c>
      <c r="BQ309" s="20" t="str">
        <f t="shared" si="177"/>
        <v/>
      </c>
      <c r="BR309" s="20" t="str">
        <f t="shared" si="177"/>
        <v/>
      </c>
      <c r="BS309" s="20" t="str">
        <f t="shared" si="177"/>
        <v/>
      </c>
      <c r="BT309" s="20" t="str">
        <f t="shared" si="177"/>
        <v/>
      </c>
      <c r="BU309" s="20" t="str">
        <f t="shared" si="177"/>
        <v/>
      </c>
      <c r="BV309" s="20" t="str">
        <f t="shared" si="177"/>
        <v/>
      </c>
      <c r="BW309" s="20" t="str">
        <f t="shared" si="177"/>
        <v/>
      </c>
      <c r="BX309" s="20" t="str">
        <f t="shared" si="177"/>
        <v/>
      </c>
    </row>
    <row r="310" spans="2:76" ht="30" customHeight="1" x14ac:dyDescent="0.2">
      <c r="B310" s="52"/>
      <c r="C310" s="52"/>
      <c r="D310" s="52"/>
      <c r="E310" s="30"/>
      <c r="F310" s="31"/>
      <c r="G310" s="32"/>
      <c r="H310" s="30"/>
      <c r="I310" s="31"/>
      <c r="J310" s="34"/>
      <c r="K310" s="112" t="str">
        <f t="shared" si="153"/>
        <v/>
      </c>
      <c r="L310" s="108" t="str">
        <f t="shared" si="154"/>
        <v/>
      </c>
      <c r="M310" s="108" t="str">
        <f t="shared" si="155"/>
        <v/>
      </c>
      <c r="N310" s="31" t="str">
        <f t="shared" si="156"/>
        <v/>
      </c>
      <c r="O310" s="31" t="str">
        <f t="shared" si="157"/>
        <v/>
      </c>
      <c r="P310" s="49" t="str">
        <f t="shared" si="158"/>
        <v/>
      </c>
      <c r="Q310" s="49" t="str">
        <f t="shared" si="159"/>
        <v/>
      </c>
      <c r="R310" s="32" t="str">
        <f t="shared" si="160"/>
        <v/>
      </c>
      <c r="S310" s="19"/>
      <c r="T310" s="45" t="str">
        <f t="shared" si="161"/>
        <v/>
      </c>
      <c r="U310" s="32" t="str">
        <f t="shared" si="162"/>
        <v/>
      </c>
      <c r="V310" s="22"/>
      <c r="W310" s="6" t="str">
        <f t="shared" si="151"/>
        <v/>
      </c>
      <c r="X310" s="7" t="str">
        <f t="shared" si="163"/>
        <v/>
      </c>
      <c r="Y310" s="19"/>
      <c r="Z310" s="13" t="str">
        <f t="shared" si="152"/>
        <v/>
      </c>
      <c r="AA310" s="13" t="str">
        <f t="shared" si="164"/>
        <v/>
      </c>
      <c r="AB310" s="7" t="str">
        <f t="shared" si="165"/>
        <v/>
      </c>
      <c r="AC310" s="22"/>
      <c r="AD310" s="3" t="str">
        <f>IF(B310="","",COUNT(B$3:B310))</f>
        <v/>
      </c>
      <c r="AE310" s="3" t="str">
        <f>IF(C310="","",COUNT(C$3:C310))</f>
        <v/>
      </c>
      <c r="AF310" s="3" t="str">
        <f>IF(D310="","",COUNT(D$3:D310))</f>
        <v/>
      </c>
      <c r="AG310" s="20" t="str">
        <f>IF(E310="","",COUNTA($E$3:E310))</f>
        <v/>
      </c>
      <c r="AH310" s="38" t="str">
        <f>IF(B310="",IF(OR($C310&lt;&gt;"",$D310&lt;&gt;"",$E310&lt;&gt;"",$H310&lt;&gt;"",$G310&lt;&gt;""),INDEX(AH$3:AH309,MATCH(MAX(AD$3:AD309),AD$3:AD309,0),0),""),B310)</f>
        <v/>
      </c>
      <c r="AI310" s="38" t="str">
        <f>IF(C310="",IF(OR($D310&lt;&gt;"",$E310&lt;&gt;"",$H310&lt;&gt;"",$G310&lt;&gt;""),INDEX(AI$3:AI309,MATCH(MAX(AE$3:AE309),AE$3:AE309,0),0),""),C310)</f>
        <v/>
      </c>
      <c r="AJ310" s="38" t="str">
        <f>IF(D310="",IF(OR($E310&lt;&gt;"",$H310&lt;&gt;"",$G310&lt;&gt;""),INDEX(AJ$3:AJ309,MATCH(MAX(AF$3:AF309),AF$3:AF309,0),0),""),D310)</f>
        <v/>
      </c>
      <c r="AK310" s="4" t="str">
        <f>IF(入力!E310="","",IFERROR(INDEX(雇用者!$B$3:$B$100003,IFERROR(MATCH("*"&amp;$E310&amp;"*",雇用者!B$3:B$100003,0),MATCH("*"&amp;$E310&amp;"*",雇用者!C$3:C$100003,0)),0),入力!E310))&amp;""</f>
        <v/>
      </c>
      <c r="AL310" s="20" t="str">
        <f>IF(AM310="","",$AM310&amp;"@"&amp;AN310&amp;IF(AN310="","","@"&amp;COUNTIF($AK$3:AK310,AN310)))</f>
        <v/>
      </c>
      <c r="AM310" s="26" t="str">
        <f t="shared" si="166"/>
        <v/>
      </c>
      <c r="AN310" s="4" t="str">
        <f>IF(AK310="",IF(AND(OR(H310&lt;&gt;"",G310&lt;&gt;""),E310=""),INDEX($AK$3:AK309,MATCH(MAX($AG$3:AG309),$AG$3:AG309,0),0),""),AK310)</f>
        <v/>
      </c>
      <c r="AO310" s="20" t="str">
        <f>IF(H310="",IF(AN310="","",IFERROR(INDEX(雇用者!$D$3:$D$100003,MATCH($AN310,雇用者!B$3:B$100003,0),0),"")),H310)&amp;""</f>
        <v/>
      </c>
      <c r="AP310" s="20" t="str">
        <f>IF(AN310="","",IFERROR(IF(AND(入力!I310="",H310=""),INDEX(雇用者!$E$3:$E$100003,MATCH($AN310,雇用者!B$3:B$100003,0),0),I310),I310))&amp;""</f>
        <v/>
      </c>
      <c r="AQ310" s="20" t="str">
        <f t="shared" si="167"/>
        <v/>
      </c>
      <c r="AR310" s="20" t="str">
        <f t="shared" si="168"/>
        <v/>
      </c>
      <c r="AS310" s="20" t="str">
        <f>IF(AN310="","",IFERROR(IF(AND(入力!G310="",H310=""),INDEX(雇用者!$F$3:$Y$100003,MATCH($AN310,雇用者!B$3:B$100003,0),MATCH($AM310,雇用者!$F$1:$Y$1,1)),IF(G310="","",G310)),IF(G310="","",G310)))</f>
        <v/>
      </c>
      <c r="AT310" s="21" t="str">
        <f t="shared" si="169"/>
        <v/>
      </c>
      <c r="AU310" s="21" t="str">
        <f>IF(AND(AT310&lt;&gt;"",COUNTIF($AL$3:AL310,AL310)=1),SUMIF($AL$3:$AT$100003,AL310,$AT$3:$AT$100003),"")</f>
        <v/>
      </c>
      <c r="AV310" s="21" t="str">
        <f>IF(AND(COUNTIF($AM$3:AM310,AM310)=COUNTIF($AM$3:AM100310,AM310),AM310&lt;&gt;""),SUMIF($AM$3:AM310,AM310,$AT$3:AT310),"")</f>
        <v/>
      </c>
      <c r="AW310" s="96"/>
      <c r="AX310" s="20" t="str">
        <f>IF(COUNT(BC310:BH310)=6,MAX($AX$3:AX309)+1,"")</f>
        <v/>
      </c>
      <c r="AY310" s="20" t="str">
        <f>IF(AZ310="","",RANK(AZ310,$AZ$3:$AZ$100003,1)+COUNTIF($AZ$3:AZ310,AZ310)-1)</f>
        <v/>
      </c>
      <c r="AZ310" s="20" t="str">
        <f t="shared" si="170"/>
        <v/>
      </c>
      <c r="BA310" s="20" t="str">
        <f>IF(AN310="","",IF(COUNTIF($AN$3:AN310,AN310)=1,1+MAX($BA$3:BA309),INDEX($BA$3:BA309,MATCH(AN310,$AN$3:AN310,0),0)))</f>
        <v/>
      </c>
      <c r="BB310" s="20" t="str">
        <f>IF(AO310="","",IF(COUNTIF($AO$3:AO310,AO310)=1,1+MAX($BB$3:BB309),INDEX($BB$3:BB309,MATCH(AO310,$AO$3:AO310,0),0)))</f>
        <v/>
      </c>
      <c r="BC310" s="54" t="str">
        <f t="shared" si="171"/>
        <v/>
      </c>
      <c r="BD310" s="54" t="str">
        <f t="shared" si="172"/>
        <v/>
      </c>
      <c r="BE310" s="20" t="str">
        <f>IF($AN310="","",IF(COUNTIF(AN310,"*"&amp;BE$1&amp;"*"),COUNTIF(AN$3:AN310,"*"&amp;BE$1&amp;"*"),""))</f>
        <v/>
      </c>
      <c r="BF310" s="20" t="str">
        <f>IF($AN310="","",IF(COUNTIF(AO310,"*"&amp;BF$1&amp;"*"),COUNTIF(AO$3:AO310,"*"&amp;BF$1&amp;"*"),""))</f>
        <v/>
      </c>
      <c r="BG310" s="20" t="str">
        <f>IF($AN310="","",IF(COUNTIF(AP310,"*"&amp;BG$1&amp;"*"),COUNTIF(AP$3:AP310,"*"&amp;BG$1&amp;"*"),""))</f>
        <v/>
      </c>
      <c r="BH310" s="20" t="str">
        <f>IF($AN310="","",IF(COUNTIF(AQ310,"*"&amp;BH$1&amp;"*"),COUNTIF(AQ$3:AQ310,"*"&amp;BH$1&amp;"*"),""))</f>
        <v/>
      </c>
      <c r="BI310" s="58" t="str">
        <f t="shared" si="173"/>
        <v/>
      </c>
      <c r="BJ310" s="20" t="str">
        <f t="shared" si="174"/>
        <v/>
      </c>
      <c r="BK310" s="20" t="str">
        <f t="shared" si="175"/>
        <v/>
      </c>
      <c r="BM310" s="20" t="str">
        <f>IF($BM$1&gt;=1+MAX($BM$3:BM309),1+MAX($BM$3:BM309),"")</f>
        <v/>
      </c>
      <c r="BN310" s="20" t="str">
        <f t="shared" si="177"/>
        <v/>
      </c>
      <c r="BO310" s="20" t="str">
        <f t="shared" si="177"/>
        <v/>
      </c>
      <c r="BP310" s="20" t="str">
        <f t="shared" si="177"/>
        <v/>
      </c>
      <c r="BQ310" s="20" t="str">
        <f t="shared" si="177"/>
        <v/>
      </c>
      <c r="BR310" s="20" t="str">
        <f t="shared" si="177"/>
        <v/>
      </c>
      <c r="BS310" s="20" t="str">
        <f t="shared" si="177"/>
        <v/>
      </c>
      <c r="BT310" s="20" t="str">
        <f t="shared" si="177"/>
        <v/>
      </c>
      <c r="BU310" s="20" t="str">
        <f t="shared" si="177"/>
        <v/>
      </c>
      <c r="BV310" s="20" t="str">
        <f t="shared" si="177"/>
        <v/>
      </c>
      <c r="BW310" s="20" t="str">
        <f t="shared" si="177"/>
        <v/>
      </c>
      <c r="BX310" s="20" t="str">
        <f t="shared" si="177"/>
        <v/>
      </c>
    </row>
    <row r="311" spans="2:76" ht="30" customHeight="1" x14ac:dyDescent="0.2">
      <c r="B311" s="52"/>
      <c r="C311" s="52"/>
      <c r="D311" s="52"/>
      <c r="E311" s="30"/>
      <c r="F311" s="31"/>
      <c r="G311" s="32"/>
      <c r="H311" s="30"/>
      <c r="I311" s="31"/>
      <c r="J311" s="34"/>
      <c r="K311" s="112" t="str">
        <f t="shared" si="153"/>
        <v/>
      </c>
      <c r="L311" s="108" t="str">
        <f t="shared" si="154"/>
        <v/>
      </c>
      <c r="M311" s="108" t="str">
        <f t="shared" si="155"/>
        <v/>
      </c>
      <c r="N311" s="31" t="str">
        <f t="shared" si="156"/>
        <v/>
      </c>
      <c r="O311" s="31" t="str">
        <f t="shared" si="157"/>
        <v/>
      </c>
      <c r="P311" s="49" t="str">
        <f t="shared" si="158"/>
        <v/>
      </c>
      <c r="Q311" s="49" t="str">
        <f t="shared" si="159"/>
        <v/>
      </c>
      <c r="R311" s="32" t="str">
        <f t="shared" si="160"/>
        <v/>
      </c>
      <c r="S311" s="19"/>
      <c r="T311" s="45" t="str">
        <f t="shared" si="161"/>
        <v/>
      </c>
      <c r="U311" s="32" t="str">
        <f t="shared" si="162"/>
        <v/>
      </c>
      <c r="V311" s="22"/>
      <c r="W311" s="6" t="str">
        <f t="shared" si="151"/>
        <v/>
      </c>
      <c r="X311" s="7" t="str">
        <f t="shared" si="163"/>
        <v/>
      </c>
      <c r="Y311" s="19"/>
      <c r="Z311" s="13" t="str">
        <f t="shared" si="152"/>
        <v/>
      </c>
      <c r="AA311" s="13" t="str">
        <f t="shared" si="164"/>
        <v/>
      </c>
      <c r="AB311" s="7" t="str">
        <f t="shared" si="165"/>
        <v/>
      </c>
      <c r="AC311" s="22"/>
      <c r="AD311" s="3" t="str">
        <f>IF(B311="","",COUNT(B$3:B311))</f>
        <v/>
      </c>
      <c r="AE311" s="3" t="str">
        <f>IF(C311="","",COUNT(C$3:C311))</f>
        <v/>
      </c>
      <c r="AF311" s="3" t="str">
        <f>IF(D311="","",COUNT(D$3:D311))</f>
        <v/>
      </c>
      <c r="AG311" s="20" t="str">
        <f>IF(E311="","",COUNTA($E$3:E311))</f>
        <v/>
      </c>
      <c r="AH311" s="38" t="str">
        <f>IF(B311="",IF(OR($C311&lt;&gt;"",$D311&lt;&gt;"",$E311&lt;&gt;"",$H311&lt;&gt;"",$G311&lt;&gt;""),INDEX(AH$3:AH310,MATCH(MAX(AD$3:AD310),AD$3:AD310,0),0),""),B311)</f>
        <v/>
      </c>
      <c r="AI311" s="38" t="str">
        <f>IF(C311="",IF(OR($D311&lt;&gt;"",$E311&lt;&gt;"",$H311&lt;&gt;"",$G311&lt;&gt;""),INDEX(AI$3:AI310,MATCH(MAX(AE$3:AE310),AE$3:AE310,0),0),""),C311)</f>
        <v/>
      </c>
      <c r="AJ311" s="38" t="str">
        <f>IF(D311="",IF(OR($E311&lt;&gt;"",$H311&lt;&gt;"",$G311&lt;&gt;""),INDEX(AJ$3:AJ310,MATCH(MAX(AF$3:AF310),AF$3:AF310,0),0),""),D311)</f>
        <v/>
      </c>
      <c r="AK311" s="4" t="str">
        <f>IF(入力!E311="","",IFERROR(INDEX(雇用者!$B$3:$B$100003,IFERROR(MATCH("*"&amp;$E311&amp;"*",雇用者!B$3:B$100003,0),MATCH("*"&amp;$E311&amp;"*",雇用者!C$3:C$100003,0)),0),入力!E311))&amp;""</f>
        <v/>
      </c>
      <c r="AL311" s="20" t="str">
        <f>IF(AM311="","",$AM311&amp;"@"&amp;AN311&amp;IF(AN311="","","@"&amp;COUNTIF($AK$3:AK311,AN311)))</f>
        <v/>
      </c>
      <c r="AM311" s="26" t="str">
        <f t="shared" si="166"/>
        <v/>
      </c>
      <c r="AN311" s="4" t="str">
        <f>IF(AK311="",IF(AND(OR(H311&lt;&gt;"",G311&lt;&gt;""),E311=""),INDEX($AK$3:AK310,MATCH(MAX($AG$3:AG310),$AG$3:AG310,0),0),""),AK311)</f>
        <v/>
      </c>
      <c r="AO311" s="20" t="str">
        <f>IF(H311="",IF(AN311="","",IFERROR(INDEX(雇用者!$D$3:$D$100003,MATCH($AN311,雇用者!B$3:B$100003,0),0),"")),H311)&amp;""</f>
        <v/>
      </c>
      <c r="AP311" s="20" t="str">
        <f>IF(AN311="","",IFERROR(IF(AND(入力!I311="",H311=""),INDEX(雇用者!$E$3:$E$100003,MATCH($AN311,雇用者!B$3:B$100003,0),0),I311),I311))&amp;""</f>
        <v/>
      </c>
      <c r="AQ311" s="20" t="str">
        <f t="shared" si="167"/>
        <v/>
      </c>
      <c r="AR311" s="20" t="str">
        <f t="shared" si="168"/>
        <v/>
      </c>
      <c r="AS311" s="20" t="str">
        <f>IF(AN311="","",IFERROR(IF(AND(入力!G311="",H311=""),INDEX(雇用者!$F$3:$Y$100003,MATCH($AN311,雇用者!B$3:B$100003,0),MATCH($AM311,雇用者!$F$1:$Y$1,1)),IF(G311="","",G311)),IF(G311="","",G311)))</f>
        <v/>
      </c>
      <c r="AT311" s="21" t="str">
        <f t="shared" si="169"/>
        <v/>
      </c>
      <c r="AU311" s="21" t="str">
        <f>IF(AND(AT311&lt;&gt;"",COUNTIF($AL$3:AL311,AL311)=1),SUMIF($AL$3:$AT$100003,AL311,$AT$3:$AT$100003),"")</f>
        <v/>
      </c>
      <c r="AV311" s="21" t="str">
        <f>IF(AND(COUNTIF($AM$3:AM311,AM311)=COUNTIF($AM$3:AM100311,AM311),AM311&lt;&gt;""),SUMIF($AM$3:AM311,AM311,$AT$3:AT311),"")</f>
        <v/>
      </c>
      <c r="AW311" s="96"/>
      <c r="AX311" s="20" t="str">
        <f>IF(COUNT(BC311:BH311)=6,MAX($AX$3:AX310)+1,"")</f>
        <v/>
      </c>
      <c r="AY311" s="20" t="str">
        <f>IF(AZ311="","",RANK(AZ311,$AZ$3:$AZ$100003,1)+COUNTIF($AZ$3:AZ311,AZ311)-1)</f>
        <v/>
      </c>
      <c r="AZ311" s="20" t="str">
        <f t="shared" si="170"/>
        <v/>
      </c>
      <c r="BA311" s="20" t="str">
        <f>IF(AN311="","",IF(COUNTIF($AN$3:AN311,AN311)=1,1+MAX($BA$3:BA310),INDEX($BA$3:BA310,MATCH(AN311,$AN$3:AN311,0),0)))</f>
        <v/>
      </c>
      <c r="BB311" s="20" t="str">
        <f>IF(AO311="","",IF(COUNTIF($AO$3:AO311,AO311)=1,1+MAX($BB$3:BB310),INDEX($BB$3:BB310,MATCH(AO311,$AO$3:AO311,0),0)))</f>
        <v/>
      </c>
      <c r="BC311" s="54" t="str">
        <f t="shared" si="171"/>
        <v/>
      </c>
      <c r="BD311" s="54" t="str">
        <f t="shared" si="172"/>
        <v/>
      </c>
      <c r="BE311" s="20" t="str">
        <f>IF($AN311="","",IF(COUNTIF(AN311,"*"&amp;BE$1&amp;"*"),COUNTIF(AN$3:AN311,"*"&amp;BE$1&amp;"*"),""))</f>
        <v/>
      </c>
      <c r="BF311" s="20" t="str">
        <f>IF($AN311="","",IF(COUNTIF(AO311,"*"&amp;BF$1&amp;"*"),COUNTIF(AO$3:AO311,"*"&amp;BF$1&amp;"*"),""))</f>
        <v/>
      </c>
      <c r="BG311" s="20" t="str">
        <f>IF($AN311="","",IF(COUNTIF(AP311,"*"&amp;BG$1&amp;"*"),COUNTIF(AP$3:AP311,"*"&amp;BG$1&amp;"*"),""))</f>
        <v/>
      </c>
      <c r="BH311" s="20" t="str">
        <f>IF($AN311="","",IF(COUNTIF(AQ311,"*"&amp;BH$1&amp;"*"),COUNTIF(AQ$3:AQ311,"*"&amp;BH$1&amp;"*"),""))</f>
        <v/>
      </c>
      <c r="BI311" s="58" t="str">
        <f t="shared" si="173"/>
        <v/>
      </c>
      <c r="BJ311" s="20" t="str">
        <f t="shared" si="174"/>
        <v/>
      </c>
      <c r="BK311" s="20" t="str">
        <f t="shared" si="175"/>
        <v/>
      </c>
      <c r="BM311" s="20" t="str">
        <f>IF($BM$1&gt;=1+MAX($BM$3:BM310),1+MAX($BM$3:BM310),"")</f>
        <v/>
      </c>
      <c r="BN311" s="20" t="str">
        <f t="shared" si="177"/>
        <v/>
      </c>
      <c r="BO311" s="20" t="str">
        <f t="shared" si="177"/>
        <v/>
      </c>
      <c r="BP311" s="20" t="str">
        <f t="shared" si="177"/>
        <v/>
      </c>
      <c r="BQ311" s="20" t="str">
        <f t="shared" si="177"/>
        <v/>
      </c>
      <c r="BR311" s="20" t="str">
        <f t="shared" si="177"/>
        <v/>
      </c>
      <c r="BS311" s="20" t="str">
        <f t="shared" si="177"/>
        <v/>
      </c>
      <c r="BT311" s="20" t="str">
        <f t="shared" si="177"/>
        <v/>
      </c>
      <c r="BU311" s="20" t="str">
        <f t="shared" si="177"/>
        <v/>
      </c>
      <c r="BV311" s="20" t="str">
        <f t="shared" si="177"/>
        <v/>
      </c>
      <c r="BW311" s="20" t="str">
        <f t="shared" si="177"/>
        <v/>
      </c>
      <c r="BX311" s="20" t="str">
        <f t="shared" si="177"/>
        <v/>
      </c>
    </row>
    <row r="312" spans="2:76" ht="30" customHeight="1" x14ac:dyDescent="0.2">
      <c r="B312" s="52"/>
      <c r="C312" s="52"/>
      <c r="D312" s="52"/>
      <c r="E312" s="30"/>
      <c r="F312" s="31"/>
      <c r="G312" s="32"/>
      <c r="H312" s="30"/>
      <c r="I312" s="31"/>
      <c r="J312" s="34"/>
      <c r="K312" s="112" t="str">
        <f t="shared" si="153"/>
        <v/>
      </c>
      <c r="L312" s="108" t="str">
        <f t="shared" si="154"/>
        <v/>
      </c>
      <c r="M312" s="108" t="str">
        <f t="shared" si="155"/>
        <v/>
      </c>
      <c r="N312" s="31" t="str">
        <f t="shared" si="156"/>
        <v/>
      </c>
      <c r="O312" s="31" t="str">
        <f t="shared" si="157"/>
        <v/>
      </c>
      <c r="P312" s="49" t="str">
        <f t="shared" si="158"/>
        <v/>
      </c>
      <c r="Q312" s="49" t="str">
        <f t="shared" si="159"/>
        <v/>
      </c>
      <c r="R312" s="32" t="str">
        <f t="shared" si="160"/>
        <v/>
      </c>
      <c r="S312" s="19"/>
      <c r="T312" s="45" t="str">
        <f t="shared" si="161"/>
        <v/>
      </c>
      <c r="U312" s="32" t="str">
        <f t="shared" si="162"/>
        <v/>
      </c>
      <c r="V312" s="22"/>
      <c r="W312" s="6" t="str">
        <f t="shared" si="151"/>
        <v/>
      </c>
      <c r="X312" s="7" t="str">
        <f t="shared" si="163"/>
        <v/>
      </c>
      <c r="Y312" s="19"/>
      <c r="Z312" s="13" t="str">
        <f t="shared" si="152"/>
        <v/>
      </c>
      <c r="AA312" s="13" t="str">
        <f t="shared" si="164"/>
        <v/>
      </c>
      <c r="AB312" s="7" t="str">
        <f t="shared" si="165"/>
        <v/>
      </c>
      <c r="AC312" s="22"/>
      <c r="AD312" s="3" t="str">
        <f>IF(B312="","",COUNT(B$3:B312))</f>
        <v/>
      </c>
      <c r="AE312" s="3" t="str">
        <f>IF(C312="","",COUNT(C$3:C312))</f>
        <v/>
      </c>
      <c r="AF312" s="3" t="str">
        <f>IF(D312="","",COUNT(D$3:D312))</f>
        <v/>
      </c>
      <c r="AG312" s="20" t="str">
        <f>IF(E312="","",COUNTA($E$3:E312))</f>
        <v/>
      </c>
      <c r="AH312" s="38" t="str">
        <f>IF(B312="",IF(OR($C312&lt;&gt;"",$D312&lt;&gt;"",$E312&lt;&gt;"",$H312&lt;&gt;"",$G312&lt;&gt;""),INDEX(AH$3:AH311,MATCH(MAX(AD$3:AD311),AD$3:AD311,0),0),""),B312)</f>
        <v/>
      </c>
      <c r="AI312" s="38" t="str">
        <f>IF(C312="",IF(OR($D312&lt;&gt;"",$E312&lt;&gt;"",$H312&lt;&gt;"",$G312&lt;&gt;""),INDEX(AI$3:AI311,MATCH(MAX(AE$3:AE311),AE$3:AE311,0),0),""),C312)</f>
        <v/>
      </c>
      <c r="AJ312" s="38" t="str">
        <f>IF(D312="",IF(OR($E312&lt;&gt;"",$H312&lt;&gt;"",$G312&lt;&gt;""),INDEX(AJ$3:AJ311,MATCH(MAX(AF$3:AF311),AF$3:AF311,0),0),""),D312)</f>
        <v/>
      </c>
      <c r="AK312" s="4" t="str">
        <f>IF(入力!E312="","",IFERROR(INDEX(雇用者!$B$3:$B$100003,IFERROR(MATCH("*"&amp;$E312&amp;"*",雇用者!B$3:B$100003,0),MATCH("*"&amp;$E312&amp;"*",雇用者!C$3:C$100003,0)),0),入力!E312))&amp;""</f>
        <v/>
      </c>
      <c r="AL312" s="20" t="str">
        <f>IF(AM312="","",$AM312&amp;"@"&amp;AN312&amp;IF(AN312="","","@"&amp;COUNTIF($AK$3:AK312,AN312)))</f>
        <v/>
      </c>
      <c r="AM312" s="26" t="str">
        <f t="shared" si="166"/>
        <v/>
      </c>
      <c r="AN312" s="4" t="str">
        <f>IF(AK312="",IF(AND(OR(H312&lt;&gt;"",G312&lt;&gt;""),E312=""),INDEX($AK$3:AK311,MATCH(MAX($AG$3:AG311),$AG$3:AG311,0),0),""),AK312)</f>
        <v/>
      </c>
      <c r="AO312" s="20" t="str">
        <f>IF(H312="",IF(AN312="","",IFERROR(INDEX(雇用者!$D$3:$D$100003,MATCH($AN312,雇用者!B$3:B$100003,0),0),"")),H312)&amp;""</f>
        <v/>
      </c>
      <c r="AP312" s="20" t="str">
        <f>IF(AN312="","",IFERROR(IF(AND(入力!I312="",H312=""),INDEX(雇用者!$E$3:$E$100003,MATCH($AN312,雇用者!B$3:B$100003,0),0),I312),I312))&amp;""</f>
        <v/>
      </c>
      <c r="AQ312" s="20" t="str">
        <f t="shared" si="167"/>
        <v/>
      </c>
      <c r="AR312" s="20" t="str">
        <f t="shared" si="168"/>
        <v/>
      </c>
      <c r="AS312" s="20" t="str">
        <f>IF(AN312="","",IFERROR(IF(AND(入力!G312="",H312=""),INDEX(雇用者!$F$3:$Y$100003,MATCH($AN312,雇用者!B$3:B$100003,0),MATCH($AM312,雇用者!$F$1:$Y$1,1)),IF(G312="","",G312)),IF(G312="","",G312)))</f>
        <v/>
      </c>
      <c r="AT312" s="21" t="str">
        <f t="shared" si="169"/>
        <v/>
      </c>
      <c r="AU312" s="21" t="str">
        <f>IF(AND(AT312&lt;&gt;"",COUNTIF($AL$3:AL312,AL312)=1),SUMIF($AL$3:$AT$100003,AL312,$AT$3:$AT$100003),"")</f>
        <v/>
      </c>
      <c r="AV312" s="21" t="str">
        <f>IF(AND(COUNTIF($AM$3:AM312,AM312)=COUNTIF($AM$3:AM100312,AM312),AM312&lt;&gt;""),SUMIF($AM$3:AM312,AM312,$AT$3:AT312),"")</f>
        <v/>
      </c>
      <c r="AW312" s="96"/>
      <c r="AX312" s="20" t="str">
        <f>IF(COUNT(BC312:BH312)=6,MAX($AX$3:AX311)+1,"")</f>
        <v/>
      </c>
      <c r="AY312" s="20" t="str">
        <f>IF(AZ312="","",RANK(AZ312,$AZ$3:$AZ$100003,1)+COUNTIF($AZ$3:AZ312,AZ312)-1)</f>
        <v/>
      </c>
      <c r="AZ312" s="20" t="str">
        <f t="shared" si="170"/>
        <v/>
      </c>
      <c r="BA312" s="20" t="str">
        <f>IF(AN312="","",IF(COUNTIF($AN$3:AN312,AN312)=1,1+MAX($BA$3:BA311),INDEX($BA$3:BA311,MATCH(AN312,$AN$3:AN312,0),0)))</f>
        <v/>
      </c>
      <c r="BB312" s="20" t="str">
        <f>IF(AO312="","",IF(COUNTIF($AO$3:AO312,AO312)=1,1+MAX($BB$3:BB311),INDEX($BB$3:BB311,MATCH(AO312,$AO$3:AO312,0),0)))</f>
        <v/>
      </c>
      <c r="BC312" s="54" t="str">
        <f t="shared" si="171"/>
        <v/>
      </c>
      <c r="BD312" s="54" t="str">
        <f t="shared" si="172"/>
        <v/>
      </c>
      <c r="BE312" s="20" t="str">
        <f>IF($AN312="","",IF(COUNTIF(AN312,"*"&amp;BE$1&amp;"*"),COUNTIF(AN$3:AN312,"*"&amp;BE$1&amp;"*"),""))</f>
        <v/>
      </c>
      <c r="BF312" s="20" t="str">
        <f>IF($AN312="","",IF(COUNTIF(AO312,"*"&amp;BF$1&amp;"*"),COUNTIF(AO$3:AO312,"*"&amp;BF$1&amp;"*"),""))</f>
        <v/>
      </c>
      <c r="BG312" s="20" t="str">
        <f>IF($AN312="","",IF(COUNTIF(AP312,"*"&amp;BG$1&amp;"*"),COUNTIF(AP$3:AP312,"*"&amp;BG$1&amp;"*"),""))</f>
        <v/>
      </c>
      <c r="BH312" s="20" t="str">
        <f>IF($AN312="","",IF(COUNTIF(AQ312,"*"&amp;BH$1&amp;"*"),COUNTIF(AQ$3:AQ312,"*"&amp;BH$1&amp;"*"),""))</f>
        <v/>
      </c>
      <c r="BI312" s="58" t="str">
        <f t="shared" si="173"/>
        <v/>
      </c>
      <c r="BJ312" s="20" t="str">
        <f t="shared" si="174"/>
        <v/>
      </c>
      <c r="BK312" s="20" t="str">
        <f t="shared" si="175"/>
        <v/>
      </c>
      <c r="BM312" s="20" t="str">
        <f>IF($BM$1&gt;=1+MAX($BM$3:BM311),1+MAX($BM$3:BM311),"")</f>
        <v/>
      </c>
      <c r="BN312" s="20" t="str">
        <f t="shared" si="177"/>
        <v/>
      </c>
      <c r="BO312" s="20" t="str">
        <f t="shared" si="177"/>
        <v/>
      </c>
      <c r="BP312" s="20" t="str">
        <f t="shared" si="177"/>
        <v/>
      </c>
      <c r="BQ312" s="20" t="str">
        <f t="shared" si="177"/>
        <v/>
      </c>
      <c r="BR312" s="20" t="str">
        <f t="shared" si="177"/>
        <v/>
      </c>
      <c r="BS312" s="20" t="str">
        <f t="shared" si="177"/>
        <v/>
      </c>
      <c r="BT312" s="20" t="str">
        <f t="shared" si="177"/>
        <v/>
      </c>
      <c r="BU312" s="20" t="str">
        <f t="shared" si="177"/>
        <v/>
      </c>
      <c r="BV312" s="20" t="str">
        <f t="shared" si="177"/>
        <v/>
      </c>
      <c r="BW312" s="20" t="str">
        <f t="shared" si="177"/>
        <v/>
      </c>
      <c r="BX312" s="20" t="str">
        <f t="shared" si="177"/>
        <v/>
      </c>
    </row>
    <row r="313" spans="2:76" ht="30" customHeight="1" x14ac:dyDescent="0.2">
      <c r="B313" s="52"/>
      <c r="C313" s="52"/>
      <c r="D313" s="52"/>
      <c r="E313" s="30"/>
      <c r="F313" s="31"/>
      <c r="G313" s="32"/>
      <c r="H313" s="30"/>
      <c r="I313" s="31"/>
      <c r="J313" s="34"/>
      <c r="K313" s="112" t="str">
        <f t="shared" si="153"/>
        <v/>
      </c>
      <c r="L313" s="108" t="str">
        <f t="shared" si="154"/>
        <v/>
      </c>
      <c r="M313" s="108" t="str">
        <f t="shared" si="155"/>
        <v/>
      </c>
      <c r="N313" s="31" t="str">
        <f t="shared" si="156"/>
        <v/>
      </c>
      <c r="O313" s="31" t="str">
        <f t="shared" si="157"/>
        <v/>
      </c>
      <c r="P313" s="49" t="str">
        <f t="shared" si="158"/>
        <v/>
      </c>
      <c r="Q313" s="49" t="str">
        <f t="shared" si="159"/>
        <v/>
      </c>
      <c r="R313" s="32" t="str">
        <f t="shared" si="160"/>
        <v/>
      </c>
      <c r="S313" s="19"/>
      <c r="T313" s="45" t="str">
        <f t="shared" si="161"/>
        <v/>
      </c>
      <c r="U313" s="32" t="str">
        <f t="shared" si="162"/>
        <v/>
      </c>
      <c r="V313" s="22"/>
      <c r="W313" s="6" t="str">
        <f t="shared" si="151"/>
        <v/>
      </c>
      <c r="X313" s="7" t="str">
        <f t="shared" si="163"/>
        <v/>
      </c>
      <c r="Y313" s="19"/>
      <c r="Z313" s="13" t="str">
        <f t="shared" si="152"/>
        <v/>
      </c>
      <c r="AA313" s="13" t="str">
        <f t="shared" si="164"/>
        <v/>
      </c>
      <c r="AB313" s="7" t="str">
        <f t="shared" si="165"/>
        <v/>
      </c>
      <c r="AC313" s="22"/>
      <c r="AD313" s="3" t="str">
        <f>IF(B313="","",COUNT(B$3:B313))</f>
        <v/>
      </c>
      <c r="AE313" s="3" t="str">
        <f>IF(C313="","",COUNT(C$3:C313))</f>
        <v/>
      </c>
      <c r="AF313" s="3" t="str">
        <f>IF(D313="","",COUNT(D$3:D313))</f>
        <v/>
      </c>
      <c r="AG313" s="20" t="str">
        <f>IF(E313="","",COUNTA($E$3:E313))</f>
        <v/>
      </c>
      <c r="AH313" s="38" t="str">
        <f>IF(B313="",IF(OR($C313&lt;&gt;"",$D313&lt;&gt;"",$E313&lt;&gt;"",$H313&lt;&gt;"",$G313&lt;&gt;""),INDEX(AH$3:AH312,MATCH(MAX(AD$3:AD312),AD$3:AD312,0),0),""),B313)</f>
        <v/>
      </c>
      <c r="AI313" s="38" t="str">
        <f>IF(C313="",IF(OR($D313&lt;&gt;"",$E313&lt;&gt;"",$H313&lt;&gt;"",$G313&lt;&gt;""),INDEX(AI$3:AI312,MATCH(MAX(AE$3:AE312),AE$3:AE312,0),0),""),C313)</f>
        <v/>
      </c>
      <c r="AJ313" s="38" t="str">
        <f>IF(D313="",IF(OR($E313&lt;&gt;"",$H313&lt;&gt;"",$G313&lt;&gt;""),INDEX(AJ$3:AJ312,MATCH(MAX(AF$3:AF312),AF$3:AF312,0),0),""),D313)</f>
        <v/>
      </c>
      <c r="AK313" s="4" t="str">
        <f>IF(入力!E313="","",IFERROR(INDEX(雇用者!$B$3:$B$100003,IFERROR(MATCH("*"&amp;$E313&amp;"*",雇用者!B$3:B$100003,0),MATCH("*"&amp;$E313&amp;"*",雇用者!C$3:C$100003,0)),0),入力!E313))&amp;""</f>
        <v/>
      </c>
      <c r="AL313" s="20" t="str">
        <f>IF(AM313="","",$AM313&amp;"@"&amp;AN313&amp;IF(AN313="","","@"&amp;COUNTIF($AK$3:AK313,AN313)))</f>
        <v/>
      </c>
      <c r="AM313" s="26" t="str">
        <f t="shared" si="166"/>
        <v/>
      </c>
      <c r="AN313" s="4" t="str">
        <f>IF(AK313="",IF(AND(OR(H313&lt;&gt;"",G313&lt;&gt;""),E313=""),INDEX($AK$3:AK312,MATCH(MAX($AG$3:AG312),$AG$3:AG312,0),0),""),AK313)</f>
        <v/>
      </c>
      <c r="AO313" s="20" t="str">
        <f>IF(H313="",IF(AN313="","",IFERROR(INDEX(雇用者!$D$3:$D$100003,MATCH($AN313,雇用者!B$3:B$100003,0),0),"")),H313)&amp;""</f>
        <v/>
      </c>
      <c r="AP313" s="20" t="str">
        <f>IF(AN313="","",IFERROR(IF(AND(入力!I313="",H313=""),INDEX(雇用者!$E$3:$E$100003,MATCH($AN313,雇用者!B$3:B$100003,0),0),I313),I313))&amp;""</f>
        <v/>
      </c>
      <c r="AQ313" s="20" t="str">
        <f t="shared" si="167"/>
        <v/>
      </c>
      <c r="AR313" s="20" t="str">
        <f t="shared" si="168"/>
        <v/>
      </c>
      <c r="AS313" s="20" t="str">
        <f>IF(AN313="","",IFERROR(IF(AND(入力!G313="",H313=""),INDEX(雇用者!$F$3:$Y$100003,MATCH($AN313,雇用者!B$3:B$100003,0),MATCH($AM313,雇用者!$F$1:$Y$1,1)),IF(G313="","",G313)),IF(G313="","",G313)))</f>
        <v/>
      </c>
      <c r="AT313" s="21" t="str">
        <f t="shared" si="169"/>
        <v/>
      </c>
      <c r="AU313" s="21" t="str">
        <f>IF(AND(AT313&lt;&gt;"",COUNTIF($AL$3:AL313,AL313)=1),SUMIF($AL$3:$AT$100003,AL313,$AT$3:$AT$100003),"")</f>
        <v/>
      </c>
      <c r="AV313" s="21" t="str">
        <f>IF(AND(COUNTIF($AM$3:AM313,AM313)=COUNTIF($AM$3:AM100313,AM313),AM313&lt;&gt;""),SUMIF($AM$3:AM313,AM313,$AT$3:AT313),"")</f>
        <v/>
      </c>
      <c r="AW313" s="96"/>
      <c r="AX313" s="20" t="str">
        <f>IF(COUNT(BC313:BH313)=6,MAX($AX$3:AX312)+1,"")</f>
        <v/>
      </c>
      <c r="AY313" s="20" t="str">
        <f>IF(AZ313="","",RANK(AZ313,$AZ$3:$AZ$100003,1)+COUNTIF($AZ$3:AZ313,AZ313)-1)</f>
        <v/>
      </c>
      <c r="AZ313" s="20" t="str">
        <f t="shared" si="170"/>
        <v/>
      </c>
      <c r="BA313" s="20" t="str">
        <f>IF(AN313="","",IF(COUNTIF($AN$3:AN313,AN313)=1,1+MAX($BA$3:BA312),INDEX($BA$3:BA312,MATCH(AN313,$AN$3:AN313,0),0)))</f>
        <v/>
      </c>
      <c r="BB313" s="20" t="str">
        <f>IF(AO313="","",IF(COUNTIF($AO$3:AO313,AO313)=1,1+MAX($BB$3:BB312),INDEX($BB$3:BB312,MATCH(AO313,$AO$3:AO313,0),0)))</f>
        <v/>
      </c>
      <c r="BC313" s="54" t="str">
        <f t="shared" si="171"/>
        <v/>
      </c>
      <c r="BD313" s="54" t="str">
        <f t="shared" si="172"/>
        <v/>
      </c>
      <c r="BE313" s="20" t="str">
        <f>IF($AN313="","",IF(COUNTIF(AN313,"*"&amp;BE$1&amp;"*"),COUNTIF(AN$3:AN313,"*"&amp;BE$1&amp;"*"),""))</f>
        <v/>
      </c>
      <c r="BF313" s="20" t="str">
        <f>IF($AN313="","",IF(COUNTIF(AO313,"*"&amp;BF$1&amp;"*"),COUNTIF(AO$3:AO313,"*"&amp;BF$1&amp;"*"),""))</f>
        <v/>
      </c>
      <c r="BG313" s="20" t="str">
        <f>IF($AN313="","",IF(COUNTIF(AP313,"*"&amp;BG$1&amp;"*"),COUNTIF(AP$3:AP313,"*"&amp;BG$1&amp;"*"),""))</f>
        <v/>
      </c>
      <c r="BH313" s="20" t="str">
        <f>IF($AN313="","",IF(COUNTIF(AQ313,"*"&amp;BH$1&amp;"*"),COUNTIF(AQ$3:AQ313,"*"&amp;BH$1&amp;"*"),""))</f>
        <v/>
      </c>
      <c r="BI313" s="58" t="str">
        <f t="shared" si="173"/>
        <v/>
      </c>
      <c r="BJ313" s="20" t="str">
        <f t="shared" si="174"/>
        <v/>
      </c>
      <c r="BK313" s="20" t="str">
        <f t="shared" si="175"/>
        <v/>
      </c>
      <c r="BM313" s="20" t="str">
        <f>IF($BM$1&gt;=1+MAX($BM$3:BM312),1+MAX($BM$3:BM312),"")</f>
        <v/>
      </c>
      <c r="BN313" s="20" t="str">
        <f t="shared" si="177"/>
        <v/>
      </c>
      <c r="BO313" s="20" t="str">
        <f t="shared" si="177"/>
        <v/>
      </c>
      <c r="BP313" s="20" t="str">
        <f t="shared" si="177"/>
        <v/>
      </c>
      <c r="BQ313" s="20" t="str">
        <f t="shared" si="177"/>
        <v/>
      </c>
      <c r="BR313" s="20" t="str">
        <f t="shared" si="177"/>
        <v/>
      </c>
      <c r="BS313" s="20" t="str">
        <f t="shared" si="177"/>
        <v/>
      </c>
      <c r="BT313" s="20" t="str">
        <f t="shared" si="177"/>
        <v/>
      </c>
      <c r="BU313" s="20" t="str">
        <f t="shared" si="177"/>
        <v/>
      </c>
      <c r="BV313" s="20" t="str">
        <f t="shared" si="177"/>
        <v/>
      </c>
      <c r="BW313" s="20" t="str">
        <f t="shared" si="177"/>
        <v/>
      </c>
      <c r="BX313" s="20" t="str">
        <f t="shared" si="177"/>
        <v/>
      </c>
    </row>
    <row r="314" spans="2:76" ht="30" customHeight="1" x14ac:dyDescent="0.2">
      <c r="B314" s="52"/>
      <c r="C314" s="52"/>
      <c r="D314" s="52"/>
      <c r="E314" s="30"/>
      <c r="F314" s="31"/>
      <c r="G314" s="32"/>
      <c r="H314" s="30"/>
      <c r="I314" s="31"/>
      <c r="J314" s="34"/>
      <c r="K314" s="112" t="str">
        <f t="shared" si="153"/>
        <v/>
      </c>
      <c r="L314" s="108" t="str">
        <f t="shared" si="154"/>
        <v/>
      </c>
      <c r="M314" s="108" t="str">
        <f t="shared" si="155"/>
        <v/>
      </c>
      <c r="N314" s="31" t="str">
        <f t="shared" si="156"/>
        <v/>
      </c>
      <c r="O314" s="31" t="str">
        <f t="shared" si="157"/>
        <v/>
      </c>
      <c r="P314" s="49" t="str">
        <f t="shared" si="158"/>
        <v/>
      </c>
      <c r="Q314" s="49" t="str">
        <f t="shared" si="159"/>
        <v/>
      </c>
      <c r="R314" s="32" t="str">
        <f t="shared" si="160"/>
        <v/>
      </c>
      <c r="S314" s="19"/>
      <c r="T314" s="45" t="str">
        <f t="shared" si="161"/>
        <v/>
      </c>
      <c r="U314" s="32" t="str">
        <f t="shared" si="162"/>
        <v/>
      </c>
      <c r="V314" s="22"/>
      <c r="W314" s="6" t="str">
        <f t="shared" si="151"/>
        <v/>
      </c>
      <c r="X314" s="7" t="str">
        <f t="shared" si="163"/>
        <v/>
      </c>
      <c r="Y314" s="19"/>
      <c r="Z314" s="13" t="str">
        <f t="shared" si="152"/>
        <v/>
      </c>
      <c r="AA314" s="13" t="str">
        <f t="shared" si="164"/>
        <v/>
      </c>
      <c r="AB314" s="7" t="str">
        <f t="shared" si="165"/>
        <v/>
      </c>
      <c r="AC314" s="22"/>
      <c r="AD314" s="3" t="str">
        <f>IF(B314="","",COUNT(B$3:B314))</f>
        <v/>
      </c>
      <c r="AE314" s="3" t="str">
        <f>IF(C314="","",COUNT(C$3:C314))</f>
        <v/>
      </c>
      <c r="AF314" s="3" t="str">
        <f>IF(D314="","",COUNT(D$3:D314))</f>
        <v/>
      </c>
      <c r="AG314" s="20" t="str">
        <f>IF(E314="","",COUNTA($E$3:E314))</f>
        <v/>
      </c>
      <c r="AH314" s="38" t="str">
        <f>IF(B314="",IF(OR($C314&lt;&gt;"",$D314&lt;&gt;"",$E314&lt;&gt;"",$H314&lt;&gt;"",$G314&lt;&gt;""),INDEX(AH$3:AH313,MATCH(MAX(AD$3:AD313),AD$3:AD313,0),0),""),B314)</f>
        <v/>
      </c>
      <c r="AI314" s="38" t="str">
        <f>IF(C314="",IF(OR($D314&lt;&gt;"",$E314&lt;&gt;"",$H314&lt;&gt;"",$G314&lt;&gt;""),INDEX(AI$3:AI313,MATCH(MAX(AE$3:AE313),AE$3:AE313,0),0),""),C314)</f>
        <v/>
      </c>
      <c r="AJ314" s="38" t="str">
        <f>IF(D314="",IF(OR($E314&lt;&gt;"",$H314&lt;&gt;"",$G314&lt;&gt;""),INDEX(AJ$3:AJ313,MATCH(MAX(AF$3:AF313),AF$3:AF313,0),0),""),D314)</f>
        <v/>
      </c>
      <c r="AK314" s="4" t="str">
        <f>IF(入力!E314="","",IFERROR(INDEX(雇用者!$B$3:$B$100003,IFERROR(MATCH("*"&amp;$E314&amp;"*",雇用者!B$3:B$100003,0),MATCH("*"&amp;$E314&amp;"*",雇用者!C$3:C$100003,0)),0),入力!E314))&amp;""</f>
        <v/>
      </c>
      <c r="AL314" s="20" t="str">
        <f>IF(AM314="","",$AM314&amp;"@"&amp;AN314&amp;IF(AN314="","","@"&amp;COUNTIF($AK$3:AK314,AN314)))</f>
        <v/>
      </c>
      <c r="AM314" s="26" t="str">
        <f t="shared" si="166"/>
        <v/>
      </c>
      <c r="AN314" s="4" t="str">
        <f>IF(AK314="",IF(AND(OR(H314&lt;&gt;"",G314&lt;&gt;""),E314=""),INDEX($AK$3:AK313,MATCH(MAX($AG$3:AG313),$AG$3:AG313,0),0),""),AK314)</f>
        <v/>
      </c>
      <c r="AO314" s="20" t="str">
        <f>IF(H314="",IF(AN314="","",IFERROR(INDEX(雇用者!$D$3:$D$100003,MATCH($AN314,雇用者!B$3:B$100003,0),0),"")),H314)&amp;""</f>
        <v/>
      </c>
      <c r="AP314" s="20" t="str">
        <f>IF(AN314="","",IFERROR(IF(AND(入力!I314="",H314=""),INDEX(雇用者!$E$3:$E$100003,MATCH($AN314,雇用者!B$3:B$100003,0),0),I314),I314))&amp;""</f>
        <v/>
      </c>
      <c r="AQ314" s="20" t="str">
        <f t="shared" si="167"/>
        <v/>
      </c>
      <c r="AR314" s="20" t="str">
        <f t="shared" si="168"/>
        <v/>
      </c>
      <c r="AS314" s="20" t="str">
        <f>IF(AN314="","",IFERROR(IF(AND(入力!G314="",H314=""),INDEX(雇用者!$F$3:$Y$100003,MATCH($AN314,雇用者!B$3:B$100003,0),MATCH($AM314,雇用者!$F$1:$Y$1,1)),IF(G314="","",G314)),IF(G314="","",G314)))</f>
        <v/>
      </c>
      <c r="AT314" s="21" t="str">
        <f t="shared" si="169"/>
        <v/>
      </c>
      <c r="AU314" s="21" t="str">
        <f>IF(AND(AT314&lt;&gt;"",COUNTIF($AL$3:AL314,AL314)=1),SUMIF($AL$3:$AT$100003,AL314,$AT$3:$AT$100003),"")</f>
        <v/>
      </c>
      <c r="AV314" s="21" t="str">
        <f>IF(AND(COUNTIF($AM$3:AM314,AM314)=COUNTIF($AM$3:AM100314,AM314),AM314&lt;&gt;""),SUMIF($AM$3:AM314,AM314,$AT$3:AT314),"")</f>
        <v/>
      </c>
      <c r="AW314" s="96"/>
      <c r="AX314" s="20" t="str">
        <f>IF(COUNT(BC314:BH314)=6,MAX($AX$3:AX313)+1,"")</f>
        <v/>
      </c>
      <c r="AY314" s="20" t="str">
        <f>IF(AZ314="","",RANK(AZ314,$AZ$3:$AZ$100003,1)+COUNTIF($AZ$3:AZ314,AZ314)-1)</f>
        <v/>
      </c>
      <c r="AZ314" s="20" t="str">
        <f t="shared" si="170"/>
        <v/>
      </c>
      <c r="BA314" s="20" t="str">
        <f>IF(AN314="","",IF(COUNTIF($AN$3:AN314,AN314)=1,1+MAX($BA$3:BA313),INDEX($BA$3:BA313,MATCH(AN314,$AN$3:AN314,0),0)))</f>
        <v/>
      </c>
      <c r="BB314" s="20" t="str">
        <f>IF(AO314="","",IF(COUNTIF($AO$3:AO314,AO314)=1,1+MAX($BB$3:BB313),INDEX($BB$3:BB313,MATCH(AO314,$AO$3:AO314,0),0)))</f>
        <v/>
      </c>
      <c r="BC314" s="54" t="str">
        <f t="shared" si="171"/>
        <v/>
      </c>
      <c r="BD314" s="54" t="str">
        <f t="shared" si="172"/>
        <v/>
      </c>
      <c r="BE314" s="20" t="str">
        <f>IF($AN314="","",IF(COUNTIF(AN314,"*"&amp;BE$1&amp;"*"),COUNTIF(AN$3:AN314,"*"&amp;BE$1&amp;"*"),""))</f>
        <v/>
      </c>
      <c r="BF314" s="20" t="str">
        <f>IF($AN314="","",IF(COUNTIF(AO314,"*"&amp;BF$1&amp;"*"),COUNTIF(AO$3:AO314,"*"&amp;BF$1&amp;"*"),""))</f>
        <v/>
      </c>
      <c r="BG314" s="20" t="str">
        <f>IF($AN314="","",IF(COUNTIF(AP314,"*"&amp;BG$1&amp;"*"),COUNTIF(AP$3:AP314,"*"&amp;BG$1&amp;"*"),""))</f>
        <v/>
      </c>
      <c r="BH314" s="20" t="str">
        <f>IF($AN314="","",IF(COUNTIF(AQ314,"*"&amp;BH$1&amp;"*"),COUNTIF(AQ$3:AQ314,"*"&amp;BH$1&amp;"*"),""))</f>
        <v/>
      </c>
      <c r="BI314" s="58" t="str">
        <f t="shared" si="173"/>
        <v/>
      </c>
      <c r="BJ314" s="20" t="str">
        <f t="shared" si="174"/>
        <v/>
      </c>
      <c r="BK314" s="20" t="str">
        <f t="shared" si="175"/>
        <v/>
      </c>
      <c r="BM314" s="20" t="str">
        <f>IF($BM$1&gt;=1+MAX($BM$3:BM313),1+MAX($BM$3:BM313),"")</f>
        <v/>
      </c>
      <c r="BN314" s="20" t="str">
        <f t="shared" si="177"/>
        <v/>
      </c>
      <c r="BO314" s="20" t="str">
        <f t="shared" si="177"/>
        <v/>
      </c>
      <c r="BP314" s="20" t="str">
        <f t="shared" si="177"/>
        <v/>
      </c>
      <c r="BQ314" s="20" t="str">
        <f t="shared" si="177"/>
        <v/>
      </c>
      <c r="BR314" s="20" t="str">
        <f t="shared" si="177"/>
        <v/>
      </c>
      <c r="BS314" s="20" t="str">
        <f t="shared" si="177"/>
        <v/>
      </c>
      <c r="BT314" s="20" t="str">
        <f t="shared" si="177"/>
        <v/>
      </c>
      <c r="BU314" s="20" t="str">
        <f t="shared" si="177"/>
        <v/>
      </c>
      <c r="BV314" s="20" t="str">
        <f t="shared" si="177"/>
        <v/>
      </c>
      <c r="BW314" s="20" t="str">
        <f t="shared" si="177"/>
        <v/>
      </c>
      <c r="BX314" s="20" t="str">
        <f t="shared" si="177"/>
        <v/>
      </c>
    </row>
    <row r="315" spans="2:76" ht="30" customHeight="1" x14ac:dyDescent="0.2">
      <c r="B315" s="52"/>
      <c r="C315" s="52"/>
      <c r="D315" s="52"/>
      <c r="E315" s="30"/>
      <c r="F315" s="31"/>
      <c r="G315" s="32"/>
      <c r="H315" s="30"/>
      <c r="I315" s="31"/>
      <c r="J315" s="34"/>
      <c r="K315" s="112" t="str">
        <f t="shared" si="153"/>
        <v/>
      </c>
      <c r="L315" s="108" t="str">
        <f t="shared" si="154"/>
        <v/>
      </c>
      <c r="M315" s="108" t="str">
        <f t="shared" si="155"/>
        <v/>
      </c>
      <c r="N315" s="31" t="str">
        <f t="shared" si="156"/>
        <v/>
      </c>
      <c r="O315" s="31" t="str">
        <f t="shared" si="157"/>
        <v/>
      </c>
      <c r="P315" s="49" t="str">
        <f t="shared" si="158"/>
        <v/>
      </c>
      <c r="Q315" s="49" t="str">
        <f t="shared" si="159"/>
        <v/>
      </c>
      <c r="R315" s="32" t="str">
        <f t="shared" si="160"/>
        <v/>
      </c>
      <c r="S315" s="19"/>
      <c r="T315" s="45" t="str">
        <f t="shared" si="161"/>
        <v/>
      </c>
      <c r="U315" s="32" t="str">
        <f t="shared" si="162"/>
        <v/>
      </c>
      <c r="V315" s="22"/>
      <c r="W315" s="6" t="str">
        <f t="shared" si="151"/>
        <v/>
      </c>
      <c r="X315" s="7" t="str">
        <f t="shared" si="163"/>
        <v/>
      </c>
      <c r="Y315" s="19"/>
      <c r="Z315" s="13" t="str">
        <f t="shared" si="152"/>
        <v/>
      </c>
      <c r="AA315" s="13" t="str">
        <f t="shared" si="164"/>
        <v/>
      </c>
      <c r="AB315" s="7" t="str">
        <f t="shared" si="165"/>
        <v/>
      </c>
      <c r="AC315" s="22"/>
      <c r="AD315" s="3" t="str">
        <f>IF(B315="","",COUNT(B$3:B315))</f>
        <v/>
      </c>
      <c r="AE315" s="3" t="str">
        <f>IF(C315="","",COUNT(C$3:C315))</f>
        <v/>
      </c>
      <c r="AF315" s="3" t="str">
        <f>IF(D315="","",COUNT(D$3:D315))</f>
        <v/>
      </c>
      <c r="AG315" s="20" t="str">
        <f>IF(E315="","",COUNTA($E$3:E315))</f>
        <v/>
      </c>
      <c r="AH315" s="38" t="str">
        <f>IF(B315="",IF(OR($C315&lt;&gt;"",$D315&lt;&gt;"",$E315&lt;&gt;"",$H315&lt;&gt;"",$G315&lt;&gt;""),INDEX(AH$3:AH314,MATCH(MAX(AD$3:AD314),AD$3:AD314,0),0),""),B315)</f>
        <v/>
      </c>
      <c r="AI315" s="38" t="str">
        <f>IF(C315="",IF(OR($D315&lt;&gt;"",$E315&lt;&gt;"",$H315&lt;&gt;"",$G315&lt;&gt;""),INDEX(AI$3:AI314,MATCH(MAX(AE$3:AE314),AE$3:AE314,0),0),""),C315)</f>
        <v/>
      </c>
      <c r="AJ315" s="38" t="str">
        <f>IF(D315="",IF(OR($E315&lt;&gt;"",$H315&lt;&gt;"",$G315&lt;&gt;""),INDEX(AJ$3:AJ314,MATCH(MAX(AF$3:AF314),AF$3:AF314,0),0),""),D315)</f>
        <v/>
      </c>
      <c r="AK315" s="4" t="str">
        <f>IF(入力!E315="","",IFERROR(INDEX(雇用者!$B$3:$B$100003,IFERROR(MATCH("*"&amp;$E315&amp;"*",雇用者!B$3:B$100003,0),MATCH("*"&amp;$E315&amp;"*",雇用者!C$3:C$100003,0)),0),入力!E315))&amp;""</f>
        <v/>
      </c>
      <c r="AL315" s="20" t="str">
        <f>IF(AM315="","",$AM315&amp;"@"&amp;AN315&amp;IF(AN315="","","@"&amp;COUNTIF($AK$3:AK315,AN315)))</f>
        <v/>
      </c>
      <c r="AM315" s="26" t="str">
        <f t="shared" si="166"/>
        <v/>
      </c>
      <c r="AN315" s="4" t="str">
        <f>IF(AK315="",IF(AND(OR(H315&lt;&gt;"",G315&lt;&gt;""),E315=""),INDEX($AK$3:AK314,MATCH(MAX($AG$3:AG314),$AG$3:AG314,0),0),""),AK315)</f>
        <v/>
      </c>
      <c r="AO315" s="20" t="str">
        <f>IF(H315="",IF(AN315="","",IFERROR(INDEX(雇用者!$D$3:$D$100003,MATCH($AN315,雇用者!B$3:B$100003,0),0),"")),H315)&amp;""</f>
        <v/>
      </c>
      <c r="AP315" s="20" t="str">
        <f>IF(AN315="","",IFERROR(IF(AND(入力!I315="",H315=""),INDEX(雇用者!$E$3:$E$100003,MATCH($AN315,雇用者!B$3:B$100003,0),0),I315),I315))&amp;""</f>
        <v/>
      </c>
      <c r="AQ315" s="20" t="str">
        <f t="shared" si="167"/>
        <v/>
      </c>
      <c r="AR315" s="20" t="str">
        <f t="shared" si="168"/>
        <v/>
      </c>
      <c r="AS315" s="20" t="str">
        <f>IF(AN315="","",IFERROR(IF(AND(入力!G315="",H315=""),INDEX(雇用者!$F$3:$Y$100003,MATCH($AN315,雇用者!B$3:B$100003,0),MATCH($AM315,雇用者!$F$1:$Y$1,1)),IF(G315="","",G315)),IF(G315="","",G315)))</f>
        <v/>
      </c>
      <c r="AT315" s="21" t="str">
        <f t="shared" si="169"/>
        <v/>
      </c>
      <c r="AU315" s="21" t="str">
        <f>IF(AND(AT315&lt;&gt;"",COUNTIF($AL$3:AL315,AL315)=1),SUMIF($AL$3:$AT$100003,AL315,$AT$3:$AT$100003),"")</f>
        <v/>
      </c>
      <c r="AV315" s="21" t="str">
        <f>IF(AND(COUNTIF($AM$3:AM315,AM315)=COUNTIF($AM$3:AM100315,AM315),AM315&lt;&gt;""),SUMIF($AM$3:AM315,AM315,$AT$3:AT315),"")</f>
        <v/>
      </c>
      <c r="AW315" s="96"/>
      <c r="AX315" s="20" t="str">
        <f>IF(COUNT(BC315:BH315)=6,MAX($AX$3:AX314)+1,"")</f>
        <v/>
      </c>
      <c r="AY315" s="20" t="str">
        <f>IF(AZ315="","",RANK(AZ315,$AZ$3:$AZ$100003,1)+COUNTIF($AZ$3:AZ315,AZ315)-1)</f>
        <v/>
      </c>
      <c r="AZ315" s="20" t="str">
        <f t="shared" si="170"/>
        <v/>
      </c>
      <c r="BA315" s="20" t="str">
        <f>IF(AN315="","",IF(COUNTIF($AN$3:AN315,AN315)=1,1+MAX($BA$3:BA314),INDEX($BA$3:BA314,MATCH(AN315,$AN$3:AN315,0),0)))</f>
        <v/>
      </c>
      <c r="BB315" s="20" t="str">
        <f>IF(AO315="","",IF(COUNTIF($AO$3:AO315,AO315)=1,1+MAX($BB$3:BB314),INDEX($BB$3:BB314,MATCH(AO315,$AO$3:AO315,0),0)))</f>
        <v/>
      </c>
      <c r="BC315" s="54" t="str">
        <f t="shared" si="171"/>
        <v/>
      </c>
      <c r="BD315" s="54" t="str">
        <f t="shared" si="172"/>
        <v/>
      </c>
      <c r="BE315" s="20" t="str">
        <f>IF($AN315="","",IF(COUNTIF(AN315,"*"&amp;BE$1&amp;"*"),COUNTIF(AN$3:AN315,"*"&amp;BE$1&amp;"*"),""))</f>
        <v/>
      </c>
      <c r="BF315" s="20" t="str">
        <f>IF($AN315="","",IF(COUNTIF(AO315,"*"&amp;BF$1&amp;"*"),COUNTIF(AO$3:AO315,"*"&amp;BF$1&amp;"*"),""))</f>
        <v/>
      </c>
      <c r="BG315" s="20" t="str">
        <f>IF($AN315="","",IF(COUNTIF(AP315,"*"&amp;BG$1&amp;"*"),COUNTIF(AP$3:AP315,"*"&amp;BG$1&amp;"*"),""))</f>
        <v/>
      </c>
      <c r="BH315" s="20" t="str">
        <f>IF($AN315="","",IF(COUNTIF(AQ315,"*"&amp;BH$1&amp;"*"),COUNTIF(AQ$3:AQ315,"*"&amp;BH$1&amp;"*"),""))</f>
        <v/>
      </c>
      <c r="BI315" s="58" t="str">
        <f t="shared" si="173"/>
        <v/>
      </c>
      <c r="BJ315" s="20" t="str">
        <f t="shared" si="174"/>
        <v/>
      </c>
      <c r="BK315" s="20" t="str">
        <f t="shared" si="175"/>
        <v/>
      </c>
      <c r="BM315" s="20" t="str">
        <f>IF($BM$1&gt;=1+MAX($BM$3:BM314),1+MAX($BM$3:BM314),"")</f>
        <v/>
      </c>
      <c r="BN315" s="20" t="str">
        <f t="shared" si="177"/>
        <v/>
      </c>
      <c r="BO315" s="20" t="str">
        <f t="shared" si="177"/>
        <v/>
      </c>
      <c r="BP315" s="20" t="str">
        <f t="shared" si="177"/>
        <v/>
      </c>
      <c r="BQ315" s="20" t="str">
        <f t="shared" si="177"/>
        <v/>
      </c>
      <c r="BR315" s="20" t="str">
        <f t="shared" si="177"/>
        <v/>
      </c>
      <c r="BS315" s="20" t="str">
        <f t="shared" si="177"/>
        <v/>
      </c>
      <c r="BT315" s="20" t="str">
        <f t="shared" si="177"/>
        <v/>
      </c>
      <c r="BU315" s="20" t="str">
        <f t="shared" si="177"/>
        <v/>
      </c>
      <c r="BV315" s="20" t="str">
        <f t="shared" si="177"/>
        <v/>
      </c>
      <c r="BW315" s="20" t="str">
        <f t="shared" si="177"/>
        <v/>
      </c>
      <c r="BX315" s="20" t="str">
        <f t="shared" si="177"/>
        <v/>
      </c>
    </row>
    <row r="316" spans="2:76" ht="30" customHeight="1" x14ac:dyDescent="0.2">
      <c r="B316" s="52"/>
      <c r="C316" s="52"/>
      <c r="D316" s="52"/>
      <c r="E316" s="30"/>
      <c r="F316" s="31"/>
      <c r="G316" s="32"/>
      <c r="H316" s="30"/>
      <c r="I316" s="31"/>
      <c r="J316" s="34"/>
      <c r="K316" s="112" t="str">
        <f t="shared" si="153"/>
        <v/>
      </c>
      <c r="L316" s="108" t="str">
        <f t="shared" si="154"/>
        <v/>
      </c>
      <c r="M316" s="108" t="str">
        <f t="shared" si="155"/>
        <v/>
      </c>
      <c r="N316" s="31" t="str">
        <f t="shared" si="156"/>
        <v/>
      </c>
      <c r="O316" s="31" t="str">
        <f t="shared" si="157"/>
        <v/>
      </c>
      <c r="P316" s="49" t="str">
        <f t="shared" si="158"/>
        <v/>
      </c>
      <c r="Q316" s="49" t="str">
        <f t="shared" si="159"/>
        <v/>
      </c>
      <c r="R316" s="32" t="str">
        <f t="shared" si="160"/>
        <v/>
      </c>
      <c r="S316" s="19"/>
      <c r="T316" s="45" t="str">
        <f t="shared" si="161"/>
        <v/>
      </c>
      <c r="U316" s="32" t="str">
        <f t="shared" si="162"/>
        <v/>
      </c>
      <c r="V316" s="22"/>
      <c r="W316" s="6" t="str">
        <f t="shared" si="151"/>
        <v/>
      </c>
      <c r="X316" s="7" t="str">
        <f t="shared" si="163"/>
        <v/>
      </c>
      <c r="Y316" s="19"/>
      <c r="Z316" s="13" t="str">
        <f t="shared" si="152"/>
        <v/>
      </c>
      <c r="AA316" s="13" t="str">
        <f t="shared" si="164"/>
        <v/>
      </c>
      <c r="AB316" s="7" t="str">
        <f t="shared" si="165"/>
        <v/>
      </c>
      <c r="AC316" s="22"/>
      <c r="AD316" s="3" t="str">
        <f>IF(B316="","",COUNT(B$3:B316))</f>
        <v/>
      </c>
      <c r="AE316" s="3" t="str">
        <f>IF(C316="","",COUNT(C$3:C316))</f>
        <v/>
      </c>
      <c r="AF316" s="3" t="str">
        <f>IF(D316="","",COUNT(D$3:D316))</f>
        <v/>
      </c>
      <c r="AG316" s="20" t="str">
        <f>IF(E316="","",COUNTA($E$3:E316))</f>
        <v/>
      </c>
      <c r="AH316" s="38" t="str">
        <f>IF(B316="",IF(OR($C316&lt;&gt;"",$D316&lt;&gt;"",$E316&lt;&gt;"",$H316&lt;&gt;"",$G316&lt;&gt;""),INDEX(AH$3:AH315,MATCH(MAX(AD$3:AD315),AD$3:AD315,0),0),""),B316)</f>
        <v/>
      </c>
      <c r="AI316" s="38" t="str">
        <f>IF(C316="",IF(OR($D316&lt;&gt;"",$E316&lt;&gt;"",$H316&lt;&gt;"",$G316&lt;&gt;""),INDEX(AI$3:AI315,MATCH(MAX(AE$3:AE315),AE$3:AE315,0),0),""),C316)</f>
        <v/>
      </c>
      <c r="AJ316" s="38" t="str">
        <f>IF(D316="",IF(OR($E316&lt;&gt;"",$H316&lt;&gt;"",$G316&lt;&gt;""),INDEX(AJ$3:AJ315,MATCH(MAX(AF$3:AF315),AF$3:AF315,0),0),""),D316)</f>
        <v/>
      </c>
      <c r="AK316" s="4" t="str">
        <f>IF(入力!E316="","",IFERROR(INDEX(雇用者!$B$3:$B$100003,IFERROR(MATCH("*"&amp;$E316&amp;"*",雇用者!B$3:B$100003,0),MATCH("*"&amp;$E316&amp;"*",雇用者!C$3:C$100003,0)),0),入力!E316))&amp;""</f>
        <v/>
      </c>
      <c r="AL316" s="20" t="str">
        <f>IF(AM316="","",$AM316&amp;"@"&amp;AN316&amp;IF(AN316="","","@"&amp;COUNTIF($AK$3:AK316,AN316)))</f>
        <v/>
      </c>
      <c r="AM316" s="26" t="str">
        <f t="shared" si="166"/>
        <v/>
      </c>
      <c r="AN316" s="4" t="str">
        <f>IF(AK316="",IF(AND(OR(H316&lt;&gt;"",G316&lt;&gt;""),E316=""),INDEX($AK$3:AK315,MATCH(MAX($AG$3:AG315),$AG$3:AG315,0),0),""),AK316)</f>
        <v/>
      </c>
      <c r="AO316" s="20" t="str">
        <f>IF(H316="",IF(AN316="","",IFERROR(INDEX(雇用者!$D$3:$D$100003,MATCH($AN316,雇用者!B$3:B$100003,0),0),"")),H316)&amp;""</f>
        <v/>
      </c>
      <c r="AP316" s="20" t="str">
        <f>IF(AN316="","",IFERROR(IF(AND(入力!I316="",H316=""),INDEX(雇用者!$E$3:$E$100003,MATCH($AN316,雇用者!B$3:B$100003,0),0),I316),I316))&amp;""</f>
        <v/>
      </c>
      <c r="AQ316" s="20" t="str">
        <f t="shared" si="167"/>
        <v/>
      </c>
      <c r="AR316" s="20" t="str">
        <f t="shared" si="168"/>
        <v/>
      </c>
      <c r="AS316" s="20" t="str">
        <f>IF(AN316="","",IFERROR(IF(AND(入力!G316="",H316=""),INDEX(雇用者!$F$3:$Y$100003,MATCH($AN316,雇用者!B$3:B$100003,0),MATCH($AM316,雇用者!$F$1:$Y$1,1)),IF(G316="","",G316)),IF(G316="","",G316)))</f>
        <v/>
      </c>
      <c r="AT316" s="21" t="str">
        <f t="shared" si="169"/>
        <v/>
      </c>
      <c r="AU316" s="21" t="str">
        <f>IF(AND(AT316&lt;&gt;"",COUNTIF($AL$3:AL316,AL316)=1),SUMIF($AL$3:$AT$100003,AL316,$AT$3:$AT$100003),"")</f>
        <v/>
      </c>
      <c r="AV316" s="21" t="str">
        <f>IF(AND(COUNTIF($AM$3:AM316,AM316)=COUNTIF($AM$3:AM100316,AM316),AM316&lt;&gt;""),SUMIF($AM$3:AM316,AM316,$AT$3:AT316),"")</f>
        <v/>
      </c>
      <c r="AW316" s="96"/>
      <c r="AX316" s="20" t="str">
        <f>IF(COUNT(BC316:BH316)=6,MAX($AX$3:AX315)+1,"")</f>
        <v/>
      </c>
      <c r="AY316" s="20" t="str">
        <f>IF(AZ316="","",RANK(AZ316,$AZ$3:$AZ$100003,1)+COUNTIF($AZ$3:AZ316,AZ316)-1)</f>
        <v/>
      </c>
      <c r="AZ316" s="20" t="str">
        <f t="shared" si="170"/>
        <v/>
      </c>
      <c r="BA316" s="20" t="str">
        <f>IF(AN316="","",IF(COUNTIF($AN$3:AN316,AN316)=1,1+MAX($BA$3:BA315),INDEX($BA$3:BA315,MATCH(AN316,$AN$3:AN316,0),0)))</f>
        <v/>
      </c>
      <c r="BB316" s="20" t="str">
        <f>IF(AO316="","",IF(COUNTIF($AO$3:AO316,AO316)=1,1+MAX($BB$3:BB315),INDEX($BB$3:BB315,MATCH(AO316,$AO$3:AO316,0),0)))</f>
        <v/>
      </c>
      <c r="BC316" s="54" t="str">
        <f t="shared" si="171"/>
        <v/>
      </c>
      <c r="BD316" s="54" t="str">
        <f t="shared" si="172"/>
        <v/>
      </c>
      <c r="BE316" s="20" t="str">
        <f>IF($AN316="","",IF(COUNTIF(AN316,"*"&amp;BE$1&amp;"*"),COUNTIF(AN$3:AN316,"*"&amp;BE$1&amp;"*"),""))</f>
        <v/>
      </c>
      <c r="BF316" s="20" t="str">
        <f>IF($AN316="","",IF(COUNTIF(AO316,"*"&amp;BF$1&amp;"*"),COUNTIF(AO$3:AO316,"*"&amp;BF$1&amp;"*"),""))</f>
        <v/>
      </c>
      <c r="BG316" s="20" t="str">
        <f>IF($AN316="","",IF(COUNTIF(AP316,"*"&amp;BG$1&amp;"*"),COUNTIF(AP$3:AP316,"*"&amp;BG$1&amp;"*"),""))</f>
        <v/>
      </c>
      <c r="BH316" s="20" t="str">
        <f>IF($AN316="","",IF(COUNTIF(AQ316,"*"&amp;BH$1&amp;"*"),COUNTIF(AQ$3:AQ316,"*"&amp;BH$1&amp;"*"),""))</f>
        <v/>
      </c>
      <c r="BI316" s="58" t="str">
        <f t="shared" si="173"/>
        <v/>
      </c>
      <c r="BJ316" s="20" t="str">
        <f t="shared" si="174"/>
        <v/>
      </c>
      <c r="BK316" s="20" t="str">
        <f t="shared" si="175"/>
        <v/>
      </c>
      <c r="BM316" s="20" t="str">
        <f>IF($BM$1&gt;=1+MAX($BM$3:BM315),1+MAX($BM$3:BM315),"")</f>
        <v/>
      </c>
      <c r="BN316" s="20" t="str">
        <f t="shared" si="177"/>
        <v/>
      </c>
      <c r="BO316" s="20" t="str">
        <f t="shared" si="177"/>
        <v/>
      </c>
      <c r="BP316" s="20" t="str">
        <f t="shared" si="177"/>
        <v/>
      </c>
      <c r="BQ316" s="20" t="str">
        <f t="shared" si="177"/>
        <v/>
      </c>
      <c r="BR316" s="20" t="str">
        <f t="shared" si="177"/>
        <v/>
      </c>
      <c r="BS316" s="20" t="str">
        <f t="shared" si="177"/>
        <v/>
      </c>
      <c r="BT316" s="20" t="str">
        <f t="shared" si="177"/>
        <v/>
      </c>
      <c r="BU316" s="20" t="str">
        <f t="shared" si="177"/>
        <v/>
      </c>
      <c r="BV316" s="20" t="str">
        <f t="shared" si="177"/>
        <v/>
      </c>
      <c r="BW316" s="20" t="str">
        <f t="shared" si="177"/>
        <v/>
      </c>
      <c r="BX316" s="20" t="str">
        <f t="shared" si="177"/>
        <v/>
      </c>
    </row>
    <row r="317" spans="2:76" ht="30" customHeight="1" x14ac:dyDescent="0.2">
      <c r="B317" s="52"/>
      <c r="C317" s="52"/>
      <c r="D317" s="52"/>
      <c r="E317" s="30"/>
      <c r="F317" s="31"/>
      <c r="G317" s="32"/>
      <c r="H317" s="30"/>
      <c r="I317" s="31"/>
      <c r="J317" s="34"/>
      <c r="K317" s="112" t="str">
        <f t="shared" si="153"/>
        <v/>
      </c>
      <c r="L317" s="108" t="str">
        <f t="shared" si="154"/>
        <v/>
      </c>
      <c r="M317" s="108" t="str">
        <f t="shared" si="155"/>
        <v/>
      </c>
      <c r="N317" s="31" t="str">
        <f t="shared" si="156"/>
        <v/>
      </c>
      <c r="O317" s="31" t="str">
        <f t="shared" si="157"/>
        <v/>
      </c>
      <c r="P317" s="49" t="str">
        <f t="shared" si="158"/>
        <v/>
      </c>
      <c r="Q317" s="49" t="str">
        <f t="shared" si="159"/>
        <v/>
      </c>
      <c r="R317" s="32" t="str">
        <f t="shared" si="160"/>
        <v/>
      </c>
      <c r="S317" s="19"/>
      <c r="T317" s="45" t="str">
        <f t="shared" si="161"/>
        <v/>
      </c>
      <c r="U317" s="32" t="str">
        <f t="shared" si="162"/>
        <v/>
      </c>
      <c r="V317" s="22"/>
      <c r="W317" s="6" t="str">
        <f t="shared" si="151"/>
        <v/>
      </c>
      <c r="X317" s="7" t="str">
        <f t="shared" si="163"/>
        <v/>
      </c>
      <c r="Y317" s="19"/>
      <c r="Z317" s="13" t="str">
        <f t="shared" si="152"/>
        <v/>
      </c>
      <c r="AA317" s="13" t="str">
        <f t="shared" si="164"/>
        <v/>
      </c>
      <c r="AB317" s="7" t="str">
        <f t="shared" si="165"/>
        <v/>
      </c>
      <c r="AC317" s="22"/>
      <c r="AD317" s="3" t="str">
        <f>IF(B317="","",COUNT(B$3:B317))</f>
        <v/>
      </c>
      <c r="AE317" s="3" t="str">
        <f>IF(C317="","",COUNT(C$3:C317))</f>
        <v/>
      </c>
      <c r="AF317" s="3" t="str">
        <f>IF(D317="","",COUNT(D$3:D317))</f>
        <v/>
      </c>
      <c r="AG317" s="20" t="str">
        <f>IF(E317="","",COUNTA($E$3:E317))</f>
        <v/>
      </c>
      <c r="AH317" s="38" t="str">
        <f>IF(B317="",IF(OR($C317&lt;&gt;"",$D317&lt;&gt;"",$E317&lt;&gt;"",$H317&lt;&gt;"",$G317&lt;&gt;""),INDEX(AH$3:AH316,MATCH(MAX(AD$3:AD316),AD$3:AD316,0),0),""),B317)</f>
        <v/>
      </c>
      <c r="AI317" s="38" t="str">
        <f>IF(C317="",IF(OR($D317&lt;&gt;"",$E317&lt;&gt;"",$H317&lt;&gt;"",$G317&lt;&gt;""),INDEX(AI$3:AI316,MATCH(MAX(AE$3:AE316),AE$3:AE316,0),0),""),C317)</f>
        <v/>
      </c>
      <c r="AJ317" s="38" t="str">
        <f>IF(D317="",IF(OR($E317&lt;&gt;"",$H317&lt;&gt;"",$G317&lt;&gt;""),INDEX(AJ$3:AJ316,MATCH(MAX(AF$3:AF316),AF$3:AF316,0),0),""),D317)</f>
        <v/>
      </c>
      <c r="AK317" s="4" t="str">
        <f>IF(入力!E317="","",IFERROR(INDEX(雇用者!$B$3:$B$100003,IFERROR(MATCH("*"&amp;$E317&amp;"*",雇用者!B$3:B$100003,0),MATCH("*"&amp;$E317&amp;"*",雇用者!C$3:C$100003,0)),0),入力!E317))&amp;""</f>
        <v/>
      </c>
      <c r="AL317" s="20" t="str">
        <f>IF(AM317="","",$AM317&amp;"@"&amp;AN317&amp;IF(AN317="","","@"&amp;COUNTIF($AK$3:AK317,AN317)))</f>
        <v/>
      </c>
      <c r="AM317" s="26" t="str">
        <f t="shared" si="166"/>
        <v/>
      </c>
      <c r="AN317" s="4" t="str">
        <f>IF(AK317="",IF(AND(OR(H317&lt;&gt;"",G317&lt;&gt;""),E317=""),INDEX($AK$3:AK316,MATCH(MAX($AG$3:AG316),$AG$3:AG316,0),0),""),AK317)</f>
        <v/>
      </c>
      <c r="AO317" s="20" t="str">
        <f>IF(H317="",IF(AN317="","",IFERROR(INDEX(雇用者!$D$3:$D$100003,MATCH($AN317,雇用者!B$3:B$100003,0),0),"")),H317)&amp;""</f>
        <v/>
      </c>
      <c r="AP317" s="20" t="str">
        <f>IF(AN317="","",IFERROR(IF(AND(入力!I317="",H317=""),INDEX(雇用者!$E$3:$E$100003,MATCH($AN317,雇用者!B$3:B$100003,0),0),I317),I317))&amp;""</f>
        <v/>
      </c>
      <c r="AQ317" s="20" t="str">
        <f t="shared" si="167"/>
        <v/>
      </c>
      <c r="AR317" s="20" t="str">
        <f t="shared" si="168"/>
        <v/>
      </c>
      <c r="AS317" s="20" t="str">
        <f>IF(AN317="","",IFERROR(IF(AND(入力!G317="",H317=""),INDEX(雇用者!$F$3:$Y$100003,MATCH($AN317,雇用者!B$3:B$100003,0),MATCH($AM317,雇用者!$F$1:$Y$1,1)),IF(G317="","",G317)),IF(G317="","",G317)))</f>
        <v/>
      </c>
      <c r="AT317" s="21" t="str">
        <f t="shared" si="169"/>
        <v/>
      </c>
      <c r="AU317" s="21" t="str">
        <f>IF(AND(AT317&lt;&gt;"",COUNTIF($AL$3:AL317,AL317)=1),SUMIF($AL$3:$AT$100003,AL317,$AT$3:$AT$100003),"")</f>
        <v/>
      </c>
      <c r="AV317" s="21" t="str">
        <f>IF(AND(COUNTIF($AM$3:AM317,AM317)=COUNTIF($AM$3:AM100317,AM317),AM317&lt;&gt;""),SUMIF($AM$3:AM317,AM317,$AT$3:AT317),"")</f>
        <v/>
      </c>
      <c r="AW317" s="96"/>
      <c r="AX317" s="20" t="str">
        <f>IF(COUNT(BC317:BH317)=6,MAX($AX$3:AX316)+1,"")</f>
        <v/>
      </c>
      <c r="AY317" s="20" t="str">
        <f>IF(AZ317="","",RANK(AZ317,$AZ$3:$AZ$100003,1)+COUNTIF($AZ$3:AZ317,AZ317)-1)</f>
        <v/>
      </c>
      <c r="AZ317" s="20" t="str">
        <f t="shared" si="170"/>
        <v/>
      </c>
      <c r="BA317" s="20" t="str">
        <f>IF(AN317="","",IF(COUNTIF($AN$3:AN317,AN317)=1,1+MAX($BA$3:BA316),INDEX($BA$3:BA316,MATCH(AN317,$AN$3:AN317,0),0)))</f>
        <v/>
      </c>
      <c r="BB317" s="20" t="str">
        <f>IF(AO317="","",IF(COUNTIF($AO$3:AO317,AO317)=1,1+MAX($BB$3:BB316),INDEX($BB$3:BB316,MATCH(AO317,$AO$3:AO317,0),0)))</f>
        <v/>
      </c>
      <c r="BC317" s="54" t="str">
        <f t="shared" si="171"/>
        <v/>
      </c>
      <c r="BD317" s="54" t="str">
        <f t="shared" si="172"/>
        <v/>
      </c>
      <c r="BE317" s="20" t="str">
        <f>IF($AN317="","",IF(COUNTIF(AN317,"*"&amp;BE$1&amp;"*"),COUNTIF(AN$3:AN317,"*"&amp;BE$1&amp;"*"),""))</f>
        <v/>
      </c>
      <c r="BF317" s="20" t="str">
        <f>IF($AN317="","",IF(COUNTIF(AO317,"*"&amp;BF$1&amp;"*"),COUNTIF(AO$3:AO317,"*"&amp;BF$1&amp;"*"),""))</f>
        <v/>
      </c>
      <c r="BG317" s="20" t="str">
        <f>IF($AN317="","",IF(COUNTIF(AP317,"*"&amp;BG$1&amp;"*"),COUNTIF(AP$3:AP317,"*"&amp;BG$1&amp;"*"),""))</f>
        <v/>
      </c>
      <c r="BH317" s="20" t="str">
        <f>IF($AN317="","",IF(COUNTIF(AQ317,"*"&amp;BH$1&amp;"*"),COUNTIF(AQ$3:AQ317,"*"&amp;BH$1&amp;"*"),""))</f>
        <v/>
      </c>
      <c r="BI317" s="58" t="str">
        <f t="shared" si="173"/>
        <v/>
      </c>
      <c r="BJ317" s="20" t="str">
        <f t="shared" si="174"/>
        <v/>
      </c>
      <c r="BK317" s="20" t="str">
        <f t="shared" si="175"/>
        <v/>
      </c>
      <c r="BM317" s="20" t="str">
        <f>IF($BM$1&gt;=1+MAX($BM$3:BM316),1+MAX($BM$3:BM316),"")</f>
        <v/>
      </c>
      <c r="BN317" s="20" t="str">
        <f t="shared" si="177"/>
        <v/>
      </c>
      <c r="BO317" s="20" t="str">
        <f t="shared" si="177"/>
        <v/>
      </c>
      <c r="BP317" s="20" t="str">
        <f t="shared" si="177"/>
        <v/>
      </c>
      <c r="BQ317" s="20" t="str">
        <f t="shared" si="177"/>
        <v/>
      </c>
      <c r="BR317" s="20" t="str">
        <f t="shared" si="177"/>
        <v/>
      </c>
      <c r="BS317" s="20" t="str">
        <f t="shared" si="177"/>
        <v/>
      </c>
      <c r="BT317" s="20" t="str">
        <f t="shared" si="177"/>
        <v/>
      </c>
      <c r="BU317" s="20" t="str">
        <f t="shared" si="177"/>
        <v/>
      </c>
      <c r="BV317" s="20" t="str">
        <f t="shared" si="177"/>
        <v/>
      </c>
      <c r="BW317" s="20" t="str">
        <f t="shared" si="177"/>
        <v/>
      </c>
      <c r="BX317" s="20" t="str">
        <f t="shared" si="177"/>
        <v/>
      </c>
    </row>
    <row r="318" spans="2:76" ht="30" customHeight="1" x14ac:dyDescent="0.2">
      <c r="B318" s="52"/>
      <c r="C318" s="52"/>
      <c r="D318" s="52"/>
      <c r="E318" s="30"/>
      <c r="F318" s="31"/>
      <c r="G318" s="32"/>
      <c r="H318" s="30"/>
      <c r="I318" s="31"/>
      <c r="J318" s="34"/>
      <c r="K318" s="112" t="str">
        <f t="shared" si="153"/>
        <v/>
      </c>
      <c r="L318" s="108" t="str">
        <f t="shared" si="154"/>
        <v/>
      </c>
      <c r="M318" s="108" t="str">
        <f t="shared" si="155"/>
        <v/>
      </c>
      <c r="N318" s="31" t="str">
        <f t="shared" si="156"/>
        <v/>
      </c>
      <c r="O318" s="31" t="str">
        <f t="shared" si="157"/>
        <v/>
      </c>
      <c r="P318" s="49" t="str">
        <f t="shared" si="158"/>
        <v/>
      </c>
      <c r="Q318" s="49" t="str">
        <f t="shared" si="159"/>
        <v/>
      </c>
      <c r="R318" s="32" t="str">
        <f t="shared" si="160"/>
        <v/>
      </c>
      <c r="S318" s="19"/>
      <c r="T318" s="45" t="str">
        <f t="shared" si="161"/>
        <v/>
      </c>
      <c r="U318" s="32" t="str">
        <f t="shared" si="162"/>
        <v/>
      </c>
      <c r="V318" s="22"/>
      <c r="W318" s="6" t="str">
        <f t="shared" si="151"/>
        <v/>
      </c>
      <c r="X318" s="7" t="str">
        <f t="shared" si="163"/>
        <v/>
      </c>
      <c r="Y318" s="19"/>
      <c r="Z318" s="13" t="str">
        <f t="shared" si="152"/>
        <v/>
      </c>
      <c r="AA318" s="13" t="str">
        <f t="shared" si="164"/>
        <v/>
      </c>
      <c r="AB318" s="7" t="str">
        <f t="shared" si="165"/>
        <v/>
      </c>
      <c r="AC318" s="22"/>
      <c r="AD318" s="3" t="str">
        <f>IF(B318="","",COUNT(B$3:B318))</f>
        <v/>
      </c>
      <c r="AE318" s="3" t="str">
        <f>IF(C318="","",COUNT(C$3:C318))</f>
        <v/>
      </c>
      <c r="AF318" s="3" t="str">
        <f>IF(D318="","",COUNT(D$3:D318))</f>
        <v/>
      </c>
      <c r="AG318" s="20" t="str">
        <f>IF(E318="","",COUNTA($E$3:E318))</f>
        <v/>
      </c>
      <c r="AH318" s="38" t="str">
        <f>IF(B318="",IF(OR($C318&lt;&gt;"",$D318&lt;&gt;"",$E318&lt;&gt;"",$H318&lt;&gt;"",$G318&lt;&gt;""),INDEX(AH$3:AH317,MATCH(MAX(AD$3:AD317),AD$3:AD317,0),0),""),B318)</f>
        <v/>
      </c>
      <c r="AI318" s="38" t="str">
        <f>IF(C318="",IF(OR($D318&lt;&gt;"",$E318&lt;&gt;"",$H318&lt;&gt;"",$G318&lt;&gt;""),INDEX(AI$3:AI317,MATCH(MAX(AE$3:AE317),AE$3:AE317,0),0),""),C318)</f>
        <v/>
      </c>
      <c r="AJ318" s="38" t="str">
        <f>IF(D318="",IF(OR($E318&lt;&gt;"",$H318&lt;&gt;"",$G318&lt;&gt;""),INDEX(AJ$3:AJ317,MATCH(MAX(AF$3:AF317),AF$3:AF317,0),0),""),D318)</f>
        <v/>
      </c>
      <c r="AK318" s="4" t="str">
        <f>IF(入力!E318="","",IFERROR(INDEX(雇用者!$B$3:$B$100003,IFERROR(MATCH("*"&amp;$E318&amp;"*",雇用者!B$3:B$100003,0),MATCH("*"&amp;$E318&amp;"*",雇用者!C$3:C$100003,0)),0),入力!E318))&amp;""</f>
        <v/>
      </c>
      <c r="AL318" s="20" t="str">
        <f>IF(AM318="","",$AM318&amp;"@"&amp;AN318&amp;IF(AN318="","","@"&amp;COUNTIF($AK$3:AK318,AN318)))</f>
        <v/>
      </c>
      <c r="AM318" s="26" t="str">
        <f t="shared" si="166"/>
        <v/>
      </c>
      <c r="AN318" s="4" t="str">
        <f>IF(AK318="",IF(AND(OR(H318&lt;&gt;"",G318&lt;&gt;""),E318=""),INDEX($AK$3:AK317,MATCH(MAX($AG$3:AG317),$AG$3:AG317,0),0),""),AK318)</f>
        <v/>
      </c>
      <c r="AO318" s="20" t="str">
        <f>IF(H318="",IF(AN318="","",IFERROR(INDEX(雇用者!$D$3:$D$100003,MATCH($AN318,雇用者!B$3:B$100003,0),0),"")),H318)&amp;""</f>
        <v/>
      </c>
      <c r="AP318" s="20" t="str">
        <f>IF(AN318="","",IFERROR(IF(AND(入力!I318="",H318=""),INDEX(雇用者!$E$3:$E$100003,MATCH($AN318,雇用者!B$3:B$100003,0),0),I318),I318))&amp;""</f>
        <v/>
      </c>
      <c r="AQ318" s="20" t="str">
        <f t="shared" si="167"/>
        <v/>
      </c>
      <c r="AR318" s="20" t="str">
        <f t="shared" si="168"/>
        <v/>
      </c>
      <c r="AS318" s="20" t="str">
        <f>IF(AN318="","",IFERROR(IF(AND(入力!G318="",H318=""),INDEX(雇用者!$F$3:$Y$100003,MATCH($AN318,雇用者!B$3:B$100003,0),MATCH($AM318,雇用者!$F$1:$Y$1,1)),IF(G318="","",G318)),IF(G318="","",G318)))</f>
        <v/>
      </c>
      <c r="AT318" s="21" t="str">
        <f t="shared" si="169"/>
        <v/>
      </c>
      <c r="AU318" s="21" t="str">
        <f>IF(AND(AT318&lt;&gt;"",COUNTIF($AL$3:AL318,AL318)=1),SUMIF($AL$3:$AT$100003,AL318,$AT$3:$AT$100003),"")</f>
        <v/>
      </c>
      <c r="AV318" s="21" t="str">
        <f>IF(AND(COUNTIF($AM$3:AM318,AM318)=COUNTIF($AM$3:AM100318,AM318),AM318&lt;&gt;""),SUMIF($AM$3:AM318,AM318,$AT$3:AT318),"")</f>
        <v/>
      </c>
      <c r="AW318" s="96"/>
      <c r="AX318" s="20" t="str">
        <f>IF(COUNT(BC318:BH318)=6,MAX($AX$3:AX317)+1,"")</f>
        <v/>
      </c>
      <c r="AY318" s="20" t="str">
        <f>IF(AZ318="","",RANK(AZ318,$AZ$3:$AZ$100003,1)+COUNTIF($AZ$3:AZ318,AZ318)-1)</f>
        <v/>
      </c>
      <c r="AZ318" s="20" t="str">
        <f t="shared" si="170"/>
        <v/>
      </c>
      <c r="BA318" s="20" t="str">
        <f>IF(AN318="","",IF(COUNTIF($AN$3:AN318,AN318)=1,1+MAX($BA$3:BA317),INDEX($BA$3:BA317,MATCH(AN318,$AN$3:AN318,0),0)))</f>
        <v/>
      </c>
      <c r="BB318" s="20" t="str">
        <f>IF(AO318="","",IF(COUNTIF($AO$3:AO318,AO318)=1,1+MAX($BB$3:BB317),INDEX($BB$3:BB317,MATCH(AO318,$AO$3:AO318,0),0)))</f>
        <v/>
      </c>
      <c r="BC318" s="54" t="str">
        <f t="shared" si="171"/>
        <v/>
      </c>
      <c r="BD318" s="54" t="str">
        <f t="shared" si="172"/>
        <v/>
      </c>
      <c r="BE318" s="20" t="str">
        <f>IF($AN318="","",IF(COUNTIF(AN318,"*"&amp;BE$1&amp;"*"),COUNTIF(AN$3:AN318,"*"&amp;BE$1&amp;"*"),""))</f>
        <v/>
      </c>
      <c r="BF318" s="20" t="str">
        <f>IF($AN318="","",IF(COUNTIF(AO318,"*"&amp;BF$1&amp;"*"),COUNTIF(AO$3:AO318,"*"&amp;BF$1&amp;"*"),""))</f>
        <v/>
      </c>
      <c r="BG318" s="20" t="str">
        <f>IF($AN318="","",IF(COUNTIF(AP318,"*"&amp;BG$1&amp;"*"),COUNTIF(AP$3:AP318,"*"&amp;BG$1&amp;"*"),""))</f>
        <v/>
      </c>
      <c r="BH318" s="20" t="str">
        <f>IF($AN318="","",IF(COUNTIF(AQ318,"*"&amp;BH$1&amp;"*"),COUNTIF(AQ$3:AQ318,"*"&amp;BH$1&amp;"*"),""))</f>
        <v/>
      </c>
      <c r="BI318" s="58" t="str">
        <f t="shared" si="173"/>
        <v/>
      </c>
      <c r="BJ318" s="20" t="str">
        <f t="shared" si="174"/>
        <v/>
      </c>
      <c r="BK318" s="20" t="str">
        <f t="shared" si="175"/>
        <v/>
      </c>
      <c r="BM318" s="20" t="str">
        <f>IF($BM$1&gt;=1+MAX($BM$3:BM317),1+MAX($BM$3:BM317),"")</f>
        <v/>
      </c>
      <c r="BN318" s="20" t="str">
        <f t="shared" si="177"/>
        <v/>
      </c>
      <c r="BO318" s="20" t="str">
        <f t="shared" si="177"/>
        <v/>
      </c>
      <c r="BP318" s="20" t="str">
        <f t="shared" si="177"/>
        <v/>
      </c>
      <c r="BQ318" s="20" t="str">
        <f t="shared" si="177"/>
        <v/>
      </c>
      <c r="BR318" s="20" t="str">
        <f t="shared" si="177"/>
        <v/>
      </c>
      <c r="BS318" s="20" t="str">
        <f t="shared" si="177"/>
        <v/>
      </c>
      <c r="BT318" s="20" t="str">
        <f t="shared" si="177"/>
        <v/>
      </c>
      <c r="BU318" s="20" t="str">
        <f t="shared" si="177"/>
        <v/>
      </c>
      <c r="BV318" s="20" t="str">
        <f t="shared" si="177"/>
        <v/>
      </c>
      <c r="BW318" s="20" t="str">
        <f t="shared" si="177"/>
        <v/>
      </c>
      <c r="BX318" s="20" t="str">
        <f t="shared" si="177"/>
        <v/>
      </c>
    </row>
    <row r="319" spans="2:76" ht="30" customHeight="1" x14ac:dyDescent="0.2">
      <c r="B319" s="52"/>
      <c r="C319" s="52"/>
      <c r="D319" s="52"/>
      <c r="E319" s="30"/>
      <c r="F319" s="31"/>
      <c r="G319" s="32"/>
      <c r="H319" s="30"/>
      <c r="I319" s="31"/>
      <c r="J319" s="34"/>
      <c r="K319" s="112" t="str">
        <f t="shared" si="153"/>
        <v/>
      </c>
      <c r="L319" s="108" t="str">
        <f t="shared" si="154"/>
        <v/>
      </c>
      <c r="M319" s="108" t="str">
        <f t="shared" si="155"/>
        <v/>
      </c>
      <c r="N319" s="31" t="str">
        <f t="shared" si="156"/>
        <v/>
      </c>
      <c r="O319" s="31" t="str">
        <f t="shared" si="157"/>
        <v/>
      </c>
      <c r="P319" s="49" t="str">
        <f t="shared" si="158"/>
        <v/>
      </c>
      <c r="Q319" s="49" t="str">
        <f t="shared" si="159"/>
        <v/>
      </c>
      <c r="R319" s="32" t="str">
        <f t="shared" si="160"/>
        <v/>
      </c>
      <c r="S319" s="19"/>
      <c r="T319" s="45" t="str">
        <f t="shared" si="161"/>
        <v/>
      </c>
      <c r="U319" s="32" t="str">
        <f t="shared" si="162"/>
        <v/>
      </c>
      <c r="V319" s="22"/>
      <c r="W319" s="6" t="str">
        <f t="shared" si="151"/>
        <v/>
      </c>
      <c r="X319" s="7" t="str">
        <f t="shared" si="163"/>
        <v/>
      </c>
      <c r="Y319" s="19"/>
      <c r="Z319" s="13" t="str">
        <f t="shared" si="152"/>
        <v/>
      </c>
      <c r="AA319" s="13" t="str">
        <f t="shared" si="164"/>
        <v/>
      </c>
      <c r="AB319" s="7" t="str">
        <f t="shared" si="165"/>
        <v/>
      </c>
      <c r="AC319" s="22"/>
      <c r="AD319" s="3" t="str">
        <f>IF(B319="","",COUNT(B$3:B319))</f>
        <v/>
      </c>
      <c r="AE319" s="3" t="str">
        <f>IF(C319="","",COUNT(C$3:C319))</f>
        <v/>
      </c>
      <c r="AF319" s="3" t="str">
        <f>IF(D319="","",COUNT(D$3:D319))</f>
        <v/>
      </c>
      <c r="AG319" s="20" t="str">
        <f>IF(E319="","",COUNTA($E$3:E319))</f>
        <v/>
      </c>
      <c r="AH319" s="38" t="str">
        <f>IF(B319="",IF(OR($C319&lt;&gt;"",$D319&lt;&gt;"",$E319&lt;&gt;"",$H319&lt;&gt;"",$G319&lt;&gt;""),INDEX(AH$3:AH318,MATCH(MAX(AD$3:AD318),AD$3:AD318,0),0),""),B319)</f>
        <v/>
      </c>
      <c r="AI319" s="38" t="str">
        <f>IF(C319="",IF(OR($D319&lt;&gt;"",$E319&lt;&gt;"",$H319&lt;&gt;"",$G319&lt;&gt;""),INDEX(AI$3:AI318,MATCH(MAX(AE$3:AE318),AE$3:AE318,0),0),""),C319)</f>
        <v/>
      </c>
      <c r="AJ319" s="38" t="str">
        <f>IF(D319="",IF(OR($E319&lt;&gt;"",$H319&lt;&gt;"",$G319&lt;&gt;""),INDEX(AJ$3:AJ318,MATCH(MAX(AF$3:AF318),AF$3:AF318,0),0),""),D319)</f>
        <v/>
      </c>
      <c r="AK319" s="4" t="str">
        <f>IF(入力!E319="","",IFERROR(INDEX(雇用者!$B$3:$B$100003,IFERROR(MATCH("*"&amp;$E319&amp;"*",雇用者!B$3:B$100003,0),MATCH("*"&amp;$E319&amp;"*",雇用者!C$3:C$100003,0)),0),入力!E319))&amp;""</f>
        <v/>
      </c>
      <c r="AL319" s="20" t="str">
        <f>IF(AM319="","",$AM319&amp;"@"&amp;AN319&amp;IF(AN319="","","@"&amp;COUNTIF($AK$3:AK319,AN319)))</f>
        <v/>
      </c>
      <c r="AM319" s="26" t="str">
        <f t="shared" si="166"/>
        <v/>
      </c>
      <c r="AN319" s="4" t="str">
        <f>IF(AK319="",IF(AND(OR(H319&lt;&gt;"",G319&lt;&gt;""),E319=""),INDEX($AK$3:AK318,MATCH(MAX($AG$3:AG318),$AG$3:AG318,0),0),""),AK319)</f>
        <v/>
      </c>
      <c r="AO319" s="20" t="str">
        <f>IF(H319="",IF(AN319="","",IFERROR(INDEX(雇用者!$D$3:$D$100003,MATCH($AN319,雇用者!B$3:B$100003,0),0),"")),H319)&amp;""</f>
        <v/>
      </c>
      <c r="AP319" s="20" t="str">
        <f>IF(AN319="","",IFERROR(IF(AND(入力!I319="",H319=""),INDEX(雇用者!$E$3:$E$100003,MATCH($AN319,雇用者!B$3:B$100003,0),0),I319),I319))&amp;""</f>
        <v/>
      </c>
      <c r="AQ319" s="20" t="str">
        <f t="shared" si="167"/>
        <v/>
      </c>
      <c r="AR319" s="20" t="str">
        <f t="shared" si="168"/>
        <v/>
      </c>
      <c r="AS319" s="20" t="str">
        <f>IF(AN319="","",IFERROR(IF(AND(入力!G319="",H319=""),INDEX(雇用者!$F$3:$Y$100003,MATCH($AN319,雇用者!B$3:B$100003,0),MATCH($AM319,雇用者!$F$1:$Y$1,1)),IF(G319="","",G319)),IF(G319="","",G319)))</f>
        <v/>
      </c>
      <c r="AT319" s="21" t="str">
        <f t="shared" si="169"/>
        <v/>
      </c>
      <c r="AU319" s="21" t="str">
        <f>IF(AND(AT319&lt;&gt;"",COUNTIF($AL$3:AL319,AL319)=1),SUMIF($AL$3:$AT$100003,AL319,$AT$3:$AT$100003),"")</f>
        <v/>
      </c>
      <c r="AV319" s="21" t="str">
        <f>IF(AND(COUNTIF($AM$3:AM319,AM319)=COUNTIF($AM$3:AM100319,AM319),AM319&lt;&gt;""),SUMIF($AM$3:AM319,AM319,$AT$3:AT319),"")</f>
        <v/>
      </c>
      <c r="AW319" s="96"/>
      <c r="AX319" s="20" t="str">
        <f>IF(COUNT(BC319:BH319)=6,MAX($AX$3:AX318)+1,"")</f>
        <v/>
      </c>
      <c r="AY319" s="20" t="str">
        <f>IF(AZ319="","",RANK(AZ319,$AZ$3:$AZ$100003,1)+COUNTIF($AZ$3:AZ319,AZ319)-1)</f>
        <v/>
      </c>
      <c r="AZ319" s="20" t="str">
        <f t="shared" si="170"/>
        <v/>
      </c>
      <c r="BA319" s="20" t="str">
        <f>IF(AN319="","",IF(COUNTIF($AN$3:AN319,AN319)=1,1+MAX($BA$3:BA318),INDEX($BA$3:BA318,MATCH(AN319,$AN$3:AN319,0),0)))</f>
        <v/>
      </c>
      <c r="BB319" s="20" t="str">
        <f>IF(AO319="","",IF(COUNTIF($AO$3:AO319,AO319)=1,1+MAX($BB$3:BB318),INDEX($BB$3:BB318,MATCH(AO319,$AO$3:AO319,0),0)))</f>
        <v/>
      </c>
      <c r="BC319" s="54" t="str">
        <f t="shared" si="171"/>
        <v/>
      </c>
      <c r="BD319" s="54" t="str">
        <f t="shared" si="172"/>
        <v/>
      </c>
      <c r="BE319" s="20" t="str">
        <f>IF($AN319="","",IF(COUNTIF(AN319,"*"&amp;BE$1&amp;"*"),COUNTIF(AN$3:AN319,"*"&amp;BE$1&amp;"*"),""))</f>
        <v/>
      </c>
      <c r="BF319" s="20" t="str">
        <f>IF($AN319="","",IF(COUNTIF(AO319,"*"&amp;BF$1&amp;"*"),COUNTIF(AO$3:AO319,"*"&amp;BF$1&amp;"*"),""))</f>
        <v/>
      </c>
      <c r="BG319" s="20" t="str">
        <f>IF($AN319="","",IF(COUNTIF(AP319,"*"&amp;BG$1&amp;"*"),COUNTIF(AP$3:AP319,"*"&amp;BG$1&amp;"*"),""))</f>
        <v/>
      </c>
      <c r="BH319" s="20" t="str">
        <f>IF($AN319="","",IF(COUNTIF(AQ319,"*"&amp;BH$1&amp;"*"),COUNTIF(AQ$3:AQ319,"*"&amp;BH$1&amp;"*"),""))</f>
        <v/>
      </c>
      <c r="BI319" s="58" t="str">
        <f t="shared" si="173"/>
        <v/>
      </c>
      <c r="BJ319" s="20" t="str">
        <f t="shared" si="174"/>
        <v/>
      </c>
      <c r="BK319" s="20" t="str">
        <f t="shared" si="175"/>
        <v/>
      </c>
      <c r="BM319" s="20" t="str">
        <f>IF($BM$1&gt;=1+MAX($BM$3:BM318),1+MAX($BM$3:BM318),"")</f>
        <v/>
      </c>
      <c r="BN319" s="20" t="str">
        <f t="shared" si="177"/>
        <v/>
      </c>
      <c r="BO319" s="20" t="str">
        <f t="shared" si="177"/>
        <v/>
      </c>
      <c r="BP319" s="20" t="str">
        <f t="shared" si="177"/>
        <v/>
      </c>
      <c r="BQ319" s="20" t="str">
        <f t="shared" si="177"/>
        <v/>
      </c>
      <c r="BR319" s="20" t="str">
        <f t="shared" ref="BN319:BX342" si="178">IFERROR(IF($BM319="","",INDEX($AH$3:$AT$100003,MATCH($BM319,INDEX($AX$3:$AY$100003,0,MATCH($BN$1,$AX$2:$AY$2,0)),0),MATCH(BR$2,$AH$2:$AT$2,0))),"")</f>
        <v/>
      </c>
      <c r="BS319" s="20" t="str">
        <f t="shared" si="178"/>
        <v/>
      </c>
      <c r="BT319" s="20" t="str">
        <f t="shared" si="178"/>
        <v/>
      </c>
      <c r="BU319" s="20" t="str">
        <f t="shared" si="178"/>
        <v/>
      </c>
      <c r="BV319" s="20" t="str">
        <f t="shared" si="178"/>
        <v/>
      </c>
      <c r="BW319" s="20" t="str">
        <f t="shared" si="178"/>
        <v/>
      </c>
      <c r="BX319" s="20" t="str">
        <f t="shared" si="178"/>
        <v/>
      </c>
    </row>
    <row r="320" spans="2:76" ht="30" customHeight="1" x14ac:dyDescent="0.2">
      <c r="B320" s="52"/>
      <c r="C320" s="52"/>
      <c r="D320" s="52"/>
      <c r="E320" s="30"/>
      <c r="F320" s="31"/>
      <c r="G320" s="32"/>
      <c r="H320" s="30"/>
      <c r="I320" s="31"/>
      <c r="J320" s="34"/>
      <c r="K320" s="112" t="str">
        <f t="shared" si="153"/>
        <v/>
      </c>
      <c r="L320" s="108" t="str">
        <f t="shared" si="154"/>
        <v/>
      </c>
      <c r="M320" s="108" t="str">
        <f t="shared" si="155"/>
        <v/>
      </c>
      <c r="N320" s="31" t="str">
        <f t="shared" si="156"/>
        <v/>
      </c>
      <c r="O320" s="31" t="str">
        <f t="shared" si="157"/>
        <v/>
      </c>
      <c r="P320" s="49" t="str">
        <f t="shared" si="158"/>
        <v/>
      </c>
      <c r="Q320" s="49" t="str">
        <f t="shared" si="159"/>
        <v/>
      </c>
      <c r="R320" s="32" t="str">
        <f t="shared" si="160"/>
        <v/>
      </c>
      <c r="S320" s="19"/>
      <c r="T320" s="45" t="str">
        <f t="shared" si="161"/>
        <v/>
      </c>
      <c r="U320" s="32" t="str">
        <f t="shared" si="162"/>
        <v/>
      </c>
      <c r="V320" s="22"/>
      <c r="W320" s="6" t="str">
        <f t="shared" si="151"/>
        <v/>
      </c>
      <c r="X320" s="7" t="str">
        <f t="shared" si="163"/>
        <v/>
      </c>
      <c r="Y320" s="19"/>
      <c r="Z320" s="13" t="str">
        <f t="shared" si="152"/>
        <v/>
      </c>
      <c r="AA320" s="13" t="str">
        <f t="shared" si="164"/>
        <v/>
      </c>
      <c r="AB320" s="7" t="str">
        <f t="shared" si="165"/>
        <v/>
      </c>
      <c r="AC320" s="22"/>
      <c r="AD320" s="3" t="str">
        <f>IF(B320="","",COUNT(B$3:B320))</f>
        <v/>
      </c>
      <c r="AE320" s="3" t="str">
        <f>IF(C320="","",COUNT(C$3:C320))</f>
        <v/>
      </c>
      <c r="AF320" s="3" t="str">
        <f>IF(D320="","",COUNT(D$3:D320))</f>
        <v/>
      </c>
      <c r="AG320" s="20" t="str">
        <f>IF(E320="","",COUNTA($E$3:E320))</f>
        <v/>
      </c>
      <c r="AH320" s="38" t="str">
        <f>IF(B320="",IF(OR($C320&lt;&gt;"",$D320&lt;&gt;"",$E320&lt;&gt;"",$H320&lt;&gt;"",$G320&lt;&gt;""),INDEX(AH$3:AH319,MATCH(MAX(AD$3:AD319),AD$3:AD319,0),0),""),B320)</f>
        <v/>
      </c>
      <c r="AI320" s="38" t="str">
        <f>IF(C320="",IF(OR($D320&lt;&gt;"",$E320&lt;&gt;"",$H320&lt;&gt;"",$G320&lt;&gt;""),INDEX(AI$3:AI319,MATCH(MAX(AE$3:AE319),AE$3:AE319,0),0),""),C320)</f>
        <v/>
      </c>
      <c r="AJ320" s="38" t="str">
        <f>IF(D320="",IF(OR($E320&lt;&gt;"",$H320&lt;&gt;"",$G320&lt;&gt;""),INDEX(AJ$3:AJ319,MATCH(MAX(AF$3:AF319),AF$3:AF319,0),0),""),D320)</f>
        <v/>
      </c>
      <c r="AK320" s="4" t="str">
        <f>IF(入力!E320="","",IFERROR(INDEX(雇用者!$B$3:$B$100003,IFERROR(MATCH("*"&amp;$E320&amp;"*",雇用者!B$3:B$100003,0),MATCH("*"&amp;$E320&amp;"*",雇用者!C$3:C$100003,0)),0),入力!E320))&amp;""</f>
        <v/>
      </c>
      <c r="AL320" s="20" t="str">
        <f>IF(AM320="","",$AM320&amp;"@"&amp;AN320&amp;IF(AN320="","","@"&amp;COUNTIF($AK$3:AK320,AN320)))</f>
        <v/>
      </c>
      <c r="AM320" s="26" t="str">
        <f t="shared" si="166"/>
        <v/>
      </c>
      <c r="AN320" s="4" t="str">
        <f>IF(AK320="",IF(AND(OR(H320&lt;&gt;"",G320&lt;&gt;""),E320=""),INDEX($AK$3:AK319,MATCH(MAX($AG$3:AG319),$AG$3:AG319,0),0),""),AK320)</f>
        <v/>
      </c>
      <c r="AO320" s="20" t="str">
        <f>IF(H320="",IF(AN320="","",IFERROR(INDEX(雇用者!$D$3:$D$100003,MATCH($AN320,雇用者!B$3:B$100003,0),0),"")),H320)&amp;""</f>
        <v/>
      </c>
      <c r="AP320" s="20" t="str">
        <f>IF(AN320="","",IFERROR(IF(AND(入力!I320="",H320=""),INDEX(雇用者!$E$3:$E$100003,MATCH($AN320,雇用者!B$3:B$100003,0),0),I320),I320))&amp;""</f>
        <v/>
      </c>
      <c r="AQ320" s="20" t="str">
        <f t="shared" si="167"/>
        <v/>
      </c>
      <c r="AR320" s="20" t="str">
        <f t="shared" si="168"/>
        <v/>
      </c>
      <c r="AS320" s="20" t="str">
        <f>IF(AN320="","",IFERROR(IF(AND(入力!G320="",H320=""),INDEX(雇用者!$F$3:$Y$100003,MATCH($AN320,雇用者!B$3:B$100003,0),MATCH($AM320,雇用者!$F$1:$Y$1,1)),IF(G320="","",G320)),IF(G320="","",G320)))</f>
        <v/>
      </c>
      <c r="AT320" s="21" t="str">
        <f t="shared" si="169"/>
        <v/>
      </c>
      <c r="AU320" s="21" t="str">
        <f>IF(AND(AT320&lt;&gt;"",COUNTIF($AL$3:AL320,AL320)=1),SUMIF($AL$3:$AT$100003,AL320,$AT$3:$AT$100003),"")</f>
        <v/>
      </c>
      <c r="AV320" s="21" t="str">
        <f>IF(AND(COUNTIF($AM$3:AM320,AM320)=COUNTIF($AM$3:AM100320,AM320),AM320&lt;&gt;""),SUMIF($AM$3:AM320,AM320,$AT$3:AT320),"")</f>
        <v/>
      </c>
      <c r="AW320" s="96"/>
      <c r="AX320" s="20" t="str">
        <f>IF(COUNT(BC320:BH320)=6,MAX($AX$3:AX319)+1,"")</f>
        <v/>
      </c>
      <c r="AY320" s="20" t="str">
        <f>IF(AZ320="","",RANK(AZ320,$AZ$3:$AZ$100003,1)+COUNTIF($AZ$3:AZ320,AZ320)-1)</f>
        <v/>
      </c>
      <c r="AZ320" s="20" t="str">
        <f t="shared" si="170"/>
        <v/>
      </c>
      <c r="BA320" s="20" t="str">
        <f>IF(AN320="","",IF(COUNTIF($AN$3:AN320,AN320)=1,1+MAX($BA$3:BA319),INDEX($BA$3:BA319,MATCH(AN320,$AN$3:AN320,0),0)))</f>
        <v/>
      </c>
      <c r="BB320" s="20" t="str">
        <f>IF(AO320="","",IF(COUNTIF($AO$3:AO320,AO320)=1,1+MAX($BB$3:BB319),INDEX($BB$3:BB319,MATCH(AO320,$AO$3:AO320,0),0)))</f>
        <v/>
      </c>
      <c r="BC320" s="54" t="str">
        <f t="shared" si="171"/>
        <v/>
      </c>
      <c r="BD320" s="54" t="str">
        <f t="shared" si="172"/>
        <v/>
      </c>
      <c r="BE320" s="20" t="str">
        <f>IF($AN320="","",IF(COUNTIF(AN320,"*"&amp;BE$1&amp;"*"),COUNTIF(AN$3:AN320,"*"&amp;BE$1&amp;"*"),""))</f>
        <v/>
      </c>
      <c r="BF320" s="20" t="str">
        <f>IF($AN320="","",IF(COUNTIF(AO320,"*"&amp;BF$1&amp;"*"),COUNTIF(AO$3:AO320,"*"&amp;BF$1&amp;"*"),""))</f>
        <v/>
      </c>
      <c r="BG320" s="20" t="str">
        <f>IF($AN320="","",IF(COUNTIF(AP320,"*"&amp;BG$1&amp;"*"),COUNTIF(AP$3:AP320,"*"&amp;BG$1&amp;"*"),""))</f>
        <v/>
      </c>
      <c r="BH320" s="20" t="str">
        <f>IF($AN320="","",IF(COUNTIF(AQ320,"*"&amp;BH$1&amp;"*"),COUNTIF(AQ$3:AQ320,"*"&amp;BH$1&amp;"*"),""))</f>
        <v/>
      </c>
      <c r="BI320" s="58" t="str">
        <f t="shared" si="173"/>
        <v/>
      </c>
      <c r="BJ320" s="20" t="str">
        <f t="shared" si="174"/>
        <v/>
      </c>
      <c r="BK320" s="20" t="str">
        <f t="shared" si="175"/>
        <v/>
      </c>
      <c r="BM320" s="20" t="str">
        <f>IF($BM$1&gt;=1+MAX($BM$3:BM319),1+MAX($BM$3:BM319),"")</f>
        <v/>
      </c>
      <c r="BN320" s="20" t="str">
        <f t="shared" si="178"/>
        <v/>
      </c>
      <c r="BO320" s="20" t="str">
        <f t="shared" si="178"/>
        <v/>
      </c>
      <c r="BP320" s="20" t="str">
        <f t="shared" si="178"/>
        <v/>
      </c>
      <c r="BQ320" s="20" t="str">
        <f t="shared" si="178"/>
        <v/>
      </c>
      <c r="BR320" s="20" t="str">
        <f t="shared" si="178"/>
        <v/>
      </c>
      <c r="BS320" s="20" t="str">
        <f t="shared" si="178"/>
        <v/>
      </c>
      <c r="BT320" s="20" t="str">
        <f t="shared" si="178"/>
        <v/>
      </c>
      <c r="BU320" s="20" t="str">
        <f t="shared" si="178"/>
        <v/>
      </c>
      <c r="BV320" s="20" t="str">
        <f t="shared" si="178"/>
        <v/>
      </c>
      <c r="BW320" s="20" t="str">
        <f t="shared" si="178"/>
        <v/>
      </c>
      <c r="BX320" s="20" t="str">
        <f t="shared" si="178"/>
        <v/>
      </c>
    </row>
    <row r="321" spans="2:76" ht="30" customHeight="1" x14ac:dyDescent="0.2">
      <c r="B321" s="52"/>
      <c r="C321" s="52"/>
      <c r="D321" s="52"/>
      <c r="E321" s="30"/>
      <c r="F321" s="31"/>
      <c r="G321" s="32"/>
      <c r="H321" s="30"/>
      <c r="I321" s="31"/>
      <c r="J321" s="34"/>
      <c r="K321" s="112" t="str">
        <f t="shared" si="153"/>
        <v/>
      </c>
      <c r="L321" s="108" t="str">
        <f t="shared" si="154"/>
        <v/>
      </c>
      <c r="M321" s="108" t="str">
        <f t="shared" si="155"/>
        <v/>
      </c>
      <c r="N321" s="31" t="str">
        <f t="shared" si="156"/>
        <v/>
      </c>
      <c r="O321" s="31" t="str">
        <f t="shared" si="157"/>
        <v/>
      </c>
      <c r="P321" s="49" t="str">
        <f t="shared" si="158"/>
        <v/>
      </c>
      <c r="Q321" s="49" t="str">
        <f t="shared" si="159"/>
        <v/>
      </c>
      <c r="R321" s="32" t="str">
        <f t="shared" si="160"/>
        <v/>
      </c>
      <c r="S321" s="19"/>
      <c r="T321" s="45" t="str">
        <f t="shared" si="161"/>
        <v/>
      </c>
      <c r="U321" s="32" t="str">
        <f t="shared" si="162"/>
        <v/>
      </c>
      <c r="V321" s="22"/>
      <c r="W321" s="6" t="str">
        <f t="shared" si="151"/>
        <v/>
      </c>
      <c r="X321" s="7" t="str">
        <f t="shared" si="163"/>
        <v/>
      </c>
      <c r="Y321" s="19"/>
      <c r="Z321" s="13" t="str">
        <f t="shared" si="152"/>
        <v/>
      </c>
      <c r="AA321" s="13" t="str">
        <f t="shared" si="164"/>
        <v/>
      </c>
      <c r="AB321" s="7" t="str">
        <f t="shared" si="165"/>
        <v/>
      </c>
      <c r="AC321" s="22"/>
      <c r="AD321" s="3" t="str">
        <f>IF(B321="","",COUNT(B$3:B321))</f>
        <v/>
      </c>
      <c r="AE321" s="3" t="str">
        <f>IF(C321="","",COUNT(C$3:C321))</f>
        <v/>
      </c>
      <c r="AF321" s="3" t="str">
        <f>IF(D321="","",COUNT(D$3:D321))</f>
        <v/>
      </c>
      <c r="AG321" s="20" t="str">
        <f>IF(E321="","",COUNTA($E$3:E321))</f>
        <v/>
      </c>
      <c r="AH321" s="38" t="str">
        <f>IF(B321="",IF(OR($C321&lt;&gt;"",$D321&lt;&gt;"",$E321&lt;&gt;"",$H321&lt;&gt;"",$G321&lt;&gt;""),INDEX(AH$3:AH320,MATCH(MAX(AD$3:AD320),AD$3:AD320,0),0),""),B321)</f>
        <v/>
      </c>
      <c r="AI321" s="38" t="str">
        <f>IF(C321="",IF(OR($D321&lt;&gt;"",$E321&lt;&gt;"",$H321&lt;&gt;"",$G321&lt;&gt;""),INDEX(AI$3:AI320,MATCH(MAX(AE$3:AE320),AE$3:AE320,0),0),""),C321)</f>
        <v/>
      </c>
      <c r="AJ321" s="38" t="str">
        <f>IF(D321="",IF(OR($E321&lt;&gt;"",$H321&lt;&gt;"",$G321&lt;&gt;""),INDEX(AJ$3:AJ320,MATCH(MAX(AF$3:AF320),AF$3:AF320,0),0),""),D321)</f>
        <v/>
      </c>
      <c r="AK321" s="4" t="str">
        <f>IF(入力!E321="","",IFERROR(INDEX(雇用者!$B$3:$B$100003,IFERROR(MATCH("*"&amp;$E321&amp;"*",雇用者!B$3:B$100003,0),MATCH("*"&amp;$E321&amp;"*",雇用者!C$3:C$100003,0)),0),入力!E321))&amp;""</f>
        <v/>
      </c>
      <c r="AL321" s="20" t="str">
        <f>IF(AM321="","",$AM321&amp;"@"&amp;AN321&amp;IF(AN321="","","@"&amp;COUNTIF($AK$3:AK321,AN321)))</f>
        <v/>
      </c>
      <c r="AM321" s="26" t="str">
        <f t="shared" si="166"/>
        <v/>
      </c>
      <c r="AN321" s="4" t="str">
        <f>IF(AK321="",IF(AND(OR(H321&lt;&gt;"",G321&lt;&gt;""),E321=""),INDEX($AK$3:AK320,MATCH(MAX($AG$3:AG320),$AG$3:AG320,0),0),""),AK321)</f>
        <v/>
      </c>
      <c r="AO321" s="20" t="str">
        <f>IF(H321="",IF(AN321="","",IFERROR(INDEX(雇用者!$D$3:$D$100003,MATCH($AN321,雇用者!B$3:B$100003,0),0),"")),H321)&amp;""</f>
        <v/>
      </c>
      <c r="AP321" s="20" t="str">
        <f>IF(AN321="","",IFERROR(IF(AND(入力!I321="",H321=""),INDEX(雇用者!$E$3:$E$100003,MATCH($AN321,雇用者!B$3:B$100003,0),0),I321),I321))&amp;""</f>
        <v/>
      </c>
      <c r="AQ321" s="20" t="str">
        <f t="shared" si="167"/>
        <v/>
      </c>
      <c r="AR321" s="20" t="str">
        <f t="shared" si="168"/>
        <v/>
      </c>
      <c r="AS321" s="20" t="str">
        <f>IF(AN321="","",IFERROR(IF(AND(入力!G321="",H321=""),INDEX(雇用者!$F$3:$Y$100003,MATCH($AN321,雇用者!B$3:B$100003,0),MATCH($AM321,雇用者!$F$1:$Y$1,1)),IF(G321="","",G321)),IF(G321="","",G321)))</f>
        <v/>
      </c>
      <c r="AT321" s="21" t="str">
        <f t="shared" si="169"/>
        <v/>
      </c>
      <c r="AU321" s="21" t="str">
        <f>IF(AND(AT321&lt;&gt;"",COUNTIF($AL$3:AL321,AL321)=1),SUMIF($AL$3:$AT$100003,AL321,$AT$3:$AT$100003),"")</f>
        <v/>
      </c>
      <c r="AV321" s="21" t="str">
        <f>IF(AND(COUNTIF($AM$3:AM321,AM321)=COUNTIF($AM$3:AM100321,AM321),AM321&lt;&gt;""),SUMIF($AM$3:AM321,AM321,$AT$3:AT321),"")</f>
        <v/>
      </c>
      <c r="AW321" s="96"/>
      <c r="AX321" s="20" t="str">
        <f>IF(COUNT(BC321:BH321)=6,MAX($AX$3:AX320)+1,"")</f>
        <v/>
      </c>
      <c r="AY321" s="20" t="str">
        <f>IF(AZ321="","",RANK(AZ321,$AZ$3:$AZ$100003,1)+COUNTIF($AZ$3:AZ321,AZ321)-1)</f>
        <v/>
      </c>
      <c r="AZ321" s="20" t="str">
        <f t="shared" si="170"/>
        <v/>
      </c>
      <c r="BA321" s="20" t="str">
        <f>IF(AN321="","",IF(COUNTIF($AN$3:AN321,AN321)=1,1+MAX($BA$3:BA320),INDEX($BA$3:BA320,MATCH(AN321,$AN$3:AN321,0),0)))</f>
        <v/>
      </c>
      <c r="BB321" s="20" t="str">
        <f>IF(AO321="","",IF(COUNTIF($AO$3:AO321,AO321)=1,1+MAX($BB$3:BB320),INDEX($BB$3:BB320,MATCH(AO321,$AO$3:AO321,0),0)))</f>
        <v/>
      </c>
      <c r="BC321" s="54" t="str">
        <f t="shared" si="171"/>
        <v/>
      </c>
      <c r="BD321" s="54" t="str">
        <f t="shared" si="172"/>
        <v/>
      </c>
      <c r="BE321" s="20" t="str">
        <f>IF($AN321="","",IF(COUNTIF(AN321,"*"&amp;BE$1&amp;"*"),COUNTIF(AN$3:AN321,"*"&amp;BE$1&amp;"*"),""))</f>
        <v/>
      </c>
      <c r="BF321" s="20" t="str">
        <f>IF($AN321="","",IF(COUNTIF(AO321,"*"&amp;BF$1&amp;"*"),COUNTIF(AO$3:AO321,"*"&amp;BF$1&amp;"*"),""))</f>
        <v/>
      </c>
      <c r="BG321" s="20" t="str">
        <f>IF($AN321="","",IF(COUNTIF(AP321,"*"&amp;BG$1&amp;"*"),COUNTIF(AP$3:AP321,"*"&amp;BG$1&amp;"*"),""))</f>
        <v/>
      </c>
      <c r="BH321" s="20" t="str">
        <f>IF($AN321="","",IF(COUNTIF(AQ321,"*"&amp;BH$1&amp;"*"),COUNTIF(AQ$3:AQ321,"*"&amp;BH$1&amp;"*"),""))</f>
        <v/>
      </c>
      <c r="BI321" s="58" t="str">
        <f t="shared" si="173"/>
        <v/>
      </c>
      <c r="BJ321" s="20" t="str">
        <f t="shared" si="174"/>
        <v/>
      </c>
      <c r="BK321" s="20" t="str">
        <f t="shared" si="175"/>
        <v/>
      </c>
      <c r="BM321" s="20" t="str">
        <f>IF($BM$1&gt;=1+MAX($BM$3:BM320),1+MAX($BM$3:BM320),"")</f>
        <v/>
      </c>
      <c r="BN321" s="20" t="str">
        <f t="shared" si="178"/>
        <v/>
      </c>
      <c r="BO321" s="20" t="str">
        <f t="shared" si="178"/>
        <v/>
      </c>
      <c r="BP321" s="20" t="str">
        <f t="shared" si="178"/>
        <v/>
      </c>
      <c r="BQ321" s="20" t="str">
        <f t="shared" si="178"/>
        <v/>
      </c>
      <c r="BR321" s="20" t="str">
        <f t="shared" si="178"/>
        <v/>
      </c>
      <c r="BS321" s="20" t="str">
        <f t="shared" si="178"/>
        <v/>
      </c>
      <c r="BT321" s="20" t="str">
        <f t="shared" si="178"/>
        <v/>
      </c>
      <c r="BU321" s="20" t="str">
        <f t="shared" si="178"/>
        <v/>
      </c>
      <c r="BV321" s="20" t="str">
        <f t="shared" si="178"/>
        <v/>
      </c>
      <c r="BW321" s="20" t="str">
        <f t="shared" si="178"/>
        <v/>
      </c>
      <c r="BX321" s="20" t="str">
        <f t="shared" si="178"/>
        <v/>
      </c>
    </row>
    <row r="322" spans="2:76" ht="30" customHeight="1" x14ac:dyDescent="0.2">
      <c r="B322" s="52"/>
      <c r="C322" s="52"/>
      <c r="D322" s="52"/>
      <c r="E322" s="30"/>
      <c r="F322" s="31"/>
      <c r="G322" s="32"/>
      <c r="H322" s="30"/>
      <c r="I322" s="31"/>
      <c r="J322" s="34"/>
      <c r="K322" s="112" t="str">
        <f t="shared" si="153"/>
        <v/>
      </c>
      <c r="L322" s="108" t="str">
        <f t="shared" si="154"/>
        <v/>
      </c>
      <c r="M322" s="108" t="str">
        <f t="shared" si="155"/>
        <v/>
      </c>
      <c r="N322" s="31" t="str">
        <f t="shared" si="156"/>
        <v/>
      </c>
      <c r="O322" s="31" t="str">
        <f t="shared" si="157"/>
        <v/>
      </c>
      <c r="P322" s="49" t="str">
        <f t="shared" si="158"/>
        <v/>
      </c>
      <c r="Q322" s="49" t="str">
        <f t="shared" si="159"/>
        <v/>
      </c>
      <c r="R322" s="32" t="str">
        <f t="shared" si="160"/>
        <v/>
      </c>
      <c r="S322" s="19"/>
      <c r="T322" s="45" t="str">
        <f t="shared" si="161"/>
        <v/>
      </c>
      <c r="U322" s="32" t="str">
        <f t="shared" si="162"/>
        <v/>
      </c>
      <c r="V322" s="22"/>
      <c r="W322" s="6" t="str">
        <f t="shared" si="151"/>
        <v/>
      </c>
      <c r="X322" s="7" t="str">
        <f t="shared" si="163"/>
        <v/>
      </c>
      <c r="Y322" s="19"/>
      <c r="Z322" s="13" t="str">
        <f t="shared" si="152"/>
        <v/>
      </c>
      <c r="AA322" s="13" t="str">
        <f t="shared" si="164"/>
        <v/>
      </c>
      <c r="AB322" s="7" t="str">
        <f t="shared" si="165"/>
        <v/>
      </c>
      <c r="AC322" s="22"/>
      <c r="AD322" s="3" t="str">
        <f>IF(B322="","",COUNT(B$3:B322))</f>
        <v/>
      </c>
      <c r="AE322" s="3" t="str">
        <f>IF(C322="","",COUNT(C$3:C322))</f>
        <v/>
      </c>
      <c r="AF322" s="3" t="str">
        <f>IF(D322="","",COUNT(D$3:D322))</f>
        <v/>
      </c>
      <c r="AG322" s="20" t="str">
        <f>IF(E322="","",COUNTA($E$3:E322))</f>
        <v/>
      </c>
      <c r="AH322" s="38" t="str">
        <f>IF(B322="",IF(OR($C322&lt;&gt;"",$D322&lt;&gt;"",$E322&lt;&gt;"",$H322&lt;&gt;"",$G322&lt;&gt;""),INDEX(AH$3:AH321,MATCH(MAX(AD$3:AD321),AD$3:AD321,0),0),""),B322)</f>
        <v/>
      </c>
      <c r="AI322" s="38" t="str">
        <f>IF(C322="",IF(OR($D322&lt;&gt;"",$E322&lt;&gt;"",$H322&lt;&gt;"",$G322&lt;&gt;""),INDEX(AI$3:AI321,MATCH(MAX(AE$3:AE321),AE$3:AE321,0),0),""),C322)</f>
        <v/>
      </c>
      <c r="AJ322" s="38" t="str">
        <f>IF(D322="",IF(OR($E322&lt;&gt;"",$H322&lt;&gt;"",$G322&lt;&gt;""),INDEX(AJ$3:AJ321,MATCH(MAX(AF$3:AF321),AF$3:AF321,0),0),""),D322)</f>
        <v/>
      </c>
      <c r="AK322" s="4" t="str">
        <f>IF(入力!E322="","",IFERROR(INDEX(雇用者!$B$3:$B$100003,IFERROR(MATCH("*"&amp;$E322&amp;"*",雇用者!B$3:B$100003,0),MATCH("*"&amp;$E322&amp;"*",雇用者!C$3:C$100003,0)),0),入力!E322))&amp;""</f>
        <v/>
      </c>
      <c r="AL322" s="20" t="str">
        <f>IF(AM322="","",$AM322&amp;"@"&amp;AN322&amp;IF(AN322="","","@"&amp;COUNTIF($AK$3:AK322,AN322)))</f>
        <v/>
      </c>
      <c r="AM322" s="26" t="str">
        <f t="shared" si="166"/>
        <v/>
      </c>
      <c r="AN322" s="4" t="str">
        <f>IF(AK322="",IF(AND(OR(H322&lt;&gt;"",G322&lt;&gt;""),E322=""),INDEX($AK$3:AK321,MATCH(MAX($AG$3:AG321),$AG$3:AG321,0),0),""),AK322)</f>
        <v/>
      </c>
      <c r="AO322" s="20" t="str">
        <f>IF(H322="",IF(AN322="","",IFERROR(INDEX(雇用者!$D$3:$D$100003,MATCH($AN322,雇用者!B$3:B$100003,0),0),"")),H322)&amp;""</f>
        <v/>
      </c>
      <c r="AP322" s="20" t="str">
        <f>IF(AN322="","",IFERROR(IF(AND(入力!I322="",H322=""),INDEX(雇用者!$E$3:$E$100003,MATCH($AN322,雇用者!B$3:B$100003,0),0),I322),I322))&amp;""</f>
        <v/>
      </c>
      <c r="AQ322" s="20" t="str">
        <f t="shared" si="167"/>
        <v/>
      </c>
      <c r="AR322" s="20" t="str">
        <f t="shared" si="168"/>
        <v/>
      </c>
      <c r="AS322" s="20" t="str">
        <f>IF(AN322="","",IFERROR(IF(AND(入力!G322="",H322=""),INDEX(雇用者!$F$3:$Y$100003,MATCH($AN322,雇用者!B$3:B$100003,0),MATCH($AM322,雇用者!$F$1:$Y$1,1)),IF(G322="","",G322)),IF(G322="","",G322)))</f>
        <v/>
      </c>
      <c r="AT322" s="21" t="str">
        <f t="shared" si="169"/>
        <v/>
      </c>
      <c r="AU322" s="21" t="str">
        <f>IF(AND(AT322&lt;&gt;"",COUNTIF($AL$3:AL322,AL322)=1),SUMIF($AL$3:$AT$100003,AL322,$AT$3:$AT$100003),"")</f>
        <v/>
      </c>
      <c r="AV322" s="21" t="str">
        <f>IF(AND(COUNTIF($AM$3:AM322,AM322)=COUNTIF($AM$3:AM100322,AM322),AM322&lt;&gt;""),SUMIF($AM$3:AM322,AM322,$AT$3:AT322),"")</f>
        <v/>
      </c>
      <c r="AW322" s="96"/>
      <c r="AX322" s="20" t="str">
        <f>IF(COUNT(BC322:BH322)=6,MAX($AX$3:AX321)+1,"")</f>
        <v/>
      </c>
      <c r="AY322" s="20" t="str">
        <f>IF(AZ322="","",RANK(AZ322,$AZ$3:$AZ$100003,1)+COUNTIF($AZ$3:AZ322,AZ322)-1)</f>
        <v/>
      </c>
      <c r="AZ322" s="20" t="str">
        <f t="shared" si="170"/>
        <v/>
      </c>
      <c r="BA322" s="20" t="str">
        <f>IF(AN322="","",IF(COUNTIF($AN$3:AN322,AN322)=1,1+MAX($BA$3:BA321),INDEX($BA$3:BA321,MATCH(AN322,$AN$3:AN322,0),0)))</f>
        <v/>
      </c>
      <c r="BB322" s="20" t="str">
        <f>IF(AO322="","",IF(COUNTIF($AO$3:AO322,AO322)=1,1+MAX($BB$3:BB321),INDEX($BB$3:BB321,MATCH(AO322,$AO$3:AO322,0),0)))</f>
        <v/>
      </c>
      <c r="BC322" s="54" t="str">
        <f t="shared" si="171"/>
        <v/>
      </c>
      <c r="BD322" s="54" t="str">
        <f t="shared" si="172"/>
        <v/>
      </c>
      <c r="BE322" s="20" t="str">
        <f>IF($AN322="","",IF(COUNTIF(AN322,"*"&amp;BE$1&amp;"*"),COUNTIF(AN$3:AN322,"*"&amp;BE$1&amp;"*"),""))</f>
        <v/>
      </c>
      <c r="BF322" s="20" t="str">
        <f>IF($AN322="","",IF(COUNTIF(AO322,"*"&amp;BF$1&amp;"*"),COUNTIF(AO$3:AO322,"*"&amp;BF$1&amp;"*"),""))</f>
        <v/>
      </c>
      <c r="BG322" s="20" t="str">
        <f>IF($AN322="","",IF(COUNTIF(AP322,"*"&amp;BG$1&amp;"*"),COUNTIF(AP$3:AP322,"*"&amp;BG$1&amp;"*"),""))</f>
        <v/>
      </c>
      <c r="BH322" s="20" t="str">
        <f>IF($AN322="","",IF(COUNTIF(AQ322,"*"&amp;BH$1&amp;"*"),COUNTIF(AQ$3:AQ322,"*"&amp;BH$1&amp;"*"),""))</f>
        <v/>
      </c>
      <c r="BI322" s="58" t="str">
        <f t="shared" si="173"/>
        <v/>
      </c>
      <c r="BJ322" s="20" t="str">
        <f t="shared" si="174"/>
        <v/>
      </c>
      <c r="BK322" s="20" t="str">
        <f t="shared" si="175"/>
        <v/>
      </c>
      <c r="BM322" s="20" t="str">
        <f>IF($BM$1&gt;=1+MAX($BM$3:BM321),1+MAX($BM$3:BM321),"")</f>
        <v/>
      </c>
      <c r="BN322" s="20" t="str">
        <f t="shared" si="178"/>
        <v/>
      </c>
      <c r="BO322" s="20" t="str">
        <f t="shared" si="178"/>
        <v/>
      </c>
      <c r="BP322" s="20" t="str">
        <f t="shared" si="178"/>
        <v/>
      </c>
      <c r="BQ322" s="20" t="str">
        <f t="shared" si="178"/>
        <v/>
      </c>
      <c r="BR322" s="20" t="str">
        <f t="shared" si="178"/>
        <v/>
      </c>
      <c r="BS322" s="20" t="str">
        <f t="shared" si="178"/>
        <v/>
      </c>
      <c r="BT322" s="20" t="str">
        <f t="shared" si="178"/>
        <v/>
      </c>
      <c r="BU322" s="20" t="str">
        <f t="shared" si="178"/>
        <v/>
      </c>
      <c r="BV322" s="20" t="str">
        <f t="shared" si="178"/>
        <v/>
      </c>
      <c r="BW322" s="20" t="str">
        <f t="shared" si="178"/>
        <v/>
      </c>
      <c r="BX322" s="20" t="str">
        <f t="shared" si="178"/>
        <v/>
      </c>
    </row>
    <row r="323" spans="2:76" ht="30" customHeight="1" x14ac:dyDescent="0.2">
      <c r="B323" s="52"/>
      <c r="C323" s="52"/>
      <c r="D323" s="52"/>
      <c r="E323" s="30"/>
      <c r="F323" s="31"/>
      <c r="G323" s="32"/>
      <c r="H323" s="30"/>
      <c r="I323" s="31"/>
      <c r="J323" s="34"/>
      <c r="K323" s="112" t="str">
        <f t="shared" si="153"/>
        <v/>
      </c>
      <c r="L323" s="108" t="str">
        <f t="shared" si="154"/>
        <v/>
      </c>
      <c r="M323" s="108" t="str">
        <f t="shared" si="155"/>
        <v/>
      </c>
      <c r="N323" s="31" t="str">
        <f t="shared" si="156"/>
        <v/>
      </c>
      <c r="O323" s="31" t="str">
        <f t="shared" si="157"/>
        <v/>
      </c>
      <c r="P323" s="49" t="str">
        <f t="shared" si="158"/>
        <v/>
      </c>
      <c r="Q323" s="49" t="str">
        <f t="shared" si="159"/>
        <v/>
      </c>
      <c r="R323" s="32" t="str">
        <f t="shared" si="160"/>
        <v/>
      </c>
      <c r="S323" s="19"/>
      <c r="T323" s="45" t="str">
        <f t="shared" si="161"/>
        <v/>
      </c>
      <c r="U323" s="32" t="str">
        <f t="shared" si="162"/>
        <v/>
      </c>
      <c r="V323" s="22"/>
      <c r="W323" s="6" t="str">
        <f t="shared" ref="W323:W386" si="179">IFERROR(INDEX($AN$3:$AN$100003,MATCH(ROW()-ROW($W$2),$BA$3:$BA$100003,0),0),"")</f>
        <v/>
      </c>
      <c r="X323" s="7" t="str">
        <f t="shared" si="163"/>
        <v/>
      </c>
      <c r="Y323" s="19"/>
      <c r="Z323" s="13" t="str">
        <f t="shared" ref="Z323:Z386" si="180">IFERROR(INDEX($AO$3:$AO$100003,MATCH(ROW()-ROW($Z$2),$BB$3:$BB$100003,0),0),"")</f>
        <v/>
      </c>
      <c r="AA323" s="13" t="str">
        <f t="shared" si="164"/>
        <v/>
      </c>
      <c r="AB323" s="7" t="str">
        <f t="shared" si="165"/>
        <v/>
      </c>
      <c r="AC323" s="22"/>
      <c r="AD323" s="3" t="str">
        <f>IF(B323="","",COUNT(B$3:B323))</f>
        <v/>
      </c>
      <c r="AE323" s="3" t="str">
        <f>IF(C323="","",COUNT(C$3:C323))</f>
        <v/>
      </c>
      <c r="AF323" s="3" t="str">
        <f>IF(D323="","",COUNT(D$3:D323))</f>
        <v/>
      </c>
      <c r="AG323" s="20" t="str">
        <f>IF(E323="","",COUNTA($E$3:E323))</f>
        <v/>
      </c>
      <c r="AH323" s="38" t="str">
        <f>IF(B323="",IF(OR($C323&lt;&gt;"",$D323&lt;&gt;"",$E323&lt;&gt;"",$H323&lt;&gt;"",$G323&lt;&gt;""),INDEX(AH$3:AH322,MATCH(MAX(AD$3:AD322),AD$3:AD322,0),0),""),B323)</f>
        <v/>
      </c>
      <c r="AI323" s="38" t="str">
        <f>IF(C323="",IF(OR($D323&lt;&gt;"",$E323&lt;&gt;"",$H323&lt;&gt;"",$G323&lt;&gt;""),INDEX(AI$3:AI322,MATCH(MAX(AE$3:AE322),AE$3:AE322,0),0),""),C323)</f>
        <v/>
      </c>
      <c r="AJ323" s="38" t="str">
        <f>IF(D323="",IF(OR($E323&lt;&gt;"",$H323&lt;&gt;"",$G323&lt;&gt;""),INDEX(AJ$3:AJ322,MATCH(MAX(AF$3:AF322),AF$3:AF322,0),0),""),D323)</f>
        <v/>
      </c>
      <c r="AK323" s="4" t="str">
        <f>IF(入力!E323="","",IFERROR(INDEX(雇用者!$B$3:$B$100003,IFERROR(MATCH("*"&amp;$E323&amp;"*",雇用者!B$3:B$100003,0),MATCH("*"&amp;$E323&amp;"*",雇用者!C$3:C$100003,0)),0),入力!E323))&amp;""</f>
        <v/>
      </c>
      <c r="AL323" s="20" t="str">
        <f>IF(AM323="","",$AM323&amp;"@"&amp;AN323&amp;IF(AN323="","","@"&amp;COUNTIF($AK$3:AK323,AN323)))</f>
        <v/>
      </c>
      <c r="AM323" s="26" t="str">
        <f t="shared" si="166"/>
        <v/>
      </c>
      <c r="AN323" s="4" t="str">
        <f>IF(AK323="",IF(AND(OR(H323&lt;&gt;"",G323&lt;&gt;""),E323=""),INDEX($AK$3:AK322,MATCH(MAX($AG$3:AG322),$AG$3:AG322,0),0),""),AK323)</f>
        <v/>
      </c>
      <c r="AO323" s="20" t="str">
        <f>IF(H323="",IF(AN323="","",IFERROR(INDEX(雇用者!$D$3:$D$100003,MATCH($AN323,雇用者!B$3:B$100003,0),0),"")),H323)&amp;""</f>
        <v/>
      </c>
      <c r="AP323" s="20" t="str">
        <f>IF(AN323="","",IFERROR(IF(AND(入力!I323="",H323=""),INDEX(雇用者!$E$3:$E$100003,MATCH($AN323,雇用者!B$3:B$100003,0),0),I323),I323))&amp;""</f>
        <v/>
      </c>
      <c r="AQ323" s="20" t="str">
        <f t="shared" si="167"/>
        <v/>
      </c>
      <c r="AR323" s="20" t="str">
        <f t="shared" si="168"/>
        <v/>
      </c>
      <c r="AS323" s="20" t="str">
        <f>IF(AN323="","",IFERROR(IF(AND(入力!G323="",H323=""),INDEX(雇用者!$F$3:$Y$100003,MATCH($AN323,雇用者!B$3:B$100003,0),MATCH($AM323,雇用者!$F$1:$Y$1,1)),IF(G323="","",G323)),IF(G323="","",G323)))</f>
        <v/>
      </c>
      <c r="AT323" s="21" t="str">
        <f t="shared" si="169"/>
        <v/>
      </c>
      <c r="AU323" s="21" t="str">
        <f>IF(AND(AT323&lt;&gt;"",COUNTIF($AL$3:AL323,AL323)=1),SUMIF($AL$3:$AT$100003,AL323,$AT$3:$AT$100003),"")</f>
        <v/>
      </c>
      <c r="AV323" s="21" t="str">
        <f>IF(AND(COUNTIF($AM$3:AM323,AM323)=COUNTIF($AM$3:AM100323,AM323),AM323&lt;&gt;""),SUMIF($AM$3:AM323,AM323,$AT$3:AT323),"")</f>
        <v/>
      </c>
      <c r="AW323" s="96"/>
      <c r="AX323" s="20" t="str">
        <f>IF(COUNT(BC323:BH323)=6,MAX($AX$3:AX322)+1,"")</f>
        <v/>
      </c>
      <c r="AY323" s="20" t="str">
        <f>IF(AZ323="","",RANK(AZ323,$AZ$3:$AZ$100003,1)+COUNTIF($AZ$3:AZ323,AZ323)-1)</f>
        <v/>
      </c>
      <c r="AZ323" s="20" t="str">
        <f t="shared" si="170"/>
        <v/>
      </c>
      <c r="BA323" s="20" t="str">
        <f>IF(AN323="","",IF(COUNTIF($AN$3:AN323,AN323)=1,1+MAX($BA$3:BA322),INDEX($BA$3:BA322,MATCH(AN323,$AN$3:AN323,0),0)))</f>
        <v/>
      </c>
      <c r="BB323" s="20" t="str">
        <f>IF(AO323="","",IF(COUNTIF($AO$3:AO323,AO323)=1,1+MAX($BB$3:BB322),INDEX($BB$3:BB322,MATCH(AO323,$AO$3:AO323,0),0)))</f>
        <v/>
      </c>
      <c r="BC323" s="54" t="str">
        <f t="shared" si="171"/>
        <v/>
      </c>
      <c r="BD323" s="54" t="str">
        <f t="shared" si="172"/>
        <v/>
      </c>
      <c r="BE323" s="20" t="str">
        <f>IF($AN323="","",IF(COUNTIF(AN323,"*"&amp;BE$1&amp;"*"),COUNTIF(AN$3:AN323,"*"&amp;BE$1&amp;"*"),""))</f>
        <v/>
      </c>
      <c r="BF323" s="20" t="str">
        <f>IF($AN323="","",IF(COUNTIF(AO323,"*"&amp;BF$1&amp;"*"),COUNTIF(AO$3:AO323,"*"&amp;BF$1&amp;"*"),""))</f>
        <v/>
      </c>
      <c r="BG323" s="20" t="str">
        <f>IF($AN323="","",IF(COUNTIF(AP323,"*"&amp;BG$1&amp;"*"),COUNTIF(AP$3:AP323,"*"&amp;BG$1&amp;"*"),""))</f>
        <v/>
      </c>
      <c r="BH323" s="20" t="str">
        <f>IF($AN323="","",IF(COUNTIF(AQ323,"*"&amp;BH$1&amp;"*"),COUNTIF(AQ$3:AQ323,"*"&amp;BH$1&amp;"*"),""))</f>
        <v/>
      </c>
      <c r="BI323" s="58" t="str">
        <f t="shared" si="173"/>
        <v/>
      </c>
      <c r="BJ323" s="20" t="str">
        <f t="shared" si="174"/>
        <v/>
      </c>
      <c r="BK323" s="20" t="str">
        <f t="shared" si="175"/>
        <v/>
      </c>
      <c r="BM323" s="20" t="str">
        <f>IF($BM$1&gt;=1+MAX($BM$3:BM322),1+MAX($BM$3:BM322),"")</f>
        <v/>
      </c>
      <c r="BN323" s="20" t="str">
        <f t="shared" si="178"/>
        <v/>
      </c>
      <c r="BO323" s="20" t="str">
        <f t="shared" si="178"/>
        <v/>
      </c>
      <c r="BP323" s="20" t="str">
        <f t="shared" si="178"/>
        <v/>
      </c>
      <c r="BQ323" s="20" t="str">
        <f t="shared" si="178"/>
        <v/>
      </c>
      <c r="BR323" s="20" t="str">
        <f t="shared" si="178"/>
        <v/>
      </c>
      <c r="BS323" s="20" t="str">
        <f t="shared" si="178"/>
        <v/>
      </c>
      <c r="BT323" s="20" t="str">
        <f t="shared" si="178"/>
        <v/>
      </c>
      <c r="BU323" s="20" t="str">
        <f t="shared" si="178"/>
        <v/>
      </c>
      <c r="BV323" s="20" t="str">
        <f t="shared" si="178"/>
        <v/>
      </c>
      <c r="BW323" s="20" t="str">
        <f t="shared" si="178"/>
        <v/>
      </c>
      <c r="BX323" s="20" t="str">
        <f t="shared" si="178"/>
        <v/>
      </c>
    </row>
    <row r="324" spans="2:76" ht="30" customHeight="1" x14ac:dyDescent="0.2">
      <c r="B324" s="52"/>
      <c r="C324" s="52"/>
      <c r="D324" s="52"/>
      <c r="E324" s="30"/>
      <c r="F324" s="31"/>
      <c r="G324" s="32"/>
      <c r="H324" s="30"/>
      <c r="I324" s="31"/>
      <c r="J324" s="34"/>
      <c r="K324" s="112" t="str">
        <f t="shared" si="153"/>
        <v/>
      </c>
      <c r="L324" s="108" t="str">
        <f t="shared" si="154"/>
        <v/>
      </c>
      <c r="M324" s="108" t="str">
        <f t="shared" si="155"/>
        <v/>
      </c>
      <c r="N324" s="31" t="str">
        <f t="shared" si="156"/>
        <v/>
      </c>
      <c r="O324" s="31" t="str">
        <f t="shared" si="157"/>
        <v/>
      </c>
      <c r="P324" s="49" t="str">
        <f t="shared" si="158"/>
        <v/>
      </c>
      <c r="Q324" s="49" t="str">
        <f t="shared" si="159"/>
        <v/>
      </c>
      <c r="R324" s="32" t="str">
        <f t="shared" si="160"/>
        <v/>
      </c>
      <c r="S324" s="19"/>
      <c r="T324" s="45" t="str">
        <f t="shared" si="161"/>
        <v/>
      </c>
      <c r="U324" s="32" t="str">
        <f t="shared" si="162"/>
        <v/>
      </c>
      <c r="V324" s="22"/>
      <c r="W324" s="6" t="str">
        <f t="shared" si="179"/>
        <v/>
      </c>
      <c r="X324" s="7" t="str">
        <f t="shared" si="163"/>
        <v/>
      </c>
      <c r="Y324" s="19"/>
      <c r="Z324" s="13" t="str">
        <f t="shared" si="180"/>
        <v/>
      </c>
      <c r="AA324" s="13" t="str">
        <f t="shared" si="164"/>
        <v/>
      </c>
      <c r="AB324" s="7" t="str">
        <f t="shared" si="165"/>
        <v/>
      </c>
      <c r="AC324" s="22"/>
      <c r="AD324" s="3" t="str">
        <f>IF(B324="","",COUNT(B$3:B324))</f>
        <v/>
      </c>
      <c r="AE324" s="3" t="str">
        <f>IF(C324="","",COUNT(C$3:C324))</f>
        <v/>
      </c>
      <c r="AF324" s="3" t="str">
        <f>IF(D324="","",COUNT(D$3:D324))</f>
        <v/>
      </c>
      <c r="AG324" s="20" t="str">
        <f>IF(E324="","",COUNTA($E$3:E324))</f>
        <v/>
      </c>
      <c r="AH324" s="38" t="str">
        <f>IF(B324="",IF(OR($C324&lt;&gt;"",$D324&lt;&gt;"",$E324&lt;&gt;"",$H324&lt;&gt;"",$G324&lt;&gt;""),INDEX(AH$3:AH323,MATCH(MAX(AD$3:AD323),AD$3:AD323,0),0),""),B324)</f>
        <v/>
      </c>
      <c r="AI324" s="38" t="str">
        <f>IF(C324="",IF(OR($D324&lt;&gt;"",$E324&lt;&gt;"",$H324&lt;&gt;"",$G324&lt;&gt;""),INDEX(AI$3:AI323,MATCH(MAX(AE$3:AE323),AE$3:AE323,0),0),""),C324)</f>
        <v/>
      </c>
      <c r="AJ324" s="38" t="str">
        <f>IF(D324="",IF(OR($E324&lt;&gt;"",$H324&lt;&gt;"",$G324&lt;&gt;""),INDEX(AJ$3:AJ323,MATCH(MAX(AF$3:AF323),AF$3:AF323,0),0),""),D324)</f>
        <v/>
      </c>
      <c r="AK324" s="4" t="str">
        <f>IF(入力!E324="","",IFERROR(INDEX(雇用者!$B$3:$B$100003,IFERROR(MATCH("*"&amp;$E324&amp;"*",雇用者!B$3:B$100003,0),MATCH("*"&amp;$E324&amp;"*",雇用者!C$3:C$100003,0)),0),入力!E324))&amp;""</f>
        <v/>
      </c>
      <c r="AL324" s="20" t="str">
        <f>IF(AM324="","",$AM324&amp;"@"&amp;AN324&amp;IF(AN324="","","@"&amp;COUNTIF($AK$3:AK324,AN324)))</f>
        <v/>
      </c>
      <c r="AM324" s="26" t="str">
        <f t="shared" si="166"/>
        <v/>
      </c>
      <c r="AN324" s="4" t="str">
        <f>IF(AK324="",IF(AND(OR(H324&lt;&gt;"",G324&lt;&gt;""),E324=""),INDEX($AK$3:AK323,MATCH(MAX($AG$3:AG323),$AG$3:AG323,0),0),""),AK324)</f>
        <v/>
      </c>
      <c r="AO324" s="20" t="str">
        <f>IF(H324="",IF(AN324="","",IFERROR(INDEX(雇用者!$D$3:$D$100003,MATCH($AN324,雇用者!B$3:B$100003,0),0),"")),H324)&amp;""</f>
        <v/>
      </c>
      <c r="AP324" s="20" t="str">
        <f>IF(AN324="","",IFERROR(IF(AND(入力!I324="",H324=""),INDEX(雇用者!$E$3:$E$100003,MATCH($AN324,雇用者!B$3:B$100003,0),0),I324),I324))&amp;""</f>
        <v/>
      </c>
      <c r="AQ324" s="20" t="str">
        <f t="shared" si="167"/>
        <v/>
      </c>
      <c r="AR324" s="20" t="str">
        <f t="shared" si="168"/>
        <v/>
      </c>
      <c r="AS324" s="20" t="str">
        <f>IF(AN324="","",IFERROR(IF(AND(入力!G324="",H324=""),INDEX(雇用者!$F$3:$Y$100003,MATCH($AN324,雇用者!B$3:B$100003,0),MATCH($AM324,雇用者!$F$1:$Y$1,1)),IF(G324="","",G324)),IF(G324="","",G324)))</f>
        <v/>
      </c>
      <c r="AT324" s="21" t="str">
        <f t="shared" si="169"/>
        <v/>
      </c>
      <c r="AU324" s="21" t="str">
        <f>IF(AND(AT324&lt;&gt;"",COUNTIF($AL$3:AL324,AL324)=1),SUMIF($AL$3:$AT$100003,AL324,$AT$3:$AT$100003),"")</f>
        <v/>
      </c>
      <c r="AV324" s="21" t="str">
        <f>IF(AND(COUNTIF($AM$3:AM324,AM324)=COUNTIF($AM$3:AM100324,AM324),AM324&lt;&gt;""),SUMIF($AM$3:AM324,AM324,$AT$3:AT324),"")</f>
        <v/>
      </c>
      <c r="AW324" s="96"/>
      <c r="AX324" s="20" t="str">
        <f>IF(COUNT(BC324:BH324)=6,MAX($AX$3:AX323)+1,"")</f>
        <v/>
      </c>
      <c r="AY324" s="20" t="str">
        <f>IF(AZ324="","",RANK(AZ324,$AZ$3:$AZ$100003,1)+COUNTIF($AZ$3:AZ324,AZ324)-1)</f>
        <v/>
      </c>
      <c r="AZ324" s="20" t="str">
        <f t="shared" si="170"/>
        <v/>
      </c>
      <c r="BA324" s="20" t="str">
        <f>IF(AN324="","",IF(COUNTIF($AN$3:AN324,AN324)=1,1+MAX($BA$3:BA323),INDEX($BA$3:BA323,MATCH(AN324,$AN$3:AN324,0),0)))</f>
        <v/>
      </c>
      <c r="BB324" s="20" t="str">
        <f>IF(AO324="","",IF(COUNTIF($AO$3:AO324,AO324)=1,1+MAX($BB$3:BB323),INDEX($BB$3:BB323,MATCH(AO324,$AO$3:AO324,0),0)))</f>
        <v/>
      </c>
      <c r="BC324" s="54" t="str">
        <f t="shared" si="171"/>
        <v/>
      </c>
      <c r="BD324" s="54" t="str">
        <f t="shared" si="172"/>
        <v/>
      </c>
      <c r="BE324" s="20" t="str">
        <f>IF($AN324="","",IF(COUNTIF(AN324,"*"&amp;BE$1&amp;"*"),COUNTIF(AN$3:AN324,"*"&amp;BE$1&amp;"*"),""))</f>
        <v/>
      </c>
      <c r="BF324" s="20" t="str">
        <f>IF($AN324="","",IF(COUNTIF(AO324,"*"&amp;BF$1&amp;"*"),COUNTIF(AO$3:AO324,"*"&amp;BF$1&amp;"*"),""))</f>
        <v/>
      </c>
      <c r="BG324" s="20" t="str">
        <f>IF($AN324="","",IF(COUNTIF(AP324,"*"&amp;BG$1&amp;"*"),COUNTIF(AP$3:AP324,"*"&amp;BG$1&amp;"*"),""))</f>
        <v/>
      </c>
      <c r="BH324" s="20" t="str">
        <f>IF($AN324="","",IF(COUNTIF(AQ324,"*"&amp;BH$1&amp;"*"),COUNTIF(AQ$3:AQ324,"*"&amp;BH$1&amp;"*"),""))</f>
        <v/>
      </c>
      <c r="BI324" s="58" t="str">
        <f t="shared" si="173"/>
        <v/>
      </c>
      <c r="BJ324" s="20" t="str">
        <f t="shared" si="174"/>
        <v/>
      </c>
      <c r="BK324" s="20" t="str">
        <f t="shared" si="175"/>
        <v/>
      </c>
      <c r="BM324" s="20" t="str">
        <f>IF($BM$1&gt;=1+MAX($BM$3:BM323),1+MAX($BM$3:BM323),"")</f>
        <v/>
      </c>
      <c r="BN324" s="20" t="str">
        <f t="shared" si="178"/>
        <v/>
      </c>
      <c r="BO324" s="20" t="str">
        <f t="shared" si="178"/>
        <v/>
      </c>
      <c r="BP324" s="20" t="str">
        <f t="shared" si="178"/>
        <v/>
      </c>
      <c r="BQ324" s="20" t="str">
        <f t="shared" si="178"/>
        <v/>
      </c>
      <c r="BR324" s="20" t="str">
        <f t="shared" si="178"/>
        <v/>
      </c>
      <c r="BS324" s="20" t="str">
        <f t="shared" si="178"/>
        <v/>
      </c>
      <c r="BT324" s="20" t="str">
        <f t="shared" si="178"/>
        <v/>
      </c>
      <c r="BU324" s="20" t="str">
        <f t="shared" si="178"/>
        <v/>
      </c>
      <c r="BV324" s="20" t="str">
        <f t="shared" si="178"/>
        <v/>
      </c>
      <c r="BW324" s="20" t="str">
        <f t="shared" si="178"/>
        <v/>
      </c>
      <c r="BX324" s="20" t="str">
        <f t="shared" si="178"/>
        <v/>
      </c>
    </row>
    <row r="325" spans="2:76" ht="30" customHeight="1" x14ac:dyDescent="0.2">
      <c r="B325" s="52"/>
      <c r="C325" s="52"/>
      <c r="D325" s="52"/>
      <c r="E325" s="30"/>
      <c r="F325" s="31"/>
      <c r="G325" s="32"/>
      <c r="H325" s="30"/>
      <c r="I325" s="31"/>
      <c r="J325" s="34"/>
      <c r="K325" s="112" t="str">
        <f t="shared" si="153"/>
        <v/>
      </c>
      <c r="L325" s="108" t="str">
        <f t="shared" si="154"/>
        <v/>
      </c>
      <c r="M325" s="108" t="str">
        <f t="shared" si="155"/>
        <v/>
      </c>
      <c r="N325" s="31" t="str">
        <f t="shared" si="156"/>
        <v/>
      </c>
      <c r="O325" s="31" t="str">
        <f t="shared" si="157"/>
        <v/>
      </c>
      <c r="P325" s="49" t="str">
        <f t="shared" si="158"/>
        <v/>
      </c>
      <c r="Q325" s="49" t="str">
        <f t="shared" si="159"/>
        <v/>
      </c>
      <c r="R325" s="32" t="str">
        <f t="shared" si="160"/>
        <v/>
      </c>
      <c r="S325" s="19"/>
      <c r="T325" s="45" t="str">
        <f t="shared" si="161"/>
        <v/>
      </c>
      <c r="U325" s="32" t="str">
        <f t="shared" si="162"/>
        <v/>
      </c>
      <c r="V325" s="22"/>
      <c r="W325" s="6" t="str">
        <f t="shared" si="179"/>
        <v/>
      </c>
      <c r="X325" s="7" t="str">
        <f t="shared" si="163"/>
        <v/>
      </c>
      <c r="Y325" s="19"/>
      <c r="Z325" s="13" t="str">
        <f t="shared" si="180"/>
        <v/>
      </c>
      <c r="AA325" s="13" t="str">
        <f t="shared" si="164"/>
        <v/>
      </c>
      <c r="AB325" s="7" t="str">
        <f t="shared" si="165"/>
        <v/>
      </c>
      <c r="AC325" s="22"/>
      <c r="AD325" s="3" t="str">
        <f>IF(B325="","",COUNT(B$3:B325))</f>
        <v/>
      </c>
      <c r="AE325" s="3" t="str">
        <f>IF(C325="","",COUNT(C$3:C325))</f>
        <v/>
      </c>
      <c r="AF325" s="3" t="str">
        <f>IF(D325="","",COUNT(D$3:D325))</f>
        <v/>
      </c>
      <c r="AG325" s="20" t="str">
        <f>IF(E325="","",COUNTA($E$3:E325))</f>
        <v/>
      </c>
      <c r="AH325" s="38" t="str">
        <f>IF(B325="",IF(OR($C325&lt;&gt;"",$D325&lt;&gt;"",$E325&lt;&gt;"",$H325&lt;&gt;"",$G325&lt;&gt;""),INDEX(AH$3:AH324,MATCH(MAX(AD$3:AD324),AD$3:AD324,0),0),""),B325)</f>
        <v/>
      </c>
      <c r="AI325" s="38" t="str">
        <f>IF(C325="",IF(OR($D325&lt;&gt;"",$E325&lt;&gt;"",$H325&lt;&gt;"",$G325&lt;&gt;""),INDEX(AI$3:AI324,MATCH(MAX(AE$3:AE324),AE$3:AE324,0),0),""),C325)</f>
        <v/>
      </c>
      <c r="AJ325" s="38" t="str">
        <f>IF(D325="",IF(OR($E325&lt;&gt;"",$H325&lt;&gt;"",$G325&lt;&gt;""),INDEX(AJ$3:AJ324,MATCH(MAX(AF$3:AF324),AF$3:AF324,0),0),""),D325)</f>
        <v/>
      </c>
      <c r="AK325" s="4" t="str">
        <f>IF(入力!E325="","",IFERROR(INDEX(雇用者!$B$3:$B$100003,IFERROR(MATCH("*"&amp;$E325&amp;"*",雇用者!B$3:B$100003,0),MATCH("*"&amp;$E325&amp;"*",雇用者!C$3:C$100003,0)),0),入力!E325))&amp;""</f>
        <v/>
      </c>
      <c r="AL325" s="20" t="str">
        <f>IF(AM325="","",$AM325&amp;"@"&amp;AN325&amp;IF(AN325="","","@"&amp;COUNTIF($AK$3:AK325,AN325)))</f>
        <v/>
      </c>
      <c r="AM325" s="26" t="str">
        <f t="shared" si="166"/>
        <v/>
      </c>
      <c r="AN325" s="4" t="str">
        <f>IF(AK325="",IF(AND(OR(H325&lt;&gt;"",G325&lt;&gt;""),E325=""),INDEX($AK$3:AK324,MATCH(MAX($AG$3:AG324),$AG$3:AG324,0),0),""),AK325)</f>
        <v/>
      </c>
      <c r="AO325" s="20" t="str">
        <f>IF(H325="",IF(AN325="","",IFERROR(INDEX(雇用者!$D$3:$D$100003,MATCH($AN325,雇用者!B$3:B$100003,0),0),"")),H325)&amp;""</f>
        <v/>
      </c>
      <c r="AP325" s="20" t="str">
        <f>IF(AN325="","",IFERROR(IF(AND(入力!I325="",H325=""),INDEX(雇用者!$E$3:$E$100003,MATCH($AN325,雇用者!B$3:B$100003,0),0),I325),I325))&amp;""</f>
        <v/>
      </c>
      <c r="AQ325" s="20" t="str">
        <f t="shared" si="167"/>
        <v/>
      </c>
      <c r="AR325" s="20" t="str">
        <f t="shared" si="168"/>
        <v/>
      </c>
      <c r="AS325" s="20" t="str">
        <f>IF(AN325="","",IFERROR(IF(AND(入力!G325="",H325=""),INDEX(雇用者!$F$3:$Y$100003,MATCH($AN325,雇用者!B$3:B$100003,0),MATCH($AM325,雇用者!$F$1:$Y$1,1)),IF(G325="","",G325)),IF(G325="","",G325)))</f>
        <v/>
      </c>
      <c r="AT325" s="21" t="str">
        <f t="shared" si="169"/>
        <v/>
      </c>
      <c r="AU325" s="21" t="str">
        <f>IF(AND(AT325&lt;&gt;"",COUNTIF($AL$3:AL325,AL325)=1),SUMIF($AL$3:$AT$100003,AL325,$AT$3:$AT$100003),"")</f>
        <v/>
      </c>
      <c r="AV325" s="21" t="str">
        <f>IF(AND(COUNTIF($AM$3:AM325,AM325)=COUNTIF($AM$3:AM100325,AM325),AM325&lt;&gt;""),SUMIF($AM$3:AM325,AM325,$AT$3:AT325),"")</f>
        <v/>
      </c>
      <c r="AW325" s="96"/>
      <c r="AX325" s="20" t="str">
        <f>IF(COUNT(BC325:BH325)=6,MAX($AX$3:AX324)+1,"")</f>
        <v/>
      </c>
      <c r="AY325" s="20" t="str">
        <f>IF(AZ325="","",RANK(AZ325,$AZ$3:$AZ$100003,1)+COUNTIF($AZ$3:AZ325,AZ325)-1)</f>
        <v/>
      </c>
      <c r="AZ325" s="20" t="str">
        <f t="shared" si="170"/>
        <v/>
      </c>
      <c r="BA325" s="20" t="str">
        <f>IF(AN325="","",IF(COUNTIF($AN$3:AN325,AN325)=1,1+MAX($BA$3:BA324),INDEX($BA$3:BA324,MATCH(AN325,$AN$3:AN325,0),0)))</f>
        <v/>
      </c>
      <c r="BB325" s="20" t="str">
        <f>IF(AO325="","",IF(COUNTIF($AO$3:AO325,AO325)=1,1+MAX($BB$3:BB324),INDEX($BB$3:BB324,MATCH(AO325,$AO$3:AO325,0),0)))</f>
        <v/>
      </c>
      <c r="BC325" s="54" t="str">
        <f t="shared" si="171"/>
        <v/>
      </c>
      <c r="BD325" s="54" t="str">
        <f t="shared" si="172"/>
        <v/>
      </c>
      <c r="BE325" s="20" t="str">
        <f>IF($AN325="","",IF(COUNTIF(AN325,"*"&amp;BE$1&amp;"*"),COUNTIF(AN$3:AN325,"*"&amp;BE$1&amp;"*"),""))</f>
        <v/>
      </c>
      <c r="BF325" s="20" t="str">
        <f>IF($AN325="","",IF(COUNTIF(AO325,"*"&amp;BF$1&amp;"*"),COUNTIF(AO$3:AO325,"*"&amp;BF$1&amp;"*"),""))</f>
        <v/>
      </c>
      <c r="BG325" s="20" t="str">
        <f>IF($AN325="","",IF(COUNTIF(AP325,"*"&amp;BG$1&amp;"*"),COUNTIF(AP$3:AP325,"*"&amp;BG$1&amp;"*"),""))</f>
        <v/>
      </c>
      <c r="BH325" s="20" t="str">
        <f>IF($AN325="","",IF(COUNTIF(AQ325,"*"&amp;BH$1&amp;"*"),COUNTIF(AQ$3:AQ325,"*"&amp;BH$1&amp;"*"),""))</f>
        <v/>
      </c>
      <c r="BI325" s="58" t="str">
        <f t="shared" si="173"/>
        <v/>
      </c>
      <c r="BJ325" s="20" t="str">
        <f t="shared" si="174"/>
        <v/>
      </c>
      <c r="BK325" s="20" t="str">
        <f t="shared" si="175"/>
        <v/>
      </c>
      <c r="BM325" s="20" t="str">
        <f>IF($BM$1&gt;=1+MAX($BM$3:BM324),1+MAX($BM$3:BM324),"")</f>
        <v/>
      </c>
      <c r="BN325" s="20" t="str">
        <f t="shared" si="178"/>
        <v/>
      </c>
      <c r="BO325" s="20" t="str">
        <f t="shared" si="178"/>
        <v/>
      </c>
      <c r="BP325" s="20" t="str">
        <f t="shared" si="178"/>
        <v/>
      </c>
      <c r="BQ325" s="20" t="str">
        <f t="shared" si="178"/>
        <v/>
      </c>
      <c r="BR325" s="20" t="str">
        <f t="shared" si="178"/>
        <v/>
      </c>
      <c r="BS325" s="20" t="str">
        <f t="shared" si="178"/>
        <v/>
      </c>
      <c r="BT325" s="20" t="str">
        <f t="shared" si="178"/>
        <v/>
      </c>
      <c r="BU325" s="20" t="str">
        <f t="shared" si="178"/>
        <v/>
      </c>
      <c r="BV325" s="20" t="str">
        <f t="shared" si="178"/>
        <v/>
      </c>
      <c r="BW325" s="20" t="str">
        <f t="shared" si="178"/>
        <v/>
      </c>
      <c r="BX325" s="20" t="str">
        <f t="shared" si="178"/>
        <v/>
      </c>
    </row>
    <row r="326" spans="2:76" ht="30" customHeight="1" x14ac:dyDescent="0.2">
      <c r="B326" s="52"/>
      <c r="C326" s="52"/>
      <c r="D326" s="52"/>
      <c r="E326" s="30"/>
      <c r="F326" s="31"/>
      <c r="G326" s="32"/>
      <c r="H326" s="30"/>
      <c r="I326" s="31"/>
      <c r="J326" s="34"/>
      <c r="K326" s="112" t="str">
        <f t="shared" si="153"/>
        <v/>
      </c>
      <c r="L326" s="108" t="str">
        <f t="shared" si="154"/>
        <v/>
      </c>
      <c r="M326" s="108" t="str">
        <f t="shared" si="155"/>
        <v/>
      </c>
      <c r="N326" s="31" t="str">
        <f t="shared" si="156"/>
        <v/>
      </c>
      <c r="O326" s="31" t="str">
        <f t="shared" si="157"/>
        <v/>
      </c>
      <c r="P326" s="49" t="str">
        <f t="shared" si="158"/>
        <v/>
      </c>
      <c r="Q326" s="49" t="str">
        <f t="shared" si="159"/>
        <v/>
      </c>
      <c r="R326" s="32" t="str">
        <f t="shared" si="160"/>
        <v/>
      </c>
      <c r="S326" s="19"/>
      <c r="T326" s="45" t="str">
        <f t="shared" si="161"/>
        <v/>
      </c>
      <c r="U326" s="32" t="str">
        <f t="shared" si="162"/>
        <v/>
      </c>
      <c r="V326" s="22"/>
      <c r="W326" s="6" t="str">
        <f t="shared" si="179"/>
        <v/>
      </c>
      <c r="X326" s="7" t="str">
        <f t="shared" si="163"/>
        <v/>
      </c>
      <c r="Y326" s="19"/>
      <c r="Z326" s="13" t="str">
        <f t="shared" si="180"/>
        <v/>
      </c>
      <c r="AA326" s="13" t="str">
        <f t="shared" si="164"/>
        <v/>
      </c>
      <c r="AB326" s="7" t="str">
        <f t="shared" si="165"/>
        <v/>
      </c>
      <c r="AC326" s="22"/>
      <c r="AD326" s="3" t="str">
        <f>IF(B326="","",COUNT(B$3:B326))</f>
        <v/>
      </c>
      <c r="AE326" s="3" t="str">
        <f>IF(C326="","",COUNT(C$3:C326))</f>
        <v/>
      </c>
      <c r="AF326" s="3" t="str">
        <f>IF(D326="","",COUNT(D$3:D326))</f>
        <v/>
      </c>
      <c r="AG326" s="20" t="str">
        <f>IF(E326="","",COUNTA($E$3:E326))</f>
        <v/>
      </c>
      <c r="AH326" s="38" t="str">
        <f>IF(B326="",IF(OR($C326&lt;&gt;"",$D326&lt;&gt;"",$E326&lt;&gt;"",$H326&lt;&gt;"",$G326&lt;&gt;""),INDEX(AH$3:AH325,MATCH(MAX(AD$3:AD325),AD$3:AD325,0),0),""),B326)</f>
        <v/>
      </c>
      <c r="AI326" s="38" t="str">
        <f>IF(C326="",IF(OR($D326&lt;&gt;"",$E326&lt;&gt;"",$H326&lt;&gt;"",$G326&lt;&gt;""),INDEX(AI$3:AI325,MATCH(MAX(AE$3:AE325),AE$3:AE325,0),0),""),C326)</f>
        <v/>
      </c>
      <c r="AJ326" s="38" t="str">
        <f>IF(D326="",IF(OR($E326&lt;&gt;"",$H326&lt;&gt;"",$G326&lt;&gt;""),INDEX(AJ$3:AJ325,MATCH(MAX(AF$3:AF325),AF$3:AF325,0),0),""),D326)</f>
        <v/>
      </c>
      <c r="AK326" s="4" t="str">
        <f>IF(入力!E326="","",IFERROR(INDEX(雇用者!$B$3:$B$100003,IFERROR(MATCH("*"&amp;$E326&amp;"*",雇用者!B$3:B$100003,0),MATCH("*"&amp;$E326&amp;"*",雇用者!C$3:C$100003,0)),0),入力!E326))&amp;""</f>
        <v/>
      </c>
      <c r="AL326" s="20" t="str">
        <f>IF(AM326="","",$AM326&amp;"@"&amp;AN326&amp;IF(AN326="","","@"&amp;COUNTIF($AK$3:AK326,AN326)))</f>
        <v/>
      </c>
      <c r="AM326" s="26" t="str">
        <f t="shared" si="166"/>
        <v/>
      </c>
      <c r="AN326" s="4" t="str">
        <f>IF(AK326="",IF(AND(OR(H326&lt;&gt;"",G326&lt;&gt;""),E326=""),INDEX($AK$3:AK325,MATCH(MAX($AG$3:AG325),$AG$3:AG325,0),0),""),AK326)</f>
        <v/>
      </c>
      <c r="AO326" s="20" t="str">
        <f>IF(H326="",IF(AN326="","",IFERROR(INDEX(雇用者!$D$3:$D$100003,MATCH($AN326,雇用者!B$3:B$100003,0),0),"")),H326)&amp;""</f>
        <v/>
      </c>
      <c r="AP326" s="20" t="str">
        <f>IF(AN326="","",IFERROR(IF(AND(入力!I326="",H326=""),INDEX(雇用者!$E$3:$E$100003,MATCH($AN326,雇用者!B$3:B$100003,0),0),I326),I326))&amp;""</f>
        <v/>
      </c>
      <c r="AQ326" s="20" t="str">
        <f t="shared" si="167"/>
        <v/>
      </c>
      <c r="AR326" s="20" t="str">
        <f t="shared" si="168"/>
        <v/>
      </c>
      <c r="AS326" s="20" t="str">
        <f>IF(AN326="","",IFERROR(IF(AND(入力!G326="",H326=""),INDEX(雇用者!$F$3:$Y$100003,MATCH($AN326,雇用者!B$3:B$100003,0),MATCH($AM326,雇用者!$F$1:$Y$1,1)),IF(G326="","",G326)),IF(G326="","",G326)))</f>
        <v/>
      </c>
      <c r="AT326" s="21" t="str">
        <f t="shared" si="169"/>
        <v/>
      </c>
      <c r="AU326" s="21" t="str">
        <f>IF(AND(AT326&lt;&gt;"",COUNTIF($AL$3:AL326,AL326)=1),SUMIF($AL$3:$AT$100003,AL326,$AT$3:$AT$100003),"")</f>
        <v/>
      </c>
      <c r="AV326" s="21" t="str">
        <f>IF(AND(COUNTIF($AM$3:AM326,AM326)=COUNTIF($AM$3:AM100326,AM326),AM326&lt;&gt;""),SUMIF($AM$3:AM326,AM326,$AT$3:AT326),"")</f>
        <v/>
      </c>
      <c r="AW326" s="96"/>
      <c r="AX326" s="20" t="str">
        <f>IF(COUNT(BC326:BH326)=6,MAX($AX$3:AX325)+1,"")</f>
        <v/>
      </c>
      <c r="AY326" s="20" t="str">
        <f>IF(AZ326="","",RANK(AZ326,$AZ$3:$AZ$100003,1)+COUNTIF($AZ$3:AZ326,AZ326)-1)</f>
        <v/>
      </c>
      <c r="AZ326" s="20" t="str">
        <f t="shared" si="170"/>
        <v/>
      </c>
      <c r="BA326" s="20" t="str">
        <f>IF(AN326="","",IF(COUNTIF($AN$3:AN326,AN326)=1,1+MAX($BA$3:BA325),INDEX($BA$3:BA325,MATCH(AN326,$AN$3:AN326,0),0)))</f>
        <v/>
      </c>
      <c r="BB326" s="20" t="str">
        <f>IF(AO326="","",IF(COUNTIF($AO$3:AO326,AO326)=1,1+MAX($BB$3:BB325),INDEX($BB$3:BB325,MATCH(AO326,$AO$3:AO326,0),0)))</f>
        <v/>
      </c>
      <c r="BC326" s="54" t="str">
        <f t="shared" si="171"/>
        <v/>
      </c>
      <c r="BD326" s="54" t="str">
        <f t="shared" si="172"/>
        <v/>
      </c>
      <c r="BE326" s="20" t="str">
        <f>IF($AN326="","",IF(COUNTIF(AN326,"*"&amp;BE$1&amp;"*"),COUNTIF(AN$3:AN326,"*"&amp;BE$1&amp;"*"),""))</f>
        <v/>
      </c>
      <c r="BF326" s="20" t="str">
        <f>IF($AN326="","",IF(COUNTIF(AO326,"*"&amp;BF$1&amp;"*"),COUNTIF(AO$3:AO326,"*"&amp;BF$1&amp;"*"),""))</f>
        <v/>
      </c>
      <c r="BG326" s="20" t="str">
        <f>IF($AN326="","",IF(COUNTIF(AP326,"*"&amp;BG$1&amp;"*"),COUNTIF(AP$3:AP326,"*"&amp;BG$1&amp;"*"),""))</f>
        <v/>
      </c>
      <c r="BH326" s="20" t="str">
        <f>IF($AN326="","",IF(COUNTIF(AQ326,"*"&amp;BH$1&amp;"*"),COUNTIF(AQ$3:AQ326,"*"&amp;BH$1&amp;"*"),""))</f>
        <v/>
      </c>
      <c r="BI326" s="58" t="str">
        <f t="shared" si="173"/>
        <v/>
      </c>
      <c r="BJ326" s="20" t="str">
        <f t="shared" si="174"/>
        <v/>
      </c>
      <c r="BK326" s="20" t="str">
        <f t="shared" si="175"/>
        <v/>
      </c>
      <c r="BM326" s="20" t="str">
        <f>IF($BM$1&gt;=1+MAX($BM$3:BM325),1+MAX($BM$3:BM325),"")</f>
        <v/>
      </c>
      <c r="BN326" s="20" t="str">
        <f t="shared" si="178"/>
        <v/>
      </c>
      <c r="BO326" s="20" t="str">
        <f t="shared" si="178"/>
        <v/>
      </c>
      <c r="BP326" s="20" t="str">
        <f t="shared" si="178"/>
        <v/>
      </c>
      <c r="BQ326" s="20" t="str">
        <f t="shared" si="178"/>
        <v/>
      </c>
      <c r="BR326" s="20" t="str">
        <f t="shared" si="178"/>
        <v/>
      </c>
      <c r="BS326" s="20" t="str">
        <f t="shared" si="178"/>
        <v/>
      </c>
      <c r="BT326" s="20" t="str">
        <f t="shared" si="178"/>
        <v/>
      </c>
      <c r="BU326" s="20" t="str">
        <f t="shared" si="178"/>
        <v/>
      </c>
      <c r="BV326" s="20" t="str">
        <f t="shared" si="178"/>
        <v/>
      </c>
      <c r="BW326" s="20" t="str">
        <f t="shared" si="178"/>
        <v/>
      </c>
      <c r="BX326" s="20" t="str">
        <f t="shared" si="178"/>
        <v/>
      </c>
    </row>
    <row r="327" spans="2:76" ht="30" customHeight="1" x14ac:dyDescent="0.2">
      <c r="B327" s="52"/>
      <c r="C327" s="52"/>
      <c r="D327" s="52"/>
      <c r="E327" s="30"/>
      <c r="F327" s="31"/>
      <c r="G327" s="32"/>
      <c r="H327" s="30"/>
      <c r="I327" s="31"/>
      <c r="J327" s="34"/>
      <c r="K327" s="112" t="str">
        <f t="shared" si="153"/>
        <v/>
      </c>
      <c r="L327" s="108" t="str">
        <f t="shared" si="154"/>
        <v/>
      </c>
      <c r="M327" s="108" t="str">
        <f t="shared" si="155"/>
        <v/>
      </c>
      <c r="N327" s="31" t="str">
        <f t="shared" si="156"/>
        <v/>
      </c>
      <c r="O327" s="31" t="str">
        <f t="shared" si="157"/>
        <v/>
      </c>
      <c r="P327" s="49" t="str">
        <f t="shared" si="158"/>
        <v/>
      </c>
      <c r="Q327" s="49" t="str">
        <f t="shared" si="159"/>
        <v/>
      </c>
      <c r="R327" s="32" t="str">
        <f t="shared" si="160"/>
        <v/>
      </c>
      <c r="S327" s="19"/>
      <c r="T327" s="45" t="str">
        <f t="shared" si="161"/>
        <v/>
      </c>
      <c r="U327" s="32" t="str">
        <f t="shared" si="162"/>
        <v/>
      </c>
      <c r="V327" s="22"/>
      <c r="W327" s="6" t="str">
        <f t="shared" si="179"/>
        <v/>
      </c>
      <c r="X327" s="7" t="str">
        <f t="shared" si="163"/>
        <v/>
      </c>
      <c r="Y327" s="19"/>
      <c r="Z327" s="13" t="str">
        <f t="shared" si="180"/>
        <v/>
      </c>
      <c r="AA327" s="13" t="str">
        <f t="shared" si="164"/>
        <v/>
      </c>
      <c r="AB327" s="7" t="str">
        <f t="shared" si="165"/>
        <v/>
      </c>
      <c r="AC327" s="22"/>
      <c r="AD327" s="3" t="str">
        <f>IF(B327="","",COUNT(B$3:B327))</f>
        <v/>
      </c>
      <c r="AE327" s="3" t="str">
        <f>IF(C327="","",COUNT(C$3:C327))</f>
        <v/>
      </c>
      <c r="AF327" s="3" t="str">
        <f>IF(D327="","",COUNT(D$3:D327))</f>
        <v/>
      </c>
      <c r="AG327" s="20" t="str">
        <f>IF(E327="","",COUNTA($E$3:E327))</f>
        <v/>
      </c>
      <c r="AH327" s="38" t="str">
        <f>IF(B327="",IF(OR($C327&lt;&gt;"",$D327&lt;&gt;"",$E327&lt;&gt;"",$H327&lt;&gt;"",$G327&lt;&gt;""),INDEX(AH$3:AH326,MATCH(MAX(AD$3:AD326),AD$3:AD326,0),0),""),B327)</f>
        <v/>
      </c>
      <c r="AI327" s="38" t="str">
        <f>IF(C327="",IF(OR($D327&lt;&gt;"",$E327&lt;&gt;"",$H327&lt;&gt;"",$G327&lt;&gt;""),INDEX(AI$3:AI326,MATCH(MAX(AE$3:AE326),AE$3:AE326,0),0),""),C327)</f>
        <v/>
      </c>
      <c r="AJ327" s="38" t="str">
        <f>IF(D327="",IF(OR($E327&lt;&gt;"",$H327&lt;&gt;"",$G327&lt;&gt;""),INDEX(AJ$3:AJ326,MATCH(MAX(AF$3:AF326),AF$3:AF326,0),0),""),D327)</f>
        <v/>
      </c>
      <c r="AK327" s="4" t="str">
        <f>IF(入力!E327="","",IFERROR(INDEX(雇用者!$B$3:$B$100003,IFERROR(MATCH("*"&amp;$E327&amp;"*",雇用者!B$3:B$100003,0),MATCH("*"&amp;$E327&amp;"*",雇用者!C$3:C$100003,0)),0),入力!E327))&amp;""</f>
        <v/>
      </c>
      <c r="AL327" s="20" t="str">
        <f>IF(AM327="","",$AM327&amp;"@"&amp;AN327&amp;IF(AN327="","","@"&amp;COUNTIF($AK$3:AK327,AN327)))</f>
        <v/>
      </c>
      <c r="AM327" s="26" t="str">
        <f t="shared" si="166"/>
        <v/>
      </c>
      <c r="AN327" s="4" t="str">
        <f>IF(AK327="",IF(AND(OR(H327&lt;&gt;"",G327&lt;&gt;""),E327=""),INDEX($AK$3:AK326,MATCH(MAX($AG$3:AG326),$AG$3:AG326,0),0),""),AK327)</f>
        <v/>
      </c>
      <c r="AO327" s="20" t="str">
        <f>IF(H327="",IF(AN327="","",IFERROR(INDEX(雇用者!$D$3:$D$100003,MATCH($AN327,雇用者!B$3:B$100003,0),0),"")),H327)&amp;""</f>
        <v/>
      </c>
      <c r="AP327" s="20" t="str">
        <f>IF(AN327="","",IFERROR(IF(AND(入力!I327="",H327=""),INDEX(雇用者!$E$3:$E$100003,MATCH($AN327,雇用者!B$3:B$100003,0),0),I327),I327))&amp;""</f>
        <v/>
      </c>
      <c r="AQ327" s="20" t="str">
        <f t="shared" si="167"/>
        <v/>
      </c>
      <c r="AR327" s="20" t="str">
        <f t="shared" si="168"/>
        <v/>
      </c>
      <c r="AS327" s="20" t="str">
        <f>IF(AN327="","",IFERROR(IF(AND(入力!G327="",H327=""),INDEX(雇用者!$F$3:$Y$100003,MATCH($AN327,雇用者!B$3:B$100003,0),MATCH($AM327,雇用者!$F$1:$Y$1,1)),IF(G327="","",G327)),IF(G327="","",G327)))</f>
        <v/>
      </c>
      <c r="AT327" s="21" t="str">
        <f t="shared" si="169"/>
        <v/>
      </c>
      <c r="AU327" s="21" t="str">
        <f>IF(AND(AT327&lt;&gt;"",COUNTIF($AL$3:AL327,AL327)=1),SUMIF($AL$3:$AT$100003,AL327,$AT$3:$AT$100003),"")</f>
        <v/>
      </c>
      <c r="AV327" s="21" t="str">
        <f>IF(AND(COUNTIF($AM$3:AM327,AM327)=COUNTIF($AM$3:AM100327,AM327),AM327&lt;&gt;""),SUMIF($AM$3:AM327,AM327,$AT$3:AT327),"")</f>
        <v/>
      </c>
      <c r="AW327" s="96"/>
      <c r="AX327" s="20" t="str">
        <f>IF(COUNT(BC327:BH327)=6,MAX($AX$3:AX326)+1,"")</f>
        <v/>
      </c>
      <c r="AY327" s="20" t="str">
        <f>IF(AZ327="","",RANK(AZ327,$AZ$3:$AZ$100003,1)+COUNTIF($AZ$3:AZ327,AZ327)-1)</f>
        <v/>
      </c>
      <c r="AZ327" s="20" t="str">
        <f t="shared" si="170"/>
        <v/>
      </c>
      <c r="BA327" s="20" t="str">
        <f>IF(AN327="","",IF(COUNTIF($AN$3:AN327,AN327)=1,1+MAX($BA$3:BA326),INDEX($BA$3:BA326,MATCH(AN327,$AN$3:AN327,0),0)))</f>
        <v/>
      </c>
      <c r="BB327" s="20" t="str">
        <f>IF(AO327="","",IF(COUNTIF($AO$3:AO327,AO327)=1,1+MAX($BB$3:BB326),INDEX($BB$3:BB326,MATCH(AO327,$AO$3:AO327,0),0)))</f>
        <v/>
      </c>
      <c r="BC327" s="54" t="str">
        <f t="shared" si="171"/>
        <v/>
      </c>
      <c r="BD327" s="54" t="str">
        <f t="shared" si="172"/>
        <v/>
      </c>
      <c r="BE327" s="20" t="str">
        <f>IF($AN327="","",IF(COUNTIF(AN327,"*"&amp;BE$1&amp;"*"),COUNTIF(AN$3:AN327,"*"&amp;BE$1&amp;"*"),""))</f>
        <v/>
      </c>
      <c r="BF327" s="20" t="str">
        <f>IF($AN327="","",IF(COUNTIF(AO327,"*"&amp;BF$1&amp;"*"),COUNTIF(AO$3:AO327,"*"&amp;BF$1&amp;"*"),""))</f>
        <v/>
      </c>
      <c r="BG327" s="20" t="str">
        <f>IF($AN327="","",IF(COUNTIF(AP327,"*"&amp;BG$1&amp;"*"),COUNTIF(AP$3:AP327,"*"&amp;BG$1&amp;"*"),""))</f>
        <v/>
      </c>
      <c r="BH327" s="20" t="str">
        <f>IF($AN327="","",IF(COUNTIF(AQ327,"*"&amp;BH$1&amp;"*"),COUNTIF(AQ$3:AQ327,"*"&amp;BH$1&amp;"*"),""))</f>
        <v/>
      </c>
      <c r="BI327" s="58" t="str">
        <f t="shared" si="173"/>
        <v/>
      </c>
      <c r="BJ327" s="20" t="str">
        <f t="shared" si="174"/>
        <v/>
      </c>
      <c r="BK327" s="20" t="str">
        <f t="shared" si="175"/>
        <v/>
      </c>
      <c r="BM327" s="20" t="str">
        <f>IF($BM$1&gt;=1+MAX($BM$3:BM326),1+MAX($BM$3:BM326),"")</f>
        <v/>
      </c>
      <c r="BN327" s="20" t="str">
        <f t="shared" si="178"/>
        <v/>
      </c>
      <c r="BO327" s="20" t="str">
        <f t="shared" si="178"/>
        <v/>
      </c>
      <c r="BP327" s="20" t="str">
        <f t="shared" si="178"/>
        <v/>
      </c>
      <c r="BQ327" s="20" t="str">
        <f t="shared" si="178"/>
        <v/>
      </c>
      <c r="BR327" s="20" t="str">
        <f t="shared" si="178"/>
        <v/>
      </c>
      <c r="BS327" s="20" t="str">
        <f t="shared" si="178"/>
        <v/>
      </c>
      <c r="BT327" s="20" t="str">
        <f t="shared" si="178"/>
        <v/>
      </c>
      <c r="BU327" s="20" t="str">
        <f t="shared" si="178"/>
        <v/>
      </c>
      <c r="BV327" s="20" t="str">
        <f t="shared" si="178"/>
        <v/>
      </c>
      <c r="BW327" s="20" t="str">
        <f t="shared" si="178"/>
        <v/>
      </c>
      <c r="BX327" s="20" t="str">
        <f t="shared" si="178"/>
        <v/>
      </c>
    </row>
    <row r="328" spans="2:76" ht="30" customHeight="1" x14ac:dyDescent="0.2">
      <c r="B328" s="52"/>
      <c r="C328" s="52"/>
      <c r="D328" s="52"/>
      <c r="E328" s="30"/>
      <c r="F328" s="31"/>
      <c r="G328" s="32"/>
      <c r="H328" s="30"/>
      <c r="I328" s="31"/>
      <c r="J328" s="34"/>
      <c r="K328" s="112" t="str">
        <f t="shared" si="153"/>
        <v/>
      </c>
      <c r="L328" s="108" t="str">
        <f t="shared" si="154"/>
        <v/>
      </c>
      <c r="M328" s="108" t="str">
        <f t="shared" si="155"/>
        <v/>
      </c>
      <c r="N328" s="31" t="str">
        <f t="shared" si="156"/>
        <v/>
      </c>
      <c r="O328" s="31" t="str">
        <f t="shared" si="157"/>
        <v/>
      </c>
      <c r="P328" s="49" t="str">
        <f t="shared" si="158"/>
        <v/>
      </c>
      <c r="Q328" s="49" t="str">
        <f t="shared" si="159"/>
        <v/>
      </c>
      <c r="R328" s="32" t="str">
        <f t="shared" si="160"/>
        <v/>
      </c>
      <c r="S328" s="19"/>
      <c r="T328" s="45" t="str">
        <f t="shared" si="161"/>
        <v/>
      </c>
      <c r="U328" s="32" t="str">
        <f t="shared" si="162"/>
        <v/>
      </c>
      <c r="V328" s="22"/>
      <c r="W328" s="6" t="str">
        <f t="shared" si="179"/>
        <v/>
      </c>
      <c r="X328" s="7" t="str">
        <f t="shared" si="163"/>
        <v/>
      </c>
      <c r="Y328" s="19"/>
      <c r="Z328" s="13" t="str">
        <f t="shared" si="180"/>
        <v/>
      </c>
      <c r="AA328" s="13" t="str">
        <f t="shared" si="164"/>
        <v/>
      </c>
      <c r="AB328" s="7" t="str">
        <f t="shared" si="165"/>
        <v/>
      </c>
      <c r="AC328" s="22"/>
      <c r="AD328" s="3" t="str">
        <f>IF(B328="","",COUNT(B$3:B328))</f>
        <v/>
      </c>
      <c r="AE328" s="3" t="str">
        <f>IF(C328="","",COUNT(C$3:C328))</f>
        <v/>
      </c>
      <c r="AF328" s="3" t="str">
        <f>IF(D328="","",COUNT(D$3:D328))</f>
        <v/>
      </c>
      <c r="AG328" s="20" t="str">
        <f>IF(E328="","",COUNTA($E$3:E328))</f>
        <v/>
      </c>
      <c r="AH328" s="38" t="str">
        <f>IF(B328="",IF(OR($C328&lt;&gt;"",$D328&lt;&gt;"",$E328&lt;&gt;"",$H328&lt;&gt;"",$G328&lt;&gt;""),INDEX(AH$3:AH327,MATCH(MAX(AD$3:AD327),AD$3:AD327,0),0),""),B328)</f>
        <v/>
      </c>
      <c r="AI328" s="38" t="str">
        <f>IF(C328="",IF(OR($D328&lt;&gt;"",$E328&lt;&gt;"",$H328&lt;&gt;"",$G328&lt;&gt;""),INDEX(AI$3:AI327,MATCH(MAX(AE$3:AE327),AE$3:AE327,0),0),""),C328)</f>
        <v/>
      </c>
      <c r="AJ328" s="38" t="str">
        <f>IF(D328="",IF(OR($E328&lt;&gt;"",$H328&lt;&gt;"",$G328&lt;&gt;""),INDEX(AJ$3:AJ327,MATCH(MAX(AF$3:AF327),AF$3:AF327,0),0),""),D328)</f>
        <v/>
      </c>
      <c r="AK328" s="4" t="str">
        <f>IF(入力!E328="","",IFERROR(INDEX(雇用者!$B$3:$B$100003,IFERROR(MATCH("*"&amp;$E328&amp;"*",雇用者!B$3:B$100003,0),MATCH("*"&amp;$E328&amp;"*",雇用者!C$3:C$100003,0)),0),入力!E328))&amp;""</f>
        <v/>
      </c>
      <c r="AL328" s="20" t="str">
        <f>IF(AM328="","",$AM328&amp;"@"&amp;AN328&amp;IF(AN328="","","@"&amp;COUNTIF($AK$3:AK328,AN328)))</f>
        <v/>
      </c>
      <c r="AM328" s="26" t="str">
        <f t="shared" si="166"/>
        <v/>
      </c>
      <c r="AN328" s="4" t="str">
        <f>IF(AK328="",IF(AND(OR(H328&lt;&gt;"",G328&lt;&gt;""),E328=""),INDEX($AK$3:AK327,MATCH(MAX($AG$3:AG327),$AG$3:AG327,0),0),""),AK328)</f>
        <v/>
      </c>
      <c r="AO328" s="20" t="str">
        <f>IF(H328="",IF(AN328="","",IFERROR(INDEX(雇用者!$D$3:$D$100003,MATCH($AN328,雇用者!B$3:B$100003,0),0),"")),H328)&amp;""</f>
        <v/>
      </c>
      <c r="AP328" s="20" t="str">
        <f>IF(AN328="","",IFERROR(IF(AND(入力!I328="",H328=""),INDEX(雇用者!$E$3:$E$100003,MATCH($AN328,雇用者!B$3:B$100003,0),0),I328),I328))&amp;""</f>
        <v/>
      </c>
      <c r="AQ328" s="20" t="str">
        <f t="shared" si="167"/>
        <v/>
      </c>
      <c r="AR328" s="20" t="str">
        <f t="shared" si="168"/>
        <v/>
      </c>
      <c r="AS328" s="20" t="str">
        <f>IF(AN328="","",IFERROR(IF(AND(入力!G328="",H328=""),INDEX(雇用者!$F$3:$Y$100003,MATCH($AN328,雇用者!B$3:B$100003,0),MATCH($AM328,雇用者!$F$1:$Y$1,1)),IF(G328="","",G328)),IF(G328="","",G328)))</f>
        <v/>
      </c>
      <c r="AT328" s="21" t="str">
        <f t="shared" si="169"/>
        <v/>
      </c>
      <c r="AU328" s="21" t="str">
        <f>IF(AND(AT328&lt;&gt;"",COUNTIF($AL$3:AL328,AL328)=1),SUMIF($AL$3:$AT$100003,AL328,$AT$3:$AT$100003),"")</f>
        <v/>
      </c>
      <c r="AV328" s="21" t="str">
        <f>IF(AND(COUNTIF($AM$3:AM328,AM328)=COUNTIF($AM$3:AM100328,AM328),AM328&lt;&gt;""),SUMIF($AM$3:AM328,AM328,$AT$3:AT328),"")</f>
        <v/>
      </c>
      <c r="AW328" s="96"/>
      <c r="AX328" s="20" t="str">
        <f>IF(COUNT(BC328:BH328)=6,MAX($AX$3:AX327)+1,"")</f>
        <v/>
      </c>
      <c r="AY328" s="20" t="str">
        <f>IF(AZ328="","",RANK(AZ328,$AZ$3:$AZ$100003,1)+COUNTIF($AZ$3:AZ328,AZ328)-1)</f>
        <v/>
      </c>
      <c r="AZ328" s="20" t="str">
        <f t="shared" si="170"/>
        <v/>
      </c>
      <c r="BA328" s="20" t="str">
        <f>IF(AN328="","",IF(COUNTIF($AN$3:AN328,AN328)=1,1+MAX($BA$3:BA327),INDEX($BA$3:BA327,MATCH(AN328,$AN$3:AN328,0),0)))</f>
        <v/>
      </c>
      <c r="BB328" s="20" t="str">
        <f>IF(AO328="","",IF(COUNTIF($AO$3:AO328,AO328)=1,1+MAX($BB$3:BB327),INDEX($BB$3:BB327,MATCH(AO328,$AO$3:AO328,0),0)))</f>
        <v/>
      </c>
      <c r="BC328" s="54" t="str">
        <f t="shared" si="171"/>
        <v/>
      </c>
      <c r="BD328" s="54" t="str">
        <f t="shared" si="172"/>
        <v/>
      </c>
      <c r="BE328" s="20" t="str">
        <f>IF($AN328="","",IF(COUNTIF(AN328,"*"&amp;BE$1&amp;"*"),COUNTIF(AN$3:AN328,"*"&amp;BE$1&amp;"*"),""))</f>
        <v/>
      </c>
      <c r="BF328" s="20" t="str">
        <f>IF($AN328="","",IF(COUNTIF(AO328,"*"&amp;BF$1&amp;"*"),COUNTIF(AO$3:AO328,"*"&amp;BF$1&amp;"*"),""))</f>
        <v/>
      </c>
      <c r="BG328" s="20" t="str">
        <f>IF($AN328="","",IF(COUNTIF(AP328,"*"&amp;BG$1&amp;"*"),COUNTIF(AP$3:AP328,"*"&amp;BG$1&amp;"*"),""))</f>
        <v/>
      </c>
      <c r="BH328" s="20" t="str">
        <f>IF($AN328="","",IF(COUNTIF(AQ328,"*"&amp;BH$1&amp;"*"),COUNTIF(AQ$3:AQ328,"*"&amp;BH$1&amp;"*"),""))</f>
        <v/>
      </c>
      <c r="BI328" s="58" t="str">
        <f t="shared" si="173"/>
        <v/>
      </c>
      <c r="BJ328" s="20" t="str">
        <f t="shared" si="174"/>
        <v/>
      </c>
      <c r="BK328" s="20" t="str">
        <f t="shared" si="175"/>
        <v/>
      </c>
      <c r="BM328" s="20" t="str">
        <f>IF($BM$1&gt;=1+MAX($BM$3:BM327),1+MAX($BM$3:BM327),"")</f>
        <v/>
      </c>
      <c r="BN328" s="20" t="str">
        <f t="shared" si="178"/>
        <v/>
      </c>
      <c r="BO328" s="20" t="str">
        <f t="shared" si="178"/>
        <v/>
      </c>
      <c r="BP328" s="20" t="str">
        <f t="shared" si="178"/>
        <v/>
      </c>
      <c r="BQ328" s="20" t="str">
        <f t="shared" si="178"/>
        <v/>
      </c>
      <c r="BR328" s="20" t="str">
        <f t="shared" si="178"/>
        <v/>
      </c>
      <c r="BS328" s="20" t="str">
        <f t="shared" si="178"/>
        <v/>
      </c>
      <c r="BT328" s="20" t="str">
        <f t="shared" si="178"/>
        <v/>
      </c>
      <c r="BU328" s="20" t="str">
        <f t="shared" si="178"/>
        <v/>
      </c>
      <c r="BV328" s="20" t="str">
        <f t="shared" si="178"/>
        <v/>
      </c>
      <c r="BW328" s="20" t="str">
        <f t="shared" si="178"/>
        <v/>
      </c>
      <c r="BX328" s="20" t="str">
        <f t="shared" si="178"/>
        <v/>
      </c>
    </row>
    <row r="329" spans="2:76" ht="30" customHeight="1" x14ac:dyDescent="0.2">
      <c r="B329" s="52"/>
      <c r="C329" s="52"/>
      <c r="D329" s="52"/>
      <c r="E329" s="30"/>
      <c r="F329" s="31"/>
      <c r="G329" s="32"/>
      <c r="H329" s="30"/>
      <c r="I329" s="31"/>
      <c r="J329" s="34"/>
      <c r="K329" s="112" t="str">
        <f t="shared" si="153"/>
        <v/>
      </c>
      <c r="L329" s="108" t="str">
        <f t="shared" si="154"/>
        <v/>
      </c>
      <c r="M329" s="108" t="str">
        <f t="shared" si="155"/>
        <v/>
      </c>
      <c r="N329" s="31" t="str">
        <f t="shared" si="156"/>
        <v/>
      </c>
      <c r="O329" s="31" t="str">
        <f t="shared" si="157"/>
        <v/>
      </c>
      <c r="P329" s="49" t="str">
        <f t="shared" si="158"/>
        <v/>
      </c>
      <c r="Q329" s="49" t="str">
        <f t="shared" si="159"/>
        <v/>
      </c>
      <c r="R329" s="32" t="str">
        <f t="shared" si="160"/>
        <v/>
      </c>
      <c r="S329" s="19"/>
      <c r="T329" s="45" t="str">
        <f t="shared" si="161"/>
        <v/>
      </c>
      <c r="U329" s="32" t="str">
        <f t="shared" si="162"/>
        <v/>
      </c>
      <c r="V329" s="22"/>
      <c r="W329" s="6" t="str">
        <f t="shared" si="179"/>
        <v/>
      </c>
      <c r="X329" s="7" t="str">
        <f t="shared" si="163"/>
        <v/>
      </c>
      <c r="Y329" s="19"/>
      <c r="Z329" s="13" t="str">
        <f t="shared" si="180"/>
        <v/>
      </c>
      <c r="AA329" s="13" t="str">
        <f t="shared" si="164"/>
        <v/>
      </c>
      <c r="AB329" s="7" t="str">
        <f t="shared" si="165"/>
        <v/>
      </c>
      <c r="AC329" s="22"/>
      <c r="AD329" s="3" t="str">
        <f>IF(B329="","",COUNT(B$3:B329))</f>
        <v/>
      </c>
      <c r="AE329" s="3" t="str">
        <f>IF(C329="","",COUNT(C$3:C329))</f>
        <v/>
      </c>
      <c r="AF329" s="3" t="str">
        <f>IF(D329="","",COUNT(D$3:D329))</f>
        <v/>
      </c>
      <c r="AG329" s="20" t="str">
        <f>IF(E329="","",COUNTA($E$3:E329))</f>
        <v/>
      </c>
      <c r="AH329" s="38" t="str">
        <f>IF(B329="",IF(OR($C329&lt;&gt;"",$D329&lt;&gt;"",$E329&lt;&gt;"",$H329&lt;&gt;"",$G329&lt;&gt;""),INDEX(AH$3:AH328,MATCH(MAX(AD$3:AD328),AD$3:AD328,0),0),""),B329)</f>
        <v/>
      </c>
      <c r="AI329" s="38" t="str">
        <f>IF(C329="",IF(OR($D329&lt;&gt;"",$E329&lt;&gt;"",$H329&lt;&gt;"",$G329&lt;&gt;""),INDEX(AI$3:AI328,MATCH(MAX(AE$3:AE328),AE$3:AE328,0),0),""),C329)</f>
        <v/>
      </c>
      <c r="AJ329" s="38" t="str">
        <f>IF(D329="",IF(OR($E329&lt;&gt;"",$H329&lt;&gt;"",$G329&lt;&gt;""),INDEX(AJ$3:AJ328,MATCH(MAX(AF$3:AF328),AF$3:AF328,0),0),""),D329)</f>
        <v/>
      </c>
      <c r="AK329" s="4" t="str">
        <f>IF(入力!E329="","",IFERROR(INDEX(雇用者!$B$3:$B$100003,IFERROR(MATCH("*"&amp;$E329&amp;"*",雇用者!B$3:B$100003,0),MATCH("*"&amp;$E329&amp;"*",雇用者!C$3:C$100003,0)),0),入力!E329))&amp;""</f>
        <v/>
      </c>
      <c r="AL329" s="20" t="str">
        <f>IF(AM329="","",$AM329&amp;"@"&amp;AN329&amp;IF(AN329="","","@"&amp;COUNTIF($AK$3:AK329,AN329)))</f>
        <v/>
      </c>
      <c r="AM329" s="26" t="str">
        <f t="shared" si="166"/>
        <v/>
      </c>
      <c r="AN329" s="4" t="str">
        <f>IF(AK329="",IF(AND(OR(H329&lt;&gt;"",G329&lt;&gt;""),E329=""),INDEX($AK$3:AK328,MATCH(MAX($AG$3:AG328),$AG$3:AG328,0),0),""),AK329)</f>
        <v/>
      </c>
      <c r="AO329" s="20" t="str">
        <f>IF(H329="",IF(AN329="","",IFERROR(INDEX(雇用者!$D$3:$D$100003,MATCH($AN329,雇用者!B$3:B$100003,0),0),"")),H329)&amp;""</f>
        <v/>
      </c>
      <c r="AP329" s="20" t="str">
        <f>IF(AN329="","",IFERROR(IF(AND(入力!I329="",H329=""),INDEX(雇用者!$E$3:$E$100003,MATCH($AN329,雇用者!B$3:B$100003,0),0),I329),I329))&amp;""</f>
        <v/>
      </c>
      <c r="AQ329" s="20" t="str">
        <f t="shared" si="167"/>
        <v/>
      </c>
      <c r="AR329" s="20" t="str">
        <f t="shared" si="168"/>
        <v/>
      </c>
      <c r="AS329" s="20" t="str">
        <f>IF(AN329="","",IFERROR(IF(AND(入力!G329="",H329=""),INDEX(雇用者!$F$3:$Y$100003,MATCH($AN329,雇用者!B$3:B$100003,0),MATCH($AM329,雇用者!$F$1:$Y$1,1)),IF(G329="","",G329)),IF(G329="","",G329)))</f>
        <v/>
      </c>
      <c r="AT329" s="21" t="str">
        <f t="shared" si="169"/>
        <v/>
      </c>
      <c r="AU329" s="21" t="str">
        <f>IF(AND(AT329&lt;&gt;"",COUNTIF($AL$3:AL329,AL329)=1),SUMIF($AL$3:$AT$100003,AL329,$AT$3:$AT$100003),"")</f>
        <v/>
      </c>
      <c r="AV329" s="21" t="str">
        <f>IF(AND(COUNTIF($AM$3:AM329,AM329)=COUNTIF($AM$3:AM100329,AM329),AM329&lt;&gt;""),SUMIF($AM$3:AM329,AM329,$AT$3:AT329),"")</f>
        <v/>
      </c>
      <c r="AW329" s="96"/>
      <c r="AX329" s="20" t="str">
        <f>IF(COUNT(BC329:BH329)=6,MAX($AX$3:AX328)+1,"")</f>
        <v/>
      </c>
      <c r="AY329" s="20" t="str">
        <f>IF(AZ329="","",RANK(AZ329,$AZ$3:$AZ$100003,1)+COUNTIF($AZ$3:AZ329,AZ329)-1)</f>
        <v/>
      </c>
      <c r="AZ329" s="20" t="str">
        <f t="shared" si="170"/>
        <v/>
      </c>
      <c r="BA329" s="20" t="str">
        <f>IF(AN329="","",IF(COUNTIF($AN$3:AN329,AN329)=1,1+MAX($BA$3:BA328),INDEX($BA$3:BA328,MATCH(AN329,$AN$3:AN329,0),0)))</f>
        <v/>
      </c>
      <c r="BB329" s="20" t="str">
        <f>IF(AO329="","",IF(COUNTIF($AO$3:AO329,AO329)=1,1+MAX($BB$3:BB328),INDEX($BB$3:BB328,MATCH(AO329,$AO$3:AO329,0),0)))</f>
        <v/>
      </c>
      <c r="BC329" s="54" t="str">
        <f t="shared" si="171"/>
        <v/>
      </c>
      <c r="BD329" s="54" t="str">
        <f t="shared" si="172"/>
        <v/>
      </c>
      <c r="BE329" s="20" t="str">
        <f>IF($AN329="","",IF(COUNTIF(AN329,"*"&amp;BE$1&amp;"*"),COUNTIF(AN$3:AN329,"*"&amp;BE$1&amp;"*"),""))</f>
        <v/>
      </c>
      <c r="BF329" s="20" t="str">
        <f>IF($AN329="","",IF(COUNTIF(AO329,"*"&amp;BF$1&amp;"*"),COUNTIF(AO$3:AO329,"*"&amp;BF$1&amp;"*"),""))</f>
        <v/>
      </c>
      <c r="BG329" s="20" t="str">
        <f>IF($AN329="","",IF(COUNTIF(AP329,"*"&amp;BG$1&amp;"*"),COUNTIF(AP$3:AP329,"*"&amp;BG$1&amp;"*"),""))</f>
        <v/>
      </c>
      <c r="BH329" s="20" t="str">
        <f>IF($AN329="","",IF(COUNTIF(AQ329,"*"&amp;BH$1&amp;"*"),COUNTIF(AQ$3:AQ329,"*"&amp;BH$1&amp;"*"),""))</f>
        <v/>
      </c>
      <c r="BI329" s="58" t="str">
        <f t="shared" si="173"/>
        <v/>
      </c>
      <c r="BJ329" s="20" t="str">
        <f t="shared" si="174"/>
        <v/>
      </c>
      <c r="BK329" s="20" t="str">
        <f t="shared" si="175"/>
        <v/>
      </c>
      <c r="BM329" s="20" t="str">
        <f>IF($BM$1&gt;=1+MAX($BM$3:BM328),1+MAX($BM$3:BM328),"")</f>
        <v/>
      </c>
      <c r="BN329" s="20" t="str">
        <f t="shared" si="178"/>
        <v/>
      </c>
      <c r="BO329" s="20" t="str">
        <f t="shared" si="178"/>
        <v/>
      </c>
      <c r="BP329" s="20" t="str">
        <f t="shared" si="178"/>
        <v/>
      </c>
      <c r="BQ329" s="20" t="str">
        <f t="shared" si="178"/>
        <v/>
      </c>
      <c r="BR329" s="20" t="str">
        <f t="shared" si="178"/>
        <v/>
      </c>
      <c r="BS329" s="20" t="str">
        <f t="shared" si="178"/>
        <v/>
      </c>
      <c r="BT329" s="20" t="str">
        <f t="shared" si="178"/>
        <v/>
      </c>
      <c r="BU329" s="20" t="str">
        <f t="shared" si="178"/>
        <v/>
      </c>
      <c r="BV329" s="20" t="str">
        <f t="shared" si="178"/>
        <v/>
      </c>
      <c r="BW329" s="20" t="str">
        <f t="shared" si="178"/>
        <v/>
      </c>
      <c r="BX329" s="20" t="str">
        <f t="shared" si="178"/>
        <v/>
      </c>
    </row>
    <row r="330" spans="2:76" ht="30" customHeight="1" x14ac:dyDescent="0.2">
      <c r="B330" s="52"/>
      <c r="C330" s="52"/>
      <c r="D330" s="52"/>
      <c r="E330" s="30"/>
      <c r="F330" s="31"/>
      <c r="G330" s="32"/>
      <c r="H330" s="30"/>
      <c r="I330" s="31"/>
      <c r="J330" s="34"/>
      <c r="K330" s="112" t="str">
        <f t="shared" ref="K330:K393" si="181">IF(AM330="","",AM330)</f>
        <v/>
      </c>
      <c r="L330" s="108" t="str">
        <f t="shared" ref="L330:L393" si="182">IF(AN330="","",AN330)</f>
        <v/>
      </c>
      <c r="M330" s="108" t="str">
        <f t="shared" ref="M330:M393" si="183">IF(AO330="","",AO330)</f>
        <v/>
      </c>
      <c r="N330" s="31" t="str">
        <f t="shared" ref="N330:N393" si="184">IF(AP330="","",AP330)</f>
        <v/>
      </c>
      <c r="O330" s="31" t="str">
        <f t="shared" ref="O330:O393" si="185">IF(AR330="","",AR330)</f>
        <v/>
      </c>
      <c r="P330" s="49" t="str">
        <f t="shared" ref="P330:P393" si="186">IF(OR(AS330="",AS330=0),"",AS330)</f>
        <v/>
      </c>
      <c r="Q330" s="49" t="str">
        <f t="shared" ref="Q330:Q393" si="187">IF(OR(AT330="",AT330=0),"",AT330)</f>
        <v/>
      </c>
      <c r="R330" s="32" t="str">
        <f t="shared" ref="R330:R393" si="188">IF(OR(AU330="",AU330=0),"",AU330)</f>
        <v/>
      </c>
      <c r="S330" s="19"/>
      <c r="T330" s="45" t="str">
        <f t="shared" ref="T330:T393" si="189">IF(U330="","",AM330)</f>
        <v/>
      </c>
      <c r="U330" s="32" t="str">
        <f t="shared" ref="U330:U393" si="190">IF(AV330="","",AV330)</f>
        <v/>
      </c>
      <c r="V330" s="22"/>
      <c r="W330" s="6" t="str">
        <f t="shared" si="179"/>
        <v/>
      </c>
      <c r="X330" s="7" t="str">
        <f t="shared" ref="X330:X393" si="191">IF(OR(W330="",SUMIF($AN$3:$AN$100003,W330,$AT$3:$AT$100003)=0),"",SUMIF($AN$3:$AN$100003,W330,$AT$3:$AT$100003))</f>
        <v/>
      </c>
      <c r="Y330" s="19"/>
      <c r="Z330" s="13" t="str">
        <f t="shared" si="180"/>
        <v/>
      </c>
      <c r="AA330" s="13" t="str">
        <f t="shared" ref="AA330:AA393" si="192">IF(OR($Z330="",SUMIF($AO$3:$AO$100003,Z330,$AR$3:$AR$100003)=0),"",SUMIF($AO$3:$AO$100003,Z330,$AR$3:$AR$100003))</f>
        <v/>
      </c>
      <c r="AB330" s="7" t="str">
        <f t="shared" ref="AB330:AB393" si="193">IF($Z330="","",SUMIF($AO$3:$AO$100003,Z330,$AT$3:$AT$100003))</f>
        <v/>
      </c>
      <c r="AC330" s="22"/>
      <c r="AD330" s="3" t="str">
        <f>IF(B330="","",COUNT(B$3:B330))</f>
        <v/>
      </c>
      <c r="AE330" s="3" t="str">
        <f>IF(C330="","",COUNT(C$3:C330))</f>
        <v/>
      </c>
      <c r="AF330" s="3" t="str">
        <f>IF(D330="","",COUNT(D$3:D330))</f>
        <v/>
      </c>
      <c r="AG330" s="20" t="str">
        <f>IF(E330="","",COUNTA($E$3:E330))</f>
        <v/>
      </c>
      <c r="AH330" s="38" t="str">
        <f>IF(B330="",IF(OR($C330&lt;&gt;"",$D330&lt;&gt;"",$E330&lt;&gt;"",$H330&lt;&gt;"",$G330&lt;&gt;""),INDEX(AH$3:AH329,MATCH(MAX(AD$3:AD329),AD$3:AD329,0),0),""),B330)</f>
        <v/>
      </c>
      <c r="AI330" s="38" t="str">
        <f>IF(C330="",IF(OR($D330&lt;&gt;"",$E330&lt;&gt;"",$H330&lt;&gt;"",$G330&lt;&gt;""),INDEX(AI$3:AI329,MATCH(MAX(AE$3:AE329),AE$3:AE329,0),0),""),C330)</f>
        <v/>
      </c>
      <c r="AJ330" s="38" t="str">
        <f>IF(D330="",IF(OR($E330&lt;&gt;"",$H330&lt;&gt;"",$G330&lt;&gt;""),INDEX(AJ$3:AJ329,MATCH(MAX(AF$3:AF329),AF$3:AF329,0),0),""),D330)</f>
        <v/>
      </c>
      <c r="AK330" s="4" t="str">
        <f>IF(入力!E330="","",IFERROR(INDEX(雇用者!$B$3:$B$100003,IFERROR(MATCH("*"&amp;$E330&amp;"*",雇用者!B$3:B$100003,0),MATCH("*"&amp;$E330&amp;"*",雇用者!C$3:C$100003,0)),0),入力!E330))&amp;""</f>
        <v/>
      </c>
      <c r="AL330" s="20" t="str">
        <f>IF(AM330="","",$AM330&amp;"@"&amp;AN330&amp;IF(AN330="","","@"&amp;COUNTIF($AK$3:AK330,AN330)))</f>
        <v/>
      </c>
      <c r="AM330" s="26" t="str">
        <f t="shared" ref="AM330:AM393" si="194">IFERROR(IF(AJ330="","",DATE(AH330,AI330,AJ330)),"")</f>
        <v/>
      </c>
      <c r="AN330" s="4" t="str">
        <f>IF(AK330="",IF(AND(OR(H330&lt;&gt;"",G330&lt;&gt;""),E330=""),INDEX($AK$3:AK329,MATCH(MAX($AG$3:AG329),$AG$3:AG329,0),0),""),AK330)</f>
        <v/>
      </c>
      <c r="AO330" s="20" t="str">
        <f>IF(H330="",IF(AN330="","",IFERROR(INDEX(雇用者!$D$3:$D$100003,MATCH($AN330,雇用者!B$3:B$100003,0),0),"")),H330)&amp;""</f>
        <v/>
      </c>
      <c r="AP330" s="20" t="str">
        <f>IF(AN330="","",IFERROR(IF(AND(入力!I330="",H330=""),INDEX(雇用者!$E$3:$E$100003,MATCH($AN330,雇用者!B$3:B$100003,0),0),I330),I330))&amp;""</f>
        <v/>
      </c>
      <c r="AQ330" s="20" t="str">
        <f t="shared" ref="AQ330:AQ393" si="195">IF(J330="","",J330)</f>
        <v/>
      </c>
      <c r="AR330" s="20" t="str">
        <f t="shared" ref="AR330:AR393" si="196">IF(F330="","",F330)</f>
        <v/>
      </c>
      <c r="AS330" s="20" t="str">
        <f>IF(AN330="","",IFERROR(IF(AND(入力!G330="",H330=""),INDEX(雇用者!$F$3:$Y$100003,MATCH($AN330,雇用者!B$3:B$100003,0),MATCH($AM330,雇用者!$F$1:$Y$1,1)),IF(G330="","",G330)),IF(G330="","",G330)))</f>
        <v/>
      </c>
      <c r="AT330" s="21" t="str">
        <f t="shared" ref="AT330:AT393" si="197">IF(COUNT(AR330:AS330)=2,AR330*AS330,IF(AND(F330="",G330&lt;&gt;""),AS330,""))</f>
        <v/>
      </c>
      <c r="AU330" s="21" t="str">
        <f>IF(AND(AT330&lt;&gt;"",COUNTIF($AL$3:AL330,AL330)=1),SUMIF($AL$3:$AT$100003,AL330,$AT$3:$AT$100003),"")</f>
        <v/>
      </c>
      <c r="AV330" s="21" t="str">
        <f>IF(AND(COUNTIF($AM$3:AM330,AM330)=COUNTIF($AM$3:AM100330,AM330),AM330&lt;&gt;""),SUMIF($AM$3:AM330,AM330,$AT$3:AT330),"")</f>
        <v/>
      </c>
      <c r="AW330" s="96"/>
      <c r="AX330" s="20" t="str">
        <f>IF(COUNT(BC330:BH330)=6,MAX($AX$3:AX329)+1,"")</f>
        <v/>
      </c>
      <c r="AY330" s="20" t="str">
        <f>IF(AZ330="","",RANK(AZ330,$AZ$3:$AZ$100003,1)+COUNTIF($AZ$3:AZ330,AZ330)-1)</f>
        <v/>
      </c>
      <c r="AZ330" s="20" t="str">
        <f t="shared" ref="AZ330:AZ393" si="198">IF(OR(BA330="",AX330=""),"",BA330*0.1^LEN(BA330)+AM330)</f>
        <v/>
      </c>
      <c r="BA330" s="20" t="str">
        <f>IF(AN330="","",IF(COUNTIF($AN$3:AN330,AN330)=1,1+MAX($BA$3:BA329),INDEX($BA$3:BA329,MATCH(AN330,$AN$3:AN330,0),0)))</f>
        <v/>
      </c>
      <c r="BB330" s="20" t="str">
        <f>IF(AO330="","",IF(COUNTIF($AO$3:AO330,AO330)=1,1+MAX($BB$3:BB329),INDEX($BB$3:BB329,MATCH(AO330,$AO$3:AO330,0),0)))</f>
        <v/>
      </c>
      <c r="BC330" s="54" t="str">
        <f t="shared" ref="BC330:BC393" si="199">IF($BC$1="",IF(AM330="","",AM330),IF(AND(AM330&gt;=$BC$1,AM330&lt;&gt;""),AM330,""))</f>
        <v/>
      </c>
      <c r="BD330" s="54" t="str">
        <f t="shared" ref="BD330:BD393" si="200">IF($BD$1="",IF(AM330="","",AM330),IF(AND(AM330&lt;=$BD$1,AM330&lt;&gt;""),AM330,""))</f>
        <v/>
      </c>
      <c r="BE330" s="20" t="str">
        <f>IF($AN330="","",IF(COUNTIF(AN330,"*"&amp;BE$1&amp;"*"),COUNTIF(AN$3:AN330,"*"&amp;BE$1&amp;"*"),""))</f>
        <v/>
      </c>
      <c r="BF330" s="20" t="str">
        <f>IF($AN330="","",IF(COUNTIF(AO330,"*"&amp;BF$1&amp;"*"),COUNTIF(AO$3:AO330,"*"&amp;BF$1&amp;"*"),""))</f>
        <v/>
      </c>
      <c r="BG330" s="20" t="str">
        <f>IF($AN330="","",IF(COUNTIF(AP330,"*"&amp;BG$1&amp;"*"),COUNTIF(AP$3:AP330,"*"&amp;BG$1&amp;"*"),""))</f>
        <v/>
      </c>
      <c r="BH330" s="20" t="str">
        <f>IF($AN330="","",IF(COUNTIF(AQ330,"*"&amp;BH$1&amp;"*"),COUNTIF(AQ$3:AQ330,"*"&amp;BH$1&amp;"*"),""))</f>
        <v/>
      </c>
      <c r="BI330" s="58" t="str">
        <f t="shared" ref="BI330:BI393" si="201">IF(AR330="","",AR330)</f>
        <v/>
      </c>
      <c r="BJ330" s="20" t="str">
        <f t="shared" ref="BJ330:BJ393" si="202">IF(AS330="","",AS330)</f>
        <v/>
      </c>
      <c r="BK330" s="20" t="str">
        <f t="shared" ref="BK330:BK393" si="203">IF(AT330="","",AT330)</f>
        <v/>
      </c>
      <c r="BM330" s="20" t="str">
        <f>IF($BM$1&gt;=1+MAX($BM$3:BM329),1+MAX($BM$3:BM329),"")</f>
        <v/>
      </c>
      <c r="BN330" s="20" t="str">
        <f t="shared" si="178"/>
        <v/>
      </c>
      <c r="BO330" s="20" t="str">
        <f t="shared" si="178"/>
        <v/>
      </c>
      <c r="BP330" s="20" t="str">
        <f t="shared" si="178"/>
        <v/>
      </c>
      <c r="BQ330" s="20" t="str">
        <f t="shared" si="178"/>
        <v/>
      </c>
      <c r="BR330" s="20" t="str">
        <f t="shared" si="178"/>
        <v/>
      </c>
      <c r="BS330" s="20" t="str">
        <f t="shared" si="178"/>
        <v/>
      </c>
      <c r="BT330" s="20" t="str">
        <f t="shared" si="178"/>
        <v/>
      </c>
      <c r="BU330" s="20" t="str">
        <f t="shared" si="178"/>
        <v/>
      </c>
      <c r="BV330" s="20" t="str">
        <f t="shared" si="178"/>
        <v/>
      </c>
      <c r="BW330" s="20" t="str">
        <f t="shared" si="178"/>
        <v/>
      </c>
      <c r="BX330" s="20" t="str">
        <f t="shared" si="178"/>
        <v/>
      </c>
    </row>
    <row r="331" spans="2:76" ht="30" customHeight="1" x14ac:dyDescent="0.2">
      <c r="B331" s="52"/>
      <c r="C331" s="52"/>
      <c r="D331" s="52"/>
      <c r="E331" s="30"/>
      <c r="F331" s="31"/>
      <c r="G331" s="32"/>
      <c r="H331" s="30"/>
      <c r="I331" s="31"/>
      <c r="J331" s="34"/>
      <c r="K331" s="112" t="str">
        <f t="shared" si="181"/>
        <v/>
      </c>
      <c r="L331" s="108" t="str">
        <f t="shared" si="182"/>
        <v/>
      </c>
      <c r="M331" s="108" t="str">
        <f t="shared" si="183"/>
        <v/>
      </c>
      <c r="N331" s="31" t="str">
        <f t="shared" si="184"/>
        <v/>
      </c>
      <c r="O331" s="31" t="str">
        <f t="shared" si="185"/>
        <v/>
      </c>
      <c r="P331" s="49" t="str">
        <f t="shared" si="186"/>
        <v/>
      </c>
      <c r="Q331" s="49" t="str">
        <f t="shared" si="187"/>
        <v/>
      </c>
      <c r="R331" s="32" t="str">
        <f t="shared" si="188"/>
        <v/>
      </c>
      <c r="S331" s="19"/>
      <c r="T331" s="45" t="str">
        <f t="shared" si="189"/>
        <v/>
      </c>
      <c r="U331" s="32" t="str">
        <f t="shared" si="190"/>
        <v/>
      </c>
      <c r="V331" s="22"/>
      <c r="W331" s="6" t="str">
        <f t="shared" si="179"/>
        <v/>
      </c>
      <c r="X331" s="7" t="str">
        <f t="shared" si="191"/>
        <v/>
      </c>
      <c r="Y331" s="19"/>
      <c r="Z331" s="13" t="str">
        <f t="shared" si="180"/>
        <v/>
      </c>
      <c r="AA331" s="13" t="str">
        <f t="shared" si="192"/>
        <v/>
      </c>
      <c r="AB331" s="7" t="str">
        <f t="shared" si="193"/>
        <v/>
      </c>
      <c r="AC331" s="22"/>
      <c r="AD331" s="3" t="str">
        <f>IF(B331="","",COUNT(B$3:B331))</f>
        <v/>
      </c>
      <c r="AE331" s="3" t="str">
        <f>IF(C331="","",COUNT(C$3:C331))</f>
        <v/>
      </c>
      <c r="AF331" s="3" t="str">
        <f>IF(D331="","",COUNT(D$3:D331))</f>
        <v/>
      </c>
      <c r="AG331" s="20" t="str">
        <f>IF(E331="","",COUNTA($E$3:E331))</f>
        <v/>
      </c>
      <c r="AH331" s="38" t="str">
        <f>IF(B331="",IF(OR($C331&lt;&gt;"",$D331&lt;&gt;"",$E331&lt;&gt;"",$H331&lt;&gt;"",$G331&lt;&gt;""),INDEX(AH$3:AH330,MATCH(MAX(AD$3:AD330),AD$3:AD330,0),0),""),B331)</f>
        <v/>
      </c>
      <c r="AI331" s="38" t="str">
        <f>IF(C331="",IF(OR($D331&lt;&gt;"",$E331&lt;&gt;"",$H331&lt;&gt;"",$G331&lt;&gt;""),INDEX(AI$3:AI330,MATCH(MAX(AE$3:AE330),AE$3:AE330,0),0),""),C331)</f>
        <v/>
      </c>
      <c r="AJ331" s="38" t="str">
        <f>IF(D331="",IF(OR($E331&lt;&gt;"",$H331&lt;&gt;"",$G331&lt;&gt;""),INDEX(AJ$3:AJ330,MATCH(MAX(AF$3:AF330),AF$3:AF330,0),0),""),D331)</f>
        <v/>
      </c>
      <c r="AK331" s="4" t="str">
        <f>IF(入力!E331="","",IFERROR(INDEX(雇用者!$B$3:$B$100003,IFERROR(MATCH("*"&amp;$E331&amp;"*",雇用者!B$3:B$100003,0),MATCH("*"&amp;$E331&amp;"*",雇用者!C$3:C$100003,0)),0),入力!E331))&amp;""</f>
        <v/>
      </c>
      <c r="AL331" s="20" t="str">
        <f>IF(AM331="","",$AM331&amp;"@"&amp;AN331&amp;IF(AN331="","","@"&amp;COUNTIF($AK$3:AK331,AN331)))</f>
        <v/>
      </c>
      <c r="AM331" s="26" t="str">
        <f t="shared" si="194"/>
        <v/>
      </c>
      <c r="AN331" s="4" t="str">
        <f>IF(AK331="",IF(AND(OR(H331&lt;&gt;"",G331&lt;&gt;""),E331=""),INDEX($AK$3:AK330,MATCH(MAX($AG$3:AG330),$AG$3:AG330,0),0),""),AK331)</f>
        <v/>
      </c>
      <c r="AO331" s="20" t="str">
        <f>IF(H331="",IF(AN331="","",IFERROR(INDEX(雇用者!$D$3:$D$100003,MATCH($AN331,雇用者!B$3:B$100003,0),0),"")),H331)&amp;""</f>
        <v/>
      </c>
      <c r="AP331" s="20" t="str">
        <f>IF(AN331="","",IFERROR(IF(AND(入力!I331="",H331=""),INDEX(雇用者!$E$3:$E$100003,MATCH($AN331,雇用者!B$3:B$100003,0),0),I331),I331))&amp;""</f>
        <v/>
      </c>
      <c r="AQ331" s="20" t="str">
        <f t="shared" si="195"/>
        <v/>
      </c>
      <c r="AR331" s="20" t="str">
        <f t="shared" si="196"/>
        <v/>
      </c>
      <c r="AS331" s="20" t="str">
        <f>IF(AN331="","",IFERROR(IF(AND(入力!G331="",H331=""),INDEX(雇用者!$F$3:$Y$100003,MATCH($AN331,雇用者!B$3:B$100003,0),MATCH($AM331,雇用者!$F$1:$Y$1,1)),IF(G331="","",G331)),IF(G331="","",G331)))</f>
        <v/>
      </c>
      <c r="AT331" s="21" t="str">
        <f t="shared" si="197"/>
        <v/>
      </c>
      <c r="AU331" s="21" t="str">
        <f>IF(AND(AT331&lt;&gt;"",COUNTIF($AL$3:AL331,AL331)=1),SUMIF($AL$3:$AT$100003,AL331,$AT$3:$AT$100003),"")</f>
        <v/>
      </c>
      <c r="AV331" s="21" t="str">
        <f>IF(AND(COUNTIF($AM$3:AM331,AM331)=COUNTIF($AM$3:AM100331,AM331),AM331&lt;&gt;""),SUMIF($AM$3:AM331,AM331,$AT$3:AT331),"")</f>
        <v/>
      </c>
      <c r="AW331" s="96"/>
      <c r="AX331" s="20" t="str">
        <f>IF(COUNT(BC331:BH331)=6,MAX($AX$3:AX330)+1,"")</f>
        <v/>
      </c>
      <c r="AY331" s="20" t="str">
        <f>IF(AZ331="","",RANK(AZ331,$AZ$3:$AZ$100003,1)+COUNTIF($AZ$3:AZ331,AZ331)-1)</f>
        <v/>
      </c>
      <c r="AZ331" s="20" t="str">
        <f t="shared" si="198"/>
        <v/>
      </c>
      <c r="BA331" s="20" t="str">
        <f>IF(AN331="","",IF(COUNTIF($AN$3:AN331,AN331)=1,1+MAX($BA$3:BA330),INDEX($BA$3:BA330,MATCH(AN331,$AN$3:AN331,0),0)))</f>
        <v/>
      </c>
      <c r="BB331" s="20" t="str">
        <f>IF(AO331="","",IF(COUNTIF($AO$3:AO331,AO331)=1,1+MAX($BB$3:BB330),INDEX($BB$3:BB330,MATCH(AO331,$AO$3:AO331,0),0)))</f>
        <v/>
      </c>
      <c r="BC331" s="54" t="str">
        <f t="shared" si="199"/>
        <v/>
      </c>
      <c r="BD331" s="54" t="str">
        <f t="shared" si="200"/>
        <v/>
      </c>
      <c r="BE331" s="20" t="str">
        <f>IF($AN331="","",IF(COUNTIF(AN331,"*"&amp;BE$1&amp;"*"),COUNTIF(AN$3:AN331,"*"&amp;BE$1&amp;"*"),""))</f>
        <v/>
      </c>
      <c r="BF331" s="20" t="str">
        <f>IF($AN331="","",IF(COUNTIF(AO331,"*"&amp;BF$1&amp;"*"),COUNTIF(AO$3:AO331,"*"&amp;BF$1&amp;"*"),""))</f>
        <v/>
      </c>
      <c r="BG331" s="20" t="str">
        <f>IF($AN331="","",IF(COUNTIF(AP331,"*"&amp;BG$1&amp;"*"),COUNTIF(AP$3:AP331,"*"&amp;BG$1&amp;"*"),""))</f>
        <v/>
      </c>
      <c r="BH331" s="20" t="str">
        <f>IF($AN331="","",IF(COUNTIF(AQ331,"*"&amp;BH$1&amp;"*"),COUNTIF(AQ$3:AQ331,"*"&amp;BH$1&amp;"*"),""))</f>
        <v/>
      </c>
      <c r="BI331" s="58" t="str">
        <f t="shared" si="201"/>
        <v/>
      </c>
      <c r="BJ331" s="20" t="str">
        <f t="shared" si="202"/>
        <v/>
      </c>
      <c r="BK331" s="20" t="str">
        <f t="shared" si="203"/>
        <v/>
      </c>
      <c r="BM331" s="20" t="str">
        <f>IF($BM$1&gt;=1+MAX($BM$3:BM330),1+MAX($BM$3:BM330),"")</f>
        <v/>
      </c>
      <c r="BN331" s="20" t="str">
        <f t="shared" si="178"/>
        <v/>
      </c>
      <c r="BO331" s="20" t="str">
        <f t="shared" si="178"/>
        <v/>
      </c>
      <c r="BP331" s="20" t="str">
        <f t="shared" si="178"/>
        <v/>
      </c>
      <c r="BQ331" s="20" t="str">
        <f t="shared" si="178"/>
        <v/>
      </c>
      <c r="BR331" s="20" t="str">
        <f t="shared" si="178"/>
        <v/>
      </c>
      <c r="BS331" s="20" t="str">
        <f t="shared" si="178"/>
        <v/>
      </c>
      <c r="BT331" s="20" t="str">
        <f t="shared" si="178"/>
        <v/>
      </c>
      <c r="BU331" s="20" t="str">
        <f t="shared" si="178"/>
        <v/>
      </c>
      <c r="BV331" s="20" t="str">
        <f t="shared" si="178"/>
        <v/>
      </c>
      <c r="BW331" s="20" t="str">
        <f t="shared" si="178"/>
        <v/>
      </c>
      <c r="BX331" s="20" t="str">
        <f t="shared" si="178"/>
        <v/>
      </c>
    </row>
    <row r="332" spans="2:76" ht="30" customHeight="1" x14ac:dyDescent="0.2">
      <c r="B332" s="52"/>
      <c r="C332" s="52"/>
      <c r="D332" s="52"/>
      <c r="E332" s="30"/>
      <c r="F332" s="31"/>
      <c r="G332" s="32"/>
      <c r="H332" s="30"/>
      <c r="I332" s="31"/>
      <c r="J332" s="34"/>
      <c r="K332" s="112" t="str">
        <f t="shared" si="181"/>
        <v/>
      </c>
      <c r="L332" s="108" t="str">
        <f t="shared" si="182"/>
        <v/>
      </c>
      <c r="M332" s="108" t="str">
        <f t="shared" si="183"/>
        <v/>
      </c>
      <c r="N332" s="31" t="str">
        <f t="shared" si="184"/>
        <v/>
      </c>
      <c r="O332" s="31" t="str">
        <f t="shared" si="185"/>
        <v/>
      </c>
      <c r="P332" s="49" t="str">
        <f t="shared" si="186"/>
        <v/>
      </c>
      <c r="Q332" s="49" t="str">
        <f t="shared" si="187"/>
        <v/>
      </c>
      <c r="R332" s="32" t="str">
        <f t="shared" si="188"/>
        <v/>
      </c>
      <c r="S332" s="19"/>
      <c r="T332" s="45" t="str">
        <f t="shared" si="189"/>
        <v/>
      </c>
      <c r="U332" s="32" t="str">
        <f t="shared" si="190"/>
        <v/>
      </c>
      <c r="V332" s="22"/>
      <c r="W332" s="6" t="str">
        <f t="shared" si="179"/>
        <v/>
      </c>
      <c r="X332" s="7" t="str">
        <f t="shared" si="191"/>
        <v/>
      </c>
      <c r="Y332" s="19"/>
      <c r="Z332" s="13" t="str">
        <f t="shared" si="180"/>
        <v/>
      </c>
      <c r="AA332" s="13" t="str">
        <f t="shared" si="192"/>
        <v/>
      </c>
      <c r="AB332" s="7" t="str">
        <f t="shared" si="193"/>
        <v/>
      </c>
      <c r="AC332" s="22"/>
      <c r="AD332" s="3" t="str">
        <f>IF(B332="","",COUNT(B$3:B332))</f>
        <v/>
      </c>
      <c r="AE332" s="3" t="str">
        <f>IF(C332="","",COUNT(C$3:C332))</f>
        <v/>
      </c>
      <c r="AF332" s="3" t="str">
        <f>IF(D332="","",COUNT(D$3:D332))</f>
        <v/>
      </c>
      <c r="AG332" s="20" t="str">
        <f>IF(E332="","",COUNTA($E$3:E332))</f>
        <v/>
      </c>
      <c r="AH332" s="38" t="str">
        <f>IF(B332="",IF(OR($C332&lt;&gt;"",$D332&lt;&gt;"",$E332&lt;&gt;"",$H332&lt;&gt;"",$G332&lt;&gt;""),INDEX(AH$3:AH331,MATCH(MAX(AD$3:AD331),AD$3:AD331,0),0),""),B332)</f>
        <v/>
      </c>
      <c r="AI332" s="38" t="str">
        <f>IF(C332="",IF(OR($D332&lt;&gt;"",$E332&lt;&gt;"",$H332&lt;&gt;"",$G332&lt;&gt;""),INDEX(AI$3:AI331,MATCH(MAX(AE$3:AE331),AE$3:AE331,0),0),""),C332)</f>
        <v/>
      </c>
      <c r="AJ332" s="38" t="str">
        <f>IF(D332="",IF(OR($E332&lt;&gt;"",$H332&lt;&gt;"",$G332&lt;&gt;""),INDEX(AJ$3:AJ331,MATCH(MAX(AF$3:AF331),AF$3:AF331,0),0),""),D332)</f>
        <v/>
      </c>
      <c r="AK332" s="4" t="str">
        <f>IF(入力!E332="","",IFERROR(INDEX(雇用者!$B$3:$B$100003,IFERROR(MATCH("*"&amp;$E332&amp;"*",雇用者!B$3:B$100003,0),MATCH("*"&amp;$E332&amp;"*",雇用者!C$3:C$100003,0)),0),入力!E332))&amp;""</f>
        <v/>
      </c>
      <c r="AL332" s="20" t="str">
        <f>IF(AM332="","",$AM332&amp;"@"&amp;AN332&amp;IF(AN332="","","@"&amp;COUNTIF($AK$3:AK332,AN332)))</f>
        <v/>
      </c>
      <c r="AM332" s="26" t="str">
        <f t="shared" si="194"/>
        <v/>
      </c>
      <c r="AN332" s="4" t="str">
        <f>IF(AK332="",IF(AND(OR(H332&lt;&gt;"",G332&lt;&gt;""),E332=""),INDEX($AK$3:AK331,MATCH(MAX($AG$3:AG331),$AG$3:AG331,0),0),""),AK332)</f>
        <v/>
      </c>
      <c r="AO332" s="20" t="str">
        <f>IF(H332="",IF(AN332="","",IFERROR(INDEX(雇用者!$D$3:$D$100003,MATCH($AN332,雇用者!B$3:B$100003,0),0),"")),H332)&amp;""</f>
        <v/>
      </c>
      <c r="AP332" s="20" t="str">
        <f>IF(AN332="","",IFERROR(IF(AND(入力!I332="",H332=""),INDEX(雇用者!$E$3:$E$100003,MATCH($AN332,雇用者!B$3:B$100003,0),0),I332),I332))&amp;""</f>
        <v/>
      </c>
      <c r="AQ332" s="20" t="str">
        <f t="shared" si="195"/>
        <v/>
      </c>
      <c r="AR332" s="20" t="str">
        <f t="shared" si="196"/>
        <v/>
      </c>
      <c r="AS332" s="20" t="str">
        <f>IF(AN332="","",IFERROR(IF(AND(入力!G332="",H332=""),INDEX(雇用者!$F$3:$Y$100003,MATCH($AN332,雇用者!B$3:B$100003,0),MATCH($AM332,雇用者!$F$1:$Y$1,1)),IF(G332="","",G332)),IF(G332="","",G332)))</f>
        <v/>
      </c>
      <c r="AT332" s="21" t="str">
        <f t="shared" si="197"/>
        <v/>
      </c>
      <c r="AU332" s="21" t="str">
        <f>IF(AND(AT332&lt;&gt;"",COUNTIF($AL$3:AL332,AL332)=1),SUMIF($AL$3:$AT$100003,AL332,$AT$3:$AT$100003),"")</f>
        <v/>
      </c>
      <c r="AV332" s="21" t="str">
        <f>IF(AND(COUNTIF($AM$3:AM332,AM332)=COUNTIF($AM$3:AM100332,AM332),AM332&lt;&gt;""),SUMIF($AM$3:AM332,AM332,$AT$3:AT332),"")</f>
        <v/>
      </c>
      <c r="AW332" s="96"/>
      <c r="AX332" s="20" t="str">
        <f>IF(COUNT(BC332:BH332)=6,MAX($AX$3:AX331)+1,"")</f>
        <v/>
      </c>
      <c r="AY332" s="20" t="str">
        <f>IF(AZ332="","",RANK(AZ332,$AZ$3:$AZ$100003,1)+COUNTIF($AZ$3:AZ332,AZ332)-1)</f>
        <v/>
      </c>
      <c r="AZ332" s="20" t="str">
        <f t="shared" si="198"/>
        <v/>
      </c>
      <c r="BA332" s="20" t="str">
        <f>IF(AN332="","",IF(COUNTIF($AN$3:AN332,AN332)=1,1+MAX($BA$3:BA331),INDEX($BA$3:BA331,MATCH(AN332,$AN$3:AN332,0),0)))</f>
        <v/>
      </c>
      <c r="BB332" s="20" t="str">
        <f>IF(AO332="","",IF(COUNTIF($AO$3:AO332,AO332)=1,1+MAX($BB$3:BB331),INDEX($BB$3:BB331,MATCH(AO332,$AO$3:AO332,0),0)))</f>
        <v/>
      </c>
      <c r="BC332" s="54" t="str">
        <f t="shared" si="199"/>
        <v/>
      </c>
      <c r="BD332" s="54" t="str">
        <f t="shared" si="200"/>
        <v/>
      </c>
      <c r="BE332" s="20" t="str">
        <f>IF($AN332="","",IF(COUNTIF(AN332,"*"&amp;BE$1&amp;"*"),COUNTIF(AN$3:AN332,"*"&amp;BE$1&amp;"*"),""))</f>
        <v/>
      </c>
      <c r="BF332" s="20" t="str">
        <f>IF($AN332="","",IF(COUNTIF(AO332,"*"&amp;BF$1&amp;"*"),COUNTIF(AO$3:AO332,"*"&amp;BF$1&amp;"*"),""))</f>
        <v/>
      </c>
      <c r="BG332" s="20" t="str">
        <f>IF($AN332="","",IF(COUNTIF(AP332,"*"&amp;BG$1&amp;"*"),COUNTIF(AP$3:AP332,"*"&amp;BG$1&amp;"*"),""))</f>
        <v/>
      </c>
      <c r="BH332" s="20" t="str">
        <f>IF($AN332="","",IF(COUNTIF(AQ332,"*"&amp;BH$1&amp;"*"),COUNTIF(AQ$3:AQ332,"*"&amp;BH$1&amp;"*"),""))</f>
        <v/>
      </c>
      <c r="BI332" s="58" t="str">
        <f t="shared" si="201"/>
        <v/>
      </c>
      <c r="BJ332" s="20" t="str">
        <f t="shared" si="202"/>
        <v/>
      </c>
      <c r="BK332" s="20" t="str">
        <f t="shared" si="203"/>
        <v/>
      </c>
      <c r="BM332" s="20" t="str">
        <f>IF($BM$1&gt;=1+MAX($BM$3:BM331),1+MAX($BM$3:BM331),"")</f>
        <v/>
      </c>
      <c r="BN332" s="20" t="str">
        <f t="shared" si="178"/>
        <v/>
      </c>
      <c r="BO332" s="20" t="str">
        <f t="shared" si="178"/>
        <v/>
      </c>
      <c r="BP332" s="20" t="str">
        <f t="shared" si="178"/>
        <v/>
      </c>
      <c r="BQ332" s="20" t="str">
        <f t="shared" si="178"/>
        <v/>
      </c>
      <c r="BR332" s="20" t="str">
        <f t="shared" si="178"/>
        <v/>
      </c>
      <c r="BS332" s="20" t="str">
        <f t="shared" si="178"/>
        <v/>
      </c>
      <c r="BT332" s="20" t="str">
        <f t="shared" si="178"/>
        <v/>
      </c>
      <c r="BU332" s="20" t="str">
        <f t="shared" si="178"/>
        <v/>
      </c>
      <c r="BV332" s="20" t="str">
        <f t="shared" si="178"/>
        <v/>
      </c>
      <c r="BW332" s="20" t="str">
        <f t="shared" si="178"/>
        <v/>
      </c>
      <c r="BX332" s="20" t="str">
        <f t="shared" si="178"/>
        <v/>
      </c>
    </row>
    <row r="333" spans="2:76" ht="30" customHeight="1" x14ac:dyDescent="0.2">
      <c r="B333" s="52"/>
      <c r="C333" s="52"/>
      <c r="D333" s="52"/>
      <c r="E333" s="30"/>
      <c r="F333" s="31"/>
      <c r="G333" s="32"/>
      <c r="H333" s="30"/>
      <c r="I333" s="31"/>
      <c r="J333" s="34"/>
      <c r="K333" s="112" t="str">
        <f t="shared" si="181"/>
        <v/>
      </c>
      <c r="L333" s="108" t="str">
        <f t="shared" si="182"/>
        <v/>
      </c>
      <c r="M333" s="108" t="str">
        <f t="shared" si="183"/>
        <v/>
      </c>
      <c r="N333" s="31" t="str">
        <f t="shared" si="184"/>
        <v/>
      </c>
      <c r="O333" s="31" t="str">
        <f t="shared" si="185"/>
        <v/>
      </c>
      <c r="P333" s="49" t="str">
        <f t="shared" si="186"/>
        <v/>
      </c>
      <c r="Q333" s="49" t="str">
        <f t="shared" si="187"/>
        <v/>
      </c>
      <c r="R333" s="32" t="str">
        <f t="shared" si="188"/>
        <v/>
      </c>
      <c r="S333" s="19"/>
      <c r="T333" s="45" t="str">
        <f t="shared" si="189"/>
        <v/>
      </c>
      <c r="U333" s="32" t="str">
        <f t="shared" si="190"/>
        <v/>
      </c>
      <c r="V333" s="22"/>
      <c r="W333" s="6" t="str">
        <f t="shared" si="179"/>
        <v/>
      </c>
      <c r="X333" s="7" t="str">
        <f t="shared" si="191"/>
        <v/>
      </c>
      <c r="Y333" s="19"/>
      <c r="Z333" s="13" t="str">
        <f t="shared" si="180"/>
        <v/>
      </c>
      <c r="AA333" s="13" t="str">
        <f t="shared" si="192"/>
        <v/>
      </c>
      <c r="AB333" s="7" t="str">
        <f t="shared" si="193"/>
        <v/>
      </c>
      <c r="AC333" s="22"/>
      <c r="AD333" s="3" t="str">
        <f>IF(B333="","",COUNT(B$3:B333))</f>
        <v/>
      </c>
      <c r="AE333" s="3" t="str">
        <f>IF(C333="","",COUNT(C$3:C333))</f>
        <v/>
      </c>
      <c r="AF333" s="3" t="str">
        <f>IF(D333="","",COUNT(D$3:D333))</f>
        <v/>
      </c>
      <c r="AG333" s="20" t="str">
        <f>IF(E333="","",COUNTA($E$3:E333))</f>
        <v/>
      </c>
      <c r="AH333" s="38" t="str">
        <f>IF(B333="",IF(OR($C333&lt;&gt;"",$D333&lt;&gt;"",$E333&lt;&gt;"",$H333&lt;&gt;"",$G333&lt;&gt;""),INDEX(AH$3:AH332,MATCH(MAX(AD$3:AD332),AD$3:AD332,0),0),""),B333)</f>
        <v/>
      </c>
      <c r="AI333" s="38" t="str">
        <f>IF(C333="",IF(OR($D333&lt;&gt;"",$E333&lt;&gt;"",$H333&lt;&gt;"",$G333&lt;&gt;""),INDEX(AI$3:AI332,MATCH(MAX(AE$3:AE332),AE$3:AE332,0),0),""),C333)</f>
        <v/>
      </c>
      <c r="AJ333" s="38" t="str">
        <f>IF(D333="",IF(OR($E333&lt;&gt;"",$H333&lt;&gt;"",$G333&lt;&gt;""),INDEX(AJ$3:AJ332,MATCH(MAX(AF$3:AF332),AF$3:AF332,0),0),""),D333)</f>
        <v/>
      </c>
      <c r="AK333" s="4" t="str">
        <f>IF(入力!E333="","",IFERROR(INDEX(雇用者!$B$3:$B$100003,IFERROR(MATCH("*"&amp;$E333&amp;"*",雇用者!B$3:B$100003,0),MATCH("*"&amp;$E333&amp;"*",雇用者!C$3:C$100003,0)),0),入力!E333))&amp;""</f>
        <v/>
      </c>
      <c r="AL333" s="20" t="str">
        <f>IF(AM333="","",$AM333&amp;"@"&amp;AN333&amp;IF(AN333="","","@"&amp;COUNTIF($AK$3:AK333,AN333)))</f>
        <v/>
      </c>
      <c r="AM333" s="26" t="str">
        <f t="shared" si="194"/>
        <v/>
      </c>
      <c r="AN333" s="4" t="str">
        <f>IF(AK333="",IF(AND(OR(H333&lt;&gt;"",G333&lt;&gt;""),E333=""),INDEX($AK$3:AK332,MATCH(MAX($AG$3:AG332),$AG$3:AG332,0),0),""),AK333)</f>
        <v/>
      </c>
      <c r="AO333" s="20" t="str">
        <f>IF(H333="",IF(AN333="","",IFERROR(INDEX(雇用者!$D$3:$D$100003,MATCH($AN333,雇用者!B$3:B$100003,0),0),"")),H333)&amp;""</f>
        <v/>
      </c>
      <c r="AP333" s="20" t="str">
        <f>IF(AN333="","",IFERROR(IF(AND(入力!I333="",H333=""),INDEX(雇用者!$E$3:$E$100003,MATCH($AN333,雇用者!B$3:B$100003,0),0),I333),I333))&amp;""</f>
        <v/>
      </c>
      <c r="AQ333" s="20" t="str">
        <f t="shared" si="195"/>
        <v/>
      </c>
      <c r="AR333" s="20" t="str">
        <f t="shared" si="196"/>
        <v/>
      </c>
      <c r="AS333" s="20" t="str">
        <f>IF(AN333="","",IFERROR(IF(AND(入力!G333="",H333=""),INDEX(雇用者!$F$3:$Y$100003,MATCH($AN333,雇用者!B$3:B$100003,0),MATCH($AM333,雇用者!$F$1:$Y$1,1)),IF(G333="","",G333)),IF(G333="","",G333)))</f>
        <v/>
      </c>
      <c r="AT333" s="21" t="str">
        <f t="shared" si="197"/>
        <v/>
      </c>
      <c r="AU333" s="21" t="str">
        <f>IF(AND(AT333&lt;&gt;"",COUNTIF($AL$3:AL333,AL333)=1),SUMIF($AL$3:$AT$100003,AL333,$AT$3:$AT$100003),"")</f>
        <v/>
      </c>
      <c r="AV333" s="21" t="str">
        <f>IF(AND(COUNTIF($AM$3:AM333,AM333)=COUNTIF($AM$3:AM100333,AM333),AM333&lt;&gt;""),SUMIF($AM$3:AM333,AM333,$AT$3:AT333),"")</f>
        <v/>
      </c>
      <c r="AW333" s="96"/>
      <c r="AX333" s="20" t="str">
        <f>IF(COUNT(BC333:BH333)=6,MAX($AX$3:AX332)+1,"")</f>
        <v/>
      </c>
      <c r="AY333" s="20" t="str">
        <f>IF(AZ333="","",RANK(AZ333,$AZ$3:$AZ$100003,1)+COUNTIF($AZ$3:AZ333,AZ333)-1)</f>
        <v/>
      </c>
      <c r="AZ333" s="20" t="str">
        <f t="shared" si="198"/>
        <v/>
      </c>
      <c r="BA333" s="20" t="str">
        <f>IF(AN333="","",IF(COUNTIF($AN$3:AN333,AN333)=1,1+MAX($BA$3:BA332),INDEX($BA$3:BA332,MATCH(AN333,$AN$3:AN333,0),0)))</f>
        <v/>
      </c>
      <c r="BB333" s="20" t="str">
        <f>IF(AO333="","",IF(COUNTIF($AO$3:AO333,AO333)=1,1+MAX($BB$3:BB332),INDEX($BB$3:BB332,MATCH(AO333,$AO$3:AO333,0),0)))</f>
        <v/>
      </c>
      <c r="BC333" s="54" t="str">
        <f t="shared" si="199"/>
        <v/>
      </c>
      <c r="BD333" s="54" t="str">
        <f t="shared" si="200"/>
        <v/>
      </c>
      <c r="BE333" s="20" t="str">
        <f>IF($AN333="","",IF(COUNTIF(AN333,"*"&amp;BE$1&amp;"*"),COUNTIF(AN$3:AN333,"*"&amp;BE$1&amp;"*"),""))</f>
        <v/>
      </c>
      <c r="BF333" s="20" t="str">
        <f>IF($AN333="","",IF(COUNTIF(AO333,"*"&amp;BF$1&amp;"*"),COUNTIF(AO$3:AO333,"*"&amp;BF$1&amp;"*"),""))</f>
        <v/>
      </c>
      <c r="BG333" s="20" t="str">
        <f>IF($AN333="","",IF(COUNTIF(AP333,"*"&amp;BG$1&amp;"*"),COUNTIF(AP$3:AP333,"*"&amp;BG$1&amp;"*"),""))</f>
        <v/>
      </c>
      <c r="BH333" s="20" t="str">
        <f>IF($AN333="","",IF(COUNTIF(AQ333,"*"&amp;BH$1&amp;"*"),COUNTIF(AQ$3:AQ333,"*"&amp;BH$1&amp;"*"),""))</f>
        <v/>
      </c>
      <c r="BI333" s="58" t="str">
        <f t="shared" si="201"/>
        <v/>
      </c>
      <c r="BJ333" s="20" t="str">
        <f t="shared" si="202"/>
        <v/>
      </c>
      <c r="BK333" s="20" t="str">
        <f t="shared" si="203"/>
        <v/>
      </c>
      <c r="BM333" s="20" t="str">
        <f>IF($BM$1&gt;=1+MAX($BM$3:BM332),1+MAX($BM$3:BM332),"")</f>
        <v/>
      </c>
      <c r="BN333" s="20" t="str">
        <f t="shared" si="178"/>
        <v/>
      </c>
      <c r="BO333" s="20" t="str">
        <f t="shared" si="178"/>
        <v/>
      </c>
      <c r="BP333" s="20" t="str">
        <f t="shared" si="178"/>
        <v/>
      </c>
      <c r="BQ333" s="20" t="str">
        <f t="shared" si="178"/>
        <v/>
      </c>
      <c r="BR333" s="20" t="str">
        <f t="shared" si="178"/>
        <v/>
      </c>
      <c r="BS333" s="20" t="str">
        <f t="shared" si="178"/>
        <v/>
      </c>
      <c r="BT333" s="20" t="str">
        <f t="shared" si="178"/>
        <v/>
      </c>
      <c r="BU333" s="20" t="str">
        <f t="shared" si="178"/>
        <v/>
      </c>
      <c r="BV333" s="20" t="str">
        <f t="shared" si="178"/>
        <v/>
      </c>
      <c r="BW333" s="20" t="str">
        <f t="shared" si="178"/>
        <v/>
      </c>
      <c r="BX333" s="20" t="str">
        <f t="shared" si="178"/>
        <v/>
      </c>
    </row>
    <row r="334" spans="2:76" ht="30" customHeight="1" x14ac:dyDescent="0.2">
      <c r="B334" s="52"/>
      <c r="C334" s="52"/>
      <c r="D334" s="52"/>
      <c r="E334" s="30"/>
      <c r="F334" s="31"/>
      <c r="G334" s="32"/>
      <c r="H334" s="30"/>
      <c r="I334" s="31"/>
      <c r="J334" s="34"/>
      <c r="K334" s="112" t="str">
        <f t="shared" si="181"/>
        <v/>
      </c>
      <c r="L334" s="108" t="str">
        <f t="shared" si="182"/>
        <v/>
      </c>
      <c r="M334" s="108" t="str">
        <f t="shared" si="183"/>
        <v/>
      </c>
      <c r="N334" s="31" t="str">
        <f t="shared" si="184"/>
        <v/>
      </c>
      <c r="O334" s="31" t="str">
        <f t="shared" si="185"/>
        <v/>
      </c>
      <c r="P334" s="49" t="str">
        <f t="shared" si="186"/>
        <v/>
      </c>
      <c r="Q334" s="49" t="str">
        <f t="shared" si="187"/>
        <v/>
      </c>
      <c r="R334" s="32" t="str">
        <f t="shared" si="188"/>
        <v/>
      </c>
      <c r="S334" s="19"/>
      <c r="T334" s="45" t="str">
        <f t="shared" si="189"/>
        <v/>
      </c>
      <c r="U334" s="32" t="str">
        <f t="shared" si="190"/>
        <v/>
      </c>
      <c r="V334" s="22"/>
      <c r="W334" s="6" t="str">
        <f t="shared" si="179"/>
        <v/>
      </c>
      <c r="X334" s="7" t="str">
        <f t="shared" si="191"/>
        <v/>
      </c>
      <c r="Y334" s="19"/>
      <c r="Z334" s="13" t="str">
        <f t="shared" si="180"/>
        <v/>
      </c>
      <c r="AA334" s="13" t="str">
        <f t="shared" si="192"/>
        <v/>
      </c>
      <c r="AB334" s="7" t="str">
        <f t="shared" si="193"/>
        <v/>
      </c>
      <c r="AC334" s="22"/>
      <c r="AD334" s="3" t="str">
        <f>IF(B334="","",COUNT(B$3:B334))</f>
        <v/>
      </c>
      <c r="AE334" s="3" t="str">
        <f>IF(C334="","",COUNT(C$3:C334))</f>
        <v/>
      </c>
      <c r="AF334" s="3" t="str">
        <f>IF(D334="","",COUNT(D$3:D334))</f>
        <v/>
      </c>
      <c r="AG334" s="20" t="str">
        <f>IF(E334="","",COUNTA($E$3:E334))</f>
        <v/>
      </c>
      <c r="AH334" s="38" t="str">
        <f>IF(B334="",IF(OR($C334&lt;&gt;"",$D334&lt;&gt;"",$E334&lt;&gt;"",$H334&lt;&gt;"",$G334&lt;&gt;""),INDEX(AH$3:AH333,MATCH(MAX(AD$3:AD333),AD$3:AD333,0),0),""),B334)</f>
        <v/>
      </c>
      <c r="AI334" s="38" t="str">
        <f>IF(C334="",IF(OR($D334&lt;&gt;"",$E334&lt;&gt;"",$H334&lt;&gt;"",$G334&lt;&gt;""),INDEX(AI$3:AI333,MATCH(MAX(AE$3:AE333),AE$3:AE333,0),0),""),C334)</f>
        <v/>
      </c>
      <c r="AJ334" s="38" t="str">
        <f>IF(D334="",IF(OR($E334&lt;&gt;"",$H334&lt;&gt;"",$G334&lt;&gt;""),INDEX(AJ$3:AJ333,MATCH(MAX(AF$3:AF333),AF$3:AF333,0),0),""),D334)</f>
        <v/>
      </c>
      <c r="AK334" s="4" t="str">
        <f>IF(入力!E334="","",IFERROR(INDEX(雇用者!$B$3:$B$100003,IFERROR(MATCH("*"&amp;$E334&amp;"*",雇用者!B$3:B$100003,0),MATCH("*"&amp;$E334&amp;"*",雇用者!C$3:C$100003,0)),0),入力!E334))&amp;""</f>
        <v/>
      </c>
      <c r="AL334" s="20" t="str">
        <f>IF(AM334="","",$AM334&amp;"@"&amp;AN334&amp;IF(AN334="","","@"&amp;COUNTIF($AK$3:AK334,AN334)))</f>
        <v/>
      </c>
      <c r="AM334" s="26" t="str">
        <f t="shared" si="194"/>
        <v/>
      </c>
      <c r="AN334" s="4" t="str">
        <f>IF(AK334="",IF(AND(OR(H334&lt;&gt;"",G334&lt;&gt;""),E334=""),INDEX($AK$3:AK333,MATCH(MAX($AG$3:AG333),$AG$3:AG333,0),0),""),AK334)</f>
        <v/>
      </c>
      <c r="AO334" s="20" t="str">
        <f>IF(H334="",IF(AN334="","",IFERROR(INDEX(雇用者!$D$3:$D$100003,MATCH($AN334,雇用者!B$3:B$100003,0),0),"")),H334)&amp;""</f>
        <v/>
      </c>
      <c r="AP334" s="20" t="str">
        <f>IF(AN334="","",IFERROR(IF(AND(入力!I334="",H334=""),INDEX(雇用者!$E$3:$E$100003,MATCH($AN334,雇用者!B$3:B$100003,0),0),I334),I334))&amp;""</f>
        <v/>
      </c>
      <c r="AQ334" s="20" t="str">
        <f t="shared" si="195"/>
        <v/>
      </c>
      <c r="AR334" s="20" t="str">
        <f t="shared" si="196"/>
        <v/>
      </c>
      <c r="AS334" s="20" t="str">
        <f>IF(AN334="","",IFERROR(IF(AND(入力!G334="",H334=""),INDEX(雇用者!$F$3:$Y$100003,MATCH($AN334,雇用者!B$3:B$100003,0),MATCH($AM334,雇用者!$F$1:$Y$1,1)),IF(G334="","",G334)),IF(G334="","",G334)))</f>
        <v/>
      </c>
      <c r="AT334" s="21" t="str">
        <f t="shared" si="197"/>
        <v/>
      </c>
      <c r="AU334" s="21" t="str">
        <f>IF(AND(AT334&lt;&gt;"",COUNTIF($AL$3:AL334,AL334)=1),SUMIF($AL$3:$AT$100003,AL334,$AT$3:$AT$100003),"")</f>
        <v/>
      </c>
      <c r="AV334" s="21" t="str">
        <f>IF(AND(COUNTIF($AM$3:AM334,AM334)=COUNTIF($AM$3:AM100334,AM334),AM334&lt;&gt;""),SUMIF($AM$3:AM334,AM334,$AT$3:AT334),"")</f>
        <v/>
      </c>
      <c r="AW334" s="96"/>
      <c r="AX334" s="20" t="str">
        <f>IF(COUNT(BC334:BH334)=6,MAX($AX$3:AX333)+1,"")</f>
        <v/>
      </c>
      <c r="AY334" s="20" t="str">
        <f>IF(AZ334="","",RANK(AZ334,$AZ$3:$AZ$100003,1)+COUNTIF($AZ$3:AZ334,AZ334)-1)</f>
        <v/>
      </c>
      <c r="AZ334" s="20" t="str">
        <f t="shared" si="198"/>
        <v/>
      </c>
      <c r="BA334" s="20" t="str">
        <f>IF(AN334="","",IF(COUNTIF($AN$3:AN334,AN334)=1,1+MAX($BA$3:BA333),INDEX($BA$3:BA333,MATCH(AN334,$AN$3:AN334,0),0)))</f>
        <v/>
      </c>
      <c r="BB334" s="20" t="str">
        <f>IF(AO334="","",IF(COUNTIF($AO$3:AO334,AO334)=1,1+MAX($BB$3:BB333),INDEX($BB$3:BB333,MATCH(AO334,$AO$3:AO334,0),0)))</f>
        <v/>
      </c>
      <c r="BC334" s="54" t="str">
        <f t="shared" si="199"/>
        <v/>
      </c>
      <c r="BD334" s="54" t="str">
        <f t="shared" si="200"/>
        <v/>
      </c>
      <c r="BE334" s="20" t="str">
        <f>IF($AN334="","",IF(COUNTIF(AN334,"*"&amp;BE$1&amp;"*"),COUNTIF(AN$3:AN334,"*"&amp;BE$1&amp;"*"),""))</f>
        <v/>
      </c>
      <c r="BF334" s="20" t="str">
        <f>IF($AN334="","",IF(COUNTIF(AO334,"*"&amp;BF$1&amp;"*"),COUNTIF(AO$3:AO334,"*"&amp;BF$1&amp;"*"),""))</f>
        <v/>
      </c>
      <c r="BG334" s="20" t="str">
        <f>IF($AN334="","",IF(COUNTIF(AP334,"*"&amp;BG$1&amp;"*"),COUNTIF(AP$3:AP334,"*"&amp;BG$1&amp;"*"),""))</f>
        <v/>
      </c>
      <c r="BH334" s="20" t="str">
        <f>IF($AN334="","",IF(COUNTIF(AQ334,"*"&amp;BH$1&amp;"*"),COUNTIF(AQ$3:AQ334,"*"&amp;BH$1&amp;"*"),""))</f>
        <v/>
      </c>
      <c r="BI334" s="58" t="str">
        <f t="shared" si="201"/>
        <v/>
      </c>
      <c r="BJ334" s="20" t="str">
        <f t="shared" si="202"/>
        <v/>
      </c>
      <c r="BK334" s="20" t="str">
        <f t="shared" si="203"/>
        <v/>
      </c>
      <c r="BM334" s="20" t="str">
        <f>IF($BM$1&gt;=1+MAX($BM$3:BM333),1+MAX($BM$3:BM333),"")</f>
        <v/>
      </c>
      <c r="BN334" s="20" t="str">
        <f t="shared" si="178"/>
        <v/>
      </c>
      <c r="BO334" s="20" t="str">
        <f t="shared" si="178"/>
        <v/>
      </c>
      <c r="BP334" s="20" t="str">
        <f t="shared" si="178"/>
        <v/>
      </c>
      <c r="BQ334" s="20" t="str">
        <f t="shared" si="178"/>
        <v/>
      </c>
      <c r="BR334" s="20" t="str">
        <f t="shared" si="178"/>
        <v/>
      </c>
      <c r="BS334" s="20" t="str">
        <f t="shared" si="178"/>
        <v/>
      </c>
      <c r="BT334" s="20" t="str">
        <f t="shared" si="178"/>
        <v/>
      </c>
      <c r="BU334" s="20" t="str">
        <f t="shared" si="178"/>
        <v/>
      </c>
      <c r="BV334" s="20" t="str">
        <f t="shared" si="178"/>
        <v/>
      </c>
      <c r="BW334" s="20" t="str">
        <f t="shared" si="178"/>
        <v/>
      </c>
      <c r="BX334" s="20" t="str">
        <f t="shared" si="178"/>
        <v/>
      </c>
    </row>
    <row r="335" spans="2:76" ht="30" customHeight="1" x14ac:dyDescent="0.2">
      <c r="B335" s="52"/>
      <c r="C335" s="52"/>
      <c r="D335" s="52"/>
      <c r="E335" s="30"/>
      <c r="F335" s="31"/>
      <c r="G335" s="32"/>
      <c r="H335" s="30"/>
      <c r="I335" s="31"/>
      <c r="J335" s="34"/>
      <c r="K335" s="112" t="str">
        <f t="shared" si="181"/>
        <v/>
      </c>
      <c r="L335" s="108" t="str">
        <f t="shared" si="182"/>
        <v/>
      </c>
      <c r="M335" s="108" t="str">
        <f t="shared" si="183"/>
        <v/>
      </c>
      <c r="N335" s="31" t="str">
        <f t="shared" si="184"/>
        <v/>
      </c>
      <c r="O335" s="31" t="str">
        <f t="shared" si="185"/>
        <v/>
      </c>
      <c r="P335" s="49" t="str">
        <f t="shared" si="186"/>
        <v/>
      </c>
      <c r="Q335" s="49" t="str">
        <f t="shared" si="187"/>
        <v/>
      </c>
      <c r="R335" s="32" t="str">
        <f t="shared" si="188"/>
        <v/>
      </c>
      <c r="S335" s="19"/>
      <c r="T335" s="45" t="str">
        <f t="shared" si="189"/>
        <v/>
      </c>
      <c r="U335" s="32" t="str">
        <f t="shared" si="190"/>
        <v/>
      </c>
      <c r="V335" s="22"/>
      <c r="W335" s="6" t="str">
        <f t="shared" si="179"/>
        <v/>
      </c>
      <c r="X335" s="7" t="str">
        <f t="shared" si="191"/>
        <v/>
      </c>
      <c r="Y335" s="19"/>
      <c r="Z335" s="13" t="str">
        <f t="shared" si="180"/>
        <v/>
      </c>
      <c r="AA335" s="13" t="str">
        <f t="shared" si="192"/>
        <v/>
      </c>
      <c r="AB335" s="7" t="str">
        <f t="shared" si="193"/>
        <v/>
      </c>
      <c r="AC335" s="22"/>
      <c r="AD335" s="3" t="str">
        <f>IF(B335="","",COUNT(B$3:B335))</f>
        <v/>
      </c>
      <c r="AE335" s="3" t="str">
        <f>IF(C335="","",COUNT(C$3:C335))</f>
        <v/>
      </c>
      <c r="AF335" s="3" t="str">
        <f>IF(D335="","",COUNT(D$3:D335))</f>
        <v/>
      </c>
      <c r="AG335" s="20" t="str">
        <f>IF(E335="","",COUNTA($E$3:E335))</f>
        <v/>
      </c>
      <c r="AH335" s="38" t="str">
        <f>IF(B335="",IF(OR($C335&lt;&gt;"",$D335&lt;&gt;"",$E335&lt;&gt;"",$H335&lt;&gt;"",$G335&lt;&gt;""),INDEX(AH$3:AH334,MATCH(MAX(AD$3:AD334),AD$3:AD334,0),0),""),B335)</f>
        <v/>
      </c>
      <c r="AI335" s="38" t="str">
        <f>IF(C335="",IF(OR($D335&lt;&gt;"",$E335&lt;&gt;"",$H335&lt;&gt;"",$G335&lt;&gt;""),INDEX(AI$3:AI334,MATCH(MAX(AE$3:AE334),AE$3:AE334,0),0),""),C335)</f>
        <v/>
      </c>
      <c r="AJ335" s="38" t="str">
        <f>IF(D335="",IF(OR($E335&lt;&gt;"",$H335&lt;&gt;"",$G335&lt;&gt;""),INDEX(AJ$3:AJ334,MATCH(MAX(AF$3:AF334),AF$3:AF334,0),0),""),D335)</f>
        <v/>
      </c>
      <c r="AK335" s="4" t="str">
        <f>IF(入力!E335="","",IFERROR(INDEX(雇用者!$B$3:$B$100003,IFERROR(MATCH("*"&amp;$E335&amp;"*",雇用者!B$3:B$100003,0),MATCH("*"&amp;$E335&amp;"*",雇用者!C$3:C$100003,0)),0),入力!E335))&amp;""</f>
        <v/>
      </c>
      <c r="AL335" s="20" t="str">
        <f>IF(AM335="","",$AM335&amp;"@"&amp;AN335&amp;IF(AN335="","","@"&amp;COUNTIF($AK$3:AK335,AN335)))</f>
        <v/>
      </c>
      <c r="AM335" s="26" t="str">
        <f t="shared" si="194"/>
        <v/>
      </c>
      <c r="AN335" s="4" t="str">
        <f>IF(AK335="",IF(AND(OR(H335&lt;&gt;"",G335&lt;&gt;""),E335=""),INDEX($AK$3:AK334,MATCH(MAX($AG$3:AG334),$AG$3:AG334,0),0),""),AK335)</f>
        <v/>
      </c>
      <c r="AO335" s="20" t="str">
        <f>IF(H335="",IF(AN335="","",IFERROR(INDEX(雇用者!$D$3:$D$100003,MATCH($AN335,雇用者!B$3:B$100003,0),0),"")),H335)&amp;""</f>
        <v/>
      </c>
      <c r="AP335" s="20" t="str">
        <f>IF(AN335="","",IFERROR(IF(AND(入力!I335="",H335=""),INDEX(雇用者!$E$3:$E$100003,MATCH($AN335,雇用者!B$3:B$100003,0),0),I335),I335))&amp;""</f>
        <v/>
      </c>
      <c r="AQ335" s="20" t="str">
        <f t="shared" si="195"/>
        <v/>
      </c>
      <c r="AR335" s="20" t="str">
        <f t="shared" si="196"/>
        <v/>
      </c>
      <c r="AS335" s="20" t="str">
        <f>IF(AN335="","",IFERROR(IF(AND(入力!G335="",H335=""),INDEX(雇用者!$F$3:$Y$100003,MATCH($AN335,雇用者!B$3:B$100003,0),MATCH($AM335,雇用者!$F$1:$Y$1,1)),IF(G335="","",G335)),IF(G335="","",G335)))</f>
        <v/>
      </c>
      <c r="AT335" s="21" t="str">
        <f t="shared" si="197"/>
        <v/>
      </c>
      <c r="AU335" s="21" t="str">
        <f>IF(AND(AT335&lt;&gt;"",COUNTIF($AL$3:AL335,AL335)=1),SUMIF($AL$3:$AT$100003,AL335,$AT$3:$AT$100003),"")</f>
        <v/>
      </c>
      <c r="AV335" s="21" t="str">
        <f>IF(AND(COUNTIF($AM$3:AM335,AM335)=COUNTIF($AM$3:AM100335,AM335),AM335&lt;&gt;""),SUMIF($AM$3:AM335,AM335,$AT$3:AT335),"")</f>
        <v/>
      </c>
      <c r="AW335" s="96"/>
      <c r="AX335" s="20" t="str">
        <f>IF(COUNT(BC335:BH335)=6,MAX($AX$3:AX334)+1,"")</f>
        <v/>
      </c>
      <c r="AY335" s="20" t="str">
        <f>IF(AZ335="","",RANK(AZ335,$AZ$3:$AZ$100003,1)+COUNTIF($AZ$3:AZ335,AZ335)-1)</f>
        <v/>
      </c>
      <c r="AZ335" s="20" t="str">
        <f t="shared" si="198"/>
        <v/>
      </c>
      <c r="BA335" s="20" t="str">
        <f>IF(AN335="","",IF(COUNTIF($AN$3:AN335,AN335)=1,1+MAX($BA$3:BA334),INDEX($BA$3:BA334,MATCH(AN335,$AN$3:AN335,0),0)))</f>
        <v/>
      </c>
      <c r="BB335" s="20" t="str">
        <f>IF(AO335="","",IF(COUNTIF($AO$3:AO335,AO335)=1,1+MAX($BB$3:BB334),INDEX($BB$3:BB334,MATCH(AO335,$AO$3:AO335,0),0)))</f>
        <v/>
      </c>
      <c r="BC335" s="54" t="str">
        <f t="shared" si="199"/>
        <v/>
      </c>
      <c r="BD335" s="54" t="str">
        <f t="shared" si="200"/>
        <v/>
      </c>
      <c r="BE335" s="20" t="str">
        <f>IF($AN335="","",IF(COUNTIF(AN335,"*"&amp;BE$1&amp;"*"),COUNTIF(AN$3:AN335,"*"&amp;BE$1&amp;"*"),""))</f>
        <v/>
      </c>
      <c r="BF335" s="20" t="str">
        <f>IF($AN335="","",IF(COUNTIF(AO335,"*"&amp;BF$1&amp;"*"),COUNTIF(AO$3:AO335,"*"&amp;BF$1&amp;"*"),""))</f>
        <v/>
      </c>
      <c r="BG335" s="20" t="str">
        <f>IF($AN335="","",IF(COUNTIF(AP335,"*"&amp;BG$1&amp;"*"),COUNTIF(AP$3:AP335,"*"&amp;BG$1&amp;"*"),""))</f>
        <v/>
      </c>
      <c r="BH335" s="20" t="str">
        <f>IF($AN335="","",IF(COUNTIF(AQ335,"*"&amp;BH$1&amp;"*"),COUNTIF(AQ$3:AQ335,"*"&amp;BH$1&amp;"*"),""))</f>
        <v/>
      </c>
      <c r="BI335" s="58" t="str">
        <f t="shared" si="201"/>
        <v/>
      </c>
      <c r="BJ335" s="20" t="str">
        <f t="shared" si="202"/>
        <v/>
      </c>
      <c r="BK335" s="20" t="str">
        <f t="shared" si="203"/>
        <v/>
      </c>
      <c r="BM335" s="20" t="str">
        <f>IF($BM$1&gt;=1+MAX($BM$3:BM334),1+MAX($BM$3:BM334),"")</f>
        <v/>
      </c>
      <c r="BN335" s="20" t="str">
        <f t="shared" si="178"/>
        <v/>
      </c>
      <c r="BO335" s="20" t="str">
        <f t="shared" si="178"/>
        <v/>
      </c>
      <c r="BP335" s="20" t="str">
        <f t="shared" si="178"/>
        <v/>
      </c>
      <c r="BQ335" s="20" t="str">
        <f t="shared" si="178"/>
        <v/>
      </c>
      <c r="BR335" s="20" t="str">
        <f t="shared" si="178"/>
        <v/>
      </c>
      <c r="BS335" s="20" t="str">
        <f t="shared" si="178"/>
        <v/>
      </c>
      <c r="BT335" s="20" t="str">
        <f t="shared" si="178"/>
        <v/>
      </c>
      <c r="BU335" s="20" t="str">
        <f t="shared" si="178"/>
        <v/>
      </c>
      <c r="BV335" s="20" t="str">
        <f t="shared" si="178"/>
        <v/>
      </c>
      <c r="BW335" s="20" t="str">
        <f t="shared" si="178"/>
        <v/>
      </c>
      <c r="BX335" s="20" t="str">
        <f t="shared" si="178"/>
        <v/>
      </c>
    </row>
    <row r="336" spans="2:76" ht="30" customHeight="1" x14ac:dyDescent="0.2">
      <c r="B336" s="52"/>
      <c r="C336" s="52"/>
      <c r="D336" s="52"/>
      <c r="E336" s="30"/>
      <c r="F336" s="31"/>
      <c r="G336" s="32"/>
      <c r="H336" s="30"/>
      <c r="I336" s="31"/>
      <c r="J336" s="34"/>
      <c r="K336" s="112" t="str">
        <f t="shared" si="181"/>
        <v/>
      </c>
      <c r="L336" s="108" t="str">
        <f t="shared" si="182"/>
        <v/>
      </c>
      <c r="M336" s="108" t="str">
        <f t="shared" si="183"/>
        <v/>
      </c>
      <c r="N336" s="31" t="str">
        <f t="shared" si="184"/>
        <v/>
      </c>
      <c r="O336" s="31" t="str">
        <f t="shared" si="185"/>
        <v/>
      </c>
      <c r="P336" s="49" t="str">
        <f t="shared" si="186"/>
        <v/>
      </c>
      <c r="Q336" s="49" t="str">
        <f t="shared" si="187"/>
        <v/>
      </c>
      <c r="R336" s="32" t="str">
        <f t="shared" si="188"/>
        <v/>
      </c>
      <c r="S336" s="19"/>
      <c r="T336" s="45" t="str">
        <f t="shared" si="189"/>
        <v/>
      </c>
      <c r="U336" s="32" t="str">
        <f t="shared" si="190"/>
        <v/>
      </c>
      <c r="V336" s="22"/>
      <c r="W336" s="6" t="str">
        <f t="shared" si="179"/>
        <v/>
      </c>
      <c r="X336" s="7" t="str">
        <f t="shared" si="191"/>
        <v/>
      </c>
      <c r="Y336" s="19"/>
      <c r="Z336" s="13" t="str">
        <f t="shared" si="180"/>
        <v/>
      </c>
      <c r="AA336" s="13" t="str">
        <f t="shared" si="192"/>
        <v/>
      </c>
      <c r="AB336" s="7" t="str">
        <f t="shared" si="193"/>
        <v/>
      </c>
      <c r="AC336" s="22"/>
      <c r="AD336" s="3" t="str">
        <f>IF(B336="","",COUNT(B$3:B336))</f>
        <v/>
      </c>
      <c r="AE336" s="3" t="str">
        <f>IF(C336="","",COUNT(C$3:C336))</f>
        <v/>
      </c>
      <c r="AF336" s="3" t="str">
        <f>IF(D336="","",COUNT(D$3:D336))</f>
        <v/>
      </c>
      <c r="AG336" s="20" t="str">
        <f>IF(E336="","",COUNTA($E$3:E336))</f>
        <v/>
      </c>
      <c r="AH336" s="38" t="str">
        <f>IF(B336="",IF(OR($C336&lt;&gt;"",$D336&lt;&gt;"",$E336&lt;&gt;"",$H336&lt;&gt;"",$G336&lt;&gt;""),INDEX(AH$3:AH335,MATCH(MAX(AD$3:AD335),AD$3:AD335,0),0),""),B336)</f>
        <v/>
      </c>
      <c r="AI336" s="38" t="str">
        <f>IF(C336="",IF(OR($D336&lt;&gt;"",$E336&lt;&gt;"",$H336&lt;&gt;"",$G336&lt;&gt;""),INDEX(AI$3:AI335,MATCH(MAX(AE$3:AE335),AE$3:AE335,0),0),""),C336)</f>
        <v/>
      </c>
      <c r="AJ336" s="38" t="str">
        <f>IF(D336="",IF(OR($E336&lt;&gt;"",$H336&lt;&gt;"",$G336&lt;&gt;""),INDEX(AJ$3:AJ335,MATCH(MAX(AF$3:AF335),AF$3:AF335,0),0),""),D336)</f>
        <v/>
      </c>
      <c r="AK336" s="4" t="str">
        <f>IF(入力!E336="","",IFERROR(INDEX(雇用者!$B$3:$B$100003,IFERROR(MATCH("*"&amp;$E336&amp;"*",雇用者!B$3:B$100003,0),MATCH("*"&amp;$E336&amp;"*",雇用者!C$3:C$100003,0)),0),入力!E336))&amp;""</f>
        <v/>
      </c>
      <c r="AL336" s="20" t="str">
        <f>IF(AM336="","",$AM336&amp;"@"&amp;AN336&amp;IF(AN336="","","@"&amp;COUNTIF($AK$3:AK336,AN336)))</f>
        <v/>
      </c>
      <c r="AM336" s="26" t="str">
        <f t="shared" si="194"/>
        <v/>
      </c>
      <c r="AN336" s="4" t="str">
        <f>IF(AK336="",IF(AND(OR(H336&lt;&gt;"",G336&lt;&gt;""),E336=""),INDEX($AK$3:AK335,MATCH(MAX($AG$3:AG335),$AG$3:AG335,0),0),""),AK336)</f>
        <v/>
      </c>
      <c r="AO336" s="20" t="str">
        <f>IF(H336="",IF(AN336="","",IFERROR(INDEX(雇用者!$D$3:$D$100003,MATCH($AN336,雇用者!B$3:B$100003,0),0),"")),H336)&amp;""</f>
        <v/>
      </c>
      <c r="AP336" s="20" t="str">
        <f>IF(AN336="","",IFERROR(IF(AND(入力!I336="",H336=""),INDEX(雇用者!$E$3:$E$100003,MATCH($AN336,雇用者!B$3:B$100003,0),0),I336),I336))&amp;""</f>
        <v/>
      </c>
      <c r="AQ336" s="20" t="str">
        <f t="shared" si="195"/>
        <v/>
      </c>
      <c r="AR336" s="20" t="str">
        <f t="shared" si="196"/>
        <v/>
      </c>
      <c r="AS336" s="20" t="str">
        <f>IF(AN336="","",IFERROR(IF(AND(入力!G336="",H336=""),INDEX(雇用者!$F$3:$Y$100003,MATCH($AN336,雇用者!B$3:B$100003,0),MATCH($AM336,雇用者!$F$1:$Y$1,1)),IF(G336="","",G336)),IF(G336="","",G336)))</f>
        <v/>
      </c>
      <c r="AT336" s="21" t="str">
        <f t="shared" si="197"/>
        <v/>
      </c>
      <c r="AU336" s="21" t="str">
        <f>IF(AND(AT336&lt;&gt;"",COUNTIF($AL$3:AL336,AL336)=1),SUMIF($AL$3:$AT$100003,AL336,$AT$3:$AT$100003),"")</f>
        <v/>
      </c>
      <c r="AV336" s="21" t="str">
        <f>IF(AND(COUNTIF($AM$3:AM336,AM336)=COUNTIF($AM$3:AM100336,AM336),AM336&lt;&gt;""),SUMIF($AM$3:AM336,AM336,$AT$3:AT336),"")</f>
        <v/>
      </c>
      <c r="AW336" s="96"/>
      <c r="AX336" s="20" t="str">
        <f>IF(COUNT(BC336:BH336)=6,MAX($AX$3:AX335)+1,"")</f>
        <v/>
      </c>
      <c r="AY336" s="20" t="str">
        <f>IF(AZ336="","",RANK(AZ336,$AZ$3:$AZ$100003,1)+COUNTIF($AZ$3:AZ336,AZ336)-1)</f>
        <v/>
      </c>
      <c r="AZ336" s="20" t="str">
        <f t="shared" si="198"/>
        <v/>
      </c>
      <c r="BA336" s="20" t="str">
        <f>IF(AN336="","",IF(COUNTIF($AN$3:AN336,AN336)=1,1+MAX($BA$3:BA335),INDEX($BA$3:BA335,MATCH(AN336,$AN$3:AN336,0),0)))</f>
        <v/>
      </c>
      <c r="BB336" s="20" t="str">
        <f>IF(AO336="","",IF(COUNTIF($AO$3:AO336,AO336)=1,1+MAX($BB$3:BB335),INDEX($BB$3:BB335,MATCH(AO336,$AO$3:AO336,0),0)))</f>
        <v/>
      </c>
      <c r="BC336" s="54" t="str">
        <f t="shared" si="199"/>
        <v/>
      </c>
      <c r="BD336" s="54" t="str">
        <f t="shared" si="200"/>
        <v/>
      </c>
      <c r="BE336" s="20" t="str">
        <f>IF($AN336="","",IF(COUNTIF(AN336,"*"&amp;BE$1&amp;"*"),COUNTIF(AN$3:AN336,"*"&amp;BE$1&amp;"*"),""))</f>
        <v/>
      </c>
      <c r="BF336" s="20" t="str">
        <f>IF($AN336="","",IF(COUNTIF(AO336,"*"&amp;BF$1&amp;"*"),COUNTIF(AO$3:AO336,"*"&amp;BF$1&amp;"*"),""))</f>
        <v/>
      </c>
      <c r="BG336" s="20" t="str">
        <f>IF($AN336="","",IF(COUNTIF(AP336,"*"&amp;BG$1&amp;"*"),COUNTIF(AP$3:AP336,"*"&amp;BG$1&amp;"*"),""))</f>
        <v/>
      </c>
      <c r="BH336" s="20" t="str">
        <f>IF($AN336="","",IF(COUNTIF(AQ336,"*"&amp;BH$1&amp;"*"),COUNTIF(AQ$3:AQ336,"*"&amp;BH$1&amp;"*"),""))</f>
        <v/>
      </c>
      <c r="BI336" s="58" t="str">
        <f t="shared" si="201"/>
        <v/>
      </c>
      <c r="BJ336" s="20" t="str">
        <f t="shared" si="202"/>
        <v/>
      </c>
      <c r="BK336" s="20" t="str">
        <f t="shared" si="203"/>
        <v/>
      </c>
      <c r="BM336" s="20" t="str">
        <f>IF($BM$1&gt;=1+MAX($BM$3:BM335),1+MAX($BM$3:BM335),"")</f>
        <v/>
      </c>
      <c r="BN336" s="20" t="str">
        <f t="shared" si="178"/>
        <v/>
      </c>
      <c r="BO336" s="20" t="str">
        <f t="shared" si="178"/>
        <v/>
      </c>
      <c r="BP336" s="20" t="str">
        <f t="shared" si="178"/>
        <v/>
      </c>
      <c r="BQ336" s="20" t="str">
        <f t="shared" si="178"/>
        <v/>
      </c>
      <c r="BR336" s="20" t="str">
        <f t="shared" si="178"/>
        <v/>
      </c>
      <c r="BS336" s="20" t="str">
        <f t="shared" si="178"/>
        <v/>
      </c>
      <c r="BT336" s="20" t="str">
        <f t="shared" si="178"/>
        <v/>
      </c>
      <c r="BU336" s="20" t="str">
        <f t="shared" si="178"/>
        <v/>
      </c>
      <c r="BV336" s="20" t="str">
        <f t="shared" si="178"/>
        <v/>
      </c>
      <c r="BW336" s="20" t="str">
        <f t="shared" si="178"/>
        <v/>
      </c>
      <c r="BX336" s="20" t="str">
        <f t="shared" si="178"/>
        <v/>
      </c>
    </row>
    <row r="337" spans="2:76" ht="30" customHeight="1" x14ac:dyDescent="0.2">
      <c r="B337" s="52"/>
      <c r="C337" s="52"/>
      <c r="D337" s="52"/>
      <c r="E337" s="30"/>
      <c r="F337" s="31"/>
      <c r="G337" s="32"/>
      <c r="H337" s="30"/>
      <c r="I337" s="31"/>
      <c r="J337" s="34"/>
      <c r="K337" s="112" t="str">
        <f t="shared" si="181"/>
        <v/>
      </c>
      <c r="L337" s="108" t="str">
        <f t="shared" si="182"/>
        <v/>
      </c>
      <c r="M337" s="108" t="str">
        <f t="shared" si="183"/>
        <v/>
      </c>
      <c r="N337" s="31" t="str">
        <f t="shared" si="184"/>
        <v/>
      </c>
      <c r="O337" s="31" t="str">
        <f t="shared" si="185"/>
        <v/>
      </c>
      <c r="P337" s="49" t="str">
        <f t="shared" si="186"/>
        <v/>
      </c>
      <c r="Q337" s="49" t="str">
        <f t="shared" si="187"/>
        <v/>
      </c>
      <c r="R337" s="32" t="str">
        <f t="shared" si="188"/>
        <v/>
      </c>
      <c r="S337" s="19"/>
      <c r="T337" s="45" t="str">
        <f t="shared" si="189"/>
        <v/>
      </c>
      <c r="U337" s="32" t="str">
        <f t="shared" si="190"/>
        <v/>
      </c>
      <c r="V337" s="22"/>
      <c r="W337" s="6" t="str">
        <f t="shared" si="179"/>
        <v/>
      </c>
      <c r="X337" s="7" t="str">
        <f t="shared" si="191"/>
        <v/>
      </c>
      <c r="Y337" s="19"/>
      <c r="Z337" s="13" t="str">
        <f t="shared" si="180"/>
        <v/>
      </c>
      <c r="AA337" s="13" t="str">
        <f t="shared" si="192"/>
        <v/>
      </c>
      <c r="AB337" s="7" t="str">
        <f t="shared" si="193"/>
        <v/>
      </c>
      <c r="AC337" s="22"/>
      <c r="AD337" s="3" t="str">
        <f>IF(B337="","",COUNT(B$3:B337))</f>
        <v/>
      </c>
      <c r="AE337" s="3" t="str">
        <f>IF(C337="","",COUNT(C$3:C337))</f>
        <v/>
      </c>
      <c r="AF337" s="3" t="str">
        <f>IF(D337="","",COUNT(D$3:D337))</f>
        <v/>
      </c>
      <c r="AG337" s="20" t="str">
        <f>IF(E337="","",COUNTA($E$3:E337))</f>
        <v/>
      </c>
      <c r="AH337" s="38" t="str">
        <f>IF(B337="",IF(OR($C337&lt;&gt;"",$D337&lt;&gt;"",$E337&lt;&gt;"",$H337&lt;&gt;"",$G337&lt;&gt;""),INDEX(AH$3:AH336,MATCH(MAX(AD$3:AD336),AD$3:AD336,0),0),""),B337)</f>
        <v/>
      </c>
      <c r="AI337" s="38" t="str">
        <f>IF(C337="",IF(OR($D337&lt;&gt;"",$E337&lt;&gt;"",$H337&lt;&gt;"",$G337&lt;&gt;""),INDEX(AI$3:AI336,MATCH(MAX(AE$3:AE336),AE$3:AE336,0),0),""),C337)</f>
        <v/>
      </c>
      <c r="AJ337" s="38" t="str">
        <f>IF(D337="",IF(OR($E337&lt;&gt;"",$H337&lt;&gt;"",$G337&lt;&gt;""),INDEX(AJ$3:AJ336,MATCH(MAX(AF$3:AF336),AF$3:AF336,0),0),""),D337)</f>
        <v/>
      </c>
      <c r="AK337" s="4" t="str">
        <f>IF(入力!E337="","",IFERROR(INDEX(雇用者!$B$3:$B$100003,IFERROR(MATCH("*"&amp;$E337&amp;"*",雇用者!B$3:B$100003,0),MATCH("*"&amp;$E337&amp;"*",雇用者!C$3:C$100003,0)),0),入力!E337))&amp;""</f>
        <v/>
      </c>
      <c r="AL337" s="20" t="str">
        <f>IF(AM337="","",$AM337&amp;"@"&amp;AN337&amp;IF(AN337="","","@"&amp;COUNTIF($AK$3:AK337,AN337)))</f>
        <v/>
      </c>
      <c r="AM337" s="26" t="str">
        <f t="shared" si="194"/>
        <v/>
      </c>
      <c r="AN337" s="4" t="str">
        <f>IF(AK337="",IF(AND(OR(H337&lt;&gt;"",G337&lt;&gt;""),E337=""),INDEX($AK$3:AK336,MATCH(MAX($AG$3:AG336),$AG$3:AG336,0),0),""),AK337)</f>
        <v/>
      </c>
      <c r="AO337" s="20" t="str">
        <f>IF(H337="",IF(AN337="","",IFERROR(INDEX(雇用者!$D$3:$D$100003,MATCH($AN337,雇用者!B$3:B$100003,0),0),"")),H337)&amp;""</f>
        <v/>
      </c>
      <c r="AP337" s="20" t="str">
        <f>IF(AN337="","",IFERROR(IF(AND(入力!I337="",H337=""),INDEX(雇用者!$E$3:$E$100003,MATCH($AN337,雇用者!B$3:B$100003,0),0),I337),I337))&amp;""</f>
        <v/>
      </c>
      <c r="AQ337" s="20" t="str">
        <f t="shared" si="195"/>
        <v/>
      </c>
      <c r="AR337" s="20" t="str">
        <f t="shared" si="196"/>
        <v/>
      </c>
      <c r="AS337" s="20" t="str">
        <f>IF(AN337="","",IFERROR(IF(AND(入力!G337="",H337=""),INDEX(雇用者!$F$3:$Y$100003,MATCH($AN337,雇用者!B$3:B$100003,0),MATCH($AM337,雇用者!$F$1:$Y$1,1)),IF(G337="","",G337)),IF(G337="","",G337)))</f>
        <v/>
      </c>
      <c r="AT337" s="21" t="str">
        <f t="shared" si="197"/>
        <v/>
      </c>
      <c r="AU337" s="21" t="str">
        <f>IF(AND(AT337&lt;&gt;"",COUNTIF($AL$3:AL337,AL337)=1),SUMIF($AL$3:$AT$100003,AL337,$AT$3:$AT$100003),"")</f>
        <v/>
      </c>
      <c r="AV337" s="21" t="str">
        <f>IF(AND(COUNTIF($AM$3:AM337,AM337)=COUNTIF($AM$3:AM100337,AM337),AM337&lt;&gt;""),SUMIF($AM$3:AM337,AM337,$AT$3:AT337),"")</f>
        <v/>
      </c>
      <c r="AW337" s="96"/>
      <c r="AX337" s="20" t="str">
        <f>IF(COUNT(BC337:BH337)=6,MAX($AX$3:AX336)+1,"")</f>
        <v/>
      </c>
      <c r="AY337" s="20" t="str">
        <f>IF(AZ337="","",RANK(AZ337,$AZ$3:$AZ$100003,1)+COUNTIF($AZ$3:AZ337,AZ337)-1)</f>
        <v/>
      </c>
      <c r="AZ337" s="20" t="str">
        <f t="shared" si="198"/>
        <v/>
      </c>
      <c r="BA337" s="20" t="str">
        <f>IF(AN337="","",IF(COUNTIF($AN$3:AN337,AN337)=1,1+MAX($BA$3:BA336),INDEX($BA$3:BA336,MATCH(AN337,$AN$3:AN337,0),0)))</f>
        <v/>
      </c>
      <c r="BB337" s="20" t="str">
        <f>IF(AO337="","",IF(COUNTIF($AO$3:AO337,AO337)=1,1+MAX($BB$3:BB336),INDEX($BB$3:BB336,MATCH(AO337,$AO$3:AO337,0),0)))</f>
        <v/>
      </c>
      <c r="BC337" s="54" t="str">
        <f t="shared" si="199"/>
        <v/>
      </c>
      <c r="BD337" s="54" t="str">
        <f t="shared" si="200"/>
        <v/>
      </c>
      <c r="BE337" s="20" t="str">
        <f>IF($AN337="","",IF(COUNTIF(AN337,"*"&amp;BE$1&amp;"*"),COUNTIF(AN$3:AN337,"*"&amp;BE$1&amp;"*"),""))</f>
        <v/>
      </c>
      <c r="BF337" s="20" t="str">
        <f>IF($AN337="","",IF(COUNTIF(AO337,"*"&amp;BF$1&amp;"*"),COUNTIF(AO$3:AO337,"*"&amp;BF$1&amp;"*"),""))</f>
        <v/>
      </c>
      <c r="BG337" s="20" t="str">
        <f>IF($AN337="","",IF(COUNTIF(AP337,"*"&amp;BG$1&amp;"*"),COUNTIF(AP$3:AP337,"*"&amp;BG$1&amp;"*"),""))</f>
        <v/>
      </c>
      <c r="BH337" s="20" t="str">
        <f>IF($AN337="","",IF(COUNTIF(AQ337,"*"&amp;BH$1&amp;"*"),COUNTIF(AQ$3:AQ337,"*"&amp;BH$1&amp;"*"),""))</f>
        <v/>
      </c>
      <c r="BI337" s="58" t="str">
        <f t="shared" si="201"/>
        <v/>
      </c>
      <c r="BJ337" s="20" t="str">
        <f t="shared" si="202"/>
        <v/>
      </c>
      <c r="BK337" s="20" t="str">
        <f t="shared" si="203"/>
        <v/>
      </c>
      <c r="BM337" s="20" t="str">
        <f>IF($BM$1&gt;=1+MAX($BM$3:BM336),1+MAX($BM$3:BM336),"")</f>
        <v/>
      </c>
      <c r="BN337" s="20" t="str">
        <f t="shared" si="178"/>
        <v/>
      </c>
      <c r="BO337" s="20" t="str">
        <f t="shared" si="178"/>
        <v/>
      </c>
      <c r="BP337" s="20" t="str">
        <f t="shared" si="178"/>
        <v/>
      </c>
      <c r="BQ337" s="20" t="str">
        <f t="shared" si="178"/>
        <v/>
      </c>
      <c r="BR337" s="20" t="str">
        <f t="shared" si="178"/>
        <v/>
      </c>
      <c r="BS337" s="20" t="str">
        <f t="shared" si="178"/>
        <v/>
      </c>
      <c r="BT337" s="20" t="str">
        <f t="shared" si="178"/>
        <v/>
      </c>
      <c r="BU337" s="20" t="str">
        <f t="shared" si="178"/>
        <v/>
      </c>
      <c r="BV337" s="20" t="str">
        <f t="shared" si="178"/>
        <v/>
      </c>
      <c r="BW337" s="20" t="str">
        <f t="shared" si="178"/>
        <v/>
      </c>
      <c r="BX337" s="20" t="str">
        <f t="shared" si="178"/>
        <v/>
      </c>
    </row>
    <row r="338" spans="2:76" ht="30" customHeight="1" x14ac:dyDescent="0.2">
      <c r="B338" s="52"/>
      <c r="C338" s="52"/>
      <c r="D338" s="52"/>
      <c r="E338" s="30"/>
      <c r="F338" s="31"/>
      <c r="G338" s="32"/>
      <c r="H338" s="30"/>
      <c r="I338" s="31"/>
      <c r="J338" s="34"/>
      <c r="K338" s="112" t="str">
        <f t="shared" si="181"/>
        <v/>
      </c>
      <c r="L338" s="108" t="str">
        <f t="shared" si="182"/>
        <v/>
      </c>
      <c r="M338" s="108" t="str">
        <f t="shared" si="183"/>
        <v/>
      </c>
      <c r="N338" s="31" t="str">
        <f t="shared" si="184"/>
        <v/>
      </c>
      <c r="O338" s="31" t="str">
        <f t="shared" si="185"/>
        <v/>
      </c>
      <c r="P338" s="49" t="str">
        <f t="shared" si="186"/>
        <v/>
      </c>
      <c r="Q338" s="49" t="str">
        <f t="shared" si="187"/>
        <v/>
      </c>
      <c r="R338" s="32" t="str">
        <f t="shared" si="188"/>
        <v/>
      </c>
      <c r="S338" s="19"/>
      <c r="T338" s="45" t="str">
        <f t="shared" si="189"/>
        <v/>
      </c>
      <c r="U338" s="32" t="str">
        <f t="shared" si="190"/>
        <v/>
      </c>
      <c r="V338" s="22"/>
      <c r="W338" s="6" t="str">
        <f t="shared" si="179"/>
        <v/>
      </c>
      <c r="X338" s="7" t="str">
        <f t="shared" si="191"/>
        <v/>
      </c>
      <c r="Y338" s="19"/>
      <c r="Z338" s="13" t="str">
        <f t="shared" si="180"/>
        <v/>
      </c>
      <c r="AA338" s="13" t="str">
        <f t="shared" si="192"/>
        <v/>
      </c>
      <c r="AB338" s="7" t="str">
        <f t="shared" si="193"/>
        <v/>
      </c>
      <c r="AC338" s="22"/>
      <c r="AD338" s="3" t="str">
        <f>IF(B338="","",COUNT(B$3:B338))</f>
        <v/>
      </c>
      <c r="AE338" s="3" t="str">
        <f>IF(C338="","",COUNT(C$3:C338))</f>
        <v/>
      </c>
      <c r="AF338" s="3" t="str">
        <f>IF(D338="","",COUNT(D$3:D338))</f>
        <v/>
      </c>
      <c r="AG338" s="20" t="str">
        <f>IF(E338="","",COUNTA($E$3:E338))</f>
        <v/>
      </c>
      <c r="AH338" s="38" t="str">
        <f>IF(B338="",IF(OR($C338&lt;&gt;"",$D338&lt;&gt;"",$E338&lt;&gt;"",$H338&lt;&gt;"",$G338&lt;&gt;""),INDEX(AH$3:AH337,MATCH(MAX(AD$3:AD337),AD$3:AD337,0),0),""),B338)</f>
        <v/>
      </c>
      <c r="AI338" s="38" t="str">
        <f>IF(C338="",IF(OR($D338&lt;&gt;"",$E338&lt;&gt;"",$H338&lt;&gt;"",$G338&lt;&gt;""),INDEX(AI$3:AI337,MATCH(MAX(AE$3:AE337),AE$3:AE337,0),0),""),C338)</f>
        <v/>
      </c>
      <c r="AJ338" s="38" t="str">
        <f>IF(D338="",IF(OR($E338&lt;&gt;"",$H338&lt;&gt;"",$G338&lt;&gt;""),INDEX(AJ$3:AJ337,MATCH(MAX(AF$3:AF337),AF$3:AF337,0),0),""),D338)</f>
        <v/>
      </c>
      <c r="AK338" s="4" t="str">
        <f>IF(入力!E338="","",IFERROR(INDEX(雇用者!$B$3:$B$100003,IFERROR(MATCH("*"&amp;$E338&amp;"*",雇用者!B$3:B$100003,0),MATCH("*"&amp;$E338&amp;"*",雇用者!C$3:C$100003,0)),0),入力!E338))&amp;""</f>
        <v/>
      </c>
      <c r="AL338" s="20" t="str">
        <f>IF(AM338="","",$AM338&amp;"@"&amp;AN338&amp;IF(AN338="","","@"&amp;COUNTIF($AK$3:AK338,AN338)))</f>
        <v/>
      </c>
      <c r="AM338" s="26" t="str">
        <f t="shared" si="194"/>
        <v/>
      </c>
      <c r="AN338" s="4" t="str">
        <f>IF(AK338="",IF(AND(OR(H338&lt;&gt;"",G338&lt;&gt;""),E338=""),INDEX($AK$3:AK337,MATCH(MAX($AG$3:AG337),$AG$3:AG337,0),0),""),AK338)</f>
        <v/>
      </c>
      <c r="AO338" s="20" t="str">
        <f>IF(H338="",IF(AN338="","",IFERROR(INDEX(雇用者!$D$3:$D$100003,MATCH($AN338,雇用者!B$3:B$100003,0),0),"")),H338)&amp;""</f>
        <v/>
      </c>
      <c r="AP338" s="20" t="str">
        <f>IF(AN338="","",IFERROR(IF(AND(入力!I338="",H338=""),INDEX(雇用者!$E$3:$E$100003,MATCH($AN338,雇用者!B$3:B$100003,0),0),I338),I338))&amp;""</f>
        <v/>
      </c>
      <c r="AQ338" s="20" t="str">
        <f t="shared" si="195"/>
        <v/>
      </c>
      <c r="AR338" s="20" t="str">
        <f t="shared" si="196"/>
        <v/>
      </c>
      <c r="AS338" s="20" t="str">
        <f>IF(AN338="","",IFERROR(IF(AND(入力!G338="",H338=""),INDEX(雇用者!$F$3:$Y$100003,MATCH($AN338,雇用者!B$3:B$100003,0),MATCH($AM338,雇用者!$F$1:$Y$1,1)),IF(G338="","",G338)),IF(G338="","",G338)))</f>
        <v/>
      </c>
      <c r="AT338" s="21" t="str">
        <f t="shared" si="197"/>
        <v/>
      </c>
      <c r="AU338" s="21" t="str">
        <f>IF(AND(AT338&lt;&gt;"",COUNTIF($AL$3:AL338,AL338)=1),SUMIF($AL$3:$AT$100003,AL338,$AT$3:$AT$100003),"")</f>
        <v/>
      </c>
      <c r="AV338" s="21" t="str">
        <f>IF(AND(COUNTIF($AM$3:AM338,AM338)=COUNTIF($AM$3:AM100338,AM338),AM338&lt;&gt;""),SUMIF($AM$3:AM338,AM338,$AT$3:AT338),"")</f>
        <v/>
      </c>
      <c r="AW338" s="96"/>
      <c r="AX338" s="20" t="str">
        <f>IF(COUNT(BC338:BH338)=6,MAX($AX$3:AX337)+1,"")</f>
        <v/>
      </c>
      <c r="AY338" s="20" t="str">
        <f>IF(AZ338="","",RANK(AZ338,$AZ$3:$AZ$100003,1)+COUNTIF($AZ$3:AZ338,AZ338)-1)</f>
        <v/>
      </c>
      <c r="AZ338" s="20" t="str">
        <f t="shared" si="198"/>
        <v/>
      </c>
      <c r="BA338" s="20" t="str">
        <f>IF(AN338="","",IF(COUNTIF($AN$3:AN338,AN338)=1,1+MAX($BA$3:BA337),INDEX($BA$3:BA337,MATCH(AN338,$AN$3:AN338,0),0)))</f>
        <v/>
      </c>
      <c r="BB338" s="20" t="str">
        <f>IF(AO338="","",IF(COUNTIF($AO$3:AO338,AO338)=1,1+MAX($BB$3:BB337),INDEX($BB$3:BB337,MATCH(AO338,$AO$3:AO338,0),0)))</f>
        <v/>
      </c>
      <c r="BC338" s="54" t="str">
        <f t="shared" si="199"/>
        <v/>
      </c>
      <c r="BD338" s="54" t="str">
        <f t="shared" si="200"/>
        <v/>
      </c>
      <c r="BE338" s="20" t="str">
        <f>IF($AN338="","",IF(COUNTIF(AN338,"*"&amp;BE$1&amp;"*"),COUNTIF(AN$3:AN338,"*"&amp;BE$1&amp;"*"),""))</f>
        <v/>
      </c>
      <c r="BF338" s="20" t="str">
        <f>IF($AN338="","",IF(COUNTIF(AO338,"*"&amp;BF$1&amp;"*"),COUNTIF(AO$3:AO338,"*"&amp;BF$1&amp;"*"),""))</f>
        <v/>
      </c>
      <c r="BG338" s="20" t="str">
        <f>IF($AN338="","",IF(COUNTIF(AP338,"*"&amp;BG$1&amp;"*"),COUNTIF(AP$3:AP338,"*"&amp;BG$1&amp;"*"),""))</f>
        <v/>
      </c>
      <c r="BH338" s="20" t="str">
        <f>IF($AN338="","",IF(COUNTIF(AQ338,"*"&amp;BH$1&amp;"*"),COUNTIF(AQ$3:AQ338,"*"&amp;BH$1&amp;"*"),""))</f>
        <v/>
      </c>
      <c r="BI338" s="58" t="str">
        <f t="shared" si="201"/>
        <v/>
      </c>
      <c r="BJ338" s="20" t="str">
        <f t="shared" si="202"/>
        <v/>
      </c>
      <c r="BK338" s="20" t="str">
        <f t="shared" si="203"/>
        <v/>
      </c>
      <c r="BM338" s="20" t="str">
        <f>IF($BM$1&gt;=1+MAX($BM$3:BM337),1+MAX($BM$3:BM337),"")</f>
        <v/>
      </c>
      <c r="BN338" s="20" t="str">
        <f t="shared" si="178"/>
        <v/>
      </c>
      <c r="BO338" s="20" t="str">
        <f t="shared" si="178"/>
        <v/>
      </c>
      <c r="BP338" s="20" t="str">
        <f t="shared" si="178"/>
        <v/>
      </c>
      <c r="BQ338" s="20" t="str">
        <f t="shared" si="178"/>
        <v/>
      </c>
      <c r="BR338" s="20" t="str">
        <f t="shared" si="178"/>
        <v/>
      </c>
      <c r="BS338" s="20" t="str">
        <f t="shared" si="178"/>
        <v/>
      </c>
      <c r="BT338" s="20" t="str">
        <f t="shared" si="178"/>
        <v/>
      </c>
      <c r="BU338" s="20" t="str">
        <f t="shared" si="178"/>
        <v/>
      </c>
      <c r="BV338" s="20" t="str">
        <f t="shared" si="178"/>
        <v/>
      </c>
      <c r="BW338" s="20" t="str">
        <f t="shared" si="178"/>
        <v/>
      </c>
      <c r="BX338" s="20" t="str">
        <f t="shared" si="178"/>
        <v/>
      </c>
    </row>
    <row r="339" spans="2:76" ht="30" customHeight="1" x14ac:dyDescent="0.2">
      <c r="B339" s="52"/>
      <c r="C339" s="52"/>
      <c r="D339" s="52"/>
      <c r="E339" s="30"/>
      <c r="F339" s="31"/>
      <c r="G339" s="32"/>
      <c r="H339" s="30"/>
      <c r="I339" s="31"/>
      <c r="J339" s="34"/>
      <c r="K339" s="112" t="str">
        <f t="shared" si="181"/>
        <v/>
      </c>
      <c r="L339" s="108" t="str">
        <f t="shared" si="182"/>
        <v/>
      </c>
      <c r="M339" s="108" t="str">
        <f t="shared" si="183"/>
        <v/>
      </c>
      <c r="N339" s="31" t="str">
        <f t="shared" si="184"/>
        <v/>
      </c>
      <c r="O339" s="31" t="str">
        <f t="shared" si="185"/>
        <v/>
      </c>
      <c r="P339" s="49" t="str">
        <f t="shared" si="186"/>
        <v/>
      </c>
      <c r="Q339" s="49" t="str">
        <f t="shared" si="187"/>
        <v/>
      </c>
      <c r="R339" s="32" t="str">
        <f t="shared" si="188"/>
        <v/>
      </c>
      <c r="S339" s="19"/>
      <c r="T339" s="45" t="str">
        <f t="shared" si="189"/>
        <v/>
      </c>
      <c r="U339" s="32" t="str">
        <f t="shared" si="190"/>
        <v/>
      </c>
      <c r="V339" s="22"/>
      <c r="W339" s="6" t="str">
        <f t="shared" si="179"/>
        <v/>
      </c>
      <c r="X339" s="7" t="str">
        <f t="shared" si="191"/>
        <v/>
      </c>
      <c r="Y339" s="19"/>
      <c r="Z339" s="13" t="str">
        <f t="shared" si="180"/>
        <v/>
      </c>
      <c r="AA339" s="13" t="str">
        <f t="shared" si="192"/>
        <v/>
      </c>
      <c r="AB339" s="7" t="str">
        <f t="shared" si="193"/>
        <v/>
      </c>
      <c r="AC339" s="22"/>
      <c r="AD339" s="3" t="str">
        <f>IF(B339="","",COUNT(B$3:B339))</f>
        <v/>
      </c>
      <c r="AE339" s="3" t="str">
        <f>IF(C339="","",COUNT(C$3:C339))</f>
        <v/>
      </c>
      <c r="AF339" s="3" t="str">
        <f>IF(D339="","",COUNT(D$3:D339))</f>
        <v/>
      </c>
      <c r="AG339" s="20" t="str">
        <f>IF(E339="","",COUNTA($E$3:E339))</f>
        <v/>
      </c>
      <c r="AH339" s="38" t="str">
        <f>IF(B339="",IF(OR($C339&lt;&gt;"",$D339&lt;&gt;"",$E339&lt;&gt;"",$H339&lt;&gt;"",$G339&lt;&gt;""),INDEX(AH$3:AH338,MATCH(MAX(AD$3:AD338),AD$3:AD338,0),0),""),B339)</f>
        <v/>
      </c>
      <c r="AI339" s="38" t="str">
        <f>IF(C339="",IF(OR($D339&lt;&gt;"",$E339&lt;&gt;"",$H339&lt;&gt;"",$G339&lt;&gt;""),INDEX(AI$3:AI338,MATCH(MAX(AE$3:AE338),AE$3:AE338,0),0),""),C339)</f>
        <v/>
      </c>
      <c r="AJ339" s="38" t="str">
        <f>IF(D339="",IF(OR($E339&lt;&gt;"",$H339&lt;&gt;"",$G339&lt;&gt;""),INDEX(AJ$3:AJ338,MATCH(MAX(AF$3:AF338),AF$3:AF338,0),0),""),D339)</f>
        <v/>
      </c>
      <c r="AK339" s="4" t="str">
        <f>IF(入力!E339="","",IFERROR(INDEX(雇用者!$B$3:$B$100003,IFERROR(MATCH("*"&amp;$E339&amp;"*",雇用者!B$3:B$100003,0),MATCH("*"&amp;$E339&amp;"*",雇用者!C$3:C$100003,0)),0),入力!E339))&amp;""</f>
        <v/>
      </c>
      <c r="AL339" s="20" t="str">
        <f>IF(AM339="","",$AM339&amp;"@"&amp;AN339&amp;IF(AN339="","","@"&amp;COUNTIF($AK$3:AK339,AN339)))</f>
        <v/>
      </c>
      <c r="AM339" s="26" t="str">
        <f t="shared" si="194"/>
        <v/>
      </c>
      <c r="AN339" s="4" t="str">
        <f>IF(AK339="",IF(AND(OR(H339&lt;&gt;"",G339&lt;&gt;""),E339=""),INDEX($AK$3:AK338,MATCH(MAX($AG$3:AG338),$AG$3:AG338,0),0),""),AK339)</f>
        <v/>
      </c>
      <c r="AO339" s="20" t="str">
        <f>IF(H339="",IF(AN339="","",IFERROR(INDEX(雇用者!$D$3:$D$100003,MATCH($AN339,雇用者!B$3:B$100003,0),0),"")),H339)&amp;""</f>
        <v/>
      </c>
      <c r="AP339" s="20" t="str">
        <f>IF(AN339="","",IFERROR(IF(AND(入力!I339="",H339=""),INDEX(雇用者!$E$3:$E$100003,MATCH($AN339,雇用者!B$3:B$100003,0),0),I339),I339))&amp;""</f>
        <v/>
      </c>
      <c r="AQ339" s="20" t="str">
        <f t="shared" si="195"/>
        <v/>
      </c>
      <c r="AR339" s="20" t="str">
        <f t="shared" si="196"/>
        <v/>
      </c>
      <c r="AS339" s="20" t="str">
        <f>IF(AN339="","",IFERROR(IF(AND(入力!G339="",H339=""),INDEX(雇用者!$F$3:$Y$100003,MATCH($AN339,雇用者!B$3:B$100003,0),MATCH($AM339,雇用者!$F$1:$Y$1,1)),IF(G339="","",G339)),IF(G339="","",G339)))</f>
        <v/>
      </c>
      <c r="AT339" s="21" t="str">
        <f t="shared" si="197"/>
        <v/>
      </c>
      <c r="AU339" s="21" t="str">
        <f>IF(AND(AT339&lt;&gt;"",COUNTIF($AL$3:AL339,AL339)=1),SUMIF($AL$3:$AT$100003,AL339,$AT$3:$AT$100003),"")</f>
        <v/>
      </c>
      <c r="AV339" s="21" t="str">
        <f>IF(AND(COUNTIF($AM$3:AM339,AM339)=COUNTIF($AM$3:AM100339,AM339),AM339&lt;&gt;""),SUMIF($AM$3:AM339,AM339,$AT$3:AT339),"")</f>
        <v/>
      </c>
      <c r="AW339" s="96"/>
      <c r="AX339" s="20" t="str">
        <f>IF(COUNT(BC339:BH339)=6,MAX($AX$3:AX338)+1,"")</f>
        <v/>
      </c>
      <c r="AY339" s="20" t="str">
        <f>IF(AZ339="","",RANK(AZ339,$AZ$3:$AZ$100003,1)+COUNTIF($AZ$3:AZ339,AZ339)-1)</f>
        <v/>
      </c>
      <c r="AZ339" s="20" t="str">
        <f t="shared" si="198"/>
        <v/>
      </c>
      <c r="BA339" s="20" t="str">
        <f>IF(AN339="","",IF(COUNTIF($AN$3:AN339,AN339)=1,1+MAX($BA$3:BA338),INDEX($BA$3:BA338,MATCH(AN339,$AN$3:AN339,0),0)))</f>
        <v/>
      </c>
      <c r="BB339" s="20" t="str">
        <f>IF(AO339="","",IF(COUNTIF($AO$3:AO339,AO339)=1,1+MAX($BB$3:BB338),INDEX($BB$3:BB338,MATCH(AO339,$AO$3:AO339,0),0)))</f>
        <v/>
      </c>
      <c r="BC339" s="54" t="str">
        <f t="shared" si="199"/>
        <v/>
      </c>
      <c r="BD339" s="54" t="str">
        <f t="shared" si="200"/>
        <v/>
      </c>
      <c r="BE339" s="20" t="str">
        <f>IF($AN339="","",IF(COUNTIF(AN339,"*"&amp;BE$1&amp;"*"),COUNTIF(AN$3:AN339,"*"&amp;BE$1&amp;"*"),""))</f>
        <v/>
      </c>
      <c r="BF339" s="20" t="str">
        <f>IF($AN339="","",IF(COUNTIF(AO339,"*"&amp;BF$1&amp;"*"),COUNTIF(AO$3:AO339,"*"&amp;BF$1&amp;"*"),""))</f>
        <v/>
      </c>
      <c r="BG339" s="20" t="str">
        <f>IF($AN339="","",IF(COUNTIF(AP339,"*"&amp;BG$1&amp;"*"),COUNTIF(AP$3:AP339,"*"&amp;BG$1&amp;"*"),""))</f>
        <v/>
      </c>
      <c r="BH339" s="20" t="str">
        <f>IF($AN339="","",IF(COUNTIF(AQ339,"*"&amp;BH$1&amp;"*"),COUNTIF(AQ$3:AQ339,"*"&amp;BH$1&amp;"*"),""))</f>
        <v/>
      </c>
      <c r="BI339" s="58" t="str">
        <f t="shared" si="201"/>
        <v/>
      </c>
      <c r="BJ339" s="20" t="str">
        <f t="shared" si="202"/>
        <v/>
      </c>
      <c r="BK339" s="20" t="str">
        <f t="shared" si="203"/>
        <v/>
      </c>
      <c r="BM339" s="20" t="str">
        <f>IF($BM$1&gt;=1+MAX($BM$3:BM338),1+MAX($BM$3:BM338),"")</f>
        <v/>
      </c>
      <c r="BN339" s="20" t="str">
        <f t="shared" si="178"/>
        <v/>
      </c>
      <c r="BO339" s="20" t="str">
        <f t="shared" si="178"/>
        <v/>
      </c>
      <c r="BP339" s="20" t="str">
        <f t="shared" si="178"/>
        <v/>
      </c>
      <c r="BQ339" s="20" t="str">
        <f t="shared" si="178"/>
        <v/>
      </c>
      <c r="BR339" s="20" t="str">
        <f t="shared" si="178"/>
        <v/>
      </c>
      <c r="BS339" s="20" t="str">
        <f t="shared" si="178"/>
        <v/>
      </c>
      <c r="BT339" s="20" t="str">
        <f t="shared" si="178"/>
        <v/>
      </c>
      <c r="BU339" s="20" t="str">
        <f t="shared" si="178"/>
        <v/>
      </c>
      <c r="BV339" s="20" t="str">
        <f t="shared" si="178"/>
        <v/>
      </c>
      <c r="BW339" s="20" t="str">
        <f t="shared" si="178"/>
        <v/>
      </c>
      <c r="BX339" s="20" t="str">
        <f t="shared" si="178"/>
        <v/>
      </c>
    </row>
    <row r="340" spans="2:76" ht="30" customHeight="1" x14ac:dyDescent="0.2">
      <c r="B340" s="52"/>
      <c r="C340" s="52"/>
      <c r="D340" s="52"/>
      <c r="E340" s="30"/>
      <c r="F340" s="31"/>
      <c r="G340" s="32"/>
      <c r="H340" s="30"/>
      <c r="I340" s="31"/>
      <c r="J340" s="34"/>
      <c r="K340" s="112" t="str">
        <f t="shared" si="181"/>
        <v/>
      </c>
      <c r="L340" s="108" t="str">
        <f t="shared" si="182"/>
        <v/>
      </c>
      <c r="M340" s="108" t="str">
        <f t="shared" si="183"/>
        <v/>
      </c>
      <c r="N340" s="31" t="str">
        <f t="shared" si="184"/>
        <v/>
      </c>
      <c r="O340" s="31" t="str">
        <f t="shared" si="185"/>
        <v/>
      </c>
      <c r="P340" s="49" t="str">
        <f t="shared" si="186"/>
        <v/>
      </c>
      <c r="Q340" s="49" t="str">
        <f t="shared" si="187"/>
        <v/>
      </c>
      <c r="R340" s="32" t="str">
        <f t="shared" si="188"/>
        <v/>
      </c>
      <c r="S340" s="19"/>
      <c r="T340" s="45" t="str">
        <f t="shared" si="189"/>
        <v/>
      </c>
      <c r="U340" s="32" t="str">
        <f t="shared" si="190"/>
        <v/>
      </c>
      <c r="V340" s="22"/>
      <c r="W340" s="6" t="str">
        <f t="shared" si="179"/>
        <v/>
      </c>
      <c r="X340" s="7" t="str">
        <f t="shared" si="191"/>
        <v/>
      </c>
      <c r="Y340" s="19"/>
      <c r="Z340" s="13" t="str">
        <f t="shared" si="180"/>
        <v/>
      </c>
      <c r="AA340" s="13" t="str">
        <f t="shared" si="192"/>
        <v/>
      </c>
      <c r="AB340" s="7" t="str">
        <f t="shared" si="193"/>
        <v/>
      </c>
      <c r="AC340" s="22"/>
      <c r="AD340" s="3" t="str">
        <f>IF(B340="","",COUNT(B$3:B340))</f>
        <v/>
      </c>
      <c r="AE340" s="3" t="str">
        <f>IF(C340="","",COUNT(C$3:C340))</f>
        <v/>
      </c>
      <c r="AF340" s="3" t="str">
        <f>IF(D340="","",COUNT(D$3:D340))</f>
        <v/>
      </c>
      <c r="AG340" s="20" t="str">
        <f>IF(E340="","",COUNTA($E$3:E340))</f>
        <v/>
      </c>
      <c r="AH340" s="38" t="str">
        <f>IF(B340="",IF(OR($C340&lt;&gt;"",$D340&lt;&gt;"",$E340&lt;&gt;"",$H340&lt;&gt;"",$G340&lt;&gt;""),INDEX(AH$3:AH339,MATCH(MAX(AD$3:AD339),AD$3:AD339,0),0),""),B340)</f>
        <v/>
      </c>
      <c r="AI340" s="38" t="str">
        <f>IF(C340="",IF(OR($D340&lt;&gt;"",$E340&lt;&gt;"",$H340&lt;&gt;"",$G340&lt;&gt;""),INDEX(AI$3:AI339,MATCH(MAX(AE$3:AE339),AE$3:AE339,0),0),""),C340)</f>
        <v/>
      </c>
      <c r="AJ340" s="38" t="str">
        <f>IF(D340="",IF(OR($E340&lt;&gt;"",$H340&lt;&gt;"",$G340&lt;&gt;""),INDEX(AJ$3:AJ339,MATCH(MAX(AF$3:AF339),AF$3:AF339,0),0),""),D340)</f>
        <v/>
      </c>
      <c r="AK340" s="4" t="str">
        <f>IF(入力!E340="","",IFERROR(INDEX(雇用者!$B$3:$B$100003,IFERROR(MATCH("*"&amp;$E340&amp;"*",雇用者!B$3:B$100003,0),MATCH("*"&amp;$E340&amp;"*",雇用者!C$3:C$100003,0)),0),入力!E340))&amp;""</f>
        <v/>
      </c>
      <c r="AL340" s="20" t="str">
        <f>IF(AM340="","",$AM340&amp;"@"&amp;AN340&amp;IF(AN340="","","@"&amp;COUNTIF($AK$3:AK340,AN340)))</f>
        <v/>
      </c>
      <c r="AM340" s="26" t="str">
        <f t="shared" si="194"/>
        <v/>
      </c>
      <c r="AN340" s="4" t="str">
        <f>IF(AK340="",IF(AND(OR(H340&lt;&gt;"",G340&lt;&gt;""),E340=""),INDEX($AK$3:AK339,MATCH(MAX($AG$3:AG339),$AG$3:AG339,0),0),""),AK340)</f>
        <v/>
      </c>
      <c r="AO340" s="20" t="str">
        <f>IF(H340="",IF(AN340="","",IFERROR(INDEX(雇用者!$D$3:$D$100003,MATCH($AN340,雇用者!B$3:B$100003,0),0),"")),H340)&amp;""</f>
        <v/>
      </c>
      <c r="AP340" s="20" t="str">
        <f>IF(AN340="","",IFERROR(IF(AND(入力!I340="",H340=""),INDEX(雇用者!$E$3:$E$100003,MATCH($AN340,雇用者!B$3:B$100003,0),0),I340),I340))&amp;""</f>
        <v/>
      </c>
      <c r="AQ340" s="20" t="str">
        <f t="shared" si="195"/>
        <v/>
      </c>
      <c r="AR340" s="20" t="str">
        <f t="shared" si="196"/>
        <v/>
      </c>
      <c r="AS340" s="20" t="str">
        <f>IF(AN340="","",IFERROR(IF(AND(入力!G340="",H340=""),INDEX(雇用者!$F$3:$Y$100003,MATCH($AN340,雇用者!B$3:B$100003,0),MATCH($AM340,雇用者!$F$1:$Y$1,1)),IF(G340="","",G340)),IF(G340="","",G340)))</f>
        <v/>
      </c>
      <c r="AT340" s="21" t="str">
        <f t="shared" si="197"/>
        <v/>
      </c>
      <c r="AU340" s="21" t="str">
        <f>IF(AND(AT340&lt;&gt;"",COUNTIF($AL$3:AL340,AL340)=1),SUMIF($AL$3:$AT$100003,AL340,$AT$3:$AT$100003),"")</f>
        <v/>
      </c>
      <c r="AV340" s="21" t="str">
        <f>IF(AND(COUNTIF($AM$3:AM340,AM340)=COUNTIF($AM$3:AM100340,AM340),AM340&lt;&gt;""),SUMIF($AM$3:AM340,AM340,$AT$3:AT340),"")</f>
        <v/>
      </c>
      <c r="AW340" s="96"/>
      <c r="AX340" s="20" t="str">
        <f>IF(COUNT(BC340:BH340)=6,MAX($AX$3:AX339)+1,"")</f>
        <v/>
      </c>
      <c r="AY340" s="20" t="str">
        <f>IF(AZ340="","",RANK(AZ340,$AZ$3:$AZ$100003,1)+COUNTIF($AZ$3:AZ340,AZ340)-1)</f>
        <v/>
      </c>
      <c r="AZ340" s="20" t="str">
        <f t="shared" si="198"/>
        <v/>
      </c>
      <c r="BA340" s="20" t="str">
        <f>IF(AN340="","",IF(COUNTIF($AN$3:AN340,AN340)=1,1+MAX($BA$3:BA339),INDEX($BA$3:BA339,MATCH(AN340,$AN$3:AN340,0),0)))</f>
        <v/>
      </c>
      <c r="BB340" s="20" t="str">
        <f>IF(AO340="","",IF(COUNTIF($AO$3:AO340,AO340)=1,1+MAX($BB$3:BB339),INDEX($BB$3:BB339,MATCH(AO340,$AO$3:AO340,0),0)))</f>
        <v/>
      </c>
      <c r="BC340" s="54" t="str">
        <f t="shared" si="199"/>
        <v/>
      </c>
      <c r="BD340" s="54" t="str">
        <f t="shared" si="200"/>
        <v/>
      </c>
      <c r="BE340" s="20" t="str">
        <f>IF($AN340="","",IF(COUNTIF(AN340,"*"&amp;BE$1&amp;"*"),COUNTIF(AN$3:AN340,"*"&amp;BE$1&amp;"*"),""))</f>
        <v/>
      </c>
      <c r="BF340" s="20" t="str">
        <f>IF($AN340="","",IF(COUNTIF(AO340,"*"&amp;BF$1&amp;"*"),COUNTIF(AO$3:AO340,"*"&amp;BF$1&amp;"*"),""))</f>
        <v/>
      </c>
      <c r="BG340" s="20" t="str">
        <f>IF($AN340="","",IF(COUNTIF(AP340,"*"&amp;BG$1&amp;"*"),COUNTIF(AP$3:AP340,"*"&amp;BG$1&amp;"*"),""))</f>
        <v/>
      </c>
      <c r="BH340" s="20" t="str">
        <f>IF($AN340="","",IF(COUNTIF(AQ340,"*"&amp;BH$1&amp;"*"),COUNTIF(AQ$3:AQ340,"*"&amp;BH$1&amp;"*"),""))</f>
        <v/>
      </c>
      <c r="BI340" s="58" t="str">
        <f t="shared" si="201"/>
        <v/>
      </c>
      <c r="BJ340" s="20" t="str">
        <f t="shared" si="202"/>
        <v/>
      </c>
      <c r="BK340" s="20" t="str">
        <f t="shared" si="203"/>
        <v/>
      </c>
      <c r="BM340" s="20" t="str">
        <f>IF($BM$1&gt;=1+MAX($BM$3:BM339),1+MAX($BM$3:BM339),"")</f>
        <v/>
      </c>
      <c r="BN340" s="20" t="str">
        <f t="shared" si="178"/>
        <v/>
      </c>
      <c r="BO340" s="20" t="str">
        <f t="shared" si="178"/>
        <v/>
      </c>
      <c r="BP340" s="20" t="str">
        <f t="shared" si="178"/>
        <v/>
      </c>
      <c r="BQ340" s="20" t="str">
        <f t="shared" si="178"/>
        <v/>
      </c>
      <c r="BR340" s="20" t="str">
        <f t="shared" si="178"/>
        <v/>
      </c>
      <c r="BS340" s="20" t="str">
        <f t="shared" si="178"/>
        <v/>
      </c>
      <c r="BT340" s="20" t="str">
        <f t="shared" si="178"/>
        <v/>
      </c>
      <c r="BU340" s="20" t="str">
        <f t="shared" si="178"/>
        <v/>
      </c>
      <c r="BV340" s="20" t="str">
        <f t="shared" si="178"/>
        <v/>
      </c>
      <c r="BW340" s="20" t="str">
        <f t="shared" si="178"/>
        <v/>
      </c>
      <c r="BX340" s="20" t="str">
        <f t="shared" si="178"/>
        <v/>
      </c>
    </row>
    <row r="341" spans="2:76" ht="30" customHeight="1" x14ac:dyDescent="0.2">
      <c r="B341" s="52"/>
      <c r="C341" s="52"/>
      <c r="D341" s="52"/>
      <c r="E341" s="30"/>
      <c r="F341" s="31"/>
      <c r="G341" s="32"/>
      <c r="H341" s="30"/>
      <c r="I341" s="31"/>
      <c r="J341" s="34"/>
      <c r="K341" s="112" t="str">
        <f t="shared" si="181"/>
        <v/>
      </c>
      <c r="L341" s="108" t="str">
        <f t="shared" si="182"/>
        <v/>
      </c>
      <c r="M341" s="108" t="str">
        <f t="shared" si="183"/>
        <v/>
      </c>
      <c r="N341" s="31" t="str">
        <f t="shared" si="184"/>
        <v/>
      </c>
      <c r="O341" s="31" t="str">
        <f t="shared" si="185"/>
        <v/>
      </c>
      <c r="P341" s="49" t="str">
        <f t="shared" si="186"/>
        <v/>
      </c>
      <c r="Q341" s="49" t="str">
        <f t="shared" si="187"/>
        <v/>
      </c>
      <c r="R341" s="32" t="str">
        <f t="shared" si="188"/>
        <v/>
      </c>
      <c r="S341" s="19"/>
      <c r="T341" s="45" t="str">
        <f t="shared" si="189"/>
        <v/>
      </c>
      <c r="U341" s="32" t="str">
        <f t="shared" si="190"/>
        <v/>
      </c>
      <c r="V341" s="22"/>
      <c r="W341" s="6" t="str">
        <f t="shared" si="179"/>
        <v/>
      </c>
      <c r="X341" s="7" t="str">
        <f t="shared" si="191"/>
        <v/>
      </c>
      <c r="Y341" s="19"/>
      <c r="Z341" s="13" t="str">
        <f t="shared" si="180"/>
        <v/>
      </c>
      <c r="AA341" s="13" t="str">
        <f t="shared" si="192"/>
        <v/>
      </c>
      <c r="AB341" s="7" t="str">
        <f t="shared" si="193"/>
        <v/>
      </c>
      <c r="AC341" s="22"/>
      <c r="AD341" s="3" t="str">
        <f>IF(B341="","",COUNT(B$3:B341))</f>
        <v/>
      </c>
      <c r="AE341" s="3" t="str">
        <f>IF(C341="","",COUNT(C$3:C341))</f>
        <v/>
      </c>
      <c r="AF341" s="3" t="str">
        <f>IF(D341="","",COUNT(D$3:D341))</f>
        <v/>
      </c>
      <c r="AG341" s="20" t="str">
        <f>IF(E341="","",COUNTA($E$3:E341))</f>
        <v/>
      </c>
      <c r="AH341" s="38" t="str">
        <f>IF(B341="",IF(OR($C341&lt;&gt;"",$D341&lt;&gt;"",$E341&lt;&gt;"",$H341&lt;&gt;"",$G341&lt;&gt;""),INDEX(AH$3:AH340,MATCH(MAX(AD$3:AD340),AD$3:AD340,0),0),""),B341)</f>
        <v/>
      </c>
      <c r="AI341" s="38" t="str">
        <f>IF(C341="",IF(OR($D341&lt;&gt;"",$E341&lt;&gt;"",$H341&lt;&gt;"",$G341&lt;&gt;""),INDEX(AI$3:AI340,MATCH(MAX(AE$3:AE340),AE$3:AE340,0),0),""),C341)</f>
        <v/>
      </c>
      <c r="AJ341" s="38" t="str">
        <f>IF(D341="",IF(OR($E341&lt;&gt;"",$H341&lt;&gt;"",$G341&lt;&gt;""),INDEX(AJ$3:AJ340,MATCH(MAX(AF$3:AF340),AF$3:AF340,0),0),""),D341)</f>
        <v/>
      </c>
      <c r="AK341" s="4" t="str">
        <f>IF(入力!E341="","",IFERROR(INDEX(雇用者!$B$3:$B$100003,IFERROR(MATCH("*"&amp;$E341&amp;"*",雇用者!B$3:B$100003,0),MATCH("*"&amp;$E341&amp;"*",雇用者!C$3:C$100003,0)),0),入力!E341))&amp;""</f>
        <v/>
      </c>
      <c r="AL341" s="20" t="str">
        <f>IF(AM341="","",$AM341&amp;"@"&amp;AN341&amp;IF(AN341="","","@"&amp;COUNTIF($AK$3:AK341,AN341)))</f>
        <v/>
      </c>
      <c r="AM341" s="26" t="str">
        <f t="shared" si="194"/>
        <v/>
      </c>
      <c r="AN341" s="4" t="str">
        <f>IF(AK341="",IF(AND(OR(H341&lt;&gt;"",G341&lt;&gt;""),E341=""),INDEX($AK$3:AK340,MATCH(MAX($AG$3:AG340),$AG$3:AG340,0),0),""),AK341)</f>
        <v/>
      </c>
      <c r="AO341" s="20" t="str">
        <f>IF(H341="",IF(AN341="","",IFERROR(INDEX(雇用者!$D$3:$D$100003,MATCH($AN341,雇用者!B$3:B$100003,0),0),"")),H341)&amp;""</f>
        <v/>
      </c>
      <c r="AP341" s="20" t="str">
        <f>IF(AN341="","",IFERROR(IF(AND(入力!I341="",H341=""),INDEX(雇用者!$E$3:$E$100003,MATCH($AN341,雇用者!B$3:B$100003,0),0),I341),I341))&amp;""</f>
        <v/>
      </c>
      <c r="AQ341" s="20" t="str">
        <f t="shared" si="195"/>
        <v/>
      </c>
      <c r="AR341" s="20" t="str">
        <f t="shared" si="196"/>
        <v/>
      </c>
      <c r="AS341" s="20" t="str">
        <f>IF(AN341="","",IFERROR(IF(AND(入力!G341="",H341=""),INDEX(雇用者!$F$3:$Y$100003,MATCH($AN341,雇用者!B$3:B$100003,0),MATCH($AM341,雇用者!$F$1:$Y$1,1)),IF(G341="","",G341)),IF(G341="","",G341)))</f>
        <v/>
      </c>
      <c r="AT341" s="21" t="str">
        <f t="shared" si="197"/>
        <v/>
      </c>
      <c r="AU341" s="21" t="str">
        <f>IF(AND(AT341&lt;&gt;"",COUNTIF($AL$3:AL341,AL341)=1),SUMIF($AL$3:$AT$100003,AL341,$AT$3:$AT$100003),"")</f>
        <v/>
      </c>
      <c r="AV341" s="21" t="str">
        <f>IF(AND(COUNTIF($AM$3:AM341,AM341)=COUNTIF($AM$3:AM100341,AM341),AM341&lt;&gt;""),SUMIF($AM$3:AM341,AM341,$AT$3:AT341),"")</f>
        <v/>
      </c>
      <c r="AW341" s="96"/>
      <c r="AX341" s="20" t="str">
        <f>IF(COUNT(BC341:BH341)=6,MAX($AX$3:AX340)+1,"")</f>
        <v/>
      </c>
      <c r="AY341" s="20" t="str">
        <f>IF(AZ341="","",RANK(AZ341,$AZ$3:$AZ$100003,1)+COUNTIF($AZ$3:AZ341,AZ341)-1)</f>
        <v/>
      </c>
      <c r="AZ341" s="20" t="str">
        <f t="shared" si="198"/>
        <v/>
      </c>
      <c r="BA341" s="20" t="str">
        <f>IF(AN341="","",IF(COUNTIF($AN$3:AN341,AN341)=1,1+MAX($BA$3:BA340),INDEX($BA$3:BA340,MATCH(AN341,$AN$3:AN341,0),0)))</f>
        <v/>
      </c>
      <c r="BB341" s="20" t="str">
        <f>IF(AO341="","",IF(COUNTIF($AO$3:AO341,AO341)=1,1+MAX($BB$3:BB340),INDEX($BB$3:BB340,MATCH(AO341,$AO$3:AO341,0),0)))</f>
        <v/>
      </c>
      <c r="BC341" s="54" t="str">
        <f t="shared" si="199"/>
        <v/>
      </c>
      <c r="BD341" s="54" t="str">
        <f t="shared" si="200"/>
        <v/>
      </c>
      <c r="BE341" s="20" t="str">
        <f>IF($AN341="","",IF(COUNTIF(AN341,"*"&amp;BE$1&amp;"*"),COUNTIF(AN$3:AN341,"*"&amp;BE$1&amp;"*"),""))</f>
        <v/>
      </c>
      <c r="BF341" s="20" t="str">
        <f>IF($AN341="","",IF(COUNTIF(AO341,"*"&amp;BF$1&amp;"*"),COUNTIF(AO$3:AO341,"*"&amp;BF$1&amp;"*"),""))</f>
        <v/>
      </c>
      <c r="BG341" s="20" t="str">
        <f>IF($AN341="","",IF(COUNTIF(AP341,"*"&amp;BG$1&amp;"*"),COUNTIF(AP$3:AP341,"*"&amp;BG$1&amp;"*"),""))</f>
        <v/>
      </c>
      <c r="BH341" s="20" t="str">
        <f>IF($AN341="","",IF(COUNTIF(AQ341,"*"&amp;BH$1&amp;"*"),COUNTIF(AQ$3:AQ341,"*"&amp;BH$1&amp;"*"),""))</f>
        <v/>
      </c>
      <c r="BI341" s="58" t="str">
        <f t="shared" si="201"/>
        <v/>
      </c>
      <c r="BJ341" s="20" t="str">
        <f t="shared" si="202"/>
        <v/>
      </c>
      <c r="BK341" s="20" t="str">
        <f t="shared" si="203"/>
        <v/>
      </c>
      <c r="BM341" s="20" t="str">
        <f>IF($BM$1&gt;=1+MAX($BM$3:BM340),1+MAX($BM$3:BM340),"")</f>
        <v/>
      </c>
      <c r="BN341" s="20" t="str">
        <f t="shared" si="178"/>
        <v/>
      </c>
      <c r="BO341" s="20" t="str">
        <f t="shared" si="178"/>
        <v/>
      </c>
      <c r="BP341" s="20" t="str">
        <f t="shared" si="178"/>
        <v/>
      </c>
      <c r="BQ341" s="20" t="str">
        <f t="shared" si="178"/>
        <v/>
      </c>
      <c r="BR341" s="20" t="str">
        <f t="shared" si="178"/>
        <v/>
      </c>
      <c r="BS341" s="20" t="str">
        <f t="shared" si="178"/>
        <v/>
      </c>
      <c r="BT341" s="20" t="str">
        <f t="shared" si="178"/>
        <v/>
      </c>
      <c r="BU341" s="20" t="str">
        <f t="shared" si="178"/>
        <v/>
      </c>
      <c r="BV341" s="20" t="str">
        <f t="shared" si="178"/>
        <v/>
      </c>
      <c r="BW341" s="20" t="str">
        <f t="shared" si="178"/>
        <v/>
      </c>
      <c r="BX341" s="20" t="str">
        <f t="shared" si="178"/>
        <v/>
      </c>
    </row>
    <row r="342" spans="2:76" ht="30" customHeight="1" x14ac:dyDescent="0.2">
      <c r="B342" s="52"/>
      <c r="C342" s="52"/>
      <c r="D342" s="52"/>
      <c r="E342" s="30"/>
      <c r="F342" s="31"/>
      <c r="G342" s="32"/>
      <c r="H342" s="30"/>
      <c r="I342" s="31"/>
      <c r="J342" s="34"/>
      <c r="K342" s="112" t="str">
        <f t="shared" si="181"/>
        <v/>
      </c>
      <c r="L342" s="108" t="str">
        <f t="shared" si="182"/>
        <v/>
      </c>
      <c r="M342" s="108" t="str">
        <f t="shared" si="183"/>
        <v/>
      </c>
      <c r="N342" s="31" t="str">
        <f t="shared" si="184"/>
        <v/>
      </c>
      <c r="O342" s="31" t="str">
        <f t="shared" si="185"/>
        <v/>
      </c>
      <c r="P342" s="49" t="str">
        <f t="shared" si="186"/>
        <v/>
      </c>
      <c r="Q342" s="49" t="str">
        <f t="shared" si="187"/>
        <v/>
      </c>
      <c r="R342" s="32" t="str">
        <f t="shared" si="188"/>
        <v/>
      </c>
      <c r="S342" s="19"/>
      <c r="T342" s="45" t="str">
        <f t="shared" si="189"/>
        <v/>
      </c>
      <c r="U342" s="32" t="str">
        <f t="shared" si="190"/>
        <v/>
      </c>
      <c r="V342" s="22"/>
      <c r="W342" s="6" t="str">
        <f t="shared" si="179"/>
        <v/>
      </c>
      <c r="X342" s="7" t="str">
        <f t="shared" si="191"/>
        <v/>
      </c>
      <c r="Y342" s="19"/>
      <c r="Z342" s="13" t="str">
        <f t="shared" si="180"/>
        <v/>
      </c>
      <c r="AA342" s="13" t="str">
        <f t="shared" si="192"/>
        <v/>
      </c>
      <c r="AB342" s="7" t="str">
        <f t="shared" si="193"/>
        <v/>
      </c>
      <c r="AC342" s="22"/>
      <c r="AD342" s="3" t="str">
        <f>IF(B342="","",COUNT(B$3:B342))</f>
        <v/>
      </c>
      <c r="AE342" s="3" t="str">
        <f>IF(C342="","",COUNT(C$3:C342))</f>
        <v/>
      </c>
      <c r="AF342" s="3" t="str">
        <f>IF(D342="","",COUNT(D$3:D342))</f>
        <v/>
      </c>
      <c r="AG342" s="20" t="str">
        <f>IF(E342="","",COUNTA($E$3:E342))</f>
        <v/>
      </c>
      <c r="AH342" s="38" t="str">
        <f>IF(B342="",IF(OR($C342&lt;&gt;"",$D342&lt;&gt;"",$E342&lt;&gt;"",$H342&lt;&gt;"",$G342&lt;&gt;""),INDEX(AH$3:AH341,MATCH(MAX(AD$3:AD341),AD$3:AD341,0),0),""),B342)</f>
        <v/>
      </c>
      <c r="AI342" s="38" t="str">
        <f>IF(C342="",IF(OR($D342&lt;&gt;"",$E342&lt;&gt;"",$H342&lt;&gt;"",$G342&lt;&gt;""),INDEX(AI$3:AI341,MATCH(MAX(AE$3:AE341),AE$3:AE341,0),0),""),C342)</f>
        <v/>
      </c>
      <c r="AJ342" s="38" t="str">
        <f>IF(D342="",IF(OR($E342&lt;&gt;"",$H342&lt;&gt;"",$G342&lt;&gt;""),INDEX(AJ$3:AJ341,MATCH(MAX(AF$3:AF341),AF$3:AF341,0),0),""),D342)</f>
        <v/>
      </c>
      <c r="AK342" s="4" t="str">
        <f>IF(入力!E342="","",IFERROR(INDEX(雇用者!$B$3:$B$100003,IFERROR(MATCH("*"&amp;$E342&amp;"*",雇用者!B$3:B$100003,0),MATCH("*"&amp;$E342&amp;"*",雇用者!C$3:C$100003,0)),0),入力!E342))&amp;""</f>
        <v/>
      </c>
      <c r="AL342" s="20" t="str">
        <f>IF(AM342="","",$AM342&amp;"@"&amp;AN342&amp;IF(AN342="","","@"&amp;COUNTIF($AK$3:AK342,AN342)))</f>
        <v/>
      </c>
      <c r="AM342" s="26" t="str">
        <f t="shared" si="194"/>
        <v/>
      </c>
      <c r="AN342" s="4" t="str">
        <f>IF(AK342="",IF(AND(OR(H342&lt;&gt;"",G342&lt;&gt;""),E342=""),INDEX($AK$3:AK341,MATCH(MAX($AG$3:AG341),$AG$3:AG341,0),0),""),AK342)</f>
        <v/>
      </c>
      <c r="AO342" s="20" t="str">
        <f>IF(H342="",IF(AN342="","",IFERROR(INDEX(雇用者!$D$3:$D$100003,MATCH($AN342,雇用者!B$3:B$100003,0),0),"")),H342)&amp;""</f>
        <v/>
      </c>
      <c r="AP342" s="20" t="str">
        <f>IF(AN342="","",IFERROR(IF(AND(入力!I342="",H342=""),INDEX(雇用者!$E$3:$E$100003,MATCH($AN342,雇用者!B$3:B$100003,0),0),I342),I342))&amp;""</f>
        <v/>
      </c>
      <c r="AQ342" s="20" t="str">
        <f t="shared" si="195"/>
        <v/>
      </c>
      <c r="AR342" s="20" t="str">
        <f t="shared" si="196"/>
        <v/>
      </c>
      <c r="AS342" s="20" t="str">
        <f>IF(AN342="","",IFERROR(IF(AND(入力!G342="",H342=""),INDEX(雇用者!$F$3:$Y$100003,MATCH($AN342,雇用者!B$3:B$100003,0),MATCH($AM342,雇用者!$F$1:$Y$1,1)),IF(G342="","",G342)),IF(G342="","",G342)))</f>
        <v/>
      </c>
      <c r="AT342" s="21" t="str">
        <f t="shared" si="197"/>
        <v/>
      </c>
      <c r="AU342" s="21" t="str">
        <f>IF(AND(AT342&lt;&gt;"",COUNTIF($AL$3:AL342,AL342)=1),SUMIF($AL$3:$AT$100003,AL342,$AT$3:$AT$100003),"")</f>
        <v/>
      </c>
      <c r="AV342" s="21" t="str">
        <f>IF(AND(COUNTIF($AM$3:AM342,AM342)=COUNTIF($AM$3:AM100342,AM342),AM342&lt;&gt;""),SUMIF($AM$3:AM342,AM342,$AT$3:AT342),"")</f>
        <v/>
      </c>
      <c r="AW342" s="96"/>
      <c r="AX342" s="20" t="str">
        <f>IF(COUNT(BC342:BH342)=6,MAX($AX$3:AX341)+1,"")</f>
        <v/>
      </c>
      <c r="AY342" s="20" t="str">
        <f>IF(AZ342="","",RANK(AZ342,$AZ$3:$AZ$100003,1)+COUNTIF($AZ$3:AZ342,AZ342)-1)</f>
        <v/>
      </c>
      <c r="AZ342" s="20" t="str">
        <f t="shared" si="198"/>
        <v/>
      </c>
      <c r="BA342" s="20" t="str">
        <f>IF(AN342="","",IF(COUNTIF($AN$3:AN342,AN342)=1,1+MAX($BA$3:BA341),INDEX($BA$3:BA341,MATCH(AN342,$AN$3:AN342,0),0)))</f>
        <v/>
      </c>
      <c r="BB342" s="20" t="str">
        <f>IF(AO342="","",IF(COUNTIF($AO$3:AO342,AO342)=1,1+MAX($BB$3:BB341),INDEX($BB$3:BB341,MATCH(AO342,$AO$3:AO342,0),0)))</f>
        <v/>
      </c>
      <c r="BC342" s="54" t="str">
        <f t="shared" si="199"/>
        <v/>
      </c>
      <c r="BD342" s="54" t="str">
        <f t="shared" si="200"/>
        <v/>
      </c>
      <c r="BE342" s="20" t="str">
        <f>IF($AN342="","",IF(COUNTIF(AN342,"*"&amp;BE$1&amp;"*"),COUNTIF(AN$3:AN342,"*"&amp;BE$1&amp;"*"),""))</f>
        <v/>
      </c>
      <c r="BF342" s="20" t="str">
        <f>IF($AN342="","",IF(COUNTIF(AO342,"*"&amp;BF$1&amp;"*"),COUNTIF(AO$3:AO342,"*"&amp;BF$1&amp;"*"),""))</f>
        <v/>
      </c>
      <c r="BG342" s="20" t="str">
        <f>IF($AN342="","",IF(COUNTIF(AP342,"*"&amp;BG$1&amp;"*"),COUNTIF(AP$3:AP342,"*"&amp;BG$1&amp;"*"),""))</f>
        <v/>
      </c>
      <c r="BH342" s="20" t="str">
        <f>IF($AN342="","",IF(COUNTIF(AQ342,"*"&amp;BH$1&amp;"*"),COUNTIF(AQ$3:AQ342,"*"&amp;BH$1&amp;"*"),""))</f>
        <v/>
      </c>
      <c r="BI342" s="58" t="str">
        <f t="shared" si="201"/>
        <v/>
      </c>
      <c r="BJ342" s="20" t="str">
        <f t="shared" si="202"/>
        <v/>
      </c>
      <c r="BK342" s="20" t="str">
        <f t="shared" si="203"/>
        <v/>
      </c>
      <c r="BM342" s="20" t="str">
        <f>IF($BM$1&gt;=1+MAX($BM$3:BM341),1+MAX($BM$3:BM341),"")</f>
        <v/>
      </c>
      <c r="BN342" s="20" t="str">
        <f t="shared" si="178"/>
        <v/>
      </c>
      <c r="BO342" s="20" t="str">
        <f t="shared" si="178"/>
        <v/>
      </c>
      <c r="BP342" s="20" t="str">
        <f t="shared" si="178"/>
        <v/>
      </c>
      <c r="BQ342" s="20" t="str">
        <f t="shared" si="178"/>
        <v/>
      </c>
      <c r="BR342" s="20" t="str">
        <f t="shared" si="178"/>
        <v/>
      </c>
      <c r="BS342" s="20" t="str">
        <f t="shared" si="178"/>
        <v/>
      </c>
      <c r="BT342" s="20" t="str">
        <f t="shared" ref="BN342:BX365" si="204">IFERROR(IF($BM342="","",INDEX($AH$3:$AT$100003,MATCH($BM342,INDEX($AX$3:$AY$100003,0,MATCH($BN$1,$AX$2:$AY$2,0)),0),MATCH(BT$2,$AH$2:$AT$2,0))),"")</f>
        <v/>
      </c>
      <c r="BU342" s="20" t="str">
        <f t="shared" si="204"/>
        <v/>
      </c>
      <c r="BV342" s="20" t="str">
        <f t="shared" si="204"/>
        <v/>
      </c>
      <c r="BW342" s="20" t="str">
        <f t="shared" si="204"/>
        <v/>
      </c>
      <c r="BX342" s="20" t="str">
        <f t="shared" si="204"/>
        <v/>
      </c>
    </row>
    <row r="343" spans="2:76" ht="30" customHeight="1" x14ac:dyDescent="0.2">
      <c r="B343" s="52"/>
      <c r="C343" s="52"/>
      <c r="D343" s="52"/>
      <c r="E343" s="30"/>
      <c r="F343" s="31"/>
      <c r="G343" s="32"/>
      <c r="H343" s="30"/>
      <c r="I343" s="31"/>
      <c r="J343" s="34"/>
      <c r="K343" s="112" t="str">
        <f t="shared" si="181"/>
        <v/>
      </c>
      <c r="L343" s="108" t="str">
        <f t="shared" si="182"/>
        <v/>
      </c>
      <c r="M343" s="108" t="str">
        <f t="shared" si="183"/>
        <v/>
      </c>
      <c r="N343" s="31" t="str">
        <f t="shared" si="184"/>
        <v/>
      </c>
      <c r="O343" s="31" t="str">
        <f t="shared" si="185"/>
        <v/>
      </c>
      <c r="P343" s="49" t="str">
        <f t="shared" si="186"/>
        <v/>
      </c>
      <c r="Q343" s="49" t="str">
        <f t="shared" si="187"/>
        <v/>
      </c>
      <c r="R343" s="32" t="str">
        <f t="shared" si="188"/>
        <v/>
      </c>
      <c r="S343" s="19"/>
      <c r="T343" s="45" t="str">
        <f t="shared" si="189"/>
        <v/>
      </c>
      <c r="U343" s="32" t="str">
        <f t="shared" si="190"/>
        <v/>
      </c>
      <c r="V343" s="22"/>
      <c r="W343" s="6" t="str">
        <f t="shared" si="179"/>
        <v/>
      </c>
      <c r="X343" s="7" t="str">
        <f t="shared" si="191"/>
        <v/>
      </c>
      <c r="Y343" s="19"/>
      <c r="Z343" s="13" t="str">
        <f t="shared" si="180"/>
        <v/>
      </c>
      <c r="AA343" s="13" t="str">
        <f t="shared" si="192"/>
        <v/>
      </c>
      <c r="AB343" s="7" t="str">
        <f t="shared" si="193"/>
        <v/>
      </c>
      <c r="AC343" s="22"/>
      <c r="AD343" s="3" t="str">
        <f>IF(B343="","",COUNT(B$3:B343))</f>
        <v/>
      </c>
      <c r="AE343" s="3" t="str">
        <f>IF(C343="","",COUNT(C$3:C343))</f>
        <v/>
      </c>
      <c r="AF343" s="3" t="str">
        <f>IF(D343="","",COUNT(D$3:D343))</f>
        <v/>
      </c>
      <c r="AG343" s="20" t="str">
        <f>IF(E343="","",COUNTA($E$3:E343))</f>
        <v/>
      </c>
      <c r="AH343" s="38" t="str">
        <f>IF(B343="",IF(OR($C343&lt;&gt;"",$D343&lt;&gt;"",$E343&lt;&gt;"",$H343&lt;&gt;"",$G343&lt;&gt;""),INDEX(AH$3:AH342,MATCH(MAX(AD$3:AD342),AD$3:AD342,0),0),""),B343)</f>
        <v/>
      </c>
      <c r="AI343" s="38" t="str">
        <f>IF(C343="",IF(OR($D343&lt;&gt;"",$E343&lt;&gt;"",$H343&lt;&gt;"",$G343&lt;&gt;""),INDEX(AI$3:AI342,MATCH(MAX(AE$3:AE342),AE$3:AE342,0),0),""),C343)</f>
        <v/>
      </c>
      <c r="AJ343" s="38" t="str">
        <f>IF(D343="",IF(OR($E343&lt;&gt;"",$H343&lt;&gt;"",$G343&lt;&gt;""),INDEX(AJ$3:AJ342,MATCH(MAX(AF$3:AF342),AF$3:AF342,0),0),""),D343)</f>
        <v/>
      </c>
      <c r="AK343" s="4" t="str">
        <f>IF(入力!E343="","",IFERROR(INDEX(雇用者!$B$3:$B$100003,IFERROR(MATCH("*"&amp;$E343&amp;"*",雇用者!B$3:B$100003,0),MATCH("*"&amp;$E343&amp;"*",雇用者!C$3:C$100003,0)),0),入力!E343))&amp;""</f>
        <v/>
      </c>
      <c r="AL343" s="20" t="str">
        <f>IF(AM343="","",$AM343&amp;"@"&amp;AN343&amp;IF(AN343="","","@"&amp;COUNTIF($AK$3:AK343,AN343)))</f>
        <v/>
      </c>
      <c r="AM343" s="26" t="str">
        <f t="shared" si="194"/>
        <v/>
      </c>
      <c r="AN343" s="4" t="str">
        <f>IF(AK343="",IF(AND(OR(H343&lt;&gt;"",G343&lt;&gt;""),E343=""),INDEX($AK$3:AK342,MATCH(MAX($AG$3:AG342),$AG$3:AG342,0),0),""),AK343)</f>
        <v/>
      </c>
      <c r="AO343" s="20" t="str">
        <f>IF(H343="",IF(AN343="","",IFERROR(INDEX(雇用者!$D$3:$D$100003,MATCH($AN343,雇用者!B$3:B$100003,0),0),"")),H343)&amp;""</f>
        <v/>
      </c>
      <c r="AP343" s="20" t="str">
        <f>IF(AN343="","",IFERROR(IF(AND(入力!I343="",H343=""),INDEX(雇用者!$E$3:$E$100003,MATCH($AN343,雇用者!B$3:B$100003,0),0),I343),I343))&amp;""</f>
        <v/>
      </c>
      <c r="AQ343" s="20" t="str">
        <f t="shared" si="195"/>
        <v/>
      </c>
      <c r="AR343" s="20" t="str">
        <f t="shared" si="196"/>
        <v/>
      </c>
      <c r="AS343" s="20" t="str">
        <f>IF(AN343="","",IFERROR(IF(AND(入力!G343="",H343=""),INDEX(雇用者!$F$3:$Y$100003,MATCH($AN343,雇用者!B$3:B$100003,0),MATCH($AM343,雇用者!$F$1:$Y$1,1)),IF(G343="","",G343)),IF(G343="","",G343)))</f>
        <v/>
      </c>
      <c r="AT343" s="21" t="str">
        <f t="shared" si="197"/>
        <v/>
      </c>
      <c r="AU343" s="21" t="str">
        <f>IF(AND(AT343&lt;&gt;"",COUNTIF($AL$3:AL343,AL343)=1),SUMIF($AL$3:$AT$100003,AL343,$AT$3:$AT$100003),"")</f>
        <v/>
      </c>
      <c r="AV343" s="21" t="str">
        <f>IF(AND(COUNTIF($AM$3:AM343,AM343)=COUNTIF($AM$3:AM100343,AM343),AM343&lt;&gt;""),SUMIF($AM$3:AM343,AM343,$AT$3:AT343),"")</f>
        <v/>
      </c>
      <c r="AW343" s="96"/>
      <c r="AX343" s="20" t="str">
        <f>IF(COUNT(BC343:BH343)=6,MAX($AX$3:AX342)+1,"")</f>
        <v/>
      </c>
      <c r="AY343" s="20" t="str">
        <f>IF(AZ343="","",RANK(AZ343,$AZ$3:$AZ$100003,1)+COUNTIF($AZ$3:AZ343,AZ343)-1)</f>
        <v/>
      </c>
      <c r="AZ343" s="20" t="str">
        <f t="shared" si="198"/>
        <v/>
      </c>
      <c r="BA343" s="20" t="str">
        <f>IF(AN343="","",IF(COUNTIF($AN$3:AN343,AN343)=1,1+MAX($BA$3:BA342),INDEX($BA$3:BA342,MATCH(AN343,$AN$3:AN343,0),0)))</f>
        <v/>
      </c>
      <c r="BB343" s="20" t="str">
        <f>IF(AO343="","",IF(COUNTIF($AO$3:AO343,AO343)=1,1+MAX($BB$3:BB342),INDEX($BB$3:BB342,MATCH(AO343,$AO$3:AO343,0),0)))</f>
        <v/>
      </c>
      <c r="BC343" s="54" t="str">
        <f t="shared" si="199"/>
        <v/>
      </c>
      <c r="BD343" s="54" t="str">
        <f t="shared" si="200"/>
        <v/>
      </c>
      <c r="BE343" s="20" t="str">
        <f>IF($AN343="","",IF(COUNTIF(AN343,"*"&amp;BE$1&amp;"*"),COUNTIF(AN$3:AN343,"*"&amp;BE$1&amp;"*"),""))</f>
        <v/>
      </c>
      <c r="BF343" s="20" t="str">
        <f>IF($AN343="","",IF(COUNTIF(AO343,"*"&amp;BF$1&amp;"*"),COUNTIF(AO$3:AO343,"*"&amp;BF$1&amp;"*"),""))</f>
        <v/>
      </c>
      <c r="BG343" s="20" t="str">
        <f>IF($AN343="","",IF(COUNTIF(AP343,"*"&amp;BG$1&amp;"*"),COUNTIF(AP$3:AP343,"*"&amp;BG$1&amp;"*"),""))</f>
        <v/>
      </c>
      <c r="BH343" s="20" t="str">
        <f>IF($AN343="","",IF(COUNTIF(AQ343,"*"&amp;BH$1&amp;"*"),COUNTIF(AQ$3:AQ343,"*"&amp;BH$1&amp;"*"),""))</f>
        <v/>
      </c>
      <c r="BI343" s="58" t="str">
        <f t="shared" si="201"/>
        <v/>
      </c>
      <c r="BJ343" s="20" t="str">
        <f t="shared" si="202"/>
        <v/>
      </c>
      <c r="BK343" s="20" t="str">
        <f t="shared" si="203"/>
        <v/>
      </c>
      <c r="BM343" s="20" t="str">
        <f>IF($BM$1&gt;=1+MAX($BM$3:BM342),1+MAX($BM$3:BM342),"")</f>
        <v/>
      </c>
      <c r="BN343" s="20" t="str">
        <f t="shared" si="204"/>
        <v/>
      </c>
      <c r="BO343" s="20" t="str">
        <f t="shared" si="204"/>
        <v/>
      </c>
      <c r="BP343" s="20" t="str">
        <f t="shared" si="204"/>
        <v/>
      </c>
      <c r="BQ343" s="20" t="str">
        <f t="shared" si="204"/>
        <v/>
      </c>
      <c r="BR343" s="20" t="str">
        <f t="shared" si="204"/>
        <v/>
      </c>
      <c r="BS343" s="20" t="str">
        <f t="shared" si="204"/>
        <v/>
      </c>
      <c r="BT343" s="20" t="str">
        <f t="shared" si="204"/>
        <v/>
      </c>
      <c r="BU343" s="20" t="str">
        <f t="shared" si="204"/>
        <v/>
      </c>
      <c r="BV343" s="20" t="str">
        <f t="shared" si="204"/>
        <v/>
      </c>
      <c r="BW343" s="20" t="str">
        <f t="shared" si="204"/>
        <v/>
      </c>
      <c r="BX343" s="20" t="str">
        <f t="shared" si="204"/>
        <v/>
      </c>
    </row>
    <row r="344" spans="2:76" ht="30" customHeight="1" x14ac:dyDescent="0.2">
      <c r="B344" s="52"/>
      <c r="C344" s="52"/>
      <c r="D344" s="52"/>
      <c r="E344" s="30"/>
      <c r="F344" s="31"/>
      <c r="G344" s="32"/>
      <c r="H344" s="30"/>
      <c r="I344" s="31"/>
      <c r="J344" s="34"/>
      <c r="K344" s="112" t="str">
        <f t="shared" si="181"/>
        <v/>
      </c>
      <c r="L344" s="108" t="str">
        <f t="shared" si="182"/>
        <v/>
      </c>
      <c r="M344" s="108" t="str">
        <f t="shared" si="183"/>
        <v/>
      </c>
      <c r="N344" s="31" t="str">
        <f t="shared" si="184"/>
        <v/>
      </c>
      <c r="O344" s="31" t="str">
        <f t="shared" si="185"/>
        <v/>
      </c>
      <c r="P344" s="49" t="str">
        <f t="shared" si="186"/>
        <v/>
      </c>
      <c r="Q344" s="49" t="str">
        <f t="shared" si="187"/>
        <v/>
      </c>
      <c r="R344" s="32" t="str">
        <f t="shared" si="188"/>
        <v/>
      </c>
      <c r="S344" s="19"/>
      <c r="T344" s="45" t="str">
        <f t="shared" si="189"/>
        <v/>
      </c>
      <c r="U344" s="32" t="str">
        <f t="shared" si="190"/>
        <v/>
      </c>
      <c r="V344" s="22"/>
      <c r="W344" s="6" t="str">
        <f t="shared" si="179"/>
        <v/>
      </c>
      <c r="X344" s="7" t="str">
        <f t="shared" si="191"/>
        <v/>
      </c>
      <c r="Y344" s="19"/>
      <c r="Z344" s="13" t="str">
        <f t="shared" si="180"/>
        <v/>
      </c>
      <c r="AA344" s="13" t="str">
        <f t="shared" si="192"/>
        <v/>
      </c>
      <c r="AB344" s="7" t="str">
        <f t="shared" si="193"/>
        <v/>
      </c>
      <c r="AC344" s="22"/>
      <c r="AD344" s="3" t="str">
        <f>IF(B344="","",COUNT(B$3:B344))</f>
        <v/>
      </c>
      <c r="AE344" s="3" t="str">
        <f>IF(C344="","",COUNT(C$3:C344))</f>
        <v/>
      </c>
      <c r="AF344" s="3" t="str">
        <f>IF(D344="","",COUNT(D$3:D344))</f>
        <v/>
      </c>
      <c r="AG344" s="20" t="str">
        <f>IF(E344="","",COUNTA($E$3:E344))</f>
        <v/>
      </c>
      <c r="AH344" s="38" t="str">
        <f>IF(B344="",IF(OR($C344&lt;&gt;"",$D344&lt;&gt;"",$E344&lt;&gt;"",$H344&lt;&gt;"",$G344&lt;&gt;""),INDEX(AH$3:AH343,MATCH(MAX(AD$3:AD343),AD$3:AD343,0),0),""),B344)</f>
        <v/>
      </c>
      <c r="AI344" s="38" t="str">
        <f>IF(C344="",IF(OR($D344&lt;&gt;"",$E344&lt;&gt;"",$H344&lt;&gt;"",$G344&lt;&gt;""),INDEX(AI$3:AI343,MATCH(MAX(AE$3:AE343),AE$3:AE343,0),0),""),C344)</f>
        <v/>
      </c>
      <c r="AJ344" s="38" t="str">
        <f>IF(D344="",IF(OR($E344&lt;&gt;"",$H344&lt;&gt;"",$G344&lt;&gt;""),INDEX(AJ$3:AJ343,MATCH(MAX(AF$3:AF343),AF$3:AF343,0),0),""),D344)</f>
        <v/>
      </c>
      <c r="AK344" s="4" t="str">
        <f>IF(入力!E344="","",IFERROR(INDEX(雇用者!$B$3:$B$100003,IFERROR(MATCH("*"&amp;$E344&amp;"*",雇用者!B$3:B$100003,0),MATCH("*"&amp;$E344&amp;"*",雇用者!C$3:C$100003,0)),0),入力!E344))&amp;""</f>
        <v/>
      </c>
      <c r="AL344" s="20" t="str">
        <f>IF(AM344="","",$AM344&amp;"@"&amp;AN344&amp;IF(AN344="","","@"&amp;COUNTIF($AK$3:AK344,AN344)))</f>
        <v/>
      </c>
      <c r="AM344" s="26" t="str">
        <f t="shared" si="194"/>
        <v/>
      </c>
      <c r="AN344" s="4" t="str">
        <f>IF(AK344="",IF(AND(OR(H344&lt;&gt;"",G344&lt;&gt;""),E344=""),INDEX($AK$3:AK343,MATCH(MAX($AG$3:AG343),$AG$3:AG343,0),0),""),AK344)</f>
        <v/>
      </c>
      <c r="AO344" s="20" t="str">
        <f>IF(H344="",IF(AN344="","",IFERROR(INDEX(雇用者!$D$3:$D$100003,MATCH($AN344,雇用者!B$3:B$100003,0),0),"")),H344)&amp;""</f>
        <v/>
      </c>
      <c r="AP344" s="20" t="str">
        <f>IF(AN344="","",IFERROR(IF(AND(入力!I344="",H344=""),INDEX(雇用者!$E$3:$E$100003,MATCH($AN344,雇用者!B$3:B$100003,0),0),I344),I344))&amp;""</f>
        <v/>
      </c>
      <c r="AQ344" s="20" t="str">
        <f t="shared" si="195"/>
        <v/>
      </c>
      <c r="AR344" s="20" t="str">
        <f t="shared" si="196"/>
        <v/>
      </c>
      <c r="AS344" s="20" t="str">
        <f>IF(AN344="","",IFERROR(IF(AND(入力!G344="",H344=""),INDEX(雇用者!$F$3:$Y$100003,MATCH($AN344,雇用者!B$3:B$100003,0),MATCH($AM344,雇用者!$F$1:$Y$1,1)),IF(G344="","",G344)),IF(G344="","",G344)))</f>
        <v/>
      </c>
      <c r="AT344" s="21" t="str">
        <f t="shared" si="197"/>
        <v/>
      </c>
      <c r="AU344" s="21" t="str">
        <f>IF(AND(AT344&lt;&gt;"",COUNTIF($AL$3:AL344,AL344)=1),SUMIF($AL$3:$AT$100003,AL344,$AT$3:$AT$100003),"")</f>
        <v/>
      </c>
      <c r="AV344" s="21" t="str">
        <f>IF(AND(COUNTIF($AM$3:AM344,AM344)=COUNTIF($AM$3:AM100344,AM344),AM344&lt;&gt;""),SUMIF($AM$3:AM344,AM344,$AT$3:AT344),"")</f>
        <v/>
      </c>
      <c r="AW344" s="96"/>
      <c r="AX344" s="20" t="str">
        <f>IF(COUNT(BC344:BH344)=6,MAX($AX$3:AX343)+1,"")</f>
        <v/>
      </c>
      <c r="AY344" s="20" t="str">
        <f>IF(AZ344="","",RANK(AZ344,$AZ$3:$AZ$100003,1)+COUNTIF($AZ$3:AZ344,AZ344)-1)</f>
        <v/>
      </c>
      <c r="AZ344" s="20" t="str">
        <f t="shared" si="198"/>
        <v/>
      </c>
      <c r="BA344" s="20" t="str">
        <f>IF(AN344="","",IF(COUNTIF($AN$3:AN344,AN344)=1,1+MAX($BA$3:BA343),INDEX($BA$3:BA343,MATCH(AN344,$AN$3:AN344,0),0)))</f>
        <v/>
      </c>
      <c r="BB344" s="20" t="str">
        <f>IF(AO344="","",IF(COUNTIF($AO$3:AO344,AO344)=1,1+MAX($BB$3:BB343),INDEX($BB$3:BB343,MATCH(AO344,$AO$3:AO344,0),0)))</f>
        <v/>
      </c>
      <c r="BC344" s="54" t="str">
        <f t="shared" si="199"/>
        <v/>
      </c>
      <c r="BD344" s="54" t="str">
        <f t="shared" si="200"/>
        <v/>
      </c>
      <c r="BE344" s="20" t="str">
        <f>IF($AN344="","",IF(COUNTIF(AN344,"*"&amp;BE$1&amp;"*"),COUNTIF(AN$3:AN344,"*"&amp;BE$1&amp;"*"),""))</f>
        <v/>
      </c>
      <c r="BF344" s="20" t="str">
        <f>IF($AN344="","",IF(COUNTIF(AO344,"*"&amp;BF$1&amp;"*"),COUNTIF(AO$3:AO344,"*"&amp;BF$1&amp;"*"),""))</f>
        <v/>
      </c>
      <c r="BG344" s="20" t="str">
        <f>IF($AN344="","",IF(COUNTIF(AP344,"*"&amp;BG$1&amp;"*"),COUNTIF(AP$3:AP344,"*"&amp;BG$1&amp;"*"),""))</f>
        <v/>
      </c>
      <c r="BH344" s="20" t="str">
        <f>IF($AN344="","",IF(COUNTIF(AQ344,"*"&amp;BH$1&amp;"*"),COUNTIF(AQ$3:AQ344,"*"&amp;BH$1&amp;"*"),""))</f>
        <v/>
      </c>
      <c r="BI344" s="58" t="str">
        <f t="shared" si="201"/>
        <v/>
      </c>
      <c r="BJ344" s="20" t="str">
        <f t="shared" si="202"/>
        <v/>
      </c>
      <c r="BK344" s="20" t="str">
        <f t="shared" si="203"/>
        <v/>
      </c>
      <c r="BM344" s="20" t="str">
        <f>IF($BM$1&gt;=1+MAX($BM$3:BM343),1+MAX($BM$3:BM343),"")</f>
        <v/>
      </c>
      <c r="BN344" s="20" t="str">
        <f t="shared" si="204"/>
        <v/>
      </c>
      <c r="BO344" s="20" t="str">
        <f t="shared" si="204"/>
        <v/>
      </c>
      <c r="BP344" s="20" t="str">
        <f t="shared" si="204"/>
        <v/>
      </c>
      <c r="BQ344" s="20" t="str">
        <f t="shared" si="204"/>
        <v/>
      </c>
      <c r="BR344" s="20" t="str">
        <f t="shared" si="204"/>
        <v/>
      </c>
      <c r="BS344" s="20" t="str">
        <f t="shared" si="204"/>
        <v/>
      </c>
      <c r="BT344" s="20" t="str">
        <f t="shared" si="204"/>
        <v/>
      </c>
      <c r="BU344" s="20" t="str">
        <f t="shared" si="204"/>
        <v/>
      </c>
      <c r="BV344" s="20" t="str">
        <f t="shared" si="204"/>
        <v/>
      </c>
      <c r="BW344" s="20" t="str">
        <f t="shared" si="204"/>
        <v/>
      </c>
      <c r="BX344" s="20" t="str">
        <f t="shared" si="204"/>
        <v/>
      </c>
    </row>
    <row r="345" spans="2:76" ht="30" customHeight="1" x14ac:dyDescent="0.2">
      <c r="B345" s="52"/>
      <c r="C345" s="52"/>
      <c r="D345" s="52"/>
      <c r="E345" s="30"/>
      <c r="F345" s="31"/>
      <c r="G345" s="32"/>
      <c r="H345" s="30"/>
      <c r="I345" s="31"/>
      <c r="J345" s="34"/>
      <c r="K345" s="112" t="str">
        <f t="shared" si="181"/>
        <v/>
      </c>
      <c r="L345" s="108" t="str">
        <f t="shared" si="182"/>
        <v/>
      </c>
      <c r="M345" s="108" t="str">
        <f t="shared" si="183"/>
        <v/>
      </c>
      <c r="N345" s="31" t="str">
        <f t="shared" si="184"/>
        <v/>
      </c>
      <c r="O345" s="31" t="str">
        <f t="shared" si="185"/>
        <v/>
      </c>
      <c r="P345" s="49" t="str">
        <f t="shared" si="186"/>
        <v/>
      </c>
      <c r="Q345" s="49" t="str">
        <f t="shared" si="187"/>
        <v/>
      </c>
      <c r="R345" s="32" t="str">
        <f t="shared" si="188"/>
        <v/>
      </c>
      <c r="S345" s="19"/>
      <c r="T345" s="45" t="str">
        <f t="shared" si="189"/>
        <v/>
      </c>
      <c r="U345" s="32" t="str">
        <f t="shared" si="190"/>
        <v/>
      </c>
      <c r="V345" s="22"/>
      <c r="W345" s="6" t="str">
        <f t="shared" si="179"/>
        <v/>
      </c>
      <c r="X345" s="7" t="str">
        <f t="shared" si="191"/>
        <v/>
      </c>
      <c r="Y345" s="19"/>
      <c r="Z345" s="13" t="str">
        <f t="shared" si="180"/>
        <v/>
      </c>
      <c r="AA345" s="13" t="str">
        <f t="shared" si="192"/>
        <v/>
      </c>
      <c r="AB345" s="7" t="str">
        <f t="shared" si="193"/>
        <v/>
      </c>
      <c r="AC345" s="22"/>
      <c r="AD345" s="3" t="str">
        <f>IF(B345="","",COUNT(B$3:B345))</f>
        <v/>
      </c>
      <c r="AE345" s="3" t="str">
        <f>IF(C345="","",COUNT(C$3:C345))</f>
        <v/>
      </c>
      <c r="AF345" s="3" t="str">
        <f>IF(D345="","",COUNT(D$3:D345))</f>
        <v/>
      </c>
      <c r="AG345" s="20" t="str">
        <f>IF(E345="","",COUNTA($E$3:E345))</f>
        <v/>
      </c>
      <c r="AH345" s="38" t="str">
        <f>IF(B345="",IF(OR($C345&lt;&gt;"",$D345&lt;&gt;"",$E345&lt;&gt;"",$H345&lt;&gt;"",$G345&lt;&gt;""),INDEX(AH$3:AH344,MATCH(MAX(AD$3:AD344),AD$3:AD344,0),0),""),B345)</f>
        <v/>
      </c>
      <c r="AI345" s="38" t="str">
        <f>IF(C345="",IF(OR($D345&lt;&gt;"",$E345&lt;&gt;"",$H345&lt;&gt;"",$G345&lt;&gt;""),INDEX(AI$3:AI344,MATCH(MAX(AE$3:AE344),AE$3:AE344,0),0),""),C345)</f>
        <v/>
      </c>
      <c r="AJ345" s="38" t="str">
        <f>IF(D345="",IF(OR($E345&lt;&gt;"",$H345&lt;&gt;"",$G345&lt;&gt;""),INDEX(AJ$3:AJ344,MATCH(MAX(AF$3:AF344),AF$3:AF344,0),0),""),D345)</f>
        <v/>
      </c>
      <c r="AK345" s="4" t="str">
        <f>IF(入力!E345="","",IFERROR(INDEX(雇用者!$B$3:$B$100003,IFERROR(MATCH("*"&amp;$E345&amp;"*",雇用者!B$3:B$100003,0),MATCH("*"&amp;$E345&amp;"*",雇用者!C$3:C$100003,0)),0),入力!E345))&amp;""</f>
        <v/>
      </c>
      <c r="AL345" s="20" t="str">
        <f>IF(AM345="","",$AM345&amp;"@"&amp;AN345&amp;IF(AN345="","","@"&amp;COUNTIF($AK$3:AK345,AN345)))</f>
        <v/>
      </c>
      <c r="AM345" s="26" t="str">
        <f t="shared" si="194"/>
        <v/>
      </c>
      <c r="AN345" s="4" t="str">
        <f>IF(AK345="",IF(AND(OR(H345&lt;&gt;"",G345&lt;&gt;""),E345=""),INDEX($AK$3:AK344,MATCH(MAX($AG$3:AG344),$AG$3:AG344,0),0),""),AK345)</f>
        <v/>
      </c>
      <c r="AO345" s="20" t="str">
        <f>IF(H345="",IF(AN345="","",IFERROR(INDEX(雇用者!$D$3:$D$100003,MATCH($AN345,雇用者!B$3:B$100003,0),0),"")),H345)&amp;""</f>
        <v/>
      </c>
      <c r="AP345" s="20" t="str">
        <f>IF(AN345="","",IFERROR(IF(AND(入力!I345="",H345=""),INDEX(雇用者!$E$3:$E$100003,MATCH($AN345,雇用者!B$3:B$100003,0),0),I345),I345))&amp;""</f>
        <v/>
      </c>
      <c r="AQ345" s="20" t="str">
        <f t="shared" si="195"/>
        <v/>
      </c>
      <c r="AR345" s="20" t="str">
        <f t="shared" si="196"/>
        <v/>
      </c>
      <c r="AS345" s="20" t="str">
        <f>IF(AN345="","",IFERROR(IF(AND(入力!G345="",H345=""),INDEX(雇用者!$F$3:$Y$100003,MATCH($AN345,雇用者!B$3:B$100003,0),MATCH($AM345,雇用者!$F$1:$Y$1,1)),IF(G345="","",G345)),IF(G345="","",G345)))</f>
        <v/>
      </c>
      <c r="AT345" s="21" t="str">
        <f t="shared" si="197"/>
        <v/>
      </c>
      <c r="AU345" s="21" t="str">
        <f>IF(AND(AT345&lt;&gt;"",COUNTIF($AL$3:AL345,AL345)=1),SUMIF($AL$3:$AT$100003,AL345,$AT$3:$AT$100003),"")</f>
        <v/>
      </c>
      <c r="AV345" s="21" t="str">
        <f>IF(AND(COUNTIF($AM$3:AM345,AM345)=COUNTIF($AM$3:AM100345,AM345),AM345&lt;&gt;""),SUMIF($AM$3:AM345,AM345,$AT$3:AT345),"")</f>
        <v/>
      </c>
      <c r="AW345" s="96"/>
      <c r="AX345" s="20" t="str">
        <f>IF(COUNT(BC345:BH345)=6,MAX($AX$3:AX344)+1,"")</f>
        <v/>
      </c>
      <c r="AY345" s="20" t="str">
        <f>IF(AZ345="","",RANK(AZ345,$AZ$3:$AZ$100003,1)+COUNTIF($AZ$3:AZ345,AZ345)-1)</f>
        <v/>
      </c>
      <c r="AZ345" s="20" t="str">
        <f t="shared" si="198"/>
        <v/>
      </c>
      <c r="BA345" s="20" t="str">
        <f>IF(AN345="","",IF(COUNTIF($AN$3:AN345,AN345)=1,1+MAX($BA$3:BA344),INDEX($BA$3:BA344,MATCH(AN345,$AN$3:AN345,0),0)))</f>
        <v/>
      </c>
      <c r="BB345" s="20" t="str">
        <f>IF(AO345="","",IF(COUNTIF($AO$3:AO345,AO345)=1,1+MAX($BB$3:BB344),INDEX($BB$3:BB344,MATCH(AO345,$AO$3:AO345,0),0)))</f>
        <v/>
      </c>
      <c r="BC345" s="54" t="str">
        <f t="shared" si="199"/>
        <v/>
      </c>
      <c r="BD345" s="54" t="str">
        <f t="shared" si="200"/>
        <v/>
      </c>
      <c r="BE345" s="20" t="str">
        <f>IF($AN345="","",IF(COUNTIF(AN345,"*"&amp;BE$1&amp;"*"),COUNTIF(AN$3:AN345,"*"&amp;BE$1&amp;"*"),""))</f>
        <v/>
      </c>
      <c r="BF345" s="20" t="str">
        <f>IF($AN345="","",IF(COUNTIF(AO345,"*"&amp;BF$1&amp;"*"),COUNTIF(AO$3:AO345,"*"&amp;BF$1&amp;"*"),""))</f>
        <v/>
      </c>
      <c r="BG345" s="20" t="str">
        <f>IF($AN345="","",IF(COUNTIF(AP345,"*"&amp;BG$1&amp;"*"),COUNTIF(AP$3:AP345,"*"&amp;BG$1&amp;"*"),""))</f>
        <v/>
      </c>
      <c r="BH345" s="20" t="str">
        <f>IF($AN345="","",IF(COUNTIF(AQ345,"*"&amp;BH$1&amp;"*"),COUNTIF(AQ$3:AQ345,"*"&amp;BH$1&amp;"*"),""))</f>
        <v/>
      </c>
      <c r="BI345" s="58" t="str">
        <f t="shared" si="201"/>
        <v/>
      </c>
      <c r="BJ345" s="20" t="str">
        <f t="shared" si="202"/>
        <v/>
      </c>
      <c r="BK345" s="20" t="str">
        <f t="shared" si="203"/>
        <v/>
      </c>
      <c r="BM345" s="20" t="str">
        <f>IF($BM$1&gt;=1+MAX($BM$3:BM344),1+MAX($BM$3:BM344),"")</f>
        <v/>
      </c>
      <c r="BN345" s="20" t="str">
        <f t="shared" si="204"/>
        <v/>
      </c>
      <c r="BO345" s="20" t="str">
        <f t="shared" si="204"/>
        <v/>
      </c>
      <c r="BP345" s="20" t="str">
        <f t="shared" si="204"/>
        <v/>
      </c>
      <c r="BQ345" s="20" t="str">
        <f t="shared" si="204"/>
        <v/>
      </c>
      <c r="BR345" s="20" t="str">
        <f t="shared" si="204"/>
        <v/>
      </c>
      <c r="BS345" s="20" t="str">
        <f t="shared" si="204"/>
        <v/>
      </c>
      <c r="BT345" s="20" t="str">
        <f t="shared" si="204"/>
        <v/>
      </c>
      <c r="BU345" s="20" t="str">
        <f t="shared" si="204"/>
        <v/>
      </c>
      <c r="BV345" s="20" t="str">
        <f t="shared" si="204"/>
        <v/>
      </c>
      <c r="BW345" s="20" t="str">
        <f t="shared" si="204"/>
        <v/>
      </c>
      <c r="BX345" s="20" t="str">
        <f t="shared" si="204"/>
        <v/>
      </c>
    </row>
    <row r="346" spans="2:76" ht="30" customHeight="1" x14ac:dyDescent="0.2">
      <c r="B346" s="52"/>
      <c r="C346" s="52"/>
      <c r="D346" s="52"/>
      <c r="E346" s="30"/>
      <c r="F346" s="31"/>
      <c r="G346" s="32"/>
      <c r="H346" s="30"/>
      <c r="I346" s="31"/>
      <c r="J346" s="34"/>
      <c r="K346" s="112" t="str">
        <f t="shared" si="181"/>
        <v/>
      </c>
      <c r="L346" s="108" t="str">
        <f t="shared" si="182"/>
        <v/>
      </c>
      <c r="M346" s="108" t="str">
        <f t="shared" si="183"/>
        <v/>
      </c>
      <c r="N346" s="31" t="str">
        <f t="shared" si="184"/>
        <v/>
      </c>
      <c r="O346" s="31" t="str">
        <f t="shared" si="185"/>
        <v/>
      </c>
      <c r="P346" s="49" t="str">
        <f t="shared" si="186"/>
        <v/>
      </c>
      <c r="Q346" s="49" t="str">
        <f t="shared" si="187"/>
        <v/>
      </c>
      <c r="R346" s="32" t="str">
        <f t="shared" si="188"/>
        <v/>
      </c>
      <c r="S346" s="19"/>
      <c r="T346" s="45" t="str">
        <f t="shared" si="189"/>
        <v/>
      </c>
      <c r="U346" s="32" t="str">
        <f t="shared" si="190"/>
        <v/>
      </c>
      <c r="V346" s="22"/>
      <c r="W346" s="6" t="str">
        <f t="shared" si="179"/>
        <v/>
      </c>
      <c r="X346" s="7" t="str">
        <f t="shared" si="191"/>
        <v/>
      </c>
      <c r="Y346" s="19"/>
      <c r="Z346" s="13" t="str">
        <f t="shared" si="180"/>
        <v/>
      </c>
      <c r="AA346" s="13" t="str">
        <f t="shared" si="192"/>
        <v/>
      </c>
      <c r="AB346" s="7" t="str">
        <f t="shared" si="193"/>
        <v/>
      </c>
      <c r="AC346" s="22"/>
      <c r="AD346" s="3" t="str">
        <f>IF(B346="","",COUNT(B$3:B346))</f>
        <v/>
      </c>
      <c r="AE346" s="3" t="str">
        <f>IF(C346="","",COUNT(C$3:C346))</f>
        <v/>
      </c>
      <c r="AF346" s="3" t="str">
        <f>IF(D346="","",COUNT(D$3:D346))</f>
        <v/>
      </c>
      <c r="AG346" s="20" t="str">
        <f>IF(E346="","",COUNTA($E$3:E346))</f>
        <v/>
      </c>
      <c r="AH346" s="38" t="str">
        <f>IF(B346="",IF(OR($C346&lt;&gt;"",$D346&lt;&gt;"",$E346&lt;&gt;"",$H346&lt;&gt;"",$G346&lt;&gt;""),INDEX(AH$3:AH345,MATCH(MAX(AD$3:AD345),AD$3:AD345,0),0),""),B346)</f>
        <v/>
      </c>
      <c r="AI346" s="38" t="str">
        <f>IF(C346="",IF(OR($D346&lt;&gt;"",$E346&lt;&gt;"",$H346&lt;&gt;"",$G346&lt;&gt;""),INDEX(AI$3:AI345,MATCH(MAX(AE$3:AE345),AE$3:AE345,0),0),""),C346)</f>
        <v/>
      </c>
      <c r="AJ346" s="38" t="str">
        <f>IF(D346="",IF(OR($E346&lt;&gt;"",$H346&lt;&gt;"",$G346&lt;&gt;""),INDEX(AJ$3:AJ345,MATCH(MAX(AF$3:AF345),AF$3:AF345,0),0),""),D346)</f>
        <v/>
      </c>
      <c r="AK346" s="4" t="str">
        <f>IF(入力!E346="","",IFERROR(INDEX(雇用者!$B$3:$B$100003,IFERROR(MATCH("*"&amp;$E346&amp;"*",雇用者!B$3:B$100003,0),MATCH("*"&amp;$E346&amp;"*",雇用者!C$3:C$100003,0)),0),入力!E346))&amp;""</f>
        <v/>
      </c>
      <c r="AL346" s="20" t="str">
        <f>IF(AM346="","",$AM346&amp;"@"&amp;AN346&amp;IF(AN346="","","@"&amp;COUNTIF($AK$3:AK346,AN346)))</f>
        <v/>
      </c>
      <c r="AM346" s="26" t="str">
        <f t="shared" si="194"/>
        <v/>
      </c>
      <c r="AN346" s="4" t="str">
        <f>IF(AK346="",IF(AND(OR(H346&lt;&gt;"",G346&lt;&gt;""),E346=""),INDEX($AK$3:AK345,MATCH(MAX($AG$3:AG345),$AG$3:AG345,0),0),""),AK346)</f>
        <v/>
      </c>
      <c r="AO346" s="20" t="str">
        <f>IF(H346="",IF(AN346="","",IFERROR(INDEX(雇用者!$D$3:$D$100003,MATCH($AN346,雇用者!B$3:B$100003,0),0),"")),H346)&amp;""</f>
        <v/>
      </c>
      <c r="AP346" s="20" t="str">
        <f>IF(AN346="","",IFERROR(IF(AND(入力!I346="",H346=""),INDEX(雇用者!$E$3:$E$100003,MATCH($AN346,雇用者!B$3:B$100003,0),0),I346),I346))&amp;""</f>
        <v/>
      </c>
      <c r="AQ346" s="20" t="str">
        <f t="shared" si="195"/>
        <v/>
      </c>
      <c r="AR346" s="20" t="str">
        <f t="shared" si="196"/>
        <v/>
      </c>
      <c r="AS346" s="20" t="str">
        <f>IF(AN346="","",IFERROR(IF(AND(入力!G346="",H346=""),INDEX(雇用者!$F$3:$Y$100003,MATCH($AN346,雇用者!B$3:B$100003,0),MATCH($AM346,雇用者!$F$1:$Y$1,1)),IF(G346="","",G346)),IF(G346="","",G346)))</f>
        <v/>
      </c>
      <c r="AT346" s="21" t="str">
        <f t="shared" si="197"/>
        <v/>
      </c>
      <c r="AU346" s="21" t="str">
        <f>IF(AND(AT346&lt;&gt;"",COUNTIF($AL$3:AL346,AL346)=1),SUMIF($AL$3:$AT$100003,AL346,$AT$3:$AT$100003),"")</f>
        <v/>
      </c>
      <c r="AV346" s="21" t="str">
        <f>IF(AND(COUNTIF($AM$3:AM346,AM346)=COUNTIF($AM$3:AM100346,AM346),AM346&lt;&gt;""),SUMIF($AM$3:AM346,AM346,$AT$3:AT346),"")</f>
        <v/>
      </c>
      <c r="AW346" s="96"/>
      <c r="AX346" s="20" t="str">
        <f>IF(COUNT(BC346:BH346)=6,MAX($AX$3:AX345)+1,"")</f>
        <v/>
      </c>
      <c r="AY346" s="20" t="str">
        <f>IF(AZ346="","",RANK(AZ346,$AZ$3:$AZ$100003,1)+COUNTIF($AZ$3:AZ346,AZ346)-1)</f>
        <v/>
      </c>
      <c r="AZ346" s="20" t="str">
        <f t="shared" si="198"/>
        <v/>
      </c>
      <c r="BA346" s="20" t="str">
        <f>IF(AN346="","",IF(COUNTIF($AN$3:AN346,AN346)=1,1+MAX($BA$3:BA345),INDEX($BA$3:BA345,MATCH(AN346,$AN$3:AN346,0),0)))</f>
        <v/>
      </c>
      <c r="BB346" s="20" t="str">
        <f>IF(AO346="","",IF(COUNTIF($AO$3:AO346,AO346)=1,1+MAX($BB$3:BB345),INDEX($BB$3:BB345,MATCH(AO346,$AO$3:AO346,0),0)))</f>
        <v/>
      </c>
      <c r="BC346" s="54" t="str">
        <f t="shared" si="199"/>
        <v/>
      </c>
      <c r="BD346" s="54" t="str">
        <f t="shared" si="200"/>
        <v/>
      </c>
      <c r="BE346" s="20" t="str">
        <f>IF($AN346="","",IF(COUNTIF(AN346,"*"&amp;BE$1&amp;"*"),COUNTIF(AN$3:AN346,"*"&amp;BE$1&amp;"*"),""))</f>
        <v/>
      </c>
      <c r="BF346" s="20" t="str">
        <f>IF($AN346="","",IF(COUNTIF(AO346,"*"&amp;BF$1&amp;"*"),COUNTIF(AO$3:AO346,"*"&amp;BF$1&amp;"*"),""))</f>
        <v/>
      </c>
      <c r="BG346" s="20" t="str">
        <f>IF($AN346="","",IF(COUNTIF(AP346,"*"&amp;BG$1&amp;"*"),COUNTIF(AP$3:AP346,"*"&amp;BG$1&amp;"*"),""))</f>
        <v/>
      </c>
      <c r="BH346" s="20" t="str">
        <f>IF($AN346="","",IF(COUNTIF(AQ346,"*"&amp;BH$1&amp;"*"),COUNTIF(AQ$3:AQ346,"*"&amp;BH$1&amp;"*"),""))</f>
        <v/>
      </c>
      <c r="BI346" s="58" t="str">
        <f t="shared" si="201"/>
        <v/>
      </c>
      <c r="BJ346" s="20" t="str">
        <f t="shared" si="202"/>
        <v/>
      </c>
      <c r="BK346" s="20" t="str">
        <f t="shared" si="203"/>
        <v/>
      </c>
      <c r="BM346" s="20" t="str">
        <f>IF($BM$1&gt;=1+MAX($BM$3:BM345),1+MAX($BM$3:BM345),"")</f>
        <v/>
      </c>
      <c r="BN346" s="20" t="str">
        <f t="shared" si="204"/>
        <v/>
      </c>
      <c r="BO346" s="20" t="str">
        <f t="shared" si="204"/>
        <v/>
      </c>
      <c r="BP346" s="20" t="str">
        <f t="shared" si="204"/>
        <v/>
      </c>
      <c r="BQ346" s="20" t="str">
        <f t="shared" si="204"/>
        <v/>
      </c>
      <c r="BR346" s="20" t="str">
        <f t="shared" si="204"/>
        <v/>
      </c>
      <c r="BS346" s="20" t="str">
        <f t="shared" si="204"/>
        <v/>
      </c>
      <c r="BT346" s="20" t="str">
        <f t="shared" si="204"/>
        <v/>
      </c>
      <c r="BU346" s="20" t="str">
        <f t="shared" si="204"/>
        <v/>
      </c>
      <c r="BV346" s="20" t="str">
        <f t="shared" si="204"/>
        <v/>
      </c>
      <c r="BW346" s="20" t="str">
        <f t="shared" si="204"/>
        <v/>
      </c>
      <c r="BX346" s="20" t="str">
        <f t="shared" si="204"/>
        <v/>
      </c>
    </row>
    <row r="347" spans="2:76" ht="30" customHeight="1" x14ac:dyDescent="0.2">
      <c r="B347" s="52"/>
      <c r="C347" s="52"/>
      <c r="D347" s="52"/>
      <c r="E347" s="30"/>
      <c r="F347" s="31"/>
      <c r="G347" s="32"/>
      <c r="H347" s="30"/>
      <c r="I347" s="31"/>
      <c r="J347" s="34"/>
      <c r="K347" s="112" t="str">
        <f t="shared" si="181"/>
        <v/>
      </c>
      <c r="L347" s="108" t="str">
        <f t="shared" si="182"/>
        <v/>
      </c>
      <c r="M347" s="108" t="str">
        <f t="shared" si="183"/>
        <v/>
      </c>
      <c r="N347" s="31" t="str">
        <f t="shared" si="184"/>
        <v/>
      </c>
      <c r="O347" s="31" t="str">
        <f t="shared" si="185"/>
        <v/>
      </c>
      <c r="P347" s="49" t="str">
        <f t="shared" si="186"/>
        <v/>
      </c>
      <c r="Q347" s="49" t="str">
        <f t="shared" si="187"/>
        <v/>
      </c>
      <c r="R347" s="32" t="str">
        <f t="shared" si="188"/>
        <v/>
      </c>
      <c r="S347" s="19"/>
      <c r="T347" s="45" t="str">
        <f t="shared" si="189"/>
        <v/>
      </c>
      <c r="U347" s="32" t="str">
        <f t="shared" si="190"/>
        <v/>
      </c>
      <c r="V347" s="22"/>
      <c r="W347" s="6" t="str">
        <f t="shared" si="179"/>
        <v/>
      </c>
      <c r="X347" s="7" t="str">
        <f t="shared" si="191"/>
        <v/>
      </c>
      <c r="Y347" s="19"/>
      <c r="Z347" s="13" t="str">
        <f t="shared" si="180"/>
        <v/>
      </c>
      <c r="AA347" s="13" t="str">
        <f t="shared" si="192"/>
        <v/>
      </c>
      <c r="AB347" s="7" t="str">
        <f t="shared" si="193"/>
        <v/>
      </c>
      <c r="AC347" s="22"/>
      <c r="AD347" s="3" t="str">
        <f>IF(B347="","",COUNT(B$3:B347))</f>
        <v/>
      </c>
      <c r="AE347" s="3" t="str">
        <f>IF(C347="","",COUNT(C$3:C347))</f>
        <v/>
      </c>
      <c r="AF347" s="3" t="str">
        <f>IF(D347="","",COUNT(D$3:D347))</f>
        <v/>
      </c>
      <c r="AG347" s="20" t="str">
        <f>IF(E347="","",COUNTA($E$3:E347))</f>
        <v/>
      </c>
      <c r="AH347" s="38" t="str">
        <f>IF(B347="",IF(OR($C347&lt;&gt;"",$D347&lt;&gt;"",$E347&lt;&gt;"",$H347&lt;&gt;"",$G347&lt;&gt;""),INDEX(AH$3:AH346,MATCH(MAX(AD$3:AD346),AD$3:AD346,0),0),""),B347)</f>
        <v/>
      </c>
      <c r="AI347" s="38" t="str">
        <f>IF(C347="",IF(OR($D347&lt;&gt;"",$E347&lt;&gt;"",$H347&lt;&gt;"",$G347&lt;&gt;""),INDEX(AI$3:AI346,MATCH(MAX(AE$3:AE346),AE$3:AE346,0),0),""),C347)</f>
        <v/>
      </c>
      <c r="AJ347" s="38" t="str">
        <f>IF(D347="",IF(OR($E347&lt;&gt;"",$H347&lt;&gt;"",$G347&lt;&gt;""),INDEX(AJ$3:AJ346,MATCH(MAX(AF$3:AF346),AF$3:AF346,0),0),""),D347)</f>
        <v/>
      </c>
      <c r="AK347" s="4" t="str">
        <f>IF(入力!E347="","",IFERROR(INDEX(雇用者!$B$3:$B$100003,IFERROR(MATCH("*"&amp;$E347&amp;"*",雇用者!B$3:B$100003,0),MATCH("*"&amp;$E347&amp;"*",雇用者!C$3:C$100003,0)),0),入力!E347))&amp;""</f>
        <v/>
      </c>
      <c r="AL347" s="20" t="str">
        <f>IF(AM347="","",$AM347&amp;"@"&amp;AN347&amp;IF(AN347="","","@"&amp;COUNTIF($AK$3:AK347,AN347)))</f>
        <v/>
      </c>
      <c r="AM347" s="26" t="str">
        <f t="shared" si="194"/>
        <v/>
      </c>
      <c r="AN347" s="4" t="str">
        <f>IF(AK347="",IF(AND(OR(H347&lt;&gt;"",G347&lt;&gt;""),E347=""),INDEX($AK$3:AK346,MATCH(MAX($AG$3:AG346),$AG$3:AG346,0),0),""),AK347)</f>
        <v/>
      </c>
      <c r="AO347" s="20" t="str">
        <f>IF(H347="",IF(AN347="","",IFERROR(INDEX(雇用者!$D$3:$D$100003,MATCH($AN347,雇用者!B$3:B$100003,0),0),"")),H347)&amp;""</f>
        <v/>
      </c>
      <c r="AP347" s="20" t="str">
        <f>IF(AN347="","",IFERROR(IF(AND(入力!I347="",H347=""),INDEX(雇用者!$E$3:$E$100003,MATCH($AN347,雇用者!B$3:B$100003,0),0),I347),I347))&amp;""</f>
        <v/>
      </c>
      <c r="AQ347" s="20" t="str">
        <f t="shared" si="195"/>
        <v/>
      </c>
      <c r="AR347" s="20" t="str">
        <f t="shared" si="196"/>
        <v/>
      </c>
      <c r="AS347" s="20" t="str">
        <f>IF(AN347="","",IFERROR(IF(AND(入力!G347="",H347=""),INDEX(雇用者!$F$3:$Y$100003,MATCH($AN347,雇用者!B$3:B$100003,0),MATCH($AM347,雇用者!$F$1:$Y$1,1)),IF(G347="","",G347)),IF(G347="","",G347)))</f>
        <v/>
      </c>
      <c r="AT347" s="21" t="str">
        <f t="shared" si="197"/>
        <v/>
      </c>
      <c r="AU347" s="21" t="str">
        <f>IF(AND(AT347&lt;&gt;"",COUNTIF($AL$3:AL347,AL347)=1),SUMIF($AL$3:$AT$100003,AL347,$AT$3:$AT$100003),"")</f>
        <v/>
      </c>
      <c r="AV347" s="21" t="str">
        <f>IF(AND(COUNTIF($AM$3:AM347,AM347)=COUNTIF($AM$3:AM100347,AM347),AM347&lt;&gt;""),SUMIF($AM$3:AM347,AM347,$AT$3:AT347),"")</f>
        <v/>
      </c>
      <c r="AW347" s="96"/>
      <c r="AX347" s="20" t="str">
        <f>IF(COUNT(BC347:BH347)=6,MAX($AX$3:AX346)+1,"")</f>
        <v/>
      </c>
      <c r="AY347" s="20" t="str">
        <f>IF(AZ347="","",RANK(AZ347,$AZ$3:$AZ$100003,1)+COUNTIF($AZ$3:AZ347,AZ347)-1)</f>
        <v/>
      </c>
      <c r="AZ347" s="20" t="str">
        <f t="shared" si="198"/>
        <v/>
      </c>
      <c r="BA347" s="20" t="str">
        <f>IF(AN347="","",IF(COUNTIF($AN$3:AN347,AN347)=1,1+MAX($BA$3:BA346),INDEX($BA$3:BA346,MATCH(AN347,$AN$3:AN347,0),0)))</f>
        <v/>
      </c>
      <c r="BB347" s="20" t="str">
        <f>IF(AO347="","",IF(COUNTIF($AO$3:AO347,AO347)=1,1+MAX($BB$3:BB346),INDEX($BB$3:BB346,MATCH(AO347,$AO$3:AO347,0),0)))</f>
        <v/>
      </c>
      <c r="BC347" s="54" t="str">
        <f t="shared" si="199"/>
        <v/>
      </c>
      <c r="BD347" s="54" t="str">
        <f t="shared" si="200"/>
        <v/>
      </c>
      <c r="BE347" s="20" t="str">
        <f>IF($AN347="","",IF(COUNTIF(AN347,"*"&amp;BE$1&amp;"*"),COUNTIF(AN$3:AN347,"*"&amp;BE$1&amp;"*"),""))</f>
        <v/>
      </c>
      <c r="BF347" s="20" t="str">
        <f>IF($AN347="","",IF(COUNTIF(AO347,"*"&amp;BF$1&amp;"*"),COUNTIF(AO$3:AO347,"*"&amp;BF$1&amp;"*"),""))</f>
        <v/>
      </c>
      <c r="BG347" s="20" t="str">
        <f>IF($AN347="","",IF(COUNTIF(AP347,"*"&amp;BG$1&amp;"*"),COUNTIF(AP$3:AP347,"*"&amp;BG$1&amp;"*"),""))</f>
        <v/>
      </c>
      <c r="BH347" s="20" t="str">
        <f>IF($AN347="","",IF(COUNTIF(AQ347,"*"&amp;BH$1&amp;"*"),COUNTIF(AQ$3:AQ347,"*"&amp;BH$1&amp;"*"),""))</f>
        <v/>
      </c>
      <c r="BI347" s="58" t="str">
        <f t="shared" si="201"/>
        <v/>
      </c>
      <c r="BJ347" s="20" t="str">
        <f t="shared" si="202"/>
        <v/>
      </c>
      <c r="BK347" s="20" t="str">
        <f t="shared" si="203"/>
        <v/>
      </c>
      <c r="BM347" s="20" t="str">
        <f>IF($BM$1&gt;=1+MAX($BM$3:BM346),1+MAX($BM$3:BM346),"")</f>
        <v/>
      </c>
      <c r="BN347" s="20" t="str">
        <f t="shared" si="204"/>
        <v/>
      </c>
      <c r="BO347" s="20" t="str">
        <f t="shared" si="204"/>
        <v/>
      </c>
      <c r="BP347" s="20" t="str">
        <f t="shared" si="204"/>
        <v/>
      </c>
      <c r="BQ347" s="20" t="str">
        <f t="shared" si="204"/>
        <v/>
      </c>
      <c r="BR347" s="20" t="str">
        <f t="shared" si="204"/>
        <v/>
      </c>
      <c r="BS347" s="20" t="str">
        <f t="shared" si="204"/>
        <v/>
      </c>
      <c r="BT347" s="20" t="str">
        <f t="shared" si="204"/>
        <v/>
      </c>
      <c r="BU347" s="20" t="str">
        <f t="shared" si="204"/>
        <v/>
      </c>
      <c r="BV347" s="20" t="str">
        <f t="shared" si="204"/>
        <v/>
      </c>
      <c r="BW347" s="20" t="str">
        <f t="shared" si="204"/>
        <v/>
      </c>
      <c r="BX347" s="20" t="str">
        <f t="shared" si="204"/>
        <v/>
      </c>
    </row>
    <row r="348" spans="2:76" ht="30" customHeight="1" x14ac:dyDescent="0.2">
      <c r="B348" s="52"/>
      <c r="C348" s="52"/>
      <c r="D348" s="52"/>
      <c r="E348" s="30"/>
      <c r="F348" s="31"/>
      <c r="G348" s="32"/>
      <c r="H348" s="30"/>
      <c r="I348" s="31"/>
      <c r="J348" s="34"/>
      <c r="K348" s="112" t="str">
        <f t="shared" si="181"/>
        <v/>
      </c>
      <c r="L348" s="108" t="str">
        <f t="shared" si="182"/>
        <v/>
      </c>
      <c r="M348" s="108" t="str">
        <f t="shared" si="183"/>
        <v/>
      </c>
      <c r="N348" s="31" t="str">
        <f t="shared" si="184"/>
        <v/>
      </c>
      <c r="O348" s="31" t="str">
        <f t="shared" si="185"/>
        <v/>
      </c>
      <c r="P348" s="49" t="str">
        <f t="shared" si="186"/>
        <v/>
      </c>
      <c r="Q348" s="49" t="str">
        <f t="shared" si="187"/>
        <v/>
      </c>
      <c r="R348" s="32" t="str">
        <f t="shared" si="188"/>
        <v/>
      </c>
      <c r="S348" s="19"/>
      <c r="T348" s="45" t="str">
        <f t="shared" si="189"/>
        <v/>
      </c>
      <c r="U348" s="32" t="str">
        <f t="shared" si="190"/>
        <v/>
      </c>
      <c r="V348" s="22"/>
      <c r="W348" s="6" t="str">
        <f t="shared" si="179"/>
        <v/>
      </c>
      <c r="X348" s="7" t="str">
        <f t="shared" si="191"/>
        <v/>
      </c>
      <c r="Y348" s="19"/>
      <c r="Z348" s="13" t="str">
        <f t="shared" si="180"/>
        <v/>
      </c>
      <c r="AA348" s="13" t="str">
        <f t="shared" si="192"/>
        <v/>
      </c>
      <c r="AB348" s="7" t="str">
        <f t="shared" si="193"/>
        <v/>
      </c>
      <c r="AC348" s="22"/>
      <c r="AD348" s="3" t="str">
        <f>IF(B348="","",COUNT(B$3:B348))</f>
        <v/>
      </c>
      <c r="AE348" s="3" t="str">
        <f>IF(C348="","",COUNT(C$3:C348))</f>
        <v/>
      </c>
      <c r="AF348" s="3" t="str">
        <f>IF(D348="","",COUNT(D$3:D348))</f>
        <v/>
      </c>
      <c r="AG348" s="20" t="str">
        <f>IF(E348="","",COUNTA($E$3:E348))</f>
        <v/>
      </c>
      <c r="AH348" s="38" t="str">
        <f>IF(B348="",IF(OR($C348&lt;&gt;"",$D348&lt;&gt;"",$E348&lt;&gt;"",$H348&lt;&gt;"",$G348&lt;&gt;""),INDEX(AH$3:AH347,MATCH(MAX(AD$3:AD347),AD$3:AD347,0),0),""),B348)</f>
        <v/>
      </c>
      <c r="AI348" s="38" t="str">
        <f>IF(C348="",IF(OR($D348&lt;&gt;"",$E348&lt;&gt;"",$H348&lt;&gt;"",$G348&lt;&gt;""),INDEX(AI$3:AI347,MATCH(MAX(AE$3:AE347),AE$3:AE347,0),0),""),C348)</f>
        <v/>
      </c>
      <c r="AJ348" s="38" t="str">
        <f>IF(D348="",IF(OR($E348&lt;&gt;"",$H348&lt;&gt;"",$G348&lt;&gt;""),INDEX(AJ$3:AJ347,MATCH(MAX(AF$3:AF347),AF$3:AF347,0),0),""),D348)</f>
        <v/>
      </c>
      <c r="AK348" s="4" t="str">
        <f>IF(入力!E348="","",IFERROR(INDEX(雇用者!$B$3:$B$100003,IFERROR(MATCH("*"&amp;$E348&amp;"*",雇用者!B$3:B$100003,0),MATCH("*"&amp;$E348&amp;"*",雇用者!C$3:C$100003,0)),0),入力!E348))&amp;""</f>
        <v/>
      </c>
      <c r="AL348" s="20" t="str">
        <f>IF(AM348="","",$AM348&amp;"@"&amp;AN348&amp;IF(AN348="","","@"&amp;COUNTIF($AK$3:AK348,AN348)))</f>
        <v/>
      </c>
      <c r="AM348" s="26" t="str">
        <f t="shared" si="194"/>
        <v/>
      </c>
      <c r="AN348" s="4" t="str">
        <f>IF(AK348="",IF(AND(OR(H348&lt;&gt;"",G348&lt;&gt;""),E348=""),INDEX($AK$3:AK347,MATCH(MAX($AG$3:AG347),$AG$3:AG347,0),0),""),AK348)</f>
        <v/>
      </c>
      <c r="AO348" s="20" t="str">
        <f>IF(H348="",IF(AN348="","",IFERROR(INDEX(雇用者!$D$3:$D$100003,MATCH($AN348,雇用者!B$3:B$100003,0),0),"")),H348)&amp;""</f>
        <v/>
      </c>
      <c r="AP348" s="20" t="str">
        <f>IF(AN348="","",IFERROR(IF(AND(入力!I348="",H348=""),INDEX(雇用者!$E$3:$E$100003,MATCH($AN348,雇用者!B$3:B$100003,0),0),I348),I348))&amp;""</f>
        <v/>
      </c>
      <c r="AQ348" s="20" t="str">
        <f t="shared" si="195"/>
        <v/>
      </c>
      <c r="AR348" s="20" t="str">
        <f t="shared" si="196"/>
        <v/>
      </c>
      <c r="AS348" s="20" t="str">
        <f>IF(AN348="","",IFERROR(IF(AND(入力!G348="",H348=""),INDEX(雇用者!$F$3:$Y$100003,MATCH($AN348,雇用者!B$3:B$100003,0),MATCH($AM348,雇用者!$F$1:$Y$1,1)),IF(G348="","",G348)),IF(G348="","",G348)))</f>
        <v/>
      </c>
      <c r="AT348" s="21" t="str">
        <f t="shared" si="197"/>
        <v/>
      </c>
      <c r="AU348" s="21" t="str">
        <f>IF(AND(AT348&lt;&gt;"",COUNTIF($AL$3:AL348,AL348)=1),SUMIF($AL$3:$AT$100003,AL348,$AT$3:$AT$100003),"")</f>
        <v/>
      </c>
      <c r="AV348" s="21" t="str">
        <f>IF(AND(COUNTIF($AM$3:AM348,AM348)=COUNTIF($AM$3:AM100348,AM348),AM348&lt;&gt;""),SUMIF($AM$3:AM348,AM348,$AT$3:AT348),"")</f>
        <v/>
      </c>
      <c r="AW348" s="96"/>
      <c r="AX348" s="20" t="str">
        <f>IF(COUNT(BC348:BH348)=6,MAX($AX$3:AX347)+1,"")</f>
        <v/>
      </c>
      <c r="AY348" s="20" t="str">
        <f>IF(AZ348="","",RANK(AZ348,$AZ$3:$AZ$100003,1)+COUNTIF($AZ$3:AZ348,AZ348)-1)</f>
        <v/>
      </c>
      <c r="AZ348" s="20" t="str">
        <f t="shared" si="198"/>
        <v/>
      </c>
      <c r="BA348" s="20" t="str">
        <f>IF(AN348="","",IF(COUNTIF($AN$3:AN348,AN348)=1,1+MAX($BA$3:BA347),INDEX($BA$3:BA347,MATCH(AN348,$AN$3:AN348,0),0)))</f>
        <v/>
      </c>
      <c r="BB348" s="20" t="str">
        <f>IF(AO348="","",IF(COUNTIF($AO$3:AO348,AO348)=1,1+MAX($BB$3:BB347),INDEX($BB$3:BB347,MATCH(AO348,$AO$3:AO348,0),0)))</f>
        <v/>
      </c>
      <c r="BC348" s="54" t="str">
        <f t="shared" si="199"/>
        <v/>
      </c>
      <c r="BD348" s="54" t="str">
        <f t="shared" si="200"/>
        <v/>
      </c>
      <c r="BE348" s="20" t="str">
        <f>IF($AN348="","",IF(COUNTIF(AN348,"*"&amp;BE$1&amp;"*"),COUNTIF(AN$3:AN348,"*"&amp;BE$1&amp;"*"),""))</f>
        <v/>
      </c>
      <c r="BF348" s="20" t="str">
        <f>IF($AN348="","",IF(COUNTIF(AO348,"*"&amp;BF$1&amp;"*"),COUNTIF(AO$3:AO348,"*"&amp;BF$1&amp;"*"),""))</f>
        <v/>
      </c>
      <c r="BG348" s="20" t="str">
        <f>IF($AN348="","",IF(COUNTIF(AP348,"*"&amp;BG$1&amp;"*"),COUNTIF(AP$3:AP348,"*"&amp;BG$1&amp;"*"),""))</f>
        <v/>
      </c>
      <c r="BH348" s="20" t="str">
        <f>IF($AN348="","",IF(COUNTIF(AQ348,"*"&amp;BH$1&amp;"*"),COUNTIF(AQ$3:AQ348,"*"&amp;BH$1&amp;"*"),""))</f>
        <v/>
      </c>
      <c r="BI348" s="58" t="str">
        <f t="shared" si="201"/>
        <v/>
      </c>
      <c r="BJ348" s="20" t="str">
        <f t="shared" si="202"/>
        <v/>
      </c>
      <c r="BK348" s="20" t="str">
        <f t="shared" si="203"/>
        <v/>
      </c>
      <c r="BM348" s="20" t="str">
        <f>IF($BM$1&gt;=1+MAX($BM$3:BM347),1+MAX($BM$3:BM347),"")</f>
        <v/>
      </c>
      <c r="BN348" s="20" t="str">
        <f t="shared" si="204"/>
        <v/>
      </c>
      <c r="BO348" s="20" t="str">
        <f t="shared" si="204"/>
        <v/>
      </c>
      <c r="BP348" s="20" t="str">
        <f t="shared" si="204"/>
        <v/>
      </c>
      <c r="BQ348" s="20" t="str">
        <f t="shared" si="204"/>
        <v/>
      </c>
      <c r="BR348" s="20" t="str">
        <f t="shared" si="204"/>
        <v/>
      </c>
      <c r="BS348" s="20" t="str">
        <f t="shared" si="204"/>
        <v/>
      </c>
      <c r="BT348" s="20" t="str">
        <f t="shared" si="204"/>
        <v/>
      </c>
      <c r="BU348" s="20" t="str">
        <f t="shared" si="204"/>
        <v/>
      </c>
      <c r="BV348" s="20" t="str">
        <f t="shared" si="204"/>
        <v/>
      </c>
      <c r="BW348" s="20" t="str">
        <f t="shared" si="204"/>
        <v/>
      </c>
      <c r="BX348" s="20" t="str">
        <f t="shared" si="204"/>
        <v/>
      </c>
    </row>
    <row r="349" spans="2:76" ht="30" customHeight="1" x14ac:dyDescent="0.2">
      <c r="B349" s="52"/>
      <c r="C349" s="52"/>
      <c r="D349" s="52"/>
      <c r="E349" s="30"/>
      <c r="F349" s="31"/>
      <c r="G349" s="32"/>
      <c r="H349" s="30"/>
      <c r="I349" s="31"/>
      <c r="J349" s="34"/>
      <c r="K349" s="112" t="str">
        <f t="shared" si="181"/>
        <v/>
      </c>
      <c r="L349" s="108" t="str">
        <f t="shared" si="182"/>
        <v/>
      </c>
      <c r="M349" s="108" t="str">
        <f t="shared" si="183"/>
        <v/>
      </c>
      <c r="N349" s="31" t="str">
        <f t="shared" si="184"/>
        <v/>
      </c>
      <c r="O349" s="31" t="str">
        <f t="shared" si="185"/>
        <v/>
      </c>
      <c r="P349" s="49" t="str">
        <f t="shared" si="186"/>
        <v/>
      </c>
      <c r="Q349" s="49" t="str">
        <f t="shared" si="187"/>
        <v/>
      </c>
      <c r="R349" s="32" t="str">
        <f t="shared" si="188"/>
        <v/>
      </c>
      <c r="S349" s="19"/>
      <c r="T349" s="45" t="str">
        <f t="shared" si="189"/>
        <v/>
      </c>
      <c r="U349" s="32" t="str">
        <f t="shared" si="190"/>
        <v/>
      </c>
      <c r="V349" s="22"/>
      <c r="W349" s="6" t="str">
        <f t="shared" si="179"/>
        <v/>
      </c>
      <c r="X349" s="7" t="str">
        <f t="shared" si="191"/>
        <v/>
      </c>
      <c r="Y349" s="19"/>
      <c r="Z349" s="13" t="str">
        <f t="shared" si="180"/>
        <v/>
      </c>
      <c r="AA349" s="13" t="str">
        <f t="shared" si="192"/>
        <v/>
      </c>
      <c r="AB349" s="7" t="str">
        <f t="shared" si="193"/>
        <v/>
      </c>
      <c r="AC349" s="22"/>
      <c r="AD349" s="3" t="str">
        <f>IF(B349="","",COUNT(B$3:B349))</f>
        <v/>
      </c>
      <c r="AE349" s="3" t="str">
        <f>IF(C349="","",COUNT(C$3:C349))</f>
        <v/>
      </c>
      <c r="AF349" s="3" t="str">
        <f>IF(D349="","",COUNT(D$3:D349))</f>
        <v/>
      </c>
      <c r="AG349" s="20" t="str">
        <f>IF(E349="","",COUNTA($E$3:E349))</f>
        <v/>
      </c>
      <c r="AH349" s="38" t="str">
        <f>IF(B349="",IF(OR($C349&lt;&gt;"",$D349&lt;&gt;"",$E349&lt;&gt;"",$H349&lt;&gt;"",$G349&lt;&gt;""),INDEX(AH$3:AH348,MATCH(MAX(AD$3:AD348),AD$3:AD348,0),0),""),B349)</f>
        <v/>
      </c>
      <c r="AI349" s="38" t="str">
        <f>IF(C349="",IF(OR($D349&lt;&gt;"",$E349&lt;&gt;"",$H349&lt;&gt;"",$G349&lt;&gt;""),INDEX(AI$3:AI348,MATCH(MAX(AE$3:AE348),AE$3:AE348,0),0),""),C349)</f>
        <v/>
      </c>
      <c r="AJ349" s="38" t="str">
        <f>IF(D349="",IF(OR($E349&lt;&gt;"",$H349&lt;&gt;"",$G349&lt;&gt;""),INDEX(AJ$3:AJ348,MATCH(MAX(AF$3:AF348),AF$3:AF348,0),0),""),D349)</f>
        <v/>
      </c>
      <c r="AK349" s="4" t="str">
        <f>IF(入力!E349="","",IFERROR(INDEX(雇用者!$B$3:$B$100003,IFERROR(MATCH("*"&amp;$E349&amp;"*",雇用者!B$3:B$100003,0),MATCH("*"&amp;$E349&amp;"*",雇用者!C$3:C$100003,0)),0),入力!E349))&amp;""</f>
        <v/>
      </c>
      <c r="AL349" s="20" t="str">
        <f>IF(AM349="","",$AM349&amp;"@"&amp;AN349&amp;IF(AN349="","","@"&amp;COUNTIF($AK$3:AK349,AN349)))</f>
        <v/>
      </c>
      <c r="AM349" s="26" t="str">
        <f t="shared" si="194"/>
        <v/>
      </c>
      <c r="AN349" s="4" t="str">
        <f>IF(AK349="",IF(AND(OR(H349&lt;&gt;"",G349&lt;&gt;""),E349=""),INDEX($AK$3:AK348,MATCH(MAX($AG$3:AG348),$AG$3:AG348,0),0),""),AK349)</f>
        <v/>
      </c>
      <c r="AO349" s="20" t="str">
        <f>IF(H349="",IF(AN349="","",IFERROR(INDEX(雇用者!$D$3:$D$100003,MATCH($AN349,雇用者!B$3:B$100003,0),0),"")),H349)&amp;""</f>
        <v/>
      </c>
      <c r="AP349" s="20" t="str">
        <f>IF(AN349="","",IFERROR(IF(AND(入力!I349="",H349=""),INDEX(雇用者!$E$3:$E$100003,MATCH($AN349,雇用者!B$3:B$100003,0),0),I349),I349))&amp;""</f>
        <v/>
      </c>
      <c r="AQ349" s="20" t="str">
        <f t="shared" si="195"/>
        <v/>
      </c>
      <c r="AR349" s="20" t="str">
        <f t="shared" si="196"/>
        <v/>
      </c>
      <c r="AS349" s="20" t="str">
        <f>IF(AN349="","",IFERROR(IF(AND(入力!G349="",H349=""),INDEX(雇用者!$F$3:$Y$100003,MATCH($AN349,雇用者!B$3:B$100003,0),MATCH($AM349,雇用者!$F$1:$Y$1,1)),IF(G349="","",G349)),IF(G349="","",G349)))</f>
        <v/>
      </c>
      <c r="AT349" s="21" t="str">
        <f t="shared" si="197"/>
        <v/>
      </c>
      <c r="AU349" s="21" t="str">
        <f>IF(AND(AT349&lt;&gt;"",COUNTIF($AL$3:AL349,AL349)=1),SUMIF($AL$3:$AT$100003,AL349,$AT$3:$AT$100003),"")</f>
        <v/>
      </c>
      <c r="AV349" s="21" t="str">
        <f>IF(AND(COUNTIF($AM$3:AM349,AM349)=COUNTIF($AM$3:AM100349,AM349),AM349&lt;&gt;""),SUMIF($AM$3:AM349,AM349,$AT$3:AT349),"")</f>
        <v/>
      </c>
      <c r="AW349" s="96"/>
      <c r="AX349" s="20" t="str">
        <f>IF(COUNT(BC349:BH349)=6,MAX($AX$3:AX348)+1,"")</f>
        <v/>
      </c>
      <c r="AY349" s="20" t="str">
        <f>IF(AZ349="","",RANK(AZ349,$AZ$3:$AZ$100003,1)+COUNTIF($AZ$3:AZ349,AZ349)-1)</f>
        <v/>
      </c>
      <c r="AZ349" s="20" t="str">
        <f t="shared" si="198"/>
        <v/>
      </c>
      <c r="BA349" s="20" t="str">
        <f>IF(AN349="","",IF(COUNTIF($AN$3:AN349,AN349)=1,1+MAX($BA$3:BA348),INDEX($BA$3:BA348,MATCH(AN349,$AN$3:AN349,0),0)))</f>
        <v/>
      </c>
      <c r="BB349" s="20" t="str">
        <f>IF(AO349="","",IF(COUNTIF($AO$3:AO349,AO349)=1,1+MAX($BB$3:BB348),INDEX($BB$3:BB348,MATCH(AO349,$AO$3:AO349,0),0)))</f>
        <v/>
      </c>
      <c r="BC349" s="54" t="str">
        <f t="shared" si="199"/>
        <v/>
      </c>
      <c r="BD349" s="54" t="str">
        <f t="shared" si="200"/>
        <v/>
      </c>
      <c r="BE349" s="20" t="str">
        <f>IF($AN349="","",IF(COUNTIF(AN349,"*"&amp;BE$1&amp;"*"),COUNTIF(AN$3:AN349,"*"&amp;BE$1&amp;"*"),""))</f>
        <v/>
      </c>
      <c r="BF349" s="20" t="str">
        <f>IF($AN349="","",IF(COUNTIF(AO349,"*"&amp;BF$1&amp;"*"),COUNTIF(AO$3:AO349,"*"&amp;BF$1&amp;"*"),""))</f>
        <v/>
      </c>
      <c r="BG349" s="20" t="str">
        <f>IF($AN349="","",IF(COUNTIF(AP349,"*"&amp;BG$1&amp;"*"),COUNTIF(AP$3:AP349,"*"&amp;BG$1&amp;"*"),""))</f>
        <v/>
      </c>
      <c r="BH349" s="20" t="str">
        <f>IF($AN349="","",IF(COUNTIF(AQ349,"*"&amp;BH$1&amp;"*"),COUNTIF(AQ$3:AQ349,"*"&amp;BH$1&amp;"*"),""))</f>
        <v/>
      </c>
      <c r="BI349" s="58" t="str">
        <f t="shared" si="201"/>
        <v/>
      </c>
      <c r="BJ349" s="20" t="str">
        <f t="shared" si="202"/>
        <v/>
      </c>
      <c r="BK349" s="20" t="str">
        <f t="shared" si="203"/>
        <v/>
      </c>
      <c r="BM349" s="20" t="str">
        <f>IF($BM$1&gt;=1+MAX($BM$3:BM348),1+MAX($BM$3:BM348),"")</f>
        <v/>
      </c>
      <c r="BN349" s="20" t="str">
        <f t="shared" si="204"/>
        <v/>
      </c>
      <c r="BO349" s="20" t="str">
        <f t="shared" si="204"/>
        <v/>
      </c>
      <c r="BP349" s="20" t="str">
        <f t="shared" si="204"/>
        <v/>
      </c>
      <c r="BQ349" s="20" t="str">
        <f t="shared" si="204"/>
        <v/>
      </c>
      <c r="BR349" s="20" t="str">
        <f t="shared" si="204"/>
        <v/>
      </c>
      <c r="BS349" s="20" t="str">
        <f t="shared" si="204"/>
        <v/>
      </c>
      <c r="BT349" s="20" t="str">
        <f t="shared" si="204"/>
        <v/>
      </c>
      <c r="BU349" s="20" t="str">
        <f t="shared" si="204"/>
        <v/>
      </c>
      <c r="BV349" s="20" t="str">
        <f t="shared" si="204"/>
        <v/>
      </c>
      <c r="BW349" s="20" t="str">
        <f t="shared" si="204"/>
        <v/>
      </c>
      <c r="BX349" s="20" t="str">
        <f t="shared" si="204"/>
        <v/>
      </c>
    </row>
    <row r="350" spans="2:76" ht="30" customHeight="1" x14ac:dyDescent="0.2">
      <c r="B350" s="52"/>
      <c r="C350" s="52"/>
      <c r="D350" s="52"/>
      <c r="E350" s="30"/>
      <c r="F350" s="31"/>
      <c r="G350" s="32"/>
      <c r="H350" s="30"/>
      <c r="I350" s="31"/>
      <c r="J350" s="34"/>
      <c r="K350" s="112" t="str">
        <f t="shared" si="181"/>
        <v/>
      </c>
      <c r="L350" s="108" t="str">
        <f t="shared" si="182"/>
        <v/>
      </c>
      <c r="M350" s="108" t="str">
        <f t="shared" si="183"/>
        <v/>
      </c>
      <c r="N350" s="31" t="str">
        <f t="shared" si="184"/>
        <v/>
      </c>
      <c r="O350" s="31" t="str">
        <f t="shared" si="185"/>
        <v/>
      </c>
      <c r="P350" s="49" t="str">
        <f t="shared" si="186"/>
        <v/>
      </c>
      <c r="Q350" s="49" t="str">
        <f t="shared" si="187"/>
        <v/>
      </c>
      <c r="R350" s="32" t="str">
        <f t="shared" si="188"/>
        <v/>
      </c>
      <c r="S350" s="19"/>
      <c r="T350" s="45" t="str">
        <f t="shared" si="189"/>
        <v/>
      </c>
      <c r="U350" s="32" t="str">
        <f t="shared" si="190"/>
        <v/>
      </c>
      <c r="V350" s="22"/>
      <c r="W350" s="6" t="str">
        <f t="shared" si="179"/>
        <v/>
      </c>
      <c r="X350" s="7" t="str">
        <f t="shared" si="191"/>
        <v/>
      </c>
      <c r="Y350" s="19"/>
      <c r="Z350" s="13" t="str">
        <f t="shared" si="180"/>
        <v/>
      </c>
      <c r="AA350" s="13" t="str">
        <f t="shared" si="192"/>
        <v/>
      </c>
      <c r="AB350" s="7" t="str">
        <f t="shared" si="193"/>
        <v/>
      </c>
      <c r="AC350" s="22"/>
      <c r="AD350" s="3" t="str">
        <f>IF(B350="","",COUNT(B$3:B350))</f>
        <v/>
      </c>
      <c r="AE350" s="3" t="str">
        <f>IF(C350="","",COUNT(C$3:C350))</f>
        <v/>
      </c>
      <c r="AF350" s="3" t="str">
        <f>IF(D350="","",COUNT(D$3:D350))</f>
        <v/>
      </c>
      <c r="AG350" s="20" t="str">
        <f>IF(E350="","",COUNTA($E$3:E350))</f>
        <v/>
      </c>
      <c r="AH350" s="38" t="str">
        <f>IF(B350="",IF(OR($C350&lt;&gt;"",$D350&lt;&gt;"",$E350&lt;&gt;"",$H350&lt;&gt;"",$G350&lt;&gt;""),INDEX(AH$3:AH349,MATCH(MAX(AD$3:AD349),AD$3:AD349,0),0),""),B350)</f>
        <v/>
      </c>
      <c r="AI350" s="38" t="str">
        <f>IF(C350="",IF(OR($D350&lt;&gt;"",$E350&lt;&gt;"",$H350&lt;&gt;"",$G350&lt;&gt;""),INDEX(AI$3:AI349,MATCH(MAX(AE$3:AE349),AE$3:AE349,0),0),""),C350)</f>
        <v/>
      </c>
      <c r="AJ350" s="38" t="str">
        <f>IF(D350="",IF(OR($E350&lt;&gt;"",$H350&lt;&gt;"",$G350&lt;&gt;""),INDEX(AJ$3:AJ349,MATCH(MAX(AF$3:AF349),AF$3:AF349,0),0),""),D350)</f>
        <v/>
      </c>
      <c r="AK350" s="4" t="str">
        <f>IF(入力!E350="","",IFERROR(INDEX(雇用者!$B$3:$B$100003,IFERROR(MATCH("*"&amp;$E350&amp;"*",雇用者!B$3:B$100003,0),MATCH("*"&amp;$E350&amp;"*",雇用者!C$3:C$100003,0)),0),入力!E350))&amp;""</f>
        <v/>
      </c>
      <c r="AL350" s="20" t="str">
        <f>IF(AM350="","",$AM350&amp;"@"&amp;AN350&amp;IF(AN350="","","@"&amp;COUNTIF($AK$3:AK350,AN350)))</f>
        <v/>
      </c>
      <c r="AM350" s="26" t="str">
        <f t="shared" si="194"/>
        <v/>
      </c>
      <c r="AN350" s="4" t="str">
        <f>IF(AK350="",IF(AND(OR(H350&lt;&gt;"",G350&lt;&gt;""),E350=""),INDEX($AK$3:AK349,MATCH(MAX($AG$3:AG349),$AG$3:AG349,0),0),""),AK350)</f>
        <v/>
      </c>
      <c r="AO350" s="20" t="str">
        <f>IF(H350="",IF(AN350="","",IFERROR(INDEX(雇用者!$D$3:$D$100003,MATCH($AN350,雇用者!B$3:B$100003,0),0),"")),H350)&amp;""</f>
        <v/>
      </c>
      <c r="AP350" s="20" t="str">
        <f>IF(AN350="","",IFERROR(IF(AND(入力!I350="",H350=""),INDEX(雇用者!$E$3:$E$100003,MATCH($AN350,雇用者!B$3:B$100003,0),0),I350),I350))&amp;""</f>
        <v/>
      </c>
      <c r="AQ350" s="20" t="str">
        <f t="shared" si="195"/>
        <v/>
      </c>
      <c r="AR350" s="20" t="str">
        <f t="shared" si="196"/>
        <v/>
      </c>
      <c r="AS350" s="20" t="str">
        <f>IF(AN350="","",IFERROR(IF(AND(入力!G350="",H350=""),INDEX(雇用者!$F$3:$Y$100003,MATCH($AN350,雇用者!B$3:B$100003,0),MATCH($AM350,雇用者!$F$1:$Y$1,1)),IF(G350="","",G350)),IF(G350="","",G350)))</f>
        <v/>
      </c>
      <c r="AT350" s="21" t="str">
        <f t="shared" si="197"/>
        <v/>
      </c>
      <c r="AU350" s="21" t="str">
        <f>IF(AND(AT350&lt;&gt;"",COUNTIF($AL$3:AL350,AL350)=1),SUMIF($AL$3:$AT$100003,AL350,$AT$3:$AT$100003),"")</f>
        <v/>
      </c>
      <c r="AV350" s="21" t="str">
        <f>IF(AND(COUNTIF($AM$3:AM350,AM350)=COUNTIF($AM$3:AM100350,AM350),AM350&lt;&gt;""),SUMIF($AM$3:AM350,AM350,$AT$3:AT350),"")</f>
        <v/>
      </c>
      <c r="AW350" s="96"/>
      <c r="AX350" s="20" t="str">
        <f>IF(COUNT(BC350:BH350)=6,MAX($AX$3:AX349)+1,"")</f>
        <v/>
      </c>
      <c r="AY350" s="20" t="str">
        <f>IF(AZ350="","",RANK(AZ350,$AZ$3:$AZ$100003,1)+COUNTIF($AZ$3:AZ350,AZ350)-1)</f>
        <v/>
      </c>
      <c r="AZ350" s="20" t="str">
        <f t="shared" si="198"/>
        <v/>
      </c>
      <c r="BA350" s="20" t="str">
        <f>IF(AN350="","",IF(COUNTIF($AN$3:AN350,AN350)=1,1+MAX($BA$3:BA349),INDEX($BA$3:BA349,MATCH(AN350,$AN$3:AN350,0),0)))</f>
        <v/>
      </c>
      <c r="BB350" s="20" t="str">
        <f>IF(AO350="","",IF(COUNTIF($AO$3:AO350,AO350)=1,1+MAX($BB$3:BB349),INDEX($BB$3:BB349,MATCH(AO350,$AO$3:AO350,0),0)))</f>
        <v/>
      </c>
      <c r="BC350" s="54" t="str">
        <f t="shared" si="199"/>
        <v/>
      </c>
      <c r="BD350" s="54" t="str">
        <f t="shared" si="200"/>
        <v/>
      </c>
      <c r="BE350" s="20" t="str">
        <f>IF($AN350="","",IF(COUNTIF(AN350,"*"&amp;BE$1&amp;"*"),COUNTIF(AN$3:AN350,"*"&amp;BE$1&amp;"*"),""))</f>
        <v/>
      </c>
      <c r="BF350" s="20" t="str">
        <f>IF($AN350="","",IF(COUNTIF(AO350,"*"&amp;BF$1&amp;"*"),COUNTIF(AO$3:AO350,"*"&amp;BF$1&amp;"*"),""))</f>
        <v/>
      </c>
      <c r="BG350" s="20" t="str">
        <f>IF($AN350="","",IF(COUNTIF(AP350,"*"&amp;BG$1&amp;"*"),COUNTIF(AP$3:AP350,"*"&amp;BG$1&amp;"*"),""))</f>
        <v/>
      </c>
      <c r="BH350" s="20" t="str">
        <f>IF($AN350="","",IF(COUNTIF(AQ350,"*"&amp;BH$1&amp;"*"),COUNTIF(AQ$3:AQ350,"*"&amp;BH$1&amp;"*"),""))</f>
        <v/>
      </c>
      <c r="BI350" s="58" t="str">
        <f t="shared" si="201"/>
        <v/>
      </c>
      <c r="BJ350" s="20" t="str">
        <f t="shared" si="202"/>
        <v/>
      </c>
      <c r="BK350" s="20" t="str">
        <f t="shared" si="203"/>
        <v/>
      </c>
      <c r="BM350" s="20" t="str">
        <f>IF($BM$1&gt;=1+MAX($BM$3:BM349),1+MAX($BM$3:BM349),"")</f>
        <v/>
      </c>
      <c r="BN350" s="20" t="str">
        <f t="shared" si="204"/>
        <v/>
      </c>
      <c r="BO350" s="20" t="str">
        <f t="shared" si="204"/>
        <v/>
      </c>
      <c r="BP350" s="20" t="str">
        <f t="shared" si="204"/>
        <v/>
      </c>
      <c r="BQ350" s="20" t="str">
        <f t="shared" si="204"/>
        <v/>
      </c>
      <c r="BR350" s="20" t="str">
        <f t="shared" si="204"/>
        <v/>
      </c>
      <c r="BS350" s="20" t="str">
        <f t="shared" si="204"/>
        <v/>
      </c>
      <c r="BT350" s="20" t="str">
        <f t="shared" si="204"/>
        <v/>
      </c>
      <c r="BU350" s="20" t="str">
        <f t="shared" si="204"/>
        <v/>
      </c>
      <c r="BV350" s="20" t="str">
        <f t="shared" si="204"/>
        <v/>
      </c>
      <c r="BW350" s="20" t="str">
        <f t="shared" si="204"/>
        <v/>
      </c>
      <c r="BX350" s="20" t="str">
        <f t="shared" si="204"/>
        <v/>
      </c>
    </row>
    <row r="351" spans="2:76" ht="30" customHeight="1" x14ac:dyDescent="0.2">
      <c r="B351" s="52"/>
      <c r="C351" s="52"/>
      <c r="D351" s="52"/>
      <c r="E351" s="30"/>
      <c r="F351" s="31"/>
      <c r="G351" s="32"/>
      <c r="H351" s="30"/>
      <c r="I351" s="31"/>
      <c r="J351" s="34"/>
      <c r="K351" s="112" t="str">
        <f t="shared" si="181"/>
        <v/>
      </c>
      <c r="L351" s="108" t="str">
        <f t="shared" si="182"/>
        <v/>
      </c>
      <c r="M351" s="108" t="str">
        <f t="shared" si="183"/>
        <v/>
      </c>
      <c r="N351" s="31" t="str">
        <f t="shared" si="184"/>
        <v/>
      </c>
      <c r="O351" s="31" t="str">
        <f t="shared" si="185"/>
        <v/>
      </c>
      <c r="P351" s="49" t="str">
        <f t="shared" si="186"/>
        <v/>
      </c>
      <c r="Q351" s="49" t="str">
        <f t="shared" si="187"/>
        <v/>
      </c>
      <c r="R351" s="32" t="str">
        <f t="shared" si="188"/>
        <v/>
      </c>
      <c r="S351" s="19"/>
      <c r="T351" s="45" t="str">
        <f t="shared" si="189"/>
        <v/>
      </c>
      <c r="U351" s="32" t="str">
        <f t="shared" si="190"/>
        <v/>
      </c>
      <c r="V351" s="22"/>
      <c r="W351" s="6" t="str">
        <f t="shared" si="179"/>
        <v/>
      </c>
      <c r="X351" s="7" t="str">
        <f t="shared" si="191"/>
        <v/>
      </c>
      <c r="Y351" s="19"/>
      <c r="Z351" s="13" t="str">
        <f t="shared" si="180"/>
        <v/>
      </c>
      <c r="AA351" s="13" t="str">
        <f t="shared" si="192"/>
        <v/>
      </c>
      <c r="AB351" s="7" t="str">
        <f t="shared" si="193"/>
        <v/>
      </c>
      <c r="AC351" s="22"/>
      <c r="AD351" s="3" t="str">
        <f>IF(B351="","",COUNT(B$3:B351))</f>
        <v/>
      </c>
      <c r="AE351" s="3" t="str">
        <f>IF(C351="","",COUNT(C$3:C351))</f>
        <v/>
      </c>
      <c r="AF351" s="3" t="str">
        <f>IF(D351="","",COUNT(D$3:D351))</f>
        <v/>
      </c>
      <c r="AG351" s="20" t="str">
        <f>IF(E351="","",COUNTA($E$3:E351))</f>
        <v/>
      </c>
      <c r="AH351" s="38" t="str">
        <f>IF(B351="",IF(OR($C351&lt;&gt;"",$D351&lt;&gt;"",$E351&lt;&gt;"",$H351&lt;&gt;"",$G351&lt;&gt;""),INDEX(AH$3:AH350,MATCH(MAX(AD$3:AD350),AD$3:AD350,0),0),""),B351)</f>
        <v/>
      </c>
      <c r="AI351" s="38" t="str">
        <f>IF(C351="",IF(OR($D351&lt;&gt;"",$E351&lt;&gt;"",$H351&lt;&gt;"",$G351&lt;&gt;""),INDEX(AI$3:AI350,MATCH(MAX(AE$3:AE350),AE$3:AE350,0),0),""),C351)</f>
        <v/>
      </c>
      <c r="AJ351" s="38" t="str">
        <f>IF(D351="",IF(OR($E351&lt;&gt;"",$H351&lt;&gt;"",$G351&lt;&gt;""),INDEX(AJ$3:AJ350,MATCH(MAX(AF$3:AF350),AF$3:AF350,0),0),""),D351)</f>
        <v/>
      </c>
      <c r="AK351" s="4" t="str">
        <f>IF(入力!E351="","",IFERROR(INDEX(雇用者!$B$3:$B$100003,IFERROR(MATCH("*"&amp;$E351&amp;"*",雇用者!B$3:B$100003,0),MATCH("*"&amp;$E351&amp;"*",雇用者!C$3:C$100003,0)),0),入力!E351))&amp;""</f>
        <v/>
      </c>
      <c r="AL351" s="20" t="str">
        <f>IF(AM351="","",$AM351&amp;"@"&amp;AN351&amp;IF(AN351="","","@"&amp;COUNTIF($AK$3:AK351,AN351)))</f>
        <v/>
      </c>
      <c r="AM351" s="26" t="str">
        <f t="shared" si="194"/>
        <v/>
      </c>
      <c r="AN351" s="4" t="str">
        <f>IF(AK351="",IF(AND(OR(H351&lt;&gt;"",G351&lt;&gt;""),E351=""),INDEX($AK$3:AK350,MATCH(MAX($AG$3:AG350),$AG$3:AG350,0),0),""),AK351)</f>
        <v/>
      </c>
      <c r="AO351" s="20" t="str">
        <f>IF(H351="",IF(AN351="","",IFERROR(INDEX(雇用者!$D$3:$D$100003,MATCH($AN351,雇用者!B$3:B$100003,0),0),"")),H351)&amp;""</f>
        <v/>
      </c>
      <c r="AP351" s="20" t="str">
        <f>IF(AN351="","",IFERROR(IF(AND(入力!I351="",H351=""),INDEX(雇用者!$E$3:$E$100003,MATCH($AN351,雇用者!B$3:B$100003,0),0),I351),I351))&amp;""</f>
        <v/>
      </c>
      <c r="AQ351" s="20" t="str">
        <f t="shared" si="195"/>
        <v/>
      </c>
      <c r="AR351" s="20" t="str">
        <f t="shared" si="196"/>
        <v/>
      </c>
      <c r="AS351" s="20" t="str">
        <f>IF(AN351="","",IFERROR(IF(AND(入力!G351="",H351=""),INDEX(雇用者!$F$3:$Y$100003,MATCH($AN351,雇用者!B$3:B$100003,0),MATCH($AM351,雇用者!$F$1:$Y$1,1)),IF(G351="","",G351)),IF(G351="","",G351)))</f>
        <v/>
      </c>
      <c r="AT351" s="21" t="str">
        <f t="shared" si="197"/>
        <v/>
      </c>
      <c r="AU351" s="21" t="str">
        <f>IF(AND(AT351&lt;&gt;"",COUNTIF($AL$3:AL351,AL351)=1),SUMIF($AL$3:$AT$100003,AL351,$AT$3:$AT$100003),"")</f>
        <v/>
      </c>
      <c r="AV351" s="21" t="str">
        <f>IF(AND(COUNTIF($AM$3:AM351,AM351)=COUNTIF($AM$3:AM100351,AM351),AM351&lt;&gt;""),SUMIF($AM$3:AM351,AM351,$AT$3:AT351),"")</f>
        <v/>
      </c>
      <c r="AW351" s="96"/>
      <c r="AX351" s="20" t="str">
        <f>IF(COUNT(BC351:BH351)=6,MAX($AX$3:AX350)+1,"")</f>
        <v/>
      </c>
      <c r="AY351" s="20" t="str">
        <f>IF(AZ351="","",RANK(AZ351,$AZ$3:$AZ$100003,1)+COUNTIF($AZ$3:AZ351,AZ351)-1)</f>
        <v/>
      </c>
      <c r="AZ351" s="20" t="str">
        <f t="shared" si="198"/>
        <v/>
      </c>
      <c r="BA351" s="20" t="str">
        <f>IF(AN351="","",IF(COUNTIF($AN$3:AN351,AN351)=1,1+MAX($BA$3:BA350),INDEX($BA$3:BA350,MATCH(AN351,$AN$3:AN351,0),0)))</f>
        <v/>
      </c>
      <c r="BB351" s="20" t="str">
        <f>IF(AO351="","",IF(COUNTIF($AO$3:AO351,AO351)=1,1+MAX($BB$3:BB350),INDEX($BB$3:BB350,MATCH(AO351,$AO$3:AO351,0),0)))</f>
        <v/>
      </c>
      <c r="BC351" s="54" t="str">
        <f t="shared" si="199"/>
        <v/>
      </c>
      <c r="BD351" s="54" t="str">
        <f t="shared" si="200"/>
        <v/>
      </c>
      <c r="BE351" s="20" t="str">
        <f>IF($AN351="","",IF(COUNTIF(AN351,"*"&amp;BE$1&amp;"*"),COUNTIF(AN$3:AN351,"*"&amp;BE$1&amp;"*"),""))</f>
        <v/>
      </c>
      <c r="BF351" s="20" t="str">
        <f>IF($AN351="","",IF(COUNTIF(AO351,"*"&amp;BF$1&amp;"*"),COUNTIF(AO$3:AO351,"*"&amp;BF$1&amp;"*"),""))</f>
        <v/>
      </c>
      <c r="BG351" s="20" t="str">
        <f>IF($AN351="","",IF(COUNTIF(AP351,"*"&amp;BG$1&amp;"*"),COUNTIF(AP$3:AP351,"*"&amp;BG$1&amp;"*"),""))</f>
        <v/>
      </c>
      <c r="BH351" s="20" t="str">
        <f>IF($AN351="","",IF(COUNTIF(AQ351,"*"&amp;BH$1&amp;"*"),COUNTIF(AQ$3:AQ351,"*"&amp;BH$1&amp;"*"),""))</f>
        <v/>
      </c>
      <c r="BI351" s="58" t="str">
        <f t="shared" si="201"/>
        <v/>
      </c>
      <c r="BJ351" s="20" t="str">
        <f t="shared" si="202"/>
        <v/>
      </c>
      <c r="BK351" s="20" t="str">
        <f t="shared" si="203"/>
        <v/>
      </c>
      <c r="BM351" s="20" t="str">
        <f>IF($BM$1&gt;=1+MAX($BM$3:BM350),1+MAX($BM$3:BM350),"")</f>
        <v/>
      </c>
      <c r="BN351" s="20" t="str">
        <f t="shared" si="204"/>
        <v/>
      </c>
      <c r="BO351" s="20" t="str">
        <f t="shared" si="204"/>
        <v/>
      </c>
      <c r="BP351" s="20" t="str">
        <f t="shared" si="204"/>
        <v/>
      </c>
      <c r="BQ351" s="20" t="str">
        <f t="shared" si="204"/>
        <v/>
      </c>
      <c r="BR351" s="20" t="str">
        <f t="shared" si="204"/>
        <v/>
      </c>
      <c r="BS351" s="20" t="str">
        <f t="shared" si="204"/>
        <v/>
      </c>
      <c r="BT351" s="20" t="str">
        <f t="shared" si="204"/>
        <v/>
      </c>
      <c r="BU351" s="20" t="str">
        <f t="shared" si="204"/>
        <v/>
      </c>
      <c r="BV351" s="20" t="str">
        <f t="shared" si="204"/>
        <v/>
      </c>
      <c r="BW351" s="20" t="str">
        <f t="shared" si="204"/>
        <v/>
      </c>
      <c r="BX351" s="20" t="str">
        <f t="shared" si="204"/>
        <v/>
      </c>
    </row>
    <row r="352" spans="2:76" ht="30" customHeight="1" x14ac:dyDescent="0.2">
      <c r="B352" s="52"/>
      <c r="C352" s="52"/>
      <c r="D352" s="52"/>
      <c r="E352" s="30"/>
      <c r="F352" s="31"/>
      <c r="G352" s="32"/>
      <c r="H352" s="30"/>
      <c r="I352" s="31"/>
      <c r="J352" s="34"/>
      <c r="K352" s="112" t="str">
        <f t="shared" si="181"/>
        <v/>
      </c>
      <c r="L352" s="108" t="str">
        <f t="shared" si="182"/>
        <v/>
      </c>
      <c r="M352" s="108" t="str">
        <f t="shared" si="183"/>
        <v/>
      </c>
      <c r="N352" s="31" t="str">
        <f t="shared" si="184"/>
        <v/>
      </c>
      <c r="O352" s="31" t="str">
        <f t="shared" si="185"/>
        <v/>
      </c>
      <c r="P352" s="49" t="str">
        <f t="shared" si="186"/>
        <v/>
      </c>
      <c r="Q352" s="49" t="str">
        <f t="shared" si="187"/>
        <v/>
      </c>
      <c r="R352" s="32" t="str">
        <f t="shared" si="188"/>
        <v/>
      </c>
      <c r="S352" s="19"/>
      <c r="T352" s="45" t="str">
        <f t="shared" si="189"/>
        <v/>
      </c>
      <c r="U352" s="32" t="str">
        <f t="shared" si="190"/>
        <v/>
      </c>
      <c r="V352" s="22"/>
      <c r="W352" s="6" t="str">
        <f t="shared" si="179"/>
        <v/>
      </c>
      <c r="X352" s="7" t="str">
        <f t="shared" si="191"/>
        <v/>
      </c>
      <c r="Y352" s="19"/>
      <c r="Z352" s="13" t="str">
        <f t="shared" si="180"/>
        <v/>
      </c>
      <c r="AA352" s="13" t="str">
        <f t="shared" si="192"/>
        <v/>
      </c>
      <c r="AB352" s="7" t="str">
        <f t="shared" si="193"/>
        <v/>
      </c>
      <c r="AC352" s="22"/>
      <c r="AD352" s="3" t="str">
        <f>IF(B352="","",COUNT(B$3:B352))</f>
        <v/>
      </c>
      <c r="AE352" s="3" t="str">
        <f>IF(C352="","",COUNT(C$3:C352))</f>
        <v/>
      </c>
      <c r="AF352" s="3" t="str">
        <f>IF(D352="","",COUNT(D$3:D352))</f>
        <v/>
      </c>
      <c r="AG352" s="20" t="str">
        <f>IF(E352="","",COUNTA($E$3:E352))</f>
        <v/>
      </c>
      <c r="AH352" s="38" t="str">
        <f>IF(B352="",IF(OR($C352&lt;&gt;"",$D352&lt;&gt;"",$E352&lt;&gt;"",$H352&lt;&gt;"",$G352&lt;&gt;""),INDEX(AH$3:AH351,MATCH(MAX(AD$3:AD351),AD$3:AD351,0),0),""),B352)</f>
        <v/>
      </c>
      <c r="AI352" s="38" t="str">
        <f>IF(C352="",IF(OR($D352&lt;&gt;"",$E352&lt;&gt;"",$H352&lt;&gt;"",$G352&lt;&gt;""),INDEX(AI$3:AI351,MATCH(MAX(AE$3:AE351),AE$3:AE351,0),0),""),C352)</f>
        <v/>
      </c>
      <c r="AJ352" s="38" t="str">
        <f>IF(D352="",IF(OR($E352&lt;&gt;"",$H352&lt;&gt;"",$G352&lt;&gt;""),INDEX(AJ$3:AJ351,MATCH(MAX(AF$3:AF351),AF$3:AF351,0),0),""),D352)</f>
        <v/>
      </c>
      <c r="AK352" s="4" t="str">
        <f>IF(入力!E352="","",IFERROR(INDEX(雇用者!$B$3:$B$100003,IFERROR(MATCH("*"&amp;$E352&amp;"*",雇用者!B$3:B$100003,0),MATCH("*"&amp;$E352&amp;"*",雇用者!C$3:C$100003,0)),0),入力!E352))&amp;""</f>
        <v/>
      </c>
      <c r="AL352" s="20" t="str">
        <f>IF(AM352="","",$AM352&amp;"@"&amp;AN352&amp;IF(AN352="","","@"&amp;COUNTIF($AK$3:AK352,AN352)))</f>
        <v/>
      </c>
      <c r="AM352" s="26" t="str">
        <f t="shared" si="194"/>
        <v/>
      </c>
      <c r="AN352" s="4" t="str">
        <f>IF(AK352="",IF(AND(OR(H352&lt;&gt;"",G352&lt;&gt;""),E352=""),INDEX($AK$3:AK351,MATCH(MAX($AG$3:AG351),$AG$3:AG351,0),0),""),AK352)</f>
        <v/>
      </c>
      <c r="AO352" s="20" t="str">
        <f>IF(H352="",IF(AN352="","",IFERROR(INDEX(雇用者!$D$3:$D$100003,MATCH($AN352,雇用者!B$3:B$100003,0),0),"")),H352)&amp;""</f>
        <v/>
      </c>
      <c r="AP352" s="20" t="str">
        <f>IF(AN352="","",IFERROR(IF(AND(入力!I352="",H352=""),INDEX(雇用者!$E$3:$E$100003,MATCH($AN352,雇用者!B$3:B$100003,0),0),I352),I352))&amp;""</f>
        <v/>
      </c>
      <c r="AQ352" s="20" t="str">
        <f t="shared" si="195"/>
        <v/>
      </c>
      <c r="AR352" s="20" t="str">
        <f t="shared" si="196"/>
        <v/>
      </c>
      <c r="AS352" s="20" t="str">
        <f>IF(AN352="","",IFERROR(IF(AND(入力!G352="",H352=""),INDEX(雇用者!$F$3:$Y$100003,MATCH($AN352,雇用者!B$3:B$100003,0),MATCH($AM352,雇用者!$F$1:$Y$1,1)),IF(G352="","",G352)),IF(G352="","",G352)))</f>
        <v/>
      </c>
      <c r="AT352" s="21" t="str">
        <f t="shared" si="197"/>
        <v/>
      </c>
      <c r="AU352" s="21" t="str">
        <f>IF(AND(AT352&lt;&gt;"",COUNTIF($AL$3:AL352,AL352)=1),SUMIF($AL$3:$AT$100003,AL352,$AT$3:$AT$100003),"")</f>
        <v/>
      </c>
      <c r="AV352" s="21" t="str">
        <f>IF(AND(COUNTIF($AM$3:AM352,AM352)=COUNTIF($AM$3:AM100352,AM352),AM352&lt;&gt;""),SUMIF($AM$3:AM352,AM352,$AT$3:AT352),"")</f>
        <v/>
      </c>
      <c r="AW352" s="96"/>
      <c r="AX352" s="20" t="str">
        <f>IF(COUNT(BC352:BH352)=6,MAX($AX$3:AX351)+1,"")</f>
        <v/>
      </c>
      <c r="AY352" s="20" t="str">
        <f>IF(AZ352="","",RANK(AZ352,$AZ$3:$AZ$100003,1)+COUNTIF($AZ$3:AZ352,AZ352)-1)</f>
        <v/>
      </c>
      <c r="AZ352" s="20" t="str">
        <f t="shared" si="198"/>
        <v/>
      </c>
      <c r="BA352" s="20" t="str">
        <f>IF(AN352="","",IF(COUNTIF($AN$3:AN352,AN352)=1,1+MAX($BA$3:BA351),INDEX($BA$3:BA351,MATCH(AN352,$AN$3:AN352,0),0)))</f>
        <v/>
      </c>
      <c r="BB352" s="20" t="str">
        <f>IF(AO352="","",IF(COUNTIF($AO$3:AO352,AO352)=1,1+MAX($BB$3:BB351),INDEX($BB$3:BB351,MATCH(AO352,$AO$3:AO352,0),0)))</f>
        <v/>
      </c>
      <c r="BC352" s="54" t="str">
        <f t="shared" si="199"/>
        <v/>
      </c>
      <c r="BD352" s="54" t="str">
        <f t="shared" si="200"/>
        <v/>
      </c>
      <c r="BE352" s="20" t="str">
        <f>IF($AN352="","",IF(COUNTIF(AN352,"*"&amp;BE$1&amp;"*"),COUNTIF(AN$3:AN352,"*"&amp;BE$1&amp;"*"),""))</f>
        <v/>
      </c>
      <c r="BF352" s="20" t="str">
        <f>IF($AN352="","",IF(COUNTIF(AO352,"*"&amp;BF$1&amp;"*"),COUNTIF(AO$3:AO352,"*"&amp;BF$1&amp;"*"),""))</f>
        <v/>
      </c>
      <c r="BG352" s="20" t="str">
        <f>IF($AN352="","",IF(COUNTIF(AP352,"*"&amp;BG$1&amp;"*"),COUNTIF(AP$3:AP352,"*"&amp;BG$1&amp;"*"),""))</f>
        <v/>
      </c>
      <c r="BH352" s="20" t="str">
        <f>IF($AN352="","",IF(COUNTIF(AQ352,"*"&amp;BH$1&amp;"*"),COUNTIF(AQ$3:AQ352,"*"&amp;BH$1&amp;"*"),""))</f>
        <v/>
      </c>
      <c r="BI352" s="58" t="str">
        <f t="shared" si="201"/>
        <v/>
      </c>
      <c r="BJ352" s="20" t="str">
        <f t="shared" si="202"/>
        <v/>
      </c>
      <c r="BK352" s="20" t="str">
        <f t="shared" si="203"/>
        <v/>
      </c>
      <c r="BM352" s="20" t="str">
        <f>IF($BM$1&gt;=1+MAX($BM$3:BM351),1+MAX($BM$3:BM351),"")</f>
        <v/>
      </c>
      <c r="BN352" s="20" t="str">
        <f t="shared" si="204"/>
        <v/>
      </c>
      <c r="BO352" s="20" t="str">
        <f t="shared" si="204"/>
        <v/>
      </c>
      <c r="BP352" s="20" t="str">
        <f t="shared" si="204"/>
        <v/>
      </c>
      <c r="BQ352" s="20" t="str">
        <f t="shared" si="204"/>
        <v/>
      </c>
      <c r="BR352" s="20" t="str">
        <f t="shared" si="204"/>
        <v/>
      </c>
      <c r="BS352" s="20" t="str">
        <f t="shared" si="204"/>
        <v/>
      </c>
      <c r="BT352" s="20" t="str">
        <f t="shared" si="204"/>
        <v/>
      </c>
      <c r="BU352" s="20" t="str">
        <f t="shared" si="204"/>
        <v/>
      </c>
      <c r="BV352" s="20" t="str">
        <f t="shared" si="204"/>
        <v/>
      </c>
      <c r="BW352" s="20" t="str">
        <f t="shared" si="204"/>
        <v/>
      </c>
      <c r="BX352" s="20" t="str">
        <f t="shared" si="204"/>
        <v/>
      </c>
    </row>
    <row r="353" spans="2:76" ht="30" customHeight="1" x14ac:dyDescent="0.2">
      <c r="B353" s="52"/>
      <c r="C353" s="52"/>
      <c r="D353" s="52"/>
      <c r="E353" s="30"/>
      <c r="F353" s="31"/>
      <c r="G353" s="32"/>
      <c r="H353" s="30"/>
      <c r="I353" s="31"/>
      <c r="J353" s="34"/>
      <c r="K353" s="112" t="str">
        <f t="shared" si="181"/>
        <v/>
      </c>
      <c r="L353" s="108" t="str">
        <f t="shared" si="182"/>
        <v/>
      </c>
      <c r="M353" s="108" t="str">
        <f t="shared" si="183"/>
        <v/>
      </c>
      <c r="N353" s="31" t="str">
        <f t="shared" si="184"/>
        <v/>
      </c>
      <c r="O353" s="31" t="str">
        <f t="shared" si="185"/>
        <v/>
      </c>
      <c r="P353" s="49" t="str">
        <f t="shared" si="186"/>
        <v/>
      </c>
      <c r="Q353" s="49" t="str">
        <f t="shared" si="187"/>
        <v/>
      </c>
      <c r="R353" s="32" t="str">
        <f t="shared" si="188"/>
        <v/>
      </c>
      <c r="S353" s="19"/>
      <c r="T353" s="45" t="str">
        <f t="shared" si="189"/>
        <v/>
      </c>
      <c r="U353" s="32" t="str">
        <f t="shared" si="190"/>
        <v/>
      </c>
      <c r="V353" s="22"/>
      <c r="W353" s="6" t="str">
        <f t="shared" si="179"/>
        <v/>
      </c>
      <c r="X353" s="7" t="str">
        <f t="shared" si="191"/>
        <v/>
      </c>
      <c r="Y353" s="19"/>
      <c r="Z353" s="13" t="str">
        <f t="shared" si="180"/>
        <v/>
      </c>
      <c r="AA353" s="13" t="str">
        <f t="shared" si="192"/>
        <v/>
      </c>
      <c r="AB353" s="7" t="str">
        <f t="shared" si="193"/>
        <v/>
      </c>
      <c r="AC353" s="22"/>
      <c r="AD353" s="3" t="str">
        <f>IF(B353="","",COUNT(B$3:B353))</f>
        <v/>
      </c>
      <c r="AE353" s="3" t="str">
        <f>IF(C353="","",COUNT(C$3:C353))</f>
        <v/>
      </c>
      <c r="AF353" s="3" t="str">
        <f>IF(D353="","",COUNT(D$3:D353))</f>
        <v/>
      </c>
      <c r="AG353" s="20" t="str">
        <f>IF(E353="","",COUNTA($E$3:E353))</f>
        <v/>
      </c>
      <c r="AH353" s="38" t="str">
        <f>IF(B353="",IF(OR($C353&lt;&gt;"",$D353&lt;&gt;"",$E353&lt;&gt;"",$H353&lt;&gt;"",$G353&lt;&gt;""),INDEX(AH$3:AH352,MATCH(MAX(AD$3:AD352),AD$3:AD352,0),0),""),B353)</f>
        <v/>
      </c>
      <c r="AI353" s="38" t="str">
        <f>IF(C353="",IF(OR($D353&lt;&gt;"",$E353&lt;&gt;"",$H353&lt;&gt;"",$G353&lt;&gt;""),INDEX(AI$3:AI352,MATCH(MAX(AE$3:AE352),AE$3:AE352,0),0),""),C353)</f>
        <v/>
      </c>
      <c r="AJ353" s="38" t="str">
        <f>IF(D353="",IF(OR($E353&lt;&gt;"",$H353&lt;&gt;"",$G353&lt;&gt;""),INDEX(AJ$3:AJ352,MATCH(MAX(AF$3:AF352),AF$3:AF352,0),0),""),D353)</f>
        <v/>
      </c>
      <c r="AK353" s="4" t="str">
        <f>IF(入力!E353="","",IFERROR(INDEX(雇用者!$B$3:$B$100003,IFERROR(MATCH("*"&amp;$E353&amp;"*",雇用者!B$3:B$100003,0),MATCH("*"&amp;$E353&amp;"*",雇用者!C$3:C$100003,0)),0),入力!E353))&amp;""</f>
        <v/>
      </c>
      <c r="AL353" s="20" t="str">
        <f>IF(AM353="","",$AM353&amp;"@"&amp;AN353&amp;IF(AN353="","","@"&amp;COUNTIF($AK$3:AK353,AN353)))</f>
        <v/>
      </c>
      <c r="AM353" s="26" t="str">
        <f t="shared" si="194"/>
        <v/>
      </c>
      <c r="AN353" s="4" t="str">
        <f>IF(AK353="",IF(AND(OR(H353&lt;&gt;"",G353&lt;&gt;""),E353=""),INDEX($AK$3:AK352,MATCH(MAX($AG$3:AG352),$AG$3:AG352,0),0),""),AK353)</f>
        <v/>
      </c>
      <c r="AO353" s="20" t="str">
        <f>IF(H353="",IF(AN353="","",IFERROR(INDEX(雇用者!$D$3:$D$100003,MATCH($AN353,雇用者!B$3:B$100003,0),0),"")),H353)&amp;""</f>
        <v/>
      </c>
      <c r="AP353" s="20" t="str">
        <f>IF(AN353="","",IFERROR(IF(AND(入力!I353="",H353=""),INDEX(雇用者!$E$3:$E$100003,MATCH($AN353,雇用者!B$3:B$100003,0),0),I353),I353))&amp;""</f>
        <v/>
      </c>
      <c r="AQ353" s="20" t="str">
        <f t="shared" si="195"/>
        <v/>
      </c>
      <c r="AR353" s="20" t="str">
        <f t="shared" si="196"/>
        <v/>
      </c>
      <c r="AS353" s="20" t="str">
        <f>IF(AN353="","",IFERROR(IF(AND(入力!G353="",H353=""),INDEX(雇用者!$F$3:$Y$100003,MATCH($AN353,雇用者!B$3:B$100003,0),MATCH($AM353,雇用者!$F$1:$Y$1,1)),IF(G353="","",G353)),IF(G353="","",G353)))</f>
        <v/>
      </c>
      <c r="AT353" s="21" t="str">
        <f t="shared" si="197"/>
        <v/>
      </c>
      <c r="AU353" s="21" t="str">
        <f>IF(AND(AT353&lt;&gt;"",COUNTIF($AL$3:AL353,AL353)=1),SUMIF($AL$3:$AT$100003,AL353,$AT$3:$AT$100003),"")</f>
        <v/>
      </c>
      <c r="AV353" s="21" t="str">
        <f>IF(AND(COUNTIF($AM$3:AM353,AM353)=COUNTIF($AM$3:AM100353,AM353),AM353&lt;&gt;""),SUMIF($AM$3:AM353,AM353,$AT$3:AT353),"")</f>
        <v/>
      </c>
      <c r="AW353" s="96"/>
      <c r="AX353" s="20" t="str">
        <f>IF(COUNT(BC353:BH353)=6,MAX($AX$3:AX352)+1,"")</f>
        <v/>
      </c>
      <c r="AY353" s="20" t="str">
        <f>IF(AZ353="","",RANK(AZ353,$AZ$3:$AZ$100003,1)+COUNTIF($AZ$3:AZ353,AZ353)-1)</f>
        <v/>
      </c>
      <c r="AZ353" s="20" t="str">
        <f t="shared" si="198"/>
        <v/>
      </c>
      <c r="BA353" s="20" t="str">
        <f>IF(AN353="","",IF(COUNTIF($AN$3:AN353,AN353)=1,1+MAX($BA$3:BA352),INDEX($BA$3:BA352,MATCH(AN353,$AN$3:AN353,0),0)))</f>
        <v/>
      </c>
      <c r="BB353" s="20" t="str">
        <f>IF(AO353="","",IF(COUNTIF($AO$3:AO353,AO353)=1,1+MAX($BB$3:BB352),INDEX($BB$3:BB352,MATCH(AO353,$AO$3:AO353,0),0)))</f>
        <v/>
      </c>
      <c r="BC353" s="54" t="str">
        <f t="shared" si="199"/>
        <v/>
      </c>
      <c r="BD353" s="54" t="str">
        <f t="shared" si="200"/>
        <v/>
      </c>
      <c r="BE353" s="20" t="str">
        <f>IF($AN353="","",IF(COUNTIF(AN353,"*"&amp;BE$1&amp;"*"),COUNTIF(AN$3:AN353,"*"&amp;BE$1&amp;"*"),""))</f>
        <v/>
      </c>
      <c r="BF353" s="20" t="str">
        <f>IF($AN353="","",IF(COUNTIF(AO353,"*"&amp;BF$1&amp;"*"),COUNTIF(AO$3:AO353,"*"&amp;BF$1&amp;"*"),""))</f>
        <v/>
      </c>
      <c r="BG353" s="20" t="str">
        <f>IF($AN353="","",IF(COUNTIF(AP353,"*"&amp;BG$1&amp;"*"),COUNTIF(AP$3:AP353,"*"&amp;BG$1&amp;"*"),""))</f>
        <v/>
      </c>
      <c r="BH353" s="20" t="str">
        <f>IF($AN353="","",IF(COUNTIF(AQ353,"*"&amp;BH$1&amp;"*"),COUNTIF(AQ$3:AQ353,"*"&amp;BH$1&amp;"*"),""))</f>
        <v/>
      </c>
      <c r="BI353" s="58" t="str">
        <f t="shared" si="201"/>
        <v/>
      </c>
      <c r="BJ353" s="20" t="str">
        <f t="shared" si="202"/>
        <v/>
      </c>
      <c r="BK353" s="20" t="str">
        <f t="shared" si="203"/>
        <v/>
      </c>
      <c r="BM353" s="20" t="str">
        <f>IF($BM$1&gt;=1+MAX($BM$3:BM352),1+MAX($BM$3:BM352),"")</f>
        <v/>
      </c>
      <c r="BN353" s="20" t="str">
        <f t="shared" si="204"/>
        <v/>
      </c>
      <c r="BO353" s="20" t="str">
        <f t="shared" si="204"/>
        <v/>
      </c>
      <c r="BP353" s="20" t="str">
        <f t="shared" si="204"/>
        <v/>
      </c>
      <c r="BQ353" s="20" t="str">
        <f t="shared" si="204"/>
        <v/>
      </c>
      <c r="BR353" s="20" t="str">
        <f t="shared" si="204"/>
        <v/>
      </c>
      <c r="BS353" s="20" t="str">
        <f t="shared" si="204"/>
        <v/>
      </c>
      <c r="BT353" s="20" t="str">
        <f t="shared" si="204"/>
        <v/>
      </c>
      <c r="BU353" s="20" t="str">
        <f t="shared" si="204"/>
        <v/>
      </c>
      <c r="BV353" s="20" t="str">
        <f t="shared" si="204"/>
        <v/>
      </c>
      <c r="BW353" s="20" t="str">
        <f t="shared" si="204"/>
        <v/>
      </c>
      <c r="BX353" s="20" t="str">
        <f t="shared" si="204"/>
        <v/>
      </c>
    </row>
    <row r="354" spans="2:76" ht="30" customHeight="1" x14ac:dyDescent="0.2">
      <c r="B354" s="52"/>
      <c r="C354" s="52"/>
      <c r="D354" s="52"/>
      <c r="E354" s="30"/>
      <c r="F354" s="31"/>
      <c r="G354" s="32"/>
      <c r="H354" s="30"/>
      <c r="I354" s="31"/>
      <c r="J354" s="34"/>
      <c r="K354" s="112" t="str">
        <f t="shared" si="181"/>
        <v/>
      </c>
      <c r="L354" s="108" t="str">
        <f t="shared" si="182"/>
        <v/>
      </c>
      <c r="M354" s="108" t="str">
        <f t="shared" si="183"/>
        <v/>
      </c>
      <c r="N354" s="31" t="str">
        <f t="shared" si="184"/>
        <v/>
      </c>
      <c r="O354" s="31" t="str">
        <f t="shared" si="185"/>
        <v/>
      </c>
      <c r="P354" s="49" t="str">
        <f t="shared" si="186"/>
        <v/>
      </c>
      <c r="Q354" s="49" t="str">
        <f t="shared" si="187"/>
        <v/>
      </c>
      <c r="R354" s="32" t="str">
        <f t="shared" si="188"/>
        <v/>
      </c>
      <c r="S354" s="19"/>
      <c r="T354" s="45" t="str">
        <f t="shared" si="189"/>
        <v/>
      </c>
      <c r="U354" s="32" t="str">
        <f t="shared" si="190"/>
        <v/>
      </c>
      <c r="V354" s="22"/>
      <c r="W354" s="6" t="str">
        <f t="shared" si="179"/>
        <v/>
      </c>
      <c r="X354" s="7" t="str">
        <f t="shared" si="191"/>
        <v/>
      </c>
      <c r="Y354" s="19"/>
      <c r="Z354" s="13" t="str">
        <f t="shared" si="180"/>
        <v/>
      </c>
      <c r="AA354" s="13" t="str">
        <f t="shared" si="192"/>
        <v/>
      </c>
      <c r="AB354" s="7" t="str">
        <f t="shared" si="193"/>
        <v/>
      </c>
      <c r="AC354" s="22"/>
      <c r="AD354" s="3" t="str">
        <f>IF(B354="","",COUNT(B$3:B354))</f>
        <v/>
      </c>
      <c r="AE354" s="3" t="str">
        <f>IF(C354="","",COUNT(C$3:C354))</f>
        <v/>
      </c>
      <c r="AF354" s="3" t="str">
        <f>IF(D354="","",COUNT(D$3:D354))</f>
        <v/>
      </c>
      <c r="AG354" s="20" t="str">
        <f>IF(E354="","",COUNTA($E$3:E354))</f>
        <v/>
      </c>
      <c r="AH354" s="38" t="str">
        <f>IF(B354="",IF(OR($C354&lt;&gt;"",$D354&lt;&gt;"",$E354&lt;&gt;"",$H354&lt;&gt;"",$G354&lt;&gt;""),INDEX(AH$3:AH353,MATCH(MAX(AD$3:AD353),AD$3:AD353,0),0),""),B354)</f>
        <v/>
      </c>
      <c r="AI354" s="38" t="str">
        <f>IF(C354="",IF(OR($D354&lt;&gt;"",$E354&lt;&gt;"",$H354&lt;&gt;"",$G354&lt;&gt;""),INDEX(AI$3:AI353,MATCH(MAX(AE$3:AE353),AE$3:AE353,0),0),""),C354)</f>
        <v/>
      </c>
      <c r="AJ354" s="38" t="str">
        <f>IF(D354="",IF(OR($E354&lt;&gt;"",$H354&lt;&gt;"",$G354&lt;&gt;""),INDEX(AJ$3:AJ353,MATCH(MAX(AF$3:AF353),AF$3:AF353,0),0),""),D354)</f>
        <v/>
      </c>
      <c r="AK354" s="4" t="str">
        <f>IF(入力!E354="","",IFERROR(INDEX(雇用者!$B$3:$B$100003,IFERROR(MATCH("*"&amp;$E354&amp;"*",雇用者!B$3:B$100003,0),MATCH("*"&amp;$E354&amp;"*",雇用者!C$3:C$100003,0)),0),入力!E354))&amp;""</f>
        <v/>
      </c>
      <c r="AL354" s="20" t="str">
        <f>IF(AM354="","",$AM354&amp;"@"&amp;AN354&amp;IF(AN354="","","@"&amp;COUNTIF($AK$3:AK354,AN354)))</f>
        <v/>
      </c>
      <c r="AM354" s="26" t="str">
        <f t="shared" si="194"/>
        <v/>
      </c>
      <c r="AN354" s="4" t="str">
        <f>IF(AK354="",IF(AND(OR(H354&lt;&gt;"",G354&lt;&gt;""),E354=""),INDEX($AK$3:AK353,MATCH(MAX($AG$3:AG353),$AG$3:AG353,0),0),""),AK354)</f>
        <v/>
      </c>
      <c r="AO354" s="20" t="str">
        <f>IF(H354="",IF(AN354="","",IFERROR(INDEX(雇用者!$D$3:$D$100003,MATCH($AN354,雇用者!B$3:B$100003,0),0),"")),H354)&amp;""</f>
        <v/>
      </c>
      <c r="AP354" s="20" t="str">
        <f>IF(AN354="","",IFERROR(IF(AND(入力!I354="",H354=""),INDEX(雇用者!$E$3:$E$100003,MATCH($AN354,雇用者!B$3:B$100003,0),0),I354),I354))&amp;""</f>
        <v/>
      </c>
      <c r="AQ354" s="20" t="str">
        <f t="shared" si="195"/>
        <v/>
      </c>
      <c r="AR354" s="20" t="str">
        <f t="shared" si="196"/>
        <v/>
      </c>
      <c r="AS354" s="20" t="str">
        <f>IF(AN354="","",IFERROR(IF(AND(入力!G354="",H354=""),INDEX(雇用者!$F$3:$Y$100003,MATCH($AN354,雇用者!B$3:B$100003,0),MATCH($AM354,雇用者!$F$1:$Y$1,1)),IF(G354="","",G354)),IF(G354="","",G354)))</f>
        <v/>
      </c>
      <c r="AT354" s="21" t="str">
        <f t="shared" si="197"/>
        <v/>
      </c>
      <c r="AU354" s="21" t="str">
        <f>IF(AND(AT354&lt;&gt;"",COUNTIF($AL$3:AL354,AL354)=1),SUMIF($AL$3:$AT$100003,AL354,$AT$3:$AT$100003),"")</f>
        <v/>
      </c>
      <c r="AV354" s="21" t="str">
        <f>IF(AND(COUNTIF($AM$3:AM354,AM354)=COUNTIF($AM$3:AM100354,AM354),AM354&lt;&gt;""),SUMIF($AM$3:AM354,AM354,$AT$3:AT354),"")</f>
        <v/>
      </c>
      <c r="AW354" s="96"/>
      <c r="AX354" s="20" t="str">
        <f>IF(COUNT(BC354:BH354)=6,MAX($AX$3:AX353)+1,"")</f>
        <v/>
      </c>
      <c r="AY354" s="20" t="str">
        <f>IF(AZ354="","",RANK(AZ354,$AZ$3:$AZ$100003,1)+COUNTIF($AZ$3:AZ354,AZ354)-1)</f>
        <v/>
      </c>
      <c r="AZ354" s="20" t="str">
        <f t="shared" si="198"/>
        <v/>
      </c>
      <c r="BA354" s="20" t="str">
        <f>IF(AN354="","",IF(COUNTIF($AN$3:AN354,AN354)=1,1+MAX($BA$3:BA353),INDEX($BA$3:BA353,MATCH(AN354,$AN$3:AN354,0),0)))</f>
        <v/>
      </c>
      <c r="BB354" s="20" t="str">
        <f>IF(AO354="","",IF(COUNTIF($AO$3:AO354,AO354)=1,1+MAX($BB$3:BB353),INDEX($BB$3:BB353,MATCH(AO354,$AO$3:AO354,0),0)))</f>
        <v/>
      </c>
      <c r="BC354" s="54" t="str">
        <f t="shared" si="199"/>
        <v/>
      </c>
      <c r="BD354" s="54" t="str">
        <f t="shared" si="200"/>
        <v/>
      </c>
      <c r="BE354" s="20" t="str">
        <f>IF($AN354="","",IF(COUNTIF(AN354,"*"&amp;BE$1&amp;"*"),COUNTIF(AN$3:AN354,"*"&amp;BE$1&amp;"*"),""))</f>
        <v/>
      </c>
      <c r="BF354" s="20" t="str">
        <f>IF($AN354="","",IF(COUNTIF(AO354,"*"&amp;BF$1&amp;"*"),COUNTIF(AO$3:AO354,"*"&amp;BF$1&amp;"*"),""))</f>
        <v/>
      </c>
      <c r="BG354" s="20" t="str">
        <f>IF($AN354="","",IF(COUNTIF(AP354,"*"&amp;BG$1&amp;"*"),COUNTIF(AP$3:AP354,"*"&amp;BG$1&amp;"*"),""))</f>
        <v/>
      </c>
      <c r="BH354" s="20" t="str">
        <f>IF($AN354="","",IF(COUNTIF(AQ354,"*"&amp;BH$1&amp;"*"),COUNTIF(AQ$3:AQ354,"*"&amp;BH$1&amp;"*"),""))</f>
        <v/>
      </c>
      <c r="BI354" s="58" t="str">
        <f t="shared" si="201"/>
        <v/>
      </c>
      <c r="BJ354" s="20" t="str">
        <f t="shared" si="202"/>
        <v/>
      </c>
      <c r="BK354" s="20" t="str">
        <f t="shared" si="203"/>
        <v/>
      </c>
      <c r="BM354" s="20" t="str">
        <f>IF($BM$1&gt;=1+MAX($BM$3:BM353),1+MAX($BM$3:BM353),"")</f>
        <v/>
      </c>
      <c r="BN354" s="20" t="str">
        <f t="shared" si="204"/>
        <v/>
      </c>
      <c r="BO354" s="20" t="str">
        <f t="shared" si="204"/>
        <v/>
      </c>
      <c r="BP354" s="20" t="str">
        <f t="shared" si="204"/>
        <v/>
      </c>
      <c r="BQ354" s="20" t="str">
        <f t="shared" si="204"/>
        <v/>
      </c>
      <c r="BR354" s="20" t="str">
        <f t="shared" si="204"/>
        <v/>
      </c>
      <c r="BS354" s="20" t="str">
        <f t="shared" si="204"/>
        <v/>
      </c>
      <c r="BT354" s="20" t="str">
        <f t="shared" si="204"/>
        <v/>
      </c>
      <c r="BU354" s="20" t="str">
        <f t="shared" si="204"/>
        <v/>
      </c>
      <c r="BV354" s="20" t="str">
        <f t="shared" si="204"/>
        <v/>
      </c>
      <c r="BW354" s="20" t="str">
        <f t="shared" si="204"/>
        <v/>
      </c>
      <c r="BX354" s="20" t="str">
        <f t="shared" si="204"/>
        <v/>
      </c>
    </row>
    <row r="355" spans="2:76" ht="30" customHeight="1" x14ac:dyDescent="0.2">
      <c r="B355" s="52"/>
      <c r="C355" s="52"/>
      <c r="D355" s="52"/>
      <c r="E355" s="30"/>
      <c r="F355" s="31"/>
      <c r="G355" s="32"/>
      <c r="H355" s="30"/>
      <c r="I355" s="31"/>
      <c r="J355" s="34"/>
      <c r="K355" s="112" t="str">
        <f t="shared" si="181"/>
        <v/>
      </c>
      <c r="L355" s="108" t="str">
        <f t="shared" si="182"/>
        <v/>
      </c>
      <c r="M355" s="108" t="str">
        <f t="shared" si="183"/>
        <v/>
      </c>
      <c r="N355" s="31" t="str">
        <f t="shared" si="184"/>
        <v/>
      </c>
      <c r="O355" s="31" t="str">
        <f t="shared" si="185"/>
        <v/>
      </c>
      <c r="P355" s="49" t="str">
        <f t="shared" si="186"/>
        <v/>
      </c>
      <c r="Q355" s="49" t="str">
        <f t="shared" si="187"/>
        <v/>
      </c>
      <c r="R355" s="32" t="str">
        <f t="shared" si="188"/>
        <v/>
      </c>
      <c r="S355" s="19"/>
      <c r="T355" s="45" t="str">
        <f t="shared" si="189"/>
        <v/>
      </c>
      <c r="U355" s="32" t="str">
        <f t="shared" si="190"/>
        <v/>
      </c>
      <c r="V355" s="22"/>
      <c r="W355" s="6" t="str">
        <f t="shared" si="179"/>
        <v/>
      </c>
      <c r="X355" s="7" t="str">
        <f t="shared" si="191"/>
        <v/>
      </c>
      <c r="Y355" s="19"/>
      <c r="Z355" s="13" t="str">
        <f t="shared" si="180"/>
        <v/>
      </c>
      <c r="AA355" s="13" t="str">
        <f t="shared" si="192"/>
        <v/>
      </c>
      <c r="AB355" s="7" t="str">
        <f t="shared" si="193"/>
        <v/>
      </c>
      <c r="AC355" s="22"/>
      <c r="AD355" s="3" t="str">
        <f>IF(B355="","",COUNT(B$3:B355))</f>
        <v/>
      </c>
      <c r="AE355" s="3" t="str">
        <f>IF(C355="","",COUNT(C$3:C355))</f>
        <v/>
      </c>
      <c r="AF355" s="3" t="str">
        <f>IF(D355="","",COUNT(D$3:D355))</f>
        <v/>
      </c>
      <c r="AG355" s="20" t="str">
        <f>IF(E355="","",COUNTA($E$3:E355))</f>
        <v/>
      </c>
      <c r="AH355" s="38" t="str">
        <f>IF(B355="",IF(OR($C355&lt;&gt;"",$D355&lt;&gt;"",$E355&lt;&gt;"",$H355&lt;&gt;"",$G355&lt;&gt;""),INDEX(AH$3:AH354,MATCH(MAX(AD$3:AD354),AD$3:AD354,0),0),""),B355)</f>
        <v/>
      </c>
      <c r="AI355" s="38" t="str">
        <f>IF(C355="",IF(OR($D355&lt;&gt;"",$E355&lt;&gt;"",$H355&lt;&gt;"",$G355&lt;&gt;""),INDEX(AI$3:AI354,MATCH(MAX(AE$3:AE354),AE$3:AE354,0),0),""),C355)</f>
        <v/>
      </c>
      <c r="AJ355" s="38" t="str">
        <f>IF(D355="",IF(OR($E355&lt;&gt;"",$H355&lt;&gt;"",$G355&lt;&gt;""),INDEX(AJ$3:AJ354,MATCH(MAX(AF$3:AF354),AF$3:AF354,0),0),""),D355)</f>
        <v/>
      </c>
      <c r="AK355" s="4" t="str">
        <f>IF(入力!E355="","",IFERROR(INDEX(雇用者!$B$3:$B$100003,IFERROR(MATCH("*"&amp;$E355&amp;"*",雇用者!B$3:B$100003,0),MATCH("*"&amp;$E355&amp;"*",雇用者!C$3:C$100003,0)),0),入力!E355))&amp;""</f>
        <v/>
      </c>
      <c r="AL355" s="20" t="str">
        <f>IF(AM355="","",$AM355&amp;"@"&amp;AN355&amp;IF(AN355="","","@"&amp;COUNTIF($AK$3:AK355,AN355)))</f>
        <v/>
      </c>
      <c r="AM355" s="26" t="str">
        <f t="shared" si="194"/>
        <v/>
      </c>
      <c r="AN355" s="4" t="str">
        <f>IF(AK355="",IF(AND(OR(H355&lt;&gt;"",G355&lt;&gt;""),E355=""),INDEX($AK$3:AK354,MATCH(MAX($AG$3:AG354),$AG$3:AG354,0),0),""),AK355)</f>
        <v/>
      </c>
      <c r="AO355" s="20" t="str">
        <f>IF(H355="",IF(AN355="","",IFERROR(INDEX(雇用者!$D$3:$D$100003,MATCH($AN355,雇用者!B$3:B$100003,0),0),"")),H355)&amp;""</f>
        <v/>
      </c>
      <c r="AP355" s="20" t="str">
        <f>IF(AN355="","",IFERROR(IF(AND(入力!I355="",H355=""),INDEX(雇用者!$E$3:$E$100003,MATCH($AN355,雇用者!B$3:B$100003,0),0),I355),I355))&amp;""</f>
        <v/>
      </c>
      <c r="AQ355" s="20" t="str">
        <f t="shared" si="195"/>
        <v/>
      </c>
      <c r="AR355" s="20" t="str">
        <f t="shared" si="196"/>
        <v/>
      </c>
      <c r="AS355" s="20" t="str">
        <f>IF(AN355="","",IFERROR(IF(AND(入力!G355="",H355=""),INDEX(雇用者!$F$3:$Y$100003,MATCH($AN355,雇用者!B$3:B$100003,0),MATCH($AM355,雇用者!$F$1:$Y$1,1)),IF(G355="","",G355)),IF(G355="","",G355)))</f>
        <v/>
      </c>
      <c r="AT355" s="21" t="str">
        <f t="shared" si="197"/>
        <v/>
      </c>
      <c r="AU355" s="21" t="str">
        <f>IF(AND(AT355&lt;&gt;"",COUNTIF($AL$3:AL355,AL355)=1),SUMIF($AL$3:$AT$100003,AL355,$AT$3:$AT$100003),"")</f>
        <v/>
      </c>
      <c r="AV355" s="21" t="str">
        <f>IF(AND(COUNTIF($AM$3:AM355,AM355)=COUNTIF($AM$3:AM100355,AM355),AM355&lt;&gt;""),SUMIF($AM$3:AM355,AM355,$AT$3:AT355),"")</f>
        <v/>
      </c>
      <c r="AW355" s="96"/>
      <c r="AX355" s="20" t="str">
        <f>IF(COUNT(BC355:BH355)=6,MAX($AX$3:AX354)+1,"")</f>
        <v/>
      </c>
      <c r="AY355" s="20" t="str">
        <f>IF(AZ355="","",RANK(AZ355,$AZ$3:$AZ$100003,1)+COUNTIF($AZ$3:AZ355,AZ355)-1)</f>
        <v/>
      </c>
      <c r="AZ355" s="20" t="str">
        <f t="shared" si="198"/>
        <v/>
      </c>
      <c r="BA355" s="20" t="str">
        <f>IF(AN355="","",IF(COUNTIF($AN$3:AN355,AN355)=1,1+MAX($BA$3:BA354),INDEX($BA$3:BA354,MATCH(AN355,$AN$3:AN355,0),0)))</f>
        <v/>
      </c>
      <c r="BB355" s="20" t="str">
        <f>IF(AO355="","",IF(COUNTIF($AO$3:AO355,AO355)=1,1+MAX($BB$3:BB354),INDEX($BB$3:BB354,MATCH(AO355,$AO$3:AO355,0),0)))</f>
        <v/>
      </c>
      <c r="BC355" s="54" t="str">
        <f t="shared" si="199"/>
        <v/>
      </c>
      <c r="BD355" s="54" t="str">
        <f t="shared" si="200"/>
        <v/>
      </c>
      <c r="BE355" s="20" t="str">
        <f>IF($AN355="","",IF(COUNTIF(AN355,"*"&amp;BE$1&amp;"*"),COUNTIF(AN$3:AN355,"*"&amp;BE$1&amp;"*"),""))</f>
        <v/>
      </c>
      <c r="BF355" s="20" t="str">
        <f>IF($AN355="","",IF(COUNTIF(AO355,"*"&amp;BF$1&amp;"*"),COUNTIF(AO$3:AO355,"*"&amp;BF$1&amp;"*"),""))</f>
        <v/>
      </c>
      <c r="BG355" s="20" t="str">
        <f>IF($AN355="","",IF(COUNTIF(AP355,"*"&amp;BG$1&amp;"*"),COUNTIF(AP$3:AP355,"*"&amp;BG$1&amp;"*"),""))</f>
        <v/>
      </c>
      <c r="BH355" s="20" t="str">
        <f>IF($AN355="","",IF(COUNTIF(AQ355,"*"&amp;BH$1&amp;"*"),COUNTIF(AQ$3:AQ355,"*"&amp;BH$1&amp;"*"),""))</f>
        <v/>
      </c>
      <c r="BI355" s="58" t="str">
        <f t="shared" si="201"/>
        <v/>
      </c>
      <c r="BJ355" s="20" t="str">
        <f t="shared" si="202"/>
        <v/>
      </c>
      <c r="BK355" s="20" t="str">
        <f t="shared" si="203"/>
        <v/>
      </c>
      <c r="BM355" s="20" t="str">
        <f>IF($BM$1&gt;=1+MAX($BM$3:BM354),1+MAX($BM$3:BM354),"")</f>
        <v/>
      </c>
      <c r="BN355" s="20" t="str">
        <f t="shared" si="204"/>
        <v/>
      </c>
      <c r="BO355" s="20" t="str">
        <f t="shared" si="204"/>
        <v/>
      </c>
      <c r="BP355" s="20" t="str">
        <f t="shared" si="204"/>
        <v/>
      </c>
      <c r="BQ355" s="20" t="str">
        <f t="shared" si="204"/>
        <v/>
      </c>
      <c r="BR355" s="20" t="str">
        <f t="shared" si="204"/>
        <v/>
      </c>
      <c r="BS355" s="20" t="str">
        <f t="shared" si="204"/>
        <v/>
      </c>
      <c r="BT355" s="20" t="str">
        <f t="shared" si="204"/>
        <v/>
      </c>
      <c r="BU355" s="20" t="str">
        <f t="shared" si="204"/>
        <v/>
      </c>
      <c r="BV355" s="20" t="str">
        <f t="shared" si="204"/>
        <v/>
      </c>
      <c r="BW355" s="20" t="str">
        <f t="shared" si="204"/>
        <v/>
      </c>
      <c r="BX355" s="20" t="str">
        <f t="shared" si="204"/>
        <v/>
      </c>
    </row>
    <row r="356" spans="2:76" ht="30" customHeight="1" x14ac:dyDescent="0.2">
      <c r="B356" s="52"/>
      <c r="C356" s="52"/>
      <c r="D356" s="52"/>
      <c r="E356" s="30"/>
      <c r="F356" s="31"/>
      <c r="G356" s="32"/>
      <c r="H356" s="30"/>
      <c r="I356" s="31"/>
      <c r="J356" s="34"/>
      <c r="K356" s="112" t="str">
        <f t="shared" si="181"/>
        <v/>
      </c>
      <c r="L356" s="108" t="str">
        <f t="shared" si="182"/>
        <v/>
      </c>
      <c r="M356" s="108" t="str">
        <f t="shared" si="183"/>
        <v/>
      </c>
      <c r="N356" s="31" t="str">
        <f t="shared" si="184"/>
        <v/>
      </c>
      <c r="O356" s="31" t="str">
        <f t="shared" si="185"/>
        <v/>
      </c>
      <c r="P356" s="49" t="str">
        <f t="shared" si="186"/>
        <v/>
      </c>
      <c r="Q356" s="49" t="str">
        <f t="shared" si="187"/>
        <v/>
      </c>
      <c r="R356" s="32" t="str">
        <f t="shared" si="188"/>
        <v/>
      </c>
      <c r="S356" s="19"/>
      <c r="T356" s="45" t="str">
        <f t="shared" si="189"/>
        <v/>
      </c>
      <c r="U356" s="32" t="str">
        <f t="shared" si="190"/>
        <v/>
      </c>
      <c r="V356" s="22"/>
      <c r="W356" s="6" t="str">
        <f t="shared" si="179"/>
        <v/>
      </c>
      <c r="X356" s="7" t="str">
        <f t="shared" si="191"/>
        <v/>
      </c>
      <c r="Y356" s="19"/>
      <c r="Z356" s="13" t="str">
        <f t="shared" si="180"/>
        <v/>
      </c>
      <c r="AA356" s="13" t="str">
        <f t="shared" si="192"/>
        <v/>
      </c>
      <c r="AB356" s="7" t="str">
        <f t="shared" si="193"/>
        <v/>
      </c>
      <c r="AC356" s="22"/>
      <c r="AD356" s="3" t="str">
        <f>IF(B356="","",COUNT(B$3:B356))</f>
        <v/>
      </c>
      <c r="AE356" s="3" t="str">
        <f>IF(C356="","",COUNT(C$3:C356))</f>
        <v/>
      </c>
      <c r="AF356" s="3" t="str">
        <f>IF(D356="","",COUNT(D$3:D356))</f>
        <v/>
      </c>
      <c r="AG356" s="20" t="str">
        <f>IF(E356="","",COUNTA($E$3:E356))</f>
        <v/>
      </c>
      <c r="AH356" s="38" t="str">
        <f>IF(B356="",IF(OR($C356&lt;&gt;"",$D356&lt;&gt;"",$E356&lt;&gt;"",$H356&lt;&gt;"",$G356&lt;&gt;""),INDEX(AH$3:AH355,MATCH(MAX(AD$3:AD355),AD$3:AD355,0),0),""),B356)</f>
        <v/>
      </c>
      <c r="AI356" s="38" t="str">
        <f>IF(C356="",IF(OR($D356&lt;&gt;"",$E356&lt;&gt;"",$H356&lt;&gt;"",$G356&lt;&gt;""),INDEX(AI$3:AI355,MATCH(MAX(AE$3:AE355),AE$3:AE355,0),0),""),C356)</f>
        <v/>
      </c>
      <c r="AJ356" s="38" t="str">
        <f>IF(D356="",IF(OR($E356&lt;&gt;"",$H356&lt;&gt;"",$G356&lt;&gt;""),INDEX(AJ$3:AJ355,MATCH(MAX(AF$3:AF355),AF$3:AF355,0),0),""),D356)</f>
        <v/>
      </c>
      <c r="AK356" s="4" t="str">
        <f>IF(入力!E356="","",IFERROR(INDEX(雇用者!$B$3:$B$100003,IFERROR(MATCH("*"&amp;$E356&amp;"*",雇用者!B$3:B$100003,0),MATCH("*"&amp;$E356&amp;"*",雇用者!C$3:C$100003,0)),0),入力!E356))&amp;""</f>
        <v/>
      </c>
      <c r="AL356" s="20" t="str">
        <f>IF(AM356="","",$AM356&amp;"@"&amp;AN356&amp;IF(AN356="","","@"&amp;COUNTIF($AK$3:AK356,AN356)))</f>
        <v/>
      </c>
      <c r="AM356" s="26" t="str">
        <f t="shared" si="194"/>
        <v/>
      </c>
      <c r="AN356" s="4" t="str">
        <f>IF(AK356="",IF(AND(OR(H356&lt;&gt;"",G356&lt;&gt;""),E356=""),INDEX($AK$3:AK355,MATCH(MAX($AG$3:AG355),$AG$3:AG355,0),0),""),AK356)</f>
        <v/>
      </c>
      <c r="AO356" s="20" t="str">
        <f>IF(H356="",IF(AN356="","",IFERROR(INDEX(雇用者!$D$3:$D$100003,MATCH($AN356,雇用者!B$3:B$100003,0),0),"")),H356)&amp;""</f>
        <v/>
      </c>
      <c r="AP356" s="20" t="str">
        <f>IF(AN356="","",IFERROR(IF(AND(入力!I356="",H356=""),INDEX(雇用者!$E$3:$E$100003,MATCH($AN356,雇用者!B$3:B$100003,0),0),I356),I356))&amp;""</f>
        <v/>
      </c>
      <c r="AQ356" s="20" t="str">
        <f t="shared" si="195"/>
        <v/>
      </c>
      <c r="AR356" s="20" t="str">
        <f t="shared" si="196"/>
        <v/>
      </c>
      <c r="AS356" s="20" t="str">
        <f>IF(AN356="","",IFERROR(IF(AND(入力!G356="",H356=""),INDEX(雇用者!$F$3:$Y$100003,MATCH($AN356,雇用者!B$3:B$100003,0),MATCH($AM356,雇用者!$F$1:$Y$1,1)),IF(G356="","",G356)),IF(G356="","",G356)))</f>
        <v/>
      </c>
      <c r="AT356" s="21" t="str">
        <f t="shared" si="197"/>
        <v/>
      </c>
      <c r="AU356" s="21" t="str">
        <f>IF(AND(AT356&lt;&gt;"",COUNTIF($AL$3:AL356,AL356)=1),SUMIF($AL$3:$AT$100003,AL356,$AT$3:$AT$100003),"")</f>
        <v/>
      </c>
      <c r="AV356" s="21" t="str">
        <f>IF(AND(COUNTIF($AM$3:AM356,AM356)=COUNTIF($AM$3:AM100356,AM356),AM356&lt;&gt;""),SUMIF($AM$3:AM356,AM356,$AT$3:AT356),"")</f>
        <v/>
      </c>
      <c r="AW356" s="96"/>
      <c r="AX356" s="20" t="str">
        <f>IF(COUNT(BC356:BH356)=6,MAX($AX$3:AX355)+1,"")</f>
        <v/>
      </c>
      <c r="AY356" s="20" t="str">
        <f>IF(AZ356="","",RANK(AZ356,$AZ$3:$AZ$100003,1)+COUNTIF($AZ$3:AZ356,AZ356)-1)</f>
        <v/>
      </c>
      <c r="AZ356" s="20" t="str">
        <f t="shared" si="198"/>
        <v/>
      </c>
      <c r="BA356" s="20" t="str">
        <f>IF(AN356="","",IF(COUNTIF($AN$3:AN356,AN356)=1,1+MAX($BA$3:BA355),INDEX($BA$3:BA355,MATCH(AN356,$AN$3:AN356,0),0)))</f>
        <v/>
      </c>
      <c r="BB356" s="20" t="str">
        <f>IF(AO356="","",IF(COUNTIF($AO$3:AO356,AO356)=1,1+MAX($BB$3:BB355),INDEX($BB$3:BB355,MATCH(AO356,$AO$3:AO356,0),0)))</f>
        <v/>
      </c>
      <c r="BC356" s="54" t="str">
        <f t="shared" si="199"/>
        <v/>
      </c>
      <c r="BD356" s="54" t="str">
        <f t="shared" si="200"/>
        <v/>
      </c>
      <c r="BE356" s="20" t="str">
        <f>IF($AN356="","",IF(COUNTIF(AN356,"*"&amp;BE$1&amp;"*"),COUNTIF(AN$3:AN356,"*"&amp;BE$1&amp;"*"),""))</f>
        <v/>
      </c>
      <c r="BF356" s="20" t="str">
        <f>IF($AN356="","",IF(COUNTIF(AO356,"*"&amp;BF$1&amp;"*"),COUNTIF(AO$3:AO356,"*"&amp;BF$1&amp;"*"),""))</f>
        <v/>
      </c>
      <c r="BG356" s="20" t="str">
        <f>IF($AN356="","",IF(COUNTIF(AP356,"*"&amp;BG$1&amp;"*"),COUNTIF(AP$3:AP356,"*"&amp;BG$1&amp;"*"),""))</f>
        <v/>
      </c>
      <c r="BH356" s="20" t="str">
        <f>IF($AN356="","",IF(COUNTIF(AQ356,"*"&amp;BH$1&amp;"*"),COUNTIF(AQ$3:AQ356,"*"&amp;BH$1&amp;"*"),""))</f>
        <v/>
      </c>
      <c r="BI356" s="58" t="str">
        <f t="shared" si="201"/>
        <v/>
      </c>
      <c r="BJ356" s="20" t="str">
        <f t="shared" si="202"/>
        <v/>
      </c>
      <c r="BK356" s="20" t="str">
        <f t="shared" si="203"/>
        <v/>
      </c>
      <c r="BM356" s="20" t="str">
        <f>IF($BM$1&gt;=1+MAX($BM$3:BM355),1+MAX($BM$3:BM355),"")</f>
        <v/>
      </c>
      <c r="BN356" s="20" t="str">
        <f t="shared" si="204"/>
        <v/>
      </c>
      <c r="BO356" s="20" t="str">
        <f t="shared" si="204"/>
        <v/>
      </c>
      <c r="BP356" s="20" t="str">
        <f t="shared" si="204"/>
        <v/>
      </c>
      <c r="BQ356" s="20" t="str">
        <f t="shared" si="204"/>
        <v/>
      </c>
      <c r="BR356" s="20" t="str">
        <f t="shared" si="204"/>
        <v/>
      </c>
      <c r="BS356" s="20" t="str">
        <f t="shared" si="204"/>
        <v/>
      </c>
      <c r="BT356" s="20" t="str">
        <f t="shared" si="204"/>
        <v/>
      </c>
      <c r="BU356" s="20" t="str">
        <f t="shared" si="204"/>
        <v/>
      </c>
      <c r="BV356" s="20" t="str">
        <f t="shared" si="204"/>
        <v/>
      </c>
      <c r="BW356" s="20" t="str">
        <f t="shared" si="204"/>
        <v/>
      </c>
      <c r="BX356" s="20" t="str">
        <f t="shared" si="204"/>
        <v/>
      </c>
    </row>
    <row r="357" spans="2:76" ht="30" customHeight="1" x14ac:dyDescent="0.2">
      <c r="B357" s="52"/>
      <c r="C357" s="52"/>
      <c r="D357" s="52"/>
      <c r="E357" s="30"/>
      <c r="F357" s="31"/>
      <c r="G357" s="32"/>
      <c r="H357" s="30"/>
      <c r="I357" s="31"/>
      <c r="J357" s="34"/>
      <c r="K357" s="112" t="str">
        <f t="shared" si="181"/>
        <v/>
      </c>
      <c r="L357" s="108" t="str">
        <f t="shared" si="182"/>
        <v/>
      </c>
      <c r="M357" s="108" t="str">
        <f t="shared" si="183"/>
        <v/>
      </c>
      <c r="N357" s="31" t="str">
        <f t="shared" si="184"/>
        <v/>
      </c>
      <c r="O357" s="31" t="str">
        <f t="shared" si="185"/>
        <v/>
      </c>
      <c r="P357" s="49" t="str">
        <f t="shared" si="186"/>
        <v/>
      </c>
      <c r="Q357" s="49" t="str">
        <f t="shared" si="187"/>
        <v/>
      </c>
      <c r="R357" s="32" t="str">
        <f t="shared" si="188"/>
        <v/>
      </c>
      <c r="S357" s="19"/>
      <c r="T357" s="45" t="str">
        <f t="shared" si="189"/>
        <v/>
      </c>
      <c r="U357" s="32" t="str">
        <f t="shared" si="190"/>
        <v/>
      </c>
      <c r="V357" s="22"/>
      <c r="W357" s="6" t="str">
        <f t="shared" si="179"/>
        <v/>
      </c>
      <c r="X357" s="7" t="str">
        <f t="shared" si="191"/>
        <v/>
      </c>
      <c r="Y357" s="19"/>
      <c r="Z357" s="13" t="str">
        <f t="shared" si="180"/>
        <v/>
      </c>
      <c r="AA357" s="13" t="str">
        <f t="shared" si="192"/>
        <v/>
      </c>
      <c r="AB357" s="7" t="str">
        <f t="shared" si="193"/>
        <v/>
      </c>
      <c r="AC357" s="22"/>
      <c r="AD357" s="3" t="str">
        <f>IF(B357="","",COUNT(B$3:B357))</f>
        <v/>
      </c>
      <c r="AE357" s="3" t="str">
        <f>IF(C357="","",COUNT(C$3:C357))</f>
        <v/>
      </c>
      <c r="AF357" s="3" t="str">
        <f>IF(D357="","",COUNT(D$3:D357))</f>
        <v/>
      </c>
      <c r="AG357" s="20" t="str">
        <f>IF(E357="","",COUNTA($E$3:E357))</f>
        <v/>
      </c>
      <c r="AH357" s="38" t="str">
        <f>IF(B357="",IF(OR($C357&lt;&gt;"",$D357&lt;&gt;"",$E357&lt;&gt;"",$H357&lt;&gt;"",$G357&lt;&gt;""),INDEX(AH$3:AH356,MATCH(MAX(AD$3:AD356),AD$3:AD356,0),0),""),B357)</f>
        <v/>
      </c>
      <c r="AI357" s="38" t="str">
        <f>IF(C357="",IF(OR($D357&lt;&gt;"",$E357&lt;&gt;"",$H357&lt;&gt;"",$G357&lt;&gt;""),INDEX(AI$3:AI356,MATCH(MAX(AE$3:AE356),AE$3:AE356,0),0),""),C357)</f>
        <v/>
      </c>
      <c r="AJ357" s="38" t="str">
        <f>IF(D357="",IF(OR($E357&lt;&gt;"",$H357&lt;&gt;"",$G357&lt;&gt;""),INDEX(AJ$3:AJ356,MATCH(MAX(AF$3:AF356),AF$3:AF356,0),0),""),D357)</f>
        <v/>
      </c>
      <c r="AK357" s="4" t="str">
        <f>IF(入力!E357="","",IFERROR(INDEX(雇用者!$B$3:$B$100003,IFERROR(MATCH("*"&amp;$E357&amp;"*",雇用者!B$3:B$100003,0),MATCH("*"&amp;$E357&amp;"*",雇用者!C$3:C$100003,0)),0),入力!E357))&amp;""</f>
        <v/>
      </c>
      <c r="AL357" s="20" t="str">
        <f>IF(AM357="","",$AM357&amp;"@"&amp;AN357&amp;IF(AN357="","","@"&amp;COUNTIF($AK$3:AK357,AN357)))</f>
        <v/>
      </c>
      <c r="AM357" s="26" t="str">
        <f t="shared" si="194"/>
        <v/>
      </c>
      <c r="AN357" s="4" t="str">
        <f>IF(AK357="",IF(AND(OR(H357&lt;&gt;"",G357&lt;&gt;""),E357=""),INDEX($AK$3:AK356,MATCH(MAX($AG$3:AG356),$AG$3:AG356,0),0),""),AK357)</f>
        <v/>
      </c>
      <c r="AO357" s="20" t="str">
        <f>IF(H357="",IF(AN357="","",IFERROR(INDEX(雇用者!$D$3:$D$100003,MATCH($AN357,雇用者!B$3:B$100003,0),0),"")),H357)&amp;""</f>
        <v/>
      </c>
      <c r="AP357" s="20" t="str">
        <f>IF(AN357="","",IFERROR(IF(AND(入力!I357="",H357=""),INDEX(雇用者!$E$3:$E$100003,MATCH($AN357,雇用者!B$3:B$100003,0),0),I357),I357))&amp;""</f>
        <v/>
      </c>
      <c r="AQ357" s="20" t="str">
        <f t="shared" si="195"/>
        <v/>
      </c>
      <c r="AR357" s="20" t="str">
        <f t="shared" si="196"/>
        <v/>
      </c>
      <c r="AS357" s="20" t="str">
        <f>IF(AN357="","",IFERROR(IF(AND(入力!G357="",H357=""),INDEX(雇用者!$F$3:$Y$100003,MATCH($AN357,雇用者!B$3:B$100003,0),MATCH($AM357,雇用者!$F$1:$Y$1,1)),IF(G357="","",G357)),IF(G357="","",G357)))</f>
        <v/>
      </c>
      <c r="AT357" s="21" t="str">
        <f t="shared" si="197"/>
        <v/>
      </c>
      <c r="AU357" s="21" t="str">
        <f>IF(AND(AT357&lt;&gt;"",COUNTIF($AL$3:AL357,AL357)=1),SUMIF($AL$3:$AT$100003,AL357,$AT$3:$AT$100003),"")</f>
        <v/>
      </c>
      <c r="AV357" s="21" t="str">
        <f>IF(AND(COUNTIF($AM$3:AM357,AM357)=COUNTIF($AM$3:AM100357,AM357),AM357&lt;&gt;""),SUMIF($AM$3:AM357,AM357,$AT$3:AT357),"")</f>
        <v/>
      </c>
      <c r="AW357" s="96"/>
      <c r="AX357" s="20" t="str">
        <f>IF(COUNT(BC357:BH357)=6,MAX($AX$3:AX356)+1,"")</f>
        <v/>
      </c>
      <c r="AY357" s="20" t="str">
        <f>IF(AZ357="","",RANK(AZ357,$AZ$3:$AZ$100003,1)+COUNTIF($AZ$3:AZ357,AZ357)-1)</f>
        <v/>
      </c>
      <c r="AZ357" s="20" t="str">
        <f t="shared" si="198"/>
        <v/>
      </c>
      <c r="BA357" s="20" t="str">
        <f>IF(AN357="","",IF(COUNTIF($AN$3:AN357,AN357)=1,1+MAX($BA$3:BA356),INDEX($BA$3:BA356,MATCH(AN357,$AN$3:AN357,0),0)))</f>
        <v/>
      </c>
      <c r="BB357" s="20" t="str">
        <f>IF(AO357="","",IF(COUNTIF($AO$3:AO357,AO357)=1,1+MAX($BB$3:BB356),INDEX($BB$3:BB356,MATCH(AO357,$AO$3:AO357,0),0)))</f>
        <v/>
      </c>
      <c r="BC357" s="54" t="str">
        <f t="shared" si="199"/>
        <v/>
      </c>
      <c r="BD357" s="54" t="str">
        <f t="shared" si="200"/>
        <v/>
      </c>
      <c r="BE357" s="20" t="str">
        <f>IF($AN357="","",IF(COUNTIF(AN357,"*"&amp;BE$1&amp;"*"),COUNTIF(AN$3:AN357,"*"&amp;BE$1&amp;"*"),""))</f>
        <v/>
      </c>
      <c r="BF357" s="20" t="str">
        <f>IF($AN357="","",IF(COUNTIF(AO357,"*"&amp;BF$1&amp;"*"),COUNTIF(AO$3:AO357,"*"&amp;BF$1&amp;"*"),""))</f>
        <v/>
      </c>
      <c r="BG357" s="20" t="str">
        <f>IF($AN357="","",IF(COUNTIF(AP357,"*"&amp;BG$1&amp;"*"),COUNTIF(AP$3:AP357,"*"&amp;BG$1&amp;"*"),""))</f>
        <v/>
      </c>
      <c r="BH357" s="20" t="str">
        <f>IF($AN357="","",IF(COUNTIF(AQ357,"*"&amp;BH$1&amp;"*"),COUNTIF(AQ$3:AQ357,"*"&amp;BH$1&amp;"*"),""))</f>
        <v/>
      </c>
      <c r="BI357" s="58" t="str">
        <f t="shared" si="201"/>
        <v/>
      </c>
      <c r="BJ357" s="20" t="str">
        <f t="shared" si="202"/>
        <v/>
      </c>
      <c r="BK357" s="20" t="str">
        <f t="shared" si="203"/>
        <v/>
      </c>
      <c r="BM357" s="20" t="str">
        <f>IF($BM$1&gt;=1+MAX($BM$3:BM356),1+MAX($BM$3:BM356),"")</f>
        <v/>
      </c>
      <c r="BN357" s="20" t="str">
        <f t="shared" si="204"/>
        <v/>
      </c>
      <c r="BO357" s="20" t="str">
        <f t="shared" si="204"/>
        <v/>
      </c>
      <c r="BP357" s="20" t="str">
        <f t="shared" si="204"/>
        <v/>
      </c>
      <c r="BQ357" s="20" t="str">
        <f t="shared" si="204"/>
        <v/>
      </c>
      <c r="BR357" s="20" t="str">
        <f t="shared" si="204"/>
        <v/>
      </c>
      <c r="BS357" s="20" t="str">
        <f t="shared" si="204"/>
        <v/>
      </c>
      <c r="BT357" s="20" t="str">
        <f t="shared" si="204"/>
        <v/>
      </c>
      <c r="BU357" s="20" t="str">
        <f t="shared" si="204"/>
        <v/>
      </c>
      <c r="BV357" s="20" t="str">
        <f t="shared" si="204"/>
        <v/>
      </c>
      <c r="BW357" s="20" t="str">
        <f t="shared" si="204"/>
        <v/>
      </c>
      <c r="BX357" s="20" t="str">
        <f t="shared" si="204"/>
        <v/>
      </c>
    </row>
    <row r="358" spans="2:76" ht="30" customHeight="1" x14ac:dyDescent="0.2">
      <c r="B358" s="52"/>
      <c r="C358" s="52"/>
      <c r="D358" s="52"/>
      <c r="E358" s="30"/>
      <c r="F358" s="31"/>
      <c r="G358" s="32"/>
      <c r="H358" s="30"/>
      <c r="I358" s="31"/>
      <c r="J358" s="34"/>
      <c r="K358" s="112" t="str">
        <f t="shared" si="181"/>
        <v/>
      </c>
      <c r="L358" s="108" t="str">
        <f t="shared" si="182"/>
        <v/>
      </c>
      <c r="M358" s="108" t="str">
        <f t="shared" si="183"/>
        <v/>
      </c>
      <c r="N358" s="31" t="str">
        <f t="shared" si="184"/>
        <v/>
      </c>
      <c r="O358" s="31" t="str">
        <f t="shared" si="185"/>
        <v/>
      </c>
      <c r="P358" s="49" t="str">
        <f t="shared" si="186"/>
        <v/>
      </c>
      <c r="Q358" s="49" t="str">
        <f t="shared" si="187"/>
        <v/>
      </c>
      <c r="R358" s="32" t="str">
        <f t="shared" si="188"/>
        <v/>
      </c>
      <c r="S358" s="19"/>
      <c r="T358" s="45" t="str">
        <f t="shared" si="189"/>
        <v/>
      </c>
      <c r="U358" s="32" t="str">
        <f t="shared" si="190"/>
        <v/>
      </c>
      <c r="V358" s="22"/>
      <c r="W358" s="6" t="str">
        <f t="shared" si="179"/>
        <v/>
      </c>
      <c r="X358" s="7" t="str">
        <f t="shared" si="191"/>
        <v/>
      </c>
      <c r="Y358" s="19"/>
      <c r="Z358" s="13" t="str">
        <f t="shared" si="180"/>
        <v/>
      </c>
      <c r="AA358" s="13" t="str">
        <f t="shared" si="192"/>
        <v/>
      </c>
      <c r="AB358" s="7" t="str">
        <f t="shared" si="193"/>
        <v/>
      </c>
      <c r="AC358" s="22"/>
      <c r="AD358" s="3" t="str">
        <f>IF(B358="","",COUNT(B$3:B358))</f>
        <v/>
      </c>
      <c r="AE358" s="3" t="str">
        <f>IF(C358="","",COUNT(C$3:C358))</f>
        <v/>
      </c>
      <c r="AF358" s="3" t="str">
        <f>IF(D358="","",COUNT(D$3:D358))</f>
        <v/>
      </c>
      <c r="AG358" s="20" t="str">
        <f>IF(E358="","",COUNTA($E$3:E358))</f>
        <v/>
      </c>
      <c r="AH358" s="38" t="str">
        <f>IF(B358="",IF(OR($C358&lt;&gt;"",$D358&lt;&gt;"",$E358&lt;&gt;"",$H358&lt;&gt;"",$G358&lt;&gt;""),INDEX(AH$3:AH357,MATCH(MAX(AD$3:AD357),AD$3:AD357,0),0),""),B358)</f>
        <v/>
      </c>
      <c r="AI358" s="38" t="str">
        <f>IF(C358="",IF(OR($D358&lt;&gt;"",$E358&lt;&gt;"",$H358&lt;&gt;"",$G358&lt;&gt;""),INDEX(AI$3:AI357,MATCH(MAX(AE$3:AE357),AE$3:AE357,0),0),""),C358)</f>
        <v/>
      </c>
      <c r="AJ358" s="38" t="str">
        <f>IF(D358="",IF(OR($E358&lt;&gt;"",$H358&lt;&gt;"",$G358&lt;&gt;""),INDEX(AJ$3:AJ357,MATCH(MAX(AF$3:AF357),AF$3:AF357,0),0),""),D358)</f>
        <v/>
      </c>
      <c r="AK358" s="4" t="str">
        <f>IF(入力!E358="","",IFERROR(INDEX(雇用者!$B$3:$B$100003,IFERROR(MATCH("*"&amp;$E358&amp;"*",雇用者!B$3:B$100003,0),MATCH("*"&amp;$E358&amp;"*",雇用者!C$3:C$100003,0)),0),入力!E358))&amp;""</f>
        <v/>
      </c>
      <c r="AL358" s="20" t="str">
        <f>IF(AM358="","",$AM358&amp;"@"&amp;AN358&amp;IF(AN358="","","@"&amp;COUNTIF($AK$3:AK358,AN358)))</f>
        <v/>
      </c>
      <c r="AM358" s="26" t="str">
        <f t="shared" si="194"/>
        <v/>
      </c>
      <c r="AN358" s="4" t="str">
        <f>IF(AK358="",IF(AND(OR(H358&lt;&gt;"",G358&lt;&gt;""),E358=""),INDEX($AK$3:AK357,MATCH(MAX($AG$3:AG357),$AG$3:AG357,0),0),""),AK358)</f>
        <v/>
      </c>
      <c r="AO358" s="20" t="str">
        <f>IF(H358="",IF(AN358="","",IFERROR(INDEX(雇用者!$D$3:$D$100003,MATCH($AN358,雇用者!B$3:B$100003,0),0),"")),H358)&amp;""</f>
        <v/>
      </c>
      <c r="AP358" s="20" t="str">
        <f>IF(AN358="","",IFERROR(IF(AND(入力!I358="",H358=""),INDEX(雇用者!$E$3:$E$100003,MATCH($AN358,雇用者!B$3:B$100003,0),0),I358),I358))&amp;""</f>
        <v/>
      </c>
      <c r="AQ358" s="20" t="str">
        <f t="shared" si="195"/>
        <v/>
      </c>
      <c r="AR358" s="20" t="str">
        <f t="shared" si="196"/>
        <v/>
      </c>
      <c r="AS358" s="20" t="str">
        <f>IF(AN358="","",IFERROR(IF(AND(入力!G358="",H358=""),INDEX(雇用者!$F$3:$Y$100003,MATCH($AN358,雇用者!B$3:B$100003,0),MATCH($AM358,雇用者!$F$1:$Y$1,1)),IF(G358="","",G358)),IF(G358="","",G358)))</f>
        <v/>
      </c>
      <c r="AT358" s="21" t="str">
        <f t="shared" si="197"/>
        <v/>
      </c>
      <c r="AU358" s="21" t="str">
        <f>IF(AND(AT358&lt;&gt;"",COUNTIF($AL$3:AL358,AL358)=1),SUMIF($AL$3:$AT$100003,AL358,$AT$3:$AT$100003),"")</f>
        <v/>
      </c>
      <c r="AV358" s="21" t="str">
        <f>IF(AND(COUNTIF($AM$3:AM358,AM358)=COUNTIF($AM$3:AM100358,AM358),AM358&lt;&gt;""),SUMIF($AM$3:AM358,AM358,$AT$3:AT358),"")</f>
        <v/>
      </c>
      <c r="AW358" s="96"/>
      <c r="AX358" s="20" t="str">
        <f>IF(COUNT(BC358:BH358)=6,MAX($AX$3:AX357)+1,"")</f>
        <v/>
      </c>
      <c r="AY358" s="20" t="str">
        <f>IF(AZ358="","",RANK(AZ358,$AZ$3:$AZ$100003,1)+COUNTIF($AZ$3:AZ358,AZ358)-1)</f>
        <v/>
      </c>
      <c r="AZ358" s="20" t="str">
        <f t="shared" si="198"/>
        <v/>
      </c>
      <c r="BA358" s="20" t="str">
        <f>IF(AN358="","",IF(COUNTIF($AN$3:AN358,AN358)=1,1+MAX($BA$3:BA357),INDEX($BA$3:BA357,MATCH(AN358,$AN$3:AN358,0),0)))</f>
        <v/>
      </c>
      <c r="BB358" s="20" t="str">
        <f>IF(AO358="","",IF(COUNTIF($AO$3:AO358,AO358)=1,1+MAX($BB$3:BB357),INDEX($BB$3:BB357,MATCH(AO358,$AO$3:AO358,0),0)))</f>
        <v/>
      </c>
      <c r="BC358" s="54" t="str">
        <f t="shared" si="199"/>
        <v/>
      </c>
      <c r="BD358" s="54" t="str">
        <f t="shared" si="200"/>
        <v/>
      </c>
      <c r="BE358" s="20" t="str">
        <f>IF($AN358="","",IF(COUNTIF(AN358,"*"&amp;BE$1&amp;"*"),COUNTIF(AN$3:AN358,"*"&amp;BE$1&amp;"*"),""))</f>
        <v/>
      </c>
      <c r="BF358" s="20" t="str">
        <f>IF($AN358="","",IF(COUNTIF(AO358,"*"&amp;BF$1&amp;"*"),COUNTIF(AO$3:AO358,"*"&amp;BF$1&amp;"*"),""))</f>
        <v/>
      </c>
      <c r="BG358" s="20" t="str">
        <f>IF($AN358="","",IF(COUNTIF(AP358,"*"&amp;BG$1&amp;"*"),COUNTIF(AP$3:AP358,"*"&amp;BG$1&amp;"*"),""))</f>
        <v/>
      </c>
      <c r="BH358" s="20" t="str">
        <f>IF($AN358="","",IF(COUNTIF(AQ358,"*"&amp;BH$1&amp;"*"),COUNTIF(AQ$3:AQ358,"*"&amp;BH$1&amp;"*"),""))</f>
        <v/>
      </c>
      <c r="BI358" s="58" t="str">
        <f t="shared" si="201"/>
        <v/>
      </c>
      <c r="BJ358" s="20" t="str">
        <f t="shared" si="202"/>
        <v/>
      </c>
      <c r="BK358" s="20" t="str">
        <f t="shared" si="203"/>
        <v/>
      </c>
      <c r="BM358" s="20" t="str">
        <f>IF($BM$1&gt;=1+MAX($BM$3:BM357),1+MAX($BM$3:BM357),"")</f>
        <v/>
      </c>
      <c r="BN358" s="20" t="str">
        <f t="shared" si="204"/>
        <v/>
      </c>
      <c r="BO358" s="20" t="str">
        <f t="shared" si="204"/>
        <v/>
      </c>
      <c r="BP358" s="20" t="str">
        <f t="shared" si="204"/>
        <v/>
      </c>
      <c r="BQ358" s="20" t="str">
        <f t="shared" si="204"/>
        <v/>
      </c>
      <c r="BR358" s="20" t="str">
        <f t="shared" si="204"/>
        <v/>
      </c>
      <c r="BS358" s="20" t="str">
        <f t="shared" si="204"/>
        <v/>
      </c>
      <c r="BT358" s="20" t="str">
        <f t="shared" si="204"/>
        <v/>
      </c>
      <c r="BU358" s="20" t="str">
        <f t="shared" si="204"/>
        <v/>
      </c>
      <c r="BV358" s="20" t="str">
        <f t="shared" si="204"/>
        <v/>
      </c>
      <c r="BW358" s="20" t="str">
        <f t="shared" si="204"/>
        <v/>
      </c>
      <c r="BX358" s="20" t="str">
        <f t="shared" si="204"/>
        <v/>
      </c>
    </row>
    <row r="359" spans="2:76" ht="30" customHeight="1" x14ac:dyDescent="0.2">
      <c r="B359" s="52"/>
      <c r="C359" s="52"/>
      <c r="D359" s="52"/>
      <c r="E359" s="30"/>
      <c r="F359" s="31"/>
      <c r="G359" s="32"/>
      <c r="H359" s="30"/>
      <c r="I359" s="31"/>
      <c r="J359" s="34"/>
      <c r="K359" s="112" t="str">
        <f t="shared" si="181"/>
        <v/>
      </c>
      <c r="L359" s="108" t="str">
        <f t="shared" si="182"/>
        <v/>
      </c>
      <c r="M359" s="108" t="str">
        <f t="shared" si="183"/>
        <v/>
      </c>
      <c r="N359" s="31" t="str">
        <f t="shared" si="184"/>
        <v/>
      </c>
      <c r="O359" s="31" t="str">
        <f t="shared" si="185"/>
        <v/>
      </c>
      <c r="P359" s="49" t="str">
        <f t="shared" si="186"/>
        <v/>
      </c>
      <c r="Q359" s="49" t="str">
        <f t="shared" si="187"/>
        <v/>
      </c>
      <c r="R359" s="32" t="str">
        <f t="shared" si="188"/>
        <v/>
      </c>
      <c r="S359" s="19"/>
      <c r="T359" s="45" t="str">
        <f t="shared" si="189"/>
        <v/>
      </c>
      <c r="U359" s="32" t="str">
        <f t="shared" si="190"/>
        <v/>
      </c>
      <c r="V359" s="22"/>
      <c r="W359" s="6" t="str">
        <f t="shared" si="179"/>
        <v/>
      </c>
      <c r="X359" s="7" t="str">
        <f t="shared" si="191"/>
        <v/>
      </c>
      <c r="Y359" s="19"/>
      <c r="Z359" s="13" t="str">
        <f t="shared" si="180"/>
        <v/>
      </c>
      <c r="AA359" s="13" t="str">
        <f t="shared" si="192"/>
        <v/>
      </c>
      <c r="AB359" s="7" t="str">
        <f t="shared" si="193"/>
        <v/>
      </c>
      <c r="AC359" s="22"/>
      <c r="AD359" s="3" t="str">
        <f>IF(B359="","",COUNT(B$3:B359))</f>
        <v/>
      </c>
      <c r="AE359" s="3" t="str">
        <f>IF(C359="","",COUNT(C$3:C359))</f>
        <v/>
      </c>
      <c r="AF359" s="3" t="str">
        <f>IF(D359="","",COUNT(D$3:D359))</f>
        <v/>
      </c>
      <c r="AG359" s="20" t="str">
        <f>IF(E359="","",COUNTA($E$3:E359))</f>
        <v/>
      </c>
      <c r="AH359" s="38" t="str">
        <f>IF(B359="",IF(OR($C359&lt;&gt;"",$D359&lt;&gt;"",$E359&lt;&gt;"",$H359&lt;&gt;"",$G359&lt;&gt;""),INDEX(AH$3:AH358,MATCH(MAX(AD$3:AD358),AD$3:AD358,0),0),""),B359)</f>
        <v/>
      </c>
      <c r="AI359" s="38" t="str">
        <f>IF(C359="",IF(OR($D359&lt;&gt;"",$E359&lt;&gt;"",$H359&lt;&gt;"",$G359&lt;&gt;""),INDEX(AI$3:AI358,MATCH(MAX(AE$3:AE358),AE$3:AE358,0),0),""),C359)</f>
        <v/>
      </c>
      <c r="AJ359" s="38" t="str">
        <f>IF(D359="",IF(OR($E359&lt;&gt;"",$H359&lt;&gt;"",$G359&lt;&gt;""),INDEX(AJ$3:AJ358,MATCH(MAX(AF$3:AF358),AF$3:AF358,0),0),""),D359)</f>
        <v/>
      </c>
      <c r="AK359" s="4" t="str">
        <f>IF(入力!E359="","",IFERROR(INDEX(雇用者!$B$3:$B$100003,IFERROR(MATCH("*"&amp;$E359&amp;"*",雇用者!B$3:B$100003,0),MATCH("*"&amp;$E359&amp;"*",雇用者!C$3:C$100003,0)),0),入力!E359))&amp;""</f>
        <v/>
      </c>
      <c r="AL359" s="20" t="str">
        <f>IF(AM359="","",$AM359&amp;"@"&amp;AN359&amp;IF(AN359="","","@"&amp;COUNTIF($AK$3:AK359,AN359)))</f>
        <v/>
      </c>
      <c r="AM359" s="26" t="str">
        <f t="shared" si="194"/>
        <v/>
      </c>
      <c r="AN359" s="4" t="str">
        <f>IF(AK359="",IF(AND(OR(H359&lt;&gt;"",G359&lt;&gt;""),E359=""),INDEX($AK$3:AK358,MATCH(MAX($AG$3:AG358),$AG$3:AG358,0),0),""),AK359)</f>
        <v/>
      </c>
      <c r="AO359" s="20" t="str">
        <f>IF(H359="",IF(AN359="","",IFERROR(INDEX(雇用者!$D$3:$D$100003,MATCH($AN359,雇用者!B$3:B$100003,0),0),"")),H359)&amp;""</f>
        <v/>
      </c>
      <c r="AP359" s="20" t="str">
        <f>IF(AN359="","",IFERROR(IF(AND(入力!I359="",H359=""),INDEX(雇用者!$E$3:$E$100003,MATCH($AN359,雇用者!B$3:B$100003,0),0),I359),I359))&amp;""</f>
        <v/>
      </c>
      <c r="AQ359" s="20" t="str">
        <f t="shared" si="195"/>
        <v/>
      </c>
      <c r="AR359" s="20" t="str">
        <f t="shared" si="196"/>
        <v/>
      </c>
      <c r="AS359" s="20" t="str">
        <f>IF(AN359="","",IFERROR(IF(AND(入力!G359="",H359=""),INDEX(雇用者!$F$3:$Y$100003,MATCH($AN359,雇用者!B$3:B$100003,0),MATCH($AM359,雇用者!$F$1:$Y$1,1)),IF(G359="","",G359)),IF(G359="","",G359)))</f>
        <v/>
      </c>
      <c r="AT359" s="21" t="str">
        <f t="shared" si="197"/>
        <v/>
      </c>
      <c r="AU359" s="21" t="str">
        <f>IF(AND(AT359&lt;&gt;"",COUNTIF($AL$3:AL359,AL359)=1),SUMIF($AL$3:$AT$100003,AL359,$AT$3:$AT$100003),"")</f>
        <v/>
      </c>
      <c r="AV359" s="21" t="str">
        <f>IF(AND(COUNTIF($AM$3:AM359,AM359)=COUNTIF($AM$3:AM100359,AM359),AM359&lt;&gt;""),SUMIF($AM$3:AM359,AM359,$AT$3:AT359),"")</f>
        <v/>
      </c>
      <c r="AW359" s="96"/>
      <c r="AX359" s="20" t="str">
        <f>IF(COUNT(BC359:BH359)=6,MAX($AX$3:AX358)+1,"")</f>
        <v/>
      </c>
      <c r="AY359" s="20" t="str">
        <f>IF(AZ359="","",RANK(AZ359,$AZ$3:$AZ$100003,1)+COUNTIF($AZ$3:AZ359,AZ359)-1)</f>
        <v/>
      </c>
      <c r="AZ359" s="20" t="str">
        <f t="shared" si="198"/>
        <v/>
      </c>
      <c r="BA359" s="20" t="str">
        <f>IF(AN359="","",IF(COUNTIF($AN$3:AN359,AN359)=1,1+MAX($BA$3:BA358),INDEX($BA$3:BA358,MATCH(AN359,$AN$3:AN359,0),0)))</f>
        <v/>
      </c>
      <c r="BB359" s="20" t="str">
        <f>IF(AO359="","",IF(COUNTIF($AO$3:AO359,AO359)=1,1+MAX($BB$3:BB358),INDEX($BB$3:BB358,MATCH(AO359,$AO$3:AO359,0),0)))</f>
        <v/>
      </c>
      <c r="BC359" s="54" t="str">
        <f t="shared" si="199"/>
        <v/>
      </c>
      <c r="BD359" s="54" t="str">
        <f t="shared" si="200"/>
        <v/>
      </c>
      <c r="BE359" s="20" t="str">
        <f>IF($AN359="","",IF(COUNTIF(AN359,"*"&amp;BE$1&amp;"*"),COUNTIF(AN$3:AN359,"*"&amp;BE$1&amp;"*"),""))</f>
        <v/>
      </c>
      <c r="BF359" s="20" t="str">
        <f>IF($AN359="","",IF(COUNTIF(AO359,"*"&amp;BF$1&amp;"*"),COUNTIF(AO$3:AO359,"*"&amp;BF$1&amp;"*"),""))</f>
        <v/>
      </c>
      <c r="BG359" s="20" t="str">
        <f>IF($AN359="","",IF(COUNTIF(AP359,"*"&amp;BG$1&amp;"*"),COUNTIF(AP$3:AP359,"*"&amp;BG$1&amp;"*"),""))</f>
        <v/>
      </c>
      <c r="BH359" s="20" t="str">
        <f>IF($AN359="","",IF(COUNTIF(AQ359,"*"&amp;BH$1&amp;"*"),COUNTIF(AQ$3:AQ359,"*"&amp;BH$1&amp;"*"),""))</f>
        <v/>
      </c>
      <c r="BI359" s="58" t="str">
        <f t="shared" si="201"/>
        <v/>
      </c>
      <c r="BJ359" s="20" t="str">
        <f t="shared" si="202"/>
        <v/>
      </c>
      <c r="BK359" s="20" t="str">
        <f t="shared" si="203"/>
        <v/>
      </c>
      <c r="BM359" s="20" t="str">
        <f>IF($BM$1&gt;=1+MAX($BM$3:BM358),1+MAX($BM$3:BM358),"")</f>
        <v/>
      </c>
      <c r="BN359" s="20" t="str">
        <f t="shared" si="204"/>
        <v/>
      </c>
      <c r="BO359" s="20" t="str">
        <f t="shared" si="204"/>
        <v/>
      </c>
      <c r="BP359" s="20" t="str">
        <f t="shared" si="204"/>
        <v/>
      </c>
      <c r="BQ359" s="20" t="str">
        <f t="shared" si="204"/>
        <v/>
      </c>
      <c r="BR359" s="20" t="str">
        <f t="shared" si="204"/>
        <v/>
      </c>
      <c r="BS359" s="20" t="str">
        <f t="shared" si="204"/>
        <v/>
      </c>
      <c r="BT359" s="20" t="str">
        <f t="shared" si="204"/>
        <v/>
      </c>
      <c r="BU359" s="20" t="str">
        <f t="shared" si="204"/>
        <v/>
      </c>
      <c r="BV359" s="20" t="str">
        <f t="shared" si="204"/>
        <v/>
      </c>
      <c r="BW359" s="20" t="str">
        <f t="shared" si="204"/>
        <v/>
      </c>
      <c r="BX359" s="20" t="str">
        <f t="shared" si="204"/>
        <v/>
      </c>
    </row>
    <row r="360" spans="2:76" ht="30" customHeight="1" x14ac:dyDescent="0.2">
      <c r="B360" s="52"/>
      <c r="C360" s="52"/>
      <c r="D360" s="52"/>
      <c r="E360" s="30"/>
      <c r="F360" s="31"/>
      <c r="G360" s="32"/>
      <c r="H360" s="30"/>
      <c r="I360" s="31"/>
      <c r="J360" s="34"/>
      <c r="K360" s="112" t="str">
        <f t="shared" si="181"/>
        <v/>
      </c>
      <c r="L360" s="108" t="str">
        <f t="shared" si="182"/>
        <v/>
      </c>
      <c r="M360" s="108" t="str">
        <f t="shared" si="183"/>
        <v/>
      </c>
      <c r="N360" s="31" t="str">
        <f t="shared" si="184"/>
        <v/>
      </c>
      <c r="O360" s="31" t="str">
        <f t="shared" si="185"/>
        <v/>
      </c>
      <c r="P360" s="49" t="str">
        <f t="shared" si="186"/>
        <v/>
      </c>
      <c r="Q360" s="49" t="str">
        <f t="shared" si="187"/>
        <v/>
      </c>
      <c r="R360" s="32" t="str">
        <f t="shared" si="188"/>
        <v/>
      </c>
      <c r="S360" s="19"/>
      <c r="T360" s="45" t="str">
        <f t="shared" si="189"/>
        <v/>
      </c>
      <c r="U360" s="32" t="str">
        <f t="shared" si="190"/>
        <v/>
      </c>
      <c r="V360" s="22"/>
      <c r="W360" s="6" t="str">
        <f t="shared" si="179"/>
        <v/>
      </c>
      <c r="X360" s="7" t="str">
        <f t="shared" si="191"/>
        <v/>
      </c>
      <c r="Y360" s="19"/>
      <c r="Z360" s="13" t="str">
        <f t="shared" si="180"/>
        <v/>
      </c>
      <c r="AA360" s="13" t="str">
        <f t="shared" si="192"/>
        <v/>
      </c>
      <c r="AB360" s="7" t="str">
        <f t="shared" si="193"/>
        <v/>
      </c>
      <c r="AC360" s="22"/>
      <c r="AD360" s="3" t="str">
        <f>IF(B360="","",COUNT(B$3:B360))</f>
        <v/>
      </c>
      <c r="AE360" s="3" t="str">
        <f>IF(C360="","",COUNT(C$3:C360))</f>
        <v/>
      </c>
      <c r="AF360" s="3" t="str">
        <f>IF(D360="","",COUNT(D$3:D360))</f>
        <v/>
      </c>
      <c r="AG360" s="20" t="str">
        <f>IF(E360="","",COUNTA($E$3:E360))</f>
        <v/>
      </c>
      <c r="AH360" s="38" t="str">
        <f>IF(B360="",IF(OR($C360&lt;&gt;"",$D360&lt;&gt;"",$E360&lt;&gt;"",$H360&lt;&gt;"",$G360&lt;&gt;""),INDEX(AH$3:AH359,MATCH(MAX(AD$3:AD359),AD$3:AD359,0),0),""),B360)</f>
        <v/>
      </c>
      <c r="AI360" s="38" t="str">
        <f>IF(C360="",IF(OR($D360&lt;&gt;"",$E360&lt;&gt;"",$H360&lt;&gt;"",$G360&lt;&gt;""),INDEX(AI$3:AI359,MATCH(MAX(AE$3:AE359),AE$3:AE359,0),0),""),C360)</f>
        <v/>
      </c>
      <c r="AJ360" s="38" t="str">
        <f>IF(D360="",IF(OR($E360&lt;&gt;"",$H360&lt;&gt;"",$G360&lt;&gt;""),INDEX(AJ$3:AJ359,MATCH(MAX(AF$3:AF359),AF$3:AF359,0),0),""),D360)</f>
        <v/>
      </c>
      <c r="AK360" s="4" t="str">
        <f>IF(入力!E360="","",IFERROR(INDEX(雇用者!$B$3:$B$100003,IFERROR(MATCH("*"&amp;$E360&amp;"*",雇用者!B$3:B$100003,0),MATCH("*"&amp;$E360&amp;"*",雇用者!C$3:C$100003,0)),0),入力!E360))&amp;""</f>
        <v/>
      </c>
      <c r="AL360" s="20" t="str">
        <f>IF(AM360="","",$AM360&amp;"@"&amp;AN360&amp;IF(AN360="","","@"&amp;COUNTIF($AK$3:AK360,AN360)))</f>
        <v/>
      </c>
      <c r="AM360" s="26" t="str">
        <f t="shared" si="194"/>
        <v/>
      </c>
      <c r="AN360" s="4" t="str">
        <f>IF(AK360="",IF(AND(OR(H360&lt;&gt;"",G360&lt;&gt;""),E360=""),INDEX($AK$3:AK359,MATCH(MAX($AG$3:AG359),$AG$3:AG359,0),0),""),AK360)</f>
        <v/>
      </c>
      <c r="AO360" s="20" t="str">
        <f>IF(H360="",IF(AN360="","",IFERROR(INDEX(雇用者!$D$3:$D$100003,MATCH($AN360,雇用者!B$3:B$100003,0),0),"")),H360)&amp;""</f>
        <v/>
      </c>
      <c r="AP360" s="20" t="str">
        <f>IF(AN360="","",IFERROR(IF(AND(入力!I360="",H360=""),INDEX(雇用者!$E$3:$E$100003,MATCH($AN360,雇用者!B$3:B$100003,0),0),I360),I360))&amp;""</f>
        <v/>
      </c>
      <c r="AQ360" s="20" t="str">
        <f t="shared" si="195"/>
        <v/>
      </c>
      <c r="AR360" s="20" t="str">
        <f t="shared" si="196"/>
        <v/>
      </c>
      <c r="AS360" s="20" t="str">
        <f>IF(AN360="","",IFERROR(IF(AND(入力!G360="",H360=""),INDEX(雇用者!$F$3:$Y$100003,MATCH($AN360,雇用者!B$3:B$100003,0),MATCH($AM360,雇用者!$F$1:$Y$1,1)),IF(G360="","",G360)),IF(G360="","",G360)))</f>
        <v/>
      </c>
      <c r="AT360" s="21" t="str">
        <f t="shared" si="197"/>
        <v/>
      </c>
      <c r="AU360" s="21" t="str">
        <f>IF(AND(AT360&lt;&gt;"",COUNTIF($AL$3:AL360,AL360)=1),SUMIF($AL$3:$AT$100003,AL360,$AT$3:$AT$100003),"")</f>
        <v/>
      </c>
      <c r="AV360" s="21" t="str">
        <f>IF(AND(COUNTIF($AM$3:AM360,AM360)=COUNTIF($AM$3:AM100360,AM360),AM360&lt;&gt;""),SUMIF($AM$3:AM360,AM360,$AT$3:AT360),"")</f>
        <v/>
      </c>
      <c r="AW360" s="96"/>
      <c r="AX360" s="20" t="str">
        <f>IF(COUNT(BC360:BH360)=6,MAX($AX$3:AX359)+1,"")</f>
        <v/>
      </c>
      <c r="AY360" s="20" t="str">
        <f>IF(AZ360="","",RANK(AZ360,$AZ$3:$AZ$100003,1)+COUNTIF($AZ$3:AZ360,AZ360)-1)</f>
        <v/>
      </c>
      <c r="AZ360" s="20" t="str">
        <f t="shared" si="198"/>
        <v/>
      </c>
      <c r="BA360" s="20" t="str">
        <f>IF(AN360="","",IF(COUNTIF($AN$3:AN360,AN360)=1,1+MAX($BA$3:BA359),INDEX($BA$3:BA359,MATCH(AN360,$AN$3:AN360,0),0)))</f>
        <v/>
      </c>
      <c r="BB360" s="20" t="str">
        <f>IF(AO360="","",IF(COUNTIF($AO$3:AO360,AO360)=1,1+MAX($BB$3:BB359),INDEX($BB$3:BB359,MATCH(AO360,$AO$3:AO360,0),0)))</f>
        <v/>
      </c>
      <c r="BC360" s="54" t="str">
        <f t="shared" si="199"/>
        <v/>
      </c>
      <c r="BD360" s="54" t="str">
        <f t="shared" si="200"/>
        <v/>
      </c>
      <c r="BE360" s="20" t="str">
        <f>IF($AN360="","",IF(COUNTIF(AN360,"*"&amp;BE$1&amp;"*"),COUNTIF(AN$3:AN360,"*"&amp;BE$1&amp;"*"),""))</f>
        <v/>
      </c>
      <c r="BF360" s="20" t="str">
        <f>IF($AN360="","",IF(COUNTIF(AO360,"*"&amp;BF$1&amp;"*"),COUNTIF(AO$3:AO360,"*"&amp;BF$1&amp;"*"),""))</f>
        <v/>
      </c>
      <c r="BG360" s="20" t="str">
        <f>IF($AN360="","",IF(COUNTIF(AP360,"*"&amp;BG$1&amp;"*"),COUNTIF(AP$3:AP360,"*"&amp;BG$1&amp;"*"),""))</f>
        <v/>
      </c>
      <c r="BH360" s="20" t="str">
        <f>IF($AN360="","",IF(COUNTIF(AQ360,"*"&amp;BH$1&amp;"*"),COUNTIF(AQ$3:AQ360,"*"&amp;BH$1&amp;"*"),""))</f>
        <v/>
      </c>
      <c r="BI360" s="58" t="str">
        <f t="shared" si="201"/>
        <v/>
      </c>
      <c r="BJ360" s="20" t="str">
        <f t="shared" si="202"/>
        <v/>
      </c>
      <c r="BK360" s="20" t="str">
        <f t="shared" si="203"/>
        <v/>
      </c>
      <c r="BM360" s="20" t="str">
        <f>IF($BM$1&gt;=1+MAX($BM$3:BM359),1+MAX($BM$3:BM359),"")</f>
        <v/>
      </c>
      <c r="BN360" s="20" t="str">
        <f t="shared" si="204"/>
        <v/>
      </c>
      <c r="BO360" s="20" t="str">
        <f t="shared" si="204"/>
        <v/>
      </c>
      <c r="BP360" s="20" t="str">
        <f t="shared" si="204"/>
        <v/>
      </c>
      <c r="BQ360" s="20" t="str">
        <f t="shared" si="204"/>
        <v/>
      </c>
      <c r="BR360" s="20" t="str">
        <f t="shared" si="204"/>
        <v/>
      </c>
      <c r="BS360" s="20" t="str">
        <f t="shared" si="204"/>
        <v/>
      </c>
      <c r="BT360" s="20" t="str">
        <f t="shared" si="204"/>
        <v/>
      </c>
      <c r="BU360" s="20" t="str">
        <f t="shared" si="204"/>
        <v/>
      </c>
      <c r="BV360" s="20" t="str">
        <f t="shared" si="204"/>
        <v/>
      </c>
      <c r="BW360" s="20" t="str">
        <f t="shared" si="204"/>
        <v/>
      </c>
      <c r="BX360" s="20" t="str">
        <f t="shared" si="204"/>
        <v/>
      </c>
    </row>
    <row r="361" spans="2:76" ht="30" customHeight="1" x14ac:dyDescent="0.2">
      <c r="B361" s="52"/>
      <c r="C361" s="52"/>
      <c r="D361" s="52"/>
      <c r="E361" s="30"/>
      <c r="F361" s="31"/>
      <c r="G361" s="32"/>
      <c r="H361" s="30"/>
      <c r="I361" s="31"/>
      <c r="J361" s="34"/>
      <c r="K361" s="112" t="str">
        <f t="shared" si="181"/>
        <v/>
      </c>
      <c r="L361" s="108" t="str">
        <f t="shared" si="182"/>
        <v/>
      </c>
      <c r="M361" s="108" t="str">
        <f t="shared" si="183"/>
        <v/>
      </c>
      <c r="N361" s="31" t="str">
        <f t="shared" si="184"/>
        <v/>
      </c>
      <c r="O361" s="31" t="str">
        <f t="shared" si="185"/>
        <v/>
      </c>
      <c r="P361" s="49" t="str">
        <f t="shared" si="186"/>
        <v/>
      </c>
      <c r="Q361" s="49" t="str">
        <f t="shared" si="187"/>
        <v/>
      </c>
      <c r="R361" s="32" t="str">
        <f t="shared" si="188"/>
        <v/>
      </c>
      <c r="S361" s="19"/>
      <c r="T361" s="45" t="str">
        <f t="shared" si="189"/>
        <v/>
      </c>
      <c r="U361" s="32" t="str">
        <f t="shared" si="190"/>
        <v/>
      </c>
      <c r="V361" s="22"/>
      <c r="W361" s="6" t="str">
        <f t="shared" si="179"/>
        <v/>
      </c>
      <c r="X361" s="7" t="str">
        <f t="shared" si="191"/>
        <v/>
      </c>
      <c r="Y361" s="19"/>
      <c r="Z361" s="13" t="str">
        <f t="shared" si="180"/>
        <v/>
      </c>
      <c r="AA361" s="13" t="str">
        <f t="shared" si="192"/>
        <v/>
      </c>
      <c r="AB361" s="7" t="str">
        <f t="shared" si="193"/>
        <v/>
      </c>
      <c r="AC361" s="22"/>
      <c r="AD361" s="3" t="str">
        <f>IF(B361="","",COUNT(B$3:B361))</f>
        <v/>
      </c>
      <c r="AE361" s="3" t="str">
        <f>IF(C361="","",COUNT(C$3:C361))</f>
        <v/>
      </c>
      <c r="AF361" s="3" t="str">
        <f>IF(D361="","",COUNT(D$3:D361))</f>
        <v/>
      </c>
      <c r="AG361" s="20" t="str">
        <f>IF(E361="","",COUNTA($E$3:E361))</f>
        <v/>
      </c>
      <c r="AH361" s="38" t="str">
        <f>IF(B361="",IF(OR($C361&lt;&gt;"",$D361&lt;&gt;"",$E361&lt;&gt;"",$H361&lt;&gt;"",$G361&lt;&gt;""),INDEX(AH$3:AH360,MATCH(MAX(AD$3:AD360),AD$3:AD360,0),0),""),B361)</f>
        <v/>
      </c>
      <c r="AI361" s="38" t="str">
        <f>IF(C361="",IF(OR($D361&lt;&gt;"",$E361&lt;&gt;"",$H361&lt;&gt;"",$G361&lt;&gt;""),INDEX(AI$3:AI360,MATCH(MAX(AE$3:AE360),AE$3:AE360,0),0),""),C361)</f>
        <v/>
      </c>
      <c r="AJ361" s="38" t="str">
        <f>IF(D361="",IF(OR($E361&lt;&gt;"",$H361&lt;&gt;"",$G361&lt;&gt;""),INDEX(AJ$3:AJ360,MATCH(MAX(AF$3:AF360),AF$3:AF360,0),0),""),D361)</f>
        <v/>
      </c>
      <c r="AK361" s="4" t="str">
        <f>IF(入力!E361="","",IFERROR(INDEX(雇用者!$B$3:$B$100003,IFERROR(MATCH("*"&amp;$E361&amp;"*",雇用者!B$3:B$100003,0),MATCH("*"&amp;$E361&amp;"*",雇用者!C$3:C$100003,0)),0),入力!E361))&amp;""</f>
        <v/>
      </c>
      <c r="AL361" s="20" t="str">
        <f>IF(AM361="","",$AM361&amp;"@"&amp;AN361&amp;IF(AN361="","","@"&amp;COUNTIF($AK$3:AK361,AN361)))</f>
        <v/>
      </c>
      <c r="AM361" s="26" t="str">
        <f t="shared" si="194"/>
        <v/>
      </c>
      <c r="AN361" s="4" t="str">
        <f>IF(AK361="",IF(AND(OR(H361&lt;&gt;"",G361&lt;&gt;""),E361=""),INDEX($AK$3:AK360,MATCH(MAX($AG$3:AG360),$AG$3:AG360,0),0),""),AK361)</f>
        <v/>
      </c>
      <c r="AO361" s="20" t="str">
        <f>IF(H361="",IF(AN361="","",IFERROR(INDEX(雇用者!$D$3:$D$100003,MATCH($AN361,雇用者!B$3:B$100003,0),0),"")),H361)&amp;""</f>
        <v/>
      </c>
      <c r="AP361" s="20" t="str">
        <f>IF(AN361="","",IFERROR(IF(AND(入力!I361="",H361=""),INDEX(雇用者!$E$3:$E$100003,MATCH($AN361,雇用者!B$3:B$100003,0),0),I361),I361))&amp;""</f>
        <v/>
      </c>
      <c r="AQ361" s="20" t="str">
        <f t="shared" si="195"/>
        <v/>
      </c>
      <c r="AR361" s="20" t="str">
        <f t="shared" si="196"/>
        <v/>
      </c>
      <c r="AS361" s="20" t="str">
        <f>IF(AN361="","",IFERROR(IF(AND(入力!G361="",H361=""),INDEX(雇用者!$F$3:$Y$100003,MATCH($AN361,雇用者!B$3:B$100003,0),MATCH($AM361,雇用者!$F$1:$Y$1,1)),IF(G361="","",G361)),IF(G361="","",G361)))</f>
        <v/>
      </c>
      <c r="AT361" s="21" t="str">
        <f t="shared" si="197"/>
        <v/>
      </c>
      <c r="AU361" s="21" t="str">
        <f>IF(AND(AT361&lt;&gt;"",COUNTIF($AL$3:AL361,AL361)=1),SUMIF($AL$3:$AT$100003,AL361,$AT$3:$AT$100003),"")</f>
        <v/>
      </c>
      <c r="AV361" s="21" t="str">
        <f>IF(AND(COUNTIF($AM$3:AM361,AM361)=COUNTIF($AM$3:AM100361,AM361),AM361&lt;&gt;""),SUMIF($AM$3:AM361,AM361,$AT$3:AT361),"")</f>
        <v/>
      </c>
      <c r="AW361" s="96"/>
      <c r="AX361" s="20" t="str">
        <f>IF(COUNT(BC361:BH361)=6,MAX($AX$3:AX360)+1,"")</f>
        <v/>
      </c>
      <c r="AY361" s="20" t="str">
        <f>IF(AZ361="","",RANK(AZ361,$AZ$3:$AZ$100003,1)+COUNTIF($AZ$3:AZ361,AZ361)-1)</f>
        <v/>
      </c>
      <c r="AZ361" s="20" t="str">
        <f t="shared" si="198"/>
        <v/>
      </c>
      <c r="BA361" s="20" t="str">
        <f>IF(AN361="","",IF(COUNTIF($AN$3:AN361,AN361)=1,1+MAX($BA$3:BA360),INDEX($BA$3:BA360,MATCH(AN361,$AN$3:AN361,0),0)))</f>
        <v/>
      </c>
      <c r="BB361" s="20" t="str">
        <f>IF(AO361="","",IF(COUNTIF($AO$3:AO361,AO361)=1,1+MAX($BB$3:BB360),INDEX($BB$3:BB360,MATCH(AO361,$AO$3:AO361,0),0)))</f>
        <v/>
      </c>
      <c r="BC361" s="54" t="str">
        <f t="shared" si="199"/>
        <v/>
      </c>
      <c r="BD361" s="54" t="str">
        <f t="shared" si="200"/>
        <v/>
      </c>
      <c r="BE361" s="20" t="str">
        <f>IF($AN361="","",IF(COUNTIF(AN361,"*"&amp;BE$1&amp;"*"),COUNTIF(AN$3:AN361,"*"&amp;BE$1&amp;"*"),""))</f>
        <v/>
      </c>
      <c r="BF361" s="20" t="str">
        <f>IF($AN361="","",IF(COUNTIF(AO361,"*"&amp;BF$1&amp;"*"),COUNTIF(AO$3:AO361,"*"&amp;BF$1&amp;"*"),""))</f>
        <v/>
      </c>
      <c r="BG361" s="20" t="str">
        <f>IF($AN361="","",IF(COUNTIF(AP361,"*"&amp;BG$1&amp;"*"),COUNTIF(AP$3:AP361,"*"&amp;BG$1&amp;"*"),""))</f>
        <v/>
      </c>
      <c r="BH361" s="20" t="str">
        <f>IF($AN361="","",IF(COUNTIF(AQ361,"*"&amp;BH$1&amp;"*"),COUNTIF(AQ$3:AQ361,"*"&amp;BH$1&amp;"*"),""))</f>
        <v/>
      </c>
      <c r="BI361" s="58" t="str">
        <f t="shared" si="201"/>
        <v/>
      </c>
      <c r="BJ361" s="20" t="str">
        <f t="shared" si="202"/>
        <v/>
      </c>
      <c r="BK361" s="20" t="str">
        <f t="shared" si="203"/>
        <v/>
      </c>
      <c r="BM361" s="20" t="str">
        <f>IF($BM$1&gt;=1+MAX($BM$3:BM360),1+MAX($BM$3:BM360),"")</f>
        <v/>
      </c>
      <c r="BN361" s="20" t="str">
        <f t="shared" si="204"/>
        <v/>
      </c>
      <c r="BO361" s="20" t="str">
        <f t="shared" si="204"/>
        <v/>
      </c>
      <c r="BP361" s="20" t="str">
        <f t="shared" si="204"/>
        <v/>
      </c>
      <c r="BQ361" s="20" t="str">
        <f t="shared" si="204"/>
        <v/>
      </c>
      <c r="BR361" s="20" t="str">
        <f t="shared" si="204"/>
        <v/>
      </c>
      <c r="BS361" s="20" t="str">
        <f t="shared" si="204"/>
        <v/>
      </c>
      <c r="BT361" s="20" t="str">
        <f t="shared" si="204"/>
        <v/>
      </c>
      <c r="BU361" s="20" t="str">
        <f t="shared" si="204"/>
        <v/>
      </c>
      <c r="BV361" s="20" t="str">
        <f t="shared" si="204"/>
        <v/>
      </c>
      <c r="BW361" s="20" t="str">
        <f t="shared" si="204"/>
        <v/>
      </c>
      <c r="BX361" s="20" t="str">
        <f t="shared" si="204"/>
        <v/>
      </c>
    </row>
    <row r="362" spans="2:76" ht="30" customHeight="1" x14ac:dyDescent="0.2">
      <c r="B362" s="52"/>
      <c r="C362" s="52"/>
      <c r="D362" s="52"/>
      <c r="E362" s="30"/>
      <c r="F362" s="31"/>
      <c r="G362" s="32"/>
      <c r="H362" s="30"/>
      <c r="I362" s="31"/>
      <c r="J362" s="34"/>
      <c r="K362" s="112" t="str">
        <f t="shared" si="181"/>
        <v/>
      </c>
      <c r="L362" s="108" t="str">
        <f t="shared" si="182"/>
        <v/>
      </c>
      <c r="M362" s="108" t="str">
        <f t="shared" si="183"/>
        <v/>
      </c>
      <c r="N362" s="31" t="str">
        <f t="shared" si="184"/>
        <v/>
      </c>
      <c r="O362" s="31" t="str">
        <f t="shared" si="185"/>
        <v/>
      </c>
      <c r="P362" s="49" t="str">
        <f t="shared" si="186"/>
        <v/>
      </c>
      <c r="Q362" s="49" t="str">
        <f t="shared" si="187"/>
        <v/>
      </c>
      <c r="R362" s="32" t="str">
        <f t="shared" si="188"/>
        <v/>
      </c>
      <c r="S362" s="19"/>
      <c r="T362" s="45" t="str">
        <f t="shared" si="189"/>
        <v/>
      </c>
      <c r="U362" s="32" t="str">
        <f t="shared" si="190"/>
        <v/>
      </c>
      <c r="V362" s="22"/>
      <c r="W362" s="6" t="str">
        <f t="shared" si="179"/>
        <v/>
      </c>
      <c r="X362" s="7" t="str">
        <f t="shared" si="191"/>
        <v/>
      </c>
      <c r="Y362" s="19"/>
      <c r="Z362" s="13" t="str">
        <f t="shared" si="180"/>
        <v/>
      </c>
      <c r="AA362" s="13" t="str">
        <f t="shared" si="192"/>
        <v/>
      </c>
      <c r="AB362" s="7" t="str">
        <f t="shared" si="193"/>
        <v/>
      </c>
      <c r="AC362" s="22"/>
      <c r="AD362" s="3" t="str">
        <f>IF(B362="","",COUNT(B$3:B362))</f>
        <v/>
      </c>
      <c r="AE362" s="3" t="str">
        <f>IF(C362="","",COUNT(C$3:C362))</f>
        <v/>
      </c>
      <c r="AF362" s="3" t="str">
        <f>IF(D362="","",COUNT(D$3:D362))</f>
        <v/>
      </c>
      <c r="AG362" s="20" t="str">
        <f>IF(E362="","",COUNTA($E$3:E362))</f>
        <v/>
      </c>
      <c r="AH362" s="38" t="str">
        <f>IF(B362="",IF(OR($C362&lt;&gt;"",$D362&lt;&gt;"",$E362&lt;&gt;"",$H362&lt;&gt;"",$G362&lt;&gt;""),INDEX(AH$3:AH361,MATCH(MAX(AD$3:AD361),AD$3:AD361,0),0),""),B362)</f>
        <v/>
      </c>
      <c r="AI362" s="38" t="str">
        <f>IF(C362="",IF(OR($D362&lt;&gt;"",$E362&lt;&gt;"",$H362&lt;&gt;"",$G362&lt;&gt;""),INDEX(AI$3:AI361,MATCH(MAX(AE$3:AE361),AE$3:AE361,0),0),""),C362)</f>
        <v/>
      </c>
      <c r="AJ362" s="38" t="str">
        <f>IF(D362="",IF(OR($E362&lt;&gt;"",$H362&lt;&gt;"",$G362&lt;&gt;""),INDEX(AJ$3:AJ361,MATCH(MAX(AF$3:AF361),AF$3:AF361,0),0),""),D362)</f>
        <v/>
      </c>
      <c r="AK362" s="4" t="str">
        <f>IF(入力!E362="","",IFERROR(INDEX(雇用者!$B$3:$B$100003,IFERROR(MATCH("*"&amp;$E362&amp;"*",雇用者!B$3:B$100003,0),MATCH("*"&amp;$E362&amp;"*",雇用者!C$3:C$100003,0)),0),入力!E362))&amp;""</f>
        <v/>
      </c>
      <c r="AL362" s="20" t="str">
        <f>IF(AM362="","",$AM362&amp;"@"&amp;AN362&amp;IF(AN362="","","@"&amp;COUNTIF($AK$3:AK362,AN362)))</f>
        <v/>
      </c>
      <c r="AM362" s="26" t="str">
        <f t="shared" si="194"/>
        <v/>
      </c>
      <c r="AN362" s="4" t="str">
        <f>IF(AK362="",IF(AND(OR(H362&lt;&gt;"",G362&lt;&gt;""),E362=""),INDEX($AK$3:AK361,MATCH(MAX($AG$3:AG361),$AG$3:AG361,0),0),""),AK362)</f>
        <v/>
      </c>
      <c r="AO362" s="20" t="str">
        <f>IF(H362="",IF(AN362="","",IFERROR(INDEX(雇用者!$D$3:$D$100003,MATCH($AN362,雇用者!B$3:B$100003,0),0),"")),H362)&amp;""</f>
        <v/>
      </c>
      <c r="AP362" s="20" t="str">
        <f>IF(AN362="","",IFERROR(IF(AND(入力!I362="",H362=""),INDEX(雇用者!$E$3:$E$100003,MATCH($AN362,雇用者!B$3:B$100003,0),0),I362),I362))&amp;""</f>
        <v/>
      </c>
      <c r="AQ362" s="20" t="str">
        <f t="shared" si="195"/>
        <v/>
      </c>
      <c r="AR362" s="20" t="str">
        <f t="shared" si="196"/>
        <v/>
      </c>
      <c r="AS362" s="20" t="str">
        <f>IF(AN362="","",IFERROR(IF(AND(入力!G362="",H362=""),INDEX(雇用者!$F$3:$Y$100003,MATCH($AN362,雇用者!B$3:B$100003,0),MATCH($AM362,雇用者!$F$1:$Y$1,1)),IF(G362="","",G362)),IF(G362="","",G362)))</f>
        <v/>
      </c>
      <c r="AT362" s="21" t="str">
        <f t="shared" si="197"/>
        <v/>
      </c>
      <c r="AU362" s="21" t="str">
        <f>IF(AND(AT362&lt;&gt;"",COUNTIF($AL$3:AL362,AL362)=1),SUMIF($AL$3:$AT$100003,AL362,$AT$3:$AT$100003),"")</f>
        <v/>
      </c>
      <c r="AV362" s="21" t="str">
        <f>IF(AND(COUNTIF($AM$3:AM362,AM362)=COUNTIF($AM$3:AM100362,AM362),AM362&lt;&gt;""),SUMIF($AM$3:AM362,AM362,$AT$3:AT362),"")</f>
        <v/>
      </c>
      <c r="AW362" s="96"/>
      <c r="AX362" s="20" t="str">
        <f>IF(COUNT(BC362:BH362)=6,MAX($AX$3:AX361)+1,"")</f>
        <v/>
      </c>
      <c r="AY362" s="20" t="str">
        <f>IF(AZ362="","",RANK(AZ362,$AZ$3:$AZ$100003,1)+COUNTIF($AZ$3:AZ362,AZ362)-1)</f>
        <v/>
      </c>
      <c r="AZ362" s="20" t="str">
        <f t="shared" si="198"/>
        <v/>
      </c>
      <c r="BA362" s="20" t="str">
        <f>IF(AN362="","",IF(COUNTIF($AN$3:AN362,AN362)=1,1+MAX($BA$3:BA361),INDEX($BA$3:BA361,MATCH(AN362,$AN$3:AN362,0),0)))</f>
        <v/>
      </c>
      <c r="BB362" s="20" t="str">
        <f>IF(AO362="","",IF(COUNTIF($AO$3:AO362,AO362)=1,1+MAX($BB$3:BB361),INDEX($BB$3:BB361,MATCH(AO362,$AO$3:AO362,0),0)))</f>
        <v/>
      </c>
      <c r="BC362" s="54" t="str">
        <f t="shared" si="199"/>
        <v/>
      </c>
      <c r="BD362" s="54" t="str">
        <f t="shared" si="200"/>
        <v/>
      </c>
      <c r="BE362" s="20" t="str">
        <f>IF($AN362="","",IF(COUNTIF(AN362,"*"&amp;BE$1&amp;"*"),COUNTIF(AN$3:AN362,"*"&amp;BE$1&amp;"*"),""))</f>
        <v/>
      </c>
      <c r="BF362" s="20" t="str">
        <f>IF($AN362="","",IF(COUNTIF(AO362,"*"&amp;BF$1&amp;"*"),COUNTIF(AO$3:AO362,"*"&amp;BF$1&amp;"*"),""))</f>
        <v/>
      </c>
      <c r="BG362" s="20" t="str">
        <f>IF($AN362="","",IF(COUNTIF(AP362,"*"&amp;BG$1&amp;"*"),COUNTIF(AP$3:AP362,"*"&amp;BG$1&amp;"*"),""))</f>
        <v/>
      </c>
      <c r="BH362" s="20" t="str">
        <f>IF($AN362="","",IF(COUNTIF(AQ362,"*"&amp;BH$1&amp;"*"),COUNTIF(AQ$3:AQ362,"*"&amp;BH$1&amp;"*"),""))</f>
        <v/>
      </c>
      <c r="BI362" s="58" t="str">
        <f t="shared" si="201"/>
        <v/>
      </c>
      <c r="BJ362" s="20" t="str">
        <f t="shared" si="202"/>
        <v/>
      </c>
      <c r="BK362" s="20" t="str">
        <f t="shared" si="203"/>
        <v/>
      </c>
      <c r="BM362" s="20" t="str">
        <f>IF($BM$1&gt;=1+MAX($BM$3:BM361),1+MAX($BM$3:BM361),"")</f>
        <v/>
      </c>
      <c r="BN362" s="20" t="str">
        <f t="shared" si="204"/>
        <v/>
      </c>
      <c r="BO362" s="20" t="str">
        <f t="shared" si="204"/>
        <v/>
      </c>
      <c r="BP362" s="20" t="str">
        <f t="shared" si="204"/>
        <v/>
      </c>
      <c r="BQ362" s="20" t="str">
        <f t="shared" si="204"/>
        <v/>
      </c>
      <c r="BR362" s="20" t="str">
        <f t="shared" si="204"/>
        <v/>
      </c>
      <c r="BS362" s="20" t="str">
        <f t="shared" si="204"/>
        <v/>
      </c>
      <c r="BT362" s="20" t="str">
        <f t="shared" si="204"/>
        <v/>
      </c>
      <c r="BU362" s="20" t="str">
        <f t="shared" si="204"/>
        <v/>
      </c>
      <c r="BV362" s="20" t="str">
        <f t="shared" si="204"/>
        <v/>
      </c>
      <c r="BW362" s="20" t="str">
        <f t="shared" si="204"/>
        <v/>
      </c>
      <c r="BX362" s="20" t="str">
        <f t="shared" si="204"/>
        <v/>
      </c>
    </row>
    <row r="363" spans="2:76" ht="30" customHeight="1" x14ac:dyDescent="0.2">
      <c r="B363" s="52"/>
      <c r="C363" s="52"/>
      <c r="D363" s="52"/>
      <c r="E363" s="30"/>
      <c r="F363" s="31"/>
      <c r="G363" s="32"/>
      <c r="H363" s="30"/>
      <c r="I363" s="31"/>
      <c r="J363" s="34"/>
      <c r="K363" s="112" t="str">
        <f t="shared" si="181"/>
        <v/>
      </c>
      <c r="L363" s="108" t="str">
        <f t="shared" si="182"/>
        <v/>
      </c>
      <c r="M363" s="108" t="str">
        <f t="shared" si="183"/>
        <v/>
      </c>
      <c r="N363" s="31" t="str">
        <f t="shared" si="184"/>
        <v/>
      </c>
      <c r="O363" s="31" t="str">
        <f t="shared" si="185"/>
        <v/>
      </c>
      <c r="P363" s="49" t="str">
        <f t="shared" si="186"/>
        <v/>
      </c>
      <c r="Q363" s="49" t="str">
        <f t="shared" si="187"/>
        <v/>
      </c>
      <c r="R363" s="32" t="str">
        <f t="shared" si="188"/>
        <v/>
      </c>
      <c r="S363" s="19"/>
      <c r="T363" s="45" t="str">
        <f t="shared" si="189"/>
        <v/>
      </c>
      <c r="U363" s="32" t="str">
        <f t="shared" si="190"/>
        <v/>
      </c>
      <c r="V363" s="22"/>
      <c r="W363" s="6" t="str">
        <f t="shared" si="179"/>
        <v/>
      </c>
      <c r="X363" s="7" t="str">
        <f t="shared" si="191"/>
        <v/>
      </c>
      <c r="Y363" s="19"/>
      <c r="Z363" s="13" t="str">
        <f t="shared" si="180"/>
        <v/>
      </c>
      <c r="AA363" s="13" t="str">
        <f t="shared" si="192"/>
        <v/>
      </c>
      <c r="AB363" s="7" t="str">
        <f t="shared" si="193"/>
        <v/>
      </c>
      <c r="AC363" s="22"/>
      <c r="AD363" s="3" t="str">
        <f>IF(B363="","",COUNT(B$3:B363))</f>
        <v/>
      </c>
      <c r="AE363" s="3" t="str">
        <f>IF(C363="","",COUNT(C$3:C363))</f>
        <v/>
      </c>
      <c r="AF363" s="3" t="str">
        <f>IF(D363="","",COUNT(D$3:D363))</f>
        <v/>
      </c>
      <c r="AG363" s="20" t="str">
        <f>IF(E363="","",COUNTA($E$3:E363))</f>
        <v/>
      </c>
      <c r="AH363" s="38" t="str">
        <f>IF(B363="",IF(OR($C363&lt;&gt;"",$D363&lt;&gt;"",$E363&lt;&gt;"",$H363&lt;&gt;"",$G363&lt;&gt;""),INDEX(AH$3:AH362,MATCH(MAX(AD$3:AD362),AD$3:AD362,0),0),""),B363)</f>
        <v/>
      </c>
      <c r="AI363" s="38" t="str">
        <f>IF(C363="",IF(OR($D363&lt;&gt;"",$E363&lt;&gt;"",$H363&lt;&gt;"",$G363&lt;&gt;""),INDEX(AI$3:AI362,MATCH(MAX(AE$3:AE362),AE$3:AE362,0),0),""),C363)</f>
        <v/>
      </c>
      <c r="AJ363" s="38" t="str">
        <f>IF(D363="",IF(OR($E363&lt;&gt;"",$H363&lt;&gt;"",$G363&lt;&gt;""),INDEX(AJ$3:AJ362,MATCH(MAX(AF$3:AF362),AF$3:AF362,0),0),""),D363)</f>
        <v/>
      </c>
      <c r="AK363" s="4" t="str">
        <f>IF(入力!E363="","",IFERROR(INDEX(雇用者!$B$3:$B$100003,IFERROR(MATCH("*"&amp;$E363&amp;"*",雇用者!B$3:B$100003,0),MATCH("*"&amp;$E363&amp;"*",雇用者!C$3:C$100003,0)),0),入力!E363))&amp;""</f>
        <v/>
      </c>
      <c r="AL363" s="20" t="str">
        <f>IF(AM363="","",$AM363&amp;"@"&amp;AN363&amp;IF(AN363="","","@"&amp;COUNTIF($AK$3:AK363,AN363)))</f>
        <v/>
      </c>
      <c r="AM363" s="26" t="str">
        <f t="shared" si="194"/>
        <v/>
      </c>
      <c r="AN363" s="4" t="str">
        <f>IF(AK363="",IF(AND(OR(H363&lt;&gt;"",G363&lt;&gt;""),E363=""),INDEX($AK$3:AK362,MATCH(MAX($AG$3:AG362),$AG$3:AG362,0),0),""),AK363)</f>
        <v/>
      </c>
      <c r="AO363" s="20" t="str">
        <f>IF(H363="",IF(AN363="","",IFERROR(INDEX(雇用者!$D$3:$D$100003,MATCH($AN363,雇用者!B$3:B$100003,0),0),"")),H363)&amp;""</f>
        <v/>
      </c>
      <c r="AP363" s="20" t="str">
        <f>IF(AN363="","",IFERROR(IF(AND(入力!I363="",H363=""),INDEX(雇用者!$E$3:$E$100003,MATCH($AN363,雇用者!B$3:B$100003,0),0),I363),I363))&amp;""</f>
        <v/>
      </c>
      <c r="AQ363" s="20" t="str">
        <f t="shared" si="195"/>
        <v/>
      </c>
      <c r="AR363" s="20" t="str">
        <f t="shared" si="196"/>
        <v/>
      </c>
      <c r="AS363" s="20" t="str">
        <f>IF(AN363="","",IFERROR(IF(AND(入力!G363="",H363=""),INDEX(雇用者!$F$3:$Y$100003,MATCH($AN363,雇用者!B$3:B$100003,0),MATCH($AM363,雇用者!$F$1:$Y$1,1)),IF(G363="","",G363)),IF(G363="","",G363)))</f>
        <v/>
      </c>
      <c r="AT363" s="21" t="str">
        <f t="shared" si="197"/>
        <v/>
      </c>
      <c r="AU363" s="21" t="str">
        <f>IF(AND(AT363&lt;&gt;"",COUNTIF($AL$3:AL363,AL363)=1),SUMIF($AL$3:$AT$100003,AL363,$AT$3:$AT$100003),"")</f>
        <v/>
      </c>
      <c r="AV363" s="21" t="str">
        <f>IF(AND(COUNTIF($AM$3:AM363,AM363)=COUNTIF($AM$3:AM100363,AM363),AM363&lt;&gt;""),SUMIF($AM$3:AM363,AM363,$AT$3:AT363),"")</f>
        <v/>
      </c>
      <c r="AW363" s="96"/>
      <c r="AX363" s="20" t="str">
        <f>IF(COUNT(BC363:BH363)=6,MAX($AX$3:AX362)+1,"")</f>
        <v/>
      </c>
      <c r="AY363" s="20" t="str">
        <f>IF(AZ363="","",RANK(AZ363,$AZ$3:$AZ$100003,1)+COUNTIF($AZ$3:AZ363,AZ363)-1)</f>
        <v/>
      </c>
      <c r="AZ363" s="20" t="str">
        <f t="shared" si="198"/>
        <v/>
      </c>
      <c r="BA363" s="20" t="str">
        <f>IF(AN363="","",IF(COUNTIF($AN$3:AN363,AN363)=1,1+MAX($BA$3:BA362),INDEX($BA$3:BA362,MATCH(AN363,$AN$3:AN363,0),0)))</f>
        <v/>
      </c>
      <c r="BB363" s="20" t="str">
        <f>IF(AO363="","",IF(COUNTIF($AO$3:AO363,AO363)=1,1+MAX($BB$3:BB362),INDEX($BB$3:BB362,MATCH(AO363,$AO$3:AO363,0),0)))</f>
        <v/>
      </c>
      <c r="BC363" s="54" t="str">
        <f t="shared" si="199"/>
        <v/>
      </c>
      <c r="BD363" s="54" t="str">
        <f t="shared" si="200"/>
        <v/>
      </c>
      <c r="BE363" s="20" t="str">
        <f>IF($AN363="","",IF(COUNTIF(AN363,"*"&amp;BE$1&amp;"*"),COUNTIF(AN$3:AN363,"*"&amp;BE$1&amp;"*"),""))</f>
        <v/>
      </c>
      <c r="BF363" s="20" t="str">
        <f>IF($AN363="","",IF(COUNTIF(AO363,"*"&amp;BF$1&amp;"*"),COUNTIF(AO$3:AO363,"*"&amp;BF$1&amp;"*"),""))</f>
        <v/>
      </c>
      <c r="BG363" s="20" t="str">
        <f>IF($AN363="","",IF(COUNTIF(AP363,"*"&amp;BG$1&amp;"*"),COUNTIF(AP$3:AP363,"*"&amp;BG$1&amp;"*"),""))</f>
        <v/>
      </c>
      <c r="BH363" s="20" t="str">
        <f>IF($AN363="","",IF(COUNTIF(AQ363,"*"&amp;BH$1&amp;"*"),COUNTIF(AQ$3:AQ363,"*"&amp;BH$1&amp;"*"),""))</f>
        <v/>
      </c>
      <c r="BI363" s="58" t="str">
        <f t="shared" si="201"/>
        <v/>
      </c>
      <c r="BJ363" s="20" t="str">
        <f t="shared" si="202"/>
        <v/>
      </c>
      <c r="BK363" s="20" t="str">
        <f t="shared" si="203"/>
        <v/>
      </c>
      <c r="BM363" s="20" t="str">
        <f>IF($BM$1&gt;=1+MAX($BM$3:BM362),1+MAX($BM$3:BM362),"")</f>
        <v/>
      </c>
      <c r="BN363" s="20" t="str">
        <f t="shared" si="204"/>
        <v/>
      </c>
      <c r="BO363" s="20" t="str">
        <f t="shared" si="204"/>
        <v/>
      </c>
      <c r="BP363" s="20" t="str">
        <f t="shared" si="204"/>
        <v/>
      </c>
      <c r="BQ363" s="20" t="str">
        <f t="shared" si="204"/>
        <v/>
      </c>
      <c r="BR363" s="20" t="str">
        <f t="shared" si="204"/>
        <v/>
      </c>
      <c r="BS363" s="20" t="str">
        <f t="shared" si="204"/>
        <v/>
      </c>
      <c r="BT363" s="20" t="str">
        <f t="shared" si="204"/>
        <v/>
      </c>
      <c r="BU363" s="20" t="str">
        <f t="shared" si="204"/>
        <v/>
      </c>
      <c r="BV363" s="20" t="str">
        <f t="shared" si="204"/>
        <v/>
      </c>
      <c r="BW363" s="20" t="str">
        <f t="shared" si="204"/>
        <v/>
      </c>
      <c r="BX363" s="20" t="str">
        <f t="shared" si="204"/>
        <v/>
      </c>
    </row>
    <row r="364" spans="2:76" ht="30" customHeight="1" x14ac:dyDescent="0.2">
      <c r="B364" s="52"/>
      <c r="C364" s="52"/>
      <c r="D364" s="52"/>
      <c r="E364" s="30"/>
      <c r="F364" s="31"/>
      <c r="G364" s="32"/>
      <c r="H364" s="30"/>
      <c r="I364" s="31"/>
      <c r="J364" s="34"/>
      <c r="K364" s="112" t="str">
        <f t="shared" si="181"/>
        <v/>
      </c>
      <c r="L364" s="108" t="str">
        <f t="shared" si="182"/>
        <v/>
      </c>
      <c r="M364" s="108" t="str">
        <f t="shared" si="183"/>
        <v/>
      </c>
      <c r="N364" s="31" t="str">
        <f t="shared" si="184"/>
        <v/>
      </c>
      <c r="O364" s="31" t="str">
        <f t="shared" si="185"/>
        <v/>
      </c>
      <c r="P364" s="49" t="str">
        <f t="shared" si="186"/>
        <v/>
      </c>
      <c r="Q364" s="49" t="str">
        <f t="shared" si="187"/>
        <v/>
      </c>
      <c r="R364" s="32" t="str">
        <f t="shared" si="188"/>
        <v/>
      </c>
      <c r="S364" s="19"/>
      <c r="T364" s="45" t="str">
        <f t="shared" si="189"/>
        <v/>
      </c>
      <c r="U364" s="32" t="str">
        <f t="shared" si="190"/>
        <v/>
      </c>
      <c r="V364" s="22"/>
      <c r="W364" s="6" t="str">
        <f t="shared" si="179"/>
        <v/>
      </c>
      <c r="X364" s="7" t="str">
        <f t="shared" si="191"/>
        <v/>
      </c>
      <c r="Y364" s="19"/>
      <c r="Z364" s="13" t="str">
        <f t="shared" si="180"/>
        <v/>
      </c>
      <c r="AA364" s="13" t="str">
        <f t="shared" si="192"/>
        <v/>
      </c>
      <c r="AB364" s="7" t="str">
        <f t="shared" si="193"/>
        <v/>
      </c>
      <c r="AC364" s="22"/>
      <c r="AD364" s="3" t="str">
        <f>IF(B364="","",COUNT(B$3:B364))</f>
        <v/>
      </c>
      <c r="AE364" s="3" t="str">
        <f>IF(C364="","",COUNT(C$3:C364))</f>
        <v/>
      </c>
      <c r="AF364" s="3" t="str">
        <f>IF(D364="","",COUNT(D$3:D364))</f>
        <v/>
      </c>
      <c r="AG364" s="20" t="str">
        <f>IF(E364="","",COUNTA($E$3:E364))</f>
        <v/>
      </c>
      <c r="AH364" s="38" t="str">
        <f>IF(B364="",IF(OR($C364&lt;&gt;"",$D364&lt;&gt;"",$E364&lt;&gt;"",$H364&lt;&gt;"",$G364&lt;&gt;""),INDEX(AH$3:AH363,MATCH(MAX(AD$3:AD363),AD$3:AD363,0),0),""),B364)</f>
        <v/>
      </c>
      <c r="AI364" s="38" t="str">
        <f>IF(C364="",IF(OR($D364&lt;&gt;"",$E364&lt;&gt;"",$H364&lt;&gt;"",$G364&lt;&gt;""),INDEX(AI$3:AI363,MATCH(MAX(AE$3:AE363),AE$3:AE363,0),0),""),C364)</f>
        <v/>
      </c>
      <c r="AJ364" s="38" t="str">
        <f>IF(D364="",IF(OR($E364&lt;&gt;"",$H364&lt;&gt;"",$G364&lt;&gt;""),INDEX(AJ$3:AJ363,MATCH(MAX(AF$3:AF363),AF$3:AF363,0),0),""),D364)</f>
        <v/>
      </c>
      <c r="AK364" s="4" t="str">
        <f>IF(入力!E364="","",IFERROR(INDEX(雇用者!$B$3:$B$100003,IFERROR(MATCH("*"&amp;$E364&amp;"*",雇用者!B$3:B$100003,0),MATCH("*"&amp;$E364&amp;"*",雇用者!C$3:C$100003,0)),0),入力!E364))&amp;""</f>
        <v/>
      </c>
      <c r="AL364" s="20" t="str">
        <f>IF(AM364="","",$AM364&amp;"@"&amp;AN364&amp;IF(AN364="","","@"&amp;COUNTIF($AK$3:AK364,AN364)))</f>
        <v/>
      </c>
      <c r="AM364" s="26" t="str">
        <f t="shared" si="194"/>
        <v/>
      </c>
      <c r="AN364" s="4" t="str">
        <f>IF(AK364="",IF(AND(OR(H364&lt;&gt;"",G364&lt;&gt;""),E364=""),INDEX($AK$3:AK363,MATCH(MAX($AG$3:AG363),$AG$3:AG363,0),0),""),AK364)</f>
        <v/>
      </c>
      <c r="AO364" s="20" t="str">
        <f>IF(H364="",IF(AN364="","",IFERROR(INDEX(雇用者!$D$3:$D$100003,MATCH($AN364,雇用者!B$3:B$100003,0),0),"")),H364)&amp;""</f>
        <v/>
      </c>
      <c r="AP364" s="20" t="str">
        <f>IF(AN364="","",IFERROR(IF(AND(入力!I364="",H364=""),INDEX(雇用者!$E$3:$E$100003,MATCH($AN364,雇用者!B$3:B$100003,0),0),I364),I364))&amp;""</f>
        <v/>
      </c>
      <c r="AQ364" s="20" t="str">
        <f t="shared" si="195"/>
        <v/>
      </c>
      <c r="AR364" s="20" t="str">
        <f t="shared" si="196"/>
        <v/>
      </c>
      <c r="AS364" s="20" t="str">
        <f>IF(AN364="","",IFERROR(IF(AND(入力!G364="",H364=""),INDEX(雇用者!$F$3:$Y$100003,MATCH($AN364,雇用者!B$3:B$100003,0),MATCH($AM364,雇用者!$F$1:$Y$1,1)),IF(G364="","",G364)),IF(G364="","",G364)))</f>
        <v/>
      </c>
      <c r="AT364" s="21" t="str">
        <f t="shared" si="197"/>
        <v/>
      </c>
      <c r="AU364" s="21" t="str">
        <f>IF(AND(AT364&lt;&gt;"",COUNTIF($AL$3:AL364,AL364)=1),SUMIF($AL$3:$AT$100003,AL364,$AT$3:$AT$100003),"")</f>
        <v/>
      </c>
      <c r="AV364" s="21" t="str">
        <f>IF(AND(COUNTIF($AM$3:AM364,AM364)=COUNTIF($AM$3:AM100364,AM364),AM364&lt;&gt;""),SUMIF($AM$3:AM364,AM364,$AT$3:AT364),"")</f>
        <v/>
      </c>
      <c r="AW364" s="96"/>
      <c r="AX364" s="20" t="str">
        <f>IF(COUNT(BC364:BH364)=6,MAX($AX$3:AX363)+1,"")</f>
        <v/>
      </c>
      <c r="AY364" s="20" t="str">
        <f>IF(AZ364="","",RANK(AZ364,$AZ$3:$AZ$100003,1)+COUNTIF($AZ$3:AZ364,AZ364)-1)</f>
        <v/>
      </c>
      <c r="AZ364" s="20" t="str">
        <f t="shared" si="198"/>
        <v/>
      </c>
      <c r="BA364" s="20" t="str">
        <f>IF(AN364="","",IF(COUNTIF($AN$3:AN364,AN364)=1,1+MAX($BA$3:BA363),INDEX($BA$3:BA363,MATCH(AN364,$AN$3:AN364,0),0)))</f>
        <v/>
      </c>
      <c r="BB364" s="20" t="str">
        <f>IF(AO364="","",IF(COUNTIF($AO$3:AO364,AO364)=1,1+MAX($BB$3:BB363),INDEX($BB$3:BB363,MATCH(AO364,$AO$3:AO364,0),0)))</f>
        <v/>
      </c>
      <c r="BC364" s="54" t="str">
        <f t="shared" si="199"/>
        <v/>
      </c>
      <c r="BD364" s="54" t="str">
        <f t="shared" si="200"/>
        <v/>
      </c>
      <c r="BE364" s="20" t="str">
        <f>IF($AN364="","",IF(COUNTIF(AN364,"*"&amp;BE$1&amp;"*"),COUNTIF(AN$3:AN364,"*"&amp;BE$1&amp;"*"),""))</f>
        <v/>
      </c>
      <c r="BF364" s="20" t="str">
        <f>IF($AN364="","",IF(COUNTIF(AO364,"*"&amp;BF$1&amp;"*"),COUNTIF(AO$3:AO364,"*"&amp;BF$1&amp;"*"),""))</f>
        <v/>
      </c>
      <c r="BG364" s="20" t="str">
        <f>IF($AN364="","",IF(COUNTIF(AP364,"*"&amp;BG$1&amp;"*"),COUNTIF(AP$3:AP364,"*"&amp;BG$1&amp;"*"),""))</f>
        <v/>
      </c>
      <c r="BH364" s="20" t="str">
        <f>IF($AN364="","",IF(COUNTIF(AQ364,"*"&amp;BH$1&amp;"*"),COUNTIF(AQ$3:AQ364,"*"&amp;BH$1&amp;"*"),""))</f>
        <v/>
      </c>
      <c r="BI364" s="58" t="str">
        <f t="shared" si="201"/>
        <v/>
      </c>
      <c r="BJ364" s="20" t="str">
        <f t="shared" si="202"/>
        <v/>
      </c>
      <c r="BK364" s="20" t="str">
        <f t="shared" si="203"/>
        <v/>
      </c>
      <c r="BM364" s="20" t="str">
        <f>IF($BM$1&gt;=1+MAX($BM$3:BM363),1+MAX($BM$3:BM363),"")</f>
        <v/>
      </c>
      <c r="BN364" s="20" t="str">
        <f t="shared" si="204"/>
        <v/>
      </c>
      <c r="BO364" s="20" t="str">
        <f t="shared" si="204"/>
        <v/>
      </c>
      <c r="BP364" s="20" t="str">
        <f t="shared" si="204"/>
        <v/>
      </c>
      <c r="BQ364" s="20" t="str">
        <f t="shared" si="204"/>
        <v/>
      </c>
      <c r="BR364" s="20" t="str">
        <f t="shared" si="204"/>
        <v/>
      </c>
      <c r="BS364" s="20" t="str">
        <f t="shared" si="204"/>
        <v/>
      </c>
      <c r="BT364" s="20" t="str">
        <f t="shared" si="204"/>
        <v/>
      </c>
      <c r="BU364" s="20" t="str">
        <f t="shared" si="204"/>
        <v/>
      </c>
      <c r="BV364" s="20" t="str">
        <f t="shared" si="204"/>
        <v/>
      </c>
      <c r="BW364" s="20" t="str">
        <f t="shared" si="204"/>
        <v/>
      </c>
      <c r="BX364" s="20" t="str">
        <f t="shared" si="204"/>
        <v/>
      </c>
    </row>
    <row r="365" spans="2:76" ht="30" customHeight="1" x14ac:dyDescent="0.2">
      <c r="B365" s="52"/>
      <c r="C365" s="52"/>
      <c r="D365" s="52"/>
      <c r="E365" s="30"/>
      <c r="F365" s="31"/>
      <c r="G365" s="32"/>
      <c r="H365" s="30"/>
      <c r="I365" s="31"/>
      <c r="J365" s="34"/>
      <c r="K365" s="112" t="str">
        <f t="shared" si="181"/>
        <v/>
      </c>
      <c r="L365" s="108" t="str">
        <f t="shared" si="182"/>
        <v/>
      </c>
      <c r="M365" s="108" t="str">
        <f t="shared" si="183"/>
        <v/>
      </c>
      <c r="N365" s="31" t="str">
        <f t="shared" si="184"/>
        <v/>
      </c>
      <c r="O365" s="31" t="str">
        <f t="shared" si="185"/>
        <v/>
      </c>
      <c r="P365" s="49" t="str">
        <f t="shared" si="186"/>
        <v/>
      </c>
      <c r="Q365" s="49" t="str">
        <f t="shared" si="187"/>
        <v/>
      </c>
      <c r="R365" s="32" t="str">
        <f t="shared" si="188"/>
        <v/>
      </c>
      <c r="S365" s="19"/>
      <c r="T365" s="45" t="str">
        <f t="shared" si="189"/>
        <v/>
      </c>
      <c r="U365" s="32" t="str">
        <f t="shared" si="190"/>
        <v/>
      </c>
      <c r="V365" s="22"/>
      <c r="W365" s="6" t="str">
        <f t="shared" si="179"/>
        <v/>
      </c>
      <c r="X365" s="7" t="str">
        <f t="shared" si="191"/>
        <v/>
      </c>
      <c r="Y365" s="19"/>
      <c r="Z365" s="13" t="str">
        <f t="shared" si="180"/>
        <v/>
      </c>
      <c r="AA365" s="13" t="str">
        <f t="shared" si="192"/>
        <v/>
      </c>
      <c r="AB365" s="7" t="str">
        <f t="shared" si="193"/>
        <v/>
      </c>
      <c r="AC365" s="22"/>
      <c r="AD365" s="3" t="str">
        <f>IF(B365="","",COUNT(B$3:B365))</f>
        <v/>
      </c>
      <c r="AE365" s="3" t="str">
        <f>IF(C365="","",COUNT(C$3:C365))</f>
        <v/>
      </c>
      <c r="AF365" s="3" t="str">
        <f>IF(D365="","",COUNT(D$3:D365))</f>
        <v/>
      </c>
      <c r="AG365" s="20" t="str">
        <f>IF(E365="","",COUNTA($E$3:E365))</f>
        <v/>
      </c>
      <c r="AH365" s="38" t="str">
        <f>IF(B365="",IF(OR($C365&lt;&gt;"",$D365&lt;&gt;"",$E365&lt;&gt;"",$H365&lt;&gt;"",$G365&lt;&gt;""),INDEX(AH$3:AH364,MATCH(MAX(AD$3:AD364),AD$3:AD364,0),0),""),B365)</f>
        <v/>
      </c>
      <c r="AI365" s="38" t="str">
        <f>IF(C365="",IF(OR($D365&lt;&gt;"",$E365&lt;&gt;"",$H365&lt;&gt;"",$G365&lt;&gt;""),INDEX(AI$3:AI364,MATCH(MAX(AE$3:AE364),AE$3:AE364,0),0),""),C365)</f>
        <v/>
      </c>
      <c r="AJ365" s="38" t="str">
        <f>IF(D365="",IF(OR($E365&lt;&gt;"",$H365&lt;&gt;"",$G365&lt;&gt;""),INDEX(AJ$3:AJ364,MATCH(MAX(AF$3:AF364),AF$3:AF364,0),0),""),D365)</f>
        <v/>
      </c>
      <c r="AK365" s="4" t="str">
        <f>IF(入力!E365="","",IFERROR(INDEX(雇用者!$B$3:$B$100003,IFERROR(MATCH("*"&amp;$E365&amp;"*",雇用者!B$3:B$100003,0),MATCH("*"&amp;$E365&amp;"*",雇用者!C$3:C$100003,0)),0),入力!E365))&amp;""</f>
        <v/>
      </c>
      <c r="AL365" s="20" t="str">
        <f>IF(AM365="","",$AM365&amp;"@"&amp;AN365&amp;IF(AN365="","","@"&amp;COUNTIF($AK$3:AK365,AN365)))</f>
        <v/>
      </c>
      <c r="AM365" s="26" t="str">
        <f t="shared" si="194"/>
        <v/>
      </c>
      <c r="AN365" s="4" t="str">
        <f>IF(AK365="",IF(AND(OR(H365&lt;&gt;"",G365&lt;&gt;""),E365=""),INDEX($AK$3:AK364,MATCH(MAX($AG$3:AG364),$AG$3:AG364,0),0),""),AK365)</f>
        <v/>
      </c>
      <c r="AO365" s="20" t="str">
        <f>IF(H365="",IF(AN365="","",IFERROR(INDEX(雇用者!$D$3:$D$100003,MATCH($AN365,雇用者!B$3:B$100003,0),0),"")),H365)&amp;""</f>
        <v/>
      </c>
      <c r="AP365" s="20" t="str">
        <f>IF(AN365="","",IFERROR(IF(AND(入力!I365="",H365=""),INDEX(雇用者!$E$3:$E$100003,MATCH($AN365,雇用者!B$3:B$100003,0),0),I365),I365))&amp;""</f>
        <v/>
      </c>
      <c r="AQ365" s="20" t="str">
        <f t="shared" si="195"/>
        <v/>
      </c>
      <c r="AR365" s="20" t="str">
        <f t="shared" si="196"/>
        <v/>
      </c>
      <c r="AS365" s="20" t="str">
        <f>IF(AN365="","",IFERROR(IF(AND(入力!G365="",H365=""),INDEX(雇用者!$F$3:$Y$100003,MATCH($AN365,雇用者!B$3:B$100003,0),MATCH($AM365,雇用者!$F$1:$Y$1,1)),IF(G365="","",G365)),IF(G365="","",G365)))</f>
        <v/>
      </c>
      <c r="AT365" s="21" t="str">
        <f t="shared" si="197"/>
        <v/>
      </c>
      <c r="AU365" s="21" t="str">
        <f>IF(AND(AT365&lt;&gt;"",COUNTIF($AL$3:AL365,AL365)=1),SUMIF($AL$3:$AT$100003,AL365,$AT$3:$AT$100003),"")</f>
        <v/>
      </c>
      <c r="AV365" s="21" t="str">
        <f>IF(AND(COUNTIF($AM$3:AM365,AM365)=COUNTIF($AM$3:AM100365,AM365),AM365&lt;&gt;""),SUMIF($AM$3:AM365,AM365,$AT$3:AT365),"")</f>
        <v/>
      </c>
      <c r="AW365" s="96"/>
      <c r="AX365" s="20" t="str">
        <f>IF(COUNT(BC365:BH365)=6,MAX($AX$3:AX364)+1,"")</f>
        <v/>
      </c>
      <c r="AY365" s="20" t="str">
        <f>IF(AZ365="","",RANK(AZ365,$AZ$3:$AZ$100003,1)+COUNTIF($AZ$3:AZ365,AZ365)-1)</f>
        <v/>
      </c>
      <c r="AZ365" s="20" t="str">
        <f t="shared" si="198"/>
        <v/>
      </c>
      <c r="BA365" s="20" t="str">
        <f>IF(AN365="","",IF(COUNTIF($AN$3:AN365,AN365)=1,1+MAX($BA$3:BA364),INDEX($BA$3:BA364,MATCH(AN365,$AN$3:AN365,0),0)))</f>
        <v/>
      </c>
      <c r="BB365" s="20" t="str">
        <f>IF(AO365="","",IF(COUNTIF($AO$3:AO365,AO365)=1,1+MAX($BB$3:BB364),INDEX($BB$3:BB364,MATCH(AO365,$AO$3:AO365,0),0)))</f>
        <v/>
      </c>
      <c r="BC365" s="54" t="str">
        <f t="shared" si="199"/>
        <v/>
      </c>
      <c r="BD365" s="54" t="str">
        <f t="shared" si="200"/>
        <v/>
      </c>
      <c r="BE365" s="20" t="str">
        <f>IF($AN365="","",IF(COUNTIF(AN365,"*"&amp;BE$1&amp;"*"),COUNTIF(AN$3:AN365,"*"&amp;BE$1&amp;"*"),""))</f>
        <v/>
      </c>
      <c r="BF365" s="20" t="str">
        <f>IF($AN365="","",IF(COUNTIF(AO365,"*"&amp;BF$1&amp;"*"),COUNTIF(AO$3:AO365,"*"&amp;BF$1&amp;"*"),""))</f>
        <v/>
      </c>
      <c r="BG365" s="20" t="str">
        <f>IF($AN365="","",IF(COUNTIF(AP365,"*"&amp;BG$1&amp;"*"),COUNTIF(AP$3:AP365,"*"&amp;BG$1&amp;"*"),""))</f>
        <v/>
      </c>
      <c r="BH365" s="20" t="str">
        <f>IF($AN365="","",IF(COUNTIF(AQ365,"*"&amp;BH$1&amp;"*"),COUNTIF(AQ$3:AQ365,"*"&amp;BH$1&amp;"*"),""))</f>
        <v/>
      </c>
      <c r="BI365" s="58" t="str">
        <f t="shared" si="201"/>
        <v/>
      </c>
      <c r="BJ365" s="20" t="str">
        <f t="shared" si="202"/>
        <v/>
      </c>
      <c r="BK365" s="20" t="str">
        <f t="shared" si="203"/>
        <v/>
      </c>
      <c r="BM365" s="20" t="str">
        <f>IF($BM$1&gt;=1+MAX($BM$3:BM364),1+MAX($BM$3:BM364),"")</f>
        <v/>
      </c>
      <c r="BN365" s="20" t="str">
        <f t="shared" si="204"/>
        <v/>
      </c>
      <c r="BO365" s="20" t="str">
        <f t="shared" si="204"/>
        <v/>
      </c>
      <c r="BP365" s="20" t="str">
        <f t="shared" si="204"/>
        <v/>
      </c>
      <c r="BQ365" s="20" t="str">
        <f t="shared" si="204"/>
        <v/>
      </c>
      <c r="BR365" s="20" t="str">
        <f t="shared" si="204"/>
        <v/>
      </c>
      <c r="BS365" s="20" t="str">
        <f t="shared" si="204"/>
        <v/>
      </c>
      <c r="BT365" s="20" t="str">
        <f t="shared" si="204"/>
        <v/>
      </c>
      <c r="BU365" s="20" t="str">
        <f t="shared" si="204"/>
        <v/>
      </c>
      <c r="BV365" s="20" t="str">
        <f t="shared" ref="BN365:BX388" si="205">IFERROR(IF($BM365="","",INDEX($AH$3:$AT$100003,MATCH($BM365,INDEX($AX$3:$AY$100003,0,MATCH($BN$1,$AX$2:$AY$2,0)),0),MATCH(BV$2,$AH$2:$AT$2,0))),"")</f>
        <v/>
      </c>
      <c r="BW365" s="20" t="str">
        <f t="shared" si="205"/>
        <v/>
      </c>
      <c r="BX365" s="20" t="str">
        <f t="shared" si="205"/>
        <v/>
      </c>
    </row>
    <row r="366" spans="2:76" ht="30" customHeight="1" x14ac:dyDescent="0.2">
      <c r="B366" s="52"/>
      <c r="C366" s="52"/>
      <c r="D366" s="52"/>
      <c r="E366" s="30"/>
      <c r="F366" s="31"/>
      <c r="G366" s="32"/>
      <c r="H366" s="30"/>
      <c r="I366" s="31"/>
      <c r="J366" s="34"/>
      <c r="K366" s="112" t="str">
        <f t="shared" si="181"/>
        <v/>
      </c>
      <c r="L366" s="108" t="str">
        <f t="shared" si="182"/>
        <v/>
      </c>
      <c r="M366" s="108" t="str">
        <f t="shared" si="183"/>
        <v/>
      </c>
      <c r="N366" s="31" t="str">
        <f t="shared" si="184"/>
        <v/>
      </c>
      <c r="O366" s="31" t="str">
        <f t="shared" si="185"/>
        <v/>
      </c>
      <c r="P366" s="49" t="str">
        <f t="shared" si="186"/>
        <v/>
      </c>
      <c r="Q366" s="49" t="str">
        <f t="shared" si="187"/>
        <v/>
      </c>
      <c r="R366" s="32" t="str">
        <f t="shared" si="188"/>
        <v/>
      </c>
      <c r="S366" s="19"/>
      <c r="T366" s="45" t="str">
        <f t="shared" si="189"/>
        <v/>
      </c>
      <c r="U366" s="32" t="str">
        <f t="shared" si="190"/>
        <v/>
      </c>
      <c r="V366" s="22"/>
      <c r="W366" s="6" t="str">
        <f t="shared" si="179"/>
        <v/>
      </c>
      <c r="X366" s="7" t="str">
        <f t="shared" si="191"/>
        <v/>
      </c>
      <c r="Y366" s="19"/>
      <c r="Z366" s="13" t="str">
        <f t="shared" si="180"/>
        <v/>
      </c>
      <c r="AA366" s="13" t="str">
        <f t="shared" si="192"/>
        <v/>
      </c>
      <c r="AB366" s="7" t="str">
        <f t="shared" si="193"/>
        <v/>
      </c>
      <c r="AC366" s="22"/>
      <c r="AD366" s="3" t="str">
        <f>IF(B366="","",COUNT(B$3:B366))</f>
        <v/>
      </c>
      <c r="AE366" s="3" t="str">
        <f>IF(C366="","",COUNT(C$3:C366))</f>
        <v/>
      </c>
      <c r="AF366" s="3" t="str">
        <f>IF(D366="","",COUNT(D$3:D366))</f>
        <v/>
      </c>
      <c r="AG366" s="20" t="str">
        <f>IF(E366="","",COUNTA($E$3:E366))</f>
        <v/>
      </c>
      <c r="AH366" s="38" t="str">
        <f>IF(B366="",IF(OR($C366&lt;&gt;"",$D366&lt;&gt;"",$E366&lt;&gt;"",$H366&lt;&gt;"",$G366&lt;&gt;""),INDEX(AH$3:AH365,MATCH(MAX(AD$3:AD365),AD$3:AD365,0),0),""),B366)</f>
        <v/>
      </c>
      <c r="AI366" s="38" t="str">
        <f>IF(C366="",IF(OR($D366&lt;&gt;"",$E366&lt;&gt;"",$H366&lt;&gt;"",$G366&lt;&gt;""),INDEX(AI$3:AI365,MATCH(MAX(AE$3:AE365),AE$3:AE365,0),0),""),C366)</f>
        <v/>
      </c>
      <c r="AJ366" s="38" t="str">
        <f>IF(D366="",IF(OR($E366&lt;&gt;"",$H366&lt;&gt;"",$G366&lt;&gt;""),INDEX(AJ$3:AJ365,MATCH(MAX(AF$3:AF365),AF$3:AF365,0),0),""),D366)</f>
        <v/>
      </c>
      <c r="AK366" s="4" t="str">
        <f>IF(入力!E366="","",IFERROR(INDEX(雇用者!$B$3:$B$100003,IFERROR(MATCH("*"&amp;$E366&amp;"*",雇用者!B$3:B$100003,0),MATCH("*"&amp;$E366&amp;"*",雇用者!C$3:C$100003,0)),0),入力!E366))&amp;""</f>
        <v/>
      </c>
      <c r="AL366" s="20" t="str">
        <f>IF(AM366="","",$AM366&amp;"@"&amp;AN366&amp;IF(AN366="","","@"&amp;COUNTIF($AK$3:AK366,AN366)))</f>
        <v/>
      </c>
      <c r="AM366" s="26" t="str">
        <f t="shared" si="194"/>
        <v/>
      </c>
      <c r="AN366" s="4" t="str">
        <f>IF(AK366="",IF(AND(OR(H366&lt;&gt;"",G366&lt;&gt;""),E366=""),INDEX($AK$3:AK365,MATCH(MAX($AG$3:AG365),$AG$3:AG365,0),0),""),AK366)</f>
        <v/>
      </c>
      <c r="AO366" s="20" t="str">
        <f>IF(H366="",IF(AN366="","",IFERROR(INDEX(雇用者!$D$3:$D$100003,MATCH($AN366,雇用者!B$3:B$100003,0),0),"")),H366)&amp;""</f>
        <v/>
      </c>
      <c r="AP366" s="20" t="str">
        <f>IF(AN366="","",IFERROR(IF(AND(入力!I366="",H366=""),INDEX(雇用者!$E$3:$E$100003,MATCH($AN366,雇用者!B$3:B$100003,0),0),I366),I366))&amp;""</f>
        <v/>
      </c>
      <c r="AQ366" s="20" t="str">
        <f t="shared" si="195"/>
        <v/>
      </c>
      <c r="AR366" s="20" t="str">
        <f t="shared" si="196"/>
        <v/>
      </c>
      <c r="AS366" s="20" t="str">
        <f>IF(AN366="","",IFERROR(IF(AND(入力!G366="",H366=""),INDEX(雇用者!$F$3:$Y$100003,MATCH($AN366,雇用者!B$3:B$100003,0),MATCH($AM366,雇用者!$F$1:$Y$1,1)),IF(G366="","",G366)),IF(G366="","",G366)))</f>
        <v/>
      </c>
      <c r="AT366" s="21" t="str">
        <f t="shared" si="197"/>
        <v/>
      </c>
      <c r="AU366" s="21" t="str">
        <f>IF(AND(AT366&lt;&gt;"",COUNTIF($AL$3:AL366,AL366)=1),SUMIF($AL$3:$AT$100003,AL366,$AT$3:$AT$100003),"")</f>
        <v/>
      </c>
      <c r="AV366" s="21" t="str">
        <f>IF(AND(COUNTIF($AM$3:AM366,AM366)=COUNTIF($AM$3:AM100366,AM366),AM366&lt;&gt;""),SUMIF($AM$3:AM366,AM366,$AT$3:AT366),"")</f>
        <v/>
      </c>
      <c r="AW366" s="96"/>
      <c r="AX366" s="20" t="str">
        <f>IF(COUNT(BC366:BH366)=6,MAX($AX$3:AX365)+1,"")</f>
        <v/>
      </c>
      <c r="AY366" s="20" t="str">
        <f>IF(AZ366="","",RANK(AZ366,$AZ$3:$AZ$100003,1)+COUNTIF($AZ$3:AZ366,AZ366)-1)</f>
        <v/>
      </c>
      <c r="AZ366" s="20" t="str">
        <f t="shared" si="198"/>
        <v/>
      </c>
      <c r="BA366" s="20" t="str">
        <f>IF(AN366="","",IF(COUNTIF($AN$3:AN366,AN366)=1,1+MAX($BA$3:BA365),INDEX($BA$3:BA365,MATCH(AN366,$AN$3:AN366,0),0)))</f>
        <v/>
      </c>
      <c r="BB366" s="20" t="str">
        <f>IF(AO366="","",IF(COUNTIF($AO$3:AO366,AO366)=1,1+MAX($BB$3:BB365),INDEX($BB$3:BB365,MATCH(AO366,$AO$3:AO366,0),0)))</f>
        <v/>
      </c>
      <c r="BC366" s="54" t="str">
        <f t="shared" si="199"/>
        <v/>
      </c>
      <c r="BD366" s="54" t="str">
        <f t="shared" si="200"/>
        <v/>
      </c>
      <c r="BE366" s="20" t="str">
        <f>IF($AN366="","",IF(COUNTIF(AN366,"*"&amp;BE$1&amp;"*"),COUNTIF(AN$3:AN366,"*"&amp;BE$1&amp;"*"),""))</f>
        <v/>
      </c>
      <c r="BF366" s="20" t="str">
        <f>IF($AN366="","",IF(COUNTIF(AO366,"*"&amp;BF$1&amp;"*"),COUNTIF(AO$3:AO366,"*"&amp;BF$1&amp;"*"),""))</f>
        <v/>
      </c>
      <c r="BG366" s="20" t="str">
        <f>IF($AN366="","",IF(COUNTIF(AP366,"*"&amp;BG$1&amp;"*"),COUNTIF(AP$3:AP366,"*"&amp;BG$1&amp;"*"),""))</f>
        <v/>
      </c>
      <c r="BH366" s="20" t="str">
        <f>IF($AN366="","",IF(COUNTIF(AQ366,"*"&amp;BH$1&amp;"*"),COUNTIF(AQ$3:AQ366,"*"&amp;BH$1&amp;"*"),""))</f>
        <v/>
      </c>
      <c r="BI366" s="58" t="str">
        <f t="shared" si="201"/>
        <v/>
      </c>
      <c r="BJ366" s="20" t="str">
        <f t="shared" si="202"/>
        <v/>
      </c>
      <c r="BK366" s="20" t="str">
        <f t="shared" si="203"/>
        <v/>
      </c>
      <c r="BM366" s="20" t="str">
        <f>IF($BM$1&gt;=1+MAX($BM$3:BM365),1+MAX($BM$3:BM365),"")</f>
        <v/>
      </c>
      <c r="BN366" s="20" t="str">
        <f t="shared" si="205"/>
        <v/>
      </c>
      <c r="BO366" s="20" t="str">
        <f t="shared" si="205"/>
        <v/>
      </c>
      <c r="BP366" s="20" t="str">
        <f t="shared" si="205"/>
        <v/>
      </c>
      <c r="BQ366" s="20" t="str">
        <f t="shared" si="205"/>
        <v/>
      </c>
      <c r="BR366" s="20" t="str">
        <f t="shared" si="205"/>
        <v/>
      </c>
      <c r="BS366" s="20" t="str">
        <f t="shared" si="205"/>
        <v/>
      </c>
      <c r="BT366" s="20" t="str">
        <f t="shared" si="205"/>
        <v/>
      </c>
      <c r="BU366" s="20" t="str">
        <f t="shared" si="205"/>
        <v/>
      </c>
      <c r="BV366" s="20" t="str">
        <f t="shared" si="205"/>
        <v/>
      </c>
      <c r="BW366" s="20" t="str">
        <f t="shared" si="205"/>
        <v/>
      </c>
      <c r="BX366" s="20" t="str">
        <f t="shared" si="205"/>
        <v/>
      </c>
    </row>
    <row r="367" spans="2:76" ht="30" customHeight="1" x14ac:dyDescent="0.2">
      <c r="B367" s="52"/>
      <c r="C367" s="52"/>
      <c r="D367" s="52"/>
      <c r="E367" s="30"/>
      <c r="F367" s="31"/>
      <c r="G367" s="32"/>
      <c r="H367" s="30"/>
      <c r="I367" s="31"/>
      <c r="J367" s="34"/>
      <c r="K367" s="112" t="str">
        <f t="shared" si="181"/>
        <v/>
      </c>
      <c r="L367" s="108" t="str">
        <f t="shared" si="182"/>
        <v/>
      </c>
      <c r="M367" s="108" t="str">
        <f t="shared" si="183"/>
        <v/>
      </c>
      <c r="N367" s="31" t="str">
        <f t="shared" si="184"/>
        <v/>
      </c>
      <c r="O367" s="31" t="str">
        <f t="shared" si="185"/>
        <v/>
      </c>
      <c r="P367" s="49" t="str">
        <f t="shared" si="186"/>
        <v/>
      </c>
      <c r="Q367" s="49" t="str">
        <f t="shared" si="187"/>
        <v/>
      </c>
      <c r="R367" s="32" t="str">
        <f t="shared" si="188"/>
        <v/>
      </c>
      <c r="S367" s="19"/>
      <c r="T367" s="45" t="str">
        <f t="shared" si="189"/>
        <v/>
      </c>
      <c r="U367" s="32" t="str">
        <f t="shared" si="190"/>
        <v/>
      </c>
      <c r="V367" s="22"/>
      <c r="W367" s="6" t="str">
        <f t="shared" si="179"/>
        <v/>
      </c>
      <c r="X367" s="7" t="str">
        <f t="shared" si="191"/>
        <v/>
      </c>
      <c r="Y367" s="19"/>
      <c r="Z367" s="13" t="str">
        <f t="shared" si="180"/>
        <v/>
      </c>
      <c r="AA367" s="13" t="str">
        <f t="shared" si="192"/>
        <v/>
      </c>
      <c r="AB367" s="7" t="str">
        <f t="shared" si="193"/>
        <v/>
      </c>
      <c r="AC367" s="22"/>
      <c r="AD367" s="3" t="str">
        <f>IF(B367="","",COUNT(B$3:B367))</f>
        <v/>
      </c>
      <c r="AE367" s="3" t="str">
        <f>IF(C367="","",COUNT(C$3:C367))</f>
        <v/>
      </c>
      <c r="AF367" s="3" t="str">
        <f>IF(D367="","",COUNT(D$3:D367))</f>
        <v/>
      </c>
      <c r="AG367" s="20" t="str">
        <f>IF(E367="","",COUNTA($E$3:E367))</f>
        <v/>
      </c>
      <c r="AH367" s="38" t="str">
        <f>IF(B367="",IF(OR($C367&lt;&gt;"",$D367&lt;&gt;"",$E367&lt;&gt;"",$H367&lt;&gt;"",$G367&lt;&gt;""),INDEX(AH$3:AH366,MATCH(MAX(AD$3:AD366),AD$3:AD366,0),0),""),B367)</f>
        <v/>
      </c>
      <c r="AI367" s="38" t="str">
        <f>IF(C367="",IF(OR($D367&lt;&gt;"",$E367&lt;&gt;"",$H367&lt;&gt;"",$G367&lt;&gt;""),INDEX(AI$3:AI366,MATCH(MAX(AE$3:AE366),AE$3:AE366,0),0),""),C367)</f>
        <v/>
      </c>
      <c r="AJ367" s="38" t="str">
        <f>IF(D367="",IF(OR($E367&lt;&gt;"",$H367&lt;&gt;"",$G367&lt;&gt;""),INDEX(AJ$3:AJ366,MATCH(MAX(AF$3:AF366),AF$3:AF366,0),0),""),D367)</f>
        <v/>
      </c>
      <c r="AK367" s="4" t="str">
        <f>IF(入力!E367="","",IFERROR(INDEX(雇用者!$B$3:$B$100003,IFERROR(MATCH("*"&amp;$E367&amp;"*",雇用者!B$3:B$100003,0),MATCH("*"&amp;$E367&amp;"*",雇用者!C$3:C$100003,0)),0),入力!E367))&amp;""</f>
        <v/>
      </c>
      <c r="AL367" s="20" t="str">
        <f>IF(AM367="","",$AM367&amp;"@"&amp;AN367&amp;IF(AN367="","","@"&amp;COUNTIF($AK$3:AK367,AN367)))</f>
        <v/>
      </c>
      <c r="AM367" s="26" t="str">
        <f t="shared" si="194"/>
        <v/>
      </c>
      <c r="AN367" s="4" t="str">
        <f>IF(AK367="",IF(AND(OR(H367&lt;&gt;"",G367&lt;&gt;""),E367=""),INDEX($AK$3:AK366,MATCH(MAX($AG$3:AG366),$AG$3:AG366,0),0),""),AK367)</f>
        <v/>
      </c>
      <c r="AO367" s="20" t="str">
        <f>IF(H367="",IF(AN367="","",IFERROR(INDEX(雇用者!$D$3:$D$100003,MATCH($AN367,雇用者!B$3:B$100003,0),0),"")),H367)&amp;""</f>
        <v/>
      </c>
      <c r="AP367" s="20" t="str">
        <f>IF(AN367="","",IFERROR(IF(AND(入力!I367="",H367=""),INDEX(雇用者!$E$3:$E$100003,MATCH($AN367,雇用者!B$3:B$100003,0),0),I367),I367))&amp;""</f>
        <v/>
      </c>
      <c r="AQ367" s="20" t="str">
        <f t="shared" si="195"/>
        <v/>
      </c>
      <c r="AR367" s="20" t="str">
        <f t="shared" si="196"/>
        <v/>
      </c>
      <c r="AS367" s="20" t="str">
        <f>IF(AN367="","",IFERROR(IF(AND(入力!G367="",H367=""),INDEX(雇用者!$F$3:$Y$100003,MATCH($AN367,雇用者!B$3:B$100003,0),MATCH($AM367,雇用者!$F$1:$Y$1,1)),IF(G367="","",G367)),IF(G367="","",G367)))</f>
        <v/>
      </c>
      <c r="AT367" s="21" t="str">
        <f t="shared" si="197"/>
        <v/>
      </c>
      <c r="AU367" s="21" t="str">
        <f>IF(AND(AT367&lt;&gt;"",COUNTIF($AL$3:AL367,AL367)=1),SUMIF($AL$3:$AT$100003,AL367,$AT$3:$AT$100003),"")</f>
        <v/>
      </c>
      <c r="AV367" s="21" t="str">
        <f>IF(AND(COUNTIF($AM$3:AM367,AM367)=COUNTIF($AM$3:AM100367,AM367),AM367&lt;&gt;""),SUMIF($AM$3:AM367,AM367,$AT$3:AT367),"")</f>
        <v/>
      </c>
      <c r="AW367" s="96"/>
      <c r="AX367" s="20" t="str">
        <f>IF(COUNT(BC367:BH367)=6,MAX($AX$3:AX366)+1,"")</f>
        <v/>
      </c>
      <c r="AY367" s="20" t="str">
        <f>IF(AZ367="","",RANK(AZ367,$AZ$3:$AZ$100003,1)+COUNTIF($AZ$3:AZ367,AZ367)-1)</f>
        <v/>
      </c>
      <c r="AZ367" s="20" t="str">
        <f t="shared" si="198"/>
        <v/>
      </c>
      <c r="BA367" s="20" t="str">
        <f>IF(AN367="","",IF(COUNTIF($AN$3:AN367,AN367)=1,1+MAX($BA$3:BA366),INDEX($BA$3:BA366,MATCH(AN367,$AN$3:AN367,0),0)))</f>
        <v/>
      </c>
      <c r="BB367" s="20" t="str">
        <f>IF(AO367="","",IF(COUNTIF($AO$3:AO367,AO367)=1,1+MAX($BB$3:BB366),INDEX($BB$3:BB366,MATCH(AO367,$AO$3:AO367,0),0)))</f>
        <v/>
      </c>
      <c r="BC367" s="54" t="str">
        <f t="shared" si="199"/>
        <v/>
      </c>
      <c r="BD367" s="54" t="str">
        <f t="shared" si="200"/>
        <v/>
      </c>
      <c r="BE367" s="20" t="str">
        <f>IF($AN367="","",IF(COUNTIF(AN367,"*"&amp;BE$1&amp;"*"),COUNTIF(AN$3:AN367,"*"&amp;BE$1&amp;"*"),""))</f>
        <v/>
      </c>
      <c r="BF367" s="20" t="str">
        <f>IF($AN367="","",IF(COUNTIF(AO367,"*"&amp;BF$1&amp;"*"),COUNTIF(AO$3:AO367,"*"&amp;BF$1&amp;"*"),""))</f>
        <v/>
      </c>
      <c r="BG367" s="20" t="str">
        <f>IF($AN367="","",IF(COUNTIF(AP367,"*"&amp;BG$1&amp;"*"),COUNTIF(AP$3:AP367,"*"&amp;BG$1&amp;"*"),""))</f>
        <v/>
      </c>
      <c r="BH367" s="20" t="str">
        <f>IF($AN367="","",IF(COUNTIF(AQ367,"*"&amp;BH$1&amp;"*"),COUNTIF(AQ$3:AQ367,"*"&amp;BH$1&amp;"*"),""))</f>
        <v/>
      </c>
      <c r="BI367" s="58" t="str">
        <f t="shared" si="201"/>
        <v/>
      </c>
      <c r="BJ367" s="20" t="str">
        <f t="shared" si="202"/>
        <v/>
      </c>
      <c r="BK367" s="20" t="str">
        <f t="shared" si="203"/>
        <v/>
      </c>
      <c r="BM367" s="20" t="str">
        <f>IF($BM$1&gt;=1+MAX($BM$3:BM366),1+MAX($BM$3:BM366),"")</f>
        <v/>
      </c>
      <c r="BN367" s="20" t="str">
        <f t="shared" si="205"/>
        <v/>
      </c>
      <c r="BO367" s="20" t="str">
        <f t="shared" si="205"/>
        <v/>
      </c>
      <c r="BP367" s="20" t="str">
        <f t="shared" si="205"/>
        <v/>
      </c>
      <c r="BQ367" s="20" t="str">
        <f t="shared" si="205"/>
        <v/>
      </c>
      <c r="BR367" s="20" t="str">
        <f t="shared" si="205"/>
        <v/>
      </c>
      <c r="BS367" s="20" t="str">
        <f t="shared" si="205"/>
        <v/>
      </c>
      <c r="BT367" s="20" t="str">
        <f t="shared" si="205"/>
        <v/>
      </c>
      <c r="BU367" s="20" t="str">
        <f t="shared" si="205"/>
        <v/>
      </c>
      <c r="BV367" s="20" t="str">
        <f t="shared" si="205"/>
        <v/>
      </c>
      <c r="BW367" s="20" t="str">
        <f t="shared" si="205"/>
        <v/>
      </c>
      <c r="BX367" s="20" t="str">
        <f t="shared" si="205"/>
        <v/>
      </c>
    </row>
    <row r="368" spans="2:76" ht="30" customHeight="1" x14ac:dyDescent="0.2">
      <c r="B368" s="52"/>
      <c r="C368" s="52"/>
      <c r="D368" s="52"/>
      <c r="E368" s="30"/>
      <c r="F368" s="31"/>
      <c r="G368" s="32"/>
      <c r="H368" s="30"/>
      <c r="I368" s="31"/>
      <c r="J368" s="34"/>
      <c r="K368" s="112" t="str">
        <f t="shared" si="181"/>
        <v/>
      </c>
      <c r="L368" s="108" t="str">
        <f t="shared" si="182"/>
        <v/>
      </c>
      <c r="M368" s="108" t="str">
        <f t="shared" si="183"/>
        <v/>
      </c>
      <c r="N368" s="31" t="str">
        <f t="shared" si="184"/>
        <v/>
      </c>
      <c r="O368" s="31" t="str">
        <f t="shared" si="185"/>
        <v/>
      </c>
      <c r="P368" s="49" t="str">
        <f t="shared" si="186"/>
        <v/>
      </c>
      <c r="Q368" s="49" t="str">
        <f t="shared" si="187"/>
        <v/>
      </c>
      <c r="R368" s="32" t="str">
        <f t="shared" si="188"/>
        <v/>
      </c>
      <c r="S368" s="19"/>
      <c r="T368" s="45" t="str">
        <f t="shared" si="189"/>
        <v/>
      </c>
      <c r="U368" s="32" t="str">
        <f t="shared" si="190"/>
        <v/>
      </c>
      <c r="V368" s="22"/>
      <c r="W368" s="6" t="str">
        <f t="shared" si="179"/>
        <v/>
      </c>
      <c r="X368" s="7" t="str">
        <f t="shared" si="191"/>
        <v/>
      </c>
      <c r="Y368" s="19"/>
      <c r="Z368" s="13" t="str">
        <f t="shared" si="180"/>
        <v/>
      </c>
      <c r="AA368" s="13" t="str">
        <f t="shared" si="192"/>
        <v/>
      </c>
      <c r="AB368" s="7" t="str">
        <f t="shared" si="193"/>
        <v/>
      </c>
      <c r="AC368" s="22"/>
      <c r="AD368" s="3" t="str">
        <f>IF(B368="","",COUNT(B$3:B368))</f>
        <v/>
      </c>
      <c r="AE368" s="3" t="str">
        <f>IF(C368="","",COUNT(C$3:C368))</f>
        <v/>
      </c>
      <c r="AF368" s="3" t="str">
        <f>IF(D368="","",COUNT(D$3:D368))</f>
        <v/>
      </c>
      <c r="AG368" s="20" t="str">
        <f>IF(E368="","",COUNTA($E$3:E368))</f>
        <v/>
      </c>
      <c r="AH368" s="38" t="str">
        <f>IF(B368="",IF(OR($C368&lt;&gt;"",$D368&lt;&gt;"",$E368&lt;&gt;"",$H368&lt;&gt;"",$G368&lt;&gt;""),INDEX(AH$3:AH367,MATCH(MAX(AD$3:AD367),AD$3:AD367,0),0),""),B368)</f>
        <v/>
      </c>
      <c r="AI368" s="38" t="str">
        <f>IF(C368="",IF(OR($D368&lt;&gt;"",$E368&lt;&gt;"",$H368&lt;&gt;"",$G368&lt;&gt;""),INDEX(AI$3:AI367,MATCH(MAX(AE$3:AE367),AE$3:AE367,0),0),""),C368)</f>
        <v/>
      </c>
      <c r="AJ368" s="38" t="str">
        <f>IF(D368="",IF(OR($E368&lt;&gt;"",$H368&lt;&gt;"",$G368&lt;&gt;""),INDEX(AJ$3:AJ367,MATCH(MAX(AF$3:AF367),AF$3:AF367,0),0),""),D368)</f>
        <v/>
      </c>
      <c r="AK368" s="4" t="str">
        <f>IF(入力!E368="","",IFERROR(INDEX(雇用者!$B$3:$B$100003,IFERROR(MATCH("*"&amp;$E368&amp;"*",雇用者!B$3:B$100003,0),MATCH("*"&amp;$E368&amp;"*",雇用者!C$3:C$100003,0)),0),入力!E368))&amp;""</f>
        <v/>
      </c>
      <c r="AL368" s="20" t="str">
        <f>IF(AM368="","",$AM368&amp;"@"&amp;AN368&amp;IF(AN368="","","@"&amp;COUNTIF($AK$3:AK368,AN368)))</f>
        <v/>
      </c>
      <c r="AM368" s="26" t="str">
        <f t="shared" si="194"/>
        <v/>
      </c>
      <c r="AN368" s="4" t="str">
        <f>IF(AK368="",IF(AND(OR(H368&lt;&gt;"",G368&lt;&gt;""),E368=""),INDEX($AK$3:AK367,MATCH(MAX($AG$3:AG367),$AG$3:AG367,0),0),""),AK368)</f>
        <v/>
      </c>
      <c r="AO368" s="20" t="str">
        <f>IF(H368="",IF(AN368="","",IFERROR(INDEX(雇用者!$D$3:$D$100003,MATCH($AN368,雇用者!B$3:B$100003,0),0),"")),H368)&amp;""</f>
        <v/>
      </c>
      <c r="AP368" s="20" t="str">
        <f>IF(AN368="","",IFERROR(IF(AND(入力!I368="",H368=""),INDEX(雇用者!$E$3:$E$100003,MATCH($AN368,雇用者!B$3:B$100003,0),0),I368),I368))&amp;""</f>
        <v/>
      </c>
      <c r="AQ368" s="20" t="str">
        <f t="shared" si="195"/>
        <v/>
      </c>
      <c r="AR368" s="20" t="str">
        <f t="shared" si="196"/>
        <v/>
      </c>
      <c r="AS368" s="20" t="str">
        <f>IF(AN368="","",IFERROR(IF(AND(入力!G368="",H368=""),INDEX(雇用者!$F$3:$Y$100003,MATCH($AN368,雇用者!B$3:B$100003,0),MATCH($AM368,雇用者!$F$1:$Y$1,1)),IF(G368="","",G368)),IF(G368="","",G368)))</f>
        <v/>
      </c>
      <c r="AT368" s="21" t="str">
        <f t="shared" si="197"/>
        <v/>
      </c>
      <c r="AU368" s="21" t="str">
        <f>IF(AND(AT368&lt;&gt;"",COUNTIF($AL$3:AL368,AL368)=1),SUMIF($AL$3:$AT$100003,AL368,$AT$3:$AT$100003),"")</f>
        <v/>
      </c>
      <c r="AV368" s="21" t="str">
        <f>IF(AND(COUNTIF($AM$3:AM368,AM368)=COUNTIF($AM$3:AM100368,AM368),AM368&lt;&gt;""),SUMIF($AM$3:AM368,AM368,$AT$3:AT368),"")</f>
        <v/>
      </c>
      <c r="AW368" s="96"/>
      <c r="AX368" s="20" t="str">
        <f>IF(COUNT(BC368:BH368)=6,MAX($AX$3:AX367)+1,"")</f>
        <v/>
      </c>
      <c r="AY368" s="20" t="str">
        <f>IF(AZ368="","",RANK(AZ368,$AZ$3:$AZ$100003,1)+COUNTIF($AZ$3:AZ368,AZ368)-1)</f>
        <v/>
      </c>
      <c r="AZ368" s="20" t="str">
        <f t="shared" si="198"/>
        <v/>
      </c>
      <c r="BA368" s="20" t="str">
        <f>IF(AN368="","",IF(COUNTIF($AN$3:AN368,AN368)=1,1+MAX($BA$3:BA367),INDEX($BA$3:BA367,MATCH(AN368,$AN$3:AN368,0),0)))</f>
        <v/>
      </c>
      <c r="BB368" s="20" t="str">
        <f>IF(AO368="","",IF(COUNTIF($AO$3:AO368,AO368)=1,1+MAX($BB$3:BB367),INDEX($BB$3:BB367,MATCH(AO368,$AO$3:AO368,0),0)))</f>
        <v/>
      </c>
      <c r="BC368" s="54" t="str">
        <f t="shared" si="199"/>
        <v/>
      </c>
      <c r="BD368" s="54" t="str">
        <f t="shared" si="200"/>
        <v/>
      </c>
      <c r="BE368" s="20" t="str">
        <f>IF($AN368="","",IF(COUNTIF(AN368,"*"&amp;BE$1&amp;"*"),COUNTIF(AN$3:AN368,"*"&amp;BE$1&amp;"*"),""))</f>
        <v/>
      </c>
      <c r="BF368" s="20" t="str">
        <f>IF($AN368="","",IF(COUNTIF(AO368,"*"&amp;BF$1&amp;"*"),COUNTIF(AO$3:AO368,"*"&amp;BF$1&amp;"*"),""))</f>
        <v/>
      </c>
      <c r="BG368" s="20" t="str">
        <f>IF($AN368="","",IF(COUNTIF(AP368,"*"&amp;BG$1&amp;"*"),COUNTIF(AP$3:AP368,"*"&amp;BG$1&amp;"*"),""))</f>
        <v/>
      </c>
      <c r="BH368" s="20" t="str">
        <f>IF($AN368="","",IF(COUNTIF(AQ368,"*"&amp;BH$1&amp;"*"),COUNTIF(AQ$3:AQ368,"*"&amp;BH$1&amp;"*"),""))</f>
        <v/>
      </c>
      <c r="BI368" s="58" t="str">
        <f t="shared" si="201"/>
        <v/>
      </c>
      <c r="BJ368" s="20" t="str">
        <f t="shared" si="202"/>
        <v/>
      </c>
      <c r="BK368" s="20" t="str">
        <f t="shared" si="203"/>
        <v/>
      </c>
      <c r="BM368" s="20" t="str">
        <f>IF($BM$1&gt;=1+MAX($BM$3:BM367),1+MAX($BM$3:BM367),"")</f>
        <v/>
      </c>
      <c r="BN368" s="20" t="str">
        <f t="shared" si="205"/>
        <v/>
      </c>
      <c r="BO368" s="20" t="str">
        <f t="shared" si="205"/>
        <v/>
      </c>
      <c r="BP368" s="20" t="str">
        <f t="shared" si="205"/>
        <v/>
      </c>
      <c r="BQ368" s="20" t="str">
        <f t="shared" si="205"/>
        <v/>
      </c>
      <c r="BR368" s="20" t="str">
        <f t="shared" si="205"/>
        <v/>
      </c>
      <c r="BS368" s="20" t="str">
        <f t="shared" si="205"/>
        <v/>
      </c>
      <c r="BT368" s="20" t="str">
        <f t="shared" si="205"/>
        <v/>
      </c>
      <c r="BU368" s="20" t="str">
        <f t="shared" si="205"/>
        <v/>
      </c>
      <c r="BV368" s="20" t="str">
        <f t="shared" si="205"/>
        <v/>
      </c>
      <c r="BW368" s="20" t="str">
        <f t="shared" si="205"/>
        <v/>
      </c>
      <c r="BX368" s="20" t="str">
        <f t="shared" si="205"/>
        <v/>
      </c>
    </row>
    <row r="369" spans="2:76" ht="30" customHeight="1" x14ac:dyDescent="0.2">
      <c r="B369" s="52"/>
      <c r="C369" s="52"/>
      <c r="D369" s="52"/>
      <c r="E369" s="30"/>
      <c r="F369" s="31"/>
      <c r="G369" s="32"/>
      <c r="H369" s="30"/>
      <c r="I369" s="31"/>
      <c r="J369" s="34"/>
      <c r="K369" s="112" t="str">
        <f t="shared" si="181"/>
        <v/>
      </c>
      <c r="L369" s="108" t="str">
        <f t="shared" si="182"/>
        <v/>
      </c>
      <c r="M369" s="108" t="str">
        <f t="shared" si="183"/>
        <v/>
      </c>
      <c r="N369" s="31" t="str">
        <f t="shared" si="184"/>
        <v/>
      </c>
      <c r="O369" s="31" t="str">
        <f t="shared" si="185"/>
        <v/>
      </c>
      <c r="P369" s="49" t="str">
        <f t="shared" si="186"/>
        <v/>
      </c>
      <c r="Q369" s="49" t="str">
        <f t="shared" si="187"/>
        <v/>
      </c>
      <c r="R369" s="32" t="str">
        <f t="shared" si="188"/>
        <v/>
      </c>
      <c r="S369" s="19"/>
      <c r="T369" s="45" t="str">
        <f t="shared" si="189"/>
        <v/>
      </c>
      <c r="U369" s="32" t="str">
        <f t="shared" si="190"/>
        <v/>
      </c>
      <c r="V369" s="22"/>
      <c r="W369" s="6" t="str">
        <f t="shared" si="179"/>
        <v/>
      </c>
      <c r="X369" s="7" t="str">
        <f t="shared" si="191"/>
        <v/>
      </c>
      <c r="Y369" s="19"/>
      <c r="Z369" s="13" t="str">
        <f t="shared" si="180"/>
        <v/>
      </c>
      <c r="AA369" s="13" t="str">
        <f t="shared" si="192"/>
        <v/>
      </c>
      <c r="AB369" s="7" t="str">
        <f t="shared" si="193"/>
        <v/>
      </c>
      <c r="AC369" s="22"/>
      <c r="AD369" s="3" t="str">
        <f>IF(B369="","",COUNT(B$3:B369))</f>
        <v/>
      </c>
      <c r="AE369" s="3" t="str">
        <f>IF(C369="","",COUNT(C$3:C369))</f>
        <v/>
      </c>
      <c r="AF369" s="3" t="str">
        <f>IF(D369="","",COUNT(D$3:D369))</f>
        <v/>
      </c>
      <c r="AG369" s="20" t="str">
        <f>IF(E369="","",COUNTA($E$3:E369))</f>
        <v/>
      </c>
      <c r="AH369" s="38" t="str">
        <f>IF(B369="",IF(OR($C369&lt;&gt;"",$D369&lt;&gt;"",$E369&lt;&gt;"",$H369&lt;&gt;"",$G369&lt;&gt;""),INDEX(AH$3:AH368,MATCH(MAX(AD$3:AD368),AD$3:AD368,0),0),""),B369)</f>
        <v/>
      </c>
      <c r="AI369" s="38" t="str">
        <f>IF(C369="",IF(OR($D369&lt;&gt;"",$E369&lt;&gt;"",$H369&lt;&gt;"",$G369&lt;&gt;""),INDEX(AI$3:AI368,MATCH(MAX(AE$3:AE368),AE$3:AE368,0),0),""),C369)</f>
        <v/>
      </c>
      <c r="AJ369" s="38" t="str">
        <f>IF(D369="",IF(OR($E369&lt;&gt;"",$H369&lt;&gt;"",$G369&lt;&gt;""),INDEX(AJ$3:AJ368,MATCH(MAX(AF$3:AF368),AF$3:AF368,0),0),""),D369)</f>
        <v/>
      </c>
      <c r="AK369" s="4" t="str">
        <f>IF(入力!E369="","",IFERROR(INDEX(雇用者!$B$3:$B$100003,IFERROR(MATCH("*"&amp;$E369&amp;"*",雇用者!B$3:B$100003,0),MATCH("*"&amp;$E369&amp;"*",雇用者!C$3:C$100003,0)),0),入力!E369))&amp;""</f>
        <v/>
      </c>
      <c r="AL369" s="20" t="str">
        <f>IF(AM369="","",$AM369&amp;"@"&amp;AN369&amp;IF(AN369="","","@"&amp;COUNTIF($AK$3:AK369,AN369)))</f>
        <v/>
      </c>
      <c r="AM369" s="26" t="str">
        <f t="shared" si="194"/>
        <v/>
      </c>
      <c r="AN369" s="4" t="str">
        <f>IF(AK369="",IF(AND(OR(H369&lt;&gt;"",G369&lt;&gt;""),E369=""),INDEX($AK$3:AK368,MATCH(MAX($AG$3:AG368),$AG$3:AG368,0),0),""),AK369)</f>
        <v/>
      </c>
      <c r="AO369" s="20" t="str">
        <f>IF(H369="",IF(AN369="","",IFERROR(INDEX(雇用者!$D$3:$D$100003,MATCH($AN369,雇用者!B$3:B$100003,0),0),"")),H369)&amp;""</f>
        <v/>
      </c>
      <c r="AP369" s="20" t="str">
        <f>IF(AN369="","",IFERROR(IF(AND(入力!I369="",H369=""),INDEX(雇用者!$E$3:$E$100003,MATCH($AN369,雇用者!B$3:B$100003,0),0),I369),I369))&amp;""</f>
        <v/>
      </c>
      <c r="AQ369" s="20" t="str">
        <f t="shared" si="195"/>
        <v/>
      </c>
      <c r="AR369" s="20" t="str">
        <f t="shared" si="196"/>
        <v/>
      </c>
      <c r="AS369" s="20" t="str">
        <f>IF(AN369="","",IFERROR(IF(AND(入力!G369="",H369=""),INDEX(雇用者!$F$3:$Y$100003,MATCH($AN369,雇用者!B$3:B$100003,0),MATCH($AM369,雇用者!$F$1:$Y$1,1)),IF(G369="","",G369)),IF(G369="","",G369)))</f>
        <v/>
      </c>
      <c r="AT369" s="21" t="str">
        <f t="shared" si="197"/>
        <v/>
      </c>
      <c r="AU369" s="21" t="str">
        <f>IF(AND(AT369&lt;&gt;"",COUNTIF($AL$3:AL369,AL369)=1),SUMIF($AL$3:$AT$100003,AL369,$AT$3:$AT$100003),"")</f>
        <v/>
      </c>
      <c r="AV369" s="21" t="str">
        <f>IF(AND(COUNTIF($AM$3:AM369,AM369)=COUNTIF($AM$3:AM100369,AM369),AM369&lt;&gt;""),SUMIF($AM$3:AM369,AM369,$AT$3:AT369),"")</f>
        <v/>
      </c>
      <c r="AW369" s="96"/>
      <c r="AX369" s="20" t="str">
        <f>IF(COUNT(BC369:BH369)=6,MAX($AX$3:AX368)+1,"")</f>
        <v/>
      </c>
      <c r="AY369" s="20" t="str">
        <f>IF(AZ369="","",RANK(AZ369,$AZ$3:$AZ$100003,1)+COUNTIF($AZ$3:AZ369,AZ369)-1)</f>
        <v/>
      </c>
      <c r="AZ369" s="20" t="str">
        <f t="shared" si="198"/>
        <v/>
      </c>
      <c r="BA369" s="20" t="str">
        <f>IF(AN369="","",IF(COUNTIF($AN$3:AN369,AN369)=1,1+MAX($BA$3:BA368),INDEX($BA$3:BA368,MATCH(AN369,$AN$3:AN369,0),0)))</f>
        <v/>
      </c>
      <c r="BB369" s="20" t="str">
        <f>IF(AO369="","",IF(COUNTIF($AO$3:AO369,AO369)=1,1+MAX($BB$3:BB368),INDEX($BB$3:BB368,MATCH(AO369,$AO$3:AO369,0),0)))</f>
        <v/>
      </c>
      <c r="BC369" s="54" t="str">
        <f t="shared" si="199"/>
        <v/>
      </c>
      <c r="BD369" s="54" t="str">
        <f t="shared" si="200"/>
        <v/>
      </c>
      <c r="BE369" s="20" t="str">
        <f>IF($AN369="","",IF(COUNTIF(AN369,"*"&amp;BE$1&amp;"*"),COUNTIF(AN$3:AN369,"*"&amp;BE$1&amp;"*"),""))</f>
        <v/>
      </c>
      <c r="BF369" s="20" t="str">
        <f>IF($AN369="","",IF(COUNTIF(AO369,"*"&amp;BF$1&amp;"*"),COUNTIF(AO$3:AO369,"*"&amp;BF$1&amp;"*"),""))</f>
        <v/>
      </c>
      <c r="BG369" s="20" t="str">
        <f>IF($AN369="","",IF(COUNTIF(AP369,"*"&amp;BG$1&amp;"*"),COUNTIF(AP$3:AP369,"*"&amp;BG$1&amp;"*"),""))</f>
        <v/>
      </c>
      <c r="BH369" s="20" t="str">
        <f>IF($AN369="","",IF(COUNTIF(AQ369,"*"&amp;BH$1&amp;"*"),COUNTIF(AQ$3:AQ369,"*"&amp;BH$1&amp;"*"),""))</f>
        <v/>
      </c>
      <c r="BI369" s="58" t="str">
        <f t="shared" si="201"/>
        <v/>
      </c>
      <c r="BJ369" s="20" t="str">
        <f t="shared" si="202"/>
        <v/>
      </c>
      <c r="BK369" s="20" t="str">
        <f t="shared" si="203"/>
        <v/>
      </c>
      <c r="BM369" s="20" t="str">
        <f>IF($BM$1&gt;=1+MAX($BM$3:BM368),1+MAX($BM$3:BM368),"")</f>
        <v/>
      </c>
      <c r="BN369" s="20" t="str">
        <f t="shared" si="205"/>
        <v/>
      </c>
      <c r="BO369" s="20" t="str">
        <f t="shared" si="205"/>
        <v/>
      </c>
      <c r="BP369" s="20" t="str">
        <f t="shared" si="205"/>
        <v/>
      </c>
      <c r="BQ369" s="20" t="str">
        <f t="shared" si="205"/>
        <v/>
      </c>
      <c r="BR369" s="20" t="str">
        <f t="shared" si="205"/>
        <v/>
      </c>
      <c r="BS369" s="20" t="str">
        <f t="shared" si="205"/>
        <v/>
      </c>
      <c r="BT369" s="20" t="str">
        <f t="shared" si="205"/>
        <v/>
      </c>
      <c r="BU369" s="20" t="str">
        <f t="shared" si="205"/>
        <v/>
      </c>
      <c r="BV369" s="20" t="str">
        <f t="shared" si="205"/>
        <v/>
      </c>
      <c r="BW369" s="20" t="str">
        <f t="shared" si="205"/>
        <v/>
      </c>
      <c r="BX369" s="20" t="str">
        <f t="shared" si="205"/>
        <v/>
      </c>
    </row>
    <row r="370" spans="2:76" ht="30" customHeight="1" x14ac:dyDescent="0.2">
      <c r="B370" s="52"/>
      <c r="C370" s="52"/>
      <c r="D370" s="52"/>
      <c r="E370" s="30"/>
      <c r="F370" s="31"/>
      <c r="G370" s="32"/>
      <c r="H370" s="30"/>
      <c r="I370" s="31"/>
      <c r="J370" s="34"/>
      <c r="K370" s="112" t="str">
        <f t="shared" si="181"/>
        <v/>
      </c>
      <c r="L370" s="108" t="str">
        <f t="shared" si="182"/>
        <v/>
      </c>
      <c r="M370" s="108" t="str">
        <f t="shared" si="183"/>
        <v/>
      </c>
      <c r="N370" s="31" t="str">
        <f t="shared" si="184"/>
        <v/>
      </c>
      <c r="O370" s="31" t="str">
        <f t="shared" si="185"/>
        <v/>
      </c>
      <c r="P370" s="49" t="str">
        <f t="shared" si="186"/>
        <v/>
      </c>
      <c r="Q370" s="49" t="str">
        <f t="shared" si="187"/>
        <v/>
      </c>
      <c r="R370" s="32" t="str">
        <f t="shared" si="188"/>
        <v/>
      </c>
      <c r="S370" s="19"/>
      <c r="T370" s="45" t="str">
        <f t="shared" si="189"/>
        <v/>
      </c>
      <c r="U370" s="32" t="str">
        <f t="shared" si="190"/>
        <v/>
      </c>
      <c r="V370" s="22"/>
      <c r="W370" s="6" t="str">
        <f t="shared" si="179"/>
        <v/>
      </c>
      <c r="X370" s="7" t="str">
        <f t="shared" si="191"/>
        <v/>
      </c>
      <c r="Y370" s="19"/>
      <c r="Z370" s="13" t="str">
        <f t="shared" si="180"/>
        <v/>
      </c>
      <c r="AA370" s="13" t="str">
        <f t="shared" si="192"/>
        <v/>
      </c>
      <c r="AB370" s="7" t="str">
        <f t="shared" si="193"/>
        <v/>
      </c>
      <c r="AC370" s="22"/>
      <c r="AD370" s="3" t="str">
        <f>IF(B370="","",COUNT(B$3:B370))</f>
        <v/>
      </c>
      <c r="AE370" s="3" t="str">
        <f>IF(C370="","",COUNT(C$3:C370))</f>
        <v/>
      </c>
      <c r="AF370" s="3" t="str">
        <f>IF(D370="","",COUNT(D$3:D370))</f>
        <v/>
      </c>
      <c r="AG370" s="20" t="str">
        <f>IF(E370="","",COUNTA($E$3:E370))</f>
        <v/>
      </c>
      <c r="AH370" s="38" t="str">
        <f>IF(B370="",IF(OR($C370&lt;&gt;"",$D370&lt;&gt;"",$E370&lt;&gt;"",$H370&lt;&gt;"",$G370&lt;&gt;""),INDEX(AH$3:AH369,MATCH(MAX(AD$3:AD369),AD$3:AD369,0),0),""),B370)</f>
        <v/>
      </c>
      <c r="AI370" s="38" t="str">
        <f>IF(C370="",IF(OR($D370&lt;&gt;"",$E370&lt;&gt;"",$H370&lt;&gt;"",$G370&lt;&gt;""),INDEX(AI$3:AI369,MATCH(MAX(AE$3:AE369),AE$3:AE369,0),0),""),C370)</f>
        <v/>
      </c>
      <c r="AJ370" s="38" t="str">
        <f>IF(D370="",IF(OR($E370&lt;&gt;"",$H370&lt;&gt;"",$G370&lt;&gt;""),INDEX(AJ$3:AJ369,MATCH(MAX(AF$3:AF369),AF$3:AF369,0),0),""),D370)</f>
        <v/>
      </c>
      <c r="AK370" s="4" t="str">
        <f>IF(入力!E370="","",IFERROR(INDEX(雇用者!$B$3:$B$100003,IFERROR(MATCH("*"&amp;$E370&amp;"*",雇用者!B$3:B$100003,0),MATCH("*"&amp;$E370&amp;"*",雇用者!C$3:C$100003,0)),0),入力!E370))&amp;""</f>
        <v/>
      </c>
      <c r="AL370" s="20" t="str">
        <f>IF(AM370="","",$AM370&amp;"@"&amp;AN370&amp;IF(AN370="","","@"&amp;COUNTIF($AK$3:AK370,AN370)))</f>
        <v/>
      </c>
      <c r="AM370" s="26" t="str">
        <f t="shared" si="194"/>
        <v/>
      </c>
      <c r="AN370" s="4" t="str">
        <f>IF(AK370="",IF(AND(OR(H370&lt;&gt;"",G370&lt;&gt;""),E370=""),INDEX($AK$3:AK369,MATCH(MAX($AG$3:AG369),$AG$3:AG369,0),0),""),AK370)</f>
        <v/>
      </c>
      <c r="AO370" s="20" t="str">
        <f>IF(H370="",IF(AN370="","",IFERROR(INDEX(雇用者!$D$3:$D$100003,MATCH($AN370,雇用者!B$3:B$100003,0),0),"")),H370)&amp;""</f>
        <v/>
      </c>
      <c r="AP370" s="20" t="str">
        <f>IF(AN370="","",IFERROR(IF(AND(入力!I370="",H370=""),INDEX(雇用者!$E$3:$E$100003,MATCH($AN370,雇用者!B$3:B$100003,0),0),I370),I370))&amp;""</f>
        <v/>
      </c>
      <c r="AQ370" s="20" t="str">
        <f t="shared" si="195"/>
        <v/>
      </c>
      <c r="AR370" s="20" t="str">
        <f t="shared" si="196"/>
        <v/>
      </c>
      <c r="AS370" s="20" t="str">
        <f>IF(AN370="","",IFERROR(IF(AND(入力!G370="",H370=""),INDEX(雇用者!$F$3:$Y$100003,MATCH($AN370,雇用者!B$3:B$100003,0),MATCH($AM370,雇用者!$F$1:$Y$1,1)),IF(G370="","",G370)),IF(G370="","",G370)))</f>
        <v/>
      </c>
      <c r="AT370" s="21" t="str">
        <f t="shared" si="197"/>
        <v/>
      </c>
      <c r="AU370" s="21" t="str">
        <f>IF(AND(AT370&lt;&gt;"",COUNTIF($AL$3:AL370,AL370)=1),SUMIF($AL$3:$AT$100003,AL370,$AT$3:$AT$100003),"")</f>
        <v/>
      </c>
      <c r="AV370" s="21" t="str">
        <f>IF(AND(COUNTIF($AM$3:AM370,AM370)=COUNTIF($AM$3:AM100370,AM370),AM370&lt;&gt;""),SUMIF($AM$3:AM370,AM370,$AT$3:AT370),"")</f>
        <v/>
      </c>
      <c r="AW370" s="96"/>
      <c r="AX370" s="20" t="str">
        <f>IF(COUNT(BC370:BH370)=6,MAX($AX$3:AX369)+1,"")</f>
        <v/>
      </c>
      <c r="AY370" s="20" t="str">
        <f>IF(AZ370="","",RANK(AZ370,$AZ$3:$AZ$100003,1)+COUNTIF($AZ$3:AZ370,AZ370)-1)</f>
        <v/>
      </c>
      <c r="AZ370" s="20" t="str">
        <f t="shared" si="198"/>
        <v/>
      </c>
      <c r="BA370" s="20" t="str">
        <f>IF(AN370="","",IF(COUNTIF($AN$3:AN370,AN370)=1,1+MAX($BA$3:BA369),INDEX($BA$3:BA369,MATCH(AN370,$AN$3:AN370,0),0)))</f>
        <v/>
      </c>
      <c r="BB370" s="20" t="str">
        <f>IF(AO370="","",IF(COUNTIF($AO$3:AO370,AO370)=1,1+MAX($BB$3:BB369),INDEX($BB$3:BB369,MATCH(AO370,$AO$3:AO370,0),0)))</f>
        <v/>
      </c>
      <c r="BC370" s="54" t="str">
        <f t="shared" si="199"/>
        <v/>
      </c>
      <c r="BD370" s="54" t="str">
        <f t="shared" si="200"/>
        <v/>
      </c>
      <c r="BE370" s="20" t="str">
        <f>IF($AN370="","",IF(COUNTIF(AN370,"*"&amp;BE$1&amp;"*"),COUNTIF(AN$3:AN370,"*"&amp;BE$1&amp;"*"),""))</f>
        <v/>
      </c>
      <c r="BF370" s="20" t="str">
        <f>IF($AN370="","",IF(COUNTIF(AO370,"*"&amp;BF$1&amp;"*"),COUNTIF(AO$3:AO370,"*"&amp;BF$1&amp;"*"),""))</f>
        <v/>
      </c>
      <c r="BG370" s="20" t="str">
        <f>IF($AN370="","",IF(COUNTIF(AP370,"*"&amp;BG$1&amp;"*"),COUNTIF(AP$3:AP370,"*"&amp;BG$1&amp;"*"),""))</f>
        <v/>
      </c>
      <c r="BH370" s="20" t="str">
        <f>IF($AN370="","",IF(COUNTIF(AQ370,"*"&amp;BH$1&amp;"*"),COUNTIF(AQ$3:AQ370,"*"&amp;BH$1&amp;"*"),""))</f>
        <v/>
      </c>
      <c r="BI370" s="58" t="str">
        <f t="shared" si="201"/>
        <v/>
      </c>
      <c r="BJ370" s="20" t="str">
        <f t="shared" si="202"/>
        <v/>
      </c>
      <c r="BK370" s="20" t="str">
        <f t="shared" si="203"/>
        <v/>
      </c>
      <c r="BM370" s="20" t="str">
        <f>IF($BM$1&gt;=1+MAX($BM$3:BM369),1+MAX($BM$3:BM369),"")</f>
        <v/>
      </c>
      <c r="BN370" s="20" t="str">
        <f t="shared" si="205"/>
        <v/>
      </c>
      <c r="BO370" s="20" t="str">
        <f t="shared" si="205"/>
        <v/>
      </c>
      <c r="BP370" s="20" t="str">
        <f t="shared" si="205"/>
        <v/>
      </c>
      <c r="BQ370" s="20" t="str">
        <f t="shared" si="205"/>
        <v/>
      </c>
      <c r="BR370" s="20" t="str">
        <f t="shared" si="205"/>
        <v/>
      </c>
      <c r="BS370" s="20" t="str">
        <f t="shared" si="205"/>
        <v/>
      </c>
      <c r="BT370" s="20" t="str">
        <f t="shared" si="205"/>
        <v/>
      </c>
      <c r="BU370" s="20" t="str">
        <f t="shared" si="205"/>
        <v/>
      </c>
      <c r="BV370" s="20" t="str">
        <f t="shared" si="205"/>
        <v/>
      </c>
      <c r="BW370" s="20" t="str">
        <f t="shared" si="205"/>
        <v/>
      </c>
      <c r="BX370" s="20" t="str">
        <f t="shared" si="205"/>
        <v/>
      </c>
    </row>
    <row r="371" spans="2:76" ht="30" customHeight="1" x14ac:dyDescent="0.2">
      <c r="B371" s="52"/>
      <c r="C371" s="52"/>
      <c r="D371" s="52"/>
      <c r="E371" s="30"/>
      <c r="F371" s="31"/>
      <c r="G371" s="32"/>
      <c r="H371" s="30"/>
      <c r="I371" s="31"/>
      <c r="J371" s="34"/>
      <c r="K371" s="112" t="str">
        <f t="shared" si="181"/>
        <v/>
      </c>
      <c r="L371" s="108" t="str">
        <f t="shared" si="182"/>
        <v/>
      </c>
      <c r="M371" s="108" t="str">
        <f t="shared" si="183"/>
        <v/>
      </c>
      <c r="N371" s="31" t="str">
        <f t="shared" si="184"/>
        <v/>
      </c>
      <c r="O371" s="31" t="str">
        <f t="shared" si="185"/>
        <v/>
      </c>
      <c r="P371" s="49" t="str">
        <f t="shared" si="186"/>
        <v/>
      </c>
      <c r="Q371" s="49" t="str">
        <f t="shared" si="187"/>
        <v/>
      </c>
      <c r="R371" s="32" t="str">
        <f t="shared" si="188"/>
        <v/>
      </c>
      <c r="S371" s="19"/>
      <c r="T371" s="45" t="str">
        <f t="shared" si="189"/>
        <v/>
      </c>
      <c r="U371" s="32" t="str">
        <f t="shared" si="190"/>
        <v/>
      </c>
      <c r="V371" s="22"/>
      <c r="W371" s="6" t="str">
        <f t="shared" si="179"/>
        <v/>
      </c>
      <c r="X371" s="7" t="str">
        <f t="shared" si="191"/>
        <v/>
      </c>
      <c r="Y371" s="19"/>
      <c r="Z371" s="13" t="str">
        <f t="shared" si="180"/>
        <v/>
      </c>
      <c r="AA371" s="13" t="str">
        <f t="shared" si="192"/>
        <v/>
      </c>
      <c r="AB371" s="7" t="str">
        <f t="shared" si="193"/>
        <v/>
      </c>
      <c r="AC371" s="22"/>
      <c r="AD371" s="3" t="str">
        <f>IF(B371="","",COUNT(B$3:B371))</f>
        <v/>
      </c>
      <c r="AE371" s="3" t="str">
        <f>IF(C371="","",COUNT(C$3:C371))</f>
        <v/>
      </c>
      <c r="AF371" s="3" t="str">
        <f>IF(D371="","",COUNT(D$3:D371))</f>
        <v/>
      </c>
      <c r="AG371" s="20" t="str">
        <f>IF(E371="","",COUNTA($E$3:E371))</f>
        <v/>
      </c>
      <c r="AH371" s="38" t="str">
        <f>IF(B371="",IF(OR($C371&lt;&gt;"",$D371&lt;&gt;"",$E371&lt;&gt;"",$H371&lt;&gt;"",$G371&lt;&gt;""),INDEX(AH$3:AH370,MATCH(MAX(AD$3:AD370),AD$3:AD370,0),0),""),B371)</f>
        <v/>
      </c>
      <c r="AI371" s="38" t="str">
        <f>IF(C371="",IF(OR($D371&lt;&gt;"",$E371&lt;&gt;"",$H371&lt;&gt;"",$G371&lt;&gt;""),INDEX(AI$3:AI370,MATCH(MAX(AE$3:AE370),AE$3:AE370,0),0),""),C371)</f>
        <v/>
      </c>
      <c r="AJ371" s="38" t="str">
        <f>IF(D371="",IF(OR($E371&lt;&gt;"",$H371&lt;&gt;"",$G371&lt;&gt;""),INDEX(AJ$3:AJ370,MATCH(MAX(AF$3:AF370),AF$3:AF370,0),0),""),D371)</f>
        <v/>
      </c>
      <c r="AK371" s="4" t="str">
        <f>IF(入力!E371="","",IFERROR(INDEX(雇用者!$B$3:$B$100003,IFERROR(MATCH("*"&amp;$E371&amp;"*",雇用者!B$3:B$100003,0),MATCH("*"&amp;$E371&amp;"*",雇用者!C$3:C$100003,0)),0),入力!E371))&amp;""</f>
        <v/>
      </c>
      <c r="AL371" s="20" t="str">
        <f>IF(AM371="","",$AM371&amp;"@"&amp;AN371&amp;IF(AN371="","","@"&amp;COUNTIF($AK$3:AK371,AN371)))</f>
        <v/>
      </c>
      <c r="AM371" s="26" t="str">
        <f t="shared" si="194"/>
        <v/>
      </c>
      <c r="AN371" s="4" t="str">
        <f>IF(AK371="",IF(AND(OR(H371&lt;&gt;"",G371&lt;&gt;""),E371=""),INDEX($AK$3:AK370,MATCH(MAX($AG$3:AG370),$AG$3:AG370,0),0),""),AK371)</f>
        <v/>
      </c>
      <c r="AO371" s="20" t="str">
        <f>IF(H371="",IF(AN371="","",IFERROR(INDEX(雇用者!$D$3:$D$100003,MATCH($AN371,雇用者!B$3:B$100003,0),0),"")),H371)&amp;""</f>
        <v/>
      </c>
      <c r="AP371" s="20" t="str">
        <f>IF(AN371="","",IFERROR(IF(AND(入力!I371="",H371=""),INDEX(雇用者!$E$3:$E$100003,MATCH($AN371,雇用者!B$3:B$100003,0),0),I371),I371))&amp;""</f>
        <v/>
      </c>
      <c r="AQ371" s="20" t="str">
        <f t="shared" si="195"/>
        <v/>
      </c>
      <c r="AR371" s="20" t="str">
        <f t="shared" si="196"/>
        <v/>
      </c>
      <c r="AS371" s="20" t="str">
        <f>IF(AN371="","",IFERROR(IF(AND(入力!G371="",H371=""),INDEX(雇用者!$F$3:$Y$100003,MATCH($AN371,雇用者!B$3:B$100003,0),MATCH($AM371,雇用者!$F$1:$Y$1,1)),IF(G371="","",G371)),IF(G371="","",G371)))</f>
        <v/>
      </c>
      <c r="AT371" s="21" t="str">
        <f t="shared" si="197"/>
        <v/>
      </c>
      <c r="AU371" s="21" t="str">
        <f>IF(AND(AT371&lt;&gt;"",COUNTIF($AL$3:AL371,AL371)=1),SUMIF($AL$3:$AT$100003,AL371,$AT$3:$AT$100003),"")</f>
        <v/>
      </c>
      <c r="AV371" s="21" t="str">
        <f>IF(AND(COUNTIF($AM$3:AM371,AM371)=COUNTIF($AM$3:AM100371,AM371),AM371&lt;&gt;""),SUMIF($AM$3:AM371,AM371,$AT$3:AT371),"")</f>
        <v/>
      </c>
      <c r="AW371" s="96"/>
      <c r="AX371" s="20" t="str">
        <f>IF(COUNT(BC371:BH371)=6,MAX($AX$3:AX370)+1,"")</f>
        <v/>
      </c>
      <c r="AY371" s="20" t="str">
        <f>IF(AZ371="","",RANK(AZ371,$AZ$3:$AZ$100003,1)+COUNTIF($AZ$3:AZ371,AZ371)-1)</f>
        <v/>
      </c>
      <c r="AZ371" s="20" t="str">
        <f t="shared" si="198"/>
        <v/>
      </c>
      <c r="BA371" s="20" t="str">
        <f>IF(AN371="","",IF(COUNTIF($AN$3:AN371,AN371)=1,1+MAX($BA$3:BA370),INDEX($BA$3:BA370,MATCH(AN371,$AN$3:AN371,0),0)))</f>
        <v/>
      </c>
      <c r="BB371" s="20" t="str">
        <f>IF(AO371="","",IF(COUNTIF($AO$3:AO371,AO371)=1,1+MAX($BB$3:BB370),INDEX($BB$3:BB370,MATCH(AO371,$AO$3:AO371,0),0)))</f>
        <v/>
      </c>
      <c r="BC371" s="54" t="str">
        <f t="shared" si="199"/>
        <v/>
      </c>
      <c r="BD371" s="54" t="str">
        <f t="shared" si="200"/>
        <v/>
      </c>
      <c r="BE371" s="20" t="str">
        <f>IF($AN371="","",IF(COUNTIF(AN371,"*"&amp;BE$1&amp;"*"),COUNTIF(AN$3:AN371,"*"&amp;BE$1&amp;"*"),""))</f>
        <v/>
      </c>
      <c r="BF371" s="20" t="str">
        <f>IF($AN371="","",IF(COUNTIF(AO371,"*"&amp;BF$1&amp;"*"),COUNTIF(AO$3:AO371,"*"&amp;BF$1&amp;"*"),""))</f>
        <v/>
      </c>
      <c r="BG371" s="20" t="str">
        <f>IF($AN371="","",IF(COUNTIF(AP371,"*"&amp;BG$1&amp;"*"),COUNTIF(AP$3:AP371,"*"&amp;BG$1&amp;"*"),""))</f>
        <v/>
      </c>
      <c r="BH371" s="20" t="str">
        <f>IF($AN371="","",IF(COUNTIF(AQ371,"*"&amp;BH$1&amp;"*"),COUNTIF(AQ$3:AQ371,"*"&amp;BH$1&amp;"*"),""))</f>
        <v/>
      </c>
      <c r="BI371" s="58" t="str">
        <f t="shared" si="201"/>
        <v/>
      </c>
      <c r="BJ371" s="20" t="str">
        <f t="shared" si="202"/>
        <v/>
      </c>
      <c r="BK371" s="20" t="str">
        <f t="shared" si="203"/>
        <v/>
      </c>
      <c r="BM371" s="20" t="str">
        <f>IF($BM$1&gt;=1+MAX($BM$3:BM370),1+MAX($BM$3:BM370),"")</f>
        <v/>
      </c>
      <c r="BN371" s="20" t="str">
        <f t="shared" si="205"/>
        <v/>
      </c>
      <c r="BO371" s="20" t="str">
        <f t="shared" si="205"/>
        <v/>
      </c>
      <c r="BP371" s="20" t="str">
        <f t="shared" si="205"/>
        <v/>
      </c>
      <c r="BQ371" s="20" t="str">
        <f t="shared" si="205"/>
        <v/>
      </c>
      <c r="BR371" s="20" t="str">
        <f t="shared" si="205"/>
        <v/>
      </c>
      <c r="BS371" s="20" t="str">
        <f t="shared" si="205"/>
        <v/>
      </c>
      <c r="BT371" s="20" t="str">
        <f t="shared" si="205"/>
        <v/>
      </c>
      <c r="BU371" s="20" t="str">
        <f t="shared" si="205"/>
        <v/>
      </c>
      <c r="BV371" s="20" t="str">
        <f t="shared" si="205"/>
        <v/>
      </c>
      <c r="BW371" s="20" t="str">
        <f t="shared" si="205"/>
        <v/>
      </c>
      <c r="BX371" s="20" t="str">
        <f t="shared" si="205"/>
        <v/>
      </c>
    </row>
    <row r="372" spans="2:76" ht="30" customHeight="1" x14ac:dyDescent="0.2">
      <c r="B372" s="52"/>
      <c r="C372" s="52"/>
      <c r="D372" s="52"/>
      <c r="E372" s="30"/>
      <c r="F372" s="31"/>
      <c r="G372" s="32"/>
      <c r="H372" s="30"/>
      <c r="I372" s="31"/>
      <c r="J372" s="34"/>
      <c r="K372" s="112" t="str">
        <f t="shared" si="181"/>
        <v/>
      </c>
      <c r="L372" s="108" t="str">
        <f t="shared" si="182"/>
        <v/>
      </c>
      <c r="M372" s="108" t="str">
        <f t="shared" si="183"/>
        <v/>
      </c>
      <c r="N372" s="31" t="str">
        <f t="shared" si="184"/>
        <v/>
      </c>
      <c r="O372" s="31" t="str">
        <f t="shared" si="185"/>
        <v/>
      </c>
      <c r="P372" s="49" t="str">
        <f t="shared" si="186"/>
        <v/>
      </c>
      <c r="Q372" s="49" t="str">
        <f t="shared" si="187"/>
        <v/>
      </c>
      <c r="R372" s="32" t="str">
        <f t="shared" si="188"/>
        <v/>
      </c>
      <c r="S372" s="19"/>
      <c r="T372" s="45" t="str">
        <f t="shared" si="189"/>
        <v/>
      </c>
      <c r="U372" s="32" t="str">
        <f t="shared" si="190"/>
        <v/>
      </c>
      <c r="V372" s="22"/>
      <c r="W372" s="6" t="str">
        <f t="shared" si="179"/>
        <v/>
      </c>
      <c r="X372" s="7" t="str">
        <f t="shared" si="191"/>
        <v/>
      </c>
      <c r="Y372" s="19"/>
      <c r="Z372" s="13" t="str">
        <f t="shared" si="180"/>
        <v/>
      </c>
      <c r="AA372" s="13" t="str">
        <f t="shared" si="192"/>
        <v/>
      </c>
      <c r="AB372" s="7" t="str">
        <f t="shared" si="193"/>
        <v/>
      </c>
      <c r="AC372" s="22"/>
      <c r="AD372" s="3" t="str">
        <f>IF(B372="","",COUNT(B$3:B372))</f>
        <v/>
      </c>
      <c r="AE372" s="3" t="str">
        <f>IF(C372="","",COUNT(C$3:C372))</f>
        <v/>
      </c>
      <c r="AF372" s="3" t="str">
        <f>IF(D372="","",COUNT(D$3:D372))</f>
        <v/>
      </c>
      <c r="AG372" s="20" t="str">
        <f>IF(E372="","",COUNTA($E$3:E372))</f>
        <v/>
      </c>
      <c r="AH372" s="38" t="str">
        <f>IF(B372="",IF(OR($C372&lt;&gt;"",$D372&lt;&gt;"",$E372&lt;&gt;"",$H372&lt;&gt;"",$G372&lt;&gt;""),INDEX(AH$3:AH371,MATCH(MAX(AD$3:AD371),AD$3:AD371,0),0),""),B372)</f>
        <v/>
      </c>
      <c r="AI372" s="38" t="str">
        <f>IF(C372="",IF(OR($D372&lt;&gt;"",$E372&lt;&gt;"",$H372&lt;&gt;"",$G372&lt;&gt;""),INDEX(AI$3:AI371,MATCH(MAX(AE$3:AE371),AE$3:AE371,0),0),""),C372)</f>
        <v/>
      </c>
      <c r="AJ372" s="38" t="str">
        <f>IF(D372="",IF(OR($E372&lt;&gt;"",$H372&lt;&gt;"",$G372&lt;&gt;""),INDEX(AJ$3:AJ371,MATCH(MAX(AF$3:AF371),AF$3:AF371,0),0),""),D372)</f>
        <v/>
      </c>
      <c r="AK372" s="4" t="str">
        <f>IF(入力!E372="","",IFERROR(INDEX(雇用者!$B$3:$B$100003,IFERROR(MATCH("*"&amp;$E372&amp;"*",雇用者!B$3:B$100003,0),MATCH("*"&amp;$E372&amp;"*",雇用者!C$3:C$100003,0)),0),入力!E372))&amp;""</f>
        <v/>
      </c>
      <c r="AL372" s="20" t="str">
        <f>IF(AM372="","",$AM372&amp;"@"&amp;AN372&amp;IF(AN372="","","@"&amp;COUNTIF($AK$3:AK372,AN372)))</f>
        <v/>
      </c>
      <c r="AM372" s="26" t="str">
        <f t="shared" si="194"/>
        <v/>
      </c>
      <c r="AN372" s="4" t="str">
        <f>IF(AK372="",IF(AND(OR(H372&lt;&gt;"",G372&lt;&gt;""),E372=""),INDEX($AK$3:AK371,MATCH(MAX($AG$3:AG371),$AG$3:AG371,0),0),""),AK372)</f>
        <v/>
      </c>
      <c r="AO372" s="20" t="str">
        <f>IF(H372="",IF(AN372="","",IFERROR(INDEX(雇用者!$D$3:$D$100003,MATCH($AN372,雇用者!B$3:B$100003,0),0),"")),H372)&amp;""</f>
        <v/>
      </c>
      <c r="AP372" s="20" t="str">
        <f>IF(AN372="","",IFERROR(IF(AND(入力!I372="",H372=""),INDEX(雇用者!$E$3:$E$100003,MATCH($AN372,雇用者!B$3:B$100003,0),0),I372),I372))&amp;""</f>
        <v/>
      </c>
      <c r="AQ372" s="20" t="str">
        <f t="shared" si="195"/>
        <v/>
      </c>
      <c r="AR372" s="20" t="str">
        <f t="shared" si="196"/>
        <v/>
      </c>
      <c r="AS372" s="20" t="str">
        <f>IF(AN372="","",IFERROR(IF(AND(入力!G372="",H372=""),INDEX(雇用者!$F$3:$Y$100003,MATCH($AN372,雇用者!B$3:B$100003,0),MATCH($AM372,雇用者!$F$1:$Y$1,1)),IF(G372="","",G372)),IF(G372="","",G372)))</f>
        <v/>
      </c>
      <c r="AT372" s="21" t="str">
        <f t="shared" si="197"/>
        <v/>
      </c>
      <c r="AU372" s="21" t="str">
        <f>IF(AND(AT372&lt;&gt;"",COUNTIF($AL$3:AL372,AL372)=1),SUMIF($AL$3:$AT$100003,AL372,$AT$3:$AT$100003),"")</f>
        <v/>
      </c>
      <c r="AV372" s="21" t="str">
        <f>IF(AND(COUNTIF($AM$3:AM372,AM372)=COUNTIF($AM$3:AM100372,AM372),AM372&lt;&gt;""),SUMIF($AM$3:AM372,AM372,$AT$3:AT372),"")</f>
        <v/>
      </c>
      <c r="AW372" s="96"/>
      <c r="AX372" s="20" t="str">
        <f>IF(COUNT(BC372:BH372)=6,MAX($AX$3:AX371)+1,"")</f>
        <v/>
      </c>
      <c r="AY372" s="20" t="str">
        <f>IF(AZ372="","",RANK(AZ372,$AZ$3:$AZ$100003,1)+COUNTIF($AZ$3:AZ372,AZ372)-1)</f>
        <v/>
      </c>
      <c r="AZ372" s="20" t="str">
        <f t="shared" si="198"/>
        <v/>
      </c>
      <c r="BA372" s="20" t="str">
        <f>IF(AN372="","",IF(COUNTIF($AN$3:AN372,AN372)=1,1+MAX($BA$3:BA371),INDEX($BA$3:BA371,MATCH(AN372,$AN$3:AN372,0),0)))</f>
        <v/>
      </c>
      <c r="BB372" s="20" t="str">
        <f>IF(AO372="","",IF(COUNTIF($AO$3:AO372,AO372)=1,1+MAX($BB$3:BB371),INDEX($BB$3:BB371,MATCH(AO372,$AO$3:AO372,0),0)))</f>
        <v/>
      </c>
      <c r="BC372" s="54" t="str">
        <f t="shared" si="199"/>
        <v/>
      </c>
      <c r="BD372" s="54" t="str">
        <f t="shared" si="200"/>
        <v/>
      </c>
      <c r="BE372" s="20" t="str">
        <f>IF($AN372="","",IF(COUNTIF(AN372,"*"&amp;BE$1&amp;"*"),COUNTIF(AN$3:AN372,"*"&amp;BE$1&amp;"*"),""))</f>
        <v/>
      </c>
      <c r="BF372" s="20" t="str">
        <f>IF($AN372="","",IF(COUNTIF(AO372,"*"&amp;BF$1&amp;"*"),COUNTIF(AO$3:AO372,"*"&amp;BF$1&amp;"*"),""))</f>
        <v/>
      </c>
      <c r="BG372" s="20" t="str">
        <f>IF($AN372="","",IF(COUNTIF(AP372,"*"&amp;BG$1&amp;"*"),COUNTIF(AP$3:AP372,"*"&amp;BG$1&amp;"*"),""))</f>
        <v/>
      </c>
      <c r="BH372" s="20" t="str">
        <f>IF($AN372="","",IF(COUNTIF(AQ372,"*"&amp;BH$1&amp;"*"),COUNTIF(AQ$3:AQ372,"*"&amp;BH$1&amp;"*"),""))</f>
        <v/>
      </c>
      <c r="BI372" s="58" t="str">
        <f t="shared" si="201"/>
        <v/>
      </c>
      <c r="BJ372" s="20" t="str">
        <f t="shared" si="202"/>
        <v/>
      </c>
      <c r="BK372" s="20" t="str">
        <f t="shared" si="203"/>
        <v/>
      </c>
      <c r="BM372" s="20" t="str">
        <f>IF($BM$1&gt;=1+MAX($BM$3:BM371),1+MAX($BM$3:BM371),"")</f>
        <v/>
      </c>
      <c r="BN372" s="20" t="str">
        <f t="shared" si="205"/>
        <v/>
      </c>
      <c r="BO372" s="20" t="str">
        <f t="shared" si="205"/>
        <v/>
      </c>
      <c r="BP372" s="20" t="str">
        <f t="shared" si="205"/>
        <v/>
      </c>
      <c r="BQ372" s="20" t="str">
        <f t="shared" si="205"/>
        <v/>
      </c>
      <c r="BR372" s="20" t="str">
        <f t="shared" si="205"/>
        <v/>
      </c>
      <c r="BS372" s="20" t="str">
        <f t="shared" si="205"/>
        <v/>
      </c>
      <c r="BT372" s="20" t="str">
        <f t="shared" si="205"/>
        <v/>
      </c>
      <c r="BU372" s="20" t="str">
        <f t="shared" si="205"/>
        <v/>
      </c>
      <c r="BV372" s="20" t="str">
        <f t="shared" si="205"/>
        <v/>
      </c>
      <c r="BW372" s="20" t="str">
        <f t="shared" si="205"/>
        <v/>
      </c>
      <c r="BX372" s="20" t="str">
        <f t="shared" si="205"/>
        <v/>
      </c>
    </row>
    <row r="373" spans="2:76" ht="30" customHeight="1" x14ac:dyDescent="0.2">
      <c r="B373" s="52"/>
      <c r="C373" s="52"/>
      <c r="D373" s="52"/>
      <c r="E373" s="30"/>
      <c r="F373" s="31"/>
      <c r="G373" s="32"/>
      <c r="H373" s="30"/>
      <c r="I373" s="31"/>
      <c r="J373" s="34"/>
      <c r="K373" s="112" t="str">
        <f t="shared" si="181"/>
        <v/>
      </c>
      <c r="L373" s="108" t="str">
        <f t="shared" si="182"/>
        <v/>
      </c>
      <c r="M373" s="108" t="str">
        <f t="shared" si="183"/>
        <v/>
      </c>
      <c r="N373" s="31" t="str">
        <f t="shared" si="184"/>
        <v/>
      </c>
      <c r="O373" s="31" t="str">
        <f t="shared" si="185"/>
        <v/>
      </c>
      <c r="P373" s="49" t="str">
        <f t="shared" si="186"/>
        <v/>
      </c>
      <c r="Q373" s="49" t="str">
        <f t="shared" si="187"/>
        <v/>
      </c>
      <c r="R373" s="32" t="str">
        <f t="shared" si="188"/>
        <v/>
      </c>
      <c r="S373" s="19"/>
      <c r="T373" s="45" t="str">
        <f t="shared" si="189"/>
        <v/>
      </c>
      <c r="U373" s="32" t="str">
        <f t="shared" si="190"/>
        <v/>
      </c>
      <c r="V373" s="22"/>
      <c r="W373" s="6" t="str">
        <f t="shared" si="179"/>
        <v/>
      </c>
      <c r="X373" s="7" t="str">
        <f t="shared" si="191"/>
        <v/>
      </c>
      <c r="Y373" s="19"/>
      <c r="Z373" s="13" t="str">
        <f t="shared" si="180"/>
        <v/>
      </c>
      <c r="AA373" s="13" t="str">
        <f t="shared" si="192"/>
        <v/>
      </c>
      <c r="AB373" s="7" t="str">
        <f t="shared" si="193"/>
        <v/>
      </c>
      <c r="AC373" s="22"/>
      <c r="AD373" s="3" t="str">
        <f>IF(B373="","",COUNT(B$3:B373))</f>
        <v/>
      </c>
      <c r="AE373" s="3" t="str">
        <f>IF(C373="","",COUNT(C$3:C373))</f>
        <v/>
      </c>
      <c r="AF373" s="3" t="str">
        <f>IF(D373="","",COUNT(D$3:D373))</f>
        <v/>
      </c>
      <c r="AG373" s="20" t="str">
        <f>IF(E373="","",COUNTA($E$3:E373))</f>
        <v/>
      </c>
      <c r="AH373" s="38" t="str">
        <f>IF(B373="",IF(OR($C373&lt;&gt;"",$D373&lt;&gt;"",$E373&lt;&gt;"",$H373&lt;&gt;"",$G373&lt;&gt;""),INDEX(AH$3:AH372,MATCH(MAX(AD$3:AD372),AD$3:AD372,0),0),""),B373)</f>
        <v/>
      </c>
      <c r="AI373" s="38" t="str">
        <f>IF(C373="",IF(OR($D373&lt;&gt;"",$E373&lt;&gt;"",$H373&lt;&gt;"",$G373&lt;&gt;""),INDEX(AI$3:AI372,MATCH(MAX(AE$3:AE372),AE$3:AE372,0),0),""),C373)</f>
        <v/>
      </c>
      <c r="AJ373" s="38" t="str">
        <f>IF(D373="",IF(OR($E373&lt;&gt;"",$H373&lt;&gt;"",$G373&lt;&gt;""),INDEX(AJ$3:AJ372,MATCH(MAX(AF$3:AF372),AF$3:AF372,0),0),""),D373)</f>
        <v/>
      </c>
      <c r="AK373" s="4" t="str">
        <f>IF(入力!E373="","",IFERROR(INDEX(雇用者!$B$3:$B$100003,IFERROR(MATCH("*"&amp;$E373&amp;"*",雇用者!B$3:B$100003,0),MATCH("*"&amp;$E373&amp;"*",雇用者!C$3:C$100003,0)),0),入力!E373))&amp;""</f>
        <v/>
      </c>
      <c r="AL373" s="20" t="str">
        <f>IF(AM373="","",$AM373&amp;"@"&amp;AN373&amp;IF(AN373="","","@"&amp;COUNTIF($AK$3:AK373,AN373)))</f>
        <v/>
      </c>
      <c r="AM373" s="26" t="str">
        <f t="shared" si="194"/>
        <v/>
      </c>
      <c r="AN373" s="4" t="str">
        <f>IF(AK373="",IF(AND(OR(H373&lt;&gt;"",G373&lt;&gt;""),E373=""),INDEX($AK$3:AK372,MATCH(MAX($AG$3:AG372),$AG$3:AG372,0),0),""),AK373)</f>
        <v/>
      </c>
      <c r="AO373" s="20" t="str">
        <f>IF(H373="",IF(AN373="","",IFERROR(INDEX(雇用者!$D$3:$D$100003,MATCH($AN373,雇用者!B$3:B$100003,0),0),"")),H373)&amp;""</f>
        <v/>
      </c>
      <c r="AP373" s="20" t="str">
        <f>IF(AN373="","",IFERROR(IF(AND(入力!I373="",H373=""),INDEX(雇用者!$E$3:$E$100003,MATCH($AN373,雇用者!B$3:B$100003,0),0),I373),I373))&amp;""</f>
        <v/>
      </c>
      <c r="AQ373" s="20" t="str">
        <f t="shared" si="195"/>
        <v/>
      </c>
      <c r="AR373" s="20" t="str">
        <f t="shared" si="196"/>
        <v/>
      </c>
      <c r="AS373" s="20" t="str">
        <f>IF(AN373="","",IFERROR(IF(AND(入力!G373="",H373=""),INDEX(雇用者!$F$3:$Y$100003,MATCH($AN373,雇用者!B$3:B$100003,0),MATCH($AM373,雇用者!$F$1:$Y$1,1)),IF(G373="","",G373)),IF(G373="","",G373)))</f>
        <v/>
      </c>
      <c r="AT373" s="21" t="str">
        <f t="shared" si="197"/>
        <v/>
      </c>
      <c r="AU373" s="21" t="str">
        <f>IF(AND(AT373&lt;&gt;"",COUNTIF($AL$3:AL373,AL373)=1),SUMIF($AL$3:$AT$100003,AL373,$AT$3:$AT$100003),"")</f>
        <v/>
      </c>
      <c r="AV373" s="21" t="str">
        <f>IF(AND(COUNTIF($AM$3:AM373,AM373)=COUNTIF($AM$3:AM100373,AM373),AM373&lt;&gt;""),SUMIF($AM$3:AM373,AM373,$AT$3:AT373),"")</f>
        <v/>
      </c>
      <c r="AW373" s="96"/>
      <c r="AX373" s="20" t="str">
        <f>IF(COUNT(BC373:BH373)=6,MAX($AX$3:AX372)+1,"")</f>
        <v/>
      </c>
      <c r="AY373" s="20" t="str">
        <f>IF(AZ373="","",RANK(AZ373,$AZ$3:$AZ$100003,1)+COUNTIF($AZ$3:AZ373,AZ373)-1)</f>
        <v/>
      </c>
      <c r="AZ373" s="20" t="str">
        <f t="shared" si="198"/>
        <v/>
      </c>
      <c r="BA373" s="20" t="str">
        <f>IF(AN373="","",IF(COUNTIF($AN$3:AN373,AN373)=1,1+MAX($BA$3:BA372),INDEX($BA$3:BA372,MATCH(AN373,$AN$3:AN373,0),0)))</f>
        <v/>
      </c>
      <c r="BB373" s="20" t="str">
        <f>IF(AO373="","",IF(COUNTIF($AO$3:AO373,AO373)=1,1+MAX($BB$3:BB372),INDEX($BB$3:BB372,MATCH(AO373,$AO$3:AO373,0),0)))</f>
        <v/>
      </c>
      <c r="BC373" s="54" t="str">
        <f t="shared" si="199"/>
        <v/>
      </c>
      <c r="BD373" s="54" t="str">
        <f t="shared" si="200"/>
        <v/>
      </c>
      <c r="BE373" s="20" t="str">
        <f>IF($AN373="","",IF(COUNTIF(AN373,"*"&amp;BE$1&amp;"*"),COUNTIF(AN$3:AN373,"*"&amp;BE$1&amp;"*"),""))</f>
        <v/>
      </c>
      <c r="BF373" s="20" t="str">
        <f>IF($AN373="","",IF(COUNTIF(AO373,"*"&amp;BF$1&amp;"*"),COUNTIF(AO$3:AO373,"*"&amp;BF$1&amp;"*"),""))</f>
        <v/>
      </c>
      <c r="BG373" s="20" t="str">
        <f>IF($AN373="","",IF(COUNTIF(AP373,"*"&amp;BG$1&amp;"*"),COUNTIF(AP$3:AP373,"*"&amp;BG$1&amp;"*"),""))</f>
        <v/>
      </c>
      <c r="BH373" s="20" t="str">
        <f>IF($AN373="","",IF(COUNTIF(AQ373,"*"&amp;BH$1&amp;"*"),COUNTIF(AQ$3:AQ373,"*"&amp;BH$1&amp;"*"),""))</f>
        <v/>
      </c>
      <c r="BI373" s="58" t="str">
        <f t="shared" si="201"/>
        <v/>
      </c>
      <c r="BJ373" s="20" t="str">
        <f t="shared" si="202"/>
        <v/>
      </c>
      <c r="BK373" s="20" t="str">
        <f t="shared" si="203"/>
        <v/>
      </c>
      <c r="BM373" s="20" t="str">
        <f>IF($BM$1&gt;=1+MAX($BM$3:BM372),1+MAX($BM$3:BM372),"")</f>
        <v/>
      </c>
      <c r="BN373" s="20" t="str">
        <f t="shared" si="205"/>
        <v/>
      </c>
      <c r="BO373" s="20" t="str">
        <f t="shared" si="205"/>
        <v/>
      </c>
      <c r="BP373" s="20" t="str">
        <f t="shared" si="205"/>
        <v/>
      </c>
      <c r="BQ373" s="20" t="str">
        <f t="shared" si="205"/>
        <v/>
      </c>
      <c r="BR373" s="20" t="str">
        <f t="shared" si="205"/>
        <v/>
      </c>
      <c r="BS373" s="20" t="str">
        <f t="shared" si="205"/>
        <v/>
      </c>
      <c r="BT373" s="20" t="str">
        <f t="shared" si="205"/>
        <v/>
      </c>
      <c r="BU373" s="20" t="str">
        <f t="shared" si="205"/>
        <v/>
      </c>
      <c r="BV373" s="20" t="str">
        <f t="shared" si="205"/>
        <v/>
      </c>
      <c r="BW373" s="20" t="str">
        <f t="shared" si="205"/>
        <v/>
      </c>
      <c r="BX373" s="20" t="str">
        <f t="shared" si="205"/>
        <v/>
      </c>
    </row>
    <row r="374" spans="2:76" ht="30" customHeight="1" x14ac:dyDescent="0.2">
      <c r="B374" s="52"/>
      <c r="C374" s="52"/>
      <c r="D374" s="52"/>
      <c r="E374" s="30"/>
      <c r="F374" s="31"/>
      <c r="G374" s="32"/>
      <c r="H374" s="30"/>
      <c r="I374" s="31"/>
      <c r="J374" s="34"/>
      <c r="K374" s="112" t="str">
        <f t="shared" si="181"/>
        <v/>
      </c>
      <c r="L374" s="108" t="str">
        <f t="shared" si="182"/>
        <v/>
      </c>
      <c r="M374" s="108" t="str">
        <f t="shared" si="183"/>
        <v/>
      </c>
      <c r="N374" s="31" t="str">
        <f t="shared" si="184"/>
        <v/>
      </c>
      <c r="O374" s="31" t="str">
        <f t="shared" si="185"/>
        <v/>
      </c>
      <c r="P374" s="49" t="str">
        <f t="shared" si="186"/>
        <v/>
      </c>
      <c r="Q374" s="49" t="str">
        <f t="shared" si="187"/>
        <v/>
      </c>
      <c r="R374" s="32" t="str">
        <f t="shared" si="188"/>
        <v/>
      </c>
      <c r="S374" s="19"/>
      <c r="T374" s="45" t="str">
        <f t="shared" si="189"/>
        <v/>
      </c>
      <c r="U374" s="32" t="str">
        <f t="shared" si="190"/>
        <v/>
      </c>
      <c r="V374" s="22"/>
      <c r="W374" s="6" t="str">
        <f t="shared" si="179"/>
        <v/>
      </c>
      <c r="X374" s="7" t="str">
        <f t="shared" si="191"/>
        <v/>
      </c>
      <c r="Y374" s="19"/>
      <c r="Z374" s="13" t="str">
        <f t="shared" si="180"/>
        <v/>
      </c>
      <c r="AA374" s="13" t="str">
        <f t="shared" si="192"/>
        <v/>
      </c>
      <c r="AB374" s="7" t="str">
        <f t="shared" si="193"/>
        <v/>
      </c>
      <c r="AC374" s="22"/>
      <c r="AD374" s="3" t="str">
        <f>IF(B374="","",COUNT(B$3:B374))</f>
        <v/>
      </c>
      <c r="AE374" s="3" t="str">
        <f>IF(C374="","",COUNT(C$3:C374))</f>
        <v/>
      </c>
      <c r="AF374" s="3" t="str">
        <f>IF(D374="","",COUNT(D$3:D374))</f>
        <v/>
      </c>
      <c r="AG374" s="20" t="str">
        <f>IF(E374="","",COUNTA($E$3:E374))</f>
        <v/>
      </c>
      <c r="AH374" s="38" t="str">
        <f>IF(B374="",IF(OR($C374&lt;&gt;"",$D374&lt;&gt;"",$E374&lt;&gt;"",$H374&lt;&gt;"",$G374&lt;&gt;""),INDEX(AH$3:AH373,MATCH(MAX(AD$3:AD373),AD$3:AD373,0),0),""),B374)</f>
        <v/>
      </c>
      <c r="AI374" s="38" t="str">
        <f>IF(C374="",IF(OR($D374&lt;&gt;"",$E374&lt;&gt;"",$H374&lt;&gt;"",$G374&lt;&gt;""),INDEX(AI$3:AI373,MATCH(MAX(AE$3:AE373),AE$3:AE373,0),0),""),C374)</f>
        <v/>
      </c>
      <c r="AJ374" s="38" t="str">
        <f>IF(D374="",IF(OR($E374&lt;&gt;"",$H374&lt;&gt;"",$G374&lt;&gt;""),INDEX(AJ$3:AJ373,MATCH(MAX(AF$3:AF373),AF$3:AF373,0),0),""),D374)</f>
        <v/>
      </c>
      <c r="AK374" s="4" t="str">
        <f>IF(入力!E374="","",IFERROR(INDEX(雇用者!$B$3:$B$100003,IFERROR(MATCH("*"&amp;$E374&amp;"*",雇用者!B$3:B$100003,0),MATCH("*"&amp;$E374&amp;"*",雇用者!C$3:C$100003,0)),0),入力!E374))&amp;""</f>
        <v/>
      </c>
      <c r="AL374" s="20" t="str">
        <f>IF(AM374="","",$AM374&amp;"@"&amp;AN374&amp;IF(AN374="","","@"&amp;COUNTIF($AK$3:AK374,AN374)))</f>
        <v/>
      </c>
      <c r="AM374" s="26" t="str">
        <f t="shared" si="194"/>
        <v/>
      </c>
      <c r="AN374" s="4" t="str">
        <f>IF(AK374="",IF(AND(OR(H374&lt;&gt;"",G374&lt;&gt;""),E374=""),INDEX($AK$3:AK373,MATCH(MAX($AG$3:AG373),$AG$3:AG373,0),0),""),AK374)</f>
        <v/>
      </c>
      <c r="AO374" s="20" t="str">
        <f>IF(H374="",IF(AN374="","",IFERROR(INDEX(雇用者!$D$3:$D$100003,MATCH($AN374,雇用者!B$3:B$100003,0),0),"")),H374)&amp;""</f>
        <v/>
      </c>
      <c r="AP374" s="20" t="str">
        <f>IF(AN374="","",IFERROR(IF(AND(入力!I374="",H374=""),INDEX(雇用者!$E$3:$E$100003,MATCH($AN374,雇用者!B$3:B$100003,0),0),I374),I374))&amp;""</f>
        <v/>
      </c>
      <c r="AQ374" s="20" t="str">
        <f t="shared" si="195"/>
        <v/>
      </c>
      <c r="AR374" s="20" t="str">
        <f t="shared" si="196"/>
        <v/>
      </c>
      <c r="AS374" s="20" t="str">
        <f>IF(AN374="","",IFERROR(IF(AND(入力!G374="",H374=""),INDEX(雇用者!$F$3:$Y$100003,MATCH($AN374,雇用者!B$3:B$100003,0),MATCH($AM374,雇用者!$F$1:$Y$1,1)),IF(G374="","",G374)),IF(G374="","",G374)))</f>
        <v/>
      </c>
      <c r="AT374" s="21" t="str">
        <f t="shared" si="197"/>
        <v/>
      </c>
      <c r="AU374" s="21" t="str">
        <f>IF(AND(AT374&lt;&gt;"",COUNTIF($AL$3:AL374,AL374)=1),SUMIF($AL$3:$AT$100003,AL374,$AT$3:$AT$100003),"")</f>
        <v/>
      </c>
      <c r="AV374" s="21" t="str">
        <f>IF(AND(COUNTIF($AM$3:AM374,AM374)=COUNTIF($AM$3:AM100374,AM374),AM374&lt;&gt;""),SUMIF($AM$3:AM374,AM374,$AT$3:AT374),"")</f>
        <v/>
      </c>
      <c r="AW374" s="96"/>
      <c r="AX374" s="20" t="str">
        <f>IF(COUNT(BC374:BH374)=6,MAX($AX$3:AX373)+1,"")</f>
        <v/>
      </c>
      <c r="AY374" s="20" t="str">
        <f>IF(AZ374="","",RANK(AZ374,$AZ$3:$AZ$100003,1)+COUNTIF($AZ$3:AZ374,AZ374)-1)</f>
        <v/>
      </c>
      <c r="AZ374" s="20" t="str">
        <f t="shared" si="198"/>
        <v/>
      </c>
      <c r="BA374" s="20" t="str">
        <f>IF(AN374="","",IF(COUNTIF($AN$3:AN374,AN374)=1,1+MAX($BA$3:BA373),INDEX($BA$3:BA373,MATCH(AN374,$AN$3:AN374,0),0)))</f>
        <v/>
      </c>
      <c r="BB374" s="20" t="str">
        <f>IF(AO374="","",IF(COUNTIF($AO$3:AO374,AO374)=1,1+MAX($BB$3:BB373),INDEX($BB$3:BB373,MATCH(AO374,$AO$3:AO374,0),0)))</f>
        <v/>
      </c>
      <c r="BC374" s="54" t="str">
        <f t="shared" si="199"/>
        <v/>
      </c>
      <c r="BD374" s="54" t="str">
        <f t="shared" si="200"/>
        <v/>
      </c>
      <c r="BE374" s="20" t="str">
        <f>IF($AN374="","",IF(COUNTIF(AN374,"*"&amp;BE$1&amp;"*"),COUNTIF(AN$3:AN374,"*"&amp;BE$1&amp;"*"),""))</f>
        <v/>
      </c>
      <c r="BF374" s="20" t="str">
        <f>IF($AN374="","",IF(COUNTIF(AO374,"*"&amp;BF$1&amp;"*"),COUNTIF(AO$3:AO374,"*"&amp;BF$1&amp;"*"),""))</f>
        <v/>
      </c>
      <c r="BG374" s="20" t="str">
        <f>IF($AN374="","",IF(COUNTIF(AP374,"*"&amp;BG$1&amp;"*"),COUNTIF(AP$3:AP374,"*"&amp;BG$1&amp;"*"),""))</f>
        <v/>
      </c>
      <c r="BH374" s="20" t="str">
        <f>IF($AN374="","",IF(COUNTIF(AQ374,"*"&amp;BH$1&amp;"*"),COUNTIF(AQ$3:AQ374,"*"&amp;BH$1&amp;"*"),""))</f>
        <v/>
      </c>
      <c r="BI374" s="58" t="str">
        <f t="shared" si="201"/>
        <v/>
      </c>
      <c r="BJ374" s="20" t="str">
        <f t="shared" si="202"/>
        <v/>
      </c>
      <c r="BK374" s="20" t="str">
        <f t="shared" si="203"/>
        <v/>
      </c>
      <c r="BM374" s="20" t="str">
        <f>IF($BM$1&gt;=1+MAX($BM$3:BM373),1+MAX($BM$3:BM373),"")</f>
        <v/>
      </c>
      <c r="BN374" s="20" t="str">
        <f t="shared" si="205"/>
        <v/>
      </c>
      <c r="BO374" s="20" t="str">
        <f t="shared" si="205"/>
        <v/>
      </c>
      <c r="BP374" s="20" t="str">
        <f t="shared" si="205"/>
        <v/>
      </c>
      <c r="BQ374" s="20" t="str">
        <f t="shared" si="205"/>
        <v/>
      </c>
      <c r="BR374" s="20" t="str">
        <f t="shared" si="205"/>
        <v/>
      </c>
      <c r="BS374" s="20" t="str">
        <f t="shared" si="205"/>
        <v/>
      </c>
      <c r="BT374" s="20" t="str">
        <f t="shared" si="205"/>
        <v/>
      </c>
      <c r="BU374" s="20" t="str">
        <f t="shared" si="205"/>
        <v/>
      </c>
      <c r="BV374" s="20" t="str">
        <f t="shared" si="205"/>
        <v/>
      </c>
      <c r="BW374" s="20" t="str">
        <f t="shared" si="205"/>
        <v/>
      </c>
      <c r="BX374" s="20" t="str">
        <f t="shared" si="205"/>
        <v/>
      </c>
    </row>
    <row r="375" spans="2:76" ht="30" customHeight="1" x14ac:dyDescent="0.2">
      <c r="B375" s="52"/>
      <c r="C375" s="52"/>
      <c r="D375" s="52"/>
      <c r="E375" s="30"/>
      <c r="F375" s="31"/>
      <c r="G375" s="32"/>
      <c r="H375" s="30"/>
      <c r="I375" s="31"/>
      <c r="J375" s="34"/>
      <c r="K375" s="112" t="str">
        <f t="shared" si="181"/>
        <v/>
      </c>
      <c r="L375" s="108" t="str">
        <f t="shared" si="182"/>
        <v/>
      </c>
      <c r="M375" s="108" t="str">
        <f t="shared" si="183"/>
        <v/>
      </c>
      <c r="N375" s="31" t="str">
        <f t="shared" si="184"/>
        <v/>
      </c>
      <c r="O375" s="31" t="str">
        <f t="shared" si="185"/>
        <v/>
      </c>
      <c r="P375" s="49" t="str">
        <f t="shared" si="186"/>
        <v/>
      </c>
      <c r="Q375" s="49" t="str">
        <f t="shared" si="187"/>
        <v/>
      </c>
      <c r="R375" s="32" t="str">
        <f t="shared" si="188"/>
        <v/>
      </c>
      <c r="S375" s="19"/>
      <c r="T375" s="45" t="str">
        <f t="shared" si="189"/>
        <v/>
      </c>
      <c r="U375" s="32" t="str">
        <f t="shared" si="190"/>
        <v/>
      </c>
      <c r="V375" s="22"/>
      <c r="W375" s="6" t="str">
        <f t="shared" si="179"/>
        <v/>
      </c>
      <c r="X375" s="7" t="str">
        <f t="shared" si="191"/>
        <v/>
      </c>
      <c r="Y375" s="19"/>
      <c r="Z375" s="13" t="str">
        <f t="shared" si="180"/>
        <v/>
      </c>
      <c r="AA375" s="13" t="str">
        <f t="shared" si="192"/>
        <v/>
      </c>
      <c r="AB375" s="7" t="str">
        <f t="shared" si="193"/>
        <v/>
      </c>
      <c r="AC375" s="22"/>
      <c r="AD375" s="3" t="str">
        <f>IF(B375="","",COUNT(B$3:B375))</f>
        <v/>
      </c>
      <c r="AE375" s="3" t="str">
        <f>IF(C375="","",COUNT(C$3:C375))</f>
        <v/>
      </c>
      <c r="AF375" s="3" t="str">
        <f>IF(D375="","",COUNT(D$3:D375))</f>
        <v/>
      </c>
      <c r="AG375" s="20" t="str">
        <f>IF(E375="","",COUNTA($E$3:E375))</f>
        <v/>
      </c>
      <c r="AH375" s="38" t="str">
        <f>IF(B375="",IF(OR($C375&lt;&gt;"",$D375&lt;&gt;"",$E375&lt;&gt;"",$H375&lt;&gt;"",$G375&lt;&gt;""),INDEX(AH$3:AH374,MATCH(MAX(AD$3:AD374),AD$3:AD374,0),0),""),B375)</f>
        <v/>
      </c>
      <c r="AI375" s="38" t="str">
        <f>IF(C375="",IF(OR($D375&lt;&gt;"",$E375&lt;&gt;"",$H375&lt;&gt;"",$G375&lt;&gt;""),INDEX(AI$3:AI374,MATCH(MAX(AE$3:AE374),AE$3:AE374,0),0),""),C375)</f>
        <v/>
      </c>
      <c r="AJ375" s="38" t="str">
        <f>IF(D375="",IF(OR($E375&lt;&gt;"",$H375&lt;&gt;"",$G375&lt;&gt;""),INDEX(AJ$3:AJ374,MATCH(MAX(AF$3:AF374),AF$3:AF374,0),0),""),D375)</f>
        <v/>
      </c>
      <c r="AK375" s="4" t="str">
        <f>IF(入力!E375="","",IFERROR(INDEX(雇用者!$B$3:$B$100003,IFERROR(MATCH("*"&amp;$E375&amp;"*",雇用者!B$3:B$100003,0),MATCH("*"&amp;$E375&amp;"*",雇用者!C$3:C$100003,0)),0),入力!E375))&amp;""</f>
        <v/>
      </c>
      <c r="AL375" s="20" t="str">
        <f>IF(AM375="","",$AM375&amp;"@"&amp;AN375&amp;IF(AN375="","","@"&amp;COUNTIF($AK$3:AK375,AN375)))</f>
        <v/>
      </c>
      <c r="AM375" s="26" t="str">
        <f t="shared" si="194"/>
        <v/>
      </c>
      <c r="AN375" s="4" t="str">
        <f>IF(AK375="",IF(AND(OR(H375&lt;&gt;"",G375&lt;&gt;""),E375=""),INDEX($AK$3:AK374,MATCH(MAX($AG$3:AG374),$AG$3:AG374,0),0),""),AK375)</f>
        <v/>
      </c>
      <c r="AO375" s="20" t="str">
        <f>IF(H375="",IF(AN375="","",IFERROR(INDEX(雇用者!$D$3:$D$100003,MATCH($AN375,雇用者!B$3:B$100003,0),0),"")),H375)&amp;""</f>
        <v/>
      </c>
      <c r="AP375" s="20" t="str">
        <f>IF(AN375="","",IFERROR(IF(AND(入力!I375="",H375=""),INDEX(雇用者!$E$3:$E$100003,MATCH($AN375,雇用者!B$3:B$100003,0),0),I375),I375))&amp;""</f>
        <v/>
      </c>
      <c r="AQ375" s="20" t="str">
        <f t="shared" si="195"/>
        <v/>
      </c>
      <c r="AR375" s="20" t="str">
        <f t="shared" si="196"/>
        <v/>
      </c>
      <c r="AS375" s="20" t="str">
        <f>IF(AN375="","",IFERROR(IF(AND(入力!G375="",H375=""),INDEX(雇用者!$F$3:$Y$100003,MATCH($AN375,雇用者!B$3:B$100003,0),MATCH($AM375,雇用者!$F$1:$Y$1,1)),IF(G375="","",G375)),IF(G375="","",G375)))</f>
        <v/>
      </c>
      <c r="AT375" s="21" t="str">
        <f t="shared" si="197"/>
        <v/>
      </c>
      <c r="AU375" s="21" t="str">
        <f>IF(AND(AT375&lt;&gt;"",COUNTIF($AL$3:AL375,AL375)=1),SUMIF($AL$3:$AT$100003,AL375,$AT$3:$AT$100003),"")</f>
        <v/>
      </c>
      <c r="AV375" s="21" t="str">
        <f>IF(AND(COUNTIF($AM$3:AM375,AM375)=COUNTIF($AM$3:AM100375,AM375),AM375&lt;&gt;""),SUMIF($AM$3:AM375,AM375,$AT$3:AT375),"")</f>
        <v/>
      </c>
      <c r="AW375" s="96"/>
      <c r="AX375" s="20" t="str">
        <f>IF(COUNT(BC375:BH375)=6,MAX($AX$3:AX374)+1,"")</f>
        <v/>
      </c>
      <c r="AY375" s="20" t="str">
        <f>IF(AZ375="","",RANK(AZ375,$AZ$3:$AZ$100003,1)+COUNTIF($AZ$3:AZ375,AZ375)-1)</f>
        <v/>
      </c>
      <c r="AZ375" s="20" t="str">
        <f t="shared" si="198"/>
        <v/>
      </c>
      <c r="BA375" s="20" t="str">
        <f>IF(AN375="","",IF(COUNTIF($AN$3:AN375,AN375)=1,1+MAX($BA$3:BA374),INDEX($BA$3:BA374,MATCH(AN375,$AN$3:AN375,0),0)))</f>
        <v/>
      </c>
      <c r="BB375" s="20" t="str">
        <f>IF(AO375="","",IF(COUNTIF($AO$3:AO375,AO375)=1,1+MAX($BB$3:BB374),INDEX($BB$3:BB374,MATCH(AO375,$AO$3:AO375,0),0)))</f>
        <v/>
      </c>
      <c r="BC375" s="54" t="str">
        <f t="shared" si="199"/>
        <v/>
      </c>
      <c r="BD375" s="54" t="str">
        <f t="shared" si="200"/>
        <v/>
      </c>
      <c r="BE375" s="20" t="str">
        <f>IF($AN375="","",IF(COUNTIF(AN375,"*"&amp;BE$1&amp;"*"),COUNTIF(AN$3:AN375,"*"&amp;BE$1&amp;"*"),""))</f>
        <v/>
      </c>
      <c r="BF375" s="20" t="str">
        <f>IF($AN375="","",IF(COUNTIF(AO375,"*"&amp;BF$1&amp;"*"),COUNTIF(AO$3:AO375,"*"&amp;BF$1&amp;"*"),""))</f>
        <v/>
      </c>
      <c r="BG375" s="20" t="str">
        <f>IF($AN375="","",IF(COUNTIF(AP375,"*"&amp;BG$1&amp;"*"),COUNTIF(AP$3:AP375,"*"&amp;BG$1&amp;"*"),""))</f>
        <v/>
      </c>
      <c r="BH375" s="20" t="str">
        <f>IF($AN375="","",IF(COUNTIF(AQ375,"*"&amp;BH$1&amp;"*"),COUNTIF(AQ$3:AQ375,"*"&amp;BH$1&amp;"*"),""))</f>
        <v/>
      </c>
      <c r="BI375" s="58" t="str">
        <f t="shared" si="201"/>
        <v/>
      </c>
      <c r="BJ375" s="20" t="str">
        <f t="shared" si="202"/>
        <v/>
      </c>
      <c r="BK375" s="20" t="str">
        <f t="shared" si="203"/>
        <v/>
      </c>
      <c r="BM375" s="20" t="str">
        <f>IF($BM$1&gt;=1+MAX($BM$3:BM374),1+MAX($BM$3:BM374),"")</f>
        <v/>
      </c>
      <c r="BN375" s="20" t="str">
        <f t="shared" si="205"/>
        <v/>
      </c>
      <c r="BO375" s="20" t="str">
        <f t="shared" si="205"/>
        <v/>
      </c>
      <c r="BP375" s="20" t="str">
        <f t="shared" si="205"/>
        <v/>
      </c>
      <c r="BQ375" s="20" t="str">
        <f t="shared" si="205"/>
        <v/>
      </c>
      <c r="BR375" s="20" t="str">
        <f t="shared" si="205"/>
        <v/>
      </c>
      <c r="BS375" s="20" t="str">
        <f t="shared" si="205"/>
        <v/>
      </c>
      <c r="BT375" s="20" t="str">
        <f t="shared" si="205"/>
        <v/>
      </c>
      <c r="BU375" s="20" t="str">
        <f t="shared" si="205"/>
        <v/>
      </c>
      <c r="BV375" s="20" t="str">
        <f t="shared" si="205"/>
        <v/>
      </c>
      <c r="BW375" s="20" t="str">
        <f t="shared" si="205"/>
        <v/>
      </c>
      <c r="BX375" s="20" t="str">
        <f t="shared" si="205"/>
        <v/>
      </c>
    </row>
    <row r="376" spans="2:76" ht="30" customHeight="1" x14ac:dyDescent="0.2">
      <c r="B376" s="52"/>
      <c r="C376" s="52"/>
      <c r="D376" s="52"/>
      <c r="E376" s="30"/>
      <c r="F376" s="31"/>
      <c r="G376" s="32"/>
      <c r="H376" s="30"/>
      <c r="I376" s="31"/>
      <c r="J376" s="34"/>
      <c r="K376" s="112" t="str">
        <f t="shared" si="181"/>
        <v/>
      </c>
      <c r="L376" s="108" t="str">
        <f t="shared" si="182"/>
        <v/>
      </c>
      <c r="M376" s="108" t="str">
        <f t="shared" si="183"/>
        <v/>
      </c>
      <c r="N376" s="31" t="str">
        <f t="shared" si="184"/>
        <v/>
      </c>
      <c r="O376" s="31" t="str">
        <f t="shared" si="185"/>
        <v/>
      </c>
      <c r="P376" s="49" t="str">
        <f t="shared" si="186"/>
        <v/>
      </c>
      <c r="Q376" s="49" t="str">
        <f t="shared" si="187"/>
        <v/>
      </c>
      <c r="R376" s="32" t="str">
        <f t="shared" si="188"/>
        <v/>
      </c>
      <c r="S376" s="19"/>
      <c r="T376" s="45" t="str">
        <f t="shared" si="189"/>
        <v/>
      </c>
      <c r="U376" s="32" t="str">
        <f t="shared" si="190"/>
        <v/>
      </c>
      <c r="V376" s="22"/>
      <c r="W376" s="6" t="str">
        <f t="shared" si="179"/>
        <v/>
      </c>
      <c r="X376" s="7" t="str">
        <f t="shared" si="191"/>
        <v/>
      </c>
      <c r="Y376" s="19"/>
      <c r="Z376" s="13" t="str">
        <f t="shared" si="180"/>
        <v/>
      </c>
      <c r="AA376" s="13" t="str">
        <f t="shared" si="192"/>
        <v/>
      </c>
      <c r="AB376" s="7" t="str">
        <f t="shared" si="193"/>
        <v/>
      </c>
      <c r="AC376" s="22"/>
      <c r="AD376" s="3" t="str">
        <f>IF(B376="","",COUNT(B$3:B376))</f>
        <v/>
      </c>
      <c r="AE376" s="3" t="str">
        <f>IF(C376="","",COUNT(C$3:C376))</f>
        <v/>
      </c>
      <c r="AF376" s="3" t="str">
        <f>IF(D376="","",COUNT(D$3:D376))</f>
        <v/>
      </c>
      <c r="AG376" s="20" t="str">
        <f>IF(E376="","",COUNTA($E$3:E376))</f>
        <v/>
      </c>
      <c r="AH376" s="38" t="str">
        <f>IF(B376="",IF(OR($C376&lt;&gt;"",$D376&lt;&gt;"",$E376&lt;&gt;"",$H376&lt;&gt;"",$G376&lt;&gt;""),INDEX(AH$3:AH375,MATCH(MAX(AD$3:AD375),AD$3:AD375,0),0),""),B376)</f>
        <v/>
      </c>
      <c r="AI376" s="38" t="str">
        <f>IF(C376="",IF(OR($D376&lt;&gt;"",$E376&lt;&gt;"",$H376&lt;&gt;"",$G376&lt;&gt;""),INDEX(AI$3:AI375,MATCH(MAX(AE$3:AE375),AE$3:AE375,0),0),""),C376)</f>
        <v/>
      </c>
      <c r="AJ376" s="38" t="str">
        <f>IF(D376="",IF(OR($E376&lt;&gt;"",$H376&lt;&gt;"",$G376&lt;&gt;""),INDEX(AJ$3:AJ375,MATCH(MAX(AF$3:AF375),AF$3:AF375,0),0),""),D376)</f>
        <v/>
      </c>
      <c r="AK376" s="4" t="str">
        <f>IF(入力!E376="","",IFERROR(INDEX(雇用者!$B$3:$B$100003,IFERROR(MATCH("*"&amp;$E376&amp;"*",雇用者!B$3:B$100003,0),MATCH("*"&amp;$E376&amp;"*",雇用者!C$3:C$100003,0)),0),入力!E376))&amp;""</f>
        <v/>
      </c>
      <c r="AL376" s="20" t="str">
        <f>IF(AM376="","",$AM376&amp;"@"&amp;AN376&amp;IF(AN376="","","@"&amp;COUNTIF($AK$3:AK376,AN376)))</f>
        <v/>
      </c>
      <c r="AM376" s="26" t="str">
        <f t="shared" si="194"/>
        <v/>
      </c>
      <c r="AN376" s="4" t="str">
        <f>IF(AK376="",IF(AND(OR(H376&lt;&gt;"",G376&lt;&gt;""),E376=""),INDEX($AK$3:AK375,MATCH(MAX($AG$3:AG375),$AG$3:AG375,0),0),""),AK376)</f>
        <v/>
      </c>
      <c r="AO376" s="20" t="str">
        <f>IF(H376="",IF(AN376="","",IFERROR(INDEX(雇用者!$D$3:$D$100003,MATCH($AN376,雇用者!B$3:B$100003,0),0),"")),H376)&amp;""</f>
        <v/>
      </c>
      <c r="AP376" s="20" t="str">
        <f>IF(AN376="","",IFERROR(IF(AND(入力!I376="",H376=""),INDEX(雇用者!$E$3:$E$100003,MATCH($AN376,雇用者!B$3:B$100003,0),0),I376),I376))&amp;""</f>
        <v/>
      </c>
      <c r="AQ376" s="20" t="str">
        <f t="shared" si="195"/>
        <v/>
      </c>
      <c r="AR376" s="20" t="str">
        <f t="shared" si="196"/>
        <v/>
      </c>
      <c r="AS376" s="20" t="str">
        <f>IF(AN376="","",IFERROR(IF(AND(入力!G376="",H376=""),INDEX(雇用者!$F$3:$Y$100003,MATCH($AN376,雇用者!B$3:B$100003,0),MATCH($AM376,雇用者!$F$1:$Y$1,1)),IF(G376="","",G376)),IF(G376="","",G376)))</f>
        <v/>
      </c>
      <c r="AT376" s="21" t="str">
        <f t="shared" si="197"/>
        <v/>
      </c>
      <c r="AU376" s="21" t="str">
        <f>IF(AND(AT376&lt;&gt;"",COUNTIF($AL$3:AL376,AL376)=1),SUMIF($AL$3:$AT$100003,AL376,$AT$3:$AT$100003),"")</f>
        <v/>
      </c>
      <c r="AV376" s="21" t="str">
        <f>IF(AND(COUNTIF($AM$3:AM376,AM376)=COUNTIF($AM$3:AM100376,AM376),AM376&lt;&gt;""),SUMIF($AM$3:AM376,AM376,$AT$3:AT376),"")</f>
        <v/>
      </c>
      <c r="AW376" s="96"/>
      <c r="AX376" s="20" t="str">
        <f>IF(COUNT(BC376:BH376)=6,MAX($AX$3:AX375)+1,"")</f>
        <v/>
      </c>
      <c r="AY376" s="20" t="str">
        <f>IF(AZ376="","",RANK(AZ376,$AZ$3:$AZ$100003,1)+COUNTIF($AZ$3:AZ376,AZ376)-1)</f>
        <v/>
      </c>
      <c r="AZ376" s="20" t="str">
        <f t="shared" si="198"/>
        <v/>
      </c>
      <c r="BA376" s="20" t="str">
        <f>IF(AN376="","",IF(COUNTIF($AN$3:AN376,AN376)=1,1+MAX($BA$3:BA375),INDEX($BA$3:BA375,MATCH(AN376,$AN$3:AN376,0),0)))</f>
        <v/>
      </c>
      <c r="BB376" s="20" t="str">
        <f>IF(AO376="","",IF(COUNTIF($AO$3:AO376,AO376)=1,1+MAX($BB$3:BB375),INDEX($BB$3:BB375,MATCH(AO376,$AO$3:AO376,0),0)))</f>
        <v/>
      </c>
      <c r="BC376" s="54" t="str">
        <f t="shared" si="199"/>
        <v/>
      </c>
      <c r="BD376" s="54" t="str">
        <f t="shared" si="200"/>
        <v/>
      </c>
      <c r="BE376" s="20" t="str">
        <f>IF($AN376="","",IF(COUNTIF(AN376,"*"&amp;BE$1&amp;"*"),COUNTIF(AN$3:AN376,"*"&amp;BE$1&amp;"*"),""))</f>
        <v/>
      </c>
      <c r="BF376" s="20" t="str">
        <f>IF($AN376="","",IF(COUNTIF(AO376,"*"&amp;BF$1&amp;"*"),COUNTIF(AO$3:AO376,"*"&amp;BF$1&amp;"*"),""))</f>
        <v/>
      </c>
      <c r="BG376" s="20" t="str">
        <f>IF($AN376="","",IF(COUNTIF(AP376,"*"&amp;BG$1&amp;"*"),COUNTIF(AP$3:AP376,"*"&amp;BG$1&amp;"*"),""))</f>
        <v/>
      </c>
      <c r="BH376" s="20" t="str">
        <f>IF($AN376="","",IF(COUNTIF(AQ376,"*"&amp;BH$1&amp;"*"),COUNTIF(AQ$3:AQ376,"*"&amp;BH$1&amp;"*"),""))</f>
        <v/>
      </c>
      <c r="BI376" s="58" t="str">
        <f t="shared" si="201"/>
        <v/>
      </c>
      <c r="BJ376" s="20" t="str">
        <f t="shared" si="202"/>
        <v/>
      </c>
      <c r="BK376" s="20" t="str">
        <f t="shared" si="203"/>
        <v/>
      </c>
      <c r="BM376" s="20" t="str">
        <f>IF($BM$1&gt;=1+MAX($BM$3:BM375),1+MAX($BM$3:BM375),"")</f>
        <v/>
      </c>
      <c r="BN376" s="20" t="str">
        <f t="shared" si="205"/>
        <v/>
      </c>
      <c r="BO376" s="20" t="str">
        <f t="shared" si="205"/>
        <v/>
      </c>
      <c r="BP376" s="20" t="str">
        <f t="shared" si="205"/>
        <v/>
      </c>
      <c r="BQ376" s="20" t="str">
        <f t="shared" si="205"/>
        <v/>
      </c>
      <c r="BR376" s="20" t="str">
        <f t="shared" si="205"/>
        <v/>
      </c>
      <c r="BS376" s="20" t="str">
        <f t="shared" si="205"/>
        <v/>
      </c>
      <c r="BT376" s="20" t="str">
        <f t="shared" si="205"/>
        <v/>
      </c>
      <c r="BU376" s="20" t="str">
        <f t="shared" si="205"/>
        <v/>
      </c>
      <c r="BV376" s="20" t="str">
        <f t="shared" si="205"/>
        <v/>
      </c>
      <c r="BW376" s="20" t="str">
        <f t="shared" si="205"/>
        <v/>
      </c>
      <c r="BX376" s="20" t="str">
        <f t="shared" si="205"/>
        <v/>
      </c>
    </row>
    <row r="377" spans="2:76" ht="30" customHeight="1" x14ac:dyDescent="0.2">
      <c r="B377" s="52"/>
      <c r="C377" s="52"/>
      <c r="D377" s="52"/>
      <c r="E377" s="30"/>
      <c r="F377" s="31"/>
      <c r="G377" s="32"/>
      <c r="H377" s="30"/>
      <c r="I377" s="31"/>
      <c r="J377" s="34"/>
      <c r="K377" s="112" t="str">
        <f t="shared" si="181"/>
        <v/>
      </c>
      <c r="L377" s="108" t="str">
        <f t="shared" si="182"/>
        <v/>
      </c>
      <c r="M377" s="108" t="str">
        <f t="shared" si="183"/>
        <v/>
      </c>
      <c r="N377" s="31" t="str">
        <f t="shared" si="184"/>
        <v/>
      </c>
      <c r="O377" s="31" t="str">
        <f t="shared" si="185"/>
        <v/>
      </c>
      <c r="P377" s="49" t="str">
        <f t="shared" si="186"/>
        <v/>
      </c>
      <c r="Q377" s="49" t="str">
        <f t="shared" si="187"/>
        <v/>
      </c>
      <c r="R377" s="32" t="str">
        <f t="shared" si="188"/>
        <v/>
      </c>
      <c r="S377" s="19"/>
      <c r="T377" s="45" t="str">
        <f t="shared" si="189"/>
        <v/>
      </c>
      <c r="U377" s="32" t="str">
        <f t="shared" si="190"/>
        <v/>
      </c>
      <c r="V377" s="22"/>
      <c r="W377" s="6" t="str">
        <f t="shared" si="179"/>
        <v/>
      </c>
      <c r="X377" s="7" t="str">
        <f t="shared" si="191"/>
        <v/>
      </c>
      <c r="Y377" s="19"/>
      <c r="Z377" s="13" t="str">
        <f t="shared" si="180"/>
        <v/>
      </c>
      <c r="AA377" s="13" t="str">
        <f t="shared" si="192"/>
        <v/>
      </c>
      <c r="AB377" s="7" t="str">
        <f t="shared" si="193"/>
        <v/>
      </c>
      <c r="AC377" s="22"/>
      <c r="AD377" s="3" t="str">
        <f>IF(B377="","",COUNT(B$3:B377))</f>
        <v/>
      </c>
      <c r="AE377" s="3" t="str">
        <f>IF(C377="","",COUNT(C$3:C377))</f>
        <v/>
      </c>
      <c r="AF377" s="3" t="str">
        <f>IF(D377="","",COUNT(D$3:D377))</f>
        <v/>
      </c>
      <c r="AG377" s="20" t="str">
        <f>IF(E377="","",COUNTA($E$3:E377))</f>
        <v/>
      </c>
      <c r="AH377" s="38" t="str">
        <f>IF(B377="",IF(OR($C377&lt;&gt;"",$D377&lt;&gt;"",$E377&lt;&gt;"",$H377&lt;&gt;"",$G377&lt;&gt;""),INDEX(AH$3:AH376,MATCH(MAX(AD$3:AD376),AD$3:AD376,0),0),""),B377)</f>
        <v/>
      </c>
      <c r="AI377" s="38" t="str">
        <f>IF(C377="",IF(OR($D377&lt;&gt;"",$E377&lt;&gt;"",$H377&lt;&gt;"",$G377&lt;&gt;""),INDEX(AI$3:AI376,MATCH(MAX(AE$3:AE376),AE$3:AE376,0),0),""),C377)</f>
        <v/>
      </c>
      <c r="AJ377" s="38" t="str">
        <f>IF(D377="",IF(OR($E377&lt;&gt;"",$H377&lt;&gt;"",$G377&lt;&gt;""),INDEX(AJ$3:AJ376,MATCH(MAX(AF$3:AF376),AF$3:AF376,0),0),""),D377)</f>
        <v/>
      </c>
      <c r="AK377" s="4" t="str">
        <f>IF(入力!E377="","",IFERROR(INDEX(雇用者!$B$3:$B$100003,IFERROR(MATCH("*"&amp;$E377&amp;"*",雇用者!B$3:B$100003,0),MATCH("*"&amp;$E377&amp;"*",雇用者!C$3:C$100003,0)),0),入力!E377))&amp;""</f>
        <v/>
      </c>
      <c r="AL377" s="20" t="str">
        <f>IF(AM377="","",$AM377&amp;"@"&amp;AN377&amp;IF(AN377="","","@"&amp;COUNTIF($AK$3:AK377,AN377)))</f>
        <v/>
      </c>
      <c r="AM377" s="26" t="str">
        <f t="shared" si="194"/>
        <v/>
      </c>
      <c r="AN377" s="4" t="str">
        <f>IF(AK377="",IF(AND(OR(H377&lt;&gt;"",G377&lt;&gt;""),E377=""),INDEX($AK$3:AK376,MATCH(MAX($AG$3:AG376),$AG$3:AG376,0),0),""),AK377)</f>
        <v/>
      </c>
      <c r="AO377" s="20" t="str">
        <f>IF(H377="",IF(AN377="","",IFERROR(INDEX(雇用者!$D$3:$D$100003,MATCH($AN377,雇用者!B$3:B$100003,0),0),"")),H377)&amp;""</f>
        <v/>
      </c>
      <c r="AP377" s="20" t="str">
        <f>IF(AN377="","",IFERROR(IF(AND(入力!I377="",H377=""),INDEX(雇用者!$E$3:$E$100003,MATCH($AN377,雇用者!B$3:B$100003,0),0),I377),I377))&amp;""</f>
        <v/>
      </c>
      <c r="AQ377" s="20" t="str">
        <f t="shared" si="195"/>
        <v/>
      </c>
      <c r="AR377" s="20" t="str">
        <f t="shared" si="196"/>
        <v/>
      </c>
      <c r="AS377" s="20" t="str">
        <f>IF(AN377="","",IFERROR(IF(AND(入力!G377="",H377=""),INDEX(雇用者!$F$3:$Y$100003,MATCH($AN377,雇用者!B$3:B$100003,0),MATCH($AM377,雇用者!$F$1:$Y$1,1)),IF(G377="","",G377)),IF(G377="","",G377)))</f>
        <v/>
      </c>
      <c r="AT377" s="21" t="str">
        <f t="shared" si="197"/>
        <v/>
      </c>
      <c r="AU377" s="21" t="str">
        <f>IF(AND(AT377&lt;&gt;"",COUNTIF($AL$3:AL377,AL377)=1),SUMIF($AL$3:$AT$100003,AL377,$AT$3:$AT$100003),"")</f>
        <v/>
      </c>
      <c r="AV377" s="21" t="str">
        <f>IF(AND(COUNTIF($AM$3:AM377,AM377)=COUNTIF($AM$3:AM100377,AM377),AM377&lt;&gt;""),SUMIF($AM$3:AM377,AM377,$AT$3:AT377),"")</f>
        <v/>
      </c>
      <c r="AW377" s="96"/>
      <c r="AX377" s="20" t="str">
        <f>IF(COUNT(BC377:BH377)=6,MAX($AX$3:AX376)+1,"")</f>
        <v/>
      </c>
      <c r="AY377" s="20" t="str">
        <f>IF(AZ377="","",RANK(AZ377,$AZ$3:$AZ$100003,1)+COUNTIF($AZ$3:AZ377,AZ377)-1)</f>
        <v/>
      </c>
      <c r="AZ377" s="20" t="str">
        <f t="shared" si="198"/>
        <v/>
      </c>
      <c r="BA377" s="20" t="str">
        <f>IF(AN377="","",IF(COUNTIF($AN$3:AN377,AN377)=1,1+MAX($BA$3:BA376),INDEX($BA$3:BA376,MATCH(AN377,$AN$3:AN377,0),0)))</f>
        <v/>
      </c>
      <c r="BB377" s="20" t="str">
        <f>IF(AO377="","",IF(COUNTIF($AO$3:AO377,AO377)=1,1+MAX($BB$3:BB376),INDEX($BB$3:BB376,MATCH(AO377,$AO$3:AO377,0),0)))</f>
        <v/>
      </c>
      <c r="BC377" s="54" t="str">
        <f t="shared" si="199"/>
        <v/>
      </c>
      <c r="BD377" s="54" t="str">
        <f t="shared" si="200"/>
        <v/>
      </c>
      <c r="BE377" s="20" t="str">
        <f>IF($AN377="","",IF(COUNTIF(AN377,"*"&amp;BE$1&amp;"*"),COUNTIF(AN$3:AN377,"*"&amp;BE$1&amp;"*"),""))</f>
        <v/>
      </c>
      <c r="BF377" s="20" t="str">
        <f>IF($AN377="","",IF(COUNTIF(AO377,"*"&amp;BF$1&amp;"*"),COUNTIF(AO$3:AO377,"*"&amp;BF$1&amp;"*"),""))</f>
        <v/>
      </c>
      <c r="BG377" s="20" t="str">
        <f>IF($AN377="","",IF(COUNTIF(AP377,"*"&amp;BG$1&amp;"*"),COUNTIF(AP$3:AP377,"*"&amp;BG$1&amp;"*"),""))</f>
        <v/>
      </c>
      <c r="BH377" s="20" t="str">
        <f>IF($AN377="","",IF(COUNTIF(AQ377,"*"&amp;BH$1&amp;"*"),COUNTIF(AQ$3:AQ377,"*"&amp;BH$1&amp;"*"),""))</f>
        <v/>
      </c>
      <c r="BI377" s="58" t="str">
        <f t="shared" si="201"/>
        <v/>
      </c>
      <c r="BJ377" s="20" t="str">
        <f t="shared" si="202"/>
        <v/>
      </c>
      <c r="BK377" s="20" t="str">
        <f t="shared" si="203"/>
        <v/>
      </c>
      <c r="BM377" s="20" t="str">
        <f>IF($BM$1&gt;=1+MAX($BM$3:BM376),1+MAX($BM$3:BM376),"")</f>
        <v/>
      </c>
      <c r="BN377" s="20" t="str">
        <f t="shared" si="205"/>
        <v/>
      </c>
      <c r="BO377" s="20" t="str">
        <f t="shared" si="205"/>
        <v/>
      </c>
      <c r="BP377" s="20" t="str">
        <f t="shared" si="205"/>
        <v/>
      </c>
      <c r="BQ377" s="20" t="str">
        <f t="shared" si="205"/>
        <v/>
      </c>
      <c r="BR377" s="20" t="str">
        <f t="shared" si="205"/>
        <v/>
      </c>
      <c r="BS377" s="20" t="str">
        <f t="shared" si="205"/>
        <v/>
      </c>
      <c r="BT377" s="20" t="str">
        <f t="shared" si="205"/>
        <v/>
      </c>
      <c r="BU377" s="20" t="str">
        <f t="shared" si="205"/>
        <v/>
      </c>
      <c r="BV377" s="20" t="str">
        <f t="shared" si="205"/>
        <v/>
      </c>
      <c r="BW377" s="20" t="str">
        <f t="shared" si="205"/>
        <v/>
      </c>
      <c r="BX377" s="20" t="str">
        <f t="shared" si="205"/>
        <v/>
      </c>
    </row>
    <row r="378" spans="2:76" ht="30" customHeight="1" x14ac:dyDescent="0.2">
      <c r="B378" s="52"/>
      <c r="C378" s="52"/>
      <c r="D378" s="52"/>
      <c r="E378" s="30"/>
      <c r="F378" s="31"/>
      <c r="G378" s="32"/>
      <c r="H378" s="30"/>
      <c r="I378" s="31"/>
      <c r="J378" s="34"/>
      <c r="K378" s="112" t="str">
        <f t="shared" si="181"/>
        <v/>
      </c>
      <c r="L378" s="108" t="str">
        <f t="shared" si="182"/>
        <v/>
      </c>
      <c r="M378" s="108" t="str">
        <f t="shared" si="183"/>
        <v/>
      </c>
      <c r="N378" s="31" t="str">
        <f t="shared" si="184"/>
        <v/>
      </c>
      <c r="O378" s="31" t="str">
        <f t="shared" si="185"/>
        <v/>
      </c>
      <c r="P378" s="49" t="str">
        <f t="shared" si="186"/>
        <v/>
      </c>
      <c r="Q378" s="49" t="str">
        <f t="shared" si="187"/>
        <v/>
      </c>
      <c r="R378" s="32" t="str">
        <f t="shared" si="188"/>
        <v/>
      </c>
      <c r="S378" s="19"/>
      <c r="T378" s="45" t="str">
        <f t="shared" si="189"/>
        <v/>
      </c>
      <c r="U378" s="32" t="str">
        <f t="shared" si="190"/>
        <v/>
      </c>
      <c r="V378" s="22"/>
      <c r="W378" s="6" t="str">
        <f t="shared" si="179"/>
        <v/>
      </c>
      <c r="X378" s="7" t="str">
        <f t="shared" si="191"/>
        <v/>
      </c>
      <c r="Y378" s="19"/>
      <c r="Z378" s="13" t="str">
        <f t="shared" si="180"/>
        <v/>
      </c>
      <c r="AA378" s="13" t="str">
        <f t="shared" si="192"/>
        <v/>
      </c>
      <c r="AB378" s="7" t="str">
        <f t="shared" si="193"/>
        <v/>
      </c>
      <c r="AC378" s="22"/>
      <c r="AD378" s="3" t="str">
        <f>IF(B378="","",COUNT(B$3:B378))</f>
        <v/>
      </c>
      <c r="AE378" s="3" t="str">
        <f>IF(C378="","",COUNT(C$3:C378))</f>
        <v/>
      </c>
      <c r="AF378" s="3" t="str">
        <f>IF(D378="","",COUNT(D$3:D378))</f>
        <v/>
      </c>
      <c r="AG378" s="20" t="str">
        <f>IF(E378="","",COUNTA($E$3:E378))</f>
        <v/>
      </c>
      <c r="AH378" s="38" t="str">
        <f>IF(B378="",IF(OR($C378&lt;&gt;"",$D378&lt;&gt;"",$E378&lt;&gt;"",$H378&lt;&gt;"",$G378&lt;&gt;""),INDEX(AH$3:AH377,MATCH(MAX(AD$3:AD377),AD$3:AD377,0),0),""),B378)</f>
        <v/>
      </c>
      <c r="AI378" s="38" t="str">
        <f>IF(C378="",IF(OR($D378&lt;&gt;"",$E378&lt;&gt;"",$H378&lt;&gt;"",$G378&lt;&gt;""),INDEX(AI$3:AI377,MATCH(MAX(AE$3:AE377),AE$3:AE377,0),0),""),C378)</f>
        <v/>
      </c>
      <c r="AJ378" s="38" t="str">
        <f>IF(D378="",IF(OR($E378&lt;&gt;"",$H378&lt;&gt;"",$G378&lt;&gt;""),INDEX(AJ$3:AJ377,MATCH(MAX(AF$3:AF377),AF$3:AF377,0),0),""),D378)</f>
        <v/>
      </c>
      <c r="AK378" s="4" t="str">
        <f>IF(入力!E378="","",IFERROR(INDEX(雇用者!$B$3:$B$100003,IFERROR(MATCH("*"&amp;$E378&amp;"*",雇用者!B$3:B$100003,0),MATCH("*"&amp;$E378&amp;"*",雇用者!C$3:C$100003,0)),0),入力!E378))&amp;""</f>
        <v/>
      </c>
      <c r="AL378" s="20" t="str">
        <f>IF(AM378="","",$AM378&amp;"@"&amp;AN378&amp;IF(AN378="","","@"&amp;COUNTIF($AK$3:AK378,AN378)))</f>
        <v/>
      </c>
      <c r="AM378" s="26" t="str">
        <f t="shared" si="194"/>
        <v/>
      </c>
      <c r="AN378" s="4" t="str">
        <f>IF(AK378="",IF(AND(OR(H378&lt;&gt;"",G378&lt;&gt;""),E378=""),INDEX($AK$3:AK377,MATCH(MAX($AG$3:AG377),$AG$3:AG377,0),0),""),AK378)</f>
        <v/>
      </c>
      <c r="AO378" s="20" t="str">
        <f>IF(H378="",IF(AN378="","",IFERROR(INDEX(雇用者!$D$3:$D$100003,MATCH($AN378,雇用者!B$3:B$100003,0),0),"")),H378)&amp;""</f>
        <v/>
      </c>
      <c r="AP378" s="20" t="str">
        <f>IF(AN378="","",IFERROR(IF(AND(入力!I378="",H378=""),INDEX(雇用者!$E$3:$E$100003,MATCH($AN378,雇用者!B$3:B$100003,0),0),I378),I378))&amp;""</f>
        <v/>
      </c>
      <c r="AQ378" s="20" t="str">
        <f t="shared" si="195"/>
        <v/>
      </c>
      <c r="AR378" s="20" t="str">
        <f t="shared" si="196"/>
        <v/>
      </c>
      <c r="AS378" s="20" t="str">
        <f>IF(AN378="","",IFERROR(IF(AND(入力!G378="",H378=""),INDEX(雇用者!$F$3:$Y$100003,MATCH($AN378,雇用者!B$3:B$100003,0),MATCH($AM378,雇用者!$F$1:$Y$1,1)),IF(G378="","",G378)),IF(G378="","",G378)))</f>
        <v/>
      </c>
      <c r="AT378" s="21" t="str">
        <f t="shared" si="197"/>
        <v/>
      </c>
      <c r="AU378" s="21" t="str">
        <f>IF(AND(AT378&lt;&gt;"",COUNTIF($AL$3:AL378,AL378)=1),SUMIF($AL$3:$AT$100003,AL378,$AT$3:$AT$100003),"")</f>
        <v/>
      </c>
      <c r="AV378" s="21" t="str">
        <f>IF(AND(COUNTIF($AM$3:AM378,AM378)=COUNTIF($AM$3:AM100378,AM378),AM378&lt;&gt;""),SUMIF($AM$3:AM378,AM378,$AT$3:AT378),"")</f>
        <v/>
      </c>
      <c r="AW378" s="96"/>
      <c r="AX378" s="20" t="str">
        <f>IF(COUNT(BC378:BH378)=6,MAX($AX$3:AX377)+1,"")</f>
        <v/>
      </c>
      <c r="AY378" s="20" t="str">
        <f>IF(AZ378="","",RANK(AZ378,$AZ$3:$AZ$100003,1)+COUNTIF($AZ$3:AZ378,AZ378)-1)</f>
        <v/>
      </c>
      <c r="AZ378" s="20" t="str">
        <f t="shared" si="198"/>
        <v/>
      </c>
      <c r="BA378" s="20" t="str">
        <f>IF(AN378="","",IF(COUNTIF($AN$3:AN378,AN378)=1,1+MAX($BA$3:BA377),INDEX($BA$3:BA377,MATCH(AN378,$AN$3:AN378,0),0)))</f>
        <v/>
      </c>
      <c r="BB378" s="20" t="str">
        <f>IF(AO378="","",IF(COUNTIF($AO$3:AO378,AO378)=1,1+MAX($BB$3:BB377),INDEX($BB$3:BB377,MATCH(AO378,$AO$3:AO378,0),0)))</f>
        <v/>
      </c>
      <c r="BC378" s="54" t="str">
        <f t="shared" si="199"/>
        <v/>
      </c>
      <c r="BD378" s="54" t="str">
        <f t="shared" si="200"/>
        <v/>
      </c>
      <c r="BE378" s="20" t="str">
        <f>IF($AN378="","",IF(COUNTIF(AN378,"*"&amp;BE$1&amp;"*"),COUNTIF(AN$3:AN378,"*"&amp;BE$1&amp;"*"),""))</f>
        <v/>
      </c>
      <c r="BF378" s="20" t="str">
        <f>IF($AN378="","",IF(COUNTIF(AO378,"*"&amp;BF$1&amp;"*"),COUNTIF(AO$3:AO378,"*"&amp;BF$1&amp;"*"),""))</f>
        <v/>
      </c>
      <c r="BG378" s="20" t="str">
        <f>IF($AN378="","",IF(COUNTIF(AP378,"*"&amp;BG$1&amp;"*"),COUNTIF(AP$3:AP378,"*"&amp;BG$1&amp;"*"),""))</f>
        <v/>
      </c>
      <c r="BH378" s="20" t="str">
        <f>IF($AN378="","",IF(COUNTIF(AQ378,"*"&amp;BH$1&amp;"*"),COUNTIF(AQ$3:AQ378,"*"&amp;BH$1&amp;"*"),""))</f>
        <v/>
      </c>
      <c r="BI378" s="58" t="str">
        <f t="shared" si="201"/>
        <v/>
      </c>
      <c r="BJ378" s="20" t="str">
        <f t="shared" si="202"/>
        <v/>
      </c>
      <c r="BK378" s="20" t="str">
        <f t="shared" si="203"/>
        <v/>
      </c>
      <c r="BM378" s="20" t="str">
        <f>IF($BM$1&gt;=1+MAX($BM$3:BM377),1+MAX($BM$3:BM377),"")</f>
        <v/>
      </c>
      <c r="BN378" s="20" t="str">
        <f t="shared" si="205"/>
        <v/>
      </c>
      <c r="BO378" s="20" t="str">
        <f t="shared" si="205"/>
        <v/>
      </c>
      <c r="BP378" s="20" t="str">
        <f t="shared" si="205"/>
        <v/>
      </c>
      <c r="BQ378" s="20" t="str">
        <f t="shared" si="205"/>
        <v/>
      </c>
      <c r="BR378" s="20" t="str">
        <f t="shared" si="205"/>
        <v/>
      </c>
      <c r="BS378" s="20" t="str">
        <f t="shared" si="205"/>
        <v/>
      </c>
      <c r="BT378" s="20" t="str">
        <f t="shared" si="205"/>
        <v/>
      </c>
      <c r="BU378" s="20" t="str">
        <f t="shared" si="205"/>
        <v/>
      </c>
      <c r="BV378" s="20" t="str">
        <f t="shared" si="205"/>
        <v/>
      </c>
      <c r="BW378" s="20" t="str">
        <f t="shared" si="205"/>
        <v/>
      </c>
      <c r="BX378" s="20" t="str">
        <f t="shared" si="205"/>
        <v/>
      </c>
    </row>
    <row r="379" spans="2:76" ht="30" customHeight="1" x14ac:dyDescent="0.2">
      <c r="B379" s="52"/>
      <c r="C379" s="52"/>
      <c r="D379" s="52"/>
      <c r="E379" s="30"/>
      <c r="F379" s="31"/>
      <c r="G379" s="32"/>
      <c r="H379" s="30"/>
      <c r="I379" s="31"/>
      <c r="J379" s="34"/>
      <c r="K379" s="112" t="str">
        <f t="shared" si="181"/>
        <v/>
      </c>
      <c r="L379" s="108" t="str">
        <f t="shared" si="182"/>
        <v/>
      </c>
      <c r="M379" s="108" t="str">
        <f t="shared" si="183"/>
        <v/>
      </c>
      <c r="N379" s="31" t="str">
        <f t="shared" si="184"/>
        <v/>
      </c>
      <c r="O379" s="31" t="str">
        <f t="shared" si="185"/>
        <v/>
      </c>
      <c r="P379" s="49" t="str">
        <f t="shared" si="186"/>
        <v/>
      </c>
      <c r="Q379" s="49" t="str">
        <f t="shared" si="187"/>
        <v/>
      </c>
      <c r="R379" s="32" t="str">
        <f t="shared" si="188"/>
        <v/>
      </c>
      <c r="S379" s="19"/>
      <c r="T379" s="45" t="str">
        <f t="shared" si="189"/>
        <v/>
      </c>
      <c r="U379" s="32" t="str">
        <f t="shared" si="190"/>
        <v/>
      </c>
      <c r="V379" s="22"/>
      <c r="W379" s="6" t="str">
        <f t="shared" si="179"/>
        <v/>
      </c>
      <c r="X379" s="7" t="str">
        <f t="shared" si="191"/>
        <v/>
      </c>
      <c r="Y379" s="19"/>
      <c r="Z379" s="13" t="str">
        <f t="shared" si="180"/>
        <v/>
      </c>
      <c r="AA379" s="13" t="str">
        <f t="shared" si="192"/>
        <v/>
      </c>
      <c r="AB379" s="7" t="str">
        <f t="shared" si="193"/>
        <v/>
      </c>
      <c r="AC379" s="22"/>
      <c r="AD379" s="3" t="str">
        <f>IF(B379="","",COUNT(B$3:B379))</f>
        <v/>
      </c>
      <c r="AE379" s="3" t="str">
        <f>IF(C379="","",COUNT(C$3:C379))</f>
        <v/>
      </c>
      <c r="AF379" s="3" t="str">
        <f>IF(D379="","",COUNT(D$3:D379))</f>
        <v/>
      </c>
      <c r="AG379" s="20" t="str">
        <f>IF(E379="","",COUNTA($E$3:E379))</f>
        <v/>
      </c>
      <c r="AH379" s="38" t="str">
        <f>IF(B379="",IF(OR($C379&lt;&gt;"",$D379&lt;&gt;"",$E379&lt;&gt;"",$H379&lt;&gt;"",$G379&lt;&gt;""),INDEX(AH$3:AH378,MATCH(MAX(AD$3:AD378),AD$3:AD378,0),0),""),B379)</f>
        <v/>
      </c>
      <c r="AI379" s="38" t="str">
        <f>IF(C379="",IF(OR($D379&lt;&gt;"",$E379&lt;&gt;"",$H379&lt;&gt;"",$G379&lt;&gt;""),INDEX(AI$3:AI378,MATCH(MAX(AE$3:AE378),AE$3:AE378,0),0),""),C379)</f>
        <v/>
      </c>
      <c r="AJ379" s="38" t="str">
        <f>IF(D379="",IF(OR($E379&lt;&gt;"",$H379&lt;&gt;"",$G379&lt;&gt;""),INDEX(AJ$3:AJ378,MATCH(MAX(AF$3:AF378),AF$3:AF378,0),0),""),D379)</f>
        <v/>
      </c>
      <c r="AK379" s="4" t="str">
        <f>IF(入力!E379="","",IFERROR(INDEX(雇用者!$B$3:$B$100003,IFERROR(MATCH("*"&amp;$E379&amp;"*",雇用者!B$3:B$100003,0),MATCH("*"&amp;$E379&amp;"*",雇用者!C$3:C$100003,0)),0),入力!E379))&amp;""</f>
        <v/>
      </c>
      <c r="AL379" s="20" t="str">
        <f>IF(AM379="","",$AM379&amp;"@"&amp;AN379&amp;IF(AN379="","","@"&amp;COUNTIF($AK$3:AK379,AN379)))</f>
        <v/>
      </c>
      <c r="AM379" s="26" t="str">
        <f t="shared" si="194"/>
        <v/>
      </c>
      <c r="AN379" s="4" t="str">
        <f>IF(AK379="",IF(AND(OR(H379&lt;&gt;"",G379&lt;&gt;""),E379=""),INDEX($AK$3:AK378,MATCH(MAX($AG$3:AG378),$AG$3:AG378,0),0),""),AK379)</f>
        <v/>
      </c>
      <c r="AO379" s="20" t="str">
        <f>IF(H379="",IF(AN379="","",IFERROR(INDEX(雇用者!$D$3:$D$100003,MATCH($AN379,雇用者!B$3:B$100003,0),0),"")),H379)&amp;""</f>
        <v/>
      </c>
      <c r="AP379" s="20" t="str">
        <f>IF(AN379="","",IFERROR(IF(AND(入力!I379="",H379=""),INDEX(雇用者!$E$3:$E$100003,MATCH($AN379,雇用者!B$3:B$100003,0),0),I379),I379))&amp;""</f>
        <v/>
      </c>
      <c r="AQ379" s="20" t="str">
        <f t="shared" si="195"/>
        <v/>
      </c>
      <c r="AR379" s="20" t="str">
        <f t="shared" si="196"/>
        <v/>
      </c>
      <c r="AS379" s="20" t="str">
        <f>IF(AN379="","",IFERROR(IF(AND(入力!G379="",H379=""),INDEX(雇用者!$F$3:$Y$100003,MATCH($AN379,雇用者!B$3:B$100003,0),MATCH($AM379,雇用者!$F$1:$Y$1,1)),IF(G379="","",G379)),IF(G379="","",G379)))</f>
        <v/>
      </c>
      <c r="AT379" s="21" t="str">
        <f t="shared" si="197"/>
        <v/>
      </c>
      <c r="AU379" s="21" t="str">
        <f>IF(AND(AT379&lt;&gt;"",COUNTIF($AL$3:AL379,AL379)=1),SUMIF($AL$3:$AT$100003,AL379,$AT$3:$AT$100003),"")</f>
        <v/>
      </c>
      <c r="AV379" s="21" t="str">
        <f>IF(AND(COUNTIF($AM$3:AM379,AM379)=COUNTIF($AM$3:AM100379,AM379),AM379&lt;&gt;""),SUMIF($AM$3:AM379,AM379,$AT$3:AT379),"")</f>
        <v/>
      </c>
      <c r="AW379" s="96"/>
      <c r="AX379" s="20" t="str">
        <f>IF(COUNT(BC379:BH379)=6,MAX($AX$3:AX378)+1,"")</f>
        <v/>
      </c>
      <c r="AY379" s="20" t="str">
        <f>IF(AZ379="","",RANK(AZ379,$AZ$3:$AZ$100003,1)+COUNTIF($AZ$3:AZ379,AZ379)-1)</f>
        <v/>
      </c>
      <c r="AZ379" s="20" t="str">
        <f t="shared" si="198"/>
        <v/>
      </c>
      <c r="BA379" s="20" t="str">
        <f>IF(AN379="","",IF(COUNTIF($AN$3:AN379,AN379)=1,1+MAX($BA$3:BA378),INDEX($BA$3:BA378,MATCH(AN379,$AN$3:AN379,0),0)))</f>
        <v/>
      </c>
      <c r="BB379" s="20" t="str">
        <f>IF(AO379="","",IF(COUNTIF($AO$3:AO379,AO379)=1,1+MAX($BB$3:BB378),INDEX($BB$3:BB378,MATCH(AO379,$AO$3:AO379,0),0)))</f>
        <v/>
      </c>
      <c r="BC379" s="54" t="str">
        <f t="shared" si="199"/>
        <v/>
      </c>
      <c r="BD379" s="54" t="str">
        <f t="shared" si="200"/>
        <v/>
      </c>
      <c r="BE379" s="20" t="str">
        <f>IF($AN379="","",IF(COUNTIF(AN379,"*"&amp;BE$1&amp;"*"),COUNTIF(AN$3:AN379,"*"&amp;BE$1&amp;"*"),""))</f>
        <v/>
      </c>
      <c r="BF379" s="20" t="str">
        <f>IF($AN379="","",IF(COUNTIF(AO379,"*"&amp;BF$1&amp;"*"),COUNTIF(AO$3:AO379,"*"&amp;BF$1&amp;"*"),""))</f>
        <v/>
      </c>
      <c r="BG379" s="20" t="str">
        <f>IF($AN379="","",IF(COUNTIF(AP379,"*"&amp;BG$1&amp;"*"),COUNTIF(AP$3:AP379,"*"&amp;BG$1&amp;"*"),""))</f>
        <v/>
      </c>
      <c r="BH379" s="20" t="str">
        <f>IF($AN379="","",IF(COUNTIF(AQ379,"*"&amp;BH$1&amp;"*"),COUNTIF(AQ$3:AQ379,"*"&amp;BH$1&amp;"*"),""))</f>
        <v/>
      </c>
      <c r="BI379" s="58" t="str">
        <f t="shared" si="201"/>
        <v/>
      </c>
      <c r="BJ379" s="20" t="str">
        <f t="shared" si="202"/>
        <v/>
      </c>
      <c r="BK379" s="20" t="str">
        <f t="shared" si="203"/>
        <v/>
      </c>
      <c r="BM379" s="20" t="str">
        <f>IF($BM$1&gt;=1+MAX($BM$3:BM378),1+MAX($BM$3:BM378),"")</f>
        <v/>
      </c>
      <c r="BN379" s="20" t="str">
        <f t="shared" si="205"/>
        <v/>
      </c>
      <c r="BO379" s="20" t="str">
        <f t="shared" si="205"/>
        <v/>
      </c>
      <c r="BP379" s="20" t="str">
        <f t="shared" si="205"/>
        <v/>
      </c>
      <c r="BQ379" s="20" t="str">
        <f t="shared" si="205"/>
        <v/>
      </c>
      <c r="BR379" s="20" t="str">
        <f t="shared" si="205"/>
        <v/>
      </c>
      <c r="BS379" s="20" t="str">
        <f t="shared" si="205"/>
        <v/>
      </c>
      <c r="BT379" s="20" t="str">
        <f t="shared" si="205"/>
        <v/>
      </c>
      <c r="BU379" s="20" t="str">
        <f t="shared" si="205"/>
        <v/>
      </c>
      <c r="BV379" s="20" t="str">
        <f t="shared" si="205"/>
        <v/>
      </c>
      <c r="BW379" s="20" t="str">
        <f t="shared" si="205"/>
        <v/>
      </c>
      <c r="BX379" s="20" t="str">
        <f t="shared" si="205"/>
        <v/>
      </c>
    </row>
    <row r="380" spans="2:76" ht="30" customHeight="1" x14ac:dyDescent="0.2">
      <c r="B380" s="52"/>
      <c r="C380" s="52"/>
      <c r="D380" s="52"/>
      <c r="E380" s="30"/>
      <c r="F380" s="31"/>
      <c r="G380" s="32"/>
      <c r="H380" s="30"/>
      <c r="I380" s="31"/>
      <c r="J380" s="34"/>
      <c r="K380" s="112" t="str">
        <f t="shared" si="181"/>
        <v/>
      </c>
      <c r="L380" s="108" t="str">
        <f t="shared" si="182"/>
        <v/>
      </c>
      <c r="M380" s="108" t="str">
        <f t="shared" si="183"/>
        <v/>
      </c>
      <c r="N380" s="31" t="str">
        <f t="shared" si="184"/>
        <v/>
      </c>
      <c r="O380" s="31" t="str">
        <f t="shared" si="185"/>
        <v/>
      </c>
      <c r="P380" s="49" t="str">
        <f t="shared" si="186"/>
        <v/>
      </c>
      <c r="Q380" s="49" t="str">
        <f t="shared" si="187"/>
        <v/>
      </c>
      <c r="R380" s="32" t="str">
        <f t="shared" si="188"/>
        <v/>
      </c>
      <c r="S380" s="19"/>
      <c r="T380" s="45" t="str">
        <f t="shared" si="189"/>
        <v/>
      </c>
      <c r="U380" s="32" t="str">
        <f t="shared" si="190"/>
        <v/>
      </c>
      <c r="V380" s="22"/>
      <c r="W380" s="6" t="str">
        <f t="shared" si="179"/>
        <v/>
      </c>
      <c r="X380" s="7" t="str">
        <f t="shared" si="191"/>
        <v/>
      </c>
      <c r="Y380" s="19"/>
      <c r="Z380" s="13" t="str">
        <f t="shared" si="180"/>
        <v/>
      </c>
      <c r="AA380" s="13" t="str">
        <f t="shared" si="192"/>
        <v/>
      </c>
      <c r="AB380" s="7" t="str">
        <f t="shared" si="193"/>
        <v/>
      </c>
      <c r="AC380" s="22"/>
      <c r="AD380" s="3" t="str">
        <f>IF(B380="","",COUNT(B$3:B380))</f>
        <v/>
      </c>
      <c r="AE380" s="3" t="str">
        <f>IF(C380="","",COUNT(C$3:C380))</f>
        <v/>
      </c>
      <c r="AF380" s="3" t="str">
        <f>IF(D380="","",COUNT(D$3:D380))</f>
        <v/>
      </c>
      <c r="AG380" s="20" t="str">
        <f>IF(E380="","",COUNTA($E$3:E380))</f>
        <v/>
      </c>
      <c r="AH380" s="38" t="str">
        <f>IF(B380="",IF(OR($C380&lt;&gt;"",$D380&lt;&gt;"",$E380&lt;&gt;"",$H380&lt;&gt;"",$G380&lt;&gt;""),INDEX(AH$3:AH379,MATCH(MAX(AD$3:AD379),AD$3:AD379,0),0),""),B380)</f>
        <v/>
      </c>
      <c r="AI380" s="38" t="str">
        <f>IF(C380="",IF(OR($D380&lt;&gt;"",$E380&lt;&gt;"",$H380&lt;&gt;"",$G380&lt;&gt;""),INDEX(AI$3:AI379,MATCH(MAX(AE$3:AE379),AE$3:AE379,0),0),""),C380)</f>
        <v/>
      </c>
      <c r="AJ380" s="38" t="str">
        <f>IF(D380="",IF(OR($E380&lt;&gt;"",$H380&lt;&gt;"",$G380&lt;&gt;""),INDEX(AJ$3:AJ379,MATCH(MAX(AF$3:AF379),AF$3:AF379,0),0),""),D380)</f>
        <v/>
      </c>
      <c r="AK380" s="4" t="str">
        <f>IF(入力!E380="","",IFERROR(INDEX(雇用者!$B$3:$B$100003,IFERROR(MATCH("*"&amp;$E380&amp;"*",雇用者!B$3:B$100003,0),MATCH("*"&amp;$E380&amp;"*",雇用者!C$3:C$100003,0)),0),入力!E380))&amp;""</f>
        <v/>
      </c>
      <c r="AL380" s="20" t="str">
        <f>IF(AM380="","",$AM380&amp;"@"&amp;AN380&amp;IF(AN380="","","@"&amp;COUNTIF($AK$3:AK380,AN380)))</f>
        <v/>
      </c>
      <c r="AM380" s="26" t="str">
        <f t="shared" si="194"/>
        <v/>
      </c>
      <c r="AN380" s="4" t="str">
        <f>IF(AK380="",IF(AND(OR(H380&lt;&gt;"",G380&lt;&gt;""),E380=""),INDEX($AK$3:AK379,MATCH(MAX($AG$3:AG379),$AG$3:AG379,0),0),""),AK380)</f>
        <v/>
      </c>
      <c r="AO380" s="20" t="str">
        <f>IF(H380="",IF(AN380="","",IFERROR(INDEX(雇用者!$D$3:$D$100003,MATCH($AN380,雇用者!B$3:B$100003,0),0),"")),H380)&amp;""</f>
        <v/>
      </c>
      <c r="AP380" s="20" t="str">
        <f>IF(AN380="","",IFERROR(IF(AND(入力!I380="",H380=""),INDEX(雇用者!$E$3:$E$100003,MATCH($AN380,雇用者!B$3:B$100003,0),0),I380),I380))&amp;""</f>
        <v/>
      </c>
      <c r="AQ380" s="20" t="str">
        <f t="shared" si="195"/>
        <v/>
      </c>
      <c r="AR380" s="20" t="str">
        <f t="shared" si="196"/>
        <v/>
      </c>
      <c r="AS380" s="20" t="str">
        <f>IF(AN380="","",IFERROR(IF(AND(入力!G380="",H380=""),INDEX(雇用者!$F$3:$Y$100003,MATCH($AN380,雇用者!B$3:B$100003,0),MATCH($AM380,雇用者!$F$1:$Y$1,1)),IF(G380="","",G380)),IF(G380="","",G380)))</f>
        <v/>
      </c>
      <c r="AT380" s="21" t="str">
        <f t="shared" si="197"/>
        <v/>
      </c>
      <c r="AU380" s="21" t="str">
        <f>IF(AND(AT380&lt;&gt;"",COUNTIF($AL$3:AL380,AL380)=1),SUMIF($AL$3:$AT$100003,AL380,$AT$3:$AT$100003),"")</f>
        <v/>
      </c>
      <c r="AV380" s="21" t="str">
        <f>IF(AND(COUNTIF($AM$3:AM380,AM380)=COUNTIF($AM$3:AM100380,AM380),AM380&lt;&gt;""),SUMIF($AM$3:AM380,AM380,$AT$3:AT380),"")</f>
        <v/>
      </c>
      <c r="AW380" s="96"/>
      <c r="AX380" s="20" t="str">
        <f>IF(COUNT(BC380:BH380)=6,MAX($AX$3:AX379)+1,"")</f>
        <v/>
      </c>
      <c r="AY380" s="20" t="str">
        <f>IF(AZ380="","",RANK(AZ380,$AZ$3:$AZ$100003,1)+COUNTIF($AZ$3:AZ380,AZ380)-1)</f>
        <v/>
      </c>
      <c r="AZ380" s="20" t="str">
        <f t="shared" si="198"/>
        <v/>
      </c>
      <c r="BA380" s="20" t="str">
        <f>IF(AN380="","",IF(COUNTIF($AN$3:AN380,AN380)=1,1+MAX($BA$3:BA379),INDEX($BA$3:BA379,MATCH(AN380,$AN$3:AN380,0),0)))</f>
        <v/>
      </c>
      <c r="BB380" s="20" t="str">
        <f>IF(AO380="","",IF(COUNTIF($AO$3:AO380,AO380)=1,1+MAX($BB$3:BB379),INDEX($BB$3:BB379,MATCH(AO380,$AO$3:AO380,0),0)))</f>
        <v/>
      </c>
      <c r="BC380" s="54" t="str">
        <f t="shared" si="199"/>
        <v/>
      </c>
      <c r="BD380" s="54" t="str">
        <f t="shared" si="200"/>
        <v/>
      </c>
      <c r="BE380" s="20" t="str">
        <f>IF($AN380="","",IF(COUNTIF(AN380,"*"&amp;BE$1&amp;"*"),COUNTIF(AN$3:AN380,"*"&amp;BE$1&amp;"*"),""))</f>
        <v/>
      </c>
      <c r="BF380" s="20" t="str">
        <f>IF($AN380="","",IF(COUNTIF(AO380,"*"&amp;BF$1&amp;"*"),COUNTIF(AO$3:AO380,"*"&amp;BF$1&amp;"*"),""))</f>
        <v/>
      </c>
      <c r="BG380" s="20" t="str">
        <f>IF($AN380="","",IF(COUNTIF(AP380,"*"&amp;BG$1&amp;"*"),COUNTIF(AP$3:AP380,"*"&amp;BG$1&amp;"*"),""))</f>
        <v/>
      </c>
      <c r="BH380" s="20" t="str">
        <f>IF($AN380="","",IF(COUNTIF(AQ380,"*"&amp;BH$1&amp;"*"),COUNTIF(AQ$3:AQ380,"*"&amp;BH$1&amp;"*"),""))</f>
        <v/>
      </c>
      <c r="BI380" s="58" t="str">
        <f t="shared" si="201"/>
        <v/>
      </c>
      <c r="BJ380" s="20" t="str">
        <f t="shared" si="202"/>
        <v/>
      </c>
      <c r="BK380" s="20" t="str">
        <f t="shared" si="203"/>
        <v/>
      </c>
      <c r="BM380" s="20" t="str">
        <f>IF($BM$1&gt;=1+MAX($BM$3:BM379),1+MAX($BM$3:BM379),"")</f>
        <v/>
      </c>
      <c r="BN380" s="20" t="str">
        <f t="shared" si="205"/>
        <v/>
      </c>
      <c r="BO380" s="20" t="str">
        <f t="shared" si="205"/>
        <v/>
      </c>
      <c r="BP380" s="20" t="str">
        <f t="shared" si="205"/>
        <v/>
      </c>
      <c r="BQ380" s="20" t="str">
        <f t="shared" si="205"/>
        <v/>
      </c>
      <c r="BR380" s="20" t="str">
        <f t="shared" si="205"/>
        <v/>
      </c>
      <c r="BS380" s="20" t="str">
        <f t="shared" si="205"/>
        <v/>
      </c>
      <c r="BT380" s="20" t="str">
        <f t="shared" si="205"/>
        <v/>
      </c>
      <c r="BU380" s="20" t="str">
        <f t="shared" si="205"/>
        <v/>
      </c>
      <c r="BV380" s="20" t="str">
        <f t="shared" si="205"/>
        <v/>
      </c>
      <c r="BW380" s="20" t="str">
        <f t="shared" si="205"/>
        <v/>
      </c>
      <c r="BX380" s="20" t="str">
        <f t="shared" si="205"/>
        <v/>
      </c>
    </row>
    <row r="381" spans="2:76" ht="30" customHeight="1" x14ac:dyDescent="0.2">
      <c r="B381" s="52"/>
      <c r="C381" s="52"/>
      <c r="D381" s="52"/>
      <c r="E381" s="30"/>
      <c r="F381" s="31"/>
      <c r="G381" s="32"/>
      <c r="H381" s="30"/>
      <c r="I381" s="31"/>
      <c r="J381" s="34"/>
      <c r="K381" s="112" t="str">
        <f t="shared" si="181"/>
        <v/>
      </c>
      <c r="L381" s="108" t="str">
        <f t="shared" si="182"/>
        <v/>
      </c>
      <c r="M381" s="108" t="str">
        <f t="shared" si="183"/>
        <v/>
      </c>
      <c r="N381" s="31" t="str">
        <f t="shared" si="184"/>
        <v/>
      </c>
      <c r="O381" s="31" t="str">
        <f t="shared" si="185"/>
        <v/>
      </c>
      <c r="P381" s="49" t="str">
        <f t="shared" si="186"/>
        <v/>
      </c>
      <c r="Q381" s="49" t="str">
        <f t="shared" si="187"/>
        <v/>
      </c>
      <c r="R381" s="32" t="str">
        <f t="shared" si="188"/>
        <v/>
      </c>
      <c r="S381" s="19"/>
      <c r="T381" s="45" t="str">
        <f t="shared" si="189"/>
        <v/>
      </c>
      <c r="U381" s="32" t="str">
        <f t="shared" si="190"/>
        <v/>
      </c>
      <c r="V381" s="22"/>
      <c r="W381" s="6" t="str">
        <f t="shared" si="179"/>
        <v/>
      </c>
      <c r="X381" s="7" t="str">
        <f t="shared" si="191"/>
        <v/>
      </c>
      <c r="Y381" s="19"/>
      <c r="Z381" s="13" t="str">
        <f t="shared" si="180"/>
        <v/>
      </c>
      <c r="AA381" s="13" t="str">
        <f t="shared" si="192"/>
        <v/>
      </c>
      <c r="AB381" s="7" t="str">
        <f t="shared" si="193"/>
        <v/>
      </c>
      <c r="AC381" s="22"/>
      <c r="AD381" s="3" t="str">
        <f>IF(B381="","",COUNT(B$3:B381))</f>
        <v/>
      </c>
      <c r="AE381" s="3" t="str">
        <f>IF(C381="","",COUNT(C$3:C381))</f>
        <v/>
      </c>
      <c r="AF381" s="3" t="str">
        <f>IF(D381="","",COUNT(D$3:D381))</f>
        <v/>
      </c>
      <c r="AG381" s="20" t="str">
        <f>IF(E381="","",COUNTA($E$3:E381))</f>
        <v/>
      </c>
      <c r="AH381" s="38" t="str">
        <f>IF(B381="",IF(OR($C381&lt;&gt;"",$D381&lt;&gt;"",$E381&lt;&gt;"",$H381&lt;&gt;"",$G381&lt;&gt;""),INDEX(AH$3:AH380,MATCH(MAX(AD$3:AD380),AD$3:AD380,0),0),""),B381)</f>
        <v/>
      </c>
      <c r="AI381" s="38" t="str">
        <f>IF(C381="",IF(OR($D381&lt;&gt;"",$E381&lt;&gt;"",$H381&lt;&gt;"",$G381&lt;&gt;""),INDEX(AI$3:AI380,MATCH(MAX(AE$3:AE380),AE$3:AE380,0),0),""),C381)</f>
        <v/>
      </c>
      <c r="AJ381" s="38" t="str">
        <f>IF(D381="",IF(OR($E381&lt;&gt;"",$H381&lt;&gt;"",$G381&lt;&gt;""),INDEX(AJ$3:AJ380,MATCH(MAX(AF$3:AF380),AF$3:AF380,0),0),""),D381)</f>
        <v/>
      </c>
      <c r="AK381" s="4" t="str">
        <f>IF(入力!E381="","",IFERROR(INDEX(雇用者!$B$3:$B$100003,IFERROR(MATCH("*"&amp;$E381&amp;"*",雇用者!B$3:B$100003,0),MATCH("*"&amp;$E381&amp;"*",雇用者!C$3:C$100003,0)),0),入力!E381))&amp;""</f>
        <v/>
      </c>
      <c r="AL381" s="20" t="str">
        <f>IF(AM381="","",$AM381&amp;"@"&amp;AN381&amp;IF(AN381="","","@"&amp;COUNTIF($AK$3:AK381,AN381)))</f>
        <v/>
      </c>
      <c r="AM381" s="26" t="str">
        <f t="shared" si="194"/>
        <v/>
      </c>
      <c r="AN381" s="4" t="str">
        <f>IF(AK381="",IF(AND(OR(H381&lt;&gt;"",G381&lt;&gt;""),E381=""),INDEX($AK$3:AK380,MATCH(MAX($AG$3:AG380),$AG$3:AG380,0),0),""),AK381)</f>
        <v/>
      </c>
      <c r="AO381" s="20" t="str">
        <f>IF(H381="",IF(AN381="","",IFERROR(INDEX(雇用者!$D$3:$D$100003,MATCH($AN381,雇用者!B$3:B$100003,0),0),"")),H381)&amp;""</f>
        <v/>
      </c>
      <c r="AP381" s="20" t="str">
        <f>IF(AN381="","",IFERROR(IF(AND(入力!I381="",H381=""),INDEX(雇用者!$E$3:$E$100003,MATCH($AN381,雇用者!B$3:B$100003,0),0),I381),I381))&amp;""</f>
        <v/>
      </c>
      <c r="AQ381" s="20" t="str">
        <f t="shared" si="195"/>
        <v/>
      </c>
      <c r="AR381" s="20" t="str">
        <f t="shared" si="196"/>
        <v/>
      </c>
      <c r="AS381" s="20" t="str">
        <f>IF(AN381="","",IFERROR(IF(AND(入力!G381="",H381=""),INDEX(雇用者!$F$3:$Y$100003,MATCH($AN381,雇用者!B$3:B$100003,0),MATCH($AM381,雇用者!$F$1:$Y$1,1)),IF(G381="","",G381)),IF(G381="","",G381)))</f>
        <v/>
      </c>
      <c r="AT381" s="21" t="str">
        <f t="shared" si="197"/>
        <v/>
      </c>
      <c r="AU381" s="21" t="str">
        <f>IF(AND(AT381&lt;&gt;"",COUNTIF($AL$3:AL381,AL381)=1),SUMIF($AL$3:$AT$100003,AL381,$AT$3:$AT$100003),"")</f>
        <v/>
      </c>
      <c r="AV381" s="21" t="str">
        <f>IF(AND(COUNTIF($AM$3:AM381,AM381)=COUNTIF($AM$3:AM100381,AM381),AM381&lt;&gt;""),SUMIF($AM$3:AM381,AM381,$AT$3:AT381),"")</f>
        <v/>
      </c>
      <c r="AW381" s="96"/>
      <c r="AX381" s="20" t="str">
        <f>IF(COUNT(BC381:BH381)=6,MAX($AX$3:AX380)+1,"")</f>
        <v/>
      </c>
      <c r="AY381" s="20" t="str">
        <f>IF(AZ381="","",RANK(AZ381,$AZ$3:$AZ$100003,1)+COUNTIF($AZ$3:AZ381,AZ381)-1)</f>
        <v/>
      </c>
      <c r="AZ381" s="20" t="str">
        <f t="shared" si="198"/>
        <v/>
      </c>
      <c r="BA381" s="20" t="str">
        <f>IF(AN381="","",IF(COUNTIF($AN$3:AN381,AN381)=1,1+MAX($BA$3:BA380),INDEX($BA$3:BA380,MATCH(AN381,$AN$3:AN381,0),0)))</f>
        <v/>
      </c>
      <c r="BB381" s="20" t="str">
        <f>IF(AO381="","",IF(COUNTIF($AO$3:AO381,AO381)=1,1+MAX($BB$3:BB380),INDEX($BB$3:BB380,MATCH(AO381,$AO$3:AO381,0),0)))</f>
        <v/>
      </c>
      <c r="BC381" s="54" t="str">
        <f t="shared" si="199"/>
        <v/>
      </c>
      <c r="BD381" s="54" t="str">
        <f t="shared" si="200"/>
        <v/>
      </c>
      <c r="BE381" s="20" t="str">
        <f>IF($AN381="","",IF(COUNTIF(AN381,"*"&amp;BE$1&amp;"*"),COUNTIF(AN$3:AN381,"*"&amp;BE$1&amp;"*"),""))</f>
        <v/>
      </c>
      <c r="BF381" s="20" t="str">
        <f>IF($AN381="","",IF(COUNTIF(AO381,"*"&amp;BF$1&amp;"*"),COUNTIF(AO$3:AO381,"*"&amp;BF$1&amp;"*"),""))</f>
        <v/>
      </c>
      <c r="BG381" s="20" t="str">
        <f>IF($AN381="","",IF(COUNTIF(AP381,"*"&amp;BG$1&amp;"*"),COUNTIF(AP$3:AP381,"*"&amp;BG$1&amp;"*"),""))</f>
        <v/>
      </c>
      <c r="BH381" s="20" t="str">
        <f>IF($AN381="","",IF(COUNTIF(AQ381,"*"&amp;BH$1&amp;"*"),COUNTIF(AQ$3:AQ381,"*"&amp;BH$1&amp;"*"),""))</f>
        <v/>
      </c>
      <c r="BI381" s="58" t="str">
        <f t="shared" si="201"/>
        <v/>
      </c>
      <c r="BJ381" s="20" t="str">
        <f t="shared" si="202"/>
        <v/>
      </c>
      <c r="BK381" s="20" t="str">
        <f t="shared" si="203"/>
        <v/>
      </c>
      <c r="BM381" s="20" t="str">
        <f>IF($BM$1&gt;=1+MAX($BM$3:BM380),1+MAX($BM$3:BM380),"")</f>
        <v/>
      </c>
      <c r="BN381" s="20" t="str">
        <f t="shared" si="205"/>
        <v/>
      </c>
      <c r="BO381" s="20" t="str">
        <f t="shared" si="205"/>
        <v/>
      </c>
      <c r="BP381" s="20" t="str">
        <f t="shared" si="205"/>
        <v/>
      </c>
      <c r="BQ381" s="20" t="str">
        <f t="shared" si="205"/>
        <v/>
      </c>
      <c r="BR381" s="20" t="str">
        <f t="shared" si="205"/>
        <v/>
      </c>
      <c r="BS381" s="20" t="str">
        <f t="shared" si="205"/>
        <v/>
      </c>
      <c r="BT381" s="20" t="str">
        <f t="shared" si="205"/>
        <v/>
      </c>
      <c r="BU381" s="20" t="str">
        <f t="shared" si="205"/>
        <v/>
      </c>
      <c r="BV381" s="20" t="str">
        <f t="shared" si="205"/>
        <v/>
      </c>
      <c r="BW381" s="20" t="str">
        <f t="shared" si="205"/>
        <v/>
      </c>
      <c r="BX381" s="20" t="str">
        <f t="shared" si="205"/>
        <v/>
      </c>
    </row>
    <row r="382" spans="2:76" ht="30" customHeight="1" x14ac:dyDescent="0.2">
      <c r="B382" s="52"/>
      <c r="C382" s="52"/>
      <c r="D382" s="52"/>
      <c r="E382" s="30"/>
      <c r="F382" s="31"/>
      <c r="G382" s="32"/>
      <c r="H382" s="30"/>
      <c r="I382" s="31"/>
      <c r="J382" s="34"/>
      <c r="K382" s="112" t="str">
        <f t="shared" si="181"/>
        <v/>
      </c>
      <c r="L382" s="108" t="str">
        <f t="shared" si="182"/>
        <v/>
      </c>
      <c r="M382" s="108" t="str">
        <f t="shared" si="183"/>
        <v/>
      </c>
      <c r="N382" s="31" t="str">
        <f t="shared" si="184"/>
        <v/>
      </c>
      <c r="O382" s="31" t="str">
        <f t="shared" si="185"/>
        <v/>
      </c>
      <c r="P382" s="49" t="str">
        <f t="shared" si="186"/>
        <v/>
      </c>
      <c r="Q382" s="49" t="str">
        <f t="shared" si="187"/>
        <v/>
      </c>
      <c r="R382" s="32" t="str">
        <f t="shared" si="188"/>
        <v/>
      </c>
      <c r="S382" s="19"/>
      <c r="T382" s="45" t="str">
        <f t="shared" si="189"/>
        <v/>
      </c>
      <c r="U382" s="32" t="str">
        <f t="shared" si="190"/>
        <v/>
      </c>
      <c r="V382" s="22"/>
      <c r="W382" s="6" t="str">
        <f t="shared" si="179"/>
        <v/>
      </c>
      <c r="X382" s="7" t="str">
        <f t="shared" si="191"/>
        <v/>
      </c>
      <c r="Y382" s="19"/>
      <c r="Z382" s="13" t="str">
        <f t="shared" si="180"/>
        <v/>
      </c>
      <c r="AA382" s="13" t="str">
        <f t="shared" si="192"/>
        <v/>
      </c>
      <c r="AB382" s="7" t="str">
        <f t="shared" si="193"/>
        <v/>
      </c>
      <c r="AC382" s="22"/>
      <c r="AD382" s="3" t="str">
        <f>IF(B382="","",COUNT(B$3:B382))</f>
        <v/>
      </c>
      <c r="AE382" s="3" t="str">
        <f>IF(C382="","",COUNT(C$3:C382))</f>
        <v/>
      </c>
      <c r="AF382" s="3" t="str">
        <f>IF(D382="","",COUNT(D$3:D382))</f>
        <v/>
      </c>
      <c r="AG382" s="20" t="str">
        <f>IF(E382="","",COUNTA($E$3:E382))</f>
        <v/>
      </c>
      <c r="AH382" s="38" t="str">
        <f>IF(B382="",IF(OR($C382&lt;&gt;"",$D382&lt;&gt;"",$E382&lt;&gt;"",$H382&lt;&gt;"",$G382&lt;&gt;""),INDEX(AH$3:AH381,MATCH(MAX(AD$3:AD381),AD$3:AD381,0),0),""),B382)</f>
        <v/>
      </c>
      <c r="AI382" s="38" t="str">
        <f>IF(C382="",IF(OR($D382&lt;&gt;"",$E382&lt;&gt;"",$H382&lt;&gt;"",$G382&lt;&gt;""),INDEX(AI$3:AI381,MATCH(MAX(AE$3:AE381),AE$3:AE381,0),0),""),C382)</f>
        <v/>
      </c>
      <c r="AJ382" s="38" t="str">
        <f>IF(D382="",IF(OR($E382&lt;&gt;"",$H382&lt;&gt;"",$G382&lt;&gt;""),INDEX(AJ$3:AJ381,MATCH(MAX(AF$3:AF381),AF$3:AF381,0),0),""),D382)</f>
        <v/>
      </c>
      <c r="AK382" s="4" t="str">
        <f>IF(入力!E382="","",IFERROR(INDEX(雇用者!$B$3:$B$100003,IFERROR(MATCH("*"&amp;$E382&amp;"*",雇用者!B$3:B$100003,0),MATCH("*"&amp;$E382&amp;"*",雇用者!C$3:C$100003,0)),0),入力!E382))&amp;""</f>
        <v/>
      </c>
      <c r="AL382" s="20" t="str">
        <f>IF(AM382="","",$AM382&amp;"@"&amp;AN382&amp;IF(AN382="","","@"&amp;COUNTIF($AK$3:AK382,AN382)))</f>
        <v/>
      </c>
      <c r="AM382" s="26" t="str">
        <f t="shared" si="194"/>
        <v/>
      </c>
      <c r="AN382" s="4" t="str">
        <f>IF(AK382="",IF(AND(OR(H382&lt;&gt;"",G382&lt;&gt;""),E382=""),INDEX($AK$3:AK381,MATCH(MAX($AG$3:AG381),$AG$3:AG381,0),0),""),AK382)</f>
        <v/>
      </c>
      <c r="AO382" s="20" t="str">
        <f>IF(H382="",IF(AN382="","",IFERROR(INDEX(雇用者!$D$3:$D$100003,MATCH($AN382,雇用者!B$3:B$100003,0),0),"")),H382)&amp;""</f>
        <v/>
      </c>
      <c r="AP382" s="20" t="str">
        <f>IF(AN382="","",IFERROR(IF(AND(入力!I382="",H382=""),INDEX(雇用者!$E$3:$E$100003,MATCH($AN382,雇用者!B$3:B$100003,0),0),I382),I382))&amp;""</f>
        <v/>
      </c>
      <c r="AQ382" s="20" t="str">
        <f t="shared" si="195"/>
        <v/>
      </c>
      <c r="AR382" s="20" t="str">
        <f t="shared" si="196"/>
        <v/>
      </c>
      <c r="AS382" s="20" t="str">
        <f>IF(AN382="","",IFERROR(IF(AND(入力!G382="",H382=""),INDEX(雇用者!$F$3:$Y$100003,MATCH($AN382,雇用者!B$3:B$100003,0),MATCH($AM382,雇用者!$F$1:$Y$1,1)),IF(G382="","",G382)),IF(G382="","",G382)))</f>
        <v/>
      </c>
      <c r="AT382" s="21" t="str">
        <f t="shared" si="197"/>
        <v/>
      </c>
      <c r="AU382" s="21" t="str">
        <f>IF(AND(AT382&lt;&gt;"",COUNTIF($AL$3:AL382,AL382)=1),SUMIF($AL$3:$AT$100003,AL382,$AT$3:$AT$100003),"")</f>
        <v/>
      </c>
      <c r="AV382" s="21" t="str">
        <f>IF(AND(COUNTIF($AM$3:AM382,AM382)=COUNTIF($AM$3:AM100382,AM382),AM382&lt;&gt;""),SUMIF($AM$3:AM382,AM382,$AT$3:AT382),"")</f>
        <v/>
      </c>
      <c r="AW382" s="96"/>
      <c r="AX382" s="20" t="str">
        <f>IF(COUNT(BC382:BH382)=6,MAX($AX$3:AX381)+1,"")</f>
        <v/>
      </c>
      <c r="AY382" s="20" t="str">
        <f>IF(AZ382="","",RANK(AZ382,$AZ$3:$AZ$100003,1)+COUNTIF($AZ$3:AZ382,AZ382)-1)</f>
        <v/>
      </c>
      <c r="AZ382" s="20" t="str">
        <f t="shared" si="198"/>
        <v/>
      </c>
      <c r="BA382" s="20" t="str">
        <f>IF(AN382="","",IF(COUNTIF($AN$3:AN382,AN382)=1,1+MAX($BA$3:BA381),INDEX($BA$3:BA381,MATCH(AN382,$AN$3:AN382,0),0)))</f>
        <v/>
      </c>
      <c r="BB382" s="20" t="str">
        <f>IF(AO382="","",IF(COUNTIF($AO$3:AO382,AO382)=1,1+MAX($BB$3:BB381),INDEX($BB$3:BB381,MATCH(AO382,$AO$3:AO382,0),0)))</f>
        <v/>
      </c>
      <c r="BC382" s="54" t="str">
        <f t="shared" si="199"/>
        <v/>
      </c>
      <c r="BD382" s="54" t="str">
        <f t="shared" si="200"/>
        <v/>
      </c>
      <c r="BE382" s="20" t="str">
        <f>IF($AN382="","",IF(COUNTIF(AN382,"*"&amp;BE$1&amp;"*"),COUNTIF(AN$3:AN382,"*"&amp;BE$1&amp;"*"),""))</f>
        <v/>
      </c>
      <c r="BF382" s="20" t="str">
        <f>IF($AN382="","",IF(COUNTIF(AO382,"*"&amp;BF$1&amp;"*"),COUNTIF(AO$3:AO382,"*"&amp;BF$1&amp;"*"),""))</f>
        <v/>
      </c>
      <c r="BG382" s="20" t="str">
        <f>IF($AN382="","",IF(COUNTIF(AP382,"*"&amp;BG$1&amp;"*"),COUNTIF(AP$3:AP382,"*"&amp;BG$1&amp;"*"),""))</f>
        <v/>
      </c>
      <c r="BH382" s="20" t="str">
        <f>IF($AN382="","",IF(COUNTIF(AQ382,"*"&amp;BH$1&amp;"*"),COUNTIF(AQ$3:AQ382,"*"&amp;BH$1&amp;"*"),""))</f>
        <v/>
      </c>
      <c r="BI382" s="58" t="str">
        <f t="shared" si="201"/>
        <v/>
      </c>
      <c r="BJ382" s="20" t="str">
        <f t="shared" si="202"/>
        <v/>
      </c>
      <c r="BK382" s="20" t="str">
        <f t="shared" si="203"/>
        <v/>
      </c>
      <c r="BM382" s="20" t="str">
        <f>IF($BM$1&gt;=1+MAX($BM$3:BM381),1+MAX($BM$3:BM381),"")</f>
        <v/>
      </c>
      <c r="BN382" s="20" t="str">
        <f t="shared" si="205"/>
        <v/>
      </c>
      <c r="BO382" s="20" t="str">
        <f t="shared" si="205"/>
        <v/>
      </c>
      <c r="BP382" s="20" t="str">
        <f t="shared" si="205"/>
        <v/>
      </c>
      <c r="BQ382" s="20" t="str">
        <f t="shared" si="205"/>
        <v/>
      </c>
      <c r="BR382" s="20" t="str">
        <f t="shared" si="205"/>
        <v/>
      </c>
      <c r="BS382" s="20" t="str">
        <f t="shared" si="205"/>
        <v/>
      </c>
      <c r="BT382" s="20" t="str">
        <f t="shared" si="205"/>
        <v/>
      </c>
      <c r="BU382" s="20" t="str">
        <f t="shared" si="205"/>
        <v/>
      </c>
      <c r="BV382" s="20" t="str">
        <f t="shared" si="205"/>
        <v/>
      </c>
      <c r="BW382" s="20" t="str">
        <f t="shared" si="205"/>
        <v/>
      </c>
      <c r="BX382" s="20" t="str">
        <f t="shared" si="205"/>
        <v/>
      </c>
    </row>
    <row r="383" spans="2:76" ht="30" customHeight="1" x14ac:dyDescent="0.2">
      <c r="B383" s="52"/>
      <c r="C383" s="52"/>
      <c r="D383" s="52"/>
      <c r="E383" s="30"/>
      <c r="F383" s="31"/>
      <c r="G383" s="32"/>
      <c r="H383" s="30"/>
      <c r="I383" s="31"/>
      <c r="J383" s="34"/>
      <c r="K383" s="112" t="str">
        <f t="shared" si="181"/>
        <v/>
      </c>
      <c r="L383" s="108" t="str">
        <f t="shared" si="182"/>
        <v/>
      </c>
      <c r="M383" s="108" t="str">
        <f t="shared" si="183"/>
        <v/>
      </c>
      <c r="N383" s="31" t="str">
        <f t="shared" si="184"/>
        <v/>
      </c>
      <c r="O383" s="31" t="str">
        <f t="shared" si="185"/>
        <v/>
      </c>
      <c r="P383" s="49" t="str">
        <f t="shared" si="186"/>
        <v/>
      </c>
      <c r="Q383" s="49" t="str">
        <f t="shared" si="187"/>
        <v/>
      </c>
      <c r="R383" s="32" t="str">
        <f t="shared" si="188"/>
        <v/>
      </c>
      <c r="S383" s="19"/>
      <c r="T383" s="45" t="str">
        <f t="shared" si="189"/>
        <v/>
      </c>
      <c r="U383" s="32" t="str">
        <f t="shared" si="190"/>
        <v/>
      </c>
      <c r="V383" s="22"/>
      <c r="W383" s="6" t="str">
        <f t="shared" si="179"/>
        <v/>
      </c>
      <c r="X383" s="7" t="str">
        <f t="shared" si="191"/>
        <v/>
      </c>
      <c r="Y383" s="19"/>
      <c r="Z383" s="13" t="str">
        <f t="shared" si="180"/>
        <v/>
      </c>
      <c r="AA383" s="13" t="str">
        <f t="shared" si="192"/>
        <v/>
      </c>
      <c r="AB383" s="7" t="str">
        <f t="shared" si="193"/>
        <v/>
      </c>
      <c r="AC383" s="22"/>
      <c r="AD383" s="3" t="str">
        <f>IF(B383="","",COUNT(B$3:B383))</f>
        <v/>
      </c>
      <c r="AE383" s="3" t="str">
        <f>IF(C383="","",COUNT(C$3:C383))</f>
        <v/>
      </c>
      <c r="AF383" s="3" t="str">
        <f>IF(D383="","",COUNT(D$3:D383))</f>
        <v/>
      </c>
      <c r="AG383" s="20" t="str">
        <f>IF(E383="","",COUNTA($E$3:E383))</f>
        <v/>
      </c>
      <c r="AH383" s="38" t="str">
        <f>IF(B383="",IF(OR($C383&lt;&gt;"",$D383&lt;&gt;"",$E383&lt;&gt;"",$H383&lt;&gt;"",$G383&lt;&gt;""),INDEX(AH$3:AH382,MATCH(MAX(AD$3:AD382),AD$3:AD382,0),0),""),B383)</f>
        <v/>
      </c>
      <c r="AI383" s="38" t="str">
        <f>IF(C383="",IF(OR($D383&lt;&gt;"",$E383&lt;&gt;"",$H383&lt;&gt;"",$G383&lt;&gt;""),INDEX(AI$3:AI382,MATCH(MAX(AE$3:AE382),AE$3:AE382,0),0),""),C383)</f>
        <v/>
      </c>
      <c r="AJ383" s="38" t="str">
        <f>IF(D383="",IF(OR($E383&lt;&gt;"",$H383&lt;&gt;"",$G383&lt;&gt;""),INDEX(AJ$3:AJ382,MATCH(MAX(AF$3:AF382),AF$3:AF382,0),0),""),D383)</f>
        <v/>
      </c>
      <c r="AK383" s="4" t="str">
        <f>IF(入力!E383="","",IFERROR(INDEX(雇用者!$B$3:$B$100003,IFERROR(MATCH("*"&amp;$E383&amp;"*",雇用者!B$3:B$100003,0),MATCH("*"&amp;$E383&amp;"*",雇用者!C$3:C$100003,0)),0),入力!E383))&amp;""</f>
        <v/>
      </c>
      <c r="AL383" s="20" t="str">
        <f>IF(AM383="","",$AM383&amp;"@"&amp;AN383&amp;IF(AN383="","","@"&amp;COUNTIF($AK$3:AK383,AN383)))</f>
        <v/>
      </c>
      <c r="AM383" s="26" t="str">
        <f t="shared" si="194"/>
        <v/>
      </c>
      <c r="AN383" s="4" t="str">
        <f>IF(AK383="",IF(AND(OR(H383&lt;&gt;"",G383&lt;&gt;""),E383=""),INDEX($AK$3:AK382,MATCH(MAX($AG$3:AG382),$AG$3:AG382,0),0),""),AK383)</f>
        <v/>
      </c>
      <c r="AO383" s="20" t="str">
        <f>IF(H383="",IF(AN383="","",IFERROR(INDEX(雇用者!$D$3:$D$100003,MATCH($AN383,雇用者!B$3:B$100003,0),0),"")),H383)&amp;""</f>
        <v/>
      </c>
      <c r="AP383" s="20" t="str">
        <f>IF(AN383="","",IFERROR(IF(AND(入力!I383="",H383=""),INDEX(雇用者!$E$3:$E$100003,MATCH($AN383,雇用者!B$3:B$100003,0),0),I383),I383))&amp;""</f>
        <v/>
      </c>
      <c r="AQ383" s="20" t="str">
        <f t="shared" si="195"/>
        <v/>
      </c>
      <c r="AR383" s="20" t="str">
        <f t="shared" si="196"/>
        <v/>
      </c>
      <c r="AS383" s="20" t="str">
        <f>IF(AN383="","",IFERROR(IF(AND(入力!G383="",H383=""),INDEX(雇用者!$F$3:$Y$100003,MATCH($AN383,雇用者!B$3:B$100003,0),MATCH($AM383,雇用者!$F$1:$Y$1,1)),IF(G383="","",G383)),IF(G383="","",G383)))</f>
        <v/>
      </c>
      <c r="AT383" s="21" t="str">
        <f t="shared" si="197"/>
        <v/>
      </c>
      <c r="AU383" s="21" t="str">
        <f>IF(AND(AT383&lt;&gt;"",COUNTIF($AL$3:AL383,AL383)=1),SUMIF($AL$3:$AT$100003,AL383,$AT$3:$AT$100003),"")</f>
        <v/>
      </c>
      <c r="AV383" s="21" t="str">
        <f>IF(AND(COUNTIF($AM$3:AM383,AM383)=COUNTIF($AM$3:AM100383,AM383),AM383&lt;&gt;""),SUMIF($AM$3:AM383,AM383,$AT$3:AT383),"")</f>
        <v/>
      </c>
      <c r="AW383" s="96"/>
      <c r="AX383" s="20" t="str">
        <f>IF(COUNT(BC383:BH383)=6,MAX($AX$3:AX382)+1,"")</f>
        <v/>
      </c>
      <c r="AY383" s="20" t="str">
        <f>IF(AZ383="","",RANK(AZ383,$AZ$3:$AZ$100003,1)+COUNTIF($AZ$3:AZ383,AZ383)-1)</f>
        <v/>
      </c>
      <c r="AZ383" s="20" t="str">
        <f t="shared" si="198"/>
        <v/>
      </c>
      <c r="BA383" s="20" t="str">
        <f>IF(AN383="","",IF(COUNTIF($AN$3:AN383,AN383)=1,1+MAX($BA$3:BA382),INDEX($BA$3:BA382,MATCH(AN383,$AN$3:AN383,0),0)))</f>
        <v/>
      </c>
      <c r="BB383" s="20" t="str">
        <f>IF(AO383="","",IF(COUNTIF($AO$3:AO383,AO383)=1,1+MAX($BB$3:BB382),INDEX($BB$3:BB382,MATCH(AO383,$AO$3:AO383,0),0)))</f>
        <v/>
      </c>
      <c r="BC383" s="54" t="str">
        <f t="shared" si="199"/>
        <v/>
      </c>
      <c r="BD383" s="54" t="str">
        <f t="shared" si="200"/>
        <v/>
      </c>
      <c r="BE383" s="20" t="str">
        <f>IF($AN383="","",IF(COUNTIF(AN383,"*"&amp;BE$1&amp;"*"),COUNTIF(AN$3:AN383,"*"&amp;BE$1&amp;"*"),""))</f>
        <v/>
      </c>
      <c r="BF383" s="20" t="str">
        <f>IF($AN383="","",IF(COUNTIF(AO383,"*"&amp;BF$1&amp;"*"),COUNTIF(AO$3:AO383,"*"&amp;BF$1&amp;"*"),""))</f>
        <v/>
      </c>
      <c r="BG383" s="20" t="str">
        <f>IF($AN383="","",IF(COUNTIF(AP383,"*"&amp;BG$1&amp;"*"),COUNTIF(AP$3:AP383,"*"&amp;BG$1&amp;"*"),""))</f>
        <v/>
      </c>
      <c r="BH383" s="20" t="str">
        <f>IF($AN383="","",IF(COUNTIF(AQ383,"*"&amp;BH$1&amp;"*"),COUNTIF(AQ$3:AQ383,"*"&amp;BH$1&amp;"*"),""))</f>
        <v/>
      </c>
      <c r="BI383" s="58" t="str">
        <f t="shared" si="201"/>
        <v/>
      </c>
      <c r="BJ383" s="20" t="str">
        <f t="shared" si="202"/>
        <v/>
      </c>
      <c r="BK383" s="20" t="str">
        <f t="shared" si="203"/>
        <v/>
      </c>
      <c r="BM383" s="20" t="str">
        <f>IF($BM$1&gt;=1+MAX($BM$3:BM382),1+MAX($BM$3:BM382),"")</f>
        <v/>
      </c>
      <c r="BN383" s="20" t="str">
        <f t="shared" si="205"/>
        <v/>
      </c>
      <c r="BO383" s="20" t="str">
        <f t="shared" si="205"/>
        <v/>
      </c>
      <c r="BP383" s="20" t="str">
        <f t="shared" si="205"/>
        <v/>
      </c>
      <c r="BQ383" s="20" t="str">
        <f t="shared" si="205"/>
        <v/>
      </c>
      <c r="BR383" s="20" t="str">
        <f t="shared" si="205"/>
        <v/>
      </c>
      <c r="BS383" s="20" t="str">
        <f t="shared" si="205"/>
        <v/>
      </c>
      <c r="BT383" s="20" t="str">
        <f t="shared" si="205"/>
        <v/>
      </c>
      <c r="BU383" s="20" t="str">
        <f t="shared" si="205"/>
        <v/>
      </c>
      <c r="BV383" s="20" t="str">
        <f t="shared" si="205"/>
        <v/>
      </c>
      <c r="BW383" s="20" t="str">
        <f t="shared" si="205"/>
        <v/>
      </c>
      <c r="BX383" s="20" t="str">
        <f t="shared" si="205"/>
        <v/>
      </c>
    </row>
    <row r="384" spans="2:76" ht="30" customHeight="1" x14ac:dyDescent="0.2">
      <c r="B384" s="52"/>
      <c r="C384" s="52"/>
      <c r="D384" s="52"/>
      <c r="E384" s="30"/>
      <c r="F384" s="31"/>
      <c r="G384" s="32"/>
      <c r="H384" s="30"/>
      <c r="I384" s="31"/>
      <c r="J384" s="34"/>
      <c r="K384" s="112" t="str">
        <f t="shared" si="181"/>
        <v/>
      </c>
      <c r="L384" s="108" t="str">
        <f t="shared" si="182"/>
        <v/>
      </c>
      <c r="M384" s="108" t="str">
        <f t="shared" si="183"/>
        <v/>
      </c>
      <c r="N384" s="31" t="str">
        <f t="shared" si="184"/>
        <v/>
      </c>
      <c r="O384" s="31" t="str">
        <f t="shared" si="185"/>
        <v/>
      </c>
      <c r="P384" s="49" t="str">
        <f t="shared" si="186"/>
        <v/>
      </c>
      <c r="Q384" s="49" t="str">
        <f t="shared" si="187"/>
        <v/>
      </c>
      <c r="R384" s="32" t="str">
        <f t="shared" si="188"/>
        <v/>
      </c>
      <c r="S384" s="19"/>
      <c r="T384" s="45" t="str">
        <f t="shared" si="189"/>
        <v/>
      </c>
      <c r="U384" s="32" t="str">
        <f t="shared" si="190"/>
        <v/>
      </c>
      <c r="V384" s="22"/>
      <c r="W384" s="6" t="str">
        <f t="shared" si="179"/>
        <v/>
      </c>
      <c r="X384" s="7" t="str">
        <f t="shared" si="191"/>
        <v/>
      </c>
      <c r="Y384" s="19"/>
      <c r="Z384" s="13" t="str">
        <f t="shared" si="180"/>
        <v/>
      </c>
      <c r="AA384" s="13" t="str">
        <f t="shared" si="192"/>
        <v/>
      </c>
      <c r="AB384" s="7" t="str">
        <f t="shared" si="193"/>
        <v/>
      </c>
      <c r="AC384" s="22"/>
      <c r="AD384" s="3" t="str">
        <f>IF(B384="","",COUNT(B$3:B384))</f>
        <v/>
      </c>
      <c r="AE384" s="3" t="str">
        <f>IF(C384="","",COUNT(C$3:C384))</f>
        <v/>
      </c>
      <c r="AF384" s="3" t="str">
        <f>IF(D384="","",COUNT(D$3:D384))</f>
        <v/>
      </c>
      <c r="AG384" s="20" t="str">
        <f>IF(E384="","",COUNTA($E$3:E384))</f>
        <v/>
      </c>
      <c r="AH384" s="38" t="str">
        <f>IF(B384="",IF(OR($C384&lt;&gt;"",$D384&lt;&gt;"",$E384&lt;&gt;"",$H384&lt;&gt;"",$G384&lt;&gt;""),INDEX(AH$3:AH383,MATCH(MAX(AD$3:AD383),AD$3:AD383,0),0),""),B384)</f>
        <v/>
      </c>
      <c r="AI384" s="38" t="str">
        <f>IF(C384="",IF(OR($D384&lt;&gt;"",$E384&lt;&gt;"",$H384&lt;&gt;"",$G384&lt;&gt;""),INDEX(AI$3:AI383,MATCH(MAX(AE$3:AE383),AE$3:AE383,0),0),""),C384)</f>
        <v/>
      </c>
      <c r="AJ384" s="38" t="str">
        <f>IF(D384="",IF(OR($E384&lt;&gt;"",$H384&lt;&gt;"",$G384&lt;&gt;""),INDEX(AJ$3:AJ383,MATCH(MAX(AF$3:AF383),AF$3:AF383,0),0),""),D384)</f>
        <v/>
      </c>
      <c r="AK384" s="4" t="str">
        <f>IF(入力!E384="","",IFERROR(INDEX(雇用者!$B$3:$B$100003,IFERROR(MATCH("*"&amp;$E384&amp;"*",雇用者!B$3:B$100003,0),MATCH("*"&amp;$E384&amp;"*",雇用者!C$3:C$100003,0)),0),入力!E384))&amp;""</f>
        <v/>
      </c>
      <c r="AL384" s="20" t="str">
        <f>IF(AM384="","",$AM384&amp;"@"&amp;AN384&amp;IF(AN384="","","@"&amp;COUNTIF($AK$3:AK384,AN384)))</f>
        <v/>
      </c>
      <c r="AM384" s="26" t="str">
        <f t="shared" si="194"/>
        <v/>
      </c>
      <c r="AN384" s="4" t="str">
        <f>IF(AK384="",IF(AND(OR(H384&lt;&gt;"",G384&lt;&gt;""),E384=""),INDEX($AK$3:AK383,MATCH(MAX($AG$3:AG383),$AG$3:AG383,0),0),""),AK384)</f>
        <v/>
      </c>
      <c r="AO384" s="20" t="str">
        <f>IF(H384="",IF(AN384="","",IFERROR(INDEX(雇用者!$D$3:$D$100003,MATCH($AN384,雇用者!B$3:B$100003,0),0),"")),H384)&amp;""</f>
        <v/>
      </c>
      <c r="AP384" s="20" t="str">
        <f>IF(AN384="","",IFERROR(IF(AND(入力!I384="",H384=""),INDEX(雇用者!$E$3:$E$100003,MATCH($AN384,雇用者!B$3:B$100003,0),0),I384),I384))&amp;""</f>
        <v/>
      </c>
      <c r="AQ384" s="20" t="str">
        <f t="shared" si="195"/>
        <v/>
      </c>
      <c r="AR384" s="20" t="str">
        <f t="shared" si="196"/>
        <v/>
      </c>
      <c r="AS384" s="20" t="str">
        <f>IF(AN384="","",IFERROR(IF(AND(入力!G384="",H384=""),INDEX(雇用者!$F$3:$Y$100003,MATCH($AN384,雇用者!B$3:B$100003,0),MATCH($AM384,雇用者!$F$1:$Y$1,1)),IF(G384="","",G384)),IF(G384="","",G384)))</f>
        <v/>
      </c>
      <c r="AT384" s="21" t="str">
        <f t="shared" si="197"/>
        <v/>
      </c>
      <c r="AU384" s="21" t="str">
        <f>IF(AND(AT384&lt;&gt;"",COUNTIF($AL$3:AL384,AL384)=1),SUMIF($AL$3:$AT$100003,AL384,$AT$3:$AT$100003),"")</f>
        <v/>
      </c>
      <c r="AV384" s="21" t="str">
        <f>IF(AND(COUNTIF($AM$3:AM384,AM384)=COUNTIF($AM$3:AM100384,AM384),AM384&lt;&gt;""),SUMIF($AM$3:AM384,AM384,$AT$3:AT384),"")</f>
        <v/>
      </c>
      <c r="AW384" s="96"/>
      <c r="AX384" s="20" t="str">
        <f>IF(COUNT(BC384:BH384)=6,MAX($AX$3:AX383)+1,"")</f>
        <v/>
      </c>
      <c r="AY384" s="20" t="str">
        <f>IF(AZ384="","",RANK(AZ384,$AZ$3:$AZ$100003,1)+COUNTIF($AZ$3:AZ384,AZ384)-1)</f>
        <v/>
      </c>
      <c r="AZ384" s="20" t="str">
        <f t="shared" si="198"/>
        <v/>
      </c>
      <c r="BA384" s="20" t="str">
        <f>IF(AN384="","",IF(COUNTIF($AN$3:AN384,AN384)=1,1+MAX($BA$3:BA383),INDEX($BA$3:BA383,MATCH(AN384,$AN$3:AN384,0),0)))</f>
        <v/>
      </c>
      <c r="BB384" s="20" t="str">
        <f>IF(AO384="","",IF(COUNTIF($AO$3:AO384,AO384)=1,1+MAX($BB$3:BB383),INDEX($BB$3:BB383,MATCH(AO384,$AO$3:AO384,0),0)))</f>
        <v/>
      </c>
      <c r="BC384" s="54" t="str">
        <f t="shared" si="199"/>
        <v/>
      </c>
      <c r="BD384" s="54" t="str">
        <f t="shared" si="200"/>
        <v/>
      </c>
      <c r="BE384" s="20" t="str">
        <f>IF($AN384="","",IF(COUNTIF(AN384,"*"&amp;BE$1&amp;"*"),COUNTIF(AN$3:AN384,"*"&amp;BE$1&amp;"*"),""))</f>
        <v/>
      </c>
      <c r="BF384" s="20" t="str">
        <f>IF($AN384="","",IF(COUNTIF(AO384,"*"&amp;BF$1&amp;"*"),COUNTIF(AO$3:AO384,"*"&amp;BF$1&amp;"*"),""))</f>
        <v/>
      </c>
      <c r="BG384" s="20" t="str">
        <f>IF($AN384="","",IF(COUNTIF(AP384,"*"&amp;BG$1&amp;"*"),COUNTIF(AP$3:AP384,"*"&amp;BG$1&amp;"*"),""))</f>
        <v/>
      </c>
      <c r="BH384" s="20" t="str">
        <f>IF($AN384="","",IF(COUNTIF(AQ384,"*"&amp;BH$1&amp;"*"),COUNTIF(AQ$3:AQ384,"*"&amp;BH$1&amp;"*"),""))</f>
        <v/>
      </c>
      <c r="BI384" s="58" t="str">
        <f t="shared" si="201"/>
        <v/>
      </c>
      <c r="BJ384" s="20" t="str">
        <f t="shared" si="202"/>
        <v/>
      </c>
      <c r="BK384" s="20" t="str">
        <f t="shared" si="203"/>
        <v/>
      </c>
      <c r="BM384" s="20" t="str">
        <f>IF($BM$1&gt;=1+MAX($BM$3:BM383),1+MAX($BM$3:BM383),"")</f>
        <v/>
      </c>
      <c r="BN384" s="20" t="str">
        <f t="shared" si="205"/>
        <v/>
      </c>
      <c r="BO384" s="20" t="str">
        <f t="shared" si="205"/>
        <v/>
      </c>
      <c r="BP384" s="20" t="str">
        <f t="shared" si="205"/>
        <v/>
      </c>
      <c r="BQ384" s="20" t="str">
        <f t="shared" si="205"/>
        <v/>
      </c>
      <c r="BR384" s="20" t="str">
        <f t="shared" si="205"/>
        <v/>
      </c>
      <c r="BS384" s="20" t="str">
        <f t="shared" si="205"/>
        <v/>
      </c>
      <c r="BT384" s="20" t="str">
        <f t="shared" si="205"/>
        <v/>
      </c>
      <c r="BU384" s="20" t="str">
        <f t="shared" si="205"/>
        <v/>
      </c>
      <c r="BV384" s="20" t="str">
        <f t="shared" si="205"/>
        <v/>
      </c>
      <c r="BW384" s="20" t="str">
        <f t="shared" si="205"/>
        <v/>
      </c>
      <c r="BX384" s="20" t="str">
        <f t="shared" si="205"/>
        <v/>
      </c>
    </row>
    <row r="385" spans="2:76" ht="30" customHeight="1" x14ac:dyDescent="0.2">
      <c r="B385" s="52"/>
      <c r="C385" s="52"/>
      <c r="D385" s="52"/>
      <c r="E385" s="30"/>
      <c r="F385" s="31"/>
      <c r="G385" s="32"/>
      <c r="H385" s="30"/>
      <c r="I385" s="31"/>
      <c r="J385" s="34"/>
      <c r="K385" s="112" t="str">
        <f t="shared" si="181"/>
        <v/>
      </c>
      <c r="L385" s="108" t="str">
        <f t="shared" si="182"/>
        <v/>
      </c>
      <c r="M385" s="108" t="str">
        <f t="shared" si="183"/>
        <v/>
      </c>
      <c r="N385" s="31" t="str">
        <f t="shared" si="184"/>
        <v/>
      </c>
      <c r="O385" s="31" t="str">
        <f t="shared" si="185"/>
        <v/>
      </c>
      <c r="P385" s="49" t="str">
        <f t="shared" si="186"/>
        <v/>
      </c>
      <c r="Q385" s="49" t="str">
        <f t="shared" si="187"/>
        <v/>
      </c>
      <c r="R385" s="32" t="str">
        <f t="shared" si="188"/>
        <v/>
      </c>
      <c r="S385" s="19"/>
      <c r="T385" s="45" t="str">
        <f t="shared" si="189"/>
        <v/>
      </c>
      <c r="U385" s="32" t="str">
        <f t="shared" si="190"/>
        <v/>
      </c>
      <c r="V385" s="22"/>
      <c r="W385" s="6" t="str">
        <f t="shared" si="179"/>
        <v/>
      </c>
      <c r="X385" s="7" t="str">
        <f t="shared" si="191"/>
        <v/>
      </c>
      <c r="Y385" s="19"/>
      <c r="Z385" s="13" t="str">
        <f t="shared" si="180"/>
        <v/>
      </c>
      <c r="AA385" s="13" t="str">
        <f t="shared" si="192"/>
        <v/>
      </c>
      <c r="AB385" s="7" t="str">
        <f t="shared" si="193"/>
        <v/>
      </c>
      <c r="AC385" s="22"/>
      <c r="AD385" s="3" t="str">
        <f>IF(B385="","",COUNT(B$3:B385))</f>
        <v/>
      </c>
      <c r="AE385" s="3" t="str">
        <f>IF(C385="","",COUNT(C$3:C385))</f>
        <v/>
      </c>
      <c r="AF385" s="3" t="str">
        <f>IF(D385="","",COUNT(D$3:D385))</f>
        <v/>
      </c>
      <c r="AG385" s="20" t="str">
        <f>IF(E385="","",COUNTA($E$3:E385))</f>
        <v/>
      </c>
      <c r="AH385" s="38" t="str">
        <f>IF(B385="",IF(OR($C385&lt;&gt;"",$D385&lt;&gt;"",$E385&lt;&gt;"",$H385&lt;&gt;"",$G385&lt;&gt;""),INDEX(AH$3:AH384,MATCH(MAX(AD$3:AD384),AD$3:AD384,0),0),""),B385)</f>
        <v/>
      </c>
      <c r="AI385" s="38" t="str">
        <f>IF(C385="",IF(OR($D385&lt;&gt;"",$E385&lt;&gt;"",$H385&lt;&gt;"",$G385&lt;&gt;""),INDEX(AI$3:AI384,MATCH(MAX(AE$3:AE384),AE$3:AE384,0),0),""),C385)</f>
        <v/>
      </c>
      <c r="AJ385" s="38" t="str">
        <f>IF(D385="",IF(OR($E385&lt;&gt;"",$H385&lt;&gt;"",$G385&lt;&gt;""),INDEX(AJ$3:AJ384,MATCH(MAX(AF$3:AF384),AF$3:AF384,0),0),""),D385)</f>
        <v/>
      </c>
      <c r="AK385" s="4" t="str">
        <f>IF(入力!E385="","",IFERROR(INDEX(雇用者!$B$3:$B$100003,IFERROR(MATCH("*"&amp;$E385&amp;"*",雇用者!B$3:B$100003,0),MATCH("*"&amp;$E385&amp;"*",雇用者!C$3:C$100003,0)),0),入力!E385))&amp;""</f>
        <v/>
      </c>
      <c r="AL385" s="20" t="str">
        <f>IF(AM385="","",$AM385&amp;"@"&amp;AN385&amp;IF(AN385="","","@"&amp;COUNTIF($AK$3:AK385,AN385)))</f>
        <v/>
      </c>
      <c r="AM385" s="26" t="str">
        <f t="shared" si="194"/>
        <v/>
      </c>
      <c r="AN385" s="4" t="str">
        <f>IF(AK385="",IF(AND(OR(H385&lt;&gt;"",G385&lt;&gt;""),E385=""),INDEX($AK$3:AK384,MATCH(MAX($AG$3:AG384),$AG$3:AG384,0),0),""),AK385)</f>
        <v/>
      </c>
      <c r="AO385" s="20" t="str">
        <f>IF(H385="",IF(AN385="","",IFERROR(INDEX(雇用者!$D$3:$D$100003,MATCH($AN385,雇用者!B$3:B$100003,0),0),"")),H385)&amp;""</f>
        <v/>
      </c>
      <c r="AP385" s="20" t="str">
        <f>IF(AN385="","",IFERROR(IF(AND(入力!I385="",H385=""),INDEX(雇用者!$E$3:$E$100003,MATCH($AN385,雇用者!B$3:B$100003,0),0),I385),I385))&amp;""</f>
        <v/>
      </c>
      <c r="AQ385" s="20" t="str">
        <f t="shared" si="195"/>
        <v/>
      </c>
      <c r="AR385" s="20" t="str">
        <f t="shared" si="196"/>
        <v/>
      </c>
      <c r="AS385" s="20" t="str">
        <f>IF(AN385="","",IFERROR(IF(AND(入力!G385="",H385=""),INDEX(雇用者!$F$3:$Y$100003,MATCH($AN385,雇用者!B$3:B$100003,0),MATCH($AM385,雇用者!$F$1:$Y$1,1)),IF(G385="","",G385)),IF(G385="","",G385)))</f>
        <v/>
      </c>
      <c r="AT385" s="21" t="str">
        <f t="shared" si="197"/>
        <v/>
      </c>
      <c r="AU385" s="21" t="str">
        <f>IF(AND(AT385&lt;&gt;"",COUNTIF($AL$3:AL385,AL385)=1),SUMIF($AL$3:$AT$100003,AL385,$AT$3:$AT$100003),"")</f>
        <v/>
      </c>
      <c r="AV385" s="21" t="str">
        <f>IF(AND(COUNTIF($AM$3:AM385,AM385)=COUNTIF($AM$3:AM100385,AM385),AM385&lt;&gt;""),SUMIF($AM$3:AM385,AM385,$AT$3:AT385),"")</f>
        <v/>
      </c>
      <c r="AW385" s="96"/>
      <c r="AX385" s="20" t="str">
        <f>IF(COUNT(BC385:BH385)=6,MAX($AX$3:AX384)+1,"")</f>
        <v/>
      </c>
      <c r="AY385" s="20" t="str">
        <f>IF(AZ385="","",RANK(AZ385,$AZ$3:$AZ$100003,1)+COUNTIF($AZ$3:AZ385,AZ385)-1)</f>
        <v/>
      </c>
      <c r="AZ385" s="20" t="str">
        <f t="shared" si="198"/>
        <v/>
      </c>
      <c r="BA385" s="20" t="str">
        <f>IF(AN385="","",IF(COUNTIF($AN$3:AN385,AN385)=1,1+MAX($BA$3:BA384),INDEX($BA$3:BA384,MATCH(AN385,$AN$3:AN385,0),0)))</f>
        <v/>
      </c>
      <c r="BB385" s="20" t="str">
        <f>IF(AO385="","",IF(COUNTIF($AO$3:AO385,AO385)=1,1+MAX($BB$3:BB384),INDEX($BB$3:BB384,MATCH(AO385,$AO$3:AO385,0),0)))</f>
        <v/>
      </c>
      <c r="BC385" s="54" t="str">
        <f t="shared" si="199"/>
        <v/>
      </c>
      <c r="BD385" s="54" t="str">
        <f t="shared" si="200"/>
        <v/>
      </c>
      <c r="BE385" s="20" t="str">
        <f>IF($AN385="","",IF(COUNTIF(AN385,"*"&amp;BE$1&amp;"*"),COUNTIF(AN$3:AN385,"*"&amp;BE$1&amp;"*"),""))</f>
        <v/>
      </c>
      <c r="BF385" s="20" t="str">
        <f>IF($AN385="","",IF(COUNTIF(AO385,"*"&amp;BF$1&amp;"*"),COUNTIF(AO$3:AO385,"*"&amp;BF$1&amp;"*"),""))</f>
        <v/>
      </c>
      <c r="BG385" s="20" t="str">
        <f>IF($AN385="","",IF(COUNTIF(AP385,"*"&amp;BG$1&amp;"*"),COUNTIF(AP$3:AP385,"*"&amp;BG$1&amp;"*"),""))</f>
        <v/>
      </c>
      <c r="BH385" s="20" t="str">
        <f>IF($AN385="","",IF(COUNTIF(AQ385,"*"&amp;BH$1&amp;"*"),COUNTIF(AQ$3:AQ385,"*"&amp;BH$1&amp;"*"),""))</f>
        <v/>
      </c>
      <c r="BI385" s="58" t="str">
        <f t="shared" si="201"/>
        <v/>
      </c>
      <c r="BJ385" s="20" t="str">
        <f t="shared" si="202"/>
        <v/>
      </c>
      <c r="BK385" s="20" t="str">
        <f t="shared" si="203"/>
        <v/>
      </c>
      <c r="BM385" s="20" t="str">
        <f>IF($BM$1&gt;=1+MAX($BM$3:BM384),1+MAX($BM$3:BM384),"")</f>
        <v/>
      </c>
      <c r="BN385" s="20" t="str">
        <f t="shared" si="205"/>
        <v/>
      </c>
      <c r="BO385" s="20" t="str">
        <f t="shared" si="205"/>
        <v/>
      </c>
      <c r="BP385" s="20" t="str">
        <f t="shared" si="205"/>
        <v/>
      </c>
      <c r="BQ385" s="20" t="str">
        <f t="shared" si="205"/>
        <v/>
      </c>
      <c r="BR385" s="20" t="str">
        <f t="shared" si="205"/>
        <v/>
      </c>
      <c r="BS385" s="20" t="str">
        <f t="shared" si="205"/>
        <v/>
      </c>
      <c r="BT385" s="20" t="str">
        <f t="shared" si="205"/>
        <v/>
      </c>
      <c r="BU385" s="20" t="str">
        <f t="shared" si="205"/>
        <v/>
      </c>
      <c r="BV385" s="20" t="str">
        <f t="shared" si="205"/>
        <v/>
      </c>
      <c r="BW385" s="20" t="str">
        <f t="shared" si="205"/>
        <v/>
      </c>
      <c r="BX385" s="20" t="str">
        <f t="shared" si="205"/>
        <v/>
      </c>
    </row>
    <row r="386" spans="2:76" ht="30" customHeight="1" x14ac:dyDescent="0.2">
      <c r="B386" s="52"/>
      <c r="C386" s="52"/>
      <c r="D386" s="52"/>
      <c r="E386" s="30"/>
      <c r="F386" s="31"/>
      <c r="G386" s="32"/>
      <c r="H386" s="30"/>
      <c r="I386" s="31"/>
      <c r="J386" s="34"/>
      <c r="K386" s="112" t="str">
        <f t="shared" si="181"/>
        <v/>
      </c>
      <c r="L386" s="108" t="str">
        <f t="shared" si="182"/>
        <v/>
      </c>
      <c r="M386" s="108" t="str">
        <f t="shared" si="183"/>
        <v/>
      </c>
      <c r="N386" s="31" t="str">
        <f t="shared" si="184"/>
        <v/>
      </c>
      <c r="O386" s="31" t="str">
        <f t="shared" si="185"/>
        <v/>
      </c>
      <c r="P386" s="49" t="str">
        <f t="shared" si="186"/>
        <v/>
      </c>
      <c r="Q386" s="49" t="str">
        <f t="shared" si="187"/>
        <v/>
      </c>
      <c r="R386" s="32" t="str">
        <f t="shared" si="188"/>
        <v/>
      </c>
      <c r="S386" s="19"/>
      <c r="T386" s="45" t="str">
        <f t="shared" si="189"/>
        <v/>
      </c>
      <c r="U386" s="32" t="str">
        <f t="shared" si="190"/>
        <v/>
      </c>
      <c r="V386" s="22"/>
      <c r="W386" s="6" t="str">
        <f t="shared" si="179"/>
        <v/>
      </c>
      <c r="X386" s="7" t="str">
        <f t="shared" si="191"/>
        <v/>
      </c>
      <c r="Y386" s="19"/>
      <c r="Z386" s="13" t="str">
        <f t="shared" si="180"/>
        <v/>
      </c>
      <c r="AA386" s="13" t="str">
        <f t="shared" si="192"/>
        <v/>
      </c>
      <c r="AB386" s="7" t="str">
        <f t="shared" si="193"/>
        <v/>
      </c>
      <c r="AC386" s="22"/>
      <c r="AD386" s="3" t="str">
        <f>IF(B386="","",COUNT(B$3:B386))</f>
        <v/>
      </c>
      <c r="AE386" s="3" t="str">
        <f>IF(C386="","",COUNT(C$3:C386))</f>
        <v/>
      </c>
      <c r="AF386" s="3" t="str">
        <f>IF(D386="","",COUNT(D$3:D386))</f>
        <v/>
      </c>
      <c r="AG386" s="20" t="str">
        <f>IF(E386="","",COUNTA($E$3:E386))</f>
        <v/>
      </c>
      <c r="AH386" s="38" t="str">
        <f>IF(B386="",IF(OR($C386&lt;&gt;"",$D386&lt;&gt;"",$E386&lt;&gt;"",$H386&lt;&gt;"",$G386&lt;&gt;""),INDEX(AH$3:AH385,MATCH(MAX(AD$3:AD385),AD$3:AD385,0),0),""),B386)</f>
        <v/>
      </c>
      <c r="AI386" s="38" t="str">
        <f>IF(C386="",IF(OR($D386&lt;&gt;"",$E386&lt;&gt;"",$H386&lt;&gt;"",$G386&lt;&gt;""),INDEX(AI$3:AI385,MATCH(MAX(AE$3:AE385),AE$3:AE385,0),0),""),C386)</f>
        <v/>
      </c>
      <c r="AJ386" s="38" t="str">
        <f>IF(D386="",IF(OR($E386&lt;&gt;"",$H386&lt;&gt;"",$G386&lt;&gt;""),INDEX(AJ$3:AJ385,MATCH(MAX(AF$3:AF385),AF$3:AF385,0),0),""),D386)</f>
        <v/>
      </c>
      <c r="AK386" s="4" t="str">
        <f>IF(入力!E386="","",IFERROR(INDEX(雇用者!$B$3:$B$100003,IFERROR(MATCH("*"&amp;$E386&amp;"*",雇用者!B$3:B$100003,0),MATCH("*"&amp;$E386&amp;"*",雇用者!C$3:C$100003,0)),0),入力!E386))&amp;""</f>
        <v/>
      </c>
      <c r="AL386" s="20" t="str">
        <f>IF(AM386="","",$AM386&amp;"@"&amp;AN386&amp;IF(AN386="","","@"&amp;COUNTIF($AK$3:AK386,AN386)))</f>
        <v/>
      </c>
      <c r="AM386" s="26" t="str">
        <f t="shared" si="194"/>
        <v/>
      </c>
      <c r="AN386" s="4" t="str">
        <f>IF(AK386="",IF(AND(OR(H386&lt;&gt;"",G386&lt;&gt;""),E386=""),INDEX($AK$3:AK385,MATCH(MAX($AG$3:AG385),$AG$3:AG385,0),0),""),AK386)</f>
        <v/>
      </c>
      <c r="AO386" s="20" t="str">
        <f>IF(H386="",IF(AN386="","",IFERROR(INDEX(雇用者!$D$3:$D$100003,MATCH($AN386,雇用者!B$3:B$100003,0),0),"")),H386)&amp;""</f>
        <v/>
      </c>
      <c r="AP386" s="20" t="str">
        <f>IF(AN386="","",IFERROR(IF(AND(入力!I386="",H386=""),INDEX(雇用者!$E$3:$E$100003,MATCH($AN386,雇用者!B$3:B$100003,0),0),I386),I386))&amp;""</f>
        <v/>
      </c>
      <c r="AQ386" s="20" t="str">
        <f t="shared" si="195"/>
        <v/>
      </c>
      <c r="AR386" s="20" t="str">
        <f t="shared" si="196"/>
        <v/>
      </c>
      <c r="AS386" s="20" t="str">
        <f>IF(AN386="","",IFERROR(IF(AND(入力!G386="",H386=""),INDEX(雇用者!$F$3:$Y$100003,MATCH($AN386,雇用者!B$3:B$100003,0),MATCH($AM386,雇用者!$F$1:$Y$1,1)),IF(G386="","",G386)),IF(G386="","",G386)))</f>
        <v/>
      </c>
      <c r="AT386" s="21" t="str">
        <f t="shared" si="197"/>
        <v/>
      </c>
      <c r="AU386" s="21" t="str">
        <f>IF(AND(AT386&lt;&gt;"",COUNTIF($AL$3:AL386,AL386)=1),SUMIF($AL$3:$AT$100003,AL386,$AT$3:$AT$100003),"")</f>
        <v/>
      </c>
      <c r="AV386" s="21" t="str">
        <f>IF(AND(COUNTIF($AM$3:AM386,AM386)=COUNTIF($AM$3:AM100386,AM386),AM386&lt;&gt;""),SUMIF($AM$3:AM386,AM386,$AT$3:AT386),"")</f>
        <v/>
      </c>
      <c r="AW386" s="96"/>
      <c r="AX386" s="20" t="str">
        <f>IF(COUNT(BC386:BH386)=6,MAX($AX$3:AX385)+1,"")</f>
        <v/>
      </c>
      <c r="AY386" s="20" t="str">
        <f>IF(AZ386="","",RANK(AZ386,$AZ$3:$AZ$100003,1)+COUNTIF($AZ$3:AZ386,AZ386)-1)</f>
        <v/>
      </c>
      <c r="AZ386" s="20" t="str">
        <f t="shared" si="198"/>
        <v/>
      </c>
      <c r="BA386" s="20" t="str">
        <f>IF(AN386="","",IF(COUNTIF($AN$3:AN386,AN386)=1,1+MAX($BA$3:BA385),INDEX($BA$3:BA385,MATCH(AN386,$AN$3:AN386,0),0)))</f>
        <v/>
      </c>
      <c r="BB386" s="20" t="str">
        <f>IF(AO386="","",IF(COUNTIF($AO$3:AO386,AO386)=1,1+MAX($BB$3:BB385),INDEX($BB$3:BB385,MATCH(AO386,$AO$3:AO386,0),0)))</f>
        <v/>
      </c>
      <c r="BC386" s="54" t="str">
        <f t="shared" si="199"/>
        <v/>
      </c>
      <c r="BD386" s="54" t="str">
        <f t="shared" si="200"/>
        <v/>
      </c>
      <c r="BE386" s="20" t="str">
        <f>IF($AN386="","",IF(COUNTIF(AN386,"*"&amp;BE$1&amp;"*"),COUNTIF(AN$3:AN386,"*"&amp;BE$1&amp;"*"),""))</f>
        <v/>
      </c>
      <c r="BF386" s="20" t="str">
        <f>IF($AN386="","",IF(COUNTIF(AO386,"*"&amp;BF$1&amp;"*"),COUNTIF(AO$3:AO386,"*"&amp;BF$1&amp;"*"),""))</f>
        <v/>
      </c>
      <c r="BG386" s="20" t="str">
        <f>IF($AN386="","",IF(COUNTIF(AP386,"*"&amp;BG$1&amp;"*"),COUNTIF(AP$3:AP386,"*"&amp;BG$1&amp;"*"),""))</f>
        <v/>
      </c>
      <c r="BH386" s="20" t="str">
        <f>IF($AN386="","",IF(COUNTIF(AQ386,"*"&amp;BH$1&amp;"*"),COUNTIF(AQ$3:AQ386,"*"&amp;BH$1&amp;"*"),""))</f>
        <v/>
      </c>
      <c r="BI386" s="58" t="str">
        <f t="shared" si="201"/>
        <v/>
      </c>
      <c r="BJ386" s="20" t="str">
        <f t="shared" si="202"/>
        <v/>
      </c>
      <c r="BK386" s="20" t="str">
        <f t="shared" si="203"/>
        <v/>
      </c>
      <c r="BM386" s="20" t="str">
        <f>IF($BM$1&gt;=1+MAX($BM$3:BM385),1+MAX($BM$3:BM385),"")</f>
        <v/>
      </c>
      <c r="BN386" s="20" t="str">
        <f t="shared" si="205"/>
        <v/>
      </c>
      <c r="BO386" s="20" t="str">
        <f t="shared" si="205"/>
        <v/>
      </c>
      <c r="BP386" s="20" t="str">
        <f t="shared" si="205"/>
        <v/>
      </c>
      <c r="BQ386" s="20" t="str">
        <f t="shared" si="205"/>
        <v/>
      </c>
      <c r="BR386" s="20" t="str">
        <f t="shared" si="205"/>
        <v/>
      </c>
      <c r="BS386" s="20" t="str">
        <f t="shared" si="205"/>
        <v/>
      </c>
      <c r="BT386" s="20" t="str">
        <f t="shared" si="205"/>
        <v/>
      </c>
      <c r="BU386" s="20" t="str">
        <f t="shared" si="205"/>
        <v/>
      </c>
      <c r="BV386" s="20" t="str">
        <f t="shared" si="205"/>
        <v/>
      </c>
      <c r="BW386" s="20" t="str">
        <f t="shared" si="205"/>
        <v/>
      </c>
      <c r="BX386" s="20" t="str">
        <f t="shared" si="205"/>
        <v/>
      </c>
    </row>
    <row r="387" spans="2:76" ht="30" customHeight="1" x14ac:dyDescent="0.2">
      <c r="B387" s="52"/>
      <c r="C387" s="52"/>
      <c r="D387" s="52"/>
      <c r="E387" s="30"/>
      <c r="F387" s="31"/>
      <c r="G387" s="32"/>
      <c r="H387" s="30"/>
      <c r="I387" s="31"/>
      <c r="J387" s="34"/>
      <c r="K387" s="112" t="str">
        <f t="shared" si="181"/>
        <v/>
      </c>
      <c r="L387" s="108" t="str">
        <f t="shared" si="182"/>
        <v/>
      </c>
      <c r="M387" s="108" t="str">
        <f t="shared" si="183"/>
        <v/>
      </c>
      <c r="N387" s="31" t="str">
        <f t="shared" si="184"/>
        <v/>
      </c>
      <c r="O387" s="31" t="str">
        <f t="shared" si="185"/>
        <v/>
      </c>
      <c r="P387" s="49" t="str">
        <f t="shared" si="186"/>
        <v/>
      </c>
      <c r="Q387" s="49" t="str">
        <f t="shared" si="187"/>
        <v/>
      </c>
      <c r="R387" s="32" t="str">
        <f t="shared" si="188"/>
        <v/>
      </c>
      <c r="S387" s="19"/>
      <c r="T387" s="45" t="str">
        <f t="shared" si="189"/>
        <v/>
      </c>
      <c r="U387" s="32" t="str">
        <f t="shared" si="190"/>
        <v/>
      </c>
      <c r="V387" s="22"/>
      <c r="W387" s="6" t="str">
        <f t="shared" ref="W387:W450" si="206">IFERROR(INDEX($AN$3:$AN$100003,MATCH(ROW()-ROW($W$2),$BA$3:$BA$100003,0),0),"")</f>
        <v/>
      </c>
      <c r="X387" s="7" t="str">
        <f t="shared" si="191"/>
        <v/>
      </c>
      <c r="Y387" s="19"/>
      <c r="Z387" s="13" t="str">
        <f t="shared" ref="Z387:Z450" si="207">IFERROR(INDEX($AO$3:$AO$100003,MATCH(ROW()-ROW($Z$2),$BB$3:$BB$100003,0),0),"")</f>
        <v/>
      </c>
      <c r="AA387" s="13" t="str">
        <f t="shared" si="192"/>
        <v/>
      </c>
      <c r="AB387" s="7" t="str">
        <f t="shared" si="193"/>
        <v/>
      </c>
      <c r="AC387" s="22"/>
      <c r="AD387" s="3" t="str">
        <f>IF(B387="","",COUNT(B$3:B387))</f>
        <v/>
      </c>
      <c r="AE387" s="3" t="str">
        <f>IF(C387="","",COUNT(C$3:C387))</f>
        <v/>
      </c>
      <c r="AF387" s="3" t="str">
        <f>IF(D387="","",COUNT(D$3:D387))</f>
        <v/>
      </c>
      <c r="AG387" s="20" t="str">
        <f>IF(E387="","",COUNTA($E$3:E387))</f>
        <v/>
      </c>
      <c r="AH387" s="38" t="str">
        <f>IF(B387="",IF(OR($C387&lt;&gt;"",$D387&lt;&gt;"",$E387&lt;&gt;"",$H387&lt;&gt;"",$G387&lt;&gt;""),INDEX(AH$3:AH386,MATCH(MAX(AD$3:AD386),AD$3:AD386,0),0),""),B387)</f>
        <v/>
      </c>
      <c r="AI387" s="38" t="str">
        <f>IF(C387="",IF(OR($D387&lt;&gt;"",$E387&lt;&gt;"",$H387&lt;&gt;"",$G387&lt;&gt;""),INDEX(AI$3:AI386,MATCH(MAX(AE$3:AE386),AE$3:AE386,0),0),""),C387)</f>
        <v/>
      </c>
      <c r="AJ387" s="38" t="str">
        <f>IF(D387="",IF(OR($E387&lt;&gt;"",$H387&lt;&gt;"",$G387&lt;&gt;""),INDEX(AJ$3:AJ386,MATCH(MAX(AF$3:AF386),AF$3:AF386,0),0),""),D387)</f>
        <v/>
      </c>
      <c r="AK387" s="4" t="str">
        <f>IF(入力!E387="","",IFERROR(INDEX(雇用者!$B$3:$B$100003,IFERROR(MATCH("*"&amp;$E387&amp;"*",雇用者!B$3:B$100003,0),MATCH("*"&amp;$E387&amp;"*",雇用者!C$3:C$100003,0)),0),入力!E387))&amp;""</f>
        <v/>
      </c>
      <c r="AL387" s="20" t="str">
        <f>IF(AM387="","",$AM387&amp;"@"&amp;AN387&amp;IF(AN387="","","@"&amp;COUNTIF($AK$3:AK387,AN387)))</f>
        <v/>
      </c>
      <c r="AM387" s="26" t="str">
        <f t="shared" si="194"/>
        <v/>
      </c>
      <c r="AN387" s="4" t="str">
        <f>IF(AK387="",IF(AND(OR(H387&lt;&gt;"",G387&lt;&gt;""),E387=""),INDEX($AK$3:AK386,MATCH(MAX($AG$3:AG386),$AG$3:AG386,0),0),""),AK387)</f>
        <v/>
      </c>
      <c r="AO387" s="20" t="str">
        <f>IF(H387="",IF(AN387="","",IFERROR(INDEX(雇用者!$D$3:$D$100003,MATCH($AN387,雇用者!B$3:B$100003,0),0),"")),H387)&amp;""</f>
        <v/>
      </c>
      <c r="AP387" s="20" t="str">
        <f>IF(AN387="","",IFERROR(IF(AND(入力!I387="",H387=""),INDEX(雇用者!$E$3:$E$100003,MATCH($AN387,雇用者!B$3:B$100003,0),0),I387),I387))&amp;""</f>
        <v/>
      </c>
      <c r="AQ387" s="20" t="str">
        <f t="shared" si="195"/>
        <v/>
      </c>
      <c r="AR387" s="20" t="str">
        <f t="shared" si="196"/>
        <v/>
      </c>
      <c r="AS387" s="20" t="str">
        <f>IF(AN387="","",IFERROR(IF(AND(入力!G387="",H387=""),INDEX(雇用者!$F$3:$Y$100003,MATCH($AN387,雇用者!B$3:B$100003,0),MATCH($AM387,雇用者!$F$1:$Y$1,1)),IF(G387="","",G387)),IF(G387="","",G387)))</f>
        <v/>
      </c>
      <c r="AT387" s="21" t="str">
        <f t="shared" si="197"/>
        <v/>
      </c>
      <c r="AU387" s="21" t="str">
        <f>IF(AND(AT387&lt;&gt;"",COUNTIF($AL$3:AL387,AL387)=1),SUMIF($AL$3:$AT$100003,AL387,$AT$3:$AT$100003),"")</f>
        <v/>
      </c>
      <c r="AV387" s="21" t="str">
        <f>IF(AND(COUNTIF($AM$3:AM387,AM387)=COUNTIF($AM$3:AM100387,AM387),AM387&lt;&gt;""),SUMIF($AM$3:AM387,AM387,$AT$3:AT387),"")</f>
        <v/>
      </c>
      <c r="AW387" s="96"/>
      <c r="AX387" s="20" t="str">
        <f>IF(COUNT(BC387:BH387)=6,MAX($AX$3:AX386)+1,"")</f>
        <v/>
      </c>
      <c r="AY387" s="20" t="str">
        <f>IF(AZ387="","",RANK(AZ387,$AZ$3:$AZ$100003,1)+COUNTIF($AZ$3:AZ387,AZ387)-1)</f>
        <v/>
      </c>
      <c r="AZ387" s="20" t="str">
        <f t="shared" si="198"/>
        <v/>
      </c>
      <c r="BA387" s="20" t="str">
        <f>IF(AN387="","",IF(COUNTIF($AN$3:AN387,AN387)=1,1+MAX($BA$3:BA386),INDEX($BA$3:BA386,MATCH(AN387,$AN$3:AN387,0),0)))</f>
        <v/>
      </c>
      <c r="BB387" s="20" t="str">
        <f>IF(AO387="","",IF(COUNTIF($AO$3:AO387,AO387)=1,1+MAX($BB$3:BB386),INDEX($BB$3:BB386,MATCH(AO387,$AO$3:AO387,0),0)))</f>
        <v/>
      </c>
      <c r="BC387" s="54" t="str">
        <f t="shared" si="199"/>
        <v/>
      </c>
      <c r="BD387" s="54" t="str">
        <f t="shared" si="200"/>
        <v/>
      </c>
      <c r="BE387" s="20" t="str">
        <f>IF($AN387="","",IF(COUNTIF(AN387,"*"&amp;BE$1&amp;"*"),COUNTIF(AN$3:AN387,"*"&amp;BE$1&amp;"*"),""))</f>
        <v/>
      </c>
      <c r="BF387" s="20" t="str">
        <f>IF($AN387="","",IF(COUNTIF(AO387,"*"&amp;BF$1&amp;"*"),COUNTIF(AO$3:AO387,"*"&amp;BF$1&amp;"*"),""))</f>
        <v/>
      </c>
      <c r="BG387" s="20" t="str">
        <f>IF($AN387="","",IF(COUNTIF(AP387,"*"&amp;BG$1&amp;"*"),COUNTIF(AP$3:AP387,"*"&amp;BG$1&amp;"*"),""))</f>
        <v/>
      </c>
      <c r="BH387" s="20" t="str">
        <f>IF($AN387="","",IF(COUNTIF(AQ387,"*"&amp;BH$1&amp;"*"),COUNTIF(AQ$3:AQ387,"*"&amp;BH$1&amp;"*"),""))</f>
        <v/>
      </c>
      <c r="BI387" s="58" t="str">
        <f t="shared" si="201"/>
        <v/>
      </c>
      <c r="BJ387" s="20" t="str">
        <f t="shared" si="202"/>
        <v/>
      </c>
      <c r="BK387" s="20" t="str">
        <f t="shared" si="203"/>
        <v/>
      </c>
      <c r="BM387" s="20" t="str">
        <f>IF($BM$1&gt;=1+MAX($BM$3:BM386),1+MAX($BM$3:BM386),"")</f>
        <v/>
      </c>
      <c r="BN387" s="20" t="str">
        <f t="shared" si="205"/>
        <v/>
      </c>
      <c r="BO387" s="20" t="str">
        <f t="shared" si="205"/>
        <v/>
      </c>
      <c r="BP387" s="20" t="str">
        <f t="shared" si="205"/>
        <v/>
      </c>
      <c r="BQ387" s="20" t="str">
        <f t="shared" si="205"/>
        <v/>
      </c>
      <c r="BR387" s="20" t="str">
        <f t="shared" si="205"/>
        <v/>
      </c>
      <c r="BS387" s="20" t="str">
        <f t="shared" si="205"/>
        <v/>
      </c>
      <c r="BT387" s="20" t="str">
        <f t="shared" si="205"/>
        <v/>
      </c>
      <c r="BU387" s="20" t="str">
        <f t="shared" si="205"/>
        <v/>
      </c>
      <c r="BV387" s="20" t="str">
        <f t="shared" si="205"/>
        <v/>
      </c>
      <c r="BW387" s="20" t="str">
        <f t="shared" si="205"/>
        <v/>
      </c>
      <c r="BX387" s="20" t="str">
        <f t="shared" si="205"/>
        <v/>
      </c>
    </row>
    <row r="388" spans="2:76" ht="30" customHeight="1" x14ac:dyDescent="0.2">
      <c r="B388" s="52"/>
      <c r="C388" s="52"/>
      <c r="D388" s="52"/>
      <c r="E388" s="30"/>
      <c r="F388" s="31"/>
      <c r="G388" s="32"/>
      <c r="H388" s="30"/>
      <c r="I388" s="31"/>
      <c r="J388" s="34"/>
      <c r="K388" s="112" t="str">
        <f t="shared" si="181"/>
        <v/>
      </c>
      <c r="L388" s="108" t="str">
        <f t="shared" si="182"/>
        <v/>
      </c>
      <c r="M388" s="108" t="str">
        <f t="shared" si="183"/>
        <v/>
      </c>
      <c r="N388" s="31" t="str">
        <f t="shared" si="184"/>
        <v/>
      </c>
      <c r="O388" s="31" t="str">
        <f t="shared" si="185"/>
        <v/>
      </c>
      <c r="P388" s="49" t="str">
        <f t="shared" si="186"/>
        <v/>
      </c>
      <c r="Q388" s="49" t="str">
        <f t="shared" si="187"/>
        <v/>
      </c>
      <c r="R388" s="32" t="str">
        <f t="shared" si="188"/>
        <v/>
      </c>
      <c r="S388" s="19"/>
      <c r="T388" s="45" t="str">
        <f t="shared" si="189"/>
        <v/>
      </c>
      <c r="U388" s="32" t="str">
        <f t="shared" si="190"/>
        <v/>
      </c>
      <c r="V388" s="22"/>
      <c r="W388" s="6" t="str">
        <f t="shared" si="206"/>
        <v/>
      </c>
      <c r="X388" s="7" t="str">
        <f t="shared" si="191"/>
        <v/>
      </c>
      <c r="Y388" s="19"/>
      <c r="Z388" s="13" t="str">
        <f t="shared" si="207"/>
        <v/>
      </c>
      <c r="AA388" s="13" t="str">
        <f t="shared" si="192"/>
        <v/>
      </c>
      <c r="AB388" s="7" t="str">
        <f t="shared" si="193"/>
        <v/>
      </c>
      <c r="AC388" s="22"/>
      <c r="AD388" s="3" t="str">
        <f>IF(B388="","",COUNT(B$3:B388))</f>
        <v/>
      </c>
      <c r="AE388" s="3" t="str">
        <f>IF(C388="","",COUNT(C$3:C388))</f>
        <v/>
      </c>
      <c r="AF388" s="3" t="str">
        <f>IF(D388="","",COUNT(D$3:D388))</f>
        <v/>
      </c>
      <c r="AG388" s="20" t="str">
        <f>IF(E388="","",COUNTA($E$3:E388))</f>
        <v/>
      </c>
      <c r="AH388" s="38" t="str">
        <f>IF(B388="",IF(OR($C388&lt;&gt;"",$D388&lt;&gt;"",$E388&lt;&gt;"",$H388&lt;&gt;"",$G388&lt;&gt;""),INDEX(AH$3:AH387,MATCH(MAX(AD$3:AD387),AD$3:AD387,0),0),""),B388)</f>
        <v/>
      </c>
      <c r="AI388" s="38" t="str">
        <f>IF(C388="",IF(OR($D388&lt;&gt;"",$E388&lt;&gt;"",$H388&lt;&gt;"",$G388&lt;&gt;""),INDEX(AI$3:AI387,MATCH(MAX(AE$3:AE387),AE$3:AE387,0),0),""),C388)</f>
        <v/>
      </c>
      <c r="AJ388" s="38" t="str">
        <f>IF(D388="",IF(OR($E388&lt;&gt;"",$H388&lt;&gt;"",$G388&lt;&gt;""),INDEX(AJ$3:AJ387,MATCH(MAX(AF$3:AF387),AF$3:AF387,0),0),""),D388)</f>
        <v/>
      </c>
      <c r="AK388" s="4" t="str">
        <f>IF(入力!E388="","",IFERROR(INDEX(雇用者!$B$3:$B$100003,IFERROR(MATCH("*"&amp;$E388&amp;"*",雇用者!B$3:B$100003,0),MATCH("*"&amp;$E388&amp;"*",雇用者!C$3:C$100003,0)),0),入力!E388))&amp;""</f>
        <v/>
      </c>
      <c r="AL388" s="20" t="str">
        <f>IF(AM388="","",$AM388&amp;"@"&amp;AN388&amp;IF(AN388="","","@"&amp;COUNTIF($AK$3:AK388,AN388)))</f>
        <v/>
      </c>
      <c r="AM388" s="26" t="str">
        <f t="shared" si="194"/>
        <v/>
      </c>
      <c r="AN388" s="4" t="str">
        <f>IF(AK388="",IF(AND(OR(H388&lt;&gt;"",G388&lt;&gt;""),E388=""),INDEX($AK$3:AK387,MATCH(MAX($AG$3:AG387),$AG$3:AG387,0),0),""),AK388)</f>
        <v/>
      </c>
      <c r="AO388" s="20" t="str">
        <f>IF(H388="",IF(AN388="","",IFERROR(INDEX(雇用者!$D$3:$D$100003,MATCH($AN388,雇用者!B$3:B$100003,0),0),"")),H388)&amp;""</f>
        <v/>
      </c>
      <c r="AP388" s="20" t="str">
        <f>IF(AN388="","",IFERROR(IF(AND(入力!I388="",H388=""),INDEX(雇用者!$E$3:$E$100003,MATCH($AN388,雇用者!B$3:B$100003,0),0),I388),I388))&amp;""</f>
        <v/>
      </c>
      <c r="AQ388" s="20" t="str">
        <f t="shared" si="195"/>
        <v/>
      </c>
      <c r="AR388" s="20" t="str">
        <f t="shared" si="196"/>
        <v/>
      </c>
      <c r="AS388" s="20" t="str">
        <f>IF(AN388="","",IFERROR(IF(AND(入力!G388="",H388=""),INDEX(雇用者!$F$3:$Y$100003,MATCH($AN388,雇用者!B$3:B$100003,0),MATCH($AM388,雇用者!$F$1:$Y$1,1)),IF(G388="","",G388)),IF(G388="","",G388)))</f>
        <v/>
      </c>
      <c r="AT388" s="21" t="str">
        <f t="shared" si="197"/>
        <v/>
      </c>
      <c r="AU388" s="21" t="str">
        <f>IF(AND(AT388&lt;&gt;"",COUNTIF($AL$3:AL388,AL388)=1),SUMIF($AL$3:$AT$100003,AL388,$AT$3:$AT$100003),"")</f>
        <v/>
      </c>
      <c r="AV388" s="21" t="str">
        <f>IF(AND(COUNTIF($AM$3:AM388,AM388)=COUNTIF($AM$3:AM100388,AM388),AM388&lt;&gt;""),SUMIF($AM$3:AM388,AM388,$AT$3:AT388),"")</f>
        <v/>
      </c>
      <c r="AW388" s="96"/>
      <c r="AX388" s="20" t="str">
        <f>IF(COUNT(BC388:BH388)=6,MAX($AX$3:AX387)+1,"")</f>
        <v/>
      </c>
      <c r="AY388" s="20" t="str">
        <f>IF(AZ388="","",RANK(AZ388,$AZ$3:$AZ$100003,1)+COUNTIF($AZ$3:AZ388,AZ388)-1)</f>
        <v/>
      </c>
      <c r="AZ388" s="20" t="str">
        <f t="shared" si="198"/>
        <v/>
      </c>
      <c r="BA388" s="20" t="str">
        <f>IF(AN388="","",IF(COUNTIF($AN$3:AN388,AN388)=1,1+MAX($BA$3:BA387),INDEX($BA$3:BA387,MATCH(AN388,$AN$3:AN388,0),0)))</f>
        <v/>
      </c>
      <c r="BB388" s="20" t="str">
        <f>IF(AO388="","",IF(COUNTIF($AO$3:AO388,AO388)=1,1+MAX($BB$3:BB387),INDEX($BB$3:BB387,MATCH(AO388,$AO$3:AO388,0),0)))</f>
        <v/>
      </c>
      <c r="BC388" s="54" t="str">
        <f t="shared" si="199"/>
        <v/>
      </c>
      <c r="BD388" s="54" t="str">
        <f t="shared" si="200"/>
        <v/>
      </c>
      <c r="BE388" s="20" t="str">
        <f>IF($AN388="","",IF(COUNTIF(AN388,"*"&amp;BE$1&amp;"*"),COUNTIF(AN$3:AN388,"*"&amp;BE$1&amp;"*"),""))</f>
        <v/>
      </c>
      <c r="BF388" s="20" t="str">
        <f>IF($AN388="","",IF(COUNTIF(AO388,"*"&amp;BF$1&amp;"*"),COUNTIF(AO$3:AO388,"*"&amp;BF$1&amp;"*"),""))</f>
        <v/>
      </c>
      <c r="BG388" s="20" t="str">
        <f>IF($AN388="","",IF(COUNTIF(AP388,"*"&amp;BG$1&amp;"*"),COUNTIF(AP$3:AP388,"*"&amp;BG$1&amp;"*"),""))</f>
        <v/>
      </c>
      <c r="BH388" s="20" t="str">
        <f>IF($AN388="","",IF(COUNTIF(AQ388,"*"&amp;BH$1&amp;"*"),COUNTIF(AQ$3:AQ388,"*"&amp;BH$1&amp;"*"),""))</f>
        <v/>
      </c>
      <c r="BI388" s="58" t="str">
        <f t="shared" si="201"/>
        <v/>
      </c>
      <c r="BJ388" s="20" t="str">
        <f t="shared" si="202"/>
        <v/>
      </c>
      <c r="BK388" s="20" t="str">
        <f t="shared" si="203"/>
        <v/>
      </c>
      <c r="BM388" s="20" t="str">
        <f>IF($BM$1&gt;=1+MAX($BM$3:BM387),1+MAX($BM$3:BM387),"")</f>
        <v/>
      </c>
      <c r="BN388" s="20" t="str">
        <f t="shared" si="205"/>
        <v/>
      </c>
      <c r="BO388" s="20" t="str">
        <f t="shared" si="205"/>
        <v/>
      </c>
      <c r="BP388" s="20" t="str">
        <f t="shared" si="205"/>
        <v/>
      </c>
      <c r="BQ388" s="20" t="str">
        <f t="shared" si="205"/>
        <v/>
      </c>
      <c r="BR388" s="20" t="str">
        <f t="shared" si="205"/>
        <v/>
      </c>
      <c r="BS388" s="20" t="str">
        <f t="shared" si="205"/>
        <v/>
      </c>
      <c r="BT388" s="20" t="str">
        <f t="shared" si="205"/>
        <v/>
      </c>
      <c r="BU388" s="20" t="str">
        <f t="shared" si="205"/>
        <v/>
      </c>
      <c r="BV388" s="20" t="str">
        <f t="shared" si="205"/>
        <v/>
      </c>
      <c r="BW388" s="20" t="str">
        <f t="shared" si="205"/>
        <v/>
      </c>
      <c r="BX388" s="20" t="str">
        <f t="shared" ref="BN388:BX412" si="208">IFERROR(IF($BM388="","",INDEX($AH$3:$AT$100003,MATCH($BM388,INDEX($AX$3:$AY$100003,0,MATCH($BN$1,$AX$2:$AY$2,0)),0),MATCH(BX$2,$AH$2:$AT$2,0))),"")</f>
        <v/>
      </c>
    </row>
    <row r="389" spans="2:76" ht="30" customHeight="1" x14ac:dyDescent="0.2">
      <c r="B389" s="52"/>
      <c r="C389" s="52"/>
      <c r="D389" s="52"/>
      <c r="E389" s="30"/>
      <c r="F389" s="31"/>
      <c r="G389" s="32"/>
      <c r="H389" s="30"/>
      <c r="I389" s="31"/>
      <c r="J389" s="34"/>
      <c r="K389" s="112" t="str">
        <f t="shared" si="181"/>
        <v/>
      </c>
      <c r="L389" s="108" t="str">
        <f t="shared" si="182"/>
        <v/>
      </c>
      <c r="M389" s="108" t="str">
        <f t="shared" si="183"/>
        <v/>
      </c>
      <c r="N389" s="31" t="str">
        <f t="shared" si="184"/>
        <v/>
      </c>
      <c r="O389" s="31" t="str">
        <f t="shared" si="185"/>
        <v/>
      </c>
      <c r="P389" s="49" t="str">
        <f t="shared" si="186"/>
        <v/>
      </c>
      <c r="Q389" s="49" t="str">
        <f t="shared" si="187"/>
        <v/>
      </c>
      <c r="R389" s="32" t="str">
        <f t="shared" si="188"/>
        <v/>
      </c>
      <c r="S389" s="19"/>
      <c r="T389" s="45" t="str">
        <f t="shared" si="189"/>
        <v/>
      </c>
      <c r="U389" s="32" t="str">
        <f t="shared" si="190"/>
        <v/>
      </c>
      <c r="V389" s="22"/>
      <c r="W389" s="6" t="str">
        <f t="shared" si="206"/>
        <v/>
      </c>
      <c r="X389" s="7" t="str">
        <f t="shared" si="191"/>
        <v/>
      </c>
      <c r="Y389" s="19"/>
      <c r="Z389" s="13" t="str">
        <f t="shared" si="207"/>
        <v/>
      </c>
      <c r="AA389" s="13" t="str">
        <f t="shared" si="192"/>
        <v/>
      </c>
      <c r="AB389" s="7" t="str">
        <f t="shared" si="193"/>
        <v/>
      </c>
      <c r="AC389" s="22"/>
      <c r="AD389" s="3" t="str">
        <f>IF(B389="","",COUNT(B$3:B389))</f>
        <v/>
      </c>
      <c r="AE389" s="3" t="str">
        <f>IF(C389="","",COUNT(C$3:C389))</f>
        <v/>
      </c>
      <c r="AF389" s="3" t="str">
        <f>IF(D389="","",COUNT(D$3:D389))</f>
        <v/>
      </c>
      <c r="AG389" s="20" t="str">
        <f>IF(E389="","",COUNTA($E$3:E389))</f>
        <v/>
      </c>
      <c r="AH389" s="38" t="str">
        <f>IF(B389="",IF(OR($C389&lt;&gt;"",$D389&lt;&gt;"",$E389&lt;&gt;"",$H389&lt;&gt;"",$G389&lt;&gt;""),INDEX(AH$3:AH388,MATCH(MAX(AD$3:AD388),AD$3:AD388,0),0),""),B389)</f>
        <v/>
      </c>
      <c r="AI389" s="38" t="str">
        <f>IF(C389="",IF(OR($D389&lt;&gt;"",$E389&lt;&gt;"",$H389&lt;&gt;"",$G389&lt;&gt;""),INDEX(AI$3:AI388,MATCH(MAX(AE$3:AE388),AE$3:AE388,0),0),""),C389)</f>
        <v/>
      </c>
      <c r="AJ389" s="38" t="str">
        <f>IF(D389="",IF(OR($E389&lt;&gt;"",$H389&lt;&gt;"",$G389&lt;&gt;""),INDEX(AJ$3:AJ388,MATCH(MAX(AF$3:AF388),AF$3:AF388,0),0),""),D389)</f>
        <v/>
      </c>
      <c r="AK389" s="4" t="str">
        <f>IF(入力!E389="","",IFERROR(INDEX(雇用者!$B$3:$B$100003,IFERROR(MATCH("*"&amp;$E389&amp;"*",雇用者!B$3:B$100003,0),MATCH("*"&amp;$E389&amp;"*",雇用者!C$3:C$100003,0)),0),入力!E389))&amp;""</f>
        <v/>
      </c>
      <c r="AL389" s="20" t="str">
        <f>IF(AM389="","",$AM389&amp;"@"&amp;AN389&amp;IF(AN389="","","@"&amp;COUNTIF($AK$3:AK389,AN389)))</f>
        <v/>
      </c>
      <c r="AM389" s="26" t="str">
        <f t="shared" si="194"/>
        <v/>
      </c>
      <c r="AN389" s="4" t="str">
        <f>IF(AK389="",IF(AND(OR(H389&lt;&gt;"",G389&lt;&gt;""),E389=""),INDEX($AK$3:AK388,MATCH(MAX($AG$3:AG388),$AG$3:AG388,0),0),""),AK389)</f>
        <v/>
      </c>
      <c r="AO389" s="20" t="str">
        <f>IF(H389="",IF(AN389="","",IFERROR(INDEX(雇用者!$D$3:$D$100003,MATCH($AN389,雇用者!B$3:B$100003,0),0),"")),H389)&amp;""</f>
        <v/>
      </c>
      <c r="AP389" s="20" t="str">
        <f>IF(AN389="","",IFERROR(IF(AND(入力!I389="",H389=""),INDEX(雇用者!$E$3:$E$100003,MATCH($AN389,雇用者!B$3:B$100003,0),0),I389),I389))&amp;""</f>
        <v/>
      </c>
      <c r="AQ389" s="20" t="str">
        <f t="shared" si="195"/>
        <v/>
      </c>
      <c r="AR389" s="20" t="str">
        <f t="shared" si="196"/>
        <v/>
      </c>
      <c r="AS389" s="20" t="str">
        <f>IF(AN389="","",IFERROR(IF(AND(入力!G389="",H389=""),INDEX(雇用者!$F$3:$Y$100003,MATCH($AN389,雇用者!B$3:B$100003,0),MATCH($AM389,雇用者!$F$1:$Y$1,1)),IF(G389="","",G389)),IF(G389="","",G389)))</f>
        <v/>
      </c>
      <c r="AT389" s="21" t="str">
        <f t="shared" si="197"/>
        <v/>
      </c>
      <c r="AU389" s="21" t="str">
        <f>IF(AND(AT389&lt;&gt;"",COUNTIF($AL$3:AL389,AL389)=1),SUMIF($AL$3:$AT$100003,AL389,$AT$3:$AT$100003),"")</f>
        <v/>
      </c>
      <c r="AV389" s="21" t="str">
        <f>IF(AND(COUNTIF($AM$3:AM389,AM389)=COUNTIF($AM$3:AM100389,AM389),AM389&lt;&gt;""),SUMIF($AM$3:AM389,AM389,$AT$3:AT389),"")</f>
        <v/>
      </c>
      <c r="AW389" s="96"/>
      <c r="AX389" s="20" t="str">
        <f>IF(COUNT(BC389:BH389)=6,MAX($AX$3:AX388)+1,"")</f>
        <v/>
      </c>
      <c r="AY389" s="20" t="str">
        <f>IF(AZ389="","",RANK(AZ389,$AZ$3:$AZ$100003,1)+COUNTIF($AZ$3:AZ389,AZ389)-1)</f>
        <v/>
      </c>
      <c r="AZ389" s="20" t="str">
        <f t="shared" si="198"/>
        <v/>
      </c>
      <c r="BA389" s="20" t="str">
        <f>IF(AN389="","",IF(COUNTIF($AN$3:AN389,AN389)=1,1+MAX($BA$3:BA388),INDEX($BA$3:BA388,MATCH(AN389,$AN$3:AN389,0),0)))</f>
        <v/>
      </c>
      <c r="BB389" s="20" t="str">
        <f>IF(AO389="","",IF(COUNTIF($AO$3:AO389,AO389)=1,1+MAX($BB$3:BB388),INDEX($BB$3:BB388,MATCH(AO389,$AO$3:AO389,0),0)))</f>
        <v/>
      </c>
      <c r="BC389" s="54" t="str">
        <f t="shared" si="199"/>
        <v/>
      </c>
      <c r="BD389" s="54" t="str">
        <f t="shared" si="200"/>
        <v/>
      </c>
      <c r="BE389" s="20" t="str">
        <f>IF($AN389="","",IF(COUNTIF(AN389,"*"&amp;BE$1&amp;"*"),COUNTIF(AN$3:AN389,"*"&amp;BE$1&amp;"*"),""))</f>
        <v/>
      </c>
      <c r="BF389" s="20" t="str">
        <f>IF($AN389="","",IF(COUNTIF(AO389,"*"&amp;BF$1&amp;"*"),COUNTIF(AO$3:AO389,"*"&amp;BF$1&amp;"*"),""))</f>
        <v/>
      </c>
      <c r="BG389" s="20" t="str">
        <f>IF($AN389="","",IF(COUNTIF(AP389,"*"&amp;BG$1&amp;"*"),COUNTIF(AP$3:AP389,"*"&amp;BG$1&amp;"*"),""))</f>
        <v/>
      </c>
      <c r="BH389" s="20" t="str">
        <f>IF($AN389="","",IF(COUNTIF(AQ389,"*"&amp;BH$1&amp;"*"),COUNTIF(AQ$3:AQ389,"*"&amp;BH$1&amp;"*"),""))</f>
        <v/>
      </c>
      <c r="BI389" s="58" t="str">
        <f t="shared" si="201"/>
        <v/>
      </c>
      <c r="BJ389" s="20" t="str">
        <f t="shared" si="202"/>
        <v/>
      </c>
      <c r="BK389" s="20" t="str">
        <f t="shared" si="203"/>
        <v/>
      </c>
      <c r="BM389" s="20" t="str">
        <f>IF($BM$1&gt;=1+MAX($BM$3:BM388),1+MAX($BM$3:BM388),"")</f>
        <v/>
      </c>
      <c r="BN389" s="20" t="str">
        <f t="shared" si="208"/>
        <v/>
      </c>
      <c r="BO389" s="20" t="str">
        <f t="shared" si="208"/>
        <v/>
      </c>
      <c r="BP389" s="20" t="str">
        <f t="shared" si="208"/>
        <v/>
      </c>
      <c r="BQ389" s="20" t="str">
        <f t="shared" si="208"/>
        <v/>
      </c>
      <c r="BR389" s="20" t="str">
        <f t="shared" si="208"/>
        <v/>
      </c>
      <c r="BS389" s="20" t="str">
        <f t="shared" si="208"/>
        <v/>
      </c>
      <c r="BT389" s="20" t="str">
        <f t="shared" si="208"/>
        <v/>
      </c>
      <c r="BU389" s="20" t="str">
        <f t="shared" si="208"/>
        <v/>
      </c>
      <c r="BV389" s="20" t="str">
        <f t="shared" si="208"/>
        <v/>
      </c>
      <c r="BW389" s="20" t="str">
        <f t="shared" si="208"/>
        <v/>
      </c>
      <c r="BX389" s="20" t="str">
        <f t="shared" si="208"/>
        <v/>
      </c>
    </row>
    <row r="390" spans="2:76" ht="30" customHeight="1" x14ac:dyDescent="0.2">
      <c r="B390" s="52"/>
      <c r="C390" s="52"/>
      <c r="D390" s="52"/>
      <c r="E390" s="30"/>
      <c r="F390" s="31"/>
      <c r="G390" s="32"/>
      <c r="H390" s="30"/>
      <c r="I390" s="31"/>
      <c r="J390" s="34"/>
      <c r="K390" s="112" t="str">
        <f t="shared" si="181"/>
        <v/>
      </c>
      <c r="L390" s="108" t="str">
        <f t="shared" si="182"/>
        <v/>
      </c>
      <c r="M390" s="108" t="str">
        <f t="shared" si="183"/>
        <v/>
      </c>
      <c r="N390" s="31" t="str">
        <f t="shared" si="184"/>
        <v/>
      </c>
      <c r="O390" s="31" t="str">
        <f t="shared" si="185"/>
        <v/>
      </c>
      <c r="P390" s="49" t="str">
        <f t="shared" si="186"/>
        <v/>
      </c>
      <c r="Q390" s="49" t="str">
        <f t="shared" si="187"/>
        <v/>
      </c>
      <c r="R390" s="32" t="str">
        <f t="shared" si="188"/>
        <v/>
      </c>
      <c r="S390" s="19"/>
      <c r="T390" s="45" t="str">
        <f t="shared" si="189"/>
        <v/>
      </c>
      <c r="U390" s="32" t="str">
        <f t="shared" si="190"/>
        <v/>
      </c>
      <c r="V390" s="22"/>
      <c r="W390" s="6" t="str">
        <f t="shared" si="206"/>
        <v/>
      </c>
      <c r="X390" s="7" t="str">
        <f t="shared" si="191"/>
        <v/>
      </c>
      <c r="Y390" s="19"/>
      <c r="Z390" s="13" t="str">
        <f t="shared" si="207"/>
        <v/>
      </c>
      <c r="AA390" s="13" t="str">
        <f t="shared" si="192"/>
        <v/>
      </c>
      <c r="AB390" s="7" t="str">
        <f t="shared" si="193"/>
        <v/>
      </c>
      <c r="AC390" s="22"/>
      <c r="AD390" s="3" t="str">
        <f>IF(B390="","",COUNT(B$3:B390))</f>
        <v/>
      </c>
      <c r="AE390" s="3" t="str">
        <f>IF(C390="","",COUNT(C$3:C390))</f>
        <v/>
      </c>
      <c r="AF390" s="3" t="str">
        <f>IF(D390="","",COUNT(D$3:D390))</f>
        <v/>
      </c>
      <c r="AG390" s="20" t="str">
        <f>IF(E390="","",COUNTA($E$3:E390))</f>
        <v/>
      </c>
      <c r="AH390" s="38" t="str">
        <f>IF(B390="",IF(OR($C390&lt;&gt;"",$D390&lt;&gt;"",$E390&lt;&gt;"",$H390&lt;&gt;"",$G390&lt;&gt;""),INDEX(AH$3:AH389,MATCH(MAX(AD$3:AD389),AD$3:AD389,0),0),""),B390)</f>
        <v/>
      </c>
      <c r="AI390" s="38" t="str">
        <f>IF(C390="",IF(OR($D390&lt;&gt;"",$E390&lt;&gt;"",$H390&lt;&gt;"",$G390&lt;&gt;""),INDEX(AI$3:AI389,MATCH(MAX(AE$3:AE389),AE$3:AE389,0),0),""),C390)</f>
        <v/>
      </c>
      <c r="AJ390" s="38" t="str">
        <f>IF(D390="",IF(OR($E390&lt;&gt;"",$H390&lt;&gt;"",$G390&lt;&gt;""),INDEX(AJ$3:AJ389,MATCH(MAX(AF$3:AF389),AF$3:AF389,0),0),""),D390)</f>
        <v/>
      </c>
      <c r="AK390" s="4" t="str">
        <f>IF(入力!E390="","",IFERROR(INDEX(雇用者!$B$3:$B$100003,IFERROR(MATCH("*"&amp;$E390&amp;"*",雇用者!B$3:B$100003,0),MATCH("*"&amp;$E390&amp;"*",雇用者!C$3:C$100003,0)),0),入力!E390))&amp;""</f>
        <v/>
      </c>
      <c r="AL390" s="20" t="str">
        <f>IF(AM390="","",$AM390&amp;"@"&amp;AN390&amp;IF(AN390="","","@"&amp;COUNTIF($AK$3:AK390,AN390)))</f>
        <v/>
      </c>
      <c r="AM390" s="26" t="str">
        <f t="shared" si="194"/>
        <v/>
      </c>
      <c r="AN390" s="4" t="str">
        <f>IF(AK390="",IF(AND(OR(H390&lt;&gt;"",G390&lt;&gt;""),E390=""),INDEX($AK$3:AK389,MATCH(MAX($AG$3:AG389),$AG$3:AG389,0),0),""),AK390)</f>
        <v/>
      </c>
      <c r="AO390" s="20" t="str">
        <f>IF(H390="",IF(AN390="","",IFERROR(INDEX(雇用者!$D$3:$D$100003,MATCH($AN390,雇用者!B$3:B$100003,0),0),"")),H390)&amp;""</f>
        <v/>
      </c>
      <c r="AP390" s="20" t="str">
        <f>IF(AN390="","",IFERROR(IF(AND(入力!I390="",H390=""),INDEX(雇用者!$E$3:$E$100003,MATCH($AN390,雇用者!B$3:B$100003,0),0),I390),I390))&amp;""</f>
        <v/>
      </c>
      <c r="AQ390" s="20" t="str">
        <f t="shared" si="195"/>
        <v/>
      </c>
      <c r="AR390" s="20" t="str">
        <f t="shared" si="196"/>
        <v/>
      </c>
      <c r="AS390" s="20" t="str">
        <f>IF(AN390="","",IFERROR(IF(AND(入力!G390="",H390=""),INDEX(雇用者!$F$3:$Y$100003,MATCH($AN390,雇用者!B$3:B$100003,0),MATCH($AM390,雇用者!$F$1:$Y$1,1)),IF(G390="","",G390)),IF(G390="","",G390)))</f>
        <v/>
      </c>
      <c r="AT390" s="21" t="str">
        <f t="shared" si="197"/>
        <v/>
      </c>
      <c r="AU390" s="21" t="str">
        <f>IF(AND(AT390&lt;&gt;"",COUNTIF($AL$3:AL390,AL390)=1),SUMIF($AL$3:$AT$100003,AL390,$AT$3:$AT$100003),"")</f>
        <v/>
      </c>
      <c r="AV390" s="21" t="str">
        <f>IF(AND(COUNTIF($AM$3:AM390,AM390)=COUNTIF($AM$3:AM100390,AM390),AM390&lt;&gt;""),SUMIF($AM$3:AM390,AM390,$AT$3:AT390),"")</f>
        <v/>
      </c>
      <c r="AW390" s="96"/>
      <c r="AX390" s="20" t="str">
        <f>IF(COUNT(BC390:BH390)=6,MAX($AX$3:AX389)+1,"")</f>
        <v/>
      </c>
      <c r="AY390" s="20" t="str">
        <f>IF(AZ390="","",RANK(AZ390,$AZ$3:$AZ$100003,1)+COUNTIF($AZ$3:AZ390,AZ390)-1)</f>
        <v/>
      </c>
      <c r="AZ390" s="20" t="str">
        <f t="shared" si="198"/>
        <v/>
      </c>
      <c r="BA390" s="20" t="str">
        <f>IF(AN390="","",IF(COUNTIF($AN$3:AN390,AN390)=1,1+MAX($BA$3:BA389),INDEX($BA$3:BA389,MATCH(AN390,$AN$3:AN390,0),0)))</f>
        <v/>
      </c>
      <c r="BB390" s="20" t="str">
        <f>IF(AO390="","",IF(COUNTIF($AO$3:AO390,AO390)=1,1+MAX($BB$3:BB389),INDEX($BB$3:BB389,MATCH(AO390,$AO$3:AO390,0),0)))</f>
        <v/>
      </c>
      <c r="BC390" s="54" t="str">
        <f t="shared" si="199"/>
        <v/>
      </c>
      <c r="BD390" s="54" t="str">
        <f t="shared" si="200"/>
        <v/>
      </c>
      <c r="BE390" s="20" t="str">
        <f>IF($AN390="","",IF(COUNTIF(AN390,"*"&amp;BE$1&amp;"*"),COUNTIF(AN$3:AN390,"*"&amp;BE$1&amp;"*"),""))</f>
        <v/>
      </c>
      <c r="BF390" s="20" t="str">
        <f>IF($AN390="","",IF(COUNTIF(AO390,"*"&amp;BF$1&amp;"*"),COUNTIF(AO$3:AO390,"*"&amp;BF$1&amp;"*"),""))</f>
        <v/>
      </c>
      <c r="BG390" s="20" t="str">
        <f>IF($AN390="","",IF(COUNTIF(AP390,"*"&amp;BG$1&amp;"*"),COUNTIF(AP$3:AP390,"*"&amp;BG$1&amp;"*"),""))</f>
        <v/>
      </c>
      <c r="BH390" s="20" t="str">
        <f>IF($AN390="","",IF(COUNTIF(AQ390,"*"&amp;BH$1&amp;"*"),COUNTIF(AQ$3:AQ390,"*"&amp;BH$1&amp;"*"),""))</f>
        <v/>
      </c>
      <c r="BI390" s="58" t="str">
        <f t="shared" si="201"/>
        <v/>
      </c>
      <c r="BJ390" s="20" t="str">
        <f t="shared" si="202"/>
        <v/>
      </c>
      <c r="BK390" s="20" t="str">
        <f t="shared" si="203"/>
        <v/>
      </c>
      <c r="BM390" s="20" t="str">
        <f>IF($BM$1&gt;=1+MAX($BM$3:BM389),1+MAX($BM$3:BM389),"")</f>
        <v/>
      </c>
      <c r="BN390" s="20" t="str">
        <f t="shared" si="208"/>
        <v/>
      </c>
      <c r="BO390" s="20" t="str">
        <f t="shared" si="208"/>
        <v/>
      </c>
      <c r="BP390" s="20" t="str">
        <f t="shared" si="208"/>
        <v/>
      </c>
      <c r="BQ390" s="20" t="str">
        <f t="shared" si="208"/>
        <v/>
      </c>
      <c r="BR390" s="20" t="str">
        <f t="shared" si="208"/>
        <v/>
      </c>
      <c r="BS390" s="20" t="str">
        <f t="shared" si="208"/>
        <v/>
      </c>
      <c r="BT390" s="20" t="str">
        <f t="shared" si="208"/>
        <v/>
      </c>
      <c r="BU390" s="20" t="str">
        <f t="shared" si="208"/>
        <v/>
      </c>
      <c r="BV390" s="20" t="str">
        <f t="shared" si="208"/>
        <v/>
      </c>
      <c r="BW390" s="20" t="str">
        <f t="shared" si="208"/>
        <v/>
      </c>
      <c r="BX390" s="20" t="str">
        <f t="shared" si="208"/>
        <v/>
      </c>
    </row>
    <row r="391" spans="2:76" ht="30" customHeight="1" x14ac:dyDescent="0.2">
      <c r="B391" s="52"/>
      <c r="C391" s="52"/>
      <c r="D391" s="52"/>
      <c r="E391" s="30"/>
      <c r="F391" s="31"/>
      <c r="G391" s="32"/>
      <c r="H391" s="30"/>
      <c r="I391" s="31"/>
      <c r="J391" s="34"/>
      <c r="K391" s="112" t="str">
        <f t="shared" si="181"/>
        <v/>
      </c>
      <c r="L391" s="108" t="str">
        <f t="shared" si="182"/>
        <v/>
      </c>
      <c r="M391" s="108" t="str">
        <f t="shared" si="183"/>
        <v/>
      </c>
      <c r="N391" s="31" t="str">
        <f t="shared" si="184"/>
        <v/>
      </c>
      <c r="O391" s="31" t="str">
        <f t="shared" si="185"/>
        <v/>
      </c>
      <c r="P391" s="49" t="str">
        <f t="shared" si="186"/>
        <v/>
      </c>
      <c r="Q391" s="49" t="str">
        <f t="shared" si="187"/>
        <v/>
      </c>
      <c r="R391" s="32" t="str">
        <f t="shared" si="188"/>
        <v/>
      </c>
      <c r="S391" s="19"/>
      <c r="T391" s="45" t="str">
        <f t="shared" si="189"/>
        <v/>
      </c>
      <c r="U391" s="32" t="str">
        <f t="shared" si="190"/>
        <v/>
      </c>
      <c r="V391" s="22"/>
      <c r="W391" s="6" t="str">
        <f t="shared" si="206"/>
        <v/>
      </c>
      <c r="X391" s="7" t="str">
        <f t="shared" si="191"/>
        <v/>
      </c>
      <c r="Y391" s="19"/>
      <c r="Z391" s="13" t="str">
        <f t="shared" si="207"/>
        <v/>
      </c>
      <c r="AA391" s="13" t="str">
        <f t="shared" si="192"/>
        <v/>
      </c>
      <c r="AB391" s="7" t="str">
        <f t="shared" si="193"/>
        <v/>
      </c>
      <c r="AC391" s="22"/>
      <c r="AD391" s="3" t="str">
        <f>IF(B391="","",COUNT(B$3:B391))</f>
        <v/>
      </c>
      <c r="AE391" s="3" t="str">
        <f>IF(C391="","",COUNT(C$3:C391))</f>
        <v/>
      </c>
      <c r="AF391" s="3" t="str">
        <f>IF(D391="","",COUNT(D$3:D391))</f>
        <v/>
      </c>
      <c r="AG391" s="20" t="str">
        <f>IF(E391="","",COUNTA($E$3:E391))</f>
        <v/>
      </c>
      <c r="AH391" s="38" t="str">
        <f>IF(B391="",IF(OR($C391&lt;&gt;"",$D391&lt;&gt;"",$E391&lt;&gt;"",$H391&lt;&gt;"",$G391&lt;&gt;""),INDEX(AH$3:AH390,MATCH(MAX(AD$3:AD390),AD$3:AD390,0),0),""),B391)</f>
        <v/>
      </c>
      <c r="AI391" s="38" t="str">
        <f>IF(C391="",IF(OR($D391&lt;&gt;"",$E391&lt;&gt;"",$H391&lt;&gt;"",$G391&lt;&gt;""),INDEX(AI$3:AI390,MATCH(MAX(AE$3:AE390),AE$3:AE390,0),0),""),C391)</f>
        <v/>
      </c>
      <c r="AJ391" s="38" t="str">
        <f>IF(D391="",IF(OR($E391&lt;&gt;"",$H391&lt;&gt;"",$G391&lt;&gt;""),INDEX(AJ$3:AJ390,MATCH(MAX(AF$3:AF390),AF$3:AF390,0),0),""),D391)</f>
        <v/>
      </c>
      <c r="AK391" s="4" t="str">
        <f>IF(入力!E391="","",IFERROR(INDEX(雇用者!$B$3:$B$100003,IFERROR(MATCH("*"&amp;$E391&amp;"*",雇用者!B$3:B$100003,0),MATCH("*"&amp;$E391&amp;"*",雇用者!C$3:C$100003,0)),0),入力!E391))&amp;""</f>
        <v/>
      </c>
      <c r="AL391" s="20" t="str">
        <f>IF(AM391="","",$AM391&amp;"@"&amp;AN391&amp;IF(AN391="","","@"&amp;COUNTIF($AK$3:AK391,AN391)))</f>
        <v/>
      </c>
      <c r="AM391" s="26" t="str">
        <f t="shared" si="194"/>
        <v/>
      </c>
      <c r="AN391" s="4" t="str">
        <f>IF(AK391="",IF(AND(OR(H391&lt;&gt;"",G391&lt;&gt;""),E391=""),INDEX($AK$3:AK390,MATCH(MAX($AG$3:AG390),$AG$3:AG390,0),0),""),AK391)</f>
        <v/>
      </c>
      <c r="AO391" s="20" t="str">
        <f>IF(H391="",IF(AN391="","",IFERROR(INDEX(雇用者!$D$3:$D$100003,MATCH($AN391,雇用者!B$3:B$100003,0),0),"")),H391)&amp;""</f>
        <v/>
      </c>
      <c r="AP391" s="20" t="str">
        <f>IF(AN391="","",IFERROR(IF(AND(入力!I391="",H391=""),INDEX(雇用者!$E$3:$E$100003,MATCH($AN391,雇用者!B$3:B$100003,0),0),I391),I391))&amp;""</f>
        <v/>
      </c>
      <c r="AQ391" s="20" t="str">
        <f t="shared" si="195"/>
        <v/>
      </c>
      <c r="AR391" s="20" t="str">
        <f t="shared" si="196"/>
        <v/>
      </c>
      <c r="AS391" s="20" t="str">
        <f>IF(AN391="","",IFERROR(IF(AND(入力!G391="",H391=""),INDEX(雇用者!$F$3:$Y$100003,MATCH($AN391,雇用者!B$3:B$100003,0),MATCH($AM391,雇用者!$F$1:$Y$1,1)),IF(G391="","",G391)),IF(G391="","",G391)))</f>
        <v/>
      </c>
      <c r="AT391" s="21" t="str">
        <f t="shared" si="197"/>
        <v/>
      </c>
      <c r="AU391" s="21" t="str">
        <f>IF(AND(AT391&lt;&gt;"",COUNTIF($AL$3:AL391,AL391)=1),SUMIF($AL$3:$AT$100003,AL391,$AT$3:$AT$100003),"")</f>
        <v/>
      </c>
      <c r="AV391" s="21" t="str">
        <f>IF(AND(COUNTIF($AM$3:AM391,AM391)=COUNTIF($AM$3:AM100391,AM391),AM391&lt;&gt;""),SUMIF($AM$3:AM391,AM391,$AT$3:AT391),"")</f>
        <v/>
      </c>
      <c r="AW391" s="96"/>
      <c r="AX391" s="20" t="str">
        <f>IF(COUNT(BC391:BH391)=6,MAX($AX$3:AX390)+1,"")</f>
        <v/>
      </c>
      <c r="AY391" s="20" t="str">
        <f>IF(AZ391="","",RANK(AZ391,$AZ$3:$AZ$100003,1)+COUNTIF($AZ$3:AZ391,AZ391)-1)</f>
        <v/>
      </c>
      <c r="AZ391" s="20" t="str">
        <f t="shared" si="198"/>
        <v/>
      </c>
      <c r="BA391" s="20" t="str">
        <f>IF(AN391="","",IF(COUNTIF($AN$3:AN391,AN391)=1,1+MAX($BA$3:BA390),INDEX($BA$3:BA390,MATCH(AN391,$AN$3:AN391,0),0)))</f>
        <v/>
      </c>
      <c r="BB391" s="20" t="str">
        <f>IF(AO391="","",IF(COUNTIF($AO$3:AO391,AO391)=1,1+MAX($BB$3:BB390),INDEX($BB$3:BB390,MATCH(AO391,$AO$3:AO391,0),0)))</f>
        <v/>
      </c>
      <c r="BC391" s="54" t="str">
        <f t="shared" si="199"/>
        <v/>
      </c>
      <c r="BD391" s="54" t="str">
        <f t="shared" si="200"/>
        <v/>
      </c>
      <c r="BE391" s="20" t="str">
        <f>IF($AN391="","",IF(COUNTIF(AN391,"*"&amp;BE$1&amp;"*"),COUNTIF(AN$3:AN391,"*"&amp;BE$1&amp;"*"),""))</f>
        <v/>
      </c>
      <c r="BF391" s="20" t="str">
        <f>IF($AN391="","",IF(COUNTIF(AO391,"*"&amp;BF$1&amp;"*"),COUNTIF(AO$3:AO391,"*"&amp;BF$1&amp;"*"),""))</f>
        <v/>
      </c>
      <c r="BG391" s="20" t="str">
        <f>IF($AN391="","",IF(COUNTIF(AP391,"*"&amp;BG$1&amp;"*"),COUNTIF(AP$3:AP391,"*"&amp;BG$1&amp;"*"),""))</f>
        <v/>
      </c>
      <c r="BH391" s="20" t="str">
        <f>IF($AN391="","",IF(COUNTIF(AQ391,"*"&amp;BH$1&amp;"*"),COUNTIF(AQ$3:AQ391,"*"&amp;BH$1&amp;"*"),""))</f>
        <v/>
      </c>
      <c r="BI391" s="58" t="str">
        <f t="shared" si="201"/>
        <v/>
      </c>
      <c r="BJ391" s="20" t="str">
        <f t="shared" si="202"/>
        <v/>
      </c>
      <c r="BK391" s="20" t="str">
        <f t="shared" si="203"/>
        <v/>
      </c>
      <c r="BM391" s="20" t="str">
        <f>IF($BM$1&gt;=1+MAX($BM$3:BM390),1+MAX($BM$3:BM390),"")</f>
        <v/>
      </c>
      <c r="BN391" s="20" t="str">
        <f t="shared" si="208"/>
        <v/>
      </c>
      <c r="BO391" s="20" t="str">
        <f t="shared" si="208"/>
        <v/>
      </c>
      <c r="BP391" s="20" t="str">
        <f t="shared" si="208"/>
        <v/>
      </c>
      <c r="BQ391" s="20" t="str">
        <f t="shared" si="208"/>
        <v/>
      </c>
      <c r="BR391" s="20" t="str">
        <f t="shared" si="208"/>
        <v/>
      </c>
      <c r="BS391" s="20" t="str">
        <f t="shared" si="208"/>
        <v/>
      </c>
      <c r="BT391" s="20" t="str">
        <f t="shared" si="208"/>
        <v/>
      </c>
      <c r="BU391" s="20" t="str">
        <f t="shared" si="208"/>
        <v/>
      </c>
      <c r="BV391" s="20" t="str">
        <f t="shared" si="208"/>
        <v/>
      </c>
      <c r="BW391" s="20" t="str">
        <f t="shared" si="208"/>
        <v/>
      </c>
      <c r="BX391" s="20" t="str">
        <f t="shared" si="208"/>
        <v/>
      </c>
    </row>
    <row r="392" spans="2:76" ht="30" customHeight="1" x14ac:dyDescent="0.2">
      <c r="B392" s="52"/>
      <c r="C392" s="52"/>
      <c r="D392" s="52"/>
      <c r="E392" s="30"/>
      <c r="F392" s="31"/>
      <c r="G392" s="32"/>
      <c r="H392" s="30"/>
      <c r="I392" s="31"/>
      <c r="J392" s="34"/>
      <c r="K392" s="112" t="str">
        <f t="shared" si="181"/>
        <v/>
      </c>
      <c r="L392" s="108" t="str">
        <f t="shared" si="182"/>
        <v/>
      </c>
      <c r="M392" s="108" t="str">
        <f t="shared" si="183"/>
        <v/>
      </c>
      <c r="N392" s="31" t="str">
        <f t="shared" si="184"/>
        <v/>
      </c>
      <c r="O392" s="31" t="str">
        <f t="shared" si="185"/>
        <v/>
      </c>
      <c r="P392" s="49" t="str">
        <f t="shared" si="186"/>
        <v/>
      </c>
      <c r="Q392" s="49" t="str">
        <f t="shared" si="187"/>
        <v/>
      </c>
      <c r="R392" s="32" t="str">
        <f t="shared" si="188"/>
        <v/>
      </c>
      <c r="S392" s="19"/>
      <c r="T392" s="45" t="str">
        <f t="shared" si="189"/>
        <v/>
      </c>
      <c r="U392" s="32" t="str">
        <f t="shared" si="190"/>
        <v/>
      </c>
      <c r="V392" s="22"/>
      <c r="W392" s="6" t="str">
        <f t="shared" si="206"/>
        <v/>
      </c>
      <c r="X392" s="7" t="str">
        <f t="shared" si="191"/>
        <v/>
      </c>
      <c r="Y392" s="19"/>
      <c r="Z392" s="13" t="str">
        <f t="shared" si="207"/>
        <v/>
      </c>
      <c r="AA392" s="13" t="str">
        <f t="shared" si="192"/>
        <v/>
      </c>
      <c r="AB392" s="7" t="str">
        <f t="shared" si="193"/>
        <v/>
      </c>
      <c r="AC392" s="22"/>
      <c r="AD392" s="3" t="str">
        <f>IF(B392="","",COUNT(B$3:B392))</f>
        <v/>
      </c>
      <c r="AE392" s="3" t="str">
        <f>IF(C392="","",COUNT(C$3:C392))</f>
        <v/>
      </c>
      <c r="AF392" s="3" t="str">
        <f>IF(D392="","",COUNT(D$3:D392))</f>
        <v/>
      </c>
      <c r="AG392" s="20" t="str">
        <f>IF(E392="","",COUNTA($E$3:E392))</f>
        <v/>
      </c>
      <c r="AH392" s="38" t="str">
        <f>IF(B392="",IF(OR($C392&lt;&gt;"",$D392&lt;&gt;"",$E392&lt;&gt;"",$H392&lt;&gt;"",$G392&lt;&gt;""),INDEX(AH$3:AH391,MATCH(MAX(AD$3:AD391),AD$3:AD391,0),0),""),B392)</f>
        <v/>
      </c>
      <c r="AI392" s="38" t="str">
        <f>IF(C392="",IF(OR($D392&lt;&gt;"",$E392&lt;&gt;"",$H392&lt;&gt;"",$G392&lt;&gt;""),INDEX(AI$3:AI391,MATCH(MAX(AE$3:AE391),AE$3:AE391,0),0),""),C392)</f>
        <v/>
      </c>
      <c r="AJ392" s="38" t="str">
        <f>IF(D392="",IF(OR($E392&lt;&gt;"",$H392&lt;&gt;"",$G392&lt;&gt;""),INDEX(AJ$3:AJ391,MATCH(MAX(AF$3:AF391),AF$3:AF391,0),0),""),D392)</f>
        <v/>
      </c>
      <c r="AK392" s="4" t="str">
        <f>IF(入力!E392="","",IFERROR(INDEX(雇用者!$B$3:$B$100003,IFERROR(MATCH("*"&amp;$E392&amp;"*",雇用者!B$3:B$100003,0),MATCH("*"&amp;$E392&amp;"*",雇用者!C$3:C$100003,0)),0),入力!E392))&amp;""</f>
        <v/>
      </c>
      <c r="AL392" s="20" t="str">
        <f>IF(AM392="","",$AM392&amp;"@"&amp;AN392&amp;IF(AN392="","","@"&amp;COUNTIF($AK$3:AK392,AN392)))</f>
        <v/>
      </c>
      <c r="AM392" s="26" t="str">
        <f t="shared" si="194"/>
        <v/>
      </c>
      <c r="AN392" s="4" t="str">
        <f>IF(AK392="",IF(AND(OR(H392&lt;&gt;"",G392&lt;&gt;""),E392=""),INDEX($AK$3:AK391,MATCH(MAX($AG$3:AG391),$AG$3:AG391,0),0),""),AK392)</f>
        <v/>
      </c>
      <c r="AO392" s="20" t="str">
        <f>IF(H392="",IF(AN392="","",IFERROR(INDEX(雇用者!$D$3:$D$100003,MATCH($AN392,雇用者!B$3:B$100003,0),0),"")),H392)&amp;""</f>
        <v/>
      </c>
      <c r="AP392" s="20" t="str">
        <f>IF(AN392="","",IFERROR(IF(AND(入力!I392="",H392=""),INDEX(雇用者!$E$3:$E$100003,MATCH($AN392,雇用者!B$3:B$100003,0),0),I392),I392))&amp;""</f>
        <v/>
      </c>
      <c r="AQ392" s="20" t="str">
        <f t="shared" si="195"/>
        <v/>
      </c>
      <c r="AR392" s="20" t="str">
        <f t="shared" si="196"/>
        <v/>
      </c>
      <c r="AS392" s="20" t="str">
        <f>IF(AN392="","",IFERROR(IF(AND(入力!G392="",H392=""),INDEX(雇用者!$F$3:$Y$100003,MATCH($AN392,雇用者!B$3:B$100003,0),MATCH($AM392,雇用者!$F$1:$Y$1,1)),IF(G392="","",G392)),IF(G392="","",G392)))</f>
        <v/>
      </c>
      <c r="AT392" s="21" t="str">
        <f t="shared" si="197"/>
        <v/>
      </c>
      <c r="AU392" s="21" t="str">
        <f>IF(AND(AT392&lt;&gt;"",COUNTIF($AL$3:AL392,AL392)=1),SUMIF($AL$3:$AT$100003,AL392,$AT$3:$AT$100003),"")</f>
        <v/>
      </c>
      <c r="AV392" s="21" t="str">
        <f>IF(AND(COUNTIF($AM$3:AM392,AM392)=COUNTIF($AM$3:AM100392,AM392),AM392&lt;&gt;""),SUMIF($AM$3:AM392,AM392,$AT$3:AT392),"")</f>
        <v/>
      </c>
      <c r="AW392" s="96"/>
      <c r="AX392" s="20" t="str">
        <f>IF(COUNT(BC392:BH392)=6,MAX($AX$3:AX391)+1,"")</f>
        <v/>
      </c>
      <c r="AY392" s="20" t="str">
        <f>IF(AZ392="","",RANK(AZ392,$AZ$3:$AZ$100003,1)+COUNTIF($AZ$3:AZ392,AZ392)-1)</f>
        <v/>
      </c>
      <c r="AZ392" s="20" t="str">
        <f t="shared" si="198"/>
        <v/>
      </c>
      <c r="BA392" s="20" t="str">
        <f>IF(AN392="","",IF(COUNTIF($AN$3:AN392,AN392)=1,1+MAX($BA$3:BA391),INDEX($BA$3:BA391,MATCH(AN392,$AN$3:AN392,0),0)))</f>
        <v/>
      </c>
      <c r="BB392" s="20" t="str">
        <f>IF(AO392="","",IF(COUNTIF($AO$3:AO392,AO392)=1,1+MAX($BB$3:BB391),INDEX($BB$3:BB391,MATCH(AO392,$AO$3:AO392,0),0)))</f>
        <v/>
      </c>
      <c r="BC392" s="54" t="str">
        <f t="shared" si="199"/>
        <v/>
      </c>
      <c r="BD392" s="54" t="str">
        <f t="shared" si="200"/>
        <v/>
      </c>
      <c r="BE392" s="20" t="str">
        <f>IF($AN392="","",IF(COUNTIF(AN392,"*"&amp;BE$1&amp;"*"),COUNTIF(AN$3:AN392,"*"&amp;BE$1&amp;"*"),""))</f>
        <v/>
      </c>
      <c r="BF392" s="20" t="str">
        <f>IF($AN392="","",IF(COUNTIF(AO392,"*"&amp;BF$1&amp;"*"),COUNTIF(AO$3:AO392,"*"&amp;BF$1&amp;"*"),""))</f>
        <v/>
      </c>
      <c r="BG392" s="20" t="str">
        <f>IF($AN392="","",IF(COUNTIF(AP392,"*"&amp;BG$1&amp;"*"),COUNTIF(AP$3:AP392,"*"&amp;BG$1&amp;"*"),""))</f>
        <v/>
      </c>
      <c r="BH392" s="20" t="str">
        <f>IF($AN392="","",IF(COUNTIF(AQ392,"*"&amp;BH$1&amp;"*"),COUNTIF(AQ$3:AQ392,"*"&amp;BH$1&amp;"*"),""))</f>
        <v/>
      </c>
      <c r="BI392" s="58" t="str">
        <f t="shared" si="201"/>
        <v/>
      </c>
      <c r="BJ392" s="20" t="str">
        <f t="shared" si="202"/>
        <v/>
      </c>
      <c r="BK392" s="20" t="str">
        <f t="shared" si="203"/>
        <v/>
      </c>
      <c r="BM392" s="20" t="str">
        <f>IF($BM$1&gt;=1+MAX($BM$3:BM391),1+MAX($BM$3:BM391),"")</f>
        <v/>
      </c>
      <c r="BN392" s="20" t="str">
        <f t="shared" si="208"/>
        <v/>
      </c>
      <c r="BO392" s="20" t="str">
        <f t="shared" si="208"/>
        <v/>
      </c>
      <c r="BP392" s="20" t="str">
        <f t="shared" si="208"/>
        <v/>
      </c>
      <c r="BQ392" s="20" t="str">
        <f t="shared" si="208"/>
        <v/>
      </c>
      <c r="BR392" s="20" t="str">
        <f t="shared" si="208"/>
        <v/>
      </c>
      <c r="BS392" s="20" t="str">
        <f t="shared" si="208"/>
        <v/>
      </c>
      <c r="BT392" s="20" t="str">
        <f t="shared" si="208"/>
        <v/>
      </c>
      <c r="BU392" s="20" t="str">
        <f t="shared" si="208"/>
        <v/>
      </c>
      <c r="BV392" s="20" t="str">
        <f t="shared" si="208"/>
        <v/>
      </c>
      <c r="BW392" s="20" t="str">
        <f t="shared" si="208"/>
        <v/>
      </c>
      <c r="BX392" s="20" t="str">
        <f t="shared" si="208"/>
        <v/>
      </c>
    </row>
    <row r="393" spans="2:76" ht="30" customHeight="1" x14ac:dyDescent="0.2">
      <c r="B393" s="52"/>
      <c r="C393" s="52"/>
      <c r="D393" s="52"/>
      <c r="E393" s="30"/>
      <c r="F393" s="31"/>
      <c r="G393" s="32"/>
      <c r="H393" s="30"/>
      <c r="I393" s="31"/>
      <c r="J393" s="34"/>
      <c r="K393" s="112" t="str">
        <f t="shared" si="181"/>
        <v/>
      </c>
      <c r="L393" s="108" t="str">
        <f t="shared" si="182"/>
        <v/>
      </c>
      <c r="M393" s="108" t="str">
        <f t="shared" si="183"/>
        <v/>
      </c>
      <c r="N393" s="31" t="str">
        <f t="shared" si="184"/>
        <v/>
      </c>
      <c r="O393" s="31" t="str">
        <f t="shared" si="185"/>
        <v/>
      </c>
      <c r="P393" s="49" t="str">
        <f t="shared" si="186"/>
        <v/>
      </c>
      <c r="Q393" s="49" t="str">
        <f t="shared" si="187"/>
        <v/>
      </c>
      <c r="R393" s="32" t="str">
        <f t="shared" si="188"/>
        <v/>
      </c>
      <c r="S393" s="19"/>
      <c r="T393" s="45" t="str">
        <f t="shared" si="189"/>
        <v/>
      </c>
      <c r="U393" s="32" t="str">
        <f t="shared" si="190"/>
        <v/>
      </c>
      <c r="V393" s="22"/>
      <c r="W393" s="6" t="str">
        <f t="shared" si="206"/>
        <v/>
      </c>
      <c r="X393" s="7" t="str">
        <f t="shared" si="191"/>
        <v/>
      </c>
      <c r="Y393" s="19"/>
      <c r="Z393" s="13" t="str">
        <f t="shared" si="207"/>
        <v/>
      </c>
      <c r="AA393" s="13" t="str">
        <f t="shared" si="192"/>
        <v/>
      </c>
      <c r="AB393" s="7" t="str">
        <f t="shared" si="193"/>
        <v/>
      </c>
      <c r="AC393" s="22"/>
      <c r="AD393" s="3" t="str">
        <f>IF(B393="","",COUNT(B$3:B393))</f>
        <v/>
      </c>
      <c r="AE393" s="3" t="str">
        <f>IF(C393="","",COUNT(C$3:C393))</f>
        <v/>
      </c>
      <c r="AF393" s="3" t="str">
        <f>IF(D393="","",COUNT(D$3:D393))</f>
        <v/>
      </c>
      <c r="AG393" s="20" t="str">
        <f>IF(E393="","",COUNTA($E$3:E393))</f>
        <v/>
      </c>
      <c r="AH393" s="38" t="str">
        <f>IF(B393="",IF(OR($C393&lt;&gt;"",$D393&lt;&gt;"",$E393&lt;&gt;"",$H393&lt;&gt;"",$G393&lt;&gt;""),INDEX(AH$3:AH392,MATCH(MAX(AD$3:AD392),AD$3:AD392,0),0),""),B393)</f>
        <v/>
      </c>
      <c r="AI393" s="38" t="str">
        <f>IF(C393="",IF(OR($D393&lt;&gt;"",$E393&lt;&gt;"",$H393&lt;&gt;"",$G393&lt;&gt;""),INDEX(AI$3:AI392,MATCH(MAX(AE$3:AE392),AE$3:AE392,0),0),""),C393)</f>
        <v/>
      </c>
      <c r="AJ393" s="38" t="str">
        <f>IF(D393="",IF(OR($E393&lt;&gt;"",$H393&lt;&gt;"",$G393&lt;&gt;""),INDEX(AJ$3:AJ392,MATCH(MAX(AF$3:AF392),AF$3:AF392,0),0),""),D393)</f>
        <v/>
      </c>
      <c r="AK393" s="4" t="str">
        <f>IF(入力!E393="","",IFERROR(INDEX(雇用者!$B$3:$B$100003,IFERROR(MATCH("*"&amp;$E393&amp;"*",雇用者!B$3:B$100003,0),MATCH("*"&amp;$E393&amp;"*",雇用者!C$3:C$100003,0)),0),入力!E393))&amp;""</f>
        <v/>
      </c>
      <c r="AL393" s="20" t="str">
        <f>IF(AM393="","",$AM393&amp;"@"&amp;AN393&amp;IF(AN393="","","@"&amp;COUNTIF($AK$3:AK393,AN393)))</f>
        <v/>
      </c>
      <c r="AM393" s="26" t="str">
        <f t="shared" si="194"/>
        <v/>
      </c>
      <c r="AN393" s="4" t="str">
        <f>IF(AK393="",IF(AND(OR(H393&lt;&gt;"",G393&lt;&gt;""),E393=""),INDEX($AK$3:AK392,MATCH(MAX($AG$3:AG392),$AG$3:AG392,0),0),""),AK393)</f>
        <v/>
      </c>
      <c r="AO393" s="20" t="str">
        <f>IF(H393="",IF(AN393="","",IFERROR(INDEX(雇用者!$D$3:$D$100003,MATCH($AN393,雇用者!B$3:B$100003,0),0),"")),H393)&amp;""</f>
        <v/>
      </c>
      <c r="AP393" s="20" t="str">
        <f>IF(AN393="","",IFERROR(IF(AND(入力!I393="",H393=""),INDEX(雇用者!$E$3:$E$100003,MATCH($AN393,雇用者!B$3:B$100003,0),0),I393),I393))&amp;""</f>
        <v/>
      </c>
      <c r="AQ393" s="20" t="str">
        <f t="shared" si="195"/>
        <v/>
      </c>
      <c r="AR393" s="20" t="str">
        <f t="shared" si="196"/>
        <v/>
      </c>
      <c r="AS393" s="20" t="str">
        <f>IF(AN393="","",IFERROR(IF(AND(入力!G393="",H393=""),INDEX(雇用者!$F$3:$Y$100003,MATCH($AN393,雇用者!B$3:B$100003,0),MATCH($AM393,雇用者!$F$1:$Y$1,1)),IF(G393="","",G393)),IF(G393="","",G393)))</f>
        <v/>
      </c>
      <c r="AT393" s="21" t="str">
        <f t="shared" si="197"/>
        <v/>
      </c>
      <c r="AU393" s="21" t="str">
        <f>IF(AND(AT393&lt;&gt;"",COUNTIF($AL$3:AL393,AL393)=1),SUMIF($AL$3:$AT$100003,AL393,$AT$3:$AT$100003),"")</f>
        <v/>
      </c>
      <c r="AV393" s="21" t="str">
        <f>IF(AND(COUNTIF($AM$3:AM393,AM393)=COUNTIF($AM$3:AM100393,AM393),AM393&lt;&gt;""),SUMIF($AM$3:AM393,AM393,$AT$3:AT393),"")</f>
        <v/>
      </c>
      <c r="AW393" s="96"/>
      <c r="AX393" s="20" t="str">
        <f>IF(COUNT(BC393:BH393)=6,MAX($AX$3:AX392)+1,"")</f>
        <v/>
      </c>
      <c r="AY393" s="20" t="str">
        <f>IF(AZ393="","",RANK(AZ393,$AZ$3:$AZ$100003,1)+COUNTIF($AZ$3:AZ393,AZ393)-1)</f>
        <v/>
      </c>
      <c r="AZ393" s="20" t="str">
        <f t="shared" si="198"/>
        <v/>
      </c>
      <c r="BA393" s="20" t="str">
        <f>IF(AN393="","",IF(COUNTIF($AN$3:AN393,AN393)=1,1+MAX($BA$3:BA392),INDEX($BA$3:BA392,MATCH(AN393,$AN$3:AN393,0),0)))</f>
        <v/>
      </c>
      <c r="BB393" s="20" t="str">
        <f>IF(AO393="","",IF(COUNTIF($AO$3:AO393,AO393)=1,1+MAX($BB$3:BB392),INDEX($BB$3:BB392,MATCH(AO393,$AO$3:AO393,0),0)))</f>
        <v/>
      </c>
      <c r="BC393" s="54" t="str">
        <f t="shared" si="199"/>
        <v/>
      </c>
      <c r="BD393" s="54" t="str">
        <f t="shared" si="200"/>
        <v/>
      </c>
      <c r="BE393" s="20" t="str">
        <f>IF($AN393="","",IF(COUNTIF(AN393,"*"&amp;BE$1&amp;"*"),COUNTIF(AN$3:AN393,"*"&amp;BE$1&amp;"*"),""))</f>
        <v/>
      </c>
      <c r="BF393" s="20" t="str">
        <f>IF($AN393="","",IF(COUNTIF(AO393,"*"&amp;BF$1&amp;"*"),COUNTIF(AO$3:AO393,"*"&amp;BF$1&amp;"*"),""))</f>
        <v/>
      </c>
      <c r="BG393" s="20" t="str">
        <f>IF($AN393="","",IF(COUNTIF(AP393,"*"&amp;BG$1&amp;"*"),COUNTIF(AP$3:AP393,"*"&amp;BG$1&amp;"*"),""))</f>
        <v/>
      </c>
      <c r="BH393" s="20" t="str">
        <f>IF($AN393="","",IF(COUNTIF(AQ393,"*"&amp;BH$1&amp;"*"),COUNTIF(AQ$3:AQ393,"*"&amp;BH$1&amp;"*"),""))</f>
        <v/>
      </c>
      <c r="BI393" s="58" t="str">
        <f t="shared" si="201"/>
        <v/>
      </c>
      <c r="BJ393" s="20" t="str">
        <f t="shared" si="202"/>
        <v/>
      </c>
      <c r="BK393" s="20" t="str">
        <f t="shared" si="203"/>
        <v/>
      </c>
      <c r="BM393" s="20" t="str">
        <f>IF($BM$1&gt;=1+MAX($BM$3:BM392),1+MAX($BM$3:BM392),"")</f>
        <v/>
      </c>
      <c r="BN393" s="20" t="str">
        <f t="shared" si="208"/>
        <v/>
      </c>
      <c r="BO393" s="20" t="str">
        <f t="shared" si="208"/>
        <v/>
      </c>
      <c r="BP393" s="20" t="str">
        <f t="shared" si="208"/>
        <v/>
      </c>
      <c r="BQ393" s="20" t="str">
        <f t="shared" si="208"/>
        <v/>
      </c>
      <c r="BR393" s="20" t="str">
        <f t="shared" si="208"/>
        <v/>
      </c>
      <c r="BS393" s="20" t="str">
        <f t="shared" si="208"/>
        <v/>
      </c>
      <c r="BT393" s="20" t="str">
        <f t="shared" si="208"/>
        <v/>
      </c>
      <c r="BU393" s="20" t="str">
        <f t="shared" si="208"/>
        <v/>
      </c>
      <c r="BV393" s="20" t="str">
        <f t="shared" si="208"/>
        <v/>
      </c>
      <c r="BW393" s="20" t="str">
        <f t="shared" si="208"/>
        <v/>
      </c>
      <c r="BX393" s="20" t="str">
        <f t="shared" si="208"/>
        <v/>
      </c>
    </row>
    <row r="394" spans="2:76" ht="30" customHeight="1" x14ac:dyDescent="0.2">
      <c r="B394" s="52"/>
      <c r="C394" s="52"/>
      <c r="D394" s="52"/>
      <c r="E394" s="30"/>
      <c r="F394" s="31"/>
      <c r="G394" s="32"/>
      <c r="H394" s="30"/>
      <c r="I394" s="31"/>
      <c r="J394" s="34"/>
      <c r="K394" s="112" t="str">
        <f t="shared" ref="K394:K457" si="209">IF(AM394="","",AM394)</f>
        <v/>
      </c>
      <c r="L394" s="108" t="str">
        <f t="shared" ref="L394:L457" si="210">IF(AN394="","",AN394)</f>
        <v/>
      </c>
      <c r="M394" s="108" t="str">
        <f t="shared" ref="M394:M457" si="211">IF(AO394="","",AO394)</f>
        <v/>
      </c>
      <c r="N394" s="31" t="str">
        <f t="shared" ref="N394:N457" si="212">IF(AP394="","",AP394)</f>
        <v/>
      </c>
      <c r="O394" s="31" t="str">
        <f t="shared" ref="O394:O457" si="213">IF(AR394="","",AR394)</f>
        <v/>
      </c>
      <c r="P394" s="49" t="str">
        <f t="shared" ref="P394:P457" si="214">IF(OR(AS394="",AS394=0),"",AS394)</f>
        <v/>
      </c>
      <c r="Q394" s="49" t="str">
        <f t="shared" ref="Q394:Q457" si="215">IF(OR(AT394="",AT394=0),"",AT394)</f>
        <v/>
      </c>
      <c r="R394" s="32" t="str">
        <f t="shared" ref="R394:R457" si="216">IF(OR(AU394="",AU394=0),"",AU394)</f>
        <v/>
      </c>
      <c r="S394" s="19"/>
      <c r="T394" s="45" t="str">
        <f t="shared" ref="T394:T457" si="217">IF(U394="","",AM394)</f>
        <v/>
      </c>
      <c r="U394" s="32" t="str">
        <f t="shared" ref="U394:U457" si="218">IF(AV394="","",AV394)</f>
        <v/>
      </c>
      <c r="V394" s="22"/>
      <c r="W394" s="6" t="str">
        <f t="shared" si="206"/>
        <v/>
      </c>
      <c r="X394" s="7" t="str">
        <f t="shared" ref="X394:X457" si="219">IF(OR(W394="",SUMIF($AN$3:$AN$100003,W394,$AT$3:$AT$100003)=0),"",SUMIF($AN$3:$AN$100003,W394,$AT$3:$AT$100003))</f>
        <v/>
      </c>
      <c r="Y394" s="19"/>
      <c r="Z394" s="13" t="str">
        <f t="shared" si="207"/>
        <v/>
      </c>
      <c r="AA394" s="13" t="str">
        <f t="shared" ref="AA394:AA457" si="220">IF(OR($Z394="",SUMIF($AO$3:$AO$100003,Z394,$AR$3:$AR$100003)=0),"",SUMIF($AO$3:$AO$100003,Z394,$AR$3:$AR$100003))</f>
        <v/>
      </c>
      <c r="AB394" s="7" t="str">
        <f t="shared" ref="AB394:AB457" si="221">IF($Z394="","",SUMIF($AO$3:$AO$100003,Z394,$AT$3:$AT$100003))</f>
        <v/>
      </c>
      <c r="AC394" s="22"/>
      <c r="AD394" s="3" t="str">
        <f>IF(B394="","",COUNT(B$3:B394))</f>
        <v/>
      </c>
      <c r="AE394" s="3" t="str">
        <f>IF(C394="","",COUNT(C$3:C394))</f>
        <v/>
      </c>
      <c r="AF394" s="3" t="str">
        <f>IF(D394="","",COUNT(D$3:D394))</f>
        <v/>
      </c>
      <c r="AG394" s="20" t="str">
        <f>IF(E394="","",COUNTA($E$3:E394))</f>
        <v/>
      </c>
      <c r="AH394" s="38" t="str">
        <f>IF(B394="",IF(OR($C394&lt;&gt;"",$D394&lt;&gt;"",$E394&lt;&gt;"",$H394&lt;&gt;"",$G394&lt;&gt;""),INDEX(AH$3:AH393,MATCH(MAX(AD$3:AD393),AD$3:AD393,0),0),""),B394)</f>
        <v/>
      </c>
      <c r="AI394" s="38" t="str">
        <f>IF(C394="",IF(OR($D394&lt;&gt;"",$E394&lt;&gt;"",$H394&lt;&gt;"",$G394&lt;&gt;""),INDEX(AI$3:AI393,MATCH(MAX(AE$3:AE393),AE$3:AE393,0),0),""),C394)</f>
        <v/>
      </c>
      <c r="AJ394" s="38" t="str">
        <f>IF(D394="",IF(OR($E394&lt;&gt;"",$H394&lt;&gt;"",$G394&lt;&gt;""),INDEX(AJ$3:AJ393,MATCH(MAX(AF$3:AF393),AF$3:AF393,0),0),""),D394)</f>
        <v/>
      </c>
      <c r="AK394" s="4" t="str">
        <f>IF(入力!E394="","",IFERROR(INDEX(雇用者!$B$3:$B$100003,IFERROR(MATCH("*"&amp;$E394&amp;"*",雇用者!B$3:B$100003,0),MATCH("*"&amp;$E394&amp;"*",雇用者!C$3:C$100003,0)),0),入力!E394))&amp;""</f>
        <v/>
      </c>
      <c r="AL394" s="20" t="str">
        <f>IF(AM394="","",$AM394&amp;"@"&amp;AN394&amp;IF(AN394="","","@"&amp;COUNTIF($AK$3:AK394,AN394)))</f>
        <v/>
      </c>
      <c r="AM394" s="26" t="str">
        <f t="shared" ref="AM394:AM457" si="222">IFERROR(IF(AJ394="","",DATE(AH394,AI394,AJ394)),"")</f>
        <v/>
      </c>
      <c r="AN394" s="4" t="str">
        <f>IF(AK394="",IF(AND(OR(H394&lt;&gt;"",G394&lt;&gt;""),E394=""),INDEX($AK$3:AK393,MATCH(MAX($AG$3:AG393),$AG$3:AG393,0),0),""),AK394)</f>
        <v/>
      </c>
      <c r="AO394" s="20" t="str">
        <f>IF(H394="",IF(AN394="","",IFERROR(INDEX(雇用者!$D$3:$D$100003,MATCH($AN394,雇用者!B$3:B$100003,0),0),"")),H394)&amp;""</f>
        <v/>
      </c>
      <c r="AP394" s="20" t="str">
        <f>IF(AN394="","",IFERROR(IF(AND(入力!I394="",H394=""),INDEX(雇用者!$E$3:$E$100003,MATCH($AN394,雇用者!B$3:B$100003,0),0),I394),I394))&amp;""</f>
        <v/>
      </c>
      <c r="AQ394" s="20" t="str">
        <f t="shared" ref="AQ394:AQ457" si="223">IF(J394="","",J394)</f>
        <v/>
      </c>
      <c r="AR394" s="20" t="str">
        <f t="shared" ref="AR394:AR457" si="224">IF(F394="","",F394)</f>
        <v/>
      </c>
      <c r="AS394" s="20" t="str">
        <f>IF(AN394="","",IFERROR(IF(AND(入力!G394="",H394=""),INDEX(雇用者!$F$3:$Y$100003,MATCH($AN394,雇用者!B$3:B$100003,0),MATCH($AM394,雇用者!$F$1:$Y$1,1)),IF(G394="","",G394)),IF(G394="","",G394)))</f>
        <v/>
      </c>
      <c r="AT394" s="21" t="str">
        <f t="shared" ref="AT394:AT457" si="225">IF(COUNT(AR394:AS394)=2,AR394*AS394,IF(AND(F394="",G394&lt;&gt;""),AS394,""))</f>
        <v/>
      </c>
      <c r="AU394" s="21" t="str">
        <f>IF(AND(AT394&lt;&gt;"",COUNTIF($AL$3:AL394,AL394)=1),SUMIF($AL$3:$AT$100003,AL394,$AT$3:$AT$100003),"")</f>
        <v/>
      </c>
      <c r="AV394" s="21" t="str">
        <f>IF(AND(COUNTIF($AM$3:AM394,AM394)=COUNTIF($AM$3:AM100394,AM394),AM394&lt;&gt;""),SUMIF($AM$3:AM394,AM394,$AT$3:AT394),"")</f>
        <v/>
      </c>
      <c r="AW394" s="96"/>
      <c r="AX394" s="20" t="str">
        <f>IF(COUNT(BC394:BH394)=6,MAX($AX$3:AX393)+1,"")</f>
        <v/>
      </c>
      <c r="AY394" s="20" t="str">
        <f>IF(AZ394="","",RANK(AZ394,$AZ$3:$AZ$100003,1)+COUNTIF($AZ$3:AZ394,AZ394)-1)</f>
        <v/>
      </c>
      <c r="AZ394" s="20" t="str">
        <f t="shared" ref="AZ394:AZ457" si="226">IF(OR(BA394="",AX394=""),"",BA394*0.1^LEN(BA394)+AM394)</f>
        <v/>
      </c>
      <c r="BA394" s="20" t="str">
        <f>IF(AN394="","",IF(COUNTIF($AN$3:AN394,AN394)=1,1+MAX($BA$3:BA393),INDEX($BA$3:BA393,MATCH(AN394,$AN$3:AN394,0),0)))</f>
        <v/>
      </c>
      <c r="BB394" s="20" t="str">
        <f>IF(AO394="","",IF(COUNTIF($AO$3:AO394,AO394)=1,1+MAX($BB$3:BB393),INDEX($BB$3:BB393,MATCH(AO394,$AO$3:AO394,0),0)))</f>
        <v/>
      </c>
      <c r="BC394" s="54" t="str">
        <f t="shared" ref="BC394:BC457" si="227">IF($BC$1="",IF(AM394="","",AM394),IF(AND(AM394&gt;=$BC$1,AM394&lt;&gt;""),AM394,""))</f>
        <v/>
      </c>
      <c r="BD394" s="54" t="str">
        <f t="shared" ref="BD394:BD457" si="228">IF($BD$1="",IF(AM394="","",AM394),IF(AND(AM394&lt;=$BD$1,AM394&lt;&gt;""),AM394,""))</f>
        <v/>
      </c>
      <c r="BE394" s="20" t="str">
        <f>IF($AN394="","",IF(COUNTIF(AN394,"*"&amp;BE$1&amp;"*"),COUNTIF(AN$3:AN394,"*"&amp;BE$1&amp;"*"),""))</f>
        <v/>
      </c>
      <c r="BF394" s="20" t="str">
        <f>IF($AN394="","",IF(COUNTIF(AO394,"*"&amp;BF$1&amp;"*"),COUNTIF(AO$3:AO394,"*"&amp;BF$1&amp;"*"),""))</f>
        <v/>
      </c>
      <c r="BG394" s="20" t="str">
        <f>IF($AN394="","",IF(COUNTIF(AP394,"*"&amp;BG$1&amp;"*"),COUNTIF(AP$3:AP394,"*"&amp;BG$1&amp;"*"),""))</f>
        <v/>
      </c>
      <c r="BH394" s="20" t="str">
        <f>IF($AN394="","",IF(COUNTIF(AQ394,"*"&amp;BH$1&amp;"*"),COUNTIF(AQ$3:AQ394,"*"&amp;BH$1&amp;"*"),""))</f>
        <v/>
      </c>
      <c r="BI394" s="58" t="str">
        <f t="shared" ref="BI394:BI457" si="229">IF(AR394="","",AR394)</f>
        <v/>
      </c>
      <c r="BJ394" s="20" t="str">
        <f t="shared" ref="BJ394:BJ457" si="230">IF(AS394="","",AS394)</f>
        <v/>
      </c>
      <c r="BK394" s="20" t="str">
        <f t="shared" ref="BK394:BK457" si="231">IF(AT394="","",AT394)</f>
        <v/>
      </c>
      <c r="BM394" s="20" t="str">
        <f>IF($BM$1&gt;=1+MAX($BM$3:BM393),1+MAX($BM$3:BM393),"")</f>
        <v/>
      </c>
      <c r="BN394" s="20" t="str">
        <f t="shared" si="208"/>
        <v/>
      </c>
      <c r="BO394" s="20" t="str">
        <f t="shared" si="208"/>
        <v/>
      </c>
      <c r="BP394" s="20" t="str">
        <f t="shared" si="208"/>
        <v/>
      </c>
      <c r="BQ394" s="20" t="str">
        <f t="shared" si="208"/>
        <v/>
      </c>
      <c r="BR394" s="20" t="str">
        <f t="shared" si="208"/>
        <v/>
      </c>
      <c r="BS394" s="20" t="str">
        <f t="shared" si="208"/>
        <v/>
      </c>
      <c r="BT394" s="20" t="str">
        <f t="shared" si="208"/>
        <v/>
      </c>
      <c r="BU394" s="20" t="str">
        <f t="shared" si="208"/>
        <v/>
      </c>
      <c r="BV394" s="20" t="str">
        <f t="shared" si="208"/>
        <v/>
      </c>
      <c r="BW394" s="20" t="str">
        <f t="shared" si="208"/>
        <v/>
      </c>
      <c r="BX394" s="20" t="str">
        <f t="shared" si="208"/>
        <v/>
      </c>
    </row>
    <row r="395" spans="2:76" ht="30" customHeight="1" x14ac:dyDescent="0.2">
      <c r="B395" s="52"/>
      <c r="C395" s="52"/>
      <c r="D395" s="52"/>
      <c r="E395" s="30"/>
      <c r="F395" s="31"/>
      <c r="G395" s="32"/>
      <c r="H395" s="30"/>
      <c r="I395" s="31"/>
      <c r="J395" s="34"/>
      <c r="K395" s="112" t="str">
        <f t="shared" si="209"/>
        <v/>
      </c>
      <c r="L395" s="108" t="str">
        <f t="shared" si="210"/>
        <v/>
      </c>
      <c r="M395" s="108" t="str">
        <f t="shared" si="211"/>
        <v/>
      </c>
      <c r="N395" s="31" t="str">
        <f t="shared" si="212"/>
        <v/>
      </c>
      <c r="O395" s="31" t="str">
        <f t="shared" si="213"/>
        <v/>
      </c>
      <c r="P395" s="49" t="str">
        <f t="shared" si="214"/>
        <v/>
      </c>
      <c r="Q395" s="49" t="str">
        <f t="shared" si="215"/>
        <v/>
      </c>
      <c r="R395" s="32" t="str">
        <f t="shared" si="216"/>
        <v/>
      </c>
      <c r="S395" s="19"/>
      <c r="T395" s="45" t="str">
        <f t="shared" si="217"/>
        <v/>
      </c>
      <c r="U395" s="32" t="str">
        <f t="shared" si="218"/>
        <v/>
      </c>
      <c r="V395" s="22"/>
      <c r="W395" s="6" t="str">
        <f t="shared" si="206"/>
        <v/>
      </c>
      <c r="X395" s="7" t="str">
        <f t="shared" si="219"/>
        <v/>
      </c>
      <c r="Y395" s="19"/>
      <c r="Z395" s="13" t="str">
        <f t="shared" si="207"/>
        <v/>
      </c>
      <c r="AA395" s="13" t="str">
        <f t="shared" si="220"/>
        <v/>
      </c>
      <c r="AB395" s="7" t="str">
        <f t="shared" si="221"/>
        <v/>
      </c>
      <c r="AC395" s="22"/>
      <c r="AD395" s="3" t="str">
        <f>IF(B395="","",COUNT(B$3:B395))</f>
        <v/>
      </c>
      <c r="AE395" s="3" t="str">
        <f>IF(C395="","",COUNT(C$3:C395))</f>
        <v/>
      </c>
      <c r="AF395" s="3" t="str">
        <f>IF(D395="","",COUNT(D$3:D395))</f>
        <v/>
      </c>
      <c r="AG395" s="20" t="str">
        <f>IF(E395="","",COUNTA($E$3:E395))</f>
        <v/>
      </c>
      <c r="AH395" s="38" t="str">
        <f>IF(B395="",IF(OR($C395&lt;&gt;"",$D395&lt;&gt;"",$E395&lt;&gt;"",$H395&lt;&gt;"",$G395&lt;&gt;""),INDEX(AH$3:AH394,MATCH(MAX(AD$3:AD394),AD$3:AD394,0),0),""),B395)</f>
        <v/>
      </c>
      <c r="AI395" s="38" t="str">
        <f>IF(C395="",IF(OR($D395&lt;&gt;"",$E395&lt;&gt;"",$H395&lt;&gt;"",$G395&lt;&gt;""),INDEX(AI$3:AI394,MATCH(MAX(AE$3:AE394),AE$3:AE394,0),0),""),C395)</f>
        <v/>
      </c>
      <c r="AJ395" s="38" t="str">
        <f>IF(D395="",IF(OR($E395&lt;&gt;"",$H395&lt;&gt;"",$G395&lt;&gt;""),INDEX(AJ$3:AJ394,MATCH(MAX(AF$3:AF394),AF$3:AF394,0),0),""),D395)</f>
        <v/>
      </c>
      <c r="AK395" s="4" t="str">
        <f>IF(入力!E395="","",IFERROR(INDEX(雇用者!$B$3:$B$100003,IFERROR(MATCH("*"&amp;$E395&amp;"*",雇用者!B$3:B$100003,0),MATCH("*"&amp;$E395&amp;"*",雇用者!C$3:C$100003,0)),0),入力!E395))&amp;""</f>
        <v/>
      </c>
      <c r="AL395" s="20" t="str">
        <f>IF(AM395="","",$AM395&amp;"@"&amp;AN395&amp;IF(AN395="","","@"&amp;COUNTIF($AK$3:AK395,AN395)))</f>
        <v/>
      </c>
      <c r="AM395" s="26" t="str">
        <f t="shared" si="222"/>
        <v/>
      </c>
      <c r="AN395" s="4" t="str">
        <f>IF(AK395="",IF(AND(OR(H395&lt;&gt;"",G395&lt;&gt;""),E395=""),INDEX($AK$3:AK394,MATCH(MAX($AG$3:AG394),$AG$3:AG394,0),0),""),AK395)</f>
        <v/>
      </c>
      <c r="AO395" s="20" t="str">
        <f>IF(H395="",IF(AN395="","",IFERROR(INDEX(雇用者!$D$3:$D$100003,MATCH($AN395,雇用者!B$3:B$100003,0),0),"")),H395)&amp;""</f>
        <v/>
      </c>
      <c r="AP395" s="20" t="str">
        <f>IF(AN395="","",IFERROR(IF(AND(入力!I395="",H395=""),INDEX(雇用者!$E$3:$E$100003,MATCH($AN395,雇用者!B$3:B$100003,0),0),I395),I395))&amp;""</f>
        <v/>
      </c>
      <c r="AQ395" s="20" t="str">
        <f t="shared" si="223"/>
        <v/>
      </c>
      <c r="AR395" s="20" t="str">
        <f t="shared" si="224"/>
        <v/>
      </c>
      <c r="AS395" s="20" t="str">
        <f>IF(AN395="","",IFERROR(IF(AND(入力!G395="",H395=""),INDEX(雇用者!$F$3:$Y$100003,MATCH($AN395,雇用者!B$3:B$100003,0),MATCH($AM395,雇用者!$F$1:$Y$1,1)),IF(G395="","",G395)),IF(G395="","",G395)))</f>
        <v/>
      </c>
      <c r="AT395" s="21" t="str">
        <f t="shared" si="225"/>
        <v/>
      </c>
      <c r="AU395" s="21" t="str">
        <f>IF(AND(AT395&lt;&gt;"",COUNTIF($AL$3:AL395,AL395)=1),SUMIF($AL$3:$AT$100003,AL395,$AT$3:$AT$100003),"")</f>
        <v/>
      </c>
      <c r="AV395" s="21" t="str">
        <f>IF(AND(COUNTIF($AM$3:AM395,AM395)=COUNTIF($AM$3:AM100395,AM395),AM395&lt;&gt;""),SUMIF($AM$3:AM395,AM395,$AT$3:AT395),"")</f>
        <v/>
      </c>
      <c r="AW395" s="96"/>
      <c r="AX395" s="20" t="str">
        <f>IF(COUNT(BC395:BH395)=6,MAX($AX$3:AX394)+1,"")</f>
        <v/>
      </c>
      <c r="AY395" s="20" t="str">
        <f>IF(AZ395="","",RANK(AZ395,$AZ$3:$AZ$100003,1)+COUNTIF($AZ$3:AZ395,AZ395)-1)</f>
        <v/>
      </c>
      <c r="AZ395" s="20" t="str">
        <f t="shared" si="226"/>
        <v/>
      </c>
      <c r="BA395" s="20" t="str">
        <f>IF(AN395="","",IF(COUNTIF($AN$3:AN395,AN395)=1,1+MAX($BA$3:BA394),INDEX($BA$3:BA394,MATCH(AN395,$AN$3:AN395,0),0)))</f>
        <v/>
      </c>
      <c r="BB395" s="20" t="str">
        <f>IF(AO395="","",IF(COUNTIF($AO$3:AO395,AO395)=1,1+MAX($BB$3:BB394),INDEX($BB$3:BB394,MATCH(AO395,$AO$3:AO395,0),0)))</f>
        <v/>
      </c>
      <c r="BC395" s="54" t="str">
        <f t="shared" si="227"/>
        <v/>
      </c>
      <c r="BD395" s="54" t="str">
        <f t="shared" si="228"/>
        <v/>
      </c>
      <c r="BE395" s="20" t="str">
        <f>IF($AN395="","",IF(COUNTIF(AN395,"*"&amp;BE$1&amp;"*"),COUNTIF(AN$3:AN395,"*"&amp;BE$1&amp;"*"),""))</f>
        <v/>
      </c>
      <c r="BF395" s="20" t="str">
        <f>IF($AN395="","",IF(COUNTIF(AO395,"*"&amp;BF$1&amp;"*"),COUNTIF(AO$3:AO395,"*"&amp;BF$1&amp;"*"),""))</f>
        <v/>
      </c>
      <c r="BG395" s="20" t="str">
        <f>IF($AN395="","",IF(COUNTIF(AP395,"*"&amp;BG$1&amp;"*"),COUNTIF(AP$3:AP395,"*"&amp;BG$1&amp;"*"),""))</f>
        <v/>
      </c>
      <c r="BH395" s="20" t="str">
        <f>IF($AN395="","",IF(COUNTIF(AQ395,"*"&amp;BH$1&amp;"*"),COUNTIF(AQ$3:AQ395,"*"&amp;BH$1&amp;"*"),""))</f>
        <v/>
      </c>
      <c r="BI395" s="58" t="str">
        <f t="shared" si="229"/>
        <v/>
      </c>
      <c r="BJ395" s="20" t="str">
        <f t="shared" si="230"/>
        <v/>
      </c>
      <c r="BK395" s="20" t="str">
        <f t="shared" si="231"/>
        <v/>
      </c>
      <c r="BM395" s="20" t="str">
        <f>IF($BM$1&gt;=1+MAX($BM$3:BM394),1+MAX($BM$3:BM394),"")</f>
        <v/>
      </c>
      <c r="BN395" s="20" t="str">
        <f t="shared" si="208"/>
        <v/>
      </c>
      <c r="BO395" s="20" t="str">
        <f t="shared" si="208"/>
        <v/>
      </c>
      <c r="BP395" s="20" t="str">
        <f t="shared" si="208"/>
        <v/>
      </c>
      <c r="BQ395" s="20" t="str">
        <f t="shared" si="208"/>
        <v/>
      </c>
      <c r="BR395" s="20" t="str">
        <f t="shared" si="208"/>
        <v/>
      </c>
      <c r="BS395" s="20" t="str">
        <f t="shared" si="208"/>
        <v/>
      </c>
      <c r="BT395" s="20" t="str">
        <f t="shared" si="208"/>
        <v/>
      </c>
      <c r="BU395" s="20" t="str">
        <f t="shared" si="208"/>
        <v/>
      </c>
      <c r="BV395" s="20" t="str">
        <f t="shared" si="208"/>
        <v/>
      </c>
      <c r="BW395" s="20" t="str">
        <f t="shared" si="208"/>
        <v/>
      </c>
      <c r="BX395" s="20" t="str">
        <f t="shared" si="208"/>
        <v/>
      </c>
    </row>
    <row r="396" spans="2:76" ht="30" customHeight="1" x14ac:dyDescent="0.2">
      <c r="B396" s="52"/>
      <c r="C396" s="52"/>
      <c r="D396" s="52"/>
      <c r="E396" s="30"/>
      <c r="F396" s="31"/>
      <c r="G396" s="32"/>
      <c r="H396" s="30"/>
      <c r="I396" s="31"/>
      <c r="J396" s="34"/>
      <c r="K396" s="112" t="str">
        <f t="shared" si="209"/>
        <v/>
      </c>
      <c r="L396" s="108" t="str">
        <f t="shared" si="210"/>
        <v/>
      </c>
      <c r="M396" s="108" t="str">
        <f t="shared" si="211"/>
        <v/>
      </c>
      <c r="N396" s="31" t="str">
        <f t="shared" si="212"/>
        <v/>
      </c>
      <c r="O396" s="31" t="str">
        <f t="shared" si="213"/>
        <v/>
      </c>
      <c r="P396" s="49" t="str">
        <f t="shared" si="214"/>
        <v/>
      </c>
      <c r="Q396" s="49" t="str">
        <f t="shared" si="215"/>
        <v/>
      </c>
      <c r="R396" s="32" t="str">
        <f t="shared" si="216"/>
        <v/>
      </c>
      <c r="S396" s="19"/>
      <c r="T396" s="45" t="str">
        <f t="shared" si="217"/>
        <v/>
      </c>
      <c r="U396" s="32" t="str">
        <f t="shared" si="218"/>
        <v/>
      </c>
      <c r="V396" s="22"/>
      <c r="W396" s="6" t="str">
        <f t="shared" si="206"/>
        <v/>
      </c>
      <c r="X396" s="7" t="str">
        <f t="shared" si="219"/>
        <v/>
      </c>
      <c r="Y396" s="19"/>
      <c r="Z396" s="13" t="str">
        <f t="shared" si="207"/>
        <v/>
      </c>
      <c r="AA396" s="13" t="str">
        <f t="shared" si="220"/>
        <v/>
      </c>
      <c r="AB396" s="7" t="str">
        <f t="shared" si="221"/>
        <v/>
      </c>
      <c r="AC396" s="22"/>
      <c r="AD396" s="3" t="str">
        <f>IF(B396="","",COUNT(B$3:B396))</f>
        <v/>
      </c>
      <c r="AE396" s="3" t="str">
        <f>IF(C396="","",COUNT(C$3:C396))</f>
        <v/>
      </c>
      <c r="AF396" s="3" t="str">
        <f>IF(D396="","",COUNT(D$3:D396))</f>
        <v/>
      </c>
      <c r="AG396" s="20" t="str">
        <f>IF(E396="","",COUNTA($E$3:E396))</f>
        <v/>
      </c>
      <c r="AH396" s="38" t="str">
        <f>IF(B396="",IF(OR($C396&lt;&gt;"",$D396&lt;&gt;"",$E396&lt;&gt;"",$H396&lt;&gt;"",$G396&lt;&gt;""),INDEX(AH$3:AH395,MATCH(MAX(AD$3:AD395),AD$3:AD395,0),0),""),B396)</f>
        <v/>
      </c>
      <c r="AI396" s="38" t="str">
        <f>IF(C396="",IF(OR($D396&lt;&gt;"",$E396&lt;&gt;"",$H396&lt;&gt;"",$G396&lt;&gt;""),INDEX(AI$3:AI395,MATCH(MAX(AE$3:AE395),AE$3:AE395,0),0),""),C396)</f>
        <v/>
      </c>
      <c r="AJ396" s="38" t="str">
        <f>IF(D396="",IF(OR($E396&lt;&gt;"",$H396&lt;&gt;"",$G396&lt;&gt;""),INDEX(AJ$3:AJ395,MATCH(MAX(AF$3:AF395),AF$3:AF395,0),0),""),D396)</f>
        <v/>
      </c>
      <c r="AK396" s="4" t="str">
        <f>IF(入力!E396="","",IFERROR(INDEX(雇用者!$B$3:$B$100003,IFERROR(MATCH("*"&amp;$E396&amp;"*",雇用者!B$3:B$100003,0),MATCH("*"&amp;$E396&amp;"*",雇用者!C$3:C$100003,0)),0),入力!E396))&amp;""</f>
        <v/>
      </c>
      <c r="AL396" s="20" t="str">
        <f>IF(AM396="","",$AM396&amp;"@"&amp;AN396&amp;IF(AN396="","","@"&amp;COUNTIF($AK$3:AK396,AN396)))</f>
        <v/>
      </c>
      <c r="AM396" s="26" t="str">
        <f t="shared" si="222"/>
        <v/>
      </c>
      <c r="AN396" s="4" t="str">
        <f>IF(AK396="",IF(AND(OR(H396&lt;&gt;"",G396&lt;&gt;""),E396=""),INDEX($AK$3:AK395,MATCH(MAX($AG$3:AG395),$AG$3:AG395,0),0),""),AK396)</f>
        <v/>
      </c>
      <c r="AO396" s="20" t="str">
        <f>IF(H396="",IF(AN396="","",IFERROR(INDEX(雇用者!$D$3:$D$100003,MATCH($AN396,雇用者!B$3:B$100003,0),0),"")),H396)&amp;""</f>
        <v/>
      </c>
      <c r="AP396" s="20" t="str">
        <f>IF(AN396="","",IFERROR(IF(AND(入力!I396="",H396=""),INDEX(雇用者!$E$3:$E$100003,MATCH($AN396,雇用者!B$3:B$100003,0),0),I396),I396))&amp;""</f>
        <v/>
      </c>
      <c r="AQ396" s="20" t="str">
        <f t="shared" si="223"/>
        <v/>
      </c>
      <c r="AR396" s="20" t="str">
        <f t="shared" si="224"/>
        <v/>
      </c>
      <c r="AS396" s="20" t="str">
        <f>IF(AN396="","",IFERROR(IF(AND(入力!G396="",H396=""),INDEX(雇用者!$F$3:$Y$100003,MATCH($AN396,雇用者!B$3:B$100003,0),MATCH($AM396,雇用者!$F$1:$Y$1,1)),IF(G396="","",G396)),IF(G396="","",G396)))</f>
        <v/>
      </c>
      <c r="AT396" s="21" t="str">
        <f t="shared" si="225"/>
        <v/>
      </c>
      <c r="AU396" s="21" t="str">
        <f>IF(AND(AT396&lt;&gt;"",COUNTIF($AL$3:AL396,AL396)=1),SUMIF($AL$3:$AT$100003,AL396,$AT$3:$AT$100003),"")</f>
        <v/>
      </c>
      <c r="AV396" s="21" t="str">
        <f>IF(AND(COUNTIF($AM$3:AM396,AM396)=COUNTIF($AM$3:AM100396,AM396),AM396&lt;&gt;""),SUMIF($AM$3:AM396,AM396,$AT$3:AT396),"")</f>
        <v/>
      </c>
      <c r="AW396" s="96"/>
      <c r="AX396" s="20" t="str">
        <f>IF(COUNT(BC396:BH396)=6,MAX($AX$3:AX395)+1,"")</f>
        <v/>
      </c>
      <c r="AY396" s="20" t="str">
        <f>IF(AZ396="","",RANK(AZ396,$AZ$3:$AZ$100003,1)+COUNTIF($AZ$3:AZ396,AZ396)-1)</f>
        <v/>
      </c>
      <c r="AZ396" s="20" t="str">
        <f t="shared" si="226"/>
        <v/>
      </c>
      <c r="BA396" s="20" t="str">
        <f>IF(AN396="","",IF(COUNTIF($AN$3:AN396,AN396)=1,1+MAX($BA$3:BA395),INDEX($BA$3:BA395,MATCH(AN396,$AN$3:AN396,0),0)))</f>
        <v/>
      </c>
      <c r="BB396" s="20" t="str">
        <f>IF(AO396="","",IF(COUNTIF($AO$3:AO396,AO396)=1,1+MAX($BB$3:BB395),INDEX($BB$3:BB395,MATCH(AO396,$AO$3:AO396,0),0)))</f>
        <v/>
      </c>
      <c r="BC396" s="54" t="str">
        <f t="shared" si="227"/>
        <v/>
      </c>
      <c r="BD396" s="54" t="str">
        <f t="shared" si="228"/>
        <v/>
      </c>
      <c r="BE396" s="20" t="str">
        <f>IF($AN396="","",IF(COUNTIF(AN396,"*"&amp;BE$1&amp;"*"),COUNTIF(AN$3:AN396,"*"&amp;BE$1&amp;"*"),""))</f>
        <v/>
      </c>
      <c r="BF396" s="20" t="str">
        <f>IF($AN396="","",IF(COUNTIF(AO396,"*"&amp;BF$1&amp;"*"),COUNTIF(AO$3:AO396,"*"&amp;BF$1&amp;"*"),""))</f>
        <v/>
      </c>
      <c r="BG396" s="20" t="str">
        <f>IF($AN396="","",IF(COUNTIF(AP396,"*"&amp;BG$1&amp;"*"),COUNTIF(AP$3:AP396,"*"&amp;BG$1&amp;"*"),""))</f>
        <v/>
      </c>
      <c r="BH396" s="20" t="str">
        <f>IF($AN396="","",IF(COUNTIF(AQ396,"*"&amp;BH$1&amp;"*"),COUNTIF(AQ$3:AQ396,"*"&amp;BH$1&amp;"*"),""))</f>
        <v/>
      </c>
      <c r="BI396" s="58" t="str">
        <f t="shared" si="229"/>
        <v/>
      </c>
      <c r="BJ396" s="20" t="str">
        <f t="shared" si="230"/>
        <v/>
      </c>
      <c r="BK396" s="20" t="str">
        <f t="shared" si="231"/>
        <v/>
      </c>
      <c r="BM396" s="20" t="str">
        <f>IF($BM$1&gt;=1+MAX($BM$3:BM395),1+MAX($BM$3:BM395),"")</f>
        <v/>
      </c>
      <c r="BN396" s="20" t="str">
        <f t="shared" si="208"/>
        <v/>
      </c>
      <c r="BO396" s="20" t="str">
        <f t="shared" si="208"/>
        <v/>
      </c>
      <c r="BP396" s="20" t="str">
        <f t="shared" si="208"/>
        <v/>
      </c>
      <c r="BQ396" s="20" t="str">
        <f t="shared" si="208"/>
        <v/>
      </c>
      <c r="BR396" s="20" t="str">
        <f t="shared" si="208"/>
        <v/>
      </c>
      <c r="BS396" s="20" t="str">
        <f t="shared" si="208"/>
        <v/>
      </c>
      <c r="BT396" s="20" t="str">
        <f t="shared" si="208"/>
        <v/>
      </c>
      <c r="BU396" s="20" t="str">
        <f t="shared" si="208"/>
        <v/>
      </c>
      <c r="BV396" s="20" t="str">
        <f t="shared" si="208"/>
        <v/>
      </c>
      <c r="BW396" s="20" t="str">
        <f t="shared" si="208"/>
        <v/>
      </c>
      <c r="BX396" s="20" t="str">
        <f t="shared" si="208"/>
        <v/>
      </c>
    </row>
    <row r="397" spans="2:76" ht="30" customHeight="1" x14ac:dyDescent="0.2">
      <c r="B397" s="52"/>
      <c r="C397" s="52"/>
      <c r="D397" s="52"/>
      <c r="E397" s="30"/>
      <c r="F397" s="31"/>
      <c r="G397" s="32"/>
      <c r="H397" s="30"/>
      <c r="I397" s="31"/>
      <c r="J397" s="34"/>
      <c r="K397" s="112" t="str">
        <f t="shared" si="209"/>
        <v/>
      </c>
      <c r="L397" s="108" t="str">
        <f t="shared" si="210"/>
        <v/>
      </c>
      <c r="M397" s="108" t="str">
        <f t="shared" si="211"/>
        <v/>
      </c>
      <c r="N397" s="31" t="str">
        <f t="shared" si="212"/>
        <v/>
      </c>
      <c r="O397" s="31" t="str">
        <f t="shared" si="213"/>
        <v/>
      </c>
      <c r="P397" s="49" t="str">
        <f t="shared" si="214"/>
        <v/>
      </c>
      <c r="Q397" s="49" t="str">
        <f t="shared" si="215"/>
        <v/>
      </c>
      <c r="R397" s="32" t="str">
        <f t="shared" si="216"/>
        <v/>
      </c>
      <c r="S397" s="19"/>
      <c r="T397" s="45" t="str">
        <f t="shared" si="217"/>
        <v/>
      </c>
      <c r="U397" s="32" t="str">
        <f t="shared" si="218"/>
        <v/>
      </c>
      <c r="V397" s="22"/>
      <c r="W397" s="6" t="str">
        <f t="shared" si="206"/>
        <v/>
      </c>
      <c r="X397" s="7" t="str">
        <f t="shared" si="219"/>
        <v/>
      </c>
      <c r="Y397" s="19"/>
      <c r="Z397" s="13" t="str">
        <f t="shared" si="207"/>
        <v/>
      </c>
      <c r="AA397" s="13" t="str">
        <f t="shared" si="220"/>
        <v/>
      </c>
      <c r="AB397" s="7" t="str">
        <f t="shared" si="221"/>
        <v/>
      </c>
      <c r="AC397" s="22"/>
      <c r="AD397" s="3" t="str">
        <f>IF(B397="","",COUNT(B$3:B397))</f>
        <v/>
      </c>
      <c r="AE397" s="3" t="str">
        <f>IF(C397="","",COUNT(C$3:C397))</f>
        <v/>
      </c>
      <c r="AF397" s="3" t="str">
        <f>IF(D397="","",COUNT(D$3:D397))</f>
        <v/>
      </c>
      <c r="AG397" s="20" t="str">
        <f>IF(E397="","",COUNTA($E$3:E397))</f>
        <v/>
      </c>
      <c r="AH397" s="38" t="str">
        <f>IF(B397="",IF(OR($C397&lt;&gt;"",$D397&lt;&gt;"",$E397&lt;&gt;"",$H397&lt;&gt;"",$G397&lt;&gt;""),INDEX(AH$3:AH396,MATCH(MAX(AD$3:AD396),AD$3:AD396,0),0),""),B397)</f>
        <v/>
      </c>
      <c r="AI397" s="38" t="str">
        <f>IF(C397="",IF(OR($D397&lt;&gt;"",$E397&lt;&gt;"",$H397&lt;&gt;"",$G397&lt;&gt;""),INDEX(AI$3:AI396,MATCH(MAX(AE$3:AE396),AE$3:AE396,0),0),""),C397)</f>
        <v/>
      </c>
      <c r="AJ397" s="38" t="str">
        <f>IF(D397="",IF(OR($E397&lt;&gt;"",$H397&lt;&gt;"",$G397&lt;&gt;""),INDEX(AJ$3:AJ396,MATCH(MAX(AF$3:AF396),AF$3:AF396,0),0),""),D397)</f>
        <v/>
      </c>
      <c r="AK397" s="4" t="str">
        <f>IF(入力!E397="","",IFERROR(INDEX(雇用者!$B$3:$B$100003,IFERROR(MATCH("*"&amp;$E397&amp;"*",雇用者!B$3:B$100003,0),MATCH("*"&amp;$E397&amp;"*",雇用者!C$3:C$100003,0)),0),入力!E397))&amp;""</f>
        <v/>
      </c>
      <c r="AL397" s="20" t="str">
        <f>IF(AM397="","",$AM397&amp;"@"&amp;AN397&amp;IF(AN397="","","@"&amp;COUNTIF($AK$3:AK397,AN397)))</f>
        <v/>
      </c>
      <c r="AM397" s="26" t="str">
        <f t="shared" si="222"/>
        <v/>
      </c>
      <c r="AN397" s="4" t="str">
        <f>IF(AK397="",IF(AND(OR(H397&lt;&gt;"",G397&lt;&gt;""),E397=""),INDEX($AK$3:AK396,MATCH(MAX($AG$3:AG396),$AG$3:AG396,0),0),""),AK397)</f>
        <v/>
      </c>
      <c r="AO397" s="20" t="str">
        <f>IF(H397="",IF(AN397="","",IFERROR(INDEX(雇用者!$D$3:$D$100003,MATCH($AN397,雇用者!B$3:B$100003,0),0),"")),H397)&amp;""</f>
        <v/>
      </c>
      <c r="AP397" s="20" t="str">
        <f>IF(AN397="","",IFERROR(IF(AND(入力!I397="",H397=""),INDEX(雇用者!$E$3:$E$100003,MATCH($AN397,雇用者!B$3:B$100003,0),0),I397),I397))&amp;""</f>
        <v/>
      </c>
      <c r="AQ397" s="20" t="str">
        <f t="shared" si="223"/>
        <v/>
      </c>
      <c r="AR397" s="20" t="str">
        <f t="shared" si="224"/>
        <v/>
      </c>
      <c r="AS397" s="20" t="str">
        <f>IF(AN397="","",IFERROR(IF(AND(入力!G397="",H397=""),INDEX(雇用者!$F$3:$Y$100003,MATCH($AN397,雇用者!B$3:B$100003,0),MATCH($AM397,雇用者!$F$1:$Y$1,1)),IF(G397="","",G397)),IF(G397="","",G397)))</f>
        <v/>
      </c>
      <c r="AT397" s="21" t="str">
        <f t="shared" si="225"/>
        <v/>
      </c>
      <c r="AU397" s="21" t="str">
        <f>IF(AND(AT397&lt;&gt;"",COUNTIF($AL$3:AL397,AL397)=1),SUMIF($AL$3:$AT$100003,AL397,$AT$3:$AT$100003),"")</f>
        <v/>
      </c>
      <c r="AV397" s="21" t="str">
        <f>IF(AND(COUNTIF($AM$3:AM397,AM397)=COUNTIF($AM$3:AM100397,AM397),AM397&lt;&gt;""),SUMIF($AM$3:AM397,AM397,$AT$3:AT397),"")</f>
        <v/>
      </c>
      <c r="AW397" s="96"/>
      <c r="AX397" s="20" t="str">
        <f>IF(COUNT(BC397:BH397)=6,MAX($AX$3:AX396)+1,"")</f>
        <v/>
      </c>
      <c r="AY397" s="20" t="str">
        <f>IF(AZ397="","",RANK(AZ397,$AZ$3:$AZ$100003,1)+COUNTIF($AZ$3:AZ397,AZ397)-1)</f>
        <v/>
      </c>
      <c r="AZ397" s="20" t="str">
        <f t="shared" si="226"/>
        <v/>
      </c>
      <c r="BA397" s="20" t="str">
        <f>IF(AN397="","",IF(COUNTIF($AN$3:AN397,AN397)=1,1+MAX($BA$3:BA396),INDEX($BA$3:BA396,MATCH(AN397,$AN$3:AN397,0),0)))</f>
        <v/>
      </c>
      <c r="BB397" s="20" t="str">
        <f>IF(AO397="","",IF(COUNTIF($AO$3:AO397,AO397)=1,1+MAX($BB$3:BB396),INDEX($BB$3:BB396,MATCH(AO397,$AO$3:AO397,0),0)))</f>
        <v/>
      </c>
      <c r="BC397" s="54" t="str">
        <f t="shared" si="227"/>
        <v/>
      </c>
      <c r="BD397" s="54" t="str">
        <f t="shared" si="228"/>
        <v/>
      </c>
      <c r="BE397" s="20" t="str">
        <f>IF($AN397="","",IF(COUNTIF(AN397,"*"&amp;BE$1&amp;"*"),COUNTIF(AN$3:AN397,"*"&amp;BE$1&amp;"*"),""))</f>
        <v/>
      </c>
      <c r="BF397" s="20" t="str">
        <f>IF($AN397="","",IF(COUNTIF(AO397,"*"&amp;BF$1&amp;"*"),COUNTIF(AO$3:AO397,"*"&amp;BF$1&amp;"*"),""))</f>
        <v/>
      </c>
      <c r="BG397" s="20" t="str">
        <f>IF($AN397="","",IF(COUNTIF(AP397,"*"&amp;BG$1&amp;"*"),COUNTIF(AP$3:AP397,"*"&amp;BG$1&amp;"*"),""))</f>
        <v/>
      </c>
      <c r="BH397" s="20" t="str">
        <f>IF($AN397="","",IF(COUNTIF(AQ397,"*"&amp;BH$1&amp;"*"),COUNTIF(AQ$3:AQ397,"*"&amp;BH$1&amp;"*"),""))</f>
        <v/>
      </c>
      <c r="BI397" s="58" t="str">
        <f t="shared" si="229"/>
        <v/>
      </c>
      <c r="BJ397" s="20" t="str">
        <f t="shared" si="230"/>
        <v/>
      </c>
      <c r="BK397" s="20" t="str">
        <f t="shared" si="231"/>
        <v/>
      </c>
      <c r="BM397" s="20" t="str">
        <f>IF($BM$1&gt;=1+MAX($BM$3:BM396),1+MAX($BM$3:BM396),"")</f>
        <v/>
      </c>
      <c r="BN397" s="20" t="str">
        <f t="shared" si="208"/>
        <v/>
      </c>
      <c r="BO397" s="20" t="str">
        <f t="shared" si="208"/>
        <v/>
      </c>
      <c r="BP397" s="20" t="str">
        <f t="shared" si="208"/>
        <v/>
      </c>
      <c r="BQ397" s="20" t="str">
        <f t="shared" si="208"/>
        <v/>
      </c>
      <c r="BR397" s="20" t="str">
        <f t="shared" si="208"/>
        <v/>
      </c>
      <c r="BS397" s="20" t="str">
        <f t="shared" si="208"/>
        <v/>
      </c>
      <c r="BT397" s="20" t="str">
        <f t="shared" si="208"/>
        <v/>
      </c>
      <c r="BU397" s="20" t="str">
        <f t="shared" si="208"/>
        <v/>
      </c>
      <c r="BV397" s="20" t="str">
        <f t="shared" si="208"/>
        <v/>
      </c>
      <c r="BW397" s="20" t="str">
        <f t="shared" si="208"/>
        <v/>
      </c>
      <c r="BX397" s="20" t="str">
        <f t="shared" si="208"/>
        <v/>
      </c>
    </row>
    <row r="398" spans="2:76" ht="30" customHeight="1" x14ac:dyDescent="0.2">
      <c r="B398" s="52"/>
      <c r="C398" s="52"/>
      <c r="D398" s="52"/>
      <c r="E398" s="30"/>
      <c r="F398" s="31"/>
      <c r="G398" s="32"/>
      <c r="H398" s="30"/>
      <c r="I398" s="31"/>
      <c r="J398" s="34"/>
      <c r="K398" s="112" t="str">
        <f t="shared" si="209"/>
        <v/>
      </c>
      <c r="L398" s="108" t="str">
        <f t="shared" si="210"/>
        <v/>
      </c>
      <c r="M398" s="108" t="str">
        <f t="shared" si="211"/>
        <v/>
      </c>
      <c r="N398" s="31" t="str">
        <f t="shared" si="212"/>
        <v/>
      </c>
      <c r="O398" s="31" t="str">
        <f t="shared" si="213"/>
        <v/>
      </c>
      <c r="P398" s="49" t="str">
        <f t="shared" si="214"/>
        <v/>
      </c>
      <c r="Q398" s="49" t="str">
        <f t="shared" si="215"/>
        <v/>
      </c>
      <c r="R398" s="32" t="str">
        <f t="shared" si="216"/>
        <v/>
      </c>
      <c r="S398" s="19"/>
      <c r="T398" s="45" t="str">
        <f t="shared" si="217"/>
        <v/>
      </c>
      <c r="U398" s="32" t="str">
        <f t="shared" si="218"/>
        <v/>
      </c>
      <c r="V398" s="22"/>
      <c r="W398" s="6" t="str">
        <f t="shared" si="206"/>
        <v/>
      </c>
      <c r="X398" s="7" t="str">
        <f t="shared" si="219"/>
        <v/>
      </c>
      <c r="Y398" s="19"/>
      <c r="Z398" s="13" t="str">
        <f t="shared" si="207"/>
        <v/>
      </c>
      <c r="AA398" s="13" t="str">
        <f t="shared" si="220"/>
        <v/>
      </c>
      <c r="AB398" s="7" t="str">
        <f t="shared" si="221"/>
        <v/>
      </c>
      <c r="AC398" s="22"/>
      <c r="AD398" s="3" t="str">
        <f>IF(B398="","",COUNT(B$3:B398))</f>
        <v/>
      </c>
      <c r="AE398" s="3" t="str">
        <f>IF(C398="","",COUNT(C$3:C398))</f>
        <v/>
      </c>
      <c r="AF398" s="3" t="str">
        <f>IF(D398="","",COUNT(D$3:D398))</f>
        <v/>
      </c>
      <c r="AG398" s="20" t="str">
        <f>IF(E398="","",COUNTA($E$3:E398))</f>
        <v/>
      </c>
      <c r="AH398" s="38" t="str">
        <f>IF(B398="",IF(OR($C398&lt;&gt;"",$D398&lt;&gt;"",$E398&lt;&gt;"",$H398&lt;&gt;"",$G398&lt;&gt;""),INDEX(AH$3:AH397,MATCH(MAX(AD$3:AD397),AD$3:AD397,0),0),""),B398)</f>
        <v/>
      </c>
      <c r="AI398" s="38" t="str">
        <f>IF(C398="",IF(OR($D398&lt;&gt;"",$E398&lt;&gt;"",$H398&lt;&gt;"",$G398&lt;&gt;""),INDEX(AI$3:AI397,MATCH(MAX(AE$3:AE397),AE$3:AE397,0),0),""),C398)</f>
        <v/>
      </c>
      <c r="AJ398" s="38" t="str">
        <f>IF(D398="",IF(OR($E398&lt;&gt;"",$H398&lt;&gt;"",$G398&lt;&gt;""),INDEX(AJ$3:AJ397,MATCH(MAX(AF$3:AF397),AF$3:AF397,0),0),""),D398)</f>
        <v/>
      </c>
      <c r="AK398" s="4" t="str">
        <f>IF(入力!E398="","",IFERROR(INDEX(雇用者!$B$3:$B$100003,IFERROR(MATCH("*"&amp;$E398&amp;"*",雇用者!B$3:B$100003,0),MATCH("*"&amp;$E398&amp;"*",雇用者!C$3:C$100003,0)),0),入力!E398))&amp;""</f>
        <v/>
      </c>
      <c r="AL398" s="20" t="str">
        <f>IF(AM398="","",$AM398&amp;"@"&amp;AN398&amp;IF(AN398="","","@"&amp;COUNTIF($AK$3:AK398,AN398)))</f>
        <v/>
      </c>
      <c r="AM398" s="26" t="str">
        <f t="shared" si="222"/>
        <v/>
      </c>
      <c r="AN398" s="4" t="str">
        <f>IF(AK398="",IF(AND(OR(H398&lt;&gt;"",G398&lt;&gt;""),E398=""),INDEX($AK$3:AK397,MATCH(MAX($AG$3:AG397),$AG$3:AG397,0),0),""),AK398)</f>
        <v/>
      </c>
      <c r="AO398" s="20" t="str">
        <f>IF(H398="",IF(AN398="","",IFERROR(INDEX(雇用者!$D$3:$D$100003,MATCH($AN398,雇用者!B$3:B$100003,0),0),"")),H398)&amp;""</f>
        <v/>
      </c>
      <c r="AP398" s="20" t="str">
        <f>IF(AN398="","",IFERROR(IF(AND(入力!I398="",H398=""),INDEX(雇用者!$E$3:$E$100003,MATCH($AN398,雇用者!B$3:B$100003,0),0),I398),I398))&amp;""</f>
        <v/>
      </c>
      <c r="AQ398" s="20" t="str">
        <f t="shared" si="223"/>
        <v/>
      </c>
      <c r="AR398" s="20" t="str">
        <f t="shared" si="224"/>
        <v/>
      </c>
      <c r="AS398" s="20" t="str">
        <f>IF(AN398="","",IFERROR(IF(AND(入力!G398="",H398=""),INDEX(雇用者!$F$3:$Y$100003,MATCH($AN398,雇用者!B$3:B$100003,0),MATCH($AM398,雇用者!$F$1:$Y$1,1)),IF(G398="","",G398)),IF(G398="","",G398)))</f>
        <v/>
      </c>
      <c r="AT398" s="21" t="str">
        <f t="shared" si="225"/>
        <v/>
      </c>
      <c r="AU398" s="21" t="str">
        <f>IF(AND(AT398&lt;&gt;"",COUNTIF($AL$3:AL398,AL398)=1),SUMIF($AL$3:$AT$100003,AL398,$AT$3:$AT$100003),"")</f>
        <v/>
      </c>
      <c r="AV398" s="21" t="str">
        <f>IF(AND(COUNTIF($AM$3:AM398,AM398)=COUNTIF($AM$3:AM100398,AM398),AM398&lt;&gt;""),SUMIF($AM$3:AM398,AM398,$AT$3:AT398),"")</f>
        <v/>
      </c>
      <c r="AW398" s="96"/>
      <c r="AX398" s="20" t="str">
        <f>IF(COUNT(BC398:BH398)=6,MAX($AX$3:AX397)+1,"")</f>
        <v/>
      </c>
      <c r="AY398" s="20" t="str">
        <f>IF(AZ398="","",RANK(AZ398,$AZ$3:$AZ$100003,1)+COUNTIF($AZ$3:AZ398,AZ398)-1)</f>
        <v/>
      </c>
      <c r="AZ398" s="20" t="str">
        <f t="shared" si="226"/>
        <v/>
      </c>
      <c r="BA398" s="20" t="str">
        <f>IF(AN398="","",IF(COUNTIF($AN$3:AN398,AN398)=1,1+MAX($BA$3:BA397),INDEX($BA$3:BA397,MATCH(AN398,$AN$3:AN398,0),0)))</f>
        <v/>
      </c>
      <c r="BB398" s="20" t="str">
        <f>IF(AO398="","",IF(COUNTIF($AO$3:AO398,AO398)=1,1+MAX($BB$3:BB397),INDEX($BB$3:BB397,MATCH(AO398,$AO$3:AO398,0),0)))</f>
        <v/>
      </c>
      <c r="BC398" s="54" t="str">
        <f t="shared" si="227"/>
        <v/>
      </c>
      <c r="BD398" s="54" t="str">
        <f t="shared" si="228"/>
        <v/>
      </c>
      <c r="BE398" s="20" t="str">
        <f>IF($AN398="","",IF(COUNTIF(AN398,"*"&amp;BE$1&amp;"*"),COUNTIF(AN$3:AN398,"*"&amp;BE$1&amp;"*"),""))</f>
        <v/>
      </c>
      <c r="BF398" s="20" t="str">
        <f>IF($AN398="","",IF(COUNTIF(AO398,"*"&amp;BF$1&amp;"*"),COUNTIF(AO$3:AO398,"*"&amp;BF$1&amp;"*"),""))</f>
        <v/>
      </c>
      <c r="BG398" s="20" t="str">
        <f>IF($AN398="","",IF(COUNTIF(AP398,"*"&amp;BG$1&amp;"*"),COUNTIF(AP$3:AP398,"*"&amp;BG$1&amp;"*"),""))</f>
        <v/>
      </c>
      <c r="BH398" s="20" t="str">
        <f>IF($AN398="","",IF(COUNTIF(AQ398,"*"&amp;BH$1&amp;"*"),COUNTIF(AQ$3:AQ398,"*"&amp;BH$1&amp;"*"),""))</f>
        <v/>
      </c>
      <c r="BI398" s="58" t="str">
        <f t="shared" si="229"/>
        <v/>
      </c>
      <c r="BJ398" s="20" t="str">
        <f t="shared" si="230"/>
        <v/>
      </c>
      <c r="BK398" s="20" t="str">
        <f t="shared" si="231"/>
        <v/>
      </c>
      <c r="BM398" s="20" t="str">
        <f>IF($BM$1&gt;=1+MAX($BM$3:BM397),1+MAX($BM$3:BM397),"")</f>
        <v/>
      </c>
      <c r="BN398" s="20" t="str">
        <f t="shared" si="208"/>
        <v/>
      </c>
      <c r="BO398" s="20" t="str">
        <f t="shared" si="208"/>
        <v/>
      </c>
      <c r="BP398" s="20" t="str">
        <f t="shared" si="208"/>
        <v/>
      </c>
      <c r="BQ398" s="20" t="str">
        <f t="shared" si="208"/>
        <v/>
      </c>
      <c r="BR398" s="20" t="str">
        <f t="shared" si="208"/>
        <v/>
      </c>
      <c r="BS398" s="20" t="str">
        <f t="shared" si="208"/>
        <v/>
      </c>
      <c r="BT398" s="20" t="str">
        <f t="shared" si="208"/>
        <v/>
      </c>
      <c r="BU398" s="20" t="str">
        <f t="shared" si="208"/>
        <v/>
      </c>
      <c r="BV398" s="20" t="str">
        <f t="shared" si="208"/>
        <v/>
      </c>
      <c r="BW398" s="20" t="str">
        <f t="shared" si="208"/>
        <v/>
      </c>
      <c r="BX398" s="20" t="str">
        <f t="shared" si="208"/>
        <v/>
      </c>
    </row>
    <row r="399" spans="2:76" ht="30" customHeight="1" x14ac:dyDescent="0.2">
      <c r="B399" s="52"/>
      <c r="C399" s="52"/>
      <c r="D399" s="52"/>
      <c r="E399" s="30"/>
      <c r="F399" s="31"/>
      <c r="G399" s="32"/>
      <c r="H399" s="30"/>
      <c r="I399" s="31"/>
      <c r="J399" s="34"/>
      <c r="K399" s="112" t="str">
        <f t="shared" si="209"/>
        <v/>
      </c>
      <c r="L399" s="108" t="str">
        <f t="shared" si="210"/>
        <v/>
      </c>
      <c r="M399" s="108" t="str">
        <f t="shared" si="211"/>
        <v/>
      </c>
      <c r="N399" s="31" t="str">
        <f t="shared" si="212"/>
        <v/>
      </c>
      <c r="O399" s="31" t="str">
        <f t="shared" si="213"/>
        <v/>
      </c>
      <c r="P399" s="49" t="str">
        <f t="shared" si="214"/>
        <v/>
      </c>
      <c r="Q399" s="49" t="str">
        <f t="shared" si="215"/>
        <v/>
      </c>
      <c r="R399" s="32" t="str">
        <f t="shared" si="216"/>
        <v/>
      </c>
      <c r="S399" s="19"/>
      <c r="T399" s="45" t="str">
        <f t="shared" si="217"/>
        <v/>
      </c>
      <c r="U399" s="32" t="str">
        <f t="shared" si="218"/>
        <v/>
      </c>
      <c r="V399" s="22"/>
      <c r="W399" s="6" t="str">
        <f t="shared" si="206"/>
        <v/>
      </c>
      <c r="X399" s="7" t="str">
        <f t="shared" si="219"/>
        <v/>
      </c>
      <c r="Y399" s="19"/>
      <c r="Z399" s="13" t="str">
        <f t="shared" si="207"/>
        <v/>
      </c>
      <c r="AA399" s="13" t="str">
        <f t="shared" si="220"/>
        <v/>
      </c>
      <c r="AB399" s="7" t="str">
        <f t="shared" si="221"/>
        <v/>
      </c>
      <c r="AC399" s="22"/>
      <c r="AD399" s="3" t="str">
        <f>IF(B399="","",COUNT(B$3:B399))</f>
        <v/>
      </c>
      <c r="AE399" s="3" t="str">
        <f>IF(C399="","",COUNT(C$3:C399))</f>
        <v/>
      </c>
      <c r="AF399" s="3" t="str">
        <f>IF(D399="","",COUNT(D$3:D399))</f>
        <v/>
      </c>
      <c r="AG399" s="20" t="str">
        <f>IF(E399="","",COUNTA($E$3:E399))</f>
        <v/>
      </c>
      <c r="AH399" s="38" t="str">
        <f>IF(B399="",IF(OR($C399&lt;&gt;"",$D399&lt;&gt;"",$E399&lt;&gt;"",$H399&lt;&gt;"",$G399&lt;&gt;""),INDEX(AH$3:AH398,MATCH(MAX(AD$3:AD398),AD$3:AD398,0),0),""),B399)</f>
        <v/>
      </c>
      <c r="AI399" s="38" t="str">
        <f>IF(C399="",IF(OR($D399&lt;&gt;"",$E399&lt;&gt;"",$H399&lt;&gt;"",$G399&lt;&gt;""),INDEX(AI$3:AI398,MATCH(MAX(AE$3:AE398),AE$3:AE398,0),0),""),C399)</f>
        <v/>
      </c>
      <c r="AJ399" s="38" t="str">
        <f>IF(D399="",IF(OR($E399&lt;&gt;"",$H399&lt;&gt;"",$G399&lt;&gt;""),INDEX(AJ$3:AJ398,MATCH(MAX(AF$3:AF398),AF$3:AF398,0),0),""),D399)</f>
        <v/>
      </c>
      <c r="AK399" s="4" t="str">
        <f>IF(入力!E399="","",IFERROR(INDEX(雇用者!$B$3:$B$100003,IFERROR(MATCH("*"&amp;$E399&amp;"*",雇用者!B$3:B$100003,0),MATCH("*"&amp;$E399&amp;"*",雇用者!C$3:C$100003,0)),0),入力!E399))&amp;""</f>
        <v/>
      </c>
      <c r="AL399" s="20" t="str">
        <f>IF(AM399="","",$AM399&amp;"@"&amp;AN399&amp;IF(AN399="","","@"&amp;COUNTIF($AK$3:AK399,AN399)))</f>
        <v/>
      </c>
      <c r="AM399" s="26" t="str">
        <f t="shared" si="222"/>
        <v/>
      </c>
      <c r="AN399" s="4" t="str">
        <f>IF(AK399="",IF(AND(OR(H399&lt;&gt;"",G399&lt;&gt;""),E399=""),INDEX($AK$3:AK398,MATCH(MAX($AG$3:AG398),$AG$3:AG398,0),0),""),AK399)</f>
        <v/>
      </c>
      <c r="AO399" s="20" t="str">
        <f>IF(H399="",IF(AN399="","",IFERROR(INDEX(雇用者!$D$3:$D$100003,MATCH($AN399,雇用者!B$3:B$100003,0),0),"")),H399)&amp;""</f>
        <v/>
      </c>
      <c r="AP399" s="20" t="str">
        <f>IF(AN399="","",IFERROR(IF(AND(入力!I399="",H399=""),INDEX(雇用者!$E$3:$E$100003,MATCH($AN399,雇用者!B$3:B$100003,0),0),I399),I399))&amp;""</f>
        <v/>
      </c>
      <c r="AQ399" s="20" t="str">
        <f t="shared" si="223"/>
        <v/>
      </c>
      <c r="AR399" s="20" t="str">
        <f t="shared" si="224"/>
        <v/>
      </c>
      <c r="AS399" s="20" t="str">
        <f>IF(AN399="","",IFERROR(IF(AND(入力!G399="",H399=""),INDEX(雇用者!$F$3:$Y$100003,MATCH($AN399,雇用者!B$3:B$100003,0),MATCH($AM399,雇用者!$F$1:$Y$1,1)),IF(G399="","",G399)),IF(G399="","",G399)))</f>
        <v/>
      </c>
      <c r="AT399" s="21" t="str">
        <f t="shared" si="225"/>
        <v/>
      </c>
      <c r="AU399" s="21" t="str">
        <f>IF(AND(AT399&lt;&gt;"",COUNTIF($AL$3:AL399,AL399)=1),SUMIF($AL$3:$AT$100003,AL399,$AT$3:$AT$100003),"")</f>
        <v/>
      </c>
      <c r="AV399" s="21" t="str">
        <f>IF(AND(COUNTIF($AM$3:AM399,AM399)=COUNTIF($AM$3:AM100399,AM399),AM399&lt;&gt;""),SUMIF($AM$3:AM399,AM399,$AT$3:AT399),"")</f>
        <v/>
      </c>
      <c r="AW399" s="96"/>
      <c r="AX399" s="20" t="str">
        <f>IF(COUNT(BC399:BH399)=6,MAX($AX$3:AX398)+1,"")</f>
        <v/>
      </c>
      <c r="AY399" s="20" t="str">
        <f>IF(AZ399="","",RANK(AZ399,$AZ$3:$AZ$100003,1)+COUNTIF($AZ$3:AZ399,AZ399)-1)</f>
        <v/>
      </c>
      <c r="AZ399" s="20" t="str">
        <f t="shared" si="226"/>
        <v/>
      </c>
      <c r="BA399" s="20" t="str">
        <f>IF(AN399="","",IF(COUNTIF($AN$3:AN399,AN399)=1,1+MAX($BA$3:BA398),INDEX($BA$3:BA398,MATCH(AN399,$AN$3:AN399,0),0)))</f>
        <v/>
      </c>
      <c r="BB399" s="20" t="str">
        <f>IF(AO399="","",IF(COUNTIF($AO$3:AO399,AO399)=1,1+MAX($BB$3:BB398),INDEX($BB$3:BB398,MATCH(AO399,$AO$3:AO399,0),0)))</f>
        <v/>
      </c>
      <c r="BC399" s="54" t="str">
        <f t="shared" si="227"/>
        <v/>
      </c>
      <c r="BD399" s="54" t="str">
        <f t="shared" si="228"/>
        <v/>
      </c>
      <c r="BE399" s="20" t="str">
        <f>IF($AN399="","",IF(COUNTIF(AN399,"*"&amp;BE$1&amp;"*"),COUNTIF(AN$3:AN399,"*"&amp;BE$1&amp;"*"),""))</f>
        <v/>
      </c>
      <c r="BF399" s="20" t="str">
        <f>IF($AN399="","",IF(COUNTIF(AO399,"*"&amp;BF$1&amp;"*"),COUNTIF(AO$3:AO399,"*"&amp;BF$1&amp;"*"),""))</f>
        <v/>
      </c>
      <c r="BG399" s="20" t="str">
        <f>IF($AN399="","",IF(COUNTIF(AP399,"*"&amp;BG$1&amp;"*"),COUNTIF(AP$3:AP399,"*"&amp;BG$1&amp;"*"),""))</f>
        <v/>
      </c>
      <c r="BH399" s="20" t="str">
        <f>IF($AN399="","",IF(COUNTIF(AQ399,"*"&amp;BH$1&amp;"*"),COUNTIF(AQ$3:AQ399,"*"&amp;BH$1&amp;"*"),""))</f>
        <v/>
      </c>
      <c r="BI399" s="58" t="str">
        <f t="shared" si="229"/>
        <v/>
      </c>
      <c r="BJ399" s="20" t="str">
        <f t="shared" si="230"/>
        <v/>
      </c>
      <c r="BK399" s="20" t="str">
        <f t="shared" si="231"/>
        <v/>
      </c>
      <c r="BM399" s="20" t="str">
        <f>IF($BM$1&gt;=1+MAX($BM$3:BM398),1+MAX($BM$3:BM398),"")</f>
        <v/>
      </c>
      <c r="BN399" s="20" t="str">
        <f t="shared" si="208"/>
        <v/>
      </c>
      <c r="BO399" s="20" t="str">
        <f t="shared" si="208"/>
        <v/>
      </c>
      <c r="BP399" s="20" t="str">
        <f t="shared" si="208"/>
        <v/>
      </c>
      <c r="BQ399" s="20" t="str">
        <f t="shared" si="208"/>
        <v/>
      </c>
      <c r="BR399" s="20" t="str">
        <f t="shared" si="208"/>
        <v/>
      </c>
      <c r="BS399" s="20" t="str">
        <f t="shared" si="208"/>
        <v/>
      </c>
      <c r="BT399" s="20" t="str">
        <f t="shared" si="208"/>
        <v/>
      </c>
      <c r="BU399" s="20" t="str">
        <f t="shared" si="208"/>
        <v/>
      </c>
      <c r="BV399" s="20" t="str">
        <f t="shared" si="208"/>
        <v/>
      </c>
      <c r="BW399" s="20" t="str">
        <f t="shared" si="208"/>
        <v/>
      </c>
      <c r="BX399" s="20" t="str">
        <f t="shared" si="208"/>
        <v/>
      </c>
    </row>
    <row r="400" spans="2:76" ht="30" customHeight="1" x14ac:dyDescent="0.2">
      <c r="B400" s="52"/>
      <c r="C400" s="52"/>
      <c r="D400" s="52"/>
      <c r="E400" s="30"/>
      <c r="F400" s="31"/>
      <c r="G400" s="32"/>
      <c r="H400" s="30"/>
      <c r="I400" s="31"/>
      <c r="J400" s="34"/>
      <c r="K400" s="112" t="str">
        <f t="shared" si="209"/>
        <v/>
      </c>
      <c r="L400" s="108" t="str">
        <f t="shared" si="210"/>
        <v/>
      </c>
      <c r="M400" s="108" t="str">
        <f t="shared" si="211"/>
        <v/>
      </c>
      <c r="N400" s="31" t="str">
        <f t="shared" si="212"/>
        <v/>
      </c>
      <c r="O400" s="31" t="str">
        <f t="shared" si="213"/>
        <v/>
      </c>
      <c r="P400" s="49" t="str">
        <f t="shared" si="214"/>
        <v/>
      </c>
      <c r="Q400" s="49" t="str">
        <f t="shared" si="215"/>
        <v/>
      </c>
      <c r="R400" s="32" t="str">
        <f t="shared" si="216"/>
        <v/>
      </c>
      <c r="S400" s="19"/>
      <c r="T400" s="45" t="str">
        <f t="shared" si="217"/>
        <v/>
      </c>
      <c r="U400" s="32" t="str">
        <f t="shared" si="218"/>
        <v/>
      </c>
      <c r="V400" s="22"/>
      <c r="W400" s="6" t="str">
        <f t="shared" si="206"/>
        <v/>
      </c>
      <c r="X400" s="7" t="str">
        <f t="shared" si="219"/>
        <v/>
      </c>
      <c r="Y400" s="19"/>
      <c r="Z400" s="13" t="str">
        <f t="shared" si="207"/>
        <v/>
      </c>
      <c r="AA400" s="13" t="str">
        <f t="shared" si="220"/>
        <v/>
      </c>
      <c r="AB400" s="7" t="str">
        <f t="shared" si="221"/>
        <v/>
      </c>
      <c r="AC400" s="22"/>
      <c r="AD400" s="3" t="str">
        <f>IF(B400="","",COUNT(B$3:B400))</f>
        <v/>
      </c>
      <c r="AE400" s="3" t="str">
        <f>IF(C400="","",COUNT(C$3:C400))</f>
        <v/>
      </c>
      <c r="AF400" s="3" t="str">
        <f>IF(D400="","",COUNT(D$3:D400))</f>
        <v/>
      </c>
      <c r="AG400" s="20" t="str">
        <f>IF(E400="","",COUNTA($E$3:E400))</f>
        <v/>
      </c>
      <c r="AH400" s="38" t="str">
        <f>IF(B400="",IF(OR($C400&lt;&gt;"",$D400&lt;&gt;"",$E400&lt;&gt;"",$H400&lt;&gt;"",$G400&lt;&gt;""),INDEX(AH$3:AH399,MATCH(MAX(AD$3:AD399),AD$3:AD399,0),0),""),B400)</f>
        <v/>
      </c>
      <c r="AI400" s="38" t="str">
        <f>IF(C400="",IF(OR($D400&lt;&gt;"",$E400&lt;&gt;"",$H400&lt;&gt;"",$G400&lt;&gt;""),INDEX(AI$3:AI399,MATCH(MAX(AE$3:AE399),AE$3:AE399,0),0),""),C400)</f>
        <v/>
      </c>
      <c r="AJ400" s="38" t="str">
        <f>IF(D400="",IF(OR($E400&lt;&gt;"",$H400&lt;&gt;"",$G400&lt;&gt;""),INDEX(AJ$3:AJ399,MATCH(MAX(AF$3:AF399),AF$3:AF399,0),0),""),D400)</f>
        <v/>
      </c>
      <c r="AK400" s="4" t="str">
        <f>IF(入力!E400="","",IFERROR(INDEX(雇用者!$B$3:$B$100003,IFERROR(MATCH("*"&amp;$E400&amp;"*",雇用者!B$3:B$100003,0),MATCH("*"&amp;$E400&amp;"*",雇用者!C$3:C$100003,0)),0),入力!E400))&amp;""</f>
        <v/>
      </c>
      <c r="AL400" s="20" t="str">
        <f>IF(AM400="","",$AM400&amp;"@"&amp;AN400&amp;IF(AN400="","","@"&amp;COUNTIF($AK$3:AK400,AN400)))</f>
        <v/>
      </c>
      <c r="AM400" s="26" t="str">
        <f t="shared" si="222"/>
        <v/>
      </c>
      <c r="AN400" s="4" t="str">
        <f>IF(AK400="",IF(AND(OR(H400&lt;&gt;"",G400&lt;&gt;""),E400=""),INDEX($AK$3:AK399,MATCH(MAX($AG$3:AG399),$AG$3:AG399,0),0),""),AK400)</f>
        <v/>
      </c>
      <c r="AO400" s="20" t="str">
        <f>IF(H400="",IF(AN400="","",IFERROR(INDEX(雇用者!$D$3:$D$100003,MATCH($AN400,雇用者!B$3:B$100003,0),0),"")),H400)&amp;""</f>
        <v/>
      </c>
      <c r="AP400" s="20" t="str">
        <f>IF(AN400="","",IFERROR(IF(AND(入力!I400="",H400=""),INDEX(雇用者!$E$3:$E$100003,MATCH($AN400,雇用者!B$3:B$100003,0),0),I400),I400))&amp;""</f>
        <v/>
      </c>
      <c r="AQ400" s="20" t="str">
        <f t="shared" si="223"/>
        <v/>
      </c>
      <c r="AR400" s="20" t="str">
        <f t="shared" si="224"/>
        <v/>
      </c>
      <c r="AS400" s="20" t="str">
        <f>IF(AN400="","",IFERROR(IF(AND(入力!G400="",H400=""),INDEX(雇用者!$F$3:$Y$100003,MATCH($AN400,雇用者!B$3:B$100003,0),MATCH($AM400,雇用者!$F$1:$Y$1,1)),IF(G400="","",G400)),IF(G400="","",G400)))</f>
        <v/>
      </c>
      <c r="AT400" s="21" t="str">
        <f t="shared" si="225"/>
        <v/>
      </c>
      <c r="AU400" s="21" t="str">
        <f>IF(AND(AT400&lt;&gt;"",COUNTIF($AL$3:AL400,AL400)=1),SUMIF($AL$3:$AT$100003,AL400,$AT$3:$AT$100003),"")</f>
        <v/>
      </c>
      <c r="AV400" s="21" t="str">
        <f>IF(AND(COUNTIF($AM$3:AM400,AM400)=COUNTIF($AM$3:AM100400,AM400),AM400&lt;&gt;""),SUMIF($AM$3:AM400,AM400,$AT$3:AT400),"")</f>
        <v/>
      </c>
      <c r="AW400" s="96"/>
      <c r="AX400" s="20" t="str">
        <f>IF(COUNT(BC400:BH400)=6,MAX($AX$3:AX399)+1,"")</f>
        <v/>
      </c>
      <c r="AY400" s="20" t="str">
        <f>IF(AZ400="","",RANK(AZ400,$AZ$3:$AZ$100003,1)+COUNTIF($AZ$3:AZ400,AZ400)-1)</f>
        <v/>
      </c>
      <c r="AZ400" s="20" t="str">
        <f t="shared" si="226"/>
        <v/>
      </c>
      <c r="BA400" s="20" t="str">
        <f>IF(AN400="","",IF(COUNTIF($AN$3:AN400,AN400)=1,1+MAX($BA$3:BA399),INDEX($BA$3:BA399,MATCH(AN400,$AN$3:AN400,0),0)))</f>
        <v/>
      </c>
      <c r="BB400" s="20" t="str">
        <f>IF(AO400="","",IF(COUNTIF($AO$3:AO400,AO400)=1,1+MAX($BB$3:BB399),INDEX($BB$3:BB399,MATCH(AO400,$AO$3:AO400,0),0)))</f>
        <v/>
      </c>
      <c r="BC400" s="54" t="str">
        <f t="shared" si="227"/>
        <v/>
      </c>
      <c r="BD400" s="54" t="str">
        <f t="shared" si="228"/>
        <v/>
      </c>
      <c r="BE400" s="20" t="str">
        <f>IF($AN400="","",IF(COUNTIF(AN400,"*"&amp;BE$1&amp;"*"),COUNTIF(AN$3:AN400,"*"&amp;BE$1&amp;"*"),""))</f>
        <v/>
      </c>
      <c r="BF400" s="20" t="str">
        <f>IF($AN400="","",IF(COUNTIF(AO400,"*"&amp;BF$1&amp;"*"),COUNTIF(AO$3:AO400,"*"&amp;BF$1&amp;"*"),""))</f>
        <v/>
      </c>
      <c r="BG400" s="20" t="str">
        <f>IF($AN400="","",IF(COUNTIF(AP400,"*"&amp;BG$1&amp;"*"),COUNTIF(AP$3:AP400,"*"&amp;BG$1&amp;"*"),""))</f>
        <v/>
      </c>
      <c r="BH400" s="20" t="str">
        <f>IF($AN400="","",IF(COUNTIF(AQ400,"*"&amp;BH$1&amp;"*"),COUNTIF(AQ$3:AQ400,"*"&amp;BH$1&amp;"*"),""))</f>
        <v/>
      </c>
      <c r="BI400" s="58" t="str">
        <f t="shared" si="229"/>
        <v/>
      </c>
      <c r="BJ400" s="20" t="str">
        <f t="shared" si="230"/>
        <v/>
      </c>
      <c r="BK400" s="20" t="str">
        <f t="shared" si="231"/>
        <v/>
      </c>
      <c r="BM400" s="20" t="str">
        <f>IF($BM$1&gt;=1+MAX($BM$3:BM399),1+MAX($BM$3:BM399),"")</f>
        <v/>
      </c>
      <c r="BN400" s="20" t="str">
        <f t="shared" si="208"/>
        <v/>
      </c>
      <c r="BO400" s="20" t="str">
        <f t="shared" si="208"/>
        <v/>
      </c>
      <c r="BP400" s="20" t="str">
        <f t="shared" si="208"/>
        <v/>
      </c>
      <c r="BQ400" s="20" t="str">
        <f t="shared" si="208"/>
        <v/>
      </c>
      <c r="BR400" s="20" t="str">
        <f t="shared" si="208"/>
        <v/>
      </c>
      <c r="BS400" s="20" t="str">
        <f t="shared" si="208"/>
        <v/>
      </c>
      <c r="BT400" s="20" t="str">
        <f t="shared" si="208"/>
        <v/>
      </c>
      <c r="BU400" s="20" t="str">
        <f t="shared" si="208"/>
        <v/>
      </c>
      <c r="BV400" s="20" t="str">
        <f t="shared" si="208"/>
        <v/>
      </c>
      <c r="BW400" s="20" t="str">
        <f t="shared" si="208"/>
        <v/>
      </c>
      <c r="BX400" s="20" t="str">
        <f t="shared" si="208"/>
        <v/>
      </c>
    </row>
    <row r="401" spans="2:76" ht="30" customHeight="1" x14ac:dyDescent="0.2">
      <c r="B401" s="52"/>
      <c r="C401" s="52"/>
      <c r="D401" s="52"/>
      <c r="E401" s="30"/>
      <c r="F401" s="31"/>
      <c r="G401" s="32"/>
      <c r="H401" s="30"/>
      <c r="I401" s="31"/>
      <c r="J401" s="34"/>
      <c r="K401" s="112" t="str">
        <f t="shared" si="209"/>
        <v/>
      </c>
      <c r="L401" s="108" t="str">
        <f t="shared" si="210"/>
        <v/>
      </c>
      <c r="M401" s="108" t="str">
        <f t="shared" si="211"/>
        <v/>
      </c>
      <c r="N401" s="31" t="str">
        <f t="shared" si="212"/>
        <v/>
      </c>
      <c r="O401" s="31" t="str">
        <f t="shared" si="213"/>
        <v/>
      </c>
      <c r="P401" s="49" t="str">
        <f t="shared" si="214"/>
        <v/>
      </c>
      <c r="Q401" s="49" t="str">
        <f t="shared" si="215"/>
        <v/>
      </c>
      <c r="R401" s="32" t="str">
        <f t="shared" si="216"/>
        <v/>
      </c>
      <c r="S401" s="19"/>
      <c r="T401" s="45" t="str">
        <f t="shared" si="217"/>
        <v/>
      </c>
      <c r="U401" s="32" t="str">
        <f t="shared" si="218"/>
        <v/>
      </c>
      <c r="V401" s="22"/>
      <c r="W401" s="6" t="str">
        <f t="shared" si="206"/>
        <v/>
      </c>
      <c r="X401" s="7" t="str">
        <f t="shared" si="219"/>
        <v/>
      </c>
      <c r="Y401" s="19"/>
      <c r="Z401" s="13" t="str">
        <f t="shared" si="207"/>
        <v/>
      </c>
      <c r="AA401" s="13" t="str">
        <f t="shared" si="220"/>
        <v/>
      </c>
      <c r="AB401" s="7" t="str">
        <f t="shared" si="221"/>
        <v/>
      </c>
      <c r="AC401" s="22"/>
      <c r="AD401" s="3" t="str">
        <f>IF(B401="","",COUNT(B$3:B401))</f>
        <v/>
      </c>
      <c r="AE401" s="3" t="str">
        <f>IF(C401="","",COUNT(C$3:C401))</f>
        <v/>
      </c>
      <c r="AF401" s="3" t="str">
        <f>IF(D401="","",COUNT(D$3:D401))</f>
        <v/>
      </c>
      <c r="AG401" s="20" t="str">
        <f>IF(E401="","",COUNTA($E$3:E401))</f>
        <v/>
      </c>
      <c r="AH401" s="38" t="str">
        <f>IF(B401="",IF(OR($C401&lt;&gt;"",$D401&lt;&gt;"",$E401&lt;&gt;"",$H401&lt;&gt;"",$G401&lt;&gt;""),INDEX(AH$3:AH400,MATCH(MAX(AD$3:AD400),AD$3:AD400,0),0),""),B401)</f>
        <v/>
      </c>
      <c r="AI401" s="38" t="str">
        <f>IF(C401="",IF(OR($D401&lt;&gt;"",$E401&lt;&gt;"",$H401&lt;&gt;"",$G401&lt;&gt;""),INDEX(AI$3:AI400,MATCH(MAX(AE$3:AE400),AE$3:AE400,0),0),""),C401)</f>
        <v/>
      </c>
      <c r="AJ401" s="38" t="str">
        <f>IF(D401="",IF(OR($E401&lt;&gt;"",$H401&lt;&gt;"",$G401&lt;&gt;""),INDEX(AJ$3:AJ400,MATCH(MAX(AF$3:AF400),AF$3:AF400,0),0),""),D401)</f>
        <v/>
      </c>
      <c r="AK401" s="4" t="str">
        <f>IF(入力!E401="","",IFERROR(INDEX(雇用者!$B$3:$B$100003,IFERROR(MATCH("*"&amp;$E401&amp;"*",雇用者!B$3:B$100003,0),MATCH("*"&amp;$E401&amp;"*",雇用者!C$3:C$100003,0)),0),入力!E401))&amp;""</f>
        <v/>
      </c>
      <c r="AL401" s="20" t="str">
        <f>IF(AM401="","",$AM401&amp;"@"&amp;AN401&amp;IF(AN401="","","@"&amp;COUNTIF($AK$3:AK401,AN401)))</f>
        <v/>
      </c>
      <c r="AM401" s="26" t="str">
        <f t="shared" si="222"/>
        <v/>
      </c>
      <c r="AN401" s="4" t="str">
        <f>IF(AK401="",IF(AND(OR(H401&lt;&gt;"",G401&lt;&gt;""),E401=""),INDEX($AK$3:AK400,MATCH(MAX($AG$3:AG400),$AG$3:AG400,0),0),""),AK401)</f>
        <v/>
      </c>
      <c r="AO401" s="20" t="str">
        <f>IF(H401="",IF(AN401="","",IFERROR(INDEX(雇用者!$D$3:$D$100003,MATCH($AN401,雇用者!B$3:B$100003,0),0),"")),H401)&amp;""</f>
        <v/>
      </c>
      <c r="AP401" s="20" t="str">
        <f>IF(AN401="","",IFERROR(IF(AND(入力!I401="",H401=""),INDEX(雇用者!$E$3:$E$100003,MATCH($AN401,雇用者!B$3:B$100003,0),0),I401),I401))&amp;""</f>
        <v/>
      </c>
      <c r="AQ401" s="20" t="str">
        <f t="shared" si="223"/>
        <v/>
      </c>
      <c r="AR401" s="20" t="str">
        <f t="shared" si="224"/>
        <v/>
      </c>
      <c r="AS401" s="20" t="str">
        <f>IF(AN401="","",IFERROR(IF(AND(入力!G401="",H401=""),INDEX(雇用者!$F$3:$Y$100003,MATCH($AN401,雇用者!B$3:B$100003,0),MATCH($AM401,雇用者!$F$1:$Y$1,1)),IF(G401="","",G401)),IF(G401="","",G401)))</f>
        <v/>
      </c>
      <c r="AT401" s="21" t="str">
        <f t="shared" si="225"/>
        <v/>
      </c>
      <c r="AU401" s="21" t="str">
        <f>IF(AND(AT401&lt;&gt;"",COUNTIF($AL$3:AL401,AL401)=1),SUMIF($AL$3:$AT$100003,AL401,$AT$3:$AT$100003),"")</f>
        <v/>
      </c>
      <c r="AV401" s="21" t="str">
        <f>IF(AND(COUNTIF($AM$3:AM401,AM401)=COUNTIF($AM$3:AM100401,AM401),AM401&lt;&gt;""),SUMIF($AM$3:AM401,AM401,$AT$3:AT401),"")</f>
        <v/>
      </c>
      <c r="AW401" s="96"/>
      <c r="AX401" s="20" t="str">
        <f>IF(COUNT(BC401:BH401)=6,MAX($AX$3:AX400)+1,"")</f>
        <v/>
      </c>
      <c r="AY401" s="20" t="str">
        <f>IF(AZ401="","",RANK(AZ401,$AZ$3:$AZ$100003,1)+COUNTIF($AZ$3:AZ401,AZ401)-1)</f>
        <v/>
      </c>
      <c r="AZ401" s="20" t="str">
        <f t="shared" si="226"/>
        <v/>
      </c>
      <c r="BA401" s="20" t="str">
        <f>IF(AN401="","",IF(COUNTIF($AN$3:AN401,AN401)=1,1+MAX($BA$3:BA400),INDEX($BA$3:BA400,MATCH(AN401,$AN$3:AN401,0),0)))</f>
        <v/>
      </c>
      <c r="BB401" s="20" t="str">
        <f>IF(AO401="","",IF(COUNTIF($AO$3:AO401,AO401)=1,1+MAX($BB$3:BB400),INDEX($BB$3:BB400,MATCH(AO401,$AO$3:AO401,0),0)))</f>
        <v/>
      </c>
      <c r="BC401" s="54" t="str">
        <f t="shared" si="227"/>
        <v/>
      </c>
      <c r="BD401" s="54" t="str">
        <f t="shared" si="228"/>
        <v/>
      </c>
      <c r="BE401" s="20" t="str">
        <f>IF($AN401="","",IF(COUNTIF(AN401,"*"&amp;BE$1&amp;"*"),COUNTIF(AN$3:AN401,"*"&amp;BE$1&amp;"*"),""))</f>
        <v/>
      </c>
      <c r="BF401" s="20" t="str">
        <f>IF($AN401="","",IF(COUNTIF(AO401,"*"&amp;BF$1&amp;"*"),COUNTIF(AO$3:AO401,"*"&amp;BF$1&amp;"*"),""))</f>
        <v/>
      </c>
      <c r="BG401" s="20" t="str">
        <f>IF($AN401="","",IF(COUNTIF(AP401,"*"&amp;BG$1&amp;"*"),COUNTIF(AP$3:AP401,"*"&amp;BG$1&amp;"*"),""))</f>
        <v/>
      </c>
      <c r="BH401" s="20" t="str">
        <f>IF($AN401="","",IF(COUNTIF(AQ401,"*"&amp;BH$1&amp;"*"),COUNTIF(AQ$3:AQ401,"*"&amp;BH$1&amp;"*"),""))</f>
        <v/>
      </c>
      <c r="BI401" s="58" t="str">
        <f t="shared" si="229"/>
        <v/>
      </c>
      <c r="BJ401" s="20" t="str">
        <f t="shared" si="230"/>
        <v/>
      </c>
      <c r="BK401" s="20" t="str">
        <f t="shared" si="231"/>
        <v/>
      </c>
      <c r="BM401" s="20" t="str">
        <f>IF($BM$1&gt;=1+MAX($BM$3:BM400),1+MAX($BM$3:BM400),"")</f>
        <v/>
      </c>
      <c r="BN401" s="20" t="str">
        <f t="shared" si="208"/>
        <v/>
      </c>
      <c r="BO401" s="20" t="str">
        <f t="shared" si="208"/>
        <v/>
      </c>
      <c r="BP401" s="20" t="str">
        <f t="shared" si="208"/>
        <v/>
      </c>
      <c r="BQ401" s="20" t="str">
        <f t="shared" si="208"/>
        <v/>
      </c>
      <c r="BR401" s="20" t="str">
        <f t="shared" si="208"/>
        <v/>
      </c>
      <c r="BS401" s="20" t="str">
        <f t="shared" si="208"/>
        <v/>
      </c>
      <c r="BT401" s="20" t="str">
        <f t="shared" si="208"/>
        <v/>
      </c>
      <c r="BU401" s="20" t="str">
        <f t="shared" si="208"/>
        <v/>
      </c>
      <c r="BV401" s="20" t="str">
        <f t="shared" si="208"/>
        <v/>
      </c>
      <c r="BW401" s="20" t="str">
        <f t="shared" si="208"/>
        <v/>
      </c>
      <c r="BX401" s="20" t="str">
        <f t="shared" si="208"/>
        <v/>
      </c>
    </row>
    <row r="402" spans="2:76" ht="30" customHeight="1" x14ac:dyDescent="0.2">
      <c r="B402" s="52"/>
      <c r="C402" s="52"/>
      <c r="D402" s="52"/>
      <c r="E402" s="30"/>
      <c r="F402" s="31"/>
      <c r="G402" s="32"/>
      <c r="H402" s="30"/>
      <c r="I402" s="31"/>
      <c r="J402" s="34"/>
      <c r="K402" s="112" t="str">
        <f t="shared" si="209"/>
        <v/>
      </c>
      <c r="L402" s="108" t="str">
        <f t="shared" si="210"/>
        <v/>
      </c>
      <c r="M402" s="108" t="str">
        <f t="shared" si="211"/>
        <v/>
      </c>
      <c r="N402" s="31" t="str">
        <f t="shared" si="212"/>
        <v/>
      </c>
      <c r="O402" s="31" t="str">
        <f t="shared" si="213"/>
        <v/>
      </c>
      <c r="P402" s="49" t="str">
        <f t="shared" si="214"/>
        <v/>
      </c>
      <c r="Q402" s="49" t="str">
        <f t="shared" si="215"/>
        <v/>
      </c>
      <c r="R402" s="32" t="str">
        <f t="shared" si="216"/>
        <v/>
      </c>
      <c r="S402" s="19"/>
      <c r="T402" s="45" t="str">
        <f t="shared" si="217"/>
        <v/>
      </c>
      <c r="U402" s="32" t="str">
        <f t="shared" si="218"/>
        <v/>
      </c>
      <c r="V402" s="22"/>
      <c r="W402" s="6" t="str">
        <f t="shared" si="206"/>
        <v/>
      </c>
      <c r="X402" s="7" t="str">
        <f t="shared" si="219"/>
        <v/>
      </c>
      <c r="Y402" s="19"/>
      <c r="Z402" s="13" t="str">
        <f t="shared" si="207"/>
        <v/>
      </c>
      <c r="AA402" s="13" t="str">
        <f t="shared" si="220"/>
        <v/>
      </c>
      <c r="AB402" s="7" t="str">
        <f t="shared" si="221"/>
        <v/>
      </c>
      <c r="AC402" s="22"/>
      <c r="AD402" s="3" t="str">
        <f>IF(B402="","",COUNT(B$3:B402))</f>
        <v/>
      </c>
      <c r="AE402" s="3" t="str">
        <f>IF(C402="","",COUNT(C$3:C402))</f>
        <v/>
      </c>
      <c r="AF402" s="3" t="str">
        <f>IF(D402="","",COUNT(D$3:D402))</f>
        <v/>
      </c>
      <c r="AG402" s="20" t="str">
        <f>IF(E402="","",COUNTA($E$3:E402))</f>
        <v/>
      </c>
      <c r="AH402" s="38" t="str">
        <f>IF(B402="",IF(OR($C402&lt;&gt;"",$D402&lt;&gt;"",$E402&lt;&gt;"",$H402&lt;&gt;"",$G402&lt;&gt;""),INDEX(AH$3:AH401,MATCH(MAX(AD$3:AD401),AD$3:AD401,0),0),""),B402)</f>
        <v/>
      </c>
      <c r="AI402" s="38" t="str">
        <f>IF(C402="",IF(OR($D402&lt;&gt;"",$E402&lt;&gt;"",$H402&lt;&gt;"",$G402&lt;&gt;""),INDEX(AI$3:AI401,MATCH(MAX(AE$3:AE401),AE$3:AE401,0),0),""),C402)</f>
        <v/>
      </c>
      <c r="AJ402" s="38" t="str">
        <f>IF(D402="",IF(OR($E402&lt;&gt;"",$H402&lt;&gt;"",$G402&lt;&gt;""),INDEX(AJ$3:AJ401,MATCH(MAX(AF$3:AF401),AF$3:AF401,0),0),""),D402)</f>
        <v/>
      </c>
      <c r="AK402" s="4" t="str">
        <f>IF(入力!E402="","",IFERROR(INDEX(雇用者!$B$3:$B$100003,IFERROR(MATCH("*"&amp;$E402&amp;"*",雇用者!B$3:B$100003,0),MATCH("*"&amp;$E402&amp;"*",雇用者!C$3:C$100003,0)),0),入力!E402))&amp;""</f>
        <v/>
      </c>
      <c r="AL402" s="20" t="str">
        <f>IF(AM402="","",$AM402&amp;"@"&amp;AN402&amp;IF(AN402="","","@"&amp;COUNTIF($AK$3:AK402,AN402)))</f>
        <v/>
      </c>
      <c r="AM402" s="26" t="str">
        <f t="shared" si="222"/>
        <v/>
      </c>
      <c r="AN402" s="4" t="str">
        <f>IF(AK402="",IF(AND(OR(H402&lt;&gt;"",G402&lt;&gt;""),E402=""),INDEX($AK$3:AK401,MATCH(MAX($AG$3:AG401),$AG$3:AG401,0),0),""),AK402)</f>
        <v/>
      </c>
      <c r="AO402" s="20" t="str">
        <f>IF(H402="",IF(AN402="","",IFERROR(INDEX(雇用者!$D$3:$D$100003,MATCH($AN402,雇用者!B$3:B$100003,0),0),"")),H402)&amp;""</f>
        <v/>
      </c>
      <c r="AP402" s="20" t="str">
        <f>IF(AN402="","",IFERROR(IF(AND(入力!I402="",H402=""),INDEX(雇用者!$E$3:$E$100003,MATCH($AN402,雇用者!B$3:B$100003,0),0),I402),I402))&amp;""</f>
        <v/>
      </c>
      <c r="AQ402" s="20" t="str">
        <f t="shared" si="223"/>
        <v/>
      </c>
      <c r="AR402" s="20" t="str">
        <f t="shared" si="224"/>
        <v/>
      </c>
      <c r="AS402" s="20" t="str">
        <f>IF(AN402="","",IFERROR(IF(AND(入力!G402="",H402=""),INDEX(雇用者!$F$3:$Y$100003,MATCH($AN402,雇用者!B$3:B$100003,0),MATCH($AM402,雇用者!$F$1:$Y$1,1)),IF(G402="","",G402)),IF(G402="","",G402)))</f>
        <v/>
      </c>
      <c r="AT402" s="21" t="str">
        <f t="shared" si="225"/>
        <v/>
      </c>
      <c r="AU402" s="21" t="str">
        <f>IF(AND(AT402&lt;&gt;"",COUNTIF($AL$3:AL402,AL402)=1),SUMIF($AL$3:$AT$100003,AL402,$AT$3:$AT$100003),"")</f>
        <v/>
      </c>
      <c r="AV402" s="21" t="str">
        <f>IF(AND(COUNTIF($AM$3:AM402,AM402)=COUNTIF($AM$3:AM100402,AM402),AM402&lt;&gt;""),SUMIF($AM$3:AM402,AM402,$AT$3:AT402),"")</f>
        <v/>
      </c>
      <c r="AW402" s="96"/>
      <c r="AX402" s="20" t="str">
        <f>IF(COUNT(BC402:BH402)=6,MAX($AX$3:AX401)+1,"")</f>
        <v/>
      </c>
      <c r="AY402" s="20" t="str">
        <f>IF(AZ402="","",RANK(AZ402,$AZ$3:$AZ$100003,1)+COUNTIF($AZ$3:AZ402,AZ402)-1)</f>
        <v/>
      </c>
      <c r="AZ402" s="20" t="str">
        <f t="shared" si="226"/>
        <v/>
      </c>
      <c r="BA402" s="20" t="str">
        <f>IF(AN402="","",IF(COUNTIF($AN$3:AN402,AN402)=1,1+MAX($BA$3:BA401),INDEX($BA$3:BA401,MATCH(AN402,$AN$3:AN402,0),0)))</f>
        <v/>
      </c>
      <c r="BB402" s="20" t="str">
        <f>IF(AO402="","",IF(COUNTIF($AO$3:AO402,AO402)=1,1+MAX($BB$3:BB401),INDEX($BB$3:BB401,MATCH(AO402,$AO$3:AO402,0),0)))</f>
        <v/>
      </c>
      <c r="BC402" s="54" t="str">
        <f t="shared" si="227"/>
        <v/>
      </c>
      <c r="BD402" s="54" t="str">
        <f t="shared" si="228"/>
        <v/>
      </c>
      <c r="BE402" s="20" t="str">
        <f>IF($AN402="","",IF(COUNTIF(AN402,"*"&amp;BE$1&amp;"*"),COUNTIF(AN$3:AN402,"*"&amp;BE$1&amp;"*"),""))</f>
        <v/>
      </c>
      <c r="BF402" s="20" t="str">
        <f>IF($AN402="","",IF(COUNTIF(AO402,"*"&amp;BF$1&amp;"*"),COUNTIF(AO$3:AO402,"*"&amp;BF$1&amp;"*"),""))</f>
        <v/>
      </c>
      <c r="BG402" s="20" t="str">
        <f>IF($AN402="","",IF(COUNTIF(AP402,"*"&amp;BG$1&amp;"*"),COUNTIF(AP$3:AP402,"*"&amp;BG$1&amp;"*"),""))</f>
        <v/>
      </c>
      <c r="BH402" s="20" t="str">
        <f>IF($AN402="","",IF(COUNTIF(AQ402,"*"&amp;BH$1&amp;"*"),COUNTIF(AQ$3:AQ402,"*"&amp;BH$1&amp;"*"),""))</f>
        <v/>
      </c>
      <c r="BI402" s="58" t="str">
        <f t="shared" si="229"/>
        <v/>
      </c>
      <c r="BJ402" s="20" t="str">
        <f t="shared" si="230"/>
        <v/>
      </c>
      <c r="BK402" s="20" t="str">
        <f t="shared" si="231"/>
        <v/>
      </c>
      <c r="BM402" s="20" t="str">
        <f>IF($BM$1&gt;=1+MAX($BM$3:BM401),1+MAX($BM$3:BM401),"")</f>
        <v/>
      </c>
      <c r="BN402" s="20" t="str">
        <f t="shared" si="208"/>
        <v/>
      </c>
      <c r="BO402" s="20" t="str">
        <f t="shared" si="208"/>
        <v/>
      </c>
      <c r="BP402" s="20" t="str">
        <f t="shared" si="208"/>
        <v/>
      </c>
      <c r="BQ402" s="20" t="str">
        <f t="shared" si="208"/>
        <v/>
      </c>
      <c r="BR402" s="20" t="str">
        <f t="shared" si="208"/>
        <v/>
      </c>
      <c r="BS402" s="20" t="str">
        <f t="shared" si="208"/>
        <v/>
      </c>
      <c r="BT402" s="20" t="str">
        <f t="shared" si="208"/>
        <v/>
      </c>
      <c r="BU402" s="20" t="str">
        <f t="shared" si="208"/>
        <v/>
      </c>
      <c r="BV402" s="20" t="str">
        <f t="shared" si="208"/>
        <v/>
      </c>
      <c r="BW402" s="20" t="str">
        <f t="shared" si="208"/>
        <v/>
      </c>
      <c r="BX402" s="20" t="str">
        <f t="shared" si="208"/>
        <v/>
      </c>
    </row>
    <row r="403" spans="2:76" ht="30" customHeight="1" x14ac:dyDescent="0.2">
      <c r="B403" s="52"/>
      <c r="C403" s="52"/>
      <c r="D403" s="52"/>
      <c r="E403" s="30"/>
      <c r="F403" s="31"/>
      <c r="G403" s="32"/>
      <c r="H403" s="30"/>
      <c r="I403" s="31"/>
      <c r="J403" s="34"/>
      <c r="K403" s="112" t="str">
        <f t="shared" si="209"/>
        <v/>
      </c>
      <c r="L403" s="108" t="str">
        <f t="shared" si="210"/>
        <v/>
      </c>
      <c r="M403" s="108" t="str">
        <f t="shared" si="211"/>
        <v/>
      </c>
      <c r="N403" s="31" t="str">
        <f t="shared" si="212"/>
        <v/>
      </c>
      <c r="O403" s="31" t="str">
        <f t="shared" si="213"/>
        <v/>
      </c>
      <c r="P403" s="49" t="str">
        <f t="shared" si="214"/>
        <v/>
      </c>
      <c r="Q403" s="49" t="str">
        <f t="shared" si="215"/>
        <v/>
      </c>
      <c r="R403" s="32" t="str">
        <f t="shared" si="216"/>
        <v/>
      </c>
      <c r="S403" s="19"/>
      <c r="T403" s="45" t="str">
        <f t="shared" si="217"/>
        <v/>
      </c>
      <c r="U403" s="32" t="str">
        <f t="shared" si="218"/>
        <v/>
      </c>
      <c r="V403" s="22"/>
      <c r="W403" s="6" t="str">
        <f t="shared" si="206"/>
        <v/>
      </c>
      <c r="X403" s="7" t="str">
        <f t="shared" si="219"/>
        <v/>
      </c>
      <c r="Y403" s="19"/>
      <c r="Z403" s="13" t="str">
        <f t="shared" si="207"/>
        <v/>
      </c>
      <c r="AA403" s="13" t="str">
        <f t="shared" si="220"/>
        <v/>
      </c>
      <c r="AB403" s="7" t="str">
        <f t="shared" si="221"/>
        <v/>
      </c>
      <c r="AC403" s="22"/>
      <c r="AD403" s="3" t="str">
        <f>IF(B403="","",COUNT(B$3:B403))</f>
        <v/>
      </c>
      <c r="AE403" s="3" t="str">
        <f>IF(C403="","",COUNT(C$3:C403))</f>
        <v/>
      </c>
      <c r="AF403" s="3" t="str">
        <f>IF(D403="","",COUNT(D$3:D403))</f>
        <v/>
      </c>
      <c r="AG403" s="20" t="str">
        <f>IF(E403="","",COUNTA($E$3:E403))</f>
        <v/>
      </c>
      <c r="AH403" s="38" t="str">
        <f>IF(B403="",IF(OR($C403&lt;&gt;"",$D403&lt;&gt;"",$E403&lt;&gt;"",$H403&lt;&gt;"",$G403&lt;&gt;""),INDEX(AH$3:AH402,MATCH(MAX(AD$3:AD402),AD$3:AD402,0),0),""),B403)</f>
        <v/>
      </c>
      <c r="AI403" s="38" t="str">
        <f>IF(C403="",IF(OR($D403&lt;&gt;"",$E403&lt;&gt;"",$H403&lt;&gt;"",$G403&lt;&gt;""),INDEX(AI$3:AI402,MATCH(MAX(AE$3:AE402),AE$3:AE402,0),0),""),C403)</f>
        <v/>
      </c>
      <c r="AJ403" s="38" t="str">
        <f>IF(D403="",IF(OR($E403&lt;&gt;"",$H403&lt;&gt;"",$G403&lt;&gt;""),INDEX(AJ$3:AJ402,MATCH(MAX(AF$3:AF402),AF$3:AF402,0),0),""),D403)</f>
        <v/>
      </c>
      <c r="AK403" s="4" t="str">
        <f>IF(入力!E403="","",IFERROR(INDEX(雇用者!$B$3:$B$100003,IFERROR(MATCH("*"&amp;$E403&amp;"*",雇用者!B$3:B$100003,0),MATCH("*"&amp;$E403&amp;"*",雇用者!C$3:C$100003,0)),0),入力!E403))&amp;""</f>
        <v/>
      </c>
      <c r="AL403" s="20" t="str">
        <f>IF(AM403="","",$AM403&amp;"@"&amp;AN403&amp;IF(AN403="","","@"&amp;COUNTIF($AK$3:AK403,AN403)))</f>
        <v/>
      </c>
      <c r="AM403" s="26" t="str">
        <f t="shared" si="222"/>
        <v/>
      </c>
      <c r="AN403" s="4" t="str">
        <f>IF(AK403="",IF(AND(OR(H403&lt;&gt;"",G403&lt;&gt;""),E403=""),INDEX($AK$3:AK402,MATCH(MAX($AG$3:AG402),$AG$3:AG402,0),0),""),AK403)</f>
        <v/>
      </c>
      <c r="AO403" s="20" t="str">
        <f>IF(H403="",IF(AN403="","",IFERROR(INDEX(雇用者!$D$3:$D$100003,MATCH($AN403,雇用者!B$3:B$100003,0),0),"")),H403)&amp;""</f>
        <v/>
      </c>
      <c r="AP403" s="20" t="str">
        <f>IF(AN403="","",IFERROR(IF(AND(入力!I403="",H403=""),INDEX(雇用者!$E$3:$E$100003,MATCH($AN403,雇用者!B$3:B$100003,0),0),I403),I403))&amp;""</f>
        <v/>
      </c>
      <c r="AQ403" s="20" t="str">
        <f t="shared" si="223"/>
        <v/>
      </c>
      <c r="AR403" s="20" t="str">
        <f t="shared" si="224"/>
        <v/>
      </c>
      <c r="AS403" s="20" t="str">
        <f>IF(AN403="","",IFERROR(IF(AND(入力!G403="",H403=""),INDEX(雇用者!$F$3:$Y$100003,MATCH($AN403,雇用者!B$3:B$100003,0),MATCH($AM403,雇用者!$F$1:$Y$1,1)),IF(G403="","",G403)),IF(G403="","",G403)))</f>
        <v/>
      </c>
      <c r="AT403" s="21" t="str">
        <f t="shared" si="225"/>
        <v/>
      </c>
      <c r="AU403" s="21" t="str">
        <f>IF(AND(AT403&lt;&gt;"",COUNTIF($AL$3:AL403,AL403)=1),SUMIF($AL$3:$AT$100003,AL403,$AT$3:$AT$100003),"")</f>
        <v/>
      </c>
      <c r="AV403" s="21" t="str">
        <f>IF(AND(COUNTIF($AM$3:AM403,AM403)=COUNTIF($AM$3:AM100403,AM403),AM403&lt;&gt;""),SUMIF($AM$3:AM403,AM403,$AT$3:AT403),"")</f>
        <v/>
      </c>
      <c r="AW403" s="96"/>
      <c r="AX403" s="20" t="str">
        <f>IF(COUNT(BC403:BH403)=6,MAX($AX$3:AX402)+1,"")</f>
        <v/>
      </c>
      <c r="AY403" s="20" t="str">
        <f>IF(AZ403="","",RANK(AZ403,$AZ$3:$AZ$100003,1)+COUNTIF($AZ$3:AZ403,AZ403)-1)</f>
        <v/>
      </c>
      <c r="AZ403" s="20" t="str">
        <f t="shared" si="226"/>
        <v/>
      </c>
      <c r="BA403" s="20" t="str">
        <f>IF(AN403="","",IF(COUNTIF($AN$3:AN403,AN403)=1,1+MAX($BA$3:BA402),INDEX($BA$3:BA402,MATCH(AN403,$AN$3:AN403,0),0)))</f>
        <v/>
      </c>
      <c r="BB403" s="20" t="str">
        <f>IF(AO403="","",IF(COUNTIF($AO$3:AO403,AO403)=1,1+MAX($BB$3:BB402),INDEX($BB$3:BB402,MATCH(AO403,$AO$3:AO403,0),0)))</f>
        <v/>
      </c>
      <c r="BC403" s="54" t="str">
        <f t="shared" si="227"/>
        <v/>
      </c>
      <c r="BD403" s="54" t="str">
        <f t="shared" si="228"/>
        <v/>
      </c>
      <c r="BE403" s="20" t="str">
        <f>IF($AN403="","",IF(COUNTIF(AN403,"*"&amp;BE$1&amp;"*"),COUNTIF(AN$3:AN403,"*"&amp;BE$1&amp;"*"),""))</f>
        <v/>
      </c>
      <c r="BF403" s="20" t="str">
        <f>IF($AN403="","",IF(COUNTIF(AO403,"*"&amp;BF$1&amp;"*"),COUNTIF(AO$3:AO403,"*"&amp;BF$1&amp;"*"),""))</f>
        <v/>
      </c>
      <c r="BG403" s="20" t="str">
        <f>IF($AN403="","",IF(COUNTIF(AP403,"*"&amp;BG$1&amp;"*"),COUNTIF(AP$3:AP403,"*"&amp;BG$1&amp;"*"),""))</f>
        <v/>
      </c>
      <c r="BH403" s="20" t="str">
        <f>IF($AN403="","",IF(COUNTIF(AQ403,"*"&amp;BH$1&amp;"*"),COUNTIF(AQ$3:AQ403,"*"&amp;BH$1&amp;"*"),""))</f>
        <v/>
      </c>
      <c r="BI403" s="58" t="str">
        <f t="shared" si="229"/>
        <v/>
      </c>
      <c r="BJ403" s="20" t="str">
        <f t="shared" si="230"/>
        <v/>
      </c>
      <c r="BK403" s="20" t="str">
        <f t="shared" si="231"/>
        <v/>
      </c>
      <c r="BM403" s="20" t="str">
        <f>IF($BM$1&gt;=1+MAX($BM$3:BM402),1+MAX($BM$3:BM402),"")</f>
        <v/>
      </c>
      <c r="BN403" s="20" t="str">
        <f t="shared" si="208"/>
        <v/>
      </c>
      <c r="BO403" s="20" t="str">
        <f t="shared" si="208"/>
        <v/>
      </c>
      <c r="BP403" s="20" t="str">
        <f t="shared" si="208"/>
        <v/>
      </c>
      <c r="BQ403" s="20" t="str">
        <f t="shared" si="208"/>
        <v/>
      </c>
      <c r="BR403" s="20" t="str">
        <f t="shared" si="208"/>
        <v/>
      </c>
      <c r="BS403" s="20" t="str">
        <f t="shared" si="208"/>
        <v/>
      </c>
      <c r="BT403" s="20" t="str">
        <f t="shared" si="208"/>
        <v/>
      </c>
      <c r="BU403" s="20" t="str">
        <f t="shared" si="208"/>
        <v/>
      </c>
      <c r="BV403" s="20" t="str">
        <f t="shared" si="208"/>
        <v/>
      </c>
      <c r="BW403" s="20" t="str">
        <f t="shared" si="208"/>
        <v/>
      </c>
      <c r="BX403" s="20" t="str">
        <f t="shared" si="208"/>
        <v/>
      </c>
    </row>
    <row r="404" spans="2:76" ht="30" customHeight="1" x14ac:dyDescent="0.2">
      <c r="B404" s="52"/>
      <c r="C404" s="52"/>
      <c r="D404" s="52"/>
      <c r="E404" s="30"/>
      <c r="F404" s="31"/>
      <c r="G404" s="32"/>
      <c r="H404" s="30"/>
      <c r="I404" s="31"/>
      <c r="J404" s="34"/>
      <c r="K404" s="112" t="str">
        <f t="shared" si="209"/>
        <v/>
      </c>
      <c r="L404" s="108" t="str">
        <f t="shared" si="210"/>
        <v/>
      </c>
      <c r="M404" s="108" t="str">
        <f t="shared" si="211"/>
        <v/>
      </c>
      <c r="N404" s="31" t="str">
        <f t="shared" si="212"/>
        <v/>
      </c>
      <c r="O404" s="31" t="str">
        <f t="shared" si="213"/>
        <v/>
      </c>
      <c r="P404" s="49" t="str">
        <f t="shared" si="214"/>
        <v/>
      </c>
      <c r="Q404" s="49" t="str">
        <f t="shared" si="215"/>
        <v/>
      </c>
      <c r="R404" s="32" t="str">
        <f t="shared" si="216"/>
        <v/>
      </c>
      <c r="S404" s="19"/>
      <c r="T404" s="45" t="str">
        <f t="shared" si="217"/>
        <v/>
      </c>
      <c r="U404" s="32" t="str">
        <f t="shared" si="218"/>
        <v/>
      </c>
      <c r="V404" s="22"/>
      <c r="W404" s="6" t="str">
        <f t="shared" si="206"/>
        <v/>
      </c>
      <c r="X404" s="7" t="str">
        <f t="shared" si="219"/>
        <v/>
      </c>
      <c r="Y404" s="19"/>
      <c r="Z404" s="13" t="str">
        <f t="shared" si="207"/>
        <v/>
      </c>
      <c r="AA404" s="13" t="str">
        <f t="shared" si="220"/>
        <v/>
      </c>
      <c r="AB404" s="7" t="str">
        <f t="shared" si="221"/>
        <v/>
      </c>
      <c r="AC404" s="22"/>
      <c r="AD404" s="3" t="str">
        <f>IF(B404="","",COUNT(B$3:B404))</f>
        <v/>
      </c>
      <c r="AE404" s="3" t="str">
        <f>IF(C404="","",COUNT(C$3:C404))</f>
        <v/>
      </c>
      <c r="AF404" s="3" t="str">
        <f>IF(D404="","",COUNT(D$3:D404))</f>
        <v/>
      </c>
      <c r="AG404" s="20" t="str">
        <f>IF(E404="","",COUNTA($E$3:E404))</f>
        <v/>
      </c>
      <c r="AH404" s="38" t="str">
        <f>IF(B404="",IF(OR($C404&lt;&gt;"",$D404&lt;&gt;"",$E404&lt;&gt;"",$H404&lt;&gt;"",$G404&lt;&gt;""),INDEX(AH$3:AH403,MATCH(MAX(AD$3:AD403),AD$3:AD403,0),0),""),B404)</f>
        <v/>
      </c>
      <c r="AI404" s="38" t="str">
        <f>IF(C404="",IF(OR($D404&lt;&gt;"",$E404&lt;&gt;"",$H404&lt;&gt;"",$G404&lt;&gt;""),INDEX(AI$3:AI403,MATCH(MAX(AE$3:AE403),AE$3:AE403,0),0),""),C404)</f>
        <v/>
      </c>
      <c r="AJ404" s="38" t="str">
        <f>IF(D404="",IF(OR($E404&lt;&gt;"",$H404&lt;&gt;"",$G404&lt;&gt;""),INDEX(AJ$3:AJ403,MATCH(MAX(AF$3:AF403),AF$3:AF403,0),0),""),D404)</f>
        <v/>
      </c>
      <c r="AK404" s="4" t="str">
        <f>IF(入力!E404="","",IFERROR(INDEX(雇用者!$B$3:$B$100003,IFERROR(MATCH("*"&amp;$E404&amp;"*",雇用者!B$3:B$100003,0),MATCH("*"&amp;$E404&amp;"*",雇用者!C$3:C$100003,0)),0),入力!E404))&amp;""</f>
        <v/>
      </c>
      <c r="AL404" s="20" t="str">
        <f>IF(AM404="","",$AM404&amp;"@"&amp;AN404&amp;IF(AN404="","","@"&amp;COUNTIF($AK$3:AK404,AN404)))</f>
        <v/>
      </c>
      <c r="AM404" s="26" t="str">
        <f t="shared" si="222"/>
        <v/>
      </c>
      <c r="AN404" s="4" t="str">
        <f>IF(AK404="",IF(AND(OR(H404&lt;&gt;"",G404&lt;&gt;""),E404=""),INDEX($AK$3:AK403,MATCH(MAX($AG$3:AG403),$AG$3:AG403,0),0),""),AK404)</f>
        <v/>
      </c>
      <c r="AO404" s="20" t="str">
        <f>IF(H404="",IF(AN404="","",IFERROR(INDEX(雇用者!$D$3:$D$100003,MATCH($AN404,雇用者!B$3:B$100003,0),0),"")),H404)&amp;""</f>
        <v/>
      </c>
      <c r="AP404" s="20" t="str">
        <f>IF(AN404="","",IFERROR(IF(AND(入力!I404="",H404=""),INDEX(雇用者!$E$3:$E$100003,MATCH($AN404,雇用者!B$3:B$100003,0),0),I404),I404))&amp;""</f>
        <v/>
      </c>
      <c r="AQ404" s="20" t="str">
        <f t="shared" si="223"/>
        <v/>
      </c>
      <c r="AR404" s="20" t="str">
        <f t="shared" si="224"/>
        <v/>
      </c>
      <c r="AS404" s="20" t="str">
        <f>IF(AN404="","",IFERROR(IF(AND(入力!G404="",H404=""),INDEX(雇用者!$F$3:$Y$100003,MATCH($AN404,雇用者!B$3:B$100003,0),MATCH($AM404,雇用者!$F$1:$Y$1,1)),IF(G404="","",G404)),IF(G404="","",G404)))</f>
        <v/>
      </c>
      <c r="AT404" s="21" t="str">
        <f t="shared" si="225"/>
        <v/>
      </c>
      <c r="AU404" s="21" t="str">
        <f>IF(AND(AT404&lt;&gt;"",COUNTIF($AL$3:AL404,AL404)=1),SUMIF($AL$3:$AT$100003,AL404,$AT$3:$AT$100003),"")</f>
        <v/>
      </c>
      <c r="AV404" s="21" t="str">
        <f>IF(AND(COUNTIF($AM$3:AM404,AM404)=COUNTIF($AM$3:AM100404,AM404),AM404&lt;&gt;""),SUMIF($AM$3:AM404,AM404,$AT$3:AT404),"")</f>
        <v/>
      </c>
      <c r="AW404" s="96"/>
      <c r="AX404" s="20" t="str">
        <f>IF(COUNT(BC404:BH404)=6,MAX($AX$3:AX403)+1,"")</f>
        <v/>
      </c>
      <c r="AY404" s="20" t="str">
        <f>IF(AZ404="","",RANK(AZ404,$AZ$3:$AZ$100003,1)+COUNTIF($AZ$3:AZ404,AZ404)-1)</f>
        <v/>
      </c>
      <c r="AZ404" s="20" t="str">
        <f t="shared" si="226"/>
        <v/>
      </c>
      <c r="BA404" s="20" t="str">
        <f>IF(AN404="","",IF(COUNTIF($AN$3:AN404,AN404)=1,1+MAX($BA$3:BA403),INDEX($BA$3:BA403,MATCH(AN404,$AN$3:AN404,0),0)))</f>
        <v/>
      </c>
      <c r="BB404" s="20" t="str">
        <f>IF(AO404="","",IF(COUNTIF($AO$3:AO404,AO404)=1,1+MAX($BB$3:BB403),INDEX($BB$3:BB403,MATCH(AO404,$AO$3:AO404,0),0)))</f>
        <v/>
      </c>
      <c r="BC404" s="54" t="str">
        <f t="shared" si="227"/>
        <v/>
      </c>
      <c r="BD404" s="54" t="str">
        <f t="shared" si="228"/>
        <v/>
      </c>
      <c r="BE404" s="20" t="str">
        <f>IF($AN404="","",IF(COUNTIF(AN404,"*"&amp;BE$1&amp;"*"),COUNTIF(AN$3:AN404,"*"&amp;BE$1&amp;"*"),""))</f>
        <v/>
      </c>
      <c r="BF404" s="20" t="str">
        <f>IF($AN404="","",IF(COUNTIF(AO404,"*"&amp;BF$1&amp;"*"),COUNTIF(AO$3:AO404,"*"&amp;BF$1&amp;"*"),""))</f>
        <v/>
      </c>
      <c r="BG404" s="20" t="str">
        <f>IF($AN404="","",IF(COUNTIF(AP404,"*"&amp;BG$1&amp;"*"),COUNTIF(AP$3:AP404,"*"&amp;BG$1&amp;"*"),""))</f>
        <v/>
      </c>
      <c r="BH404" s="20" t="str">
        <f>IF($AN404="","",IF(COUNTIF(AQ404,"*"&amp;BH$1&amp;"*"),COUNTIF(AQ$3:AQ404,"*"&amp;BH$1&amp;"*"),""))</f>
        <v/>
      </c>
      <c r="BI404" s="58" t="str">
        <f t="shared" si="229"/>
        <v/>
      </c>
      <c r="BJ404" s="20" t="str">
        <f t="shared" si="230"/>
        <v/>
      </c>
      <c r="BK404" s="20" t="str">
        <f t="shared" si="231"/>
        <v/>
      </c>
      <c r="BM404" s="20" t="str">
        <f>IF($BM$1&gt;=1+MAX($BM$3:BM403),1+MAX($BM$3:BM403),"")</f>
        <v/>
      </c>
      <c r="BN404" s="20" t="str">
        <f t="shared" si="208"/>
        <v/>
      </c>
      <c r="BO404" s="20" t="str">
        <f t="shared" si="208"/>
        <v/>
      </c>
      <c r="BP404" s="20" t="str">
        <f t="shared" si="208"/>
        <v/>
      </c>
      <c r="BQ404" s="20" t="str">
        <f t="shared" si="208"/>
        <v/>
      </c>
      <c r="BR404" s="20" t="str">
        <f t="shared" si="208"/>
        <v/>
      </c>
      <c r="BS404" s="20" t="str">
        <f t="shared" si="208"/>
        <v/>
      </c>
      <c r="BT404" s="20" t="str">
        <f t="shared" si="208"/>
        <v/>
      </c>
      <c r="BU404" s="20" t="str">
        <f t="shared" si="208"/>
        <v/>
      </c>
      <c r="BV404" s="20" t="str">
        <f t="shared" si="208"/>
        <v/>
      </c>
      <c r="BW404" s="20" t="str">
        <f t="shared" si="208"/>
        <v/>
      </c>
      <c r="BX404" s="20" t="str">
        <f t="shared" si="208"/>
        <v/>
      </c>
    </row>
    <row r="405" spans="2:76" ht="30" customHeight="1" x14ac:dyDescent="0.2">
      <c r="B405" s="52"/>
      <c r="C405" s="52"/>
      <c r="D405" s="52"/>
      <c r="E405" s="30"/>
      <c r="F405" s="31"/>
      <c r="G405" s="32"/>
      <c r="H405" s="30"/>
      <c r="I405" s="31"/>
      <c r="J405" s="34"/>
      <c r="K405" s="112" t="str">
        <f t="shared" si="209"/>
        <v/>
      </c>
      <c r="L405" s="108" t="str">
        <f t="shared" si="210"/>
        <v/>
      </c>
      <c r="M405" s="108" t="str">
        <f t="shared" si="211"/>
        <v/>
      </c>
      <c r="N405" s="31" t="str">
        <f t="shared" si="212"/>
        <v/>
      </c>
      <c r="O405" s="31" t="str">
        <f t="shared" si="213"/>
        <v/>
      </c>
      <c r="P405" s="49" t="str">
        <f t="shared" si="214"/>
        <v/>
      </c>
      <c r="Q405" s="49" t="str">
        <f t="shared" si="215"/>
        <v/>
      </c>
      <c r="R405" s="32" t="str">
        <f t="shared" si="216"/>
        <v/>
      </c>
      <c r="S405" s="19"/>
      <c r="T405" s="45" t="str">
        <f t="shared" si="217"/>
        <v/>
      </c>
      <c r="U405" s="32" t="str">
        <f t="shared" si="218"/>
        <v/>
      </c>
      <c r="V405" s="22"/>
      <c r="W405" s="6" t="str">
        <f t="shared" si="206"/>
        <v/>
      </c>
      <c r="X405" s="7" t="str">
        <f t="shared" si="219"/>
        <v/>
      </c>
      <c r="Y405" s="19"/>
      <c r="Z405" s="13" t="str">
        <f t="shared" si="207"/>
        <v/>
      </c>
      <c r="AA405" s="13" t="str">
        <f t="shared" si="220"/>
        <v/>
      </c>
      <c r="AB405" s="7" t="str">
        <f t="shared" si="221"/>
        <v/>
      </c>
      <c r="AC405" s="22"/>
      <c r="AD405" s="3" t="str">
        <f>IF(B405="","",COUNT(B$3:B405))</f>
        <v/>
      </c>
      <c r="AE405" s="3" t="str">
        <f>IF(C405="","",COUNT(C$3:C405))</f>
        <v/>
      </c>
      <c r="AF405" s="3" t="str">
        <f>IF(D405="","",COUNT(D$3:D405))</f>
        <v/>
      </c>
      <c r="AG405" s="20" t="str">
        <f>IF(E405="","",COUNTA($E$3:E405))</f>
        <v/>
      </c>
      <c r="AH405" s="38" t="str">
        <f>IF(B405="",IF(OR($C405&lt;&gt;"",$D405&lt;&gt;"",$E405&lt;&gt;"",$H405&lt;&gt;"",$G405&lt;&gt;""),INDEX(AH$3:AH404,MATCH(MAX(AD$3:AD404),AD$3:AD404,0),0),""),B405)</f>
        <v/>
      </c>
      <c r="AI405" s="38" t="str">
        <f>IF(C405="",IF(OR($D405&lt;&gt;"",$E405&lt;&gt;"",$H405&lt;&gt;"",$G405&lt;&gt;""),INDEX(AI$3:AI404,MATCH(MAX(AE$3:AE404),AE$3:AE404,0),0),""),C405)</f>
        <v/>
      </c>
      <c r="AJ405" s="38" t="str">
        <f>IF(D405="",IF(OR($E405&lt;&gt;"",$H405&lt;&gt;"",$G405&lt;&gt;""),INDEX(AJ$3:AJ404,MATCH(MAX(AF$3:AF404),AF$3:AF404,0),0),""),D405)</f>
        <v/>
      </c>
      <c r="AK405" s="4" t="str">
        <f>IF(入力!E405="","",IFERROR(INDEX(雇用者!$B$3:$B$100003,IFERROR(MATCH("*"&amp;$E405&amp;"*",雇用者!B$3:B$100003,0),MATCH("*"&amp;$E405&amp;"*",雇用者!C$3:C$100003,0)),0),入力!E405))&amp;""</f>
        <v/>
      </c>
      <c r="AL405" s="20" t="str">
        <f>IF(AM405="","",$AM405&amp;"@"&amp;AN405&amp;IF(AN405="","","@"&amp;COUNTIF($AK$3:AK405,AN405)))</f>
        <v/>
      </c>
      <c r="AM405" s="26" t="str">
        <f t="shared" si="222"/>
        <v/>
      </c>
      <c r="AN405" s="4" t="str">
        <f>IF(AK405="",IF(AND(OR(H405&lt;&gt;"",G405&lt;&gt;""),E405=""),INDEX($AK$3:AK404,MATCH(MAX($AG$3:AG404),$AG$3:AG404,0),0),""),AK405)</f>
        <v/>
      </c>
      <c r="AO405" s="20" t="str">
        <f>IF(H405="",IF(AN405="","",IFERROR(INDEX(雇用者!$D$3:$D$100003,MATCH($AN405,雇用者!B$3:B$100003,0),0),"")),H405)&amp;""</f>
        <v/>
      </c>
      <c r="AP405" s="20" t="str">
        <f>IF(AN405="","",IFERROR(IF(AND(入力!I405="",H405=""),INDEX(雇用者!$E$3:$E$100003,MATCH($AN405,雇用者!B$3:B$100003,0),0),I405),I405))&amp;""</f>
        <v/>
      </c>
      <c r="AQ405" s="20" t="str">
        <f t="shared" si="223"/>
        <v/>
      </c>
      <c r="AR405" s="20" t="str">
        <f t="shared" si="224"/>
        <v/>
      </c>
      <c r="AS405" s="20" t="str">
        <f>IF(AN405="","",IFERROR(IF(AND(入力!G405="",H405=""),INDEX(雇用者!$F$3:$Y$100003,MATCH($AN405,雇用者!B$3:B$100003,0),MATCH($AM405,雇用者!$F$1:$Y$1,1)),IF(G405="","",G405)),IF(G405="","",G405)))</f>
        <v/>
      </c>
      <c r="AT405" s="21" t="str">
        <f t="shared" si="225"/>
        <v/>
      </c>
      <c r="AU405" s="21" t="str">
        <f>IF(AND(AT405&lt;&gt;"",COUNTIF($AL$3:AL405,AL405)=1),SUMIF($AL$3:$AT$100003,AL405,$AT$3:$AT$100003),"")</f>
        <v/>
      </c>
      <c r="AV405" s="21" t="str">
        <f>IF(AND(COUNTIF($AM$3:AM405,AM405)=COUNTIF($AM$3:AM100405,AM405),AM405&lt;&gt;""),SUMIF($AM$3:AM405,AM405,$AT$3:AT405),"")</f>
        <v/>
      </c>
      <c r="AW405" s="96"/>
      <c r="AX405" s="20" t="str">
        <f>IF(COUNT(BC405:BH405)=6,MAX($AX$3:AX404)+1,"")</f>
        <v/>
      </c>
      <c r="AY405" s="20" t="str">
        <f>IF(AZ405="","",RANK(AZ405,$AZ$3:$AZ$100003,1)+COUNTIF($AZ$3:AZ405,AZ405)-1)</f>
        <v/>
      </c>
      <c r="AZ405" s="20" t="str">
        <f t="shared" si="226"/>
        <v/>
      </c>
      <c r="BA405" s="20" t="str">
        <f>IF(AN405="","",IF(COUNTIF($AN$3:AN405,AN405)=1,1+MAX($BA$3:BA404),INDEX($BA$3:BA404,MATCH(AN405,$AN$3:AN405,0),0)))</f>
        <v/>
      </c>
      <c r="BB405" s="20" t="str">
        <f>IF(AO405="","",IF(COUNTIF($AO$3:AO405,AO405)=1,1+MAX($BB$3:BB404),INDEX($BB$3:BB404,MATCH(AO405,$AO$3:AO405,0),0)))</f>
        <v/>
      </c>
      <c r="BC405" s="54" t="str">
        <f t="shared" si="227"/>
        <v/>
      </c>
      <c r="BD405" s="54" t="str">
        <f t="shared" si="228"/>
        <v/>
      </c>
      <c r="BE405" s="20" t="str">
        <f>IF($AN405="","",IF(COUNTIF(AN405,"*"&amp;BE$1&amp;"*"),COUNTIF(AN$3:AN405,"*"&amp;BE$1&amp;"*"),""))</f>
        <v/>
      </c>
      <c r="BF405" s="20" t="str">
        <f>IF($AN405="","",IF(COUNTIF(AO405,"*"&amp;BF$1&amp;"*"),COUNTIF(AO$3:AO405,"*"&amp;BF$1&amp;"*"),""))</f>
        <v/>
      </c>
      <c r="BG405" s="20" t="str">
        <f>IF($AN405="","",IF(COUNTIF(AP405,"*"&amp;BG$1&amp;"*"),COUNTIF(AP$3:AP405,"*"&amp;BG$1&amp;"*"),""))</f>
        <v/>
      </c>
      <c r="BH405" s="20" t="str">
        <f>IF($AN405="","",IF(COUNTIF(AQ405,"*"&amp;BH$1&amp;"*"),COUNTIF(AQ$3:AQ405,"*"&amp;BH$1&amp;"*"),""))</f>
        <v/>
      </c>
      <c r="BI405" s="58" t="str">
        <f t="shared" si="229"/>
        <v/>
      </c>
      <c r="BJ405" s="20" t="str">
        <f t="shared" si="230"/>
        <v/>
      </c>
      <c r="BK405" s="20" t="str">
        <f t="shared" si="231"/>
        <v/>
      </c>
      <c r="BM405" s="20" t="str">
        <f>IF($BM$1&gt;=1+MAX($BM$3:BM404),1+MAX($BM$3:BM404),"")</f>
        <v/>
      </c>
      <c r="BN405" s="20" t="str">
        <f t="shared" si="208"/>
        <v/>
      </c>
      <c r="BO405" s="20" t="str">
        <f t="shared" si="208"/>
        <v/>
      </c>
      <c r="BP405" s="20" t="str">
        <f t="shared" si="208"/>
        <v/>
      </c>
      <c r="BQ405" s="20" t="str">
        <f t="shared" si="208"/>
        <v/>
      </c>
      <c r="BR405" s="20" t="str">
        <f t="shared" si="208"/>
        <v/>
      </c>
      <c r="BS405" s="20" t="str">
        <f t="shared" si="208"/>
        <v/>
      </c>
      <c r="BT405" s="20" t="str">
        <f t="shared" si="208"/>
        <v/>
      </c>
      <c r="BU405" s="20" t="str">
        <f t="shared" si="208"/>
        <v/>
      </c>
      <c r="BV405" s="20" t="str">
        <f t="shared" si="208"/>
        <v/>
      </c>
      <c r="BW405" s="20" t="str">
        <f t="shared" si="208"/>
        <v/>
      </c>
      <c r="BX405" s="20" t="str">
        <f t="shared" si="208"/>
        <v/>
      </c>
    </row>
    <row r="406" spans="2:76" ht="30" customHeight="1" x14ac:dyDescent="0.2">
      <c r="B406" s="52"/>
      <c r="C406" s="52"/>
      <c r="D406" s="52"/>
      <c r="E406" s="30"/>
      <c r="F406" s="31"/>
      <c r="G406" s="32"/>
      <c r="H406" s="30"/>
      <c r="I406" s="31"/>
      <c r="J406" s="34"/>
      <c r="K406" s="112" t="str">
        <f t="shared" si="209"/>
        <v/>
      </c>
      <c r="L406" s="108" t="str">
        <f t="shared" si="210"/>
        <v/>
      </c>
      <c r="M406" s="108" t="str">
        <f t="shared" si="211"/>
        <v/>
      </c>
      <c r="N406" s="31" t="str">
        <f t="shared" si="212"/>
        <v/>
      </c>
      <c r="O406" s="31" t="str">
        <f t="shared" si="213"/>
        <v/>
      </c>
      <c r="P406" s="49" t="str">
        <f t="shared" si="214"/>
        <v/>
      </c>
      <c r="Q406" s="49" t="str">
        <f t="shared" si="215"/>
        <v/>
      </c>
      <c r="R406" s="32" t="str">
        <f t="shared" si="216"/>
        <v/>
      </c>
      <c r="S406" s="19"/>
      <c r="T406" s="45" t="str">
        <f t="shared" si="217"/>
        <v/>
      </c>
      <c r="U406" s="32" t="str">
        <f t="shared" si="218"/>
        <v/>
      </c>
      <c r="V406" s="22"/>
      <c r="W406" s="6" t="str">
        <f t="shared" si="206"/>
        <v/>
      </c>
      <c r="X406" s="7" t="str">
        <f t="shared" si="219"/>
        <v/>
      </c>
      <c r="Y406" s="19"/>
      <c r="Z406" s="13" t="str">
        <f t="shared" si="207"/>
        <v/>
      </c>
      <c r="AA406" s="13" t="str">
        <f t="shared" si="220"/>
        <v/>
      </c>
      <c r="AB406" s="7" t="str">
        <f t="shared" si="221"/>
        <v/>
      </c>
      <c r="AC406" s="22"/>
      <c r="AD406" s="3" t="str">
        <f>IF(B406="","",COUNT(B$3:B406))</f>
        <v/>
      </c>
      <c r="AE406" s="3" t="str">
        <f>IF(C406="","",COUNT(C$3:C406))</f>
        <v/>
      </c>
      <c r="AF406" s="3" t="str">
        <f>IF(D406="","",COUNT(D$3:D406))</f>
        <v/>
      </c>
      <c r="AG406" s="20" t="str">
        <f>IF(E406="","",COUNTA($E$3:E406))</f>
        <v/>
      </c>
      <c r="AH406" s="38" t="str">
        <f>IF(B406="",IF(OR($C406&lt;&gt;"",$D406&lt;&gt;"",$E406&lt;&gt;"",$H406&lt;&gt;"",$G406&lt;&gt;""),INDEX(AH$3:AH405,MATCH(MAX(AD$3:AD405),AD$3:AD405,0),0),""),B406)</f>
        <v/>
      </c>
      <c r="AI406" s="38" t="str">
        <f>IF(C406="",IF(OR($D406&lt;&gt;"",$E406&lt;&gt;"",$H406&lt;&gt;"",$G406&lt;&gt;""),INDEX(AI$3:AI405,MATCH(MAX(AE$3:AE405),AE$3:AE405,0),0),""),C406)</f>
        <v/>
      </c>
      <c r="AJ406" s="38" t="str">
        <f>IF(D406="",IF(OR($E406&lt;&gt;"",$H406&lt;&gt;"",$G406&lt;&gt;""),INDEX(AJ$3:AJ405,MATCH(MAX(AF$3:AF405),AF$3:AF405,0),0),""),D406)</f>
        <v/>
      </c>
      <c r="AK406" s="4" t="str">
        <f>IF(入力!E406="","",IFERROR(INDEX(雇用者!$B$3:$B$100003,IFERROR(MATCH("*"&amp;$E406&amp;"*",雇用者!B$3:B$100003,0),MATCH("*"&amp;$E406&amp;"*",雇用者!C$3:C$100003,0)),0),入力!E406))&amp;""</f>
        <v/>
      </c>
      <c r="AL406" s="20" t="str">
        <f>IF(AM406="","",$AM406&amp;"@"&amp;AN406&amp;IF(AN406="","","@"&amp;COUNTIF($AK$3:AK406,AN406)))</f>
        <v/>
      </c>
      <c r="AM406" s="26" t="str">
        <f t="shared" si="222"/>
        <v/>
      </c>
      <c r="AN406" s="4" t="str">
        <f>IF(AK406="",IF(AND(OR(H406&lt;&gt;"",G406&lt;&gt;""),E406=""),INDEX($AK$3:AK405,MATCH(MAX($AG$3:AG405),$AG$3:AG405,0),0),""),AK406)</f>
        <v/>
      </c>
      <c r="AO406" s="20" t="str">
        <f>IF(H406="",IF(AN406="","",IFERROR(INDEX(雇用者!$D$3:$D$100003,MATCH($AN406,雇用者!B$3:B$100003,0),0),"")),H406)&amp;""</f>
        <v/>
      </c>
      <c r="AP406" s="20" t="str">
        <f>IF(AN406="","",IFERROR(IF(AND(入力!I406="",H406=""),INDEX(雇用者!$E$3:$E$100003,MATCH($AN406,雇用者!B$3:B$100003,0),0),I406),I406))&amp;""</f>
        <v/>
      </c>
      <c r="AQ406" s="20" t="str">
        <f t="shared" si="223"/>
        <v/>
      </c>
      <c r="AR406" s="20" t="str">
        <f t="shared" si="224"/>
        <v/>
      </c>
      <c r="AS406" s="20" t="str">
        <f>IF(AN406="","",IFERROR(IF(AND(入力!G406="",H406=""),INDEX(雇用者!$F$3:$Y$100003,MATCH($AN406,雇用者!B$3:B$100003,0),MATCH($AM406,雇用者!$F$1:$Y$1,1)),IF(G406="","",G406)),IF(G406="","",G406)))</f>
        <v/>
      </c>
      <c r="AT406" s="21" t="str">
        <f t="shared" si="225"/>
        <v/>
      </c>
      <c r="AU406" s="21" t="str">
        <f>IF(AND(AT406&lt;&gt;"",COUNTIF($AL$3:AL406,AL406)=1),SUMIF($AL$3:$AT$100003,AL406,$AT$3:$AT$100003),"")</f>
        <v/>
      </c>
      <c r="AV406" s="21" t="str">
        <f>IF(AND(COUNTIF($AM$3:AM406,AM406)=COUNTIF($AM$3:AM100406,AM406),AM406&lt;&gt;""),SUMIF($AM$3:AM406,AM406,$AT$3:AT406),"")</f>
        <v/>
      </c>
      <c r="AW406" s="96"/>
      <c r="AX406" s="20" t="str">
        <f>IF(COUNT(BC406:BH406)=6,MAX($AX$3:AX405)+1,"")</f>
        <v/>
      </c>
      <c r="AY406" s="20" t="str">
        <f>IF(AZ406="","",RANK(AZ406,$AZ$3:$AZ$100003,1)+COUNTIF($AZ$3:AZ406,AZ406)-1)</f>
        <v/>
      </c>
      <c r="AZ406" s="20" t="str">
        <f t="shared" si="226"/>
        <v/>
      </c>
      <c r="BA406" s="20" t="str">
        <f>IF(AN406="","",IF(COUNTIF($AN$3:AN406,AN406)=1,1+MAX($BA$3:BA405),INDEX($BA$3:BA405,MATCH(AN406,$AN$3:AN406,0),0)))</f>
        <v/>
      </c>
      <c r="BB406" s="20" t="str">
        <f>IF(AO406="","",IF(COUNTIF($AO$3:AO406,AO406)=1,1+MAX($BB$3:BB405),INDEX($BB$3:BB405,MATCH(AO406,$AO$3:AO406,0),0)))</f>
        <v/>
      </c>
      <c r="BC406" s="54" t="str">
        <f t="shared" si="227"/>
        <v/>
      </c>
      <c r="BD406" s="54" t="str">
        <f t="shared" si="228"/>
        <v/>
      </c>
      <c r="BE406" s="20" t="str">
        <f>IF($AN406="","",IF(COUNTIF(AN406,"*"&amp;BE$1&amp;"*"),COUNTIF(AN$3:AN406,"*"&amp;BE$1&amp;"*"),""))</f>
        <v/>
      </c>
      <c r="BF406" s="20" t="str">
        <f>IF($AN406="","",IF(COUNTIF(AO406,"*"&amp;BF$1&amp;"*"),COUNTIF(AO$3:AO406,"*"&amp;BF$1&amp;"*"),""))</f>
        <v/>
      </c>
      <c r="BG406" s="20" t="str">
        <f>IF($AN406="","",IF(COUNTIF(AP406,"*"&amp;BG$1&amp;"*"),COUNTIF(AP$3:AP406,"*"&amp;BG$1&amp;"*"),""))</f>
        <v/>
      </c>
      <c r="BH406" s="20" t="str">
        <f>IF($AN406="","",IF(COUNTIF(AQ406,"*"&amp;BH$1&amp;"*"),COUNTIF(AQ$3:AQ406,"*"&amp;BH$1&amp;"*"),""))</f>
        <v/>
      </c>
      <c r="BI406" s="58" t="str">
        <f t="shared" si="229"/>
        <v/>
      </c>
      <c r="BJ406" s="20" t="str">
        <f t="shared" si="230"/>
        <v/>
      </c>
      <c r="BK406" s="20" t="str">
        <f t="shared" si="231"/>
        <v/>
      </c>
      <c r="BM406" s="20" t="str">
        <f>IF($BM$1&gt;=1+MAX($BM$3:BM405),1+MAX($BM$3:BM405),"")</f>
        <v/>
      </c>
      <c r="BN406" s="20" t="str">
        <f t="shared" si="208"/>
        <v/>
      </c>
      <c r="BO406" s="20" t="str">
        <f t="shared" si="208"/>
        <v/>
      </c>
      <c r="BP406" s="20" t="str">
        <f t="shared" si="208"/>
        <v/>
      </c>
      <c r="BQ406" s="20" t="str">
        <f t="shared" si="208"/>
        <v/>
      </c>
      <c r="BR406" s="20" t="str">
        <f t="shared" si="208"/>
        <v/>
      </c>
      <c r="BS406" s="20" t="str">
        <f t="shared" si="208"/>
        <v/>
      </c>
      <c r="BT406" s="20" t="str">
        <f t="shared" si="208"/>
        <v/>
      </c>
      <c r="BU406" s="20" t="str">
        <f t="shared" si="208"/>
        <v/>
      </c>
      <c r="BV406" s="20" t="str">
        <f t="shared" si="208"/>
        <v/>
      </c>
      <c r="BW406" s="20" t="str">
        <f t="shared" si="208"/>
        <v/>
      </c>
      <c r="BX406" s="20" t="str">
        <f t="shared" si="208"/>
        <v/>
      </c>
    </row>
    <row r="407" spans="2:76" ht="30" customHeight="1" x14ac:dyDescent="0.2">
      <c r="B407" s="52"/>
      <c r="C407" s="52"/>
      <c r="D407" s="52"/>
      <c r="E407" s="30"/>
      <c r="F407" s="31"/>
      <c r="G407" s="32"/>
      <c r="H407" s="30"/>
      <c r="I407" s="31"/>
      <c r="J407" s="34"/>
      <c r="K407" s="112" t="str">
        <f t="shared" si="209"/>
        <v/>
      </c>
      <c r="L407" s="108" t="str">
        <f t="shared" si="210"/>
        <v/>
      </c>
      <c r="M407" s="108" t="str">
        <f t="shared" si="211"/>
        <v/>
      </c>
      <c r="N407" s="31" t="str">
        <f t="shared" si="212"/>
        <v/>
      </c>
      <c r="O407" s="31" t="str">
        <f t="shared" si="213"/>
        <v/>
      </c>
      <c r="P407" s="49" t="str">
        <f t="shared" si="214"/>
        <v/>
      </c>
      <c r="Q407" s="49" t="str">
        <f t="shared" si="215"/>
        <v/>
      </c>
      <c r="R407" s="32" t="str">
        <f t="shared" si="216"/>
        <v/>
      </c>
      <c r="S407" s="19"/>
      <c r="T407" s="45" t="str">
        <f t="shared" si="217"/>
        <v/>
      </c>
      <c r="U407" s="32" t="str">
        <f t="shared" si="218"/>
        <v/>
      </c>
      <c r="V407" s="22"/>
      <c r="W407" s="6" t="str">
        <f t="shared" si="206"/>
        <v/>
      </c>
      <c r="X407" s="7" t="str">
        <f t="shared" si="219"/>
        <v/>
      </c>
      <c r="Y407" s="19"/>
      <c r="Z407" s="13" t="str">
        <f t="shared" si="207"/>
        <v/>
      </c>
      <c r="AA407" s="13" t="str">
        <f t="shared" si="220"/>
        <v/>
      </c>
      <c r="AB407" s="7" t="str">
        <f t="shared" si="221"/>
        <v/>
      </c>
      <c r="AC407" s="22"/>
      <c r="AD407" s="3" t="str">
        <f>IF(B407="","",COUNT(B$3:B407))</f>
        <v/>
      </c>
      <c r="AE407" s="3" t="str">
        <f>IF(C407="","",COUNT(C$3:C407))</f>
        <v/>
      </c>
      <c r="AF407" s="3" t="str">
        <f>IF(D407="","",COUNT(D$3:D407))</f>
        <v/>
      </c>
      <c r="AG407" s="20" t="str">
        <f>IF(E407="","",COUNTA($E$3:E407))</f>
        <v/>
      </c>
      <c r="AH407" s="38" t="str">
        <f>IF(B407="",IF(OR($C407&lt;&gt;"",$D407&lt;&gt;"",$E407&lt;&gt;"",$H407&lt;&gt;"",$G407&lt;&gt;""),INDEX(AH$3:AH406,MATCH(MAX(AD$3:AD406),AD$3:AD406,0),0),""),B407)</f>
        <v/>
      </c>
      <c r="AI407" s="38" t="str">
        <f>IF(C407="",IF(OR($D407&lt;&gt;"",$E407&lt;&gt;"",$H407&lt;&gt;"",$G407&lt;&gt;""),INDEX(AI$3:AI406,MATCH(MAX(AE$3:AE406),AE$3:AE406,0),0),""),C407)</f>
        <v/>
      </c>
      <c r="AJ407" s="38" t="str">
        <f>IF(D407="",IF(OR($E407&lt;&gt;"",$H407&lt;&gt;"",$G407&lt;&gt;""),INDEX(AJ$3:AJ406,MATCH(MAX(AF$3:AF406),AF$3:AF406,0),0),""),D407)</f>
        <v/>
      </c>
      <c r="AK407" s="4" t="str">
        <f>IF(入力!E407="","",IFERROR(INDEX(雇用者!$B$3:$B$100003,IFERROR(MATCH("*"&amp;$E407&amp;"*",雇用者!B$3:B$100003,0),MATCH("*"&amp;$E407&amp;"*",雇用者!C$3:C$100003,0)),0),入力!E407))&amp;""</f>
        <v/>
      </c>
      <c r="AL407" s="20" t="str">
        <f>IF(AM407="","",$AM407&amp;"@"&amp;AN407&amp;IF(AN407="","","@"&amp;COUNTIF($AK$3:AK407,AN407)))</f>
        <v/>
      </c>
      <c r="AM407" s="26" t="str">
        <f t="shared" si="222"/>
        <v/>
      </c>
      <c r="AN407" s="4" t="str">
        <f>IF(AK407="",IF(AND(OR(H407&lt;&gt;"",G407&lt;&gt;""),E407=""),INDEX($AK$3:AK406,MATCH(MAX($AG$3:AG406),$AG$3:AG406,0),0),""),AK407)</f>
        <v/>
      </c>
      <c r="AO407" s="20" t="str">
        <f>IF(H407="",IF(AN407="","",IFERROR(INDEX(雇用者!$D$3:$D$100003,MATCH($AN407,雇用者!B$3:B$100003,0),0),"")),H407)&amp;""</f>
        <v/>
      </c>
      <c r="AP407" s="20" t="str">
        <f>IF(AN407="","",IFERROR(IF(AND(入力!I407="",H407=""),INDEX(雇用者!$E$3:$E$100003,MATCH($AN407,雇用者!B$3:B$100003,0),0),I407),I407))&amp;""</f>
        <v/>
      </c>
      <c r="AQ407" s="20" t="str">
        <f t="shared" si="223"/>
        <v/>
      </c>
      <c r="AR407" s="20" t="str">
        <f t="shared" si="224"/>
        <v/>
      </c>
      <c r="AS407" s="20" t="str">
        <f>IF(AN407="","",IFERROR(IF(AND(入力!G407="",H407=""),INDEX(雇用者!$F$3:$Y$100003,MATCH($AN407,雇用者!B$3:B$100003,0),MATCH($AM407,雇用者!$F$1:$Y$1,1)),IF(G407="","",G407)),IF(G407="","",G407)))</f>
        <v/>
      </c>
      <c r="AT407" s="21" t="str">
        <f t="shared" si="225"/>
        <v/>
      </c>
      <c r="AU407" s="21" t="str">
        <f>IF(AND(AT407&lt;&gt;"",COUNTIF($AL$3:AL407,AL407)=1),SUMIF($AL$3:$AT$100003,AL407,$AT$3:$AT$100003),"")</f>
        <v/>
      </c>
      <c r="AV407" s="21" t="str">
        <f>IF(AND(COUNTIF($AM$3:AM407,AM407)=COUNTIF($AM$3:AM100407,AM407),AM407&lt;&gt;""),SUMIF($AM$3:AM407,AM407,$AT$3:AT407),"")</f>
        <v/>
      </c>
      <c r="AW407" s="96"/>
      <c r="AX407" s="20" t="str">
        <f>IF(COUNT(BC407:BH407)=6,MAX($AX$3:AX406)+1,"")</f>
        <v/>
      </c>
      <c r="AY407" s="20" t="str">
        <f>IF(AZ407="","",RANK(AZ407,$AZ$3:$AZ$100003,1)+COUNTIF($AZ$3:AZ407,AZ407)-1)</f>
        <v/>
      </c>
      <c r="AZ407" s="20" t="str">
        <f t="shared" si="226"/>
        <v/>
      </c>
      <c r="BA407" s="20" t="str">
        <f>IF(AN407="","",IF(COUNTIF($AN$3:AN407,AN407)=1,1+MAX($BA$3:BA406),INDEX($BA$3:BA406,MATCH(AN407,$AN$3:AN407,0),0)))</f>
        <v/>
      </c>
      <c r="BB407" s="20" t="str">
        <f>IF(AO407="","",IF(COUNTIF($AO$3:AO407,AO407)=1,1+MAX($BB$3:BB406),INDEX($BB$3:BB406,MATCH(AO407,$AO$3:AO407,0),0)))</f>
        <v/>
      </c>
      <c r="BC407" s="54" t="str">
        <f t="shared" si="227"/>
        <v/>
      </c>
      <c r="BD407" s="54" t="str">
        <f t="shared" si="228"/>
        <v/>
      </c>
      <c r="BE407" s="20" t="str">
        <f>IF($AN407="","",IF(COUNTIF(AN407,"*"&amp;BE$1&amp;"*"),COUNTIF(AN$3:AN407,"*"&amp;BE$1&amp;"*"),""))</f>
        <v/>
      </c>
      <c r="BF407" s="20" t="str">
        <f>IF($AN407="","",IF(COUNTIF(AO407,"*"&amp;BF$1&amp;"*"),COUNTIF(AO$3:AO407,"*"&amp;BF$1&amp;"*"),""))</f>
        <v/>
      </c>
      <c r="BG407" s="20" t="str">
        <f>IF($AN407="","",IF(COUNTIF(AP407,"*"&amp;BG$1&amp;"*"),COUNTIF(AP$3:AP407,"*"&amp;BG$1&amp;"*"),""))</f>
        <v/>
      </c>
      <c r="BH407" s="20" t="str">
        <f>IF($AN407="","",IF(COUNTIF(AQ407,"*"&amp;BH$1&amp;"*"),COUNTIF(AQ$3:AQ407,"*"&amp;BH$1&amp;"*"),""))</f>
        <v/>
      </c>
      <c r="BI407" s="58" t="str">
        <f t="shared" si="229"/>
        <v/>
      </c>
      <c r="BJ407" s="20" t="str">
        <f t="shared" si="230"/>
        <v/>
      </c>
      <c r="BK407" s="20" t="str">
        <f t="shared" si="231"/>
        <v/>
      </c>
      <c r="BM407" s="20" t="str">
        <f>IF($BM$1&gt;=1+MAX($BM$3:BM406),1+MAX($BM$3:BM406),"")</f>
        <v/>
      </c>
      <c r="BN407" s="20" t="str">
        <f t="shared" si="208"/>
        <v/>
      </c>
      <c r="BO407" s="20" t="str">
        <f t="shared" si="208"/>
        <v/>
      </c>
      <c r="BP407" s="20" t="str">
        <f t="shared" si="208"/>
        <v/>
      </c>
      <c r="BQ407" s="20" t="str">
        <f t="shared" si="208"/>
        <v/>
      </c>
      <c r="BR407" s="20" t="str">
        <f t="shared" si="208"/>
        <v/>
      </c>
      <c r="BS407" s="20" t="str">
        <f t="shared" si="208"/>
        <v/>
      </c>
      <c r="BT407" s="20" t="str">
        <f t="shared" si="208"/>
        <v/>
      </c>
      <c r="BU407" s="20" t="str">
        <f t="shared" si="208"/>
        <v/>
      </c>
      <c r="BV407" s="20" t="str">
        <f t="shared" si="208"/>
        <v/>
      </c>
      <c r="BW407" s="20" t="str">
        <f t="shared" si="208"/>
        <v/>
      </c>
      <c r="BX407" s="20" t="str">
        <f t="shared" si="208"/>
        <v/>
      </c>
    </row>
    <row r="408" spans="2:76" ht="30" customHeight="1" x14ac:dyDescent="0.2">
      <c r="B408" s="52"/>
      <c r="C408" s="52"/>
      <c r="D408" s="52"/>
      <c r="E408" s="30"/>
      <c r="F408" s="31"/>
      <c r="G408" s="32"/>
      <c r="H408" s="30"/>
      <c r="I408" s="31"/>
      <c r="J408" s="34"/>
      <c r="K408" s="112" t="str">
        <f t="shared" si="209"/>
        <v/>
      </c>
      <c r="L408" s="108" t="str">
        <f t="shared" si="210"/>
        <v/>
      </c>
      <c r="M408" s="108" t="str">
        <f t="shared" si="211"/>
        <v/>
      </c>
      <c r="N408" s="31" t="str">
        <f t="shared" si="212"/>
        <v/>
      </c>
      <c r="O408" s="31" t="str">
        <f t="shared" si="213"/>
        <v/>
      </c>
      <c r="P408" s="49" t="str">
        <f t="shared" si="214"/>
        <v/>
      </c>
      <c r="Q408" s="49" t="str">
        <f t="shared" si="215"/>
        <v/>
      </c>
      <c r="R408" s="32" t="str">
        <f t="shared" si="216"/>
        <v/>
      </c>
      <c r="S408" s="19"/>
      <c r="T408" s="45" t="str">
        <f t="shared" si="217"/>
        <v/>
      </c>
      <c r="U408" s="32" t="str">
        <f t="shared" si="218"/>
        <v/>
      </c>
      <c r="V408" s="22"/>
      <c r="W408" s="6" t="str">
        <f t="shared" si="206"/>
        <v/>
      </c>
      <c r="X408" s="7" t="str">
        <f t="shared" si="219"/>
        <v/>
      </c>
      <c r="Y408" s="19"/>
      <c r="Z408" s="13" t="str">
        <f t="shared" si="207"/>
        <v/>
      </c>
      <c r="AA408" s="13" t="str">
        <f t="shared" si="220"/>
        <v/>
      </c>
      <c r="AB408" s="7" t="str">
        <f t="shared" si="221"/>
        <v/>
      </c>
      <c r="AC408" s="22"/>
      <c r="AD408" s="3" t="str">
        <f>IF(B408="","",COUNT(B$3:B408))</f>
        <v/>
      </c>
      <c r="AE408" s="3" t="str">
        <f>IF(C408="","",COUNT(C$3:C408))</f>
        <v/>
      </c>
      <c r="AF408" s="3" t="str">
        <f>IF(D408="","",COUNT(D$3:D408))</f>
        <v/>
      </c>
      <c r="AG408" s="20" t="str">
        <f>IF(E408="","",COUNTA($E$3:E408))</f>
        <v/>
      </c>
      <c r="AH408" s="38" t="str">
        <f>IF(B408="",IF(OR($C408&lt;&gt;"",$D408&lt;&gt;"",$E408&lt;&gt;"",$H408&lt;&gt;"",$G408&lt;&gt;""),INDEX(AH$3:AH407,MATCH(MAX(AD$3:AD407),AD$3:AD407,0),0),""),B408)</f>
        <v/>
      </c>
      <c r="AI408" s="38" t="str">
        <f>IF(C408="",IF(OR($D408&lt;&gt;"",$E408&lt;&gt;"",$H408&lt;&gt;"",$G408&lt;&gt;""),INDEX(AI$3:AI407,MATCH(MAX(AE$3:AE407),AE$3:AE407,0),0),""),C408)</f>
        <v/>
      </c>
      <c r="AJ408" s="38" t="str">
        <f>IF(D408="",IF(OR($E408&lt;&gt;"",$H408&lt;&gt;"",$G408&lt;&gt;""),INDEX(AJ$3:AJ407,MATCH(MAX(AF$3:AF407),AF$3:AF407,0),0),""),D408)</f>
        <v/>
      </c>
      <c r="AK408" s="4" t="str">
        <f>IF(入力!E408="","",IFERROR(INDEX(雇用者!$B$3:$B$100003,IFERROR(MATCH("*"&amp;$E408&amp;"*",雇用者!B$3:B$100003,0),MATCH("*"&amp;$E408&amp;"*",雇用者!C$3:C$100003,0)),0),入力!E408))&amp;""</f>
        <v/>
      </c>
      <c r="AL408" s="20" t="str">
        <f>IF(AM408="","",$AM408&amp;"@"&amp;AN408&amp;IF(AN408="","","@"&amp;COUNTIF($AK$3:AK408,AN408)))</f>
        <v/>
      </c>
      <c r="AM408" s="26" t="str">
        <f t="shared" si="222"/>
        <v/>
      </c>
      <c r="AN408" s="4" t="str">
        <f>IF(AK408="",IF(AND(OR(H408&lt;&gt;"",G408&lt;&gt;""),E408=""),INDEX($AK$3:AK407,MATCH(MAX($AG$3:AG407),$AG$3:AG407,0),0),""),AK408)</f>
        <v/>
      </c>
      <c r="AO408" s="20" t="str">
        <f>IF(H408="",IF(AN408="","",IFERROR(INDEX(雇用者!$D$3:$D$100003,MATCH($AN408,雇用者!B$3:B$100003,0),0),"")),H408)&amp;""</f>
        <v/>
      </c>
      <c r="AP408" s="20" t="str">
        <f>IF(AN408="","",IFERROR(IF(AND(入力!I408="",H408=""),INDEX(雇用者!$E$3:$E$100003,MATCH($AN408,雇用者!B$3:B$100003,0),0),I408),I408))&amp;""</f>
        <v/>
      </c>
      <c r="AQ408" s="20" t="str">
        <f t="shared" si="223"/>
        <v/>
      </c>
      <c r="AR408" s="20" t="str">
        <f t="shared" si="224"/>
        <v/>
      </c>
      <c r="AS408" s="20" t="str">
        <f>IF(AN408="","",IFERROR(IF(AND(入力!G408="",H408=""),INDEX(雇用者!$F$3:$Y$100003,MATCH($AN408,雇用者!B$3:B$100003,0),MATCH($AM408,雇用者!$F$1:$Y$1,1)),IF(G408="","",G408)),IF(G408="","",G408)))</f>
        <v/>
      </c>
      <c r="AT408" s="21" t="str">
        <f t="shared" si="225"/>
        <v/>
      </c>
      <c r="AU408" s="21" t="str">
        <f>IF(AND(AT408&lt;&gt;"",COUNTIF($AL$3:AL408,AL408)=1),SUMIF($AL$3:$AT$100003,AL408,$AT$3:$AT$100003),"")</f>
        <v/>
      </c>
      <c r="AV408" s="21" t="str">
        <f>IF(AND(COUNTIF($AM$3:AM408,AM408)=COUNTIF($AM$3:AM100408,AM408),AM408&lt;&gt;""),SUMIF($AM$3:AM408,AM408,$AT$3:AT408),"")</f>
        <v/>
      </c>
      <c r="AW408" s="96"/>
      <c r="AX408" s="20" t="str">
        <f>IF(COUNT(BC408:BH408)=6,MAX($AX$3:AX407)+1,"")</f>
        <v/>
      </c>
      <c r="AY408" s="20" t="str">
        <f>IF(AZ408="","",RANK(AZ408,$AZ$3:$AZ$100003,1)+COUNTIF($AZ$3:AZ408,AZ408)-1)</f>
        <v/>
      </c>
      <c r="AZ408" s="20" t="str">
        <f t="shared" si="226"/>
        <v/>
      </c>
      <c r="BA408" s="20" t="str">
        <f>IF(AN408="","",IF(COUNTIF($AN$3:AN408,AN408)=1,1+MAX($BA$3:BA407),INDEX($BA$3:BA407,MATCH(AN408,$AN$3:AN408,0),0)))</f>
        <v/>
      </c>
      <c r="BB408" s="20" t="str">
        <f>IF(AO408="","",IF(COUNTIF($AO$3:AO408,AO408)=1,1+MAX($BB$3:BB407),INDEX($BB$3:BB407,MATCH(AO408,$AO$3:AO408,0),0)))</f>
        <v/>
      </c>
      <c r="BC408" s="54" t="str">
        <f t="shared" si="227"/>
        <v/>
      </c>
      <c r="BD408" s="54" t="str">
        <f t="shared" si="228"/>
        <v/>
      </c>
      <c r="BE408" s="20" t="str">
        <f>IF($AN408="","",IF(COUNTIF(AN408,"*"&amp;BE$1&amp;"*"),COUNTIF(AN$3:AN408,"*"&amp;BE$1&amp;"*"),""))</f>
        <v/>
      </c>
      <c r="BF408" s="20" t="str">
        <f>IF($AN408="","",IF(COUNTIF(AO408,"*"&amp;BF$1&amp;"*"),COUNTIF(AO$3:AO408,"*"&amp;BF$1&amp;"*"),""))</f>
        <v/>
      </c>
      <c r="BG408" s="20" t="str">
        <f>IF($AN408="","",IF(COUNTIF(AP408,"*"&amp;BG$1&amp;"*"),COUNTIF(AP$3:AP408,"*"&amp;BG$1&amp;"*"),""))</f>
        <v/>
      </c>
      <c r="BH408" s="20" t="str">
        <f>IF($AN408="","",IF(COUNTIF(AQ408,"*"&amp;BH$1&amp;"*"),COUNTIF(AQ$3:AQ408,"*"&amp;BH$1&amp;"*"),""))</f>
        <v/>
      </c>
      <c r="BI408" s="58" t="str">
        <f t="shared" si="229"/>
        <v/>
      </c>
      <c r="BJ408" s="20" t="str">
        <f t="shared" si="230"/>
        <v/>
      </c>
      <c r="BK408" s="20" t="str">
        <f t="shared" si="231"/>
        <v/>
      </c>
      <c r="BM408" s="20" t="str">
        <f>IF($BM$1&gt;=1+MAX($BM$3:BM407),1+MAX($BM$3:BM407),"")</f>
        <v/>
      </c>
      <c r="BN408" s="20" t="str">
        <f t="shared" si="208"/>
        <v/>
      </c>
      <c r="BO408" s="20" t="str">
        <f t="shared" si="208"/>
        <v/>
      </c>
      <c r="BP408" s="20" t="str">
        <f t="shared" si="208"/>
        <v/>
      </c>
      <c r="BQ408" s="20" t="str">
        <f t="shared" si="208"/>
        <v/>
      </c>
      <c r="BR408" s="20" t="str">
        <f t="shared" si="208"/>
        <v/>
      </c>
      <c r="BS408" s="20" t="str">
        <f t="shared" si="208"/>
        <v/>
      </c>
      <c r="BT408" s="20" t="str">
        <f t="shared" si="208"/>
        <v/>
      </c>
      <c r="BU408" s="20" t="str">
        <f t="shared" si="208"/>
        <v/>
      </c>
      <c r="BV408" s="20" t="str">
        <f t="shared" si="208"/>
        <v/>
      </c>
      <c r="BW408" s="20" t="str">
        <f t="shared" si="208"/>
        <v/>
      </c>
      <c r="BX408" s="20" t="str">
        <f t="shared" si="208"/>
        <v/>
      </c>
    </row>
    <row r="409" spans="2:76" ht="30" customHeight="1" x14ac:dyDescent="0.2">
      <c r="B409" s="52"/>
      <c r="C409" s="52"/>
      <c r="D409" s="52"/>
      <c r="E409" s="30"/>
      <c r="F409" s="31"/>
      <c r="G409" s="32"/>
      <c r="H409" s="30"/>
      <c r="I409" s="31"/>
      <c r="J409" s="34"/>
      <c r="K409" s="112" t="str">
        <f t="shared" si="209"/>
        <v/>
      </c>
      <c r="L409" s="108" t="str">
        <f t="shared" si="210"/>
        <v/>
      </c>
      <c r="M409" s="108" t="str">
        <f t="shared" si="211"/>
        <v/>
      </c>
      <c r="N409" s="31" t="str">
        <f t="shared" si="212"/>
        <v/>
      </c>
      <c r="O409" s="31" t="str">
        <f t="shared" si="213"/>
        <v/>
      </c>
      <c r="P409" s="49" t="str">
        <f t="shared" si="214"/>
        <v/>
      </c>
      <c r="Q409" s="49" t="str">
        <f t="shared" si="215"/>
        <v/>
      </c>
      <c r="R409" s="32" t="str">
        <f t="shared" si="216"/>
        <v/>
      </c>
      <c r="S409" s="19"/>
      <c r="T409" s="45" t="str">
        <f t="shared" si="217"/>
        <v/>
      </c>
      <c r="U409" s="32" t="str">
        <f t="shared" si="218"/>
        <v/>
      </c>
      <c r="V409" s="22"/>
      <c r="W409" s="6" t="str">
        <f t="shared" si="206"/>
        <v/>
      </c>
      <c r="X409" s="7" t="str">
        <f t="shared" si="219"/>
        <v/>
      </c>
      <c r="Y409" s="19"/>
      <c r="Z409" s="13" t="str">
        <f t="shared" si="207"/>
        <v/>
      </c>
      <c r="AA409" s="13" t="str">
        <f t="shared" si="220"/>
        <v/>
      </c>
      <c r="AB409" s="7" t="str">
        <f t="shared" si="221"/>
        <v/>
      </c>
      <c r="AC409" s="22"/>
      <c r="AD409" s="3" t="str">
        <f>IF(B409="","",COUNT(B$3:B409))</f>
        <v/>
      </c>
      <c r="AE409" s="3" t="str">
        <f>IF(C409="","",COUNT(C$3:C409))</f>
        <v/>
      </c>
      <c r="AF409" s="3" t="str">
        <f>IF(D409="","",COUNT(D$3:D409))</f>
        <v/>
      </c>
      <c r="AG409" s="20" t="str">
        <f>IF(E409="","",COUNTA($E$3:E409))</f>
        <v/>
      </c>
      <c r="AH409" s="38" t="str">
        <f>IF(B409="",IF(OR($C409&lt;&gt;"",$D409&lt;&gt;"",$E409&lt;&gt;"",$H409&lt;&gt;"",$G409&lt;&gt;""),INDEX(AH$3:AH408,MATCH(MAX(AD$3:AD408),AD$3:AD408,0),0),""),B409)</f>
        <v/>
      </c>
      <c r="AI409" s="38" t="str">
        <f>IF(C409="",IF(OR($D409&lt;&gt;"",$E409&lt;&gt;"",$H409&lt;&gt;"",$G409&lt;&gt;""),INDEX(AI$3:AI408,MATCH(MAX(AE$3:AE408),AE$3:AE408,0),0),""),C409)</f>
        <v/>
      </c>
      <c r="AJ409" s="38" t="str">
        <f>IF(D409="",IF(OR($E409&lt;&gt;"",$H409&lt;&gt;"",$G409&lt;&gt;""),INDEX(AJ$3:AJ408,MATCH(MAX(AF$3:AF408),AF$3:AF408,0),0),""),D409)</f>
        <v/>
      </c>
      <c r="AK409" s="4" t="str">
        <f>IF(入力!E409="","",IFERROR(INDEX(雇用者!$B$3:$B$100003,IFERROR(MATCH("*"&amp;$E409&amp;"*",雇用者!B$3:B$100003,0),MATCH("*"&amp;$E409&amp;"*",雇用者!C$3:C$100003,0)),0),入力!E409))&amp;""</f>
        <v/>
      </c>
      <c r="AL409" s="20" t="str">
        <f>IF(AM409="","",$AM409&amp;"@"&amp;AN409&amp;IF(AN409="","","@"&amp;COUNTIF($AK$3:AK409,AN409)))</f>
        <v/>
      </c>
      <c r="AM409" s="26" t="str">
        <f t="shared" si="222"/>
        <v/>
      </c>
      <c r="AN409" s="4" t="str">
        <f>IF(AK409="",IF(AND(OR(H409&lt;&gt;"",G409&lt;&gt;""),E409=""),INDEX($AK$3:AK408,MATCH(MAX($AG$3:AG408),$AG$3:AG408,0),0),""),AK409)</f>
        <v/>
      </c>
      <c r="AO409" s="20" t="str">
        <f>IF(H409="",IF(AN409="","",IFERROR(INDEX(雇用者!$D$3:$D$100003,MATCH($AN409,雇用者!B$3:B$100003,0),0),"")),H409)&amp;""</f>
        <v/>
      </c>
      <c r="AP409" s="20" t="str">
        <f>IF(AN409="","",IFERROR(IF(AND(入力!I409="",H409=""),INDEX(雇用者!$E$3:$E$100003,MATCH($AN409,雇用者!B$3:B$100003,0),0),I409),I409))&amp;""</f>
        <v/>
      </c>
      <c r="AQ409" s="20" t="str">
        <f t="shared" si="223"/>
        <v/>
      </c>
      <c r="AR409" s="20" t="str">
        <f t="shared" si="224"/>
        <v/>
      </c>
      <c r="AS409" s="20" t="str">
        <f>IF(AN409="","",IFERROR(IF(AND(入力!G409="",H409=""),INDEX(雇用者!$F$3:$Y$100003,MATCH($AN409,雇用者!B$3:B$100003,0),MATCH($AM409,雇用者!$F$1:$Y$1,1)),IF(G409="","",G409)),IF(G409="","",G409)))</f>
        <v/>
      </c>
      <c r="AT409" s="21" t="str">
        <f t="shared" si="225"/>
        <v/>
      </c>
      <c r="AU409" s="21" t="str">
        <f>IF(AND(AT409&lt;&gt;"",COUNTIF($AL$3:AL409,AL409)=1),SUMIF($AL$3:$AT$100003,AL409,$AT$3:$AT$100003),"")</f>
        <v/>
      </c>
      <c r="AV409" s="21" t="str">
        <f>IF(AND(COUNTIF($AM$3:AM409,AM409)=COUNTIF($AM$3:AM100409,AM409),AM409&lt;&gt;""),SUMIF($AM$3:AM409,AM409,$AT$3:AT409),"")</f>
        <v/>
      </c>
      <c r="AW409" s="96"/>
      <c r="AX409" s="20" t="str">
        <f>IF(COUNT(BC409:BH409)=6,MAX($AX$3:AX408)+1,"")</f>
        <v/>
      </c>
      <c r="AY409" s="20" t="str">
        <f>IF(AZ409="","",RANK(AZ409,$AZ$3:$AZ$100003,1)+COUNTIF($AZ$3:AZ409,AZ409)-1)</f>
        <v/>
      </c>
      <c r="AZ409" s="20" t="str">
        <f t="shared" si="226"/>
        <v/>
      </c>
      <c r="BA409" s="20" t="str">
        <f>IF(AN409="","",IF(COUNTIF($AN$3:AN409,AN409)=1,1+MAX($BA$3:BA408),INDEX($BA$3:BA408,MATCH(AN409,$AN$3:AN409,0),0)))</f>
        <v/>
      </c>
      <c r="BB409" s="20" t="str">
        <f>IF(AO409="","",IF(COUNTIF($AO$3:AO409,AO409)=1,1+MAX($BB$3:BB408),INDEX($BB$3:BB408,MATCH(AO409,$AO$3:AO409,0),0)))</f>
        <v/>
      </c>
      <c r="BC409" s="54" t="str">
        <f t="shared" si="227"/>
        <v/>
      </c>
      <c r="BD409" s="54" t="str">
        <f t="shared" si="228"/>
        <v/>
      </c>
      <c r="BE409" s="20" t="str">
        <f>IF($AN409="","",IF(COUNTIF(AN409,"*"&amp;BE$1&amp;"*"),COUNTIF(AN$3:AN409,"*"&amp;BE$1&amp;"*"),""))</f>
        <v/>
      </c>
      <c r="BF409" s="20" t="str">
        <f>IF($AN409="","",IF(COUNTIF(AO409,"*"&amp;BF$1&amp;"*"),COUNTIF(AO$3:AO409,"*"&amp;BF$1&amp;"*"),""))</f>
        <v/>
      </c>
      <c r="BG409" s="20" t="str">
        <f>IF($AN409="","",IF(COUNTIF(AP409,"*"&amp;BG$1&amp;"*"),COUNTIF(AP$3:AP409,"*"&amp;BG$1&amp;"*"),""))</f>
        <v/>
      </c>
      <c r="BH409" s="20" t="str">
        <f>IF($AN409="","",IF(COUNTIF(AQ409,"*"&amp;BH$1&amp;"*"),COUNTIF(AQ$3:AQ409,"*"&amp;BH$1&amp;"*"),""))</f>
        <v/>
      </c>
      <c r="BI409" s="58" t="str">
        <f t="shared" si="229"/>
        <v/>
      </c>
      <c r="BJ409" s="20" t="str">
        <f t="shared" si="230"/>
        <v/>
      </c>
      <c r="BK409" s="20" t="str">
        <f t="shared" si="231"/>
        <v/>
      </c>
      <c r="BM409" s="20" t="str">
        <f>IF($BM$1&gt;=1+MAX($BM$3:BM408),1+MAX($BM$3:BM408),"")</f>
        <v/>
      </c>
      <c r="BN409" s="20" t="str">
        <f t="shared" si="208"/>
        <v/>
      </c>
      <c r="BO409" s="20" t="str">
        <f t="shared" si="208"/>
        <v/>
      </c>
      <c r="BP409" s="20" t="str">
        <f t="shared" si="208"/>
        <v/>
      </c>
      <c r="BQ409" s="20" t="str">
        <f t="shared" si="208"/>
        <v/>
      </c>
      <c r="BR409" s="20" t="str">
        <f t="shared" si="208"/>
        <v/>
      </c>
      <c r="BS409" s="20" t="str">
        <f t="shared" si="208"/>
        <v/>
      </c>
      <c r="BT409" s="20" t="str">
        <f t="shared" si="208"/>
        <v/>
      </c>
      <c r="BU409" s="20" t="str">
        <f t="shared" si="208"/>
        <v/>
      </c>
      <c r="BV409" s="20" t="str">
        <f t="shared" si="208"/>
        <v/>
      </c>
      <c r="BW409" s="20" t="str">
        <f t="shared" si="208"/>
        <v/>
      </c>
      <c r="BX409" s="20" t="str">
        <f t="shared" si="208"/>
        <v/>
      </c>
    </row>
    <row r="410" spans="2:76" ht="30" customHeight="1" x14ac:dyDescent="0.2">
      <c r="B410" s="52"/>
      <c r="C410" s="52"/>
      <c r="D410" s="52"/>
      <c r="E410" s="30"/>
      <c r="F410" s="31"/>
      <c r="G410" s="32"/>
      <c r="H410" s="30"/>
      <c r="I410" s="31"/>
      <c r="J410" s="34"/>
      <c r="K410" s="112" t="str">
        <f t="shared" si="209"/>
        <v/>
      </c>
      <c r="L410" s="108" t="str">
        <f t="shared" si="210"/>
        <v/>
      </c>
      <c r="M410" s="108" t="str">
        <f t="shared" si="211"/>
        <v/>
      </c>
      <c r="N410" s="31" t="str">
        <f t="shared" si="212"/>
        <v/>
      </c>
      <c r="O410" s="31" t="str">
        <f t="shared" si="213"/>
        <v/>
      </c>
      <c r="P410" s="49" t="str">
        <f t="shared" si="214"/>
        <v/>
      </c>
      <c r="Q410" s="49" t="str">
        <f t="shared" si="215"/>
        <v/>
      </c>
      <c r="R410" s="32" t="str">
        <f t="shared" si="216"/>
        <v/>
      </c>
      <c r="S410" s="19"/>
      <c r="T410" s="45" t="str">
        <f t="shared" si="217"/>
        <v/>
      </c>
      <c r="U410" s="32" t="str">
        <f t="shared" si="218"/>
        <v/>
      </c>
      <c r="V410" s="22"/>
      <c r="W410" s="6" t="str">
        <f t="shared" si="206"/>
        <v/>
      </c>
      <c r="X410" s="7" t="str">
        <f t="shared" si="219"/>
        <v/>
      </c>
      <c r="Y410" s="19"/>
      <c r="Z410" s="13" t="str">
        <f t="shared" si="207"/>
        <v/>
      </c>
      <c r="AA410" s="13" t="str">
        <f t="shared" si="220"/>
        <v/>
      </c>
      <c r="AB410" s="7" t="str">
        <f t="shared" si="221"/>
        <v/>
      </c>
      <c r="AC410" s="22"/>
      <c r="AD410" s="3" t="str">
        <f>IF(B410="","",COUNT(B$3:B410))</f>
        <v/>
      </c>
      <c r="AE410" s="3" t="str">
        <f>IF(C410="","",COUNT(C$3:C410))</f>
        <v/>
      </c>
      <c r="AF410" s="3" t="str">
        <f>IF(D410="","",COUNT(D$3:D410))</f>
        <v/>
      </c>
      <c r="AG410" s="20" t="str">
        <f>IF(E410="","",COUNTA($E$3:E410))</f>
        <v/>
      </c>
      <c r="AH410" s="38" t="str">
        <f>IF(B410="",IF(OR($C410&lt;&gt;"",$D410&lt;&gt;"",$E410&lt;&gt;"",$H410&lt;&gt;"",$G410&lt;&gt;""),INDEX(AH$3:AH409,MATCH(MAX(AD$3:AD409),AD$3:AD409,0),0),""),B410)</f>
        <v/>
      </c>
      <c r="AI410" s="38" t="str">
        <f>IF(C410="",IF(OR($D410&lt;&gt;"",$E410&lt;&gt;"",$H410&lt;&gt;"",$G410&lt;&gt;""),INDEX(AI$3:AI409,MATCH(MAX(AE$3:AE409),AE$3:AE409,0),0),""),C410)</f>
        <v/>
      </c>
      <c r="AJ410" s="38" t="str">
        <f>IF(D410="",IF(OR($E410&lt;&gt;"",$H410&lt;&gt;"",$G410&lt;&gt;""),INDEX(AJ$3:AJ409,MATCH(MAX(AF$3:AF409),AF$3:AF409,0),0),""),D410)</f>
        <v/>
      </c>
      <c r="AK410" s="4" t="str">
        <f>IF(入力!E410="","",IFERROR(INDEX(雇用者!$B$3:$B$100003,IFERROR(MATCH("*"&amp;$E410&amp;"*",雇用者!B$3:B$100003,0),MATCH("*"&amp;$E410&amp;"*",雇用者!C$3:C$100003,0)),0),入力!E410))&amp;""</f>
        <v/>
      </c>
      <c r="AL410" s="20" t="str">
        <f>IF(AM410="","",$AM410&amp;"@"&amp;AN410&amp;IF(AN410="","","@"&amp;COUNTIF($AK$3:AK410,AN410)))</f>
        <v/>
      </c>
      <c r="AM410" s="26" t="str">
        <f t="shared" si="222"/>
        <v/>
      </c>
      <c r="AN410" s="4" t="str">
        <f>IF(AK410="",IF(AND(OR(H410&lt;&gt;"",G410&lt;&gt;""),E410=""),INDEX($AK$3:AK409,MATCH(MAX($AG$3:AG409),$AG$3:AG409,0),0),""),AK410)</f>
        <v/>
      </c>
      <c r="AO410" s="20" t="str">
        <f>IF(H410="",IF(AN410="","",IFERROR(INDEX(雇用者!$D$3:$D$100003,MATCH($AN410,雇用者!B$3:B$100003,0),0),"")),H410)&amp;""</f>
        <v/>
      </c>
      <c r="AP410" s="20" t="str">
        <f>IF(AN410="","",IFERROR(IF(AND(入力!I410="",H410=""),INDEX(雇用者!$E$3:$E$100003,MATCH($AN410,雇用者!B$3:B$100003,0),0),I410),I410))&amp;""</f>
        <v/>
      </c>
      <c r="AQ410" s="20" t="str">
        <f t="shared" si="223"/>
        <v/>
      </c>
      <c r="AR410" s="20" t="str">
        <f t="shared" si="224"/>
        <v/>
      </c>
      <c r="AS410" s="20" t="str">
        <f>IF(AN410="","",IFERROR(IF(AND(入力!G410="",H410=""),INDEX(雇用者!$F$3:$Y$100003,MATCH($AN410,雇用者!B$3:B$100003,0),MATCH($AM410,雇用者!$F$1:$Y$1,1)),IF(G410="","",G410)),IF(G410="","",G410)))</f>
        <v/>
      </c>
      <c r="AT410" s="21" t="str">
        <f t="shared" si="225"/>
        <v/>
      </c>
      <c r="AU410" s="21" t="str">
        <f>IF(AND(AT410&lt;&gt;"",COUNTIF($AL$3:AL410,AL410)=1),SUMIF($AL$3:$AT$100003,AL410,$AT$3:$AT$100003),"")</f>
        <v/>
      </c>
      <c r="AV410" s="21" t="str">
        <f>IF(AND(COUNTIF($AM$3:AM410,AM410)=COUNTIF($AM$3:AM100410,AM410),AM410&lt;&gt;""),SUMIF($AM$3:AM410,AM410,$AT$3:AT410),"")</f>
        <v/>
      </c>
      <c r="AW410" s="96"/>
      <c r="AX410" s="20" t="str">
        <f>IF(COUNT(BC410:BH410)=6,MAX($AX$3:AX409)+1,"")</f>
        <v/>
      </c>
      <c r="AY410" s="20" t="str">
        <f>IF(AZ410="","",RANK(AZ410,$AZ$3:$AZ$100003,1)+COUNTIF($AZ$3:AZ410,AZ410)-1)</f>
        <v/>
      </c>
      <c r="AZ410" s="20" t="str">
        <f t="shared" si="226"/>
        <v/>
      </c>
      <c r="BA410" s="20" t="str">
        <f>IF(AN410="","",IF(COUNTIF($AN$3:AN410,AN410)=1,1+MAX($BA$3:BA409),INDEX($BA$3:BA409,MATCH(AN410,$AN$3:AN410,0),0)))</f>
        <v/>
      </c>
      <c r="BB410" s="20" t="str">
        <f>IF(AO410="","",IF(COUNTIF($AO$3:AO410,AO410)=1,1+MAX($BB$3:BB409),INDEX($BB$3:BB409,MATCH(AO410,$AO$3:AO410,0),0)))</f>
        <v/>
      </c>
      <c r="BC410" s="54" t="str">
        <f t="shared" si="227"/>
        <v/>
      </c>
      <c r="BD410" s="54" t="str">
        <f t="shared" si="228"/>
        <v/>
      </c>
      <c r="BE410" s="20" t="str">
        <f>IF($AN410="","",IF(COUNTIF(AN410,"*"&amp;BE$1&amp;"*"),COUNTIF(AN$3:AN410,"*"&amp;BE$1&amp;"*"),""))</f>
        <v/>
      </c>
      <c r="BF410" s="20" t="str">
        <f>IF($AN410="","",IF(COUNTIF(AO410,"*"&amp;BF$1&amp;"*"),COUNTIF(AO$3:AO410,"*"&amp;BF$1&amp;"*"),""))</f>
        <v/>
      </c>
      <c r="BG410" s="20" t="str">
        <f>IF($AN410="","",IF(COUNTIF(AP410,"*"&amp;BG$1&amp;"*"),COUNTIF(AP$3:AP410,"*"&amp;BG$1&amp;"*"),""))</f>
        <v/>
      </c>
      <c r="BH410" s="20" t="str">
        <f>IF($AN410="","",IF(COUNTIF(AQ410,"*"&amp;BH$1&amp;"*"),COUNTIF(AQ$3:AQ410,"*"&amp;BH$1&amp;"*"),""))</f>
        <v/>
      </c>
      <c r="BI410" s="58" t="str">
        <f t="shared" si="229"/>
        <v/>
      </c>
      <c r="BJ410" s="20" t="str">
        <f t="shared" si="230"/>
        <v/>
      </c>
      <c r="BK410" s="20" t="str">
        <f t="shared" si="231"/>
        <v/>
      </c>
      <c r="BM410" s="20" t="str">
        <f>IF($BM$1&gt;=1+MAX($BM$3:BM409),1+MAX($BM$3:BM409),"")</f>
        <v/>
      </c>
      <c r="BN410" s="20" t="str">
        <f t="shared" si="208"/>
        <v/>
      </c>
      <c r="BO410" s="20" t="str">
        <f t="shared" si="208"/>
        <v/>
      </c>
      <c r="BP410" s="20" t="str">
        <f t="shared" si="208"/>
        <v/>
      </c>
      <c r="BQ410" s="20" t="str">
        <f t="shared" si="208"/>
        <v/>
      </c>
      <c r="BR410" s="20" t="str">
        <f t="shared" si="208"/>
        <v/>
      </c>
      <c r="BS410" s="20" t="str">
        <f t="shared" si="208"/>
        <v/>
      </c>
      <c r="BT410" s="20" t="str">
        <f t="shared" si="208"/>
        <v/>
      </c>
      <c r="BU410" s="20" t="str">
        <f t="shared" si="208"/>
        <v/>
      </c>
      <c r="BV410" s="20" t="str">
        <f t="shared" si="208"/>
        <v/>
      </c>
      <c r="BW410" s="20" t="str">
        <f t="shared" si="208"/>
        <v/>
      </c>
      <c r="BX410" s="20" t="str">
        <f t="shared" si="208"/>
        <v/>
      </c>
    </row>
    <row r="411" spans="2:76" ht="30" customHeight="1" x14ac:dyDescent="0.2">
      <c r="B411" s="52"/>
      <c r="C411" s="52"/>
      <c r="D411" s="52"/>
      <c r="E411" s="30"/>
      <c r="F411" s="31"/>
      <c r="G411" s="32"/>
      <c r="H411" s="30"/>
      <c r="I411" s="31"/>
      <c r="J411" s="34"/>
      <c r="K411" s="112" t="str">
        <f t="shared" si="209"/>
        <v/>
      </c>
      <c r="L411" s="108" t="str">
        <f t="shared" si="210"/>
        <v/>
      </c>
      <c r="M411" s="108" t="str">
        <f t="shared" si="211"/>
        <v/>
      </c>
      <c r="N411" s="31" t="str">
        <f t="shared" si="212"/>
        <v/>
      </c>
      <c r="O411" s="31" t="str">
        <f t="shared" si="213"/>
        <v/>
      </c>
      <c r="P411" s="49" t="str">
        <f t="shared" si="214"/>
        <v/>
      </c>
      <c r="Q411" s="49" t="str">
        <f t="shared" si="215"/>
        <v/>
      </c>
      <c r="R411" s="32" t="str">
        <f t="shared" si="216"/>
        <v/>
      </c>
      <c r="S411" s="19"/>
      <c r="T411" s="45" t="str">
        <f t="shared" si="217"/>
        <v/>
      </c>
      <c r="U411" s="32" t="str">
        <f t="shared" si="218"/>
        <v/>
      </c>
      <c r="V411" s="22"/>
      <c r="W411" s="6" t="str">
        <f t="shared" si="206"/>
        <v/>
      </c>
      <c r="X411" s="7" t="str">
        <f t="shared" si="219"/>
        <v/>
      </c>
      <c r="Y411" s="19"/>
      <c r="Z411" s="13" t="str">
        <f t="shared" si="207"/>
        <v/>
      </c>
      <c r="AA411" s="13" t="str">
        <f t="shared" si="220"/>
        <v/>
      </c>
      <c r="AB411" s="7" t="str">
        <f t="shared" si="221"/>
        <v/>
      </c>
      <c r="AC411" s="22"/>
      <c r="AD411" s="3" t="str">
        <f>IF(B411="","",COUNT(B$3:B411))</f>
        <v/>
      </c>
      <c r="AE411" s="3" t="str">
        <f>IF(C411="","",COUNT(C$3:C411))</f>
        <v/>
      </c>
      <c r="AF411" s="3" t="str">
        <f>IF(D411="","",COUNT(D$3:D411))</f>
        <v/>
      </c>
      <c r="AG411" s="20" t="str">
        <f>IF(E411="","",COUNTA($E$3:E411))</f>
        <v/>
      </c>
      <c r="AH411" s="38" t="str">
        <f>IF(B411="",IF(OR($C411&lt;&gt;"",$D411&lt;&gt;"",$E411&lt;&gt;"",$H411&lt;&gt;"",$G411&lt;&gt;""),INDEX(AH$3:AH410,MATCH(MAX(AD$3:AD410),AD$3:AD410,0),0),""),B411)</f>
        <v/>
      </c>
      <c r="AI411" s="38" t="str">
        <f>IF(C411="",IF(OR($D411&lt;&gt;"",$E411&lt;&gt;"",$H411&lt;&gt;"",$G411&lt;&gt;""),INDEX(AI$3:AI410,MATCH(MAX(AE$3:AE410),AE$3:AE410,0),0),""),C411)</f>
        <v/>
      </c>
      <c r="AJ411" s="38" t="str">
        <f>IF(D411="",IF(OR($E411&lt;&gt;"",$H411&lt;&gt;"",$G411&lt;&gt;""),INDEX(AJ$3:AJ410,MATCH(MAX(AF$3:AF410),AF$3:AF410,0),0),""),D411)</f>
        <v/>
      </c>
      <c r="AK411" s="4" t="str">
        <f>IF(入力!E411="","",IFERROR(INDEX(雇用者!$B$3:$B$100003,IFERROR(MATCH("*"&amp;$E411&amp;"*",雇用者!B$3:B$100003,0),MATCH("*"&amp;$E411&amp;"*",雇用者!C$3:C$100003,0)),0),入力!E411))&amp;""</f>
        <v/>
      </c>
      <c r="AL411" s="20" t="str">
        <f>IF(AM411="","",$AM411&amp;"@"&amp;AN411&amp;IF(AN411="","","@"&amp;COUNTIF($AK$3:AK411,AN411)))</f>
        <v/>
      </c>
      <c r="AM411" s="26" t="str">
        <f t="shared" si="222"/>
        <v/>
      </c>
      <c r="AN411" s="4" t="str">
        <f>IF(AK411="",IF(AND(OR(H411&lt;&gt;"",G411&lt;&gt;""),E411=""),INDEX($AK$3:AK410,MATCH(MAX($AG$3:AG410),$AG$3:AG410,0),0),""),AK411)</f>
        <v/>
      </c>
      <c r="AO411" s="20" t="str">
        <f>IF(H411="",IF(AN411="","",IFERROR(INDEX(雇用者!$D$3:$D$100003,MATCH($AN411,雇用者!B$3:B$100003,0),0),"")),H411)&amp;""</f>
        <v/>
      </c>
      <c r="AP411" s="20" t="str">
        <f>IF(AN411="","",IFERROR(IF(AND(入力!I411="",H411=""),INDEX(雇用者!$E$3:$E$100003,MATCH($AN411,雇用者!B$3:B$100003,0),0),I411),I411))&amp;""</f>
        <v/>
      </c>
      <c r="AQ411" s="20" t="str">
        <f t="shared" si="223"/>
        <v/>
      </c>
      <c r="AR411" s="20" t="str">
        <f t="shared" si="224"/>
        <v/>
      </c>
      <c r="AS411" s="20" t="str">
        <f>IF(AN411="","",IFERROR(IF(AND(入力!G411="",H411=""),INDEX(雇用者!$F$3:$Y$100003,MATCH($AN411,雇用者!B$3:B$100003,0),MATCH($AM411,雇用者!$F$1:$Y$1,1)),IF(G411="","",G411)),IF(G411="","",G411)))</f>
        <v/>
      </c>
      <c r="AT411" s="21" t="str">
        <f t="shared" si="225"/>
        <v/>
      </c>
      <c r="AU411" s="21" t="str">
        <f>IF(AND(AT411&lt;&gt;"",COUNTIF($AL$3:AL411,AL411)=1),SUMIF($AL$3:$AT$100003,AL411,$AT$3:$AT$100003),"")</f>
        <v/>
      </c>
      <c r="AV411" s="21" t="str">
        <f>IF(AND(COUNTIF($AM$3:AM411,AM411)=COUNTIF($AM$3:AM100411,AM411),AM411&lt;&gt;""),SUMIF($AM$3:AM411,AM411,$AT$3:AT411),"")</f>
        <v/>
      </c>
      <c r="AW411" s="96"/>
      <c r="AX411" s="20" t="str">
        <f>IF(COUNT(BC411:BH411)=6,MAX($AX$3:AX410)+1,"")</f>
        <v/>
      </c>
      <c r="AY411" s="20" t="str">
        <f>IF(AZ411="","",RANK(AZ411,$AZ$3:$AZ$100003,1)+COUNTIF($AZ$3:AZ411,AZ411)-1)</f>
        <v/>
      </c>
      <c r="AZ411" s="20" t="str">
        <f t="shared" si="226"/>
        <v/>
      </c>
      <c r="BA411" s="20" t="str">
        <f>IF(AN411="","",IF(COUNTIF($AN$3:AN411,AN411)=1,1+MAX($BA$3:BA410),INDEX($BA$3:BA410,MATCH(AN411,$AN$3:AN411,0),0)))</f>
        <v/>
      </c>
      <c r="BB411" s="20" t="str">
        <f>IF(AO411="","",IF(COUNTIF($AO$3:AO411,AO411)=1,1+MAX($BB$3:BB410),INDEX($BB$3:BB410,MATCH(AO411,$AO$3:AO411,0),0)))</f>
        <v/>
      </c>
      <c r="BC411" s="54" t="str">
        <f t="shared" si="227"/>
        <v/>
      </c>
      <c r="BD411" s="54" t="str">
        <f t="shared" si="228"/>
        <v/>
      </c>
      <c r="BE411" s="20" t="str">
        <f>IF($AN411="","",IF(COUNTIF(AN411,"*"&amp;BE$1&amp;"*"),COUNTIF(AN$3:AN411,"*"&amp;BE$1&amp;"*"),""))</f>
        <v/>
      </c>
      <c r="BF411" s="20" t="str">
        <f>IF($AN411="","",IF(COUNTIF(AO411,"*"&amp;BF$1&amp;"*"),COUNTIF(AO$3:AO411,"*"&amp;BF$1&amp;"*"),""))</f>
        <v/>
      </c>
      <c r="BG411" s="20" t="str">
        <f>IF($AN411="","",IF(COUNTIF(AP411,"*"&amp;BG$1&amp;"*"),COUNTIF(AP$3:AP411,"*"&amp;BG$1&amp;"*"),""))</f>
        <v/>
      </c>
      <c r="BH411" s="20" t="str">
        <f>IF($AN411="","",IF(COUNTIF(AQ411,"*"&amp;BH$1&amp;"*"),COUNTIF(AQ$3:AQ411,"*"&amp;BH$1&amp;"*"),""))</f>
        <v/>
      </c>
      <c r="BI411" s="58" t="str">
        <f t="shared" si="229"/>
        <v/>
      </c>
      <c r="BJ411" s="20" t="str">
        <f t="shared" si="230"/>
        <v/>
      </c>
      <c r="BK411" s="20" t="str">
        <f t="shared" si="231"/>
        <v/>
      </c>
      <c r="BM411" s="20" t="str">
        <f>IF($BM$1&gt;=1+MAX($BM$3:BM410),1+MAX($BM$3:BM410),"")</f>
        <v/>
      </c>
      <c r="BN411" s="20" t="str">
        <f t="shared" si="208"/>
        <v/>
      </c>
      <c r="BO411" s="20" t="str">
        <f t="shared" si="208"/>
        <v/>
      </c>
      <c r="BP411" s="20" t="str">
        <f t="shared" si="208"/>
        <v/>
      </c>
      <c r="BQ411" s="20" t="str">
        <f t="shared" si="208"/>
        <v/>
      </c>
      <c r="BR411" s="20" t="str">
        <f t="shared" si="208"/>
        <v/>
      </c>
      <c r="BS411" s="20" t="str">
        <f t="shared" si="208"/>
        <v/>
      </c>
      <c r="BT411" s="20" t="str">
        <f t="shared" si="208"/>
        <v/>
      </c>
      <c r="BU411" s="20" t="str">
        <f t="shared" si="208"/>
        <v/>
      </c>
      <c r="BV411" s="20" t="str">
        <f t="shared" si="208"/>
        <v/>
      </c>
      <c r="BW411" s="20" t="str">
        <f t="shared" si="208"/>
        <v/>
      </c>
      <c r="BX411" s="20" t="str">
        <f t="shared" si="208"/>
        <v/>
      </c>
    </row>
    <row r="412" spans="2:76" ht="30" customHeight="1" x14ac:dyDescent="0.2">
      <c r="B412" s="52"/>
      <c r="C412" s="52"/>
      <c r="D412" s="52"/>
      <c r="E412" s="30"/>
      <c r="F412" s="31"/>
      <c r="G412" s="32"/>
      <c r="H412" s="30"/>
      <c r="I412" s="31"/>
      <c r="J412" s="34"/>
      <c r="K412" s="112" t="str">
        <f t="shared" si="209"/>
        <v/>
      </c>
      <c r="L412" s="108" t="str">
        <f t="shared" si="210"/>
        <v/>
      </c>
      <c r="M412" s="108" t="str">
        <f t="shared" si="211"/>
        <v/>
      </c>
      <c r="N412" s="31" t="str">
        <f t="shared" si="212"/>
        <v/>
      </c>
      <c r="O412" s="31" t="str">
        <f t="shared" si="213"/>
        <v/>
      </c>
      <c r="P412" s="49" t="str">
        <f t="shared" si="214"/>
        <v/>
      </c>
      <c r="Q412" s="49" t="str">
        <f t="shared" si="215"/>
        <v/>
      </c>
      <c r="R412" s="32" t="str">
        <f t="shared" si="216"/>
        <v/>
      </c>
      <c r="S412" s="19"/>
      <c r="T412" s="45" t="str">
        <f t="shared" si="217"/>
        <v/>
      </c>
      <c r="U412" s="32" t="str">
        <f t="shared" si="218"/>
        <v/>
      </c>
      <c r="V412" s="22"/>
      <c r="W412" s="6" t="str">
        <f t="shared" si="206"/>
        <v/>
      </c>
      <c r="X412" s="7" t="str">
        <f t="shared" si="219"/>
        <v/>
      </c>
      <c r="Y412" s="19"/>
      <c r="Z412" s="13" t="str">
        <f t="shared" si="207"/>
        <v/>
      </c>
      <c r="AA412" s="13" t="str">
        <f t="shared" si="220"/>
        <v/>
      </c>
      <c r="AB412" s="7" t="str">
        <f t="shared" si="221"/>
        <v/>
      </c>
      <c r="AC412" s="22"/>
      <c r="AD412" s="3" t="str">
        <f>IF(B412="","",COUNT(B$3:B412))</f>
        <v/>
      </c>
      <c r="AE412" s="3" t="str">
        <f>IF(C412="","",COUNT(C$3:C412))</f>
        <v/>
      </c>
      <c r="AF412" s="3" t="str">
        <f>IF(D412="","",COUNT(D$3:D412))</f>
        <v/>
      </c>
      <c r="AG412" s="20" t="str">
        <f>IF(E412="","",COUNTA($E$3:E412))</f>
        <v/>
      </c>
      <c r="AH412" s="38" t="str">
        <f>IF(B412="",IF(OR($C412&lt;&gt;"",$D412&lt;&gt;"",$E412&lt;&gt;"",$H412&lt;&gt;"",$G412&lt;&gt;""),INDEX(AH$3:AH411,MATCH(MAX(AD$3:AD411),AD$3:AD411,0),0),""),B412)</f>
        <v/>
      </c>
      <c r="AI412" s="38" t="str">
        <f>IF(C412="",IF(OR($D412&lt;&gt;"",$E412&lt;&gt;"",$H412&lt;&gt;"",$G412&lt;&gt;""),INDEX(AI$3:AI411,MATCH(MAX(AE$3:AE411),AE$3:AE411,0),0),""),C412)</f>
        <v/>
      </c>
      <c r="AJ412" s="38" t="str">
        <f>IF(D412="",IF(OR($E412&lt;&gt;"",$H412&lt;&gt;"",$G412&lt;&gt;""),INDEX(AJ$3:AJ411,MATCH(MAX(AF$3:AF411),AF$3:AF411,0),0),""),D412)</f>
        <v/>
      </c>
      <c r="AK412" s="4" t="str">
        <f>IF(入力!E412="","",IFERROR(INDEX(雇用者!$B$3:$B$100003,IFERROR(MATCH("*"&amp;$E412&amp;"*",雇用者!B$3:B$100003,0),MATCH("*"&amp;$E412&amp;"*",雇用者!C$3:C$100003,0)),0),入力!E412))&amp;""</f>
        <v/>
      </c>
      <c r="AL412" s="20" t="str">
        <f>IF(AM412="","",$AM412&amp;"@"&amp;AN412&amp;IF(AN412="","","@"&amp;COUNTIF($AK$3:AK412,AN412)))</f>
        <v/>
      </c>
      <c r="AM412" s="26" t="str">
        <f t="shared" si="222"/>
        <v/>
      </c>
      <c r="AN412" s="4" t="str">
        <f>IF(AK412="",IF(AND(OR(H412&lt;&gt;"",G412&lt;&gt;""),E412=""),INDEX($AK$3:AK411,MATCH(MAX($AG$3:AG411),$AG$3:AG411,0),0),""),AK412)</f>
        <v/>
      </c>
      <c r="AO412" s="20" t="str">
        <f>IF(H412="",IF(AN412="","",IFERROR(INDEX(雇用者!$D$3:$D$100003,MATCH($AN412,雇用者!B$3:B$100003,0),0),"")),H412)&amp;""</f>
        <v/>
      </c>
      <c r="AP412" s="20" t="str">
        <f>IF(AN412="","",IFERROR(IF(AND(入力!I412="",H412=""),INDEX(雇用者!$E$3:$E$100003,MATCH($AN412,雇用者!B$3:B$100003,0),0),I412),I412))&amp;""</f>
        <v/>
      </c>
      <c r="AQ412" s="20" t="str">
        <f t="shared" si="223"/>
        <v/>
      </c>
      <c r="AR412" s="20" t="str">
        <f t="shared" si="224"/>
        <v/>
      </c>
      <c r="AS412" s="20" t="str">
        <f>IF(AN412="","",IFERROR(IF(AND(入力!G412="",H412=""),INDEX(雇用者!$F$3:$Y$100003,MATCH($AN412,雇用者!B$3:B$100003,0),MATCH($AM412,雇用者!$F$1:$Y$1,1)),IF(G412="","",G412)),IF(G412="","",G412)))</f>
        <v/>
      </c>
      <c r="AT412" s="21" t="str">
        <f t="shared" si="225"/>
        <v/>
      </c>
      <c r="AU412" s="21" t="str">
        <f>IF(AND(AT412&lt;&gt;"",COUNTIF($AL$3:AL412,AL412)=1),SUMIF($AL$3:$AT$100003,AL412,$AT$3:$AT$100003),"")</f>
        <v/>
      </c>
      <c r="AV412" s="21" t="str">
        <f>IF(AND(COUNTIF($AM$3:AM412,AM412)=COUNTIF($AM$3:AM100412,AM412),AM412&lt;&gt;""),SUMIF($AM$3:AM412,AM412,$AT$3:AT412),"")</f>
        <v/>
      </c>
      <c r="AW412" s="96"/>
      <c r="AX412" s="20" t="str">
        <f>IF(COUNT(BC412:BH412)=6,MAX($AX$3:AX411)+1,"")</f>
        <v/>
      </c>
      <c r="AY412" s="20" t="str">
        <f>IF(AZ412="","",RANK(AZ412,$AZ$3:$AZ$100003,1)+COUNTIF($AZ$3:AZ412,AZ412)-1)</f>
        <v/>
      </c>
      <c r="AZ412" s="20" t="str">
        <f t="shared" si="226"/>
        <v/>
      </c>
      <c r="BA412" s="20" t="str">
        <f>IF(AN412="","",IF(COUNTIF($AN$3:AN412,AN412)=1,1+MAX($BA$3:BA411),INDEX($BA$3:BA411,MATCH(AN412,$AN$3:AN412,0),0)))</f>
        <v/>
      </c>
      <c r="BB412" s="20" t="str">
        <f>IF(AO412="","",IF(COUNTIF($AO$3:AO412,AO412)=1,1+MAX($BB$3:BB411),INDEX($BB$3:BB411,MATCH(AO412,$AO$3:AO412,0),0)))</f>
        <v/>
      </c>
      <c r="BC412" s="54" t="str">
        <f t="shared" si="227"/>
        <v/>
      </c>
      <c r="BD412" s="54" t="str">
        <f t="shared" si="228"/>
        <v/>
      </c>
      <c r="BE412" s="20" t="str">
        <f>IF($AN412="","",IF(COUNTIF(AN412,"*"&amp;BE$1&amp;"*"),COUNTIF(AN$3:AN412,"*"&amp;BE$1&amp;"*"),""))</f>
        <v/>
      </c>
      <c r="BF412" s="20" t="str">
        <f>IF($AN412="","",IF(COUNTIF(AO412,"*"&amp;BF$1&amp;"*"),COUNTIF(AO$3:AO412,"*"&amp;BF$1&amp;"*"),""))</f>
        <v/>
      </c>
      <c r="BG412" s="20" t="str">
        <f>IF($AN412="","",IF(COUNTIF(AP412,"*"&amp;BG$1&amp;"*"),COUNTIF(AP$3:AP412,"*"&amp;BG$1&amp;"*"),""))</f>
        <v/>
      </c>
      <c r="BH412" s="20" t="str">
        <f>IF($AN412="","",IF(COUNTIF(AQ412,"*"&amp;BH$1&amp;"*"),COUNTIF(AQ$3:AQ412,"*"&amp;BH$1&amp;"*"),""))</f>
        <v/>
      </c>
      <c r="BI412" s="58" t="str">
        <f t="shared" si="229"/>
        <v/>
      </c>
      <c r="BJ412" s="20" t="str">
        <f t="shared" si="230"/>
        <v/>
      </c>
      <c r="BK412" s="20" t="str">
        <f t="shared" si="231"/>
        <v/>
      </c>
      <c r="BM412" s="20" t="str">
        <f>IF($BM$1&gt;=1+MAX($BM$3:BM411),1+MAX($BM$3:BM411),"")</f>
        <v/>
      </c>
      <c r="BN412" s="20" t="str">
        <f t="shared" si="208"/>
        <v/>
      </c>
      <c r="BO412" s="20" t="str">
        <f t="shared" ref="BN412:BX435" si="232">IFERROR(IF($BM412="","",INDEX($AH$3:$AT$100003,MATCH($BM412,INDEX($AX$3:$AY$100003,0,MATCH($BN$1,$AX$2:$AY$2,0)),0),MATCH(BO$2,$AH$2:$AT$2,0))),"")</f>
        <v/>
      </c>
      <c r="BP412" s="20" t="str">
        <f t="shared" si="232"/>
        <v/>
      </c>
      <c r="BQ412" s="20" t="str">
        <f t="shared" si="232"/>
        <v/>
      </c>
      <c r="BR412" s="20" t="str">
        <f t="shared" si="232"/>
        <v/>
      </c>
      <c r="BS412" s="20" t="str">
        <f t="shared" si="232"/>
        <v/>
      </c>
      <c r="BT412" s="20" t="str">
        <f t="shared" si="232"/>
        <v/>
      </c>
      <c r="BU412" s="20" t="str">
        <f t="shared" si="232"/>
        <v/>
      </c>
      <c r="BV412" s="20" t="str">
        <f t="shared" si="232"/>
        <v/>
      </c>
      <c r="BW412" s="20" t="str">
        <f t="shared" si="232"/>
        <v/>
      </c>
      <c r="BX412" s="20" t="str">
        <f t="shared" si="232"/>
        <v/>
      </c>
    </row>
    <row r="413" spans="2:76" ht="30" customHeight="1" x14ac:dyDescent="0.2">
      <c r="B413" s="52"/>
      <c r="C413" s="52"/>
      <c r="D413" s="52"/>
      <c r="E413" s="30"/>
      <c r="F413" s="31"/>
      <c r="G413" s="32"/>
      <c r="H413" s="30"/>
      <c r="I413" s="31"/>
      <c r="J413" s="34"/>
      <c r="K413" s="112" t="str">
        <f t="shared" si="209"/>
        <v/>
      </c>
      <c r="L413" s="108" t="str">
        <f t="shared" si="210"/>
        <v/>
      </c>
      <c r="M413" s="108" t="str">
        <f t="shared" si="211"/>
        <v/>
      </c>
      <c r="N413" s="31" t="str">
        <f t="shared" si="212"/>
        <v/>
      </c>
      <c r="O413" s="31" t="str">
        <f t="shared" si="213"/>
        <v/>
      </c>
      <c r="P413" s="49" t="str">
        <f t="shared" si="214"/>
        <v/>
      </c>
      <c r="Q413" s="49" t="str">
        <f t="shared" si="215"/>
        <v/>
      </c>
      <c r="R413" s="32" t="str">
        <f t="shared" si="216"/>
        <v/>
      </c>
      <c r="S413" s="19"/>
      <c r="T413" s="45" t="str">
        <f t="shared" si="217"/>
        <v/>
      </c>
      <c r="U413" s="32" t="str">
        <f t="shared" si="218"/>
        <v/>
      </c>
      <c r="V413" s="22"/>
      <c r="W413" s="6" t="str">
        <f t="shared" si="206"/>
        <v/>
      </c>
      <c r="X413" s="7" t="str">
        <f t="shared" si="219"/>
        <v/>
      </c>
      <c r="Y413" s="19"/>
      <c r="Z413" s="13" t="str">
        <f t="shared" si="207"/>
        <v/>
      </c>
      <c r="AA413" s="13" t="str">
        <f t="shared" si="220"/>
        <v/>
      </c>
      <c r="AB413" s="7" t="str">
        <f t="shared" si="221"/>
        <v/>
      </c>
      <c r="AC413" s="22"/>
      <c r="AD413" s="3" t="str">
        <f>IF(B413="","",COUNT(B$3:B413))</f>
        <v/>
      </c>
      <c r="AE413" s="3" t="str">
        <f>IF(C413="","",COUNT(C$3:C413))</f>
        <v/>
      </c>
      <c r="AF413" s="3" t="str">
        <f>IF(D413="","",COUNT(D$3:D413))</f>
        <v/>
      </c>
      <c r="AG413" s="20" t="str">
        <f>IF(E413="","",COUNTA($E$3:E413))</f>
        <v/>
      </c>
      <c r="AH413" s="38" t="str">
        <f>IF(B413="",IF(OR($C413&lt;&gt;"",$D413&lt;&gt;"",$E413&lt;&gt;"",$H413&lt;&gt;"",$G413&lt;&gt;""),INDEX(AH$3:AH412,MATCH(MAX(AD$3:AD412),AD$3:AD412,0),0),""),B413)</f>
        <v/>
      </c>
      <c r="AI413" s="38" t="str">
        <f>IF(C413="",IF(OR($D413&lt;&gt;"",$E413&lt;&gt;"",$H413&lt;&gt;"",$G413&lt;&gt;""),INDEX(AI$3:AI412,MATCH(MAX(AE$3:AE412),AE$3:AE412,0),0),""),C413)</f>
        <v/>
      </c>
      <c r="AJ413" s="38" t="str">
        <f>IF(D413="",IF(OR($E413&lt;&gt;"",$H413&lt;&gt;"",$G413&lt;&gt;""),INDEX(AJ$3:AJ412,MATCH(MAX(AF$3:AF412),AF$3:AF412,0),0),""),D413)</f>
        <v/>
      </c>
      <c r="AK413" s="4" t="str">
        <f>IF(入力!E413="","",IFERROR(INDEX(雇用者!$B$3:$B$100003,IFERROR(MATCH("*"&amp;$E413&amp;"*",雇用者!B$3:B$100003,0),MATCH("*"&amp;$E413&amp;"*",雇用者!C$3:C$100003,0)),0),入力!E413))&amp;""</f>
        <v/>
      </c>
      <c r="AL413" s="20" t="str">
        <f>IF(AM413="","",$AM413&amp;"@"&amp;AN413&amp;IF(AN413="","","@"&amp;COUNTIF($AK$3:AK413,AN413)))</f>
        <v/>
      </c>
      <c r="AM413" s="26" t="str">
        <f t="shared" si="222"/>
        <v/>
      </c>
      <c r="AN413" s="4" t="str">
        <f>IF(AK413="",IF(AND(OR(H413&lt;&gt;"",G413&lt;&gt;""),E413=""),INDEX($AK$3:AK412,MATCH(MAX($AG$3:AG412),$AG$3:AG412,0),0),""),AK413)</f>
        <v/>
      </c>
      <c r="AO413" s="20" t="str">
        <f>IF(H413="",IF(AN413="","",IFERROR(INDEX(雇用者!$D$3:$D$100003,MATCH($AN413,雇用者!B$3:B$100003,0),0),"")),H413)&amp;""</f>
        <v/>
      </c>
      <c r="AP413" s="20" t="str">
        <f>IF(AN413="","",IFERROR(IF(AND(入力!I413="",H413=""),INDEX(雇用者!$E$3:$E$100003,MATCH($AN413,雇用者!B$3:B$100003,0),0),I413),I413))&amp;""</f>
        <v/>
      </c>
      <c r="AQ413" s="20" t="str">
        <f t="shared" si="223"/>
        <v/>
      </c>
      <c r="AR413" s="20" t="str">
        <f t="shared" si="224"/>
        <v/>
      </c>
      <c r="AS413" s="20" t="str">
        <f>IF(AN413="","",IFERROR(IF(AND(入力!G413="",H413=""),INDEX(雇用者!$F$3:$Y$100003,MATCH($AN413,雇用者!B$3:B$100003,0),MATCH($AM413,雇用者!$F$1:$Y$1,1)),IF(G413="","",G413)),IF(G413="","",G413)))</f>
        <v/>
      </c>
      <c r="AT413" s="21" t="str">
        <f t="shared" si="225"/>
        <v/>
      </c>
      <c r="AU413" s="21" t="str">
        <f>IF(AND(AT413&lt;&gt;"",COUNTIF($AL$3:AL413,AL413)=1),SUMIF($AL$3:$AT$100003,AL413,$AT$3:$AT$100003),"")</f>
        <v/>
      </c>
      <c r="AV413" s="21" t="str">
        <f>IF(AND(COUNTIF($AM$3:AM413,AM413)=COUNTIF($AM$3:AM100413,AM413),AM413&lt;&gt;""),SUMIF($AM$3:AM413,AM413,$AT$3:AT413),"")</f>
        <v/>
      </c>
      <c r="AW413" s="96"/>
      <c r="AX413" s="20" t="str">
        <f>IF(COUNT(BC413:BH413)=6,MAX($AX$3:AX412)+1,"")</f>
        <v/>
      </c>
      <c r="AY413" s="20" t="str">
        <f>IF(AZ413="","",RANK(AZ413,$AZ$3:$AZ$100003,1)+COUNTIF($AZ$3:AZ413,AZ413)-1)</f>
        <v/>
      </c>
      <c r="AZ413" s="20" t="str">
        <f t="shared" si="226"/>
        <v/>
      </c>
      <c r="BA413" s="20" t="str">
        <f>IF(AN413="","",IF(COUNTIF($AN$3:AN413,AN413)=1,1+MAX($BA$3:BA412),INDEX($BA$3:BA412,MATCH(AN413,$AN$3:AN413,0),0)))</f>
        <v/>
      </c>
      <c r="BB413" s="20" t="str">
        <f>IF(AO413="","",IF(COUNTIF($AO$3:AO413,AO413)=1,1+MAX($BB$3:BB412),INDEX($BB$3:BB412,MATCH(AO413,$AO$3:AO413,0),0)))</f>
        <v/>
      </c>
      <c r="BC413" s="54" t="str">
        <f t="shared" si="227"/>
        <v/>
      </c>
      <c r="BD413" s="54" t="str">
        <f t="shared" si="228"/>
        <v/>
      </c>
      <c r="BE413" s="20" t="str">
        <f>IF($AN413="","",IF(COUNTIF(AN413,"*"&amp;BE$1&amp;"*"),COUNTIF(AN$3:AN413,"*"&amp;BE$1&amp;"*"),""))</f>
        <v/>
      </c>
      <c r="BF413" s="20" t="str">
        <f>IF($AN413="","",IF(COUNTIF(AO413,"*"&amp;BF$1&amp;"*"),COUNTIF(AO$3:AO413,"*"&amp;BF$1&amp;"*"),""))</f>
        <v/>
      </c>
      <c r="BG413" s="20" t="str">
        <f>IF($AN413="","",IF(COUNTIF(AP413,"*"&amp;BG$1&amp;"*"),COUNTIF(AP$3:AP413,"*"&amp;BG$1&amp;"*"),""))</f>
        <v/>
      </c>
      <c r="BH413" s="20" t="str">
        <f>IF($AN413="","",IF(COUNTIF(AQ413,"*"&amp;BH$1&amp;"*"),COUNTIF(AQ$3:AQ413,"*"&amp;BH$1&amp;"*"),""))</f>
        <v/>
      </c>
      <c r="BI413" s="58" t="str">
        <f t="shared" si="229"/>
        <v/>
      </c>
      <c r="BJ413" s="20" t="str">
        <f t="shared" si="230"/>
        <v/>
      </c>
      <c r="BK413" s="20" t="str">
        <f t="shared" si="231"/>
        <v/>
      </c>
      <c r="BM413" s="20" t="str">
        <f>IF($BM$1&gt;=1+MAX($BM$3:BM412),1+MAX($BM$3:BM412),"")</f>
        <v/>
      </c>
      <c r="BN413" s="20" t="str">
        <f t="shared" si="232"/>
        <v/>
      </c>
      <c r="BO413" s="20" t="str">
        <f t="shared" si="232"/>
        <v/>
      </c>
      <c r="BP413" s="20" t="str">
        <f t="shared" si="232"/>
        <v/>
      </c>
      <c r="BQ413" s="20" t="str">
        <f t="shared" si="232"/>
        <v/>
      </c>
      <c r="BR413" s="20" t="str">
        <f t="shared" si="232"/>
        <v/>
      </c>
      <c r="BS413" s="20" t="str">
        <f t="shared" si="232"/>
        <v/>
      </c>
      <c r="BT413" s="20" t="str">
        <f t="shared" si="232"/>
        <v/>
      </c>
      <c r="BU413" s="20" t="str">
        <f t="shared" si="232"/>
        <v/>
      </c>
      <c r="BV413" s="20" t="str">
        <f t="shared" si="232"/>
        <v/>
      </c>
      <c r="BW413" s="20" t="str">
        <f t="shared" si="232"/>
        <v/>
      </c>
      <c r="BX413" s="20" t="str">
        <f t="shared" si="232"/>
        <v/>
      </c>
    </row>
    <row r="414" spans="2:76" ht="30" customHeight="1" x14ac:dyDescent="0.2">
      <c r="B414" s="52"/>
      <c r="C414" s="52"/>
      <c r="D414" s="52"/>
      <c r="E414" s="30"/>
      <c r="F414" s="31"/>
      <c r="G414" s="32"/>
      <c r="H414" s="30"/>
      <c r="I414" s="31"/>
      <c r="J414" s="34"/>
      <c r="K414" s="112" t="str">
        <f t="shared" si="209"/>
        <v/>
      </c>
      <c r="L414" s="108" t="str">
        <f t="shared" si="210"/>
        <v/>
      </c>
      <c r="M414" s="108" t="str">
        <f t="shared" si="211"/>
        <v/>
      </c>
      <c r="N414" s="31" t="str">
        <f t="shared" si="212"/>
        <v/>
      </c>
      <c r="O414" s="31" t="str">
        <f t="shared" si="213"/>
        <v/>
      </c>
      <c r="P414" s="49" t="str">
        <f t="shared" si="214"/>
        <v/>
      </c>
      <c r="Q414" s="49" t="str">
        <f t="shared" si="215"/>
        <v/>
      </c>
      <c r="R414" s="32" t="str">
        <f t="shared" si="216"/>
        <v/>
      </c>
      <c r="S414" s="19"/>
      <c r="T414" s="45" t="str">
        <f t="shared" si="217"/>
        <v/>
      </c>
      <c r="U414" s="32" t="str">
        <f t="shared" si="218"/>
        <v/>
      </c>
      <c r="V414" s="22"/>
      <c r="W414" s="6" t="str">
        <f t="shared" si="206"/>
        <v/>
      </c>
      <c r="X414" s="7" t="str">
        <f t="shared" si="219"/>
        <v/>
      </c>
      <c r="Y414" s="19"/>
      <c r="Z414" s="13" t="str">
        <f t="shared" si="207"/>
        <v/>
      </c>
      <c r="AA414" s="13" t="str">
        <f t="shared" si="220"/>
        <v/>
      </c>
      <c r="AB414" s="7" t="str">
        <f t="shared" si="221"/>
        <v/>
      </c>
      <c r="AC414" s="22"/>
      <c r="AD414" s="3" t="str">
        <f>IF(B414="","",COUNT(B$3:B414))</f>
        <v/>
      </c>
      <c r="AE414" s="3" t="str">
        <f>IF(C414="","",COUNT(C$3:C414))</f>
        <v/>
      </c>
      <c r="AF414" s="3" t="str">
        <f>IF(D414="","",COUNT(D$3:D414))</f>
        <v/>
      </c>
      <c r="AG414" s="20" t="str">
        <f>IF(E414="","",COUNTA($E$3:E414))</f>
        <v/>
      </c>
      <c r="AH414" s="38" t="str">
        <f>IF(B414="",IF(OR($C414&lt;&gt;"",$D414&lt;&gt;"",$E414&lt;&gt;"",$H414&lt;&gt;"",$G414&lt;&gt;""),INDEX(AH$3:AH413,MATCH(MAX(AD$3:AD413),AD$3:AD413,0),0),""),B414)</f>
        <v/>
      </c>
      <c r="AI414" s="38" t="str">
        <f>IF(C414="",IF(OR($D414&lt;&gt;"",$E414&lt;&gt;"",$H414&lt;&gt;"",$G414&lt;&gt;""),INDEX(AI$3:AI413,MATCH(MAX(AE$3:AE413),AE$3:AE413,0),0),""),C414)</f>
        <v/>
      </c>
      <c r="AJ414" s="38" t="str">
        <f>IF(D414="",IF(OR($E414&lt;&gt;"",$H414&lt;&gt;"",$G414&lt;&gt;""),INDEX(AJ$3:AJ413,MATCH(MAX(AF$3:AF413),AF$3:AF413,0),0),""),D414)</f>
        <v/>
      </c>
      <c r="AK414" s="4" t="str">
        <f>IF(入力!E414="","",IFERROR(INDEX(雇用者!$B$3:$B$100003,IFERROR(MATCH("*"&amp;$E414&amp;"*",雇用者!B$3:B$100003,0),MATCH("*"&amp;$E414&amp;"*",雇用者!C$3:C$100003,0)),0),入力!E414))&amp;""</f>
        <v/>
      </c>
      <c r="AL414" s="20" t="str">
        <f>IF(AM414="","",$AM414&amp;"@"&amp;AN414&amp;IF(AN414="","","@"&amp;COUNTIF($AK$3:AK414,AN414)))</f>
        <v/>
      </c>
      <c r="AM414" s="26" t="str">
        <f t="shared" si="222"/>
        <v/>
      </c>
      <c r="AN414" s="4" t="str">
        <f>IF(AK414="",IF(AND(OR(H414&lt;&gt;"",G414&lt;&gt;""),E414=""),INDEX($AK$3:AK413,MATCH(MAX($AG$3:AG413),$AG$3:AG413,0),0),""),AK414)</f>
        <v/>
      </c>
      <c r="AO414" s="20" t="str">
        <f>IF(H414="",IF(AN414="","",IFERROR(INDEX(雇用者!$D$3:$D$100003,MATCH($AN414,雇用者!B$3:B$100003,0),0),"")),H414)&amp;""</f>
        <v/>
      </c>
      <c r="AP414" s="20" t="str">
        <f>IF(AN414="","",IFERROR(IF(AND(入力!I414="",H414=""),INDEX(雇用者!$E$3:$E$100003,MATCH($AN414,雇用者!B$3:B$100003,0),0),I414),I414))&amp;""</f>
        <v/>
      </c>
      <c r="AQ414" s="20" t="str">
        <f t="shared" si="223"/>
        <v/>
      </c>
      <c r="AR414" s="20" t="str">
        <f t="shared" si="224"/>
        <v/>
      </c>
      <c r="AS414" s="20" t="str">
        <f>IF(AN414="","",IFERROR(IF(AND(入力!G414="",H414=""),INDEX(雇用者!$F$3:$Y$100003,MATCH($AN414,雇用者!B$3:B$100003,0),MATCH($AM414,雇用者!$F$1:$Y$1,1)),IF(G414="","",G414)),IF(G414="","",G414)))</f>
        <v/>
      </c>
      <c r="AT414" s="21" t="str">
        <f t="shared" si="225"/>
        <v/>
      </c>
      <c r="AU414" s="21" t="str">
        <f>IF(AND(AT414&lt;&gt;"",COUNTIF($AL$3:AL414,AL414)=1),SUMIF($AL$3:$AT$100003,AL414,$AT$3:$AT$100003),"")</f>
        <v/>
      </c>
      <c r="AV414" s="21" t="str">
        <f>IF(AND(COUNTIF($AM$3:AM414,AM414)=COUNTIF($AM$3:AM100414,AM414),AM414&lt;&gt;""),SUMIF($AM$3:AM414,AM414,$AT$3:AT414),"")</f>
        <v/>
      </c>
      <c r="AW414" s="96"/>
      <c r="AX414" s="20" t="str">
        <f>IF(COUNT(BC414:BH414)=6,MAX($AX$3:AX413)+1,"")</f>
        <v/>
      </c>
      <c r="AY414" s="20" t="str">
        <f>IF(AZ414="","",RANK(AZ414,$AZ$3:$AZ$100003,1)+COUNTIF($AZ$3:AZ414,AZ414)-1)</f>
        <v/>
      </c>
      <c r="AZ414" s="20" t="str">
        <f t="shared" si="226"/>
        <v/>
      </c>
      <c r="BA414" s="20" t="str">
        <f>IF(AN414="","",IF(COUNTIF($AN$3:AN414,AN414)=1,1+MAX($BA$3:BA413),INDEX($BA$3:BA413,MATCH(AN414,$AN$3:AN414,0),0)))</f>
        <v/>
      </c>
      <c r="BB414" s="20" t="str">
        <f>IF(AO414="","",IF(COUNTIF($AO$3:AO414,AO414)=1,1+MAX($BB$3:BB413),INDEX($BB$3:BB413,MATCH(AO414,$AO$3:AO414,0),0)))</f>
        <v/>
      </c>
      <c r="BC414" s="54" t="str">
        <f t="shared" si="227"/>
        <v/>
      </c>
      <c r="BD414" s="54" t="str">
        <f t="shared" si="228"/>
        <v/>
      </c>
      <c r="BE414" s="20" t="str">
        <f>IF($AN414="","",IF(COUNTIF(AN414,"*"&amp;BE$1&amp;"*"),COUNTIF(AN$3:AN414,"*"&amp;BE$1&amp;"*"),""))</f>
        <v/>
      </c>
      <c r="BF414" s="20" t="str">
        <f>IF($AN414="","",IF(COUNTIF(AO414,"*"&amp;BF$1&amp;"*"),COUNTIF(AO$3:AO414,"*"&amp;BF$1&amp;"*"),""))</f>
        <v/>
      </c>
      <c r="BG414" s="20" t="str">
        <f>IF($AN414="","",IF(COUNTIF(AP414,"*"&amp;BG$1&amp;"*"),COUNTIF(AP$3:AP414,"*"&amp;BG$1&amp;"*"),""))</f>
        <v/>
      </c>
      <c r="BH414" s="20" t="str">
        <f>IF($AN414="","",IF(COUNTIF(AQ414,"*"&amp;BH$1&amp;"*"),COUNTIF(AQ$3:AQ414,"*"&amp;BH$1&amp;"*"),""))</f>
        <v/>
      </c>
      <c r="BI414" s="58" t="str">
        <f t="shared" si="229"/>
        <v/>
      </c>
      <c r="BJ414" s="20" t="str">
        <f t="shared" si="230"/>
        <v/>
      </c>
      <c r="BK414" s="20" t="str">
        <f t="shared" si="231"/>
        <v/>
      </c>
      <c r="BM414" s="20" t="str">
        <f>IF($BM$1&gt;=1+MAX($BM$3:BM413),1+MAX($BM$3:BM413),"")</f>
        <v/>
      </c>
      <c r="BN414" s="20" t="str">
        <f t="shared" si="232"/>
        <v/>
      </c>
      <c r="BO414" s="20" t="str">
        <f t="shared" si="232"/>
        <v/>
      </c>
      <c r="BP414" s="20" t="str">
        <f t="shared" si="232"/>
        <v/>
      </c>
      <c r="BQ414" s="20" t="str">
        <f t="shared" si="232"/>
        <v/>
      </c>
      <c r="BR414" s="20" t="str">
        <f t="shared" si="232"/>
        <v/>
      </c>
      <c r="BS414" s="20" t="str">
        <f t="shared" si="232"/>
        <v/>
      </c>
      <c r="BT414" s="20" t="str">
        <f t="shared" si="232"/>
        <v/>
      </c>
      <c r="BU414" s="20" t="str">
        <f t="shared" si="232"/>
        <v/>
      </c>
      <c r="BV414" s="20" t="str">
        <f t="shared" si="232"/>
        <v/>
      </c>
      <c r="BW414" s="20" t="str">
        <f t="shared" si="232"/>
        <v/>
      </c>
      <c r="BX414" s="20" t="str">
        <f t="shared" si="232"/>
        <v/>
      </c>
    </row>
    <row r="415" spans="2:76" ht="30" customHeight="1" x14ac:dyDescent="0.2">
      <c r="B415" s="52"/>
      <c r="C415" s="52"/>
      <c r="D415" s="52"/>
      <c r="E415" s="30"/>
      <c r="F415" s="31"/>
      <c r="G415" s="32"/>
      <c r="H415" s="30"/>
      <c r="I415" s="31"/>
      <c r="J415" s="34"/>
      <c r="K415" s="112" t="str">
        <f t="shared" si="209"/>
        <v/>
      </c>
      <c r="L415" s="108" t="str">
        <f t="shared" si="210"/>
        <v/>
      </c>
      <c r="M415" s="108" t="str">
        <f t="shared" si="211"/>
        <v/>
      </c>
      <c r="N415" s="31" t="str">
        <f t="shared" si="212"/>
        <v/>
      </c>
      <c r="O415" s="31" t="str">
        <f t="shared" si="213"/>
        <v/>
      </c>
      <c r="P415" s="49" t="str">
        <f t="shared" si="214"/>
        <v/>
      </c>
      <c r="Q415" s="49" t="str">
        <f t="shared" si="215"/>
        <v/>
      </c>
      <c r="R415" s="32" t="str">
        <f t="shared" si="216"/>
        <v/>
      </c>
      <c r="S415" s="19"/>
      <c r="T415" s="45" t="str">
        <f t="shared" si="217"/>
        <v/>
      </c>
      <c r="U415" s="32" t="str">
        <f t="shared" si="218"/>
        <v/>
      </c>
      <c r="V415" s="22"/>
      <c r="W415" s="6" t="str">
        <f t="shared" si="206"/>
        <v/>
      </c>
      <c r="X415" s="7" t="str">
        <f t="shared" si="219"/>
        <v/>
      </c>
      <c r="Y415" s="19"/>
      <c r="Z415" s="13" t="str">
        <f t="shared" si="207"/>
        <v/>
      </c>
      <c r="AA415" s="13" t="str">
        <f t="shared" si="220"/>
        <v/>
      </c>
      <c r="AB415" s="7" t="str">
        <f t="shared" si="221"/>
        <v/>
      </c>
      <c r="AC415" s="22"/>
      <c r="AD415" s="3" t="str">
        <f>IF(B415="","",COUNT(B$3:B415))</f>
        <v/>
      </c>
      <c r="AE415" s="3" t="str">
        <f>IF(C415="","",COUNT(C$3:C415))</f>
        <v/>
      </c>
      <c r="AF415" s="3" t="str">
        <f>IF(D415="","",COUNT(D$3:D415))</f>
        <v/>
      </c>
      <c r="AG415" s="20" t="str">
        <f>IF(E415="","",COUNTA($E$3:E415))</f>
        <v/>
      </c>
      <c r="AH415" s="38" t="str">
        <f>IF(B415="",IF(OR($C415&lt;&gt;"",$D415&lt;&gt;"",$E415&lt;&gt;"",$H415&lt;&gt;"",$G415&lt;&gt;""),INDEX(AH$3:AH414,MATCH(MAX(AD$3:AD414),AD$3:AD414,0),0),""),B415)</f>
        <v/>
      </c>
      <c r="AI415" s="38" t="str">
        <f>IF(C415="",IF(OR($D415&lt;&gt;"",$E415&lt;&gt;"",$H415&lt;&gt;"",$G415&lt;&gt;""),INDEX(AI$3:AI414,MATCH(MAX(AE$3:AE414),AE$3:AE414,0),0),""),C415)</f>
        <v/>
      </c>
      <c r="AJ415" s="38" t="str">
        <f>IF(D415="",IF(OR($E415&lt;&gt;"",$H415&lt;&gt;"",$G415&lt;&gt;""),INDEX(AJ$3:AJ414,MATCH(MAX(AF$3:AF414),AF$3:AF414,0),0),""),D415)</f>
        <v/>
      </c>
      <c r="AK415" s="4" t="str">
        <f>IF(入力!E415="","",IFERROR(INDEX(雇用者!$B$3:$B$100003,IFERROR(MATCH("*"&amp;$E415&amp;"*",雇用者!B$3:B$100003,0),MATCH("*"&amp;$E415&amp;"*",雇用者!C$3:C$100003,0)),0),入力!E415))&amp;""</f>
        <v/>
      </c>
      <c r="AL415" s="20" t="str">
        <f>IF(AM415="","",$AM415&amp;"@"&amp;AN415&amp;IF(AN415="","","@"&amp;COUNTIF($AK$3:AK415,AN415)))</f>
        <v/>
      </c>
      <c r="AM415" s="26" t="str">
        <f t="shared" si="222"/>
        <v/>
      </c>
      <c r="AN415" s="4" t="str">
        <f>IF(AK415="",IF(AND(OR(H415&lt;&gt;"",G415&lt;&gt;""),E415=""),INDEX($AK$3:AK414,MATCH(MAX($AG$3:AG414),$AG$3:AG414,0),0),""),AK415)</f>
        <v/>
      </c>
      <c r="AO415" s="20" t="str">
        <f>IF(H415="",IF(AN415="","",IFERROR(INDEX(雇用者!$D$3:$D$100003,MATCH($AN415,雇用者!B$3:B$100003,0),0),"")),H415)&amp;""</f>
        <v/>
      </c>
      <c r="AP415" s="20" t="str">
        <f>IF(AN415="","",IFERROR(IF(AND(入力!I415="",H415=""),INDEX(雇用者!$E$3:$E$100003,MATCH($AN415,雇用者!B$3:B$100003,0),0),I415),I415))&amp;""</f>
        <v/>
      </c>
      <c r="AQ415" s="20" t="str">
        <f t="shared" si="223"/>
        <v/>
      </c>
      <c r="AR415" s="20" t="str">
        <f t="shared" si="224"/>
        <v/>
      </c>
      <c r="AS415" s="20" t="str">
        <f>IF(AN415="","",IFERROR(IF(AND(入力!G415="",H415=""),INDEX(雇用者!$F$3:$Y$100003,MATCH($AN415,雇用者!B$3:B$100003,0),MATCH($AM415,雇用者!$F$1:$Y$1,1)),IF(G415="","",G415)),IF(G415="","",G415)))</f>
        <v/>
      </c>
      <c r="AT415" s="21" t="str">
        <f t="shared" si="225"/>
        <v/>
      </c>
      <c r="AU415" s="21" t="str">
        <f>IF(AND(AT415&lt;&gt;"",COUNTIF($AL$3:AL415,AL415)=1),SUMIF($AL$3:$AT$100003,AL415,$AT$3:$AT$100003),"")</f>
        <v/>
      </c>
      <c r="AV415" s="21" t="str">
        <f>IF(AND(COUNTIF($AM$3:AM415,AM415)=COUNTIF($AM$3:AM100415,AM415),AM415&lt;&gt;""),SUMIF($AM$3:AM415,AM415,$AT$3:AT415),"")</f>
        <v/>
      </c>
      <c r="AW415" s="96"/>
      <c r="AX415" s="20" t="str">
        <f>IF(COUNT(BC415:BH415)=6,MAX($AX$3:AX414)+1,"")</f>
        <v/>
      </c>
      <c r="AY415" s="20" t="str">
        <f>IF(AZ415="","",RANK(AZ415,$AZ$3:$AZ$100003,1)+COUNTIF($AZ$3:AZ415,AZ415)-1)</f>
        <v/>
      </c>
      <c r="AZ415" s="20" t="str">
        <f t="shared" si="226"/>
        <v/>
      </c>
      <c r="BA415" s="20" t="str">
        <f>IF(AN415="","",IF(COUNTIF($AN$3:AN415,AN415)=1,1+MAX($BA$3:BA414),INDEX($BA$3:BA414,MATCH(AN415,$AN$3:AN415,0),0)))</f>
        <v/>
      </c>
      <c r="BB415" s="20" t="str">
        <f>IF(AO415="","",IF(COUNTIF($AO$3:AO415,AO415)=1,1+MAX($BB$3:BB414),INDEX($BB$3:BB414,MATCH(AO415,$AO$3:AO415,0),0)))</f>
        <v/>
      </c>
      <c r="BC415" s="54" t="str">
        <f t="shared" si="227"/>
        <v/>
      </c>
      <c r="BD415" s="54" t="str">
        <f t="shared" si="228"/>
        <v/>
      </c>
      <c r="BE415" s="20" t="str">
        <f>IF($AN415="","",IF(COUNTIF(AN415,"*"&amp;BE$1&amp;"*"),COUNTIF(AN$3:AN415,"*"&amp;BE$1&amp;"*"),""))</f>
        <v/>
      </c>
      <c r="BF415" s="20" t="str">
        <f>IF($AN415="","",IF(COUNTIF(AO415,"*"&amp;BF$1&amp;"*"),COUNTIF(AO$3:AO415,"*"&amp;BF$1&amp;"*"),""))</f>
        <v/>
      </c>
      <c r="BG415" s="20" t="str">
        <f>IF($AN415="","",IF(COUNTIF(AP415,"*"&amp;BG$1&amp;"*"),COUNTIF(AP$3:AP415,"*"&amp;BG$1&amp;"*"),""))</f>
        <v/>
      </c>
      <c r="BH415" s="20" t="str">
        <f>IF($AN415="","",IF(COUNTIF(AQ415,"*"&amp;BH$1&amp;"*"),COUNTIF(AQ$3:AQ415,"*"&amp;BH$1&amp;"*"),""))</f>
        <v/>
      </c>
      <c r="BI415" s="58" t="str">
        <f t="shared" si="229"/>
        <v/>
      </c>
      <c r="BJ415" s="20" t="str">
        <f t="shared" si="230"/>
        <v/>
      </c>
      <c r="BK415" s="20" t="str">
        <f t="shared" si="231"/>
        <v/>
      </c>
      <c r="BM415" s="20" t="str">
        <f>IF($BM$1&gt;=1+MAX($BM$3:BM414),1+MAX($BM$3:BM414),"")</f>
        <v/>
      </c>
      <c r="BN415" s="20" t="str">
        <f t="shared" si="232"/>
        <v/>
      </c>
      <c r="BO415" s="20" t="str">
        <f t="shared" si="232"/>
        <v/>
      </c>
      <c r="BP415" s="20" t="str">
        <f t="shared" si="232"/>
        <v/>
      </c>
      <c r="BQ415" s="20" t="str">
        <f t="shared" si="232"/>
        <v/>
      </c>
      <c r="BR415" s="20" t="str">
        <f t="shared" si="232"/>
        <v/>
      </c>
      <c r="BS415" s="20" t="str">
        <f t="shared" si="232"/>
        <v/>
      </c>
      <c r="BT415" s="20" t="str">
        <f t="shared" si="232"/>
        <v/>
      </c>
      <c r="BU415" s="20" t="str">
        <f t="shared" si="232"/>
        <v/>
      </c>
      <c r="BV415" s="20" t="str">
        <f t="shared" si="232"/>
        <v/>
      </c>
      <c r="BW415" s="20" t="str">
        <f t="shared" si="232"/>
        <v/>
      </c>
      <c r="BX415" s="20" t="str">
        <f t="shared" si="232"/>
        <v/>
      </c>
    </row>
    <row r="416" spans="2:76" ht="30" customHeight="1" x14ac:dyDescent="0.2">
      <c r="B416" s="52"/>
      <c r="C416" s="52"/>
      <c r="D416" s="52"/>
      <c r="E416" s="30"/>
      <c r="F416" s="31"/>
      <c r="G416" s="32"/>
      <c r="H416" s="30"/>
      <c r="I416" s="31"/>
      <c r="J416" s="34"/>
      <c r="K416" s="112" t="str">
        <f t="shared" si="209"/>
        <v/>
      </c>
      <c r="L416" s="108" t="str">
        <f t="shared" si="210"/>
        <v/>
      </c>
      <c r="M416" s="108" t="str">
        <f t="shared" si="211"/>
        <v/>
      </c>
      <c r="N416" s="31" t="str">
        <f t="shared" si="212"/>
        <v/>
      </c>
      <c r="O416" s="31" t="str">
        <f t="shared" si="213"/>
        <v/>
      </c>
      <c r="P416" s="49" t="str">
        <f t="shared" si="214"/>
        <v/>
      </c>
      <c r="Q416" s="49" t="str">
        <f t="shared" si="215"/>
        <v/>
      </c>
      <c r="R416" s="32" t="str">
        <f t="shared" si="216"/>
        <v/>
      </c>
      <c r="S416" s="19"/>
      <c r="T416" s="45" t="str">
        <f t="shared" si="217"/>
        <v/>
      </c>
      <c r="U416" s="32" t="str">
        <f t="shared" si="218"/>
        <v/>
      </c>
      <c r="V416" s="22"/>
      <c r="W416" s="6" t="str">
        <f t="shared" si="206"/>
        <v/>
      </c>
      <c r="X416" s="7" t="str">
        <f t="shared" si="219"/>
        <v/>
      </c>
      <c r="Y416" s="19"/>
      <c r="Z416" s="13" t="str">
        <f t="shared" si="207"/>
        <v/>
      </c>
      <c r="AA416" s="13" t="str">
        <f t="shared" si="220"/>
        <v/>
      </c>
      <c r="AB416" s="7" t="str">
        <f t="shared" si="221"/>
        <v/>
      </c>
      <c r="AC416" s="22"/>
      <c r="AD416" s="3" t="str">
        <f>IF(B416="","",COUNT(B$3:B416))</f>
        <v/>
      </c>
      <c r="AE416" s="3" t="str">
        <f>IF(C416="","",COUNT(C$3:C416))</f>
        <v/>
      </c>
      <c r="AF416" s="3" t="str">
        <f>IF(D416="","",COUNT(D$3:D416))</f>
        <v/>
      </c>
      <c r="AG416" s="20" t="str">
        <f>IF(E416="","",COUNTA($E$3:E416))</f>
        <v/>
      </c>
      <c r="AH416" s="38" t="str">
        <f>IF(B416="",IF(OR($C416&lt;&gt;"",$D416&lt;&gt;"",$E416&lt;&gt;"",$H416&lt;&gt;"",$G416&lt;&gt;""),INDEX(AH$3:AH415,MATCH(MAX(AD$3:AD415),AD$3:AD415,0),0),""),B416)</f>
        <v/>
      </c>
      <c r="AI416" s="38" t="str">
        <f>IF(C416="",IF(OR($D416&lt;&gt;"",$E416&lt;&gt;"",$H416&lt;&gt;"",$G416&lt;&gt;""),INDEX(AI$3:AI415,MATCH(MAX(AE$3:AE415),AE$3:AE415,0),0),""),C416)</f>
        <v/>
      </c>
      <c r="AJ416" s="38" t="str">
        <f>IF(D416="",IF(OR($E416&lt;&gt;"",$H416&lt;&gt;"",$G416&lt;&gt;""),INDEX(AJ$3:AJ415,MATCH(MAX(AF$3:AF415),AF$3:AF415,0),0),""),D416)</f>
        <v/>
      </c>
      <c r="AK416" s="4" t="str">
        <f>IF(入力!E416="","",IFERROR(INDEX(雇用者!$B$3:$B$100003,IFERROR(MATCH("*"&amp;$E416&amp;"*",雇用者!B$3:B$100003,0),MATCH("*"&amp;$E416&amp;"*",雇用者!C$3:C$100003,0)),0),入力!E416))&amp;""</f>
        <v/>
      </c>
      <c r="AL416" s="20" t="str">
        <f>IF(AM416="","",$AM416&amp;"@"&amp;AN416&amp;IF(AN416="","","@"&amp;COUNTIF($AK$3:AK416,AN416)))</f>
        <v/>
      </c>
      <c r="AM416" s="26" t="str">
        <f t="shared" si="222"/>
        <v/>
      </c>
      <c r="AN416" s="4" t="str">
        <f>IF(AK416="",IF(AND(OR(H416&lt;&gt;"",G416&lt;&gt;""),E416=""),INDEX($AK$3:AK415,MATCH(MAX($AG$3:AG415),$AG$3:AG415,0),0),""),AK416)</f>
        <v/>
      </c>
      <c r="AO416" s="20" t="str">
        <f>IF(H416="",IF(AN416="","",IFERROR(INDEX(雇用者!$D$3:$D$100003,MATCH($AN416,雇用者!B$3:B$100003,0),0),"")),H416)&amp;""</f>
        <v/>
      </c>
      <c r="AP416" s="20" t="str">
        <f>IF(AN416="","",IFERROR(IF(AND(入力!I416="",H416=""),INDEX(雇用者!$E$3:$E$100003,MATCH($AN416,雇用者!B$3:B$100003,0),0),I416),I416))&amp;""</f>
        <v/>
      </c>
      <c r="AQ416" s="20" t="str">
        <f t="shared" si="223"/>
        <v/>
      </c>
      <c r="AR416" s="20" t="str">
        <f t="shared" si="224"/>
        <v/>
      </c>
      <c r="AS416" s="20" t="str">
        <f>IF(AN416="","",IFERROR(IF(AND(入力!G416="",H416=""),INDEX(雇用者!$F$3:$Y$100003,MATCH($AN416,雇用者!B$3:B$100003,0),MATCH($AM416,雇用者!$F$1:$Y$1,1)),IF(G416="","",G416)),IF(G416="","",G416)))</f>
        <v/>
      </c>
      <c r="AT416" s="21" t="str">
        <f t="shared" si="225"/>
        <v/>
      </c>
      <c r="AU416" s="21" t="str">
        <f>IF(AND(AT416&lt;&gt;"",COUNTIF($AL$3:AL416,AL416)=1),SUMIF($AL$3:$AT$100003,AL416,$AT$3:$AT$100003),"")</f>
        <v/>
      </c>
      <c r="AV416" s="21" t="str">
        <f>IF(AND(COUNTIF($AM$3:AM416,AM416)=COUNTIF($AM$3:AM100416,AM416),AM416&lt;&gt;""),SUMIF($AM$3:AM416,AM416,$AT$3:AT416),"")</f>
        <v/>
      </c>
      <c r="AW416" s="96"/>
      <c r="AX416" s="20" t="str">
        <f>IF(COUNT(BC416:BH416)=6,MAX($AX$3:AX415)+1,"")</f>
        <v/>
      </c>
      <c r="AY416" s="20" t="str">
        <f>IF(AZ416="","",RANK(AZ416,$AZ$3:$AZ$100003,1)+COUNTIF($AZ$3:AZ416,AZ416)-1)</f>
        <v/>
      </c>
      <c r="AZ416" s="20" t="str">
        <f t="shared" si="226"/>
        <v/>
      </c>
      <c r="BA416" s="20" t="str">
        <f>IF(AN416="","",IF(COUNTIF($AN$3:AN416,AN416)=1,1+MAX($BA$3:BA415),INDEX($BA$3:BA415,MATCH(AN416,$AN$3:AN416,0),0)))</f>
        <v/>
      </c>
      <c r="BB416" s="20" t="str">
        <f>IF(AO416="","",IF(COUNTIF($AO$3:AO416,AO416)=1,1+MAX($BB$3:BB415),INDEX($BB$3:BB415,MATCH(AO416,$AO$3:AO416,0),0)))</f>
        <v/>
      </c>
      <c r="BC416" s="54" t="str">
        <f t="shared" si="227"/>
        <v/>
      </c>
      <c r="BD416" s="54" t="str">
        <f t="shared" si="228"/>
        <v/>
      </c>
      <c r="BE416" s="20" t="str">
        <f>IF($AN416="","",IF(COUNTIF(AN416,"*"&amp;BE$1&amp;"*"),COUNTIF(AN$3:AN416,"*"&amp;BE$1&amp;"*"),""))</f>
        <v/>
      </c>
      <c r="BF416" s="20" t="str">
        <f>IF($AN416="","",IF(COUNTIF(AO416,"*"&amp;BF$1&amp;"*"),COUNTIF(AO$3:AO416,"*"&amp;BF$1&amp;"*"),""))</f>
        <v/>
      </c>
      <c r="BG416" s="20" t="str">
        <f>IF($AN416="","",IF(COUNTIF(AP416,"*"&amp;BG$1&amp;"*"),COUNTIF(AP$3:AP416,"*"&amp;BG$1&amp;"*"),""))</f>
        <v/>
      </c>
      <c r="BH416" s="20" t="str">
        <f>IF($AN416="","",IF(COUNTIF(AQ416,"*"&amp;BH$1&amp;"*"),COUNTIF(AQ$3:AQ416,"*"&amp;BH$1&amp;"*"),""))</f>
        <v/>
      </c>
      <c r="BI416" s="58" t="str">
        <f t="shared" si="229"/>
        <v/>
      </c>
      <c r="BJ416" s="20" t="str">
        <f t="shared" si="230"/>
        <v/>
      </c>
      <c r="BK416" s="20" t="str">
        <f t="shared" si="231"/>
        <v/>
      </c>
      <c r="BM416" s="20" t="str">
        <f>IF($BM$1&gt;=1+MAX($BM$3:BM415),1+MAX($BM$3:BM415),"")</f>
        <v/>
      </c>
      <c r="BN416" s="20" t="str">
        <f t="shared" si="232"/>
        <v/>
      </c>
      <c r="BO416" s="20" t="str">
        <f t="shared" si="232"/>
        <v/>
      </c>
      <c r="BP416" s="20" t="str">
        <f t="shared" si="232"/>
        <v/>
      </c>
      <c r="BQ416" s="20" t="str">
        <f t="shared" si="232"/>
        <v/>
      </c>
      <c r="BR416" s="20" t="str">
        <f t="shared" si="232"/>
        <v/>
      </c>
      <c r="BS416" s="20" t="str">
        <f t="shared" si="232"/>
        <v/>
      </c>
      <c r="BT416" s="20" t="str">
        <f t="shared" si="232"/>
        <v/>
      </c>
      <c r="BU416" s="20" t="str">
        <f t="shared" si="232"/>
        <v/>
      </c>
      <c r="BV416" s="20" t="str">
        <f t="shared" si="232"/>
        <v/>
      </c>
      <c r="BW416" s="20" t="str">
        <f t="shared" si="232"/>
        <v/>
      </c>
      <c r="BX416" s="20" t="str">
        <f t="shared" si="232"/>
        <v/>
      </c>
    </row>
    <row r="417" spans="2:76" ht="30" customHeight="1" x14ac:dyDescent="0.2">
      <c r="B417" s="52"/>
      <c r="C417" s="52"/>
      <c r="D417" s="52"/>
      <c r="E417" s="30"/>
      <c r="F417" s="31"/>
      <c r="G417" s="32"/>
      <c r="H417" s="30"/>
      <c r="I417" s="31"/>
      <c r="J417" s="34"/>
      <c r="K417" s="112" t="str">
        <f t="shared" si="209"/>
        <v/>
      </c>
      <c r="L417" s="108" t="str">
        <f t="shared" si="210"/>
        <v/>
      </c>
      <c r="M417" s="108" t="str">
        <f t="shared" si="211"/>
        <v/>
      </c>
      <c r="N417" s="31" t="str">
        <f t="shared" si="212"/>
        <v/>
      </c>
      <c r="O417" s="31" t="str">
        <f t="shared" si="213"/>
        <v/>
      </c>
      <c r="P417" s="49" t="str">
        <f t="shared" si="214"/>
        <v/>
      </c>
      <c r="Q417" s="49" t="str">
        <f t="shared" si="215"/>
        <v/>
      </c>
      <c r="R417" s="32" t="str">
        <f t="shared" si="216"/>
        <v/>
      </c>
      <c r="S417" s="19"/>
      <c r="T417" s="45" t="str">
        <f t="shared" si="217"/>
        <v/>
      </c>
      <c r="U417" s="32" t="str">
        <f t="shared" si="218"/>
        <v/>
      </c>
      <c r="V417" s="22"/>
      <c r="W417" s="6" t="str">
        <f t="shared" si="206"/>
        <v/>
      </c>
      <c r="X417" s="7" t="str">
        <f t="shared" si="219"/>
        <v/>
      </c>
      <c r="Y417" s="19"/>
      <c r="Z417" s="13" t="str">
        <f t="shared" si="207"/>
        <v/>
      </c>
      <c r="AA417" s="13" t="str">
        <f t="shared" si="220"/>
        <v/>
      </c>
      <c r="AB417" s="7" t="str">
        <f t="shared" si="221"/>
        <v/>
      </c>
      <c r="AC417" s="22"/>
      <c r="AD417" s="3" t="str">
        <f>IF(B417="","",COUNT(B$3:B417))</f>
        <v/>
      </c>
      <c r="AE417" s="3" t="str">
        <f>IF(C417="","",COUNT(C$3:C417))</f>
        <v/>
      </c>
      <c r="AF417" s="3" t="str">
        <f>IF(D417="","",COUNT(D$3:D417))</f>
        <v/>
      </c>
      <c r="AG417" s="20" t="str">
        <f>IF(E417="","",COUNTA($E$3:E417))</f>
        <v/>
      </c>
      <c r="AH417" s="38" t="str">
        <f>IF(B417="",IF(OR($C417&lt;&gt;"",$D417&lt;&gt;"",$E417&lt;&gt;"",$H417&lt;&gt;"",$G417&lt;&gt;""),INDEX(AH$3:AH416,MATCH(MAX(AD$3:AD416),AD$3:AD416,0),0),""),B417)</f>
        <v/>
      </c>
      <c r="AI417" s="38" t="str">
        <f>IF(C417="",IF(OR($D417&lt;&gt;"",$E417&lt;&gt;"",$H417&lt;&gt;"",$G417&lt;&gt;""),INDEX(AI$3:AI416,MATCH(MAX(AE$3:AE416),AE$3:AE416,0),0),""),C417)</f>
        <v/>
      </c>
      <c r="AJ417" s="38" t="str">
        <f>IF(D417="",IF(OR($E417&lt;&gt;"",$H417&lt;&gt;"",$G417&lt;&gt;""),INDEX(AJ$3:AJ416,MATCH(MAX(AF$3:AF416),AF$3:AF416,0),0),""),D417)</f>
        <v/>
      </c>
      <c r="AK417" s="4" t="str">
        <f>IF(入力!E417="","",IFERROR(INDEX(雇用者!$B$3:$B$100003,IFERROR(MATCH("*"&amp;$E417&amp;"*",雇用者!B$3:B$100003,0),MATCH("*"&amp;$E417&amp;"*",雇用者!C$3:C$100003,0)),0),入力!E417))&amp;""</f>
        <v/>
      </c>
      <c r="AL417" s="20" t="str">
        <f>IF(AM417="","",$AM417&amp;"@"&amp;AN417&amp;IF(AN417="","","@"&amp;COUNTIF($AK$3:AK417,AN417)))</f>
        <v/>
      </c>
      <c r="AM417" s="26" t="str">
        <f t="shared" si="222"/>
        <v/>
      </c>
      <c r="AN417" s="4" t="str">
        <f>IF(AK417="",IF(AND(OR(H417&lt;&gt;"",G417&lt;&gt;""),E417=""),INDEX($AK$3:AK416,MATCH(MAX($AG$3:AG416),$AG$3:AG416,0),0),""),AK417)</f>
        <v/>
      </c>
      <c r="AO417" s="20" t="str">
        <f>IF(H417="",IF(AN417="","",IFERROR(INDEX(雇用者!$D$3:$D$100003,MATCH($AN417,雇用者!B$3:B$100003,0),0),"")),H417)&amp;""</f>
        <v/>
      </c>
      <c r="AP417" s="20" t="str">
        <f>IF(AN417="","",IFERROR(IF(AND(入力!I417="",H417=""),INDEX(雇用者!$E$3:$E$100003,MATCH($AN417,雇用者!B$3:B$100003,0),0),I417),I417))&amp;""</f>
        <v/>
      </c>
      <c r="AQ417" s="20" t="str">
        <f t="shared" si="223"/>
        <v/>
      </c>
      <c r="AR417" s="20" t="str">
        <f t="shared" si="224"/>
        <v/>
      </c>
      <c r="AS417" s="20" t="str">
        <f>IF(AN417="","",IFERROR(IF(AND(入力!G417="",H417=""),INDEX(雇用者!$F$3:$Y$100003,MATCH($AN417,雇用者!B$3:B$100003,0),MATCH($AM417,雇用者!$F$1:$Y$1,1)),IF(G417="","",G417)),IF(G417="","",G417)))</f>
        <v/>
      </c>
      <c r="AT417" s="21" t="str">
        <f t="shared" si="225"/>
        <v/>
      </c>
      <c r="AU417" s="21" t="str">
        <f>IF(AND(AT417&lt;&gt;"",COUNTIF($AL$3:AL417,AL417)=1),SUMIF($AL$3:$AT$100003,AL417,$AT$3:$AT$100003),"")</f>
        <v/>
      </c>
      <c r="AV417" s="21" t="str">
        <f>IF(AND(COUNTIF($AM$3:AM417,AM417)=COUNTIF($AM$3:AM100417,AM417),AM417&lt;&gt;""),SUMIF($AM$3:AM417,AM417,$AT$3:AT417),"")</f>
        <v/>
      </c>
      <c r="AW417" s="96"/>
      <c r="AX417" s="20" t="str">
        <f>IF(COUNT(BC417:BH417)=6,MAX($AX$3:AX416)+1,"")</f>
        <v/>
      </c>
      <c r="AY417" s="20" t="str">
        <f>IF(AZ417="","",RANK(AZ417,$AZ$3:$AZ$100003,1)+COUNTIF($AZ$3:AZ417,AZ417)-1)</f>
        <v/>
      </c>
      <c r="AZ417" s="20" t="str">
        <f t="shared" si="226"/>
        <v/>
      </c>
      <c r="BA417" s="20" t="str">
        <f>IF(AN417="","",IF(COUNTIF($AN$3:AN417,AN417)=1,1+MAX($BA$3:BA416),INDEX($BA$3:BA416,MATCH(AN417,$AN$3:AN417,0),0)))</f>
        <v/>
      </c>
      <c r="BB417" s="20" t="str">
        <f>IF(AO417="","",IF(COUNTIF($AO$3:AO417,AO417)=1,1+MAX($BB$3:BB416),INDEX($BB$3:BB416,MATCH(AO417,$AO$3:AO417,0),0)))</f>
        <v/>
      </c>
      <c r="BC417" s="54" t="str">
        <f t="shared" si="227"/>
        <v/>
      </c>
      <c r="BD417" s="54" t="str">
        <f t="shared" si="228"/>
        <v/>
      </c>
      <c r="BE417" s="20" t="str">
        <f>IF($AN417="","",IF(COUNTIF(AN417,"*"&amp;BE$1&amp;"*"),COUNTIF(AN$3:AN417,"*"&amp;BE$1&amp;"*"),""))</f>
        <v/>
      </c>
      <c r="BF417" s="20" t="str">
        <f>IF($AN417="","",IF(COUNTIF(AO417,"*"&amp;BF$1&amp;"*"),COUNTIF(AO$3:AO417,"*"&amp;BF$1&amp;"*"),""))</f>
        <v/>
      </c>
      <c r="BG417" s="20" t="str">
        <f>IF($AN417="","",IF(COUNTIF(AP417,"*"&amp;BG$1&amp;"*"),COUNTIF(AP$3:AP417,"*"&amp;BG$1&amp;"*"),""))</f>
        <v/>
      </c>
      <c r="BH417" s="20" t="str">
        <f>IF($AN417="","",IF(COUNTIF(AQ417,"*"&amp;BH$1&amp;"*"),COUNTIF(AQ$3:AQ417,"*"&amp;BH$1&amp;"*"),""))</f>
        <v/>
      </c>
      <c r="BI417" s="58" t="str">
        <f t="shared" si="229"/>
        <v/>
      </c>
      <c r="BJ417" s="20" t="str">
        <f t="shared" si="230"/>
        <v/>
      </c>
      <c r="BK417" s="20" t="str">
        <f t="shared" si="231"/>
        <v/>
      </c>
      <c r="BM417" s="20" t="str">
        <f>IF($BM$1&gt;=1+MAX($BM$3:BM416),1+MAX($BM$3:BM416),"")</f>
        <v/>
      </c>
      <c r="BN417" s="20" t="str">
        <f t="shared" si="232"/>
        <v/>
      </c>
      <c r="BO417" s="20" t="str">
        <f t="shared" si="232"/>
        <v/>
      </c>
      <c r="BP417" s="20" t="str">
        <f t="shared" si="232"/>
        <v/>
      </c>
      <c r="BQ417" s="20" t="str">
        <f t="shared" si="232"/>
        <v/>
      </c>
      <c r="BR417" s="20" t="str">
        <f t="shared" si="232"/>
        <v/>
      </c>
      <c r="BS417" s="20" t="str">
        <f t="shared" si="232"/>
        <v/>
      </c>
      <c r="BT417" s="20" t="str">
        <f t="shared" si="232"/>
        <v/>
      </c>
      <c r="BU417" s="20" t="str">
        <f t="shared" si="232"/>
        <v/>
      </c>
      <c r="BV417" s="20" t="str">
        <f t="shared" si="232"/>
        <v/>
      </c>
      <c r="BW417" s="20" t="str">
        <f t="shared" si="232"/>
        <v/>
      </c>
      <c r="BX417" s="20" t="str">
        <f t="shared" si="232"/>
        <v/>
      </c>
    </row>
    <row r="418" spans="2:76" ht="30" customHeight="1" x14ac:dyDescent="0.2">
      <c r="B418" s="52"/>
      <c r="C418" s="52"/>
      <c r="D418" s="52"/>
      <c r="E418" s="30"/>
      <c r="F418" s="31"/>
      <c r="G418" s="32"/>
      <c r="H418" s="30"/>
      <c r="I418" s="31"/>
      <c r="J418" s="34"/>
      <c r="K418" s="112" t="str">
        <f t="shared" si="209"/>
        <v/>
      </c>
      <c r="L418" s="108" t="str">
        <f t="shared" si="210"/>
        <v/>
      </c>
      <c r="M418" s="108" t="str">
        <f t="shared" si="211"/>
        <v/>
      </c>
      <c r="N418" s="31" t="str">
        <f t="shared" si="212"/>
        <v/>
      </c>
      <c r="O418" s="31" t="str">
        <f t="shared" si="213"/>
        <v/>
      </c>
      <c r="P418" s="49" t="str">
        <f t="shared" si="214"/>
        <v/>
      </c>
      <c r="Q418" s="49" t="str">
        <f t="shared" si="215"/>
        <v/>
      </c>
      <c r="R418" s="32" t="str">
        <f t="shared" si="216"/>
        <v/>
      </c>
      <c r="S418" s="19"/>
      <c r="T418" s="45" t="str">
        <f t="shared" si="217"/>
        <v/>
      </c>
      <c r="U418" s="32" t="str">
        <f t="shared" si="218"/>
        <v/>
      </c>
      <c r="V418" s="22"/>
      <c r="W418" s="6" t="str">
        <f t="shared" si="206"/>
        <v/>
      </c>
      <c r="X418" s="7" t="str">
        <f t="shared" si="219"/>
        <v/>
      </c>
      <c r="Y418" s="19"/>
      <c r="Z418" s="13" t="str">
        <f t="shared" si="207"/>
        <v/>
      </c>
      <c r="AA418" s="13" t="str">
        <f t="shared" si="220"/>
        <v/>
      </c>
      <c r="AB418" s="7" t="str">
        <f t="shared" si="221"/>
        <v/>
      </c>
      <c r="AC418" s="22"/>
      <c r="AD418" s="3" t="str">
        <f>IF(B418="","",COUNT(B$3:B418))</f>
        <v/>
      </c>
      <c r="AE418" s="3" t="str">
        <f>IF(C418="","",COUNT(C$3:C418))</f>
        <v/>
      </c>
      <c r="AF418" s="3" t="str">
        <f>IF(D418="","",COUNT(D$3:D418))</f>
        <v/>
      </c>
      <c r="AG418" s="20" t="str">
        <f>IF(E418="","",COUNTA($E$3:E418))</f>
        <v/>
      </c>
      <c r="AH418" s="38" t="str">
        <f>IF(B418="",IF(OR($C418&lt;&gt;"",$D418&lt;&gt;"",$E418&lt;&gt;"",$H418&lt;&gt;"",$G418&lt;&gt;""),INDEX(AH$3:AH417,MATCH(MAX(AD$3:AD417),AD$3:AD417,0),0),""),B418)</f>
        <v/>
      </c>
      <c r="AI418" s="38" t="str">
        <f>IF(C418="",IF(OR($D418&lt;&gt;"",$E418&lt;&gt;"",$H418&lt;&gt;"",$G418&lt;&gt;""),INDEX(AI$3:AI417,MATCH(MAX(AE$3:AE417),AE$3:AE417,0),0),""),C418)</f>
        <v/>
      </c>
      <c r="AJ418" s="38" t="str">
        <f>IF(D418="",IF(OR($E418&lt;&gt;"",$H418&lt;&gt;"",$G418&lt;&gt;""),INDEX(AJ$3:AJ417,MATCH(MAX(AF$3:AF417),AF$3:AF417,0),0),""),D418)</f>
        <v/>
      </c>
      <c r="AK418" s="4" t="str">
        <f>IF(入力!E418="","",IFERROR(INDEX(雇用者!$B$3:$B$100003,IFERROR(MATCH("*"&amp;$E418&amp;"*",雇用者!B$3:B$100003,0),MATCH("*"&amp;$E418&amp;"*",雇用者!C$3:C$100003,0)),0),入力!E418))&amp;""</f>
        <v/>
      </c>
      <c r="AL418" s="20" t="str">
        <f>IF(AM418="","",$AM418&amp;"@"&amp;AN418&amp;IF(AN418="","","@"&amp;COUNTIF($AK$3:AK418,AN418)))</f>
        <v/>
      </c>
      <c r="AM418" s="26" t="str">
        <f t="shared" si="222"/>
        <v/>
      </c>
      <c r="AN418" s="4" t="str">
        <f>IF(AK418="",IF(AND(OR(H418&lt;&gt;"",G418&lt;&gt;""),E418=""),INDEX($AK$3:AK417,MATCH(MAX($AG$3:AG417),$AG$3:AG417,0),0),""),AK418)</f>
        <v/>
      </c>
      <c r="AO418" s="20" t="str">
        <f>IF(H418="",IF(AN418="","",IFERROR(INDEX(雇用者!$D$3:$D$100003,MATCH($AN418,雇用者!B$3:B$100003,0),0),"")),H418)&amp;""</f>
        <v/>
      </c>
      <c r="AP418" s="20" t="str">
        <f>IF(AN418="","",IFERROR(IF(AND(入力!I418="",H418=""),INDEX(雇用者!$E$3:$E$100003,MATCH($AN418,雇用者!B$3:B$100003,0),0),I418),I418))&amp;""</f>
        <v/>
      </c>
      <c r="AQ418" s="20" t="str">
        <f t="shared" si="223"/>
        <v/>
      </c>
      <c r="AR418" s="20" t="str">
        <f t="shared" si="224"/>
        <v/>
      </c>
      <c r="AS418" s="20" t="str">
        <f>IF(AN418="","",IFERROR(IF(AND(入力!G418="",H418=""),INDEX(雇用者!$F$3:$Y$100003,MATCH($AN418,雇用者!B$3:B$100003,0),MATCH($AM418,雇用者!$F$1:$Y$1,1)),IF(G418="","",G418)),IF(G418="","",G418)))</f>
        <v/>
      </c>
      <c r="AT418" s="21" t="str">
        <f t="shared" si="225"/>
        <v/>
      </c>
      <c r="AU418" s="21" t="str">
        <f>IF(AND(AT418&lt;&gt;"",COUNTIF($AL$3:AL418,AL418)=1),SUMIF($AL$3:$AT$100003,AL418,$AT$3:$AT$100003),"")</f>
        <v/>
      </c>
      <c r="AV418" s="21" t="str">
        <f>IF(AND(COUNTIF($AM$3:AM418,AM418)=COUNTIF($AM$3:AM100418,AM418),AM418&lt;&gt;""),SUMIF($AM$3:AM418,AM418,$AT$3:AT418),"")</f>
        <v/>
      </c>
      <c r="AW418" s="96"/>
      <c r="AX418" s="20" t="str">
        <f>IF(COUNT(BC418:BH418)=6,MAX($AX$3:AX417)+1,"")</f>
        <v/>
      </c>
      <c r="AY418" s="20" t="str">
        <f>IF(AZ418="","",RANK(AZ418,$AZ$3:$AZ$100003,1)+COUNTIF($AZ$3:AZ418,AZ418)-1)</f>
        <v/>
      </c>
      <c r="AZ418" s="20" t="str">
        <f t="shared" si="226"/>
        <v/>
      </c>
      <c r="BA418" s="20" t="str">
        <f>IF(AN418="","",IF(COUNTIF($AN$3:AN418,AN418)=1,1+MAX($BA$3:BA417),INDEX($BA$3:BA417,MATCH(AN418,$AN$3:AN418,0),0)))</f>
        <v/>
      </c>
      <c r="BB418" s="20" t="str">
        <f>IF(AO418="","",IF(COUNTIF($AO$3:AO418,AO418)=1,1+MAX($BB$3:BB417),INDEX($BB$3:BB417,MATCH(AO418,$AO$3:AO418,0),0)))</f>
        <v/>
      </c>
      <c r="BC418" s="54" t="str">
        <f t="shared" si="227"/>
        <v/>
      </c>
      <c r="BD418" s="54" t="str">
        <f t="shared" si="228"/>
        <v/>
      </c>
      <c r="BE418" s="20" t="str">
        <f>IF($AN418="","",IF(COUNTIF(AN418,"*"&amp;BE$1&amp;"*"),COUNTIF(AN$3:AN418,"*"&amp;BE$1&amp;"*"),""))</f>
        <v/>
      </c>
      <c r="BF418" s="20" t="str">
        <f>IF($AN418="","",IF(COUNTIF(AO418,"*"&amp;BF$1&amp;"*"),COUNTIF(AO$3:AO418,"*"&amp;BF$1&amp;"*"),""))</f>
        <v/>
      </c>
      <c r="BG418" s="20" t="str">
        <f>IF($AN418="","",IF(COUNTIF(AP418,"*"&amp;BG$1&amp;"*"),COUNTIF(AP$3:AP418,"*"&amp;BG$1&amp;"*"),""))</f>
        <v/>
      </c>
      <c r="BH418" s="20" t="str">
        <f>IF($AN418="","",IF(COUNTIF(AQ418,"*"&amp;BH$1&amp;"*"),COUNTIF(AQ$3:AQ418,"*"&amp;BH$1&amp;"*"),""))</f>
        <v/>
      </c>
      <c r="BI418" s="58" t="str">
        <f t="shared" si="229"/>
        <v/>
      </c>
      <c r="BJ418" s="20" t="str">
        <f t="shared" si="230"/>
        <v/>
      </c>
      <c r="BK418" s="20" t="str">
        <f t="shared" si="231"/>
        <v/>
      </c>
      <c r="BM418" s="20" t="str">
        <f>IF($BM$1&gt;=1+MAX($BM$3:BM417),1+MAX($BM$3:BM417),"")</f>
        <v/>
      </c>
      <c r="BN418" s="20" t="str">
        <f t="shared" si="232"/>
        <v/>
      </c>
      <c r="BO418" s="20" t="str">
        <f t="shared" si="232"/>
        <v/>
      </c>
      <c r="BP418" s="20" t="str">
        <f t="shared" si="232"/>
        <v/>
      </c>
      <c r="BQ418" s="20" t="str">
        <f t="shared" si="232"/>
        <v/>
      </c>
      <c r="BR418" s="20" t="str">
        <f t="shared" si="232"/>
        <v/>
      </c>
      <c r="BS418" s="20" t="str">
        <f t="shared" si="232"/>
        <v/>
      </c>
      <c r="BT418" s="20" t="str">
        <f t="shared" si="232"/>
        <v/>
      </c>
      <c r="BU418" s="20" t="str">
        <f t="shared" si="232"/>
        <v/>
      </c>
      <c r="BV418" s="20" t="str">
        <f t="shared" si="232"/>
        <v/>
      </c>
      <c r="BW418" s="20" t="str">
        <f t="shared" si="232"/>
        <v/>
      </c>
      <c r="BX418" s="20" t="str">
        <f t="shared" si="232"/>
        <v/>
      </c>
    </row>
    <row r="419" spans="2:76" ht="30" customHeight="1" x14ac:dyDescent="0.2">
      <c r="B419" s="52"/>
      <c r="C419" s="52"/>
      <c r="D419" s="52"/>
      <c r="E419" s="30"/>
      <c r="F419" s="31"/>
      <c r="G419" s="32"/>
      <c r="H419" s="30"/>
      <c r="I419" s="31"/>
      <c r="J419" s="34"/>
      <c r="K419" s="112" t="str">
        <f t="shared" si="209"/>
        <v/>
      </c>
      <c r="L419" s="108" t="str">
        <f t="shared" si="210"/>
        <v/>
      </c>
      <c r="M419" s="108" t="str">
        <f t="shared" si="211"/>
        <v/>
      </c>
      <c r="N419" s="31" t="str">
        <f t="shared" si="212"/>
        <v/>
      </c>
      <c r="O419" s="31" t="str">
        <f t="shared" si="213"/>
        <v/>
      </c>
      <c r="P419" s="49" t="str">
        <f t="shared" si="214"/>
        <v/>
      </c>
      <c r="Q419" s="49" t="str">
        <f t="shared" si="215"/>
        <v/>
      </c>
      <c r="R419" s="32" t="str">
        <f t="shared" si="216"/>
        <v/>
      </c>
      <c r="S419" s="19"/>
      <c r="T419" s="45" t="str">
        <f t="shared" si="217"/>
        <v/>
      </c>
      <c r="U419" s="32" t="str">
        <f t="shared" si="218"/>
        <v/>
      </c>
      <c r="V419" s="22"/>
      <c r="W419" s="6" t="str">
        <f t="shared" si="206"/>
        <v/>
      </c>
      <c r="X419" s="7" t="str">
        <f t="shared" si="219"/>
        <v/>
      </c>
      <c r="Y419" s="19"/>
      <c r="Z419" s="13" t="str">
        <f t="shared" si="207"/>
        <v/>
      </c>
      <c r="AA419" s="13" t="str">
        <f t="shared" si="220"/>
        <v/>
      </c>
      <c r="AB419" s="7" t="str">
        <f t="shared" si="221"/>
        <v/>
      </c>
      <c r="AC419" s="22"/>
      <c r="AD419" s="3" t="str">
        <f>IF(B419="","",COUNT(B$3:B419))</f>
        <v/>
      </c>
      <c r="AE419" s="3" t="str">
        <f>IF(C419="","",COUNT(C$3:C419))</f>
        <v/>
      </c>
      <c r="AF419" s="3" t="str">
        <f>IF(D419="","",COUNT(D$3:D419))</f>
        <v/>
      </c>
      <c r="AG419" s="20" t="str">
        <f>IF(E419="","",COUNTA($E$3:E419))</f>
        <v/>
      </c>
      <c r="AH419" s="38" t="str">
        <f>IF(B419="",IF(OR($C419&lt;&gt;"",$D419&lt;&gt;"",$E419&lt;&gt;"",$H419&lt;&gt;"",$G419&lt;&gt;""),INDEX(AH$3:AH418,MATCH(MAX(AD$3:AD418),AD$3:AD418,0),0),""),B419)</f>
        <v/>
      </c>
      <c r="AI419" s="38" t="str">
        <f>IF(C419="",IF(OR($D419&lt;&gt;"",$E419&lt;&gt;"",$H419&lt;&gt;"",$G419&lt;&gt;""),INDEX(AI$3:AI418,MATCH(MAX(AE$3:AE418),AE$3:AE418,0),0),""),C419)</f>
        <v/>
      </c>
      <c r="AJ419" s="38" t="str">
        <f>IF(D419="",IF(OR($E419&lt;&gt;"",$H419&lt;&gt;"",$G419&lt;&gt;""),INDEX(AJ$3:AJ418,MATCH(MAX(AF$3:AF418),AF$3:AF418,0),0),""),D419)</f>
        <v/>
      </c>
      <c r="AK419" s="4" t="str">
        <f>IF(入力!E419="","",IFERROR(INDEX(雇用者!$B$3:$B$100003,IFERROR(MATCH("*"&amp;$E419&amp;"*",雇用者!B$3:B$100003,0),MATCH("*"&amp;$E419&amp;"*",雇用者!C$3:C$100003,0)),0),入力!E419))&amp;""</f>
        <v/>
      </c>
      <c r="AL419" s="20" t="str">
        <f>IF(AM419="","",$AM419&amp;"@"&amp;AN419&amp;IF(AN419="","","@"&amp;COUNTIF($AK$3:AK419,AN419)))</f>
        <v/>
      </c>
      <c r="AM419" s="26" t="str">
        <f t="shared" si="222"/>
        <v/>
      </c>
      <c r="AN419" s="4" t="str">
        <f>IF(AK419="",IF(AND(OR(H419&lt;&gt;"",G419&lt;&gt;""),E419=""),INDEX($AK$3:AK418,MATCH(MAX($AG$3:AG418),$AG$3:AG418,0),0),""),AK419)</f>
        <v/>
      </c>
      <c r="AO419" s="20" t="str">
        <f>IF(H419="",IF(AN419="","",IFERROR(INDEX(雇用者!$D$3:$D$100003,MATCH($AN419,雇用者!B$3:B$100003,0),0),"")),H419)&amp;""</f>
        <v/>
      </c>
      <c r="AP419" s="20" t="str">
        <f>IF(AN419="","",IFERROR(IF(AND(入力!I419="",H419=""),INDEX(雇用者!$E$3:$E$100003,MATCH($AN419,雇用者!B$3:B$100003,0),0),I419),I419))&amp;""</f>
        <v/>
      </c>
      <c r="AQ419" s="20" t="str">
        <f t="shared" si="223"/>
        <v/>
      </c>
      <c r="AR419" s="20" t="str">
        <f t="shared" si="224"/>
        <v/>
      </c>
      <c r="AS419" s="20" t="str">
        <f>IF(AN419="","",IFERROR(IF(AND(入力!G419="",H419=""),INDEX(雇用者!$F$3:$Y$100003,MATCH($AN419,雇用者!B$3:B$100003,0),MATCH($AM419,雇用者!$F$1:$Y$1,1)),IF(G419="","",G419)),IF(G419="","",G419)))</f>
        <v/>
      </c>
      <c r="AT419" s="21" t="str">
        <f t="shared" si="225"/>
        <v/>
      </c>
      <c r="AU419" s="21" t="str">
        <f>IF(AND(AT419&lt;&gt;"",COUNTIF($AL$3:AL419,AL419)=1),SUMIF($AL$3:$AT$100003,AL419,$AT$3:$AT$100003),"")</f>
        <v/>
      </c>
      <c r="AV419" s="21" t="str">
        <f>IF(AND(COUNTIF($AM$3:AM419,AM419)=COUNTIF($AM$3:AM100419,AM419),AM419&lt;&gt;""),SUMIF($AM$3:AM419,AM419,$AT$3:AT419),"")</f>
        <v/>
      </c>
      <c r="AW419" s="96"/>
      <c r="AX419" s="20" t="str">
        <f>IF(COUNT(BC419:BH419)=6,MAX($AX$3:AX418)+1,"")</f>
        <v/>
      </c>
      <c r="AY419" s="20" t="str">
        <f>IF(AZ419="","",RANK(AZ419,$AZ$3:$AZ$100003,1)+COUNTIF($AZ$3:AZ419,AZ419)-1)</f>
        <v/>
      </c>
      <c r="AZ419" s="20" t="str">
        <f t="shared" si="226"/>
        <v/>
      </c>
      <c r="BA419" s="20" t="str">
        <f>IF(AN419="","",IF(COUNTIF($AN$3:AN419,AN419)=1,1+MAX($BA$3:BA418),INDEX($BA$3:BA418,MATCH(AN419,$AN$3:AN419,0),0)))</f>
        <v/>
      </c>
      <c r="BB419" s="20" t="str">
        <f>IF(AO419="","",IF(COUNTIF($AO$3:AO419,AO419)=1,1+MAX($BB$3:BB418),INDEX($BB$3:BB418,MATCH(AO419,$AO$3:AO419,0),0)))</f>
        <v/>
      </c>
      <c r="BC419" s="54" t="str">
        <f t="shared" si="227"/>
        <v/>
      </c>
      <c r="BD419" s="54" t="str">
        <f t="shared" si="228"/>
        <v/>
      </c>
      <c r="BE419" s="20" t="str">
        <f>IF($AN419="","",IF(COUNTIF(AN419,"*"&amp;BE$1&amp;"*"),COUNTIF(AN$3:AN419,"*"&amp;BE$1&amp;"*"),""))</f>
        <v/>
      </c>
      <c r="BF419" s="20" t="str">
        <f>IF($AN419="","",IF(COUNTIF(AO419,"*"&amp;BF$1&amp;"*"),COUNTIF(AO$3:AO419,"*"&amp;BF$1&amp;"*"),""))</f>
        <v/>
      </c>
      <c r="BG419" s="20" t="str">
        <f>IF($AN419="","",IF(COUNTIF(AP419,"*"&amp;BG$1&amp;"*"),COUNTIF(AP$3:AP419,"*"&amp;BG$1&amp;"*"),""))</f>
        <v/>
      </c>
      <c r="BH419" s="20" t="str">
        <f>IF($AN419="","",IF(COUNTIF(AQ419,"*"&amp;BH$1&amp;"*"),COUNTIF(AQ$3:AQ419,"*"&amp;BH$1&amp;"*"),""))</f>
        <v/>
      </c>
      <c r="BI419" s="58" t="str">
        <f t="shared" si="229"/>
        <v/>
      </c>
      <c r="BJ419" s="20" t="str">
        <f t="shared" si="230"/>
        <v/>
      </c>
      <c r="BK419" s="20" t="str">
        <f t="shared" si="231"/>
        <v/>
      </c>
      <c r="BM419" s="20" t="str">
        <f>IF($BM$1&gt;=1+MAX($BM$3:BM418),1+MAX($BM$3:BM418),"")</f>
        <v/>
      </c>
      <c r="BN419" s="20" t="str">
        <f t="shared" si="232"/>
        <v/>
      </c>
      <c r="BO419" s="20" t="str">
        <f t="shared" si="232"/>
        <v/>
      </c>
      <c r="BP419" s="20" t="str">
        <f t="shared" si="232"/>
        <v/>
      </c>
      <c r="BQ419" s="20" t="str">
        <f t="shared" si="232"/>
        <v/>
      </c>
      <c r="BR419" s="20" t="str">
        <f t="shared" si="232"/>
        <v/>
      </c>
      <c r="BS419" s="20" t="str">
        <f t="shared" si="232"/>
        <v/>
      </c>
      <c r="BT419" s="20" t="str">
        <f t="shared" si="232"/>
        <v/>
      </c>
      <c r="BU419" s="20" t="str">
        <f t="shared" si="232"/>
        <v/>
      </c>
      <c r="BV419" s="20" t="str">
        <f t="shared" si="232"/>
        <v/>
      </c>
      <c r="BW419" s="20" t="str">
        <f t="shared" si="232"/>
        <v/>
      </c>
      <c r="BX419" s="20" t="str">
        <f t="shared" si="232"/>
        <v/>
      </c>
    </row>
    <row r="420" spans="2:76" ht="30" customHeight="1" x14ac:dyDescent="0.2">
      <c r="B420" s="52"/>
      <c r="C420" s="52"/>
      <c r="D420" s="52"/>
      <c r="E420" s="30"/>
      <c r="F420" s="31"/>
      <c r="G420" s="32"/>
      <c r="H420" s="30"/>
      <c r="I420" s="31"/>
      <c r="J420" s="34"/>
      <c r="K420" s="112" t="str">
        <f t="shared" si="209"/>
        <v/>
      </c>
      <c r="L420" s="108" t="str">
        <f t="shared" si="210"/>
        <v/>
      </c>
      <c r="M420" s="108" t="str">
        <f t="shared" si="211"/>
        <v/>
      </c>
      <c r="N420" s="31" t="str">
        <f t="shared" si="212"/>
        <v/>
      </c>
      <c r="O420" s="31" t="str">
        <f t="shared" si="213"/>
        <v/>
      </c>
      <c r="P420" s="49" t="str">
        <f t="shared" si="214"/>
        <v/>
      </c>
      <c r="Q420" s="49" t="str">
        <f t="shared" si="215"/>
        <v/>
      </c>
      <c r="R420" s="32" t="str">
        <f t="shared" si="216"/>
        <v/>
      </c>
      <c r="S420" s="19"/>
      <c r="T420" s="45" t="str">
        <f t="shared" si="217"/>
        <v/>
      </c>
      <c r="U420" s="32" t="str">
        <f t="shared" si="218"/>
        <v/>
      </c>
      <c r="V420" s="22"/>
      <c r="W420" s="6" t="str">
        <f t="shared" si="206"/>
        <v/>
      </c>
      <c r="X420" s="7" t="str">
        <f t="shared" si="219"/>
        <v/>
      </c>
      <c r="Y420" s="19"/>
      <c r="Z420" s="13" t="str">
        <f t="shared" si="207"/>
        <v/>
      </c>
      <c r="AA420" s="13" t="str">
        <f t="shared" si="220"/>
        <v/>
      </c>
      <c r="AB420" s="7" t="str">
        <f t="shared" si="221"/>
        <v/>
      </c>
      <c r="AC420" s="22"/>
      <c r="AD420" s="3" t="str">
        <f>IF(B420="","",COUNT(B$3:B420))</f>
        <v/>
      </c>
      <c r="AE420" s="3" t="str">
        <f>IF(C420="","",COUNT(C$3:C420))</f>
        <v/>
      </c>
      <c r="AF420" s="3" t="str">
        <f>IF(D420="","",COUNT(D$3:D420))</f>
        <v/>
      </c>
      <c r="AG420" s="20" t="str">
        <f>IF(E420="","",COUNTA($E$3:E420))</f>
        <v/>
      </c>
      <c r="AH420" s="38" t="str">
        <f>IF(B420="",IF(OR($C420&lt;&gt;"",$D420&lt;&gt;"",$E420&lt;&gt;"",$H420&lt;&gt;"",$G420&lt;&gt;""),INDEX(AH$3:AH419,MATCH(MAX(AD$3:AD419),AD$3:AD419,0),0),""),B420)</f>
        <v/>
      </c>
      <c r="AI420" s="38" t="str">
        <f>IF(C420="",IF(OR($D420&lt;&gt;"",$E420&lt;&gt;"",$H420&lt;&gt;"",$G420&lt;&gt;""),INDEX(AI$3:AI419,MATCH(MAX(AE$3:AE419),AE$3:AE419,0),0),""),C420)</f>
        <v/>
      </c>
      <c r="AJ420" s="38" t="str">
        <f>IF(D420="",IF(OR($E420&lt;&gt;"",$H420&lt;&gt;"",$G420&lt;&gt;""),INDEX(AJ$3:AJ419,MATCH(MAX(AF$3:AF419),AF$3:AF419,0),0),""),D420)</f>
        <v/>
      </c>
      <c r="AK420" s="4" t="str">
        <f>IF(入力!E420="","",IFERROR(INDEX(雇用者!$B$3:$B$100003,IFERROR(MATCH("*"&amp;$E420&amp;"*",雇用者!B$3:B$100003,0),MATCH("*"&amp;$E420&amp;"*",雇用者!C$3:C$100003,0)),0),入力!E420))&amp;""</f>
        <v/>
      </c>
      <c r="AL420" s="20" t="str">
        <f>IF(AM420="","",$AM420&amp;"@"&amp;AN420&amp;IF(AN420="","","@"&amp;COUNTIF($AK$3:AK420,AN420)))</f>
        <v/>
      </c>
      <c r="AM420" s="26" t="str">
        <f t="shared" si="222"/>
        <v/>
      </c>
      <c r="AN420" s="4" t="str">
        <f>IF(AK420="",IF(AND(OR(H420&lt;&gt;"",G420&lt;&gt;""),E420=""),INDEX($AK$3:AK419,MATCH(MAX($AG$3:AG419),$AG$3:AG419,0),0),""),AK420)</f>
        <v/>
      </c>
      <c r="AO420" s="20" t="str">
        <f>IF(H420="",IF(AN420="","",IFERROR(INDEX(雇用者!$D$3:$D$100003,MATCH($AN420,雇用者!B$3:B$100003,0),0),"")),H420)&amp;""</f>
        <v/>
      </c>
      <c r="AP420" s="20" t="str">
        <f>IF(AN420="","",IFERROR(IF(AND(入力!I420="",H420=""),INDEX(雇用者!$E$3:$E$100003,MATCH($AN420,雇用者!B$3:B$100003,0),0),I420),I420))&amp;""</f>
        <v/>
      </c>
      <c r="AQ420" s="20" t="str">
        <f t="shared" si="223"/>
        <v/>
      </c>
      <c r="AR420" s="20" t="str">
        <f t="shared" si="224"/>
        <v/>
      </c>
      <c r="AS420" s="20" t="str">
        <f>IF(AN420="","",IFERROR(IF(AND(入力!G420="",H420=""),INDEX(雇用者!$F$3:$Y$100003,MATCH($AN420,雇用者!B$3:B$100003,0),MATCH($AM420,雇用者!$F$1:$Y$1,1)),IF(G420="","",G420)),IF(G420="","",G420)))</f>
        <v/>
      </c>
      <c r="AT420" s="21" t="str">
        <f t="shared" si="225"/>
        <v/>
      </c>
      <c r="AU420" s="21" t="str">
        <f>IF(AND(AT420&lt;&gt;"",COUNTIF($AL$3:AL420,AL420)=1),SUMIF($AL$3:$AT$100003,AL420,$AT$3:$AT$100003),"")</f>
        <v/>
      </c>
      <c r="AV420" s="21" t="str">
        <f>IF(AND(COUNTIF($AM$3:AM420,AM420)=COUNTIF($AM$3:AM100420,AM420),AM420&lt;&gt;""),SUMIF($AM$3:AM420,AM420,$AT$3:AT420),"")</f>
        <v/>
      </c>
      <c r="AW420" s="96"/>
      <c r="AX420" s="20" t="str">
        <f>IF(COUNT(BC420:BH420)=6,MAX($AX$3:AX419)+1,"")</f>
        <v/>
      </c>
      <c r="AY420" s="20" t="str">
        <f>IF(AZ420="","",RANK(AZ420,$AZ$3:$AZ$100003,1)+COUNTIF($AZ$3:AZ420,AZ420)-1)</f>
        <v/>
      </c>
      <c r="AZ420" s="20" t="str">
        <f t="shared" si="226"/>
        <v/>
      </c>
      <c r="BA420" s="20" t="str">
        <f>IF(AN420="","",IF(COUNTIF($AN$3:AN420,AN420)=1,1+MAX($BA$3:BA419),INDEX($BA$3:BA419,MATCH(AN420,$AN$3:AN420,0),0)))</f>
        <v/>
      </c>
      <c r="BB420" s="20" t="str">
        <f>IF(AO420="","",IF(COUNTIF($AO$3:AO420,AO420)=1,1+MAX($BB$3:BB419),INDEX($BB$3:BB419,MATCH(AO420,$AO$3:AO420,0),0)))</f>
        <v/>
      </c>
      <c r="BC420" s="54" t="str">
        <f t="shared" si="227"/>
        <v/>
      </c>
      <c r="BD420" s="54" t="str">
        <f t="shared" si="228"/>
        <v/>
      </c>
      <c r="BE420" s="20" t="str">
        <f>IF($AN420="","",IF(COUNTIF(AN420,"*"&amp;BE$1&amp;"*"),COUNTIF(AN$3:AN420,"*"&amp;BE$1&amp;"*"),""))</f>
        <v/>
      </c>
      <c r="BF420" s="20" t="str">
        <f>IF($AN420="","",IF(COUNTIF(AO420,"*"&amp;BF$1&amp;"*"),COUNTIF(AO$3:AO420,"*"&amp;BF$1&amp;"*"),""))</f>
        <v/>
      </c>
      <c r="BG420" s="20" t="str">
        <f>IF($AN420="","",IF(COUNTIF(AP420,"*"&amp;BG$1&amp;"*"),COUNTIF(AP$3:AP420,"*"&amp;BG$1&amp;"*"),""))</f>
        <v/>
      </c>
      <c r="BH420" s="20" t="str">
        <f>IF($AN420="","",IF(COUNTIF(AQ420,"*"&amp;BH$1&amp;"*"),COUNTIF(AQ$3:AQ420,"*"&amp;BH$1&amp;"*"),""))</f>
        <v/>
      </c>
      <c r="BI420" s="58" t="str">
        <f t="shared" si="229"/>
        <v/>
      </c>
      <c r="BJ420" s="20" t="str">
        <f t="shared" si="230"/>
        <v/>
      </c>
      <c r="BK420" s="20" t="str">
        <f t="shared" si="231"/>
        <v/>
      </c>
      <c r="BM420" s="20" t="str">
        <f>IF($BM$1&gt;=1+MAX($BM$3:BM419),1+MAX($BM$3:BM419),"")</f>
        <v/>
      </c>
      <c r="BN420" s="20" t="str">
        <f t="shared" si="232"/>
        <v/>
      </c>
      <c r="BO420" s="20" t="str">
        <f t="shared" si="232"/>
        <v/>
      </c>
      <c r="BP420" s="20" t="str">
        <f t="shared" si="232"/>
        <v/>
      </c>
      <c r="BQ420" s="20" t="str">
        <f t="shared" si="232"/>
        <v/>
      </c>
      <c r="BR420" s="20" t="str">
        <f t="shared" si="232"/>
        <v/>
      </c>
      <c r="BS420" s="20" t="str">
        <f t="shared" si="232"/>
        <v/>
      </c>
      <c r="BT420" s="20" t="str">
        <f t="shared" si="232"/>
        <v/>
      </c>
      <c r="BU420" s="20" t="str">
        <f t="shared" si="232"/>
        <v/>
      </c>
      <c r="BV420" s="20" t="str">
        <f t="shared" si="232"/>
        <v/>
      </c>
      <c r="BW420" s="20" t="str">
        <f t="shared" si="232"/>
        <v/>
      </c>
      <c r="BX420" s="20" t="str">
        <f t="shared" si="232"/>
        <v/>
      </c>
    </row>
    <row r="421" spans="2:76" ht="30" customHeight="1" x14ac:dyDescent="0.2">
      <c r="B421" s="52"/>
      <c r="C421" s="52"/>
      <c r="D421" s="52"/>
      <c r="E421" s="30"/>
      <c r="F421" s="31"/>
      <c r="G421" s="32"/>
      <c r="H421" s="30"/>
      <c r="I421" s="31"/>
      <c r="J421" s="34"/>
      <c r="K421" s="112" t="str">
        <f t="shared" si="209"/>
        <v/>
      </c>
      <c r="L421" s="108" t="str">
        <f t="shared" si="210"/>
        <v/>
      </c>
      <c r="M421" s="108" t="str">
        <f t="shared" si="211"/>
        <v/>
      </c>
      <c r="N421" s="31" t="str">
        <f t="shared" si="212"/>
        <v/>
      </c>
      <c r="O421" s="31" t="str">
        <f t="shared" si="213"/>
        <v/>
      </c>
      <c r="P421" s="49" t="str">
        <f t="shared" si="214"/>
        <v/>
      </c>
      <c r="Q421" s="49" t="str">
        <f t="shared" si="215"/>
        <v/>
      </c>
      <c r="R421" s="32" t="str">
        <f t="shared" si="216"/>
        <v/>
      </c>
      <c r="S421" s="19"/>
      <c r="T421" s="45" t="str">
        <f t="shared" si="217"/>
        <v/>
      </c>
      <c r="U421" s="32" t="str">
        <f t="shared" si="218"/>
        <v/>
      </c>
      <c r="V421" s="22"/>
      <c r="W421" s="6" t="str">
        <f t="shared" si="206"/>
        <v/>
      </c>
      <c r="X421" s="7" t="str">
        <f t="shared" si="219"/>
        <v/>
      </c>
      <c r="Y421" s="19"/>
      <c r="Z421" s="13" t="str">
        <f t="shared" si="207"/>
        <v/>
      </c>
      <c r="AA421" s="13" t="str">
        <f t="shared" si="220"/>
        <v/>
      </c>
      <c r="AB421" s="7" t="str">
        <f t="shared" si="221"/>
        <v/>
      </c>
      <c r="AC421" s="22"/>
      <c r="AD421" s="3" t="str">
        <f>IF(B421="","",COUNT(B$3:B421))</f>
        <v/>
      </c>
      <c r="AE421" s="3" t="str">
        <f>IF(C421="","",COUNT(C$3:C421))</f>
        <v/>
      </c>
      <c r="AF421" s="3" t="str">
        <f>IF(D421="","",COUNT(D$3:D421))</f>
        <v/>
      </c>
      <c r="AG421" s="20" t="str">
        <f>IF(E421="","",COUNTA($E$3:E421))</f>
        <v/>
      </c>
      <c r="AH421" s="38" t="str">
        <f>IF(B421="",IF(OR($C421&lt;&gt;"",$D421&lt;&gt;"",$E421&lt;&gt;"",$H421&lt;&gt;"",$G421&lt;&gt;""),INDEX(AH$3:AH420,MATCH(MAX(AD$3:AD420),AD$3:AD420,0),0),""),B421)</f>
        <v/>
      </c>
      <c r="AI421" s="38" t="str">
        <f>IF(C421="",IF(OR($D421&lt;&gt;"",$E421&lt;&gt;"",$H421&lt;&gt;"",$G421&lt;&gt;""),INDEX(AI$3:AI420,MATCH(MAX(AE$3:AE420),AE$3:AE420,0),0),""),C421)</f>
        <v/>
      </c>
      <c r="AJ421" s="38" t="str">
        <f>IF(D421="",IF(OR($E421&lt;&gt;"",$H421&lt;&gt;"",$G421&lt;&gt;""),INDEX(AJ$3:AJ420,MATCH(MAX(AF$3:AF420),AF$3:AF420,0),0),""),D421)</f>
        <v/>
      </c>
      <c r="AK421" s="4" t="str">
        <f>IF(入力!E421="","",IFERROR(INDEX(雇用者!$B$3:$B$100003,IFERROR(MATCH("*"&amp;$E421&amp;"*",雇用者!B$3:B$100003,0),MATCH("*"&amp;$E421&amp;"*",雇用者!C$3:C$100003,0)),0),入力!E421))&amp;""</f>
        <v/>
      </c>
      <c r="AL421" s="20" t="str">
        <f>IF(AM421="","",$AM421&amp;"@"&amp;AN421&amp;IF(AN421="","","@"&amp;COUNTIF($AK$3:AK421,AN421)))</f>
        <v/>
      </c>
      <c r="AM421" s="26" t="str">
        <f t="shared" si="222"/>
        <v/>
      </c>
      <c r="AN421" s="4" t="str">
        <f>IF(AK421="",IF(AND(OR(H421&lt;&gt;"",G421&lt;&gt;""),E421=""),INDEX($AK$3:AK420,MATCH(MAX($AG$3:AG420),$AG$3:AG420,0),0),""),AK421)</f>
        <v/>
      </c>
      <c r="AO421" s="20" t="str">
        <f>IF(H421="",IF(AN421="","",IFERROR(INDEX(雇用者!$D$3:$D$100003,MATCH($AN421,雇用者!B$3:B$100003,0),0),"")),H421)&amp;""</f>
        <v/>
      </c>
      <c r="AP421" s="20" t="str">
        <f>IF(AN421="","",IFERROR(IF(AND(入力!I421="",H421=""),INDEX(雇用者!$E$3:$E$100003,MATCH($AN421,雇用者!B$3:B$100003,0),0),I421),I421))&amp;""</f>
        <v/>
      </c>
      <c r="AQ421" s="20" t="str">
        <f t="shared" si="223"/>
        <v/>
      </c>
      <c r="AR421" s="20" t="str">
        <f t="shared" si="224"/>
        <v/>
      </c>
      <c r="AS421" s="20" t="str">
        <f>IF(AN421="","",IFERROR(IF(AND(入力!G421="",H421=""),INDEX(雇用者!$F$3:$Y$100003,MATCH($AN421,雇用者!B$3:B$100003,0),MATCH($AM421,雇用者!$F$1:$Y$1,1)),IF(G421="","",G421)),IF(G421="","",G421)))</f>
        <v/>
      </c>
      <c r="AT421" s="21" t="str">
        <f t="shared" si="225"/>
        <v/>
      </c>
      <c r="AU421" s="21" t="str">
        <f>IF(AND(AT421&lt;&gt;"",COUNTIF($AL$3:AL421,AL421)=1),SUMIF($AL$3:$AT$100003,AL421,$AT$3:$AT$100003),"")</f>
        <v/>
      </c>
      <c r="AV421" s="21" t="str">
        <f>IF(AND(COUNTIF($AM$3:AM421,AM421)=COUNTIF($AM$3:AM100421,AM421),AM421&lt;&gt;""),SUMIF($AM$3:AM421,AM421,$AT$3:AT421),"")</f>
        <v/>
      </c>
      <c r="AW421" s="96"/>
      <c r="AX421" s="20" t="str">
        <f>IF(COUNT(BC421:BH421)=6,MAX($AX$3:AX420)+1,"")</f>
        <v/>
      </c>
      <c r="AY421" s="20" t="str">
        <f>IF(AZ421="","",RANK(AZ421,$AZ$3:$AZ$100003,1)+COUNTIF($AZ$3:AZ421,AZ421)-1)</f>
        <v/>
      </c>
      <c r="AZ421" s="20" t="str">
        <f t="shared" si="226"/>
        <v/>
      </c>
      <c r="BA421" s="20" t="str">
        <f>IF(AN421="","",IF(COUNTIF($AN$3:AN421,AN421)=1,1+MAX($BA$3:BA420),INDEX($BA$3:BA420,MATCH(AN421,$AN$3:AN421,0),0)))</f>
        <v/>
      </c>
      <c r="BB421" s="20" t="str">
        <f>IF(AO421="","",IF(COUNTIF($AO$3:AO421,AO421)=1,1+MAX($BB$3:BB420),INDEX($BB$3:BB420,MATCH(AO421,$AO$3:AO421,0),0)))</f>
        <v/>
      </c>
      <c r="BC421" s="54" t="str">
        <f t="shared" si="227"/>
        <v/>
      </c>
      <c r="BD421" s="54" t="str">
        <f t="shared" si="228"/>
        <v/>
      </c>
      <c r="BE421" s="20" t="str">
        <f>IF($AN421="","",IF(COUNTIF(AN421,"*"&amp;BE$1&amp;"*"),COUNTIF(AN$3:AN421,"*"&amp;BE$1&amp;"*"),""))</f>
        <v/>
      </c>
      <c r="BF421" s="20" t="str">
        <f>IF($AN421="","",IF(COUNTIF(AO421,"*"&amp;BF$1&amp;"*"),COUNTIF(AO$3:AO421,"*"&amp;BF$1&amp;"*"),""))</f>
        <v/>
      </c>
      <c r="BG421" s="20" t="str">
        <f>IF($AN421="","",IF(COUNTIF(AP421,"*"&amp;BG$1&amp;"*"),COUNTIF(AP$3:AP421,"*"&amp;BG$1&amp;"*"),""))</f>
        <v/>
      </c>
      <c r="BH421" s="20" t="str">
        <f>IF($AN421="","",IF(COUNTIF(AQ421,"*"&amp;BH$1&amp;"*"),COUNTIF(AQ$3:AQ421,"*"&amp;BH$1&amp;"*"),""))</f>
        <v/>
      </c>
      <c r="BI421" s="58" t="str">
        <f t="shared" si="229"/>
        <v/>
      </c>
      <c r="BJ421" s="20" t="str">
        <f t="shared" si="230"/>
        <v/>
      </c>
      <c r="BK421" s="20" t="str">
        <f t="shared" si="231"/>
        <v/>
      </c>
      <c r="BM421" s="20" t="str">
        <f>IF($BM$1&gt;=1+MAX($BM$3:BM420),1+MAX($BM$3:BM420),"")</f>
        <v/>
      </c>
      <c r="BN421" s="20" t="str">
        <f t="shared" si="232"/>
        <v/>
      </c>
      <c r="BO421" s="20" t="str">
        <f t="shared" si="232"/>
        <v/>
      </c>
      <c r="BP421" s="20" t="str">
        <f t="shared" si="232"/>
        <v/>
      </c>
      <c r="BQ421" s="20" t="str">
        <f t="shared" si="232"/>
        <v/>
      </c>
      <c r="BR421" s="20" t="str">
        <f t="shared" si="232"/>
        <v/>
      </c>
      <c r="BS421" s="20" t="str">
        <f t="shared" si="232"/>
        <v/>
      </c>
      <c r="BT421" s="20" t="str">
        <f t="shared" si="232"/>
        <v/>
      </c>
      <c r="BU421" s="20" t="str">
        <f t="shared" si="232"/>
        <v/>
      </c>
      <c r="BV421" s="20" t="str">
        <f t="shared" si="232"/>
        <v/>
      </c>
      <c r="BW421" s="20" t="str">
        <f t="shared" si="232"/>
        <v/>
      </c>
      <c r="BX421" s="20" t="str">
        <f t="shared" si="232"/>
        <v/>
      </c>
    </row>
    <row r="422" spans="2:76" ht="30" customHeight="1" x14ac:dyDescent="0.2">
      <c r="B422" s="52"/>
      <c r="C422" s="52"/>
      <c r="D422" s="52"/>
      <c r="E422" s="30"/>
      <c r="F422" s="31"/>
      <c r="G422" s="32"/>
      <c r="H422" s="30"/>
      <c r="I422" s="31"/>
      <c r="J422" s="34"/>
      <c r="K422" s="112" t="str">
        <f t="shared" si="209"/>
        <v/>
      </c>
      <c r="L422" s="108" t="str">
        <f t="shared" si="210"/>
        <v/>
      </c>
      <c r="M422" s="108" t="str">
        <f t="shared" si="211"/>
        <v/>
      </c>
      <c r="N422" s="31" t="str">
        <f t="shared" si="212"/>
        <v/>
      </c>
      <c r="O422" s="31" t="str">
        <f t="shared" si="213"/>
        <v/>
      </c>
      <c r="P422" s="49" t="str">
        <f t="shared" si="214"/>
        <v/>
      </c>
      <c r="Q422" s="49" t="str">
        <f t="shared" si="215"/>
        <v/>
      </c>
      <c r="R422" s="32" t="str">
        <f t="shared" si="216"/>
        <v/>
      </c>
      <c r="S422" s="19"/>
      <c r="T422" s="45" t="str">
        <f t="shared" si="217"/>
        <v/>
      </c>
      <c r="U422" s="32" t="str">
        <f t="shared" si="218"/>
        <v/>
      </c>
      <c r="V422" s="22"/>
      <c r="W422" s="6" t="str">
        <f t="shared" si="206"/>
        <v/>
      </c>
      <c r="X422" s="7" t="str">
        <f t="shared" si="219"/>
        <v/>
      </c>
      <c r="Y422" s="19"/>
      <c r="Z422" s="13" t="str">
        <f t="shared" si="207"/>
        <v/>
      </c>
      <c r="AA422" s="13" t="str">
        <f t="shared" si="220"/>
        <v/>
      </c>
      <c r="AB422" s="7" t="str">
        <f t="shared" si="221"/>
        <v/>
      </c>
      <c r="AC422" s="22"/>
      <c r="AD422" s="3" t="str">
        <f>IF(B422="","",COUNT(B$3:B422))</f>
        <v/>
      </c>
      <c r="AE422" s="3" t="str">
        <f>IF(C422="","",COUNT(C$3:C422))</f>
        <v/>
      </c>
      <c r="AF422" s="3" t="str">
        <f>IF(D422="","",COUNT(D$3:D422))</f>
        <v/>
      </c>
      <c r="AG422" s="20" t="str">
        <f>IF(E422="","",COUNTA($E$3:E422))</f>
        <v/>
      </c>
      <c r="AH422" s="38" t="str">
        <f>IF(B422="",IF(OR($C422&lt;&gt;"",$D422&lt;&gt;"",$E422&lt;&gt;"",$H422&lt;&gt;"",$G422&lt;&gt;""),INDEX(AH$3:AH421,MATCH(MAX(AD$3:AD421),AD$3:AD421,0),0),""),B422)</f>
        <v/>
      </c>
      <c r="AI422" s="38" t="str">
        <f>IF(C422="",IF(OR($D422&lt;&gt;"",$E422&lt;&gt;"",$H422&lt;&gt;"",$G422&lt;&gt;""),INDEX(AI$3:AI421,MATCH(MAX(AE$3:AE421),AE$3:AE421,0),0),""),C422)</f>
        <v/>
      </c>
      <c r="AJ422" s="38" t="str">
        <f>IF(D422="",IF(OR($E422&lt;&gt;"",$H422&lt;&gt;"",$G422&lt;&gt;""),INDEX(AJ$3:AJ421,MATCH(MAX(AF$3:AF421),AF$3:AF421,0),0),""),D422)</f>
        <v/>
      </c>
      <c r="AK422" s="4" t="str">
        <f>IF(入力!E422="","",IFERROR(INDEX(雇用者!$B$3:$B$100003,IFERROR(MATCH("*"&amp;$E422&amp;"*",雇用者!B$3:B$100003,0),MATCH("*"&amp;$E422&amp;"*",雇用者!C$3:C$100003,0)),0),入力!E422))&amp;""</f>
        <v/>
      </c>
      <c r="AL422" s="20" t="str">
        <f>IF(AM422="","",$AM422&amp;"@"&amp;AN422&amp;IF(AN422="","","@"&amp;COUNTIF($AK$3:AK422,AN422)))</f>
        <v/>
      </c>
      <c r="AM422" s="26" t="str">
        <f t="shared" si="222"/>
        <v/>
      </c>
      <c r="AN422" s="4" t="str">
        <f>IF(AK422="",IF(AND(OR(H422&lt;&gt;"",G422&lt;&gt;""),E422=""),INDEX($AK$3:AK421,MATCH(MAX($AG$3:AG421),$AG$3:AG421,0),0),""),AK422)</f>
        <v/>
      </c>
      <c r="AO422" s="20" t="str">
        <f>IF(H422="",IF(AN422="","",IFERROR(INDEX(雇用者!$D$3:$D$100003,MATCH($AN422,雇用者!B$3:B$100003,0),0),"")),H422)&amp;""</f>
        <v/>
      </c>
      <c r="AP422" s="20" t="str">
        <f>IF(AN422="","",IFERROR(IF(AND(入力!I422="",H422=""),INDEX(雇用者!$E$3:$E$100003,MATCH($AN422,雇用者!B$3:B$100003,0),0),I422),I422))&amp;""</f>
        <v/>
      </c>
      <c r="AQ422" s="20" t="str">
        <f t="shared" si="223"/>
        <v/>
      </c>
      <c r="AR422" s="20" t="str">
        <f t="shared" si="224"/>
        <v/>
      </c>
      <c r="AS422" s="20" t="str">
        <f>IF(AN422="","",IFERROR(IF(AND(入力!G422="",H422=""),INDEX(雇用者!$F$3:$Y$100003,MATCH($AN422,雇用者!B$3:B$100003,0),MATCH($AM422,雇用者!$F$1:$Y$1,1)),IF(G422="","",G422)),IF(G422="","",G422)))</f>
        <v/>
      </c>
      <c r="AT422" s="21" t="str">
        <f t="shared" si="225"/>
        <v/>
      </c>
      <c r="AU422" s="21" t="str">
        <f>IF(AND(AT422&lt;&gt;"",COUNTIF($AL$3:AL422,AL422)=1),SUMIF($AL$3:$AT$100003,AL422,$AT$3:$AT$100003),"")</f>
        <v/>
      </c>
      <c r="AV422" s="21" t="str">
        <f>IF(AND(COUNTIF($AM$3:AM422,AM422)=COUNTIF($AM$3:AM100422,AM422),AM422&lt;&gt;""),SUMIF($AM$3:AM422,AM422,$AT$3:AT422),"")</f>
        <v/>
      </c>
      <c r="AW422" s="96"/>
      <c r="AX422" s="20" t="str">
        <f>IF(COUNT(BC422:BH422)=6,MAX($AX$3:AX421)+1,"")</f>
        <v/>
      </c>
      <c r="AY422" s="20" t="str">
        <f>IF(AZ422="","",RANK(AZ422,$AZ$3:$AZ$100003,1)+COUNTIF($AZ$3:AZ422,AZ422)-1)</f>
        <v/>
      </c>
      <c r="AZ422" s="20" t="str">
        <f t="shared" si="226"/>
        <v/>
      </c>
      <c r="BA422" s="20" t="str">
        <f>IF(AN422="","",IF(COUNTIF($AN$3:AN422,AN422)=1,1+MAX($BA$3:BA421),INDEX($BA$3:BA421,MATCH(AN422,$AN$3:AN422,0),0)))</f>
        <v/>
      </c>
      <c r="BB422" s="20" t="str">
        <f>IF(AO422="","",IF(COUNTIF($AO$3:AO422,AO422)=1,1+MAX($BB$3:BB421),INDEX($BB$3:BB421,MATCH(AO422,$AO$3:AO422,0),0)))</f>
        <v/>
      </c>
      <c r="BC422" s="54" t="str">
        <f t="shared" si="227"/>
        <v/>
      </c>
      <c r="BD422" s="54" t="str">
        <f t="shared" si="228"/>
        <v/>
      </c>
      <c r="BE422" s="20" t="str">
        <f>IF($AN422="","",IF(COUNTIF(AN422,"*"&amp;BE$1&amp;"*"),COUNTIF(AN$3:AN422,"*"&amp;BE$1&amp;"*"),""))</f>
        <v/>
      </c>
      <c r="BF422" s="20" t="str">
        <f>IF($AN422="","",IF(COUNTIF(AO422,"*"&amp;BF$1&amp;"*"),COUNTIF(AO$3:AO422,"*"&amp;BF$1&amp;"*"),""))</f>
        <v/>
      </c>
      <c r="BG422" s="20" t="str">
        <f>IF($AN422="","",IF(COUNTIF(AP422,"*"&amp;BG$1&amp;"*"),COUNTIF(AP$3:AP422,"*"&amp;BG$1&amp;"*"),""))</f>
        <v/>
      </c>
      <c r="BH422" s="20" t="str">
        <f>IF($AN422="","",IF(COUNTIF(AQ422,"*"&amp;BH$1&amp;"*"),COUNTIF(AQ$3:AQ422,"*"&amp;BH$1&amp;"*"),""))</f>
        <v/>
      </c>
      <c r="BI422" s="58" t="str">
        <f t="shared" si="229"/>
        <v/>
      </c>
      <c r="BJ422" s="20" t="str">
        <f t="shared" si="230"/>
        <v/>
      </c>
      <c r="BK422" s="20" t="str">
        <f t="shared" si="231"/>
        <v/>
      </c>
      <c r="BM422" s="20" t="str">
        <f>IF($BM$1&gt;=1+MAX($BM$3:BM421),1+MAX($BM$3:BM421),"")</f>
        <v/>
      </c>
      <c r="BN422" s="20" t="str">
        <f t="shared" si="232"/>
        <v/>
      </c>
      <c r="BO422" s="20" t="str">
        <f t="shared" si="232"/>
        <v/>
      </c>
      <c r="BP422" s="20" t="str">
        <f t="shared" si="232"/>
        <v/>
      </c>
      <c r="BQ422" s="20" t="str">
        <f t="shared" si="232"/>
        <v/>
      </c>
      <c r="BR422" s="20" t="str">
        <f t="shared" si="232"/>
        <v/>
      </c>
      <c r="BS422" s="20" t="str">
        <f t="shared" si="232"/>
        <v/>
      </c>
      <c r="BT422" s="20" t="str">
        <f t="shared" si="232"/>
        <v/>
      </c>
      <c r="BU422" s="20" t="str">
        <f t="shared" si="232"/>
        <v/>
      </c>
      <c r="BV422" s="20" t="str">
        <f t="shared" si="232"/>
        <v/>
      </c>
      <c r="BW422" s="20" t="str">
        <f t="shared" si="232"/>
        <v/>
      </c>
      <c r="BX422" s="20" t="str">
        <f t="shared" si="232"/>
        <v/>
      </c>
    </row>
    <row r="423" spans="2:76" ht="30" customHeight="1" x14ac:dyDescent="0.2">
      <c r="B423" s="52"/>
      <c r="C423" s="52"/>
      <c r="D423" s="52"/>
      <c r="E423" s="30"/>
      <c r="F423" s="31"/>
      <c r="G423" s="32"/>
      <c r="H423" s="30"/>
      <c r="I423" s="31"/>
      <c r="J423" s="34"/>
      <c r="K423" s="112" t="str">
        <f t="shared" si="209"/>
        <v/>
      </c>
      <c r="L423" s="108" t="str">
        <f t="shared" si="210"/>
        <v/>
      </c>
      <c r="M423" s="108" t="str">
        <f t="shared" si="211"/>
        <v/>
      </c>
      <c r="N423" s="31" t="str">
        <f t="shared" si="212"/>
        <v/>
      </c>
      <c r="O423" s="31" t="str">
        <f t="shared" si="213"/>
        <v/>
      </c>
      <c r="P423" s="49" t="str">
        <f t="shared" si="214"/>
        <v/>
      </c>
      <c r="Q423" s="49" t="str">
        <f t="shared" si="215"/>
        <v/>
      </c>
      <c r="R423" s="32" t="str">
        <f t="shared" si="216"/>
        <v/>
      </c>
      <c r="S423" s="19"/>
      <c r="T423" s="45" t="str">
        <f t="shared" si="217"/>
        <v/>
      </c>
      <c r="U423" s="32" t="str">
        <f t="shared" si="218"/>
        <v/>
      </c>
      <c r="V423" s="22"/>
      <c r="W423" s="6" t="str">
        <f t="shared" si="206"/>
        <v/>
      </c>
      <c r="X423" s="7" t="str">
        <f t="shared" si="219"/>
        <v/>
      </c>
      <c r="Y423" s="19"/>
      <c r="Z423" s="13" t="str">
        <f t="shared" si="207"/>
        <v/>
      </c>
      <c r="AA423" s="13" t="str">
        <f t="shared" si="220"/>
        <v/>
      </c>
      <c r="AB423" s="7" t="str">
        <f t="shared" si="221"/>
        <v/>
      </c>
      <c r="AC423" s="22"/>
      <c r="AD423" s="3" t="str">
        <f>IF(B423="","",COUNT(B$3:B423))</f>
        <v/>
      </c>
      <c r="AE423" s="3" t="str">
        <f>IF(C423="","",COUNT(C$3:C423))</f>
        <v/>
      </c>
      <c r="AF423" s="3" t="str">
        <f>IF(D423="","",COUNT(D$3:D423))</f>
        <v/>
      </c>
      <c r="AG423" s="20" t="str">
        <f>IF(E423="","",COUNTA($E$3:E423))</f>
        <v/>
      </c>
      <c r="AH423" s="38" t="str">
        <f>IF(B423="",IF(OR($C423&lt;&gt;"",$D423&lt;&gt;"",$E423&lt;&gt;"",$H423&lt;&gt;"",$G423&lt;&gt;""),INDEX(AH$3:AH422,MATCH(MAX(AD$3:AD422),AD$3:AD422,0),0),""),B423)</f>
        <v/>
      </c>
      <c r="AI423" s="38" t="str">
        <f>IF(C423="",IF(OR($D423&lt;&gt;"",$E423&lt;&gt;"",$H423&lt;&gt;"",$G423&lt;&gt;""),INDEX(AI$3:AI422,MATCH(MAX(AE$3:AE422),AE$3:AE422,0),0),""),C423)</f>
        <v/>
      </c>
      <c r="AJ423" s="38" t="str">
        <f>IF(D423="",IF(OR($E423&lt;&gt;"",$H423&lt;&gt;"",$G423&lt;&gt;""),INDEX(AJ$3:AJ422,MATCH(MAX(AF$3:AF422),AF$3:AF422,0),0),""),D423)</f>
        <v/>
      </c>
      <c r="AK423" s="4" t="str">
        <f>IF(入力!E423="","",IFERROR(INDEX(雇用者!$B$3:$B$100003,IFERROR(MATCH("*"&amp;$E423&amp;"*",雇用者!B$3:B$100003,0),MATCH("*"&amp;$E423&amp;"*",雇用者!C$3:C$100003,0)),0),入力!E423))&amp;""</f>
        <v/>
      </c>
      <c r="AL423" s="20" t="str">
        <f>IF(AM423="","",$AM423&amp;"@"&amp;AN423&amp;IF(AN423="","","@"&amp;COUNTIF($AK$3:AK423,AN423)))</f>
        <v/>
      </c>
      <c r="AM423" s="26" t="str">
        <f t="shared" si="222"/>
        <v/>
      </c>
      <c r="AN423" s="4" t="str">
        <f>IF(AK423="",IF(AND(OR(H423&lt;&gt;"",G423&lt;&gt;""),E423=""),INDEX($AK$3:AK422,MATCH(MAX($AG$3:AG422),$AG$3:AG422,0),0),""),AK423)</f>
        <v/>
      </c>
      <c r="AO423" s="20" t="str">
        <f>IF(H423="",IF(AN423="","",IFERROR(INDEX(雇用者!$D$3:$D$100003,MATCH($AN423,雇用者!B$3:B$100003,0),0),"")),H423)&amp;""</f>
        <v/>
      </c>
      <c r="AP423" s="20" t="str">
        <f>IF(AN423="","",IFERROR(IF(AND(入力!I423="",H423=""),INDEX(雇用者!$E$3:$E$100003,MATCH($AN423,雇用者!B$3:B$100003,0),0),I423),I423))&amp;""</f>
        <v/>
      </c>
      <c r="AQ423" s="20" t="str">
        <f t="shared" si="223"/>
        <v/>
      </c>
      <c r="AR423" s="20" t="str">
        <f t="shared" si="224"/>
        <v/>
      </c>
      <c r="AS423" s="20" t="str">
        <f>IF(AN423="","",IFERROR(IF(AND(入力!G423="",H423=""),INDEX(雇用者!$F$3:$Y$100003,MATCH($AN423,雇用者!B$3:B$100003,0),MATCH($AM423,雇用者!$F$1:$Y$1,1)),IF(G423="","",G423)),IF(G423="","",G423)))</f>
        <v/>
      </c>
      <c r="AT423" s="21" t="str">
        <f t="shared" si="225"/>
        <v/>
      </c>
      <c r="AU423" s="21" t="str">
        <f>IF(AND(AT423&lt;&gt;"",COUNTIF($AL$3:AL423,AL423)=1),SUMIF($AL$3:$AT$100003,AL423,$AT$3:$AT$100003),"")</f>
        <v/>
      </c>
      <c r="AV423" s="21" t="str">
        <f>IF(AND(COUNTIF($AM$3:AM423,AM423)=COUNTIF($AM$3:AM100423,AM423),AM423&lt;&gt;""),SUMIF($AM$3:AM423,AM423,$AT$3:AT423),"")</f>
        <v/>
      </c>
      <c r="AW423" s="96"/>
      <c r="AX423" s="20" t="str">
        <f>IF(COUNT(BC423:BH423)=6,MAX($AX$3:AX422)+1,"")</f>
        <v/>
      </c>
      <c r="AY423" s="20" t="str">
        <f>IF(AZ423="","",RANK(AZ423,$AZ$3:$AZ$100003,1)+COUNTIF($AZ$3:AZ423,AZ423)-1)</f>
        <v/>
      </c>
      <c r="AZ423" s="20" t="str">
        <f t="shared" si="226"/>
        <v/>
      </c>
      <c r="BA423" s="20" t="str">
        <f>IF(AN423="","",IF(COUNTIF($AN$3:AN423,AN423)=1,1+MAX($BA$3:BA422),INDEX($BA$3:BA422,MATCH(AN423,$AN$3:AN423,0),0)))</f>
        <v/>
      </c>
      <c r="BB423" s="20" t="str">
        <f>IF(AO423="","",IF(COUNTIF($AO$3:AO423,AO423)=1,1+MAX($BB$3:BB422),INDEX($BB$3:BB422,MATCH(AO423,$AO$3:AO423,0),0)))</f>
        <v/>
      </c>
      <c r="BC423" s="54" t="str">
        <f t="shared" si="227"/>
        <v/>
      </c>
      <c r="BD423" s="54" t="str">
        <f t="shared" si="228"/>
        <v/>
      </c>
      <c r="BE423" s="20" t="str">
        <f>IF($AN423="","",IF(COUNTIF(AN423,"*"&amp;BE$1&amp;"*"),COUNTIF(AN$3:AN423,"*"&amp;BE$1&amp;"*"),""))</f>
        <v/>
      </c>
      <c r="BF423" s="20" t="str">
        <f>IF($AN423="","",IF(COUNTIF(AO423,"*"&amp;BF$1&amp;"*"),COUNTIF(AO$3:AO423,"*"&amp;BF$1&amp;"*"),""))</f>
        <v/>
      </c>
      <c r="BG423" s="20" t="str">
        <f>IF($AN423="","",IF(COUNTIF(AP423,"*"&amp;BG$1&amp;"*"),COUNTIF(AP$3:AP423,"*"&amp;BG$1&amp;"*"),""))</f>
        <v/>
      </c>
      <c r="BH423" s="20" t="str">
        <f>IF($AN423="","",IF(COUNTIF(AQ423,"*"&amp;BH$1&amp;"*"),COUNTIF(AQ$3:AQ423,"*"&amp;BH$1&amp;"*"),""))</f>
        <v/>
      </c>
      <c r="BI423" s="58" t="str">
        <f t="shared" si="229"/>
        <v/>
      </c>
      <c r="BJ423" s="20" t="str">
        <f t="shared" si="230"/>
        <v/>
      </c>
      <c r="BK423" s="20" t="str">
        <f t="shared" si="231"/>
        <v/>
      </c>
      <c r="BM423" s="20" t="str">
        <f>IF($BM$1&gt;=1+MAX($BM$3:BM422),1+MAX($BM$3:BM422),"")</f>
        <v/>
      </c>
      <c r="BN423" s="20" t="str">
        <f t="shared" si="232"/>
        <v/>
      </c>
      <c r="BO423" s="20" t="str">
        <f t="shared" si="232"/>
        <v/>
      </c>
      <c r="BP423" s="20" t="str">
        <f t="shared" si="232"/>
        <v/>
      </c>
      <c r="BQ423" s="20" t="str">
        <f t="shared" si="232"/>
        <v/>
      </c>
      <c r="BR423" s="20" t="str">
        <f t="shared" si="232"/>
        <v/>
      </c>
      <c r="BS423" s="20" t="str">
        <f t="shared" si="232"/>
        <v/>
      </c>
      <c r="BT423" s="20" t="str">
        <f t="shared" si="232"/>
        <v/>
      </c>
      <c r="BU423" s="20" t="str">
        <f t="shared" si="232"/>
        <v/>
      </c>
      <c r="BV423" s="20" t="str">
        <f t="shared" si="232"/>
        <v/>
      </c>
      <c r="BW423" s="20" t="str">
        <f t="shared" si="232"/>
        <v/>
      </c>
      <c r="BX423" s="20" t="str">
        <f t="shared" si="232"/>
        <v/>
      </c>
    </row>
    <row r="424" spans="2:76" ht="30" customHeight="1" x14ac:dyDescent="0.2">
      <c r="B424" s="52"/>
      <c r="C424" s="52"/>
      <c r="D424" s="52"/>
      <c r="E424" s="30"/>
      <c r="F424" s="31"/>
      <c r="G424" s="32"/>
      <c r="H424" s="30"/>
      <c r="I424" s="31"/>
      <c r="J424" s="34"/>
      <c r="K424" s="112" t="str">
        <f t="shared" si="209"/>
        <v/>
      </c>
      <c r="L424" s="108" t="str">
        <f t="shared" si="210"/>
        <v/>
      </c>
      <c r="M424" s="108" t="str">
        <f t="shared" si="211"/>
        <v/>
      </c>
      <c r="N424" s="31" t="str">
        <f t="shared" si="212"/>
        <v/>
      </c>
      <c r="O424" s="31" t="str">
        <f t="shared" si="213"/>
        <v/>
      </c>
      <c r="P424" s="49" t="str">
        <f t="shared" si="214"/>
        <v/>
      </c>
      <c r="Q424" s="49" t="str">
        <f t="shared" si="215"/>
        <v/>
      </c>
      <c r="R424" s="32" t="str">
        <f t="shared" si="216"/>
        <v/>
      </c>
      <c r="S424" s="19"/>
      <c r="T424" s="45" t="str">
        <f t="shared" si="217"/>
        <v/>
      </c>
      <c r="U424" s="32" t="str">
        <f t="shared" si="218"/>
        <v/>
      </c>
      <c r="V424" s="22"/>
      <c r="W424" s="6" t="str">
        <f t="shared" si="206"/>
        <v/>
      </c>
      <c r="X424" s="7" t="str">
        <f t="shared" si="219"/>
        <v/>
      </c>
      <c r="Y424" s="19"/>
      <c r="Z424" s="13" t="str">
        <f t="shared" si="207"/>
        <v/>
      </c>
      <c r="AA424" s="13" t="str">
        <f t="shared" si="220"/>
        <v/>
      </c>
      <c r="AB424" s="7" t="str">
        <f t="shared" si="221"/>
        <v/>
      </c>
      <c r="AC424" s="22"/>
      <c r="AD424" s="3" t="str">
        <f>IF(B424="","",COUNT(B$3:B424))</f>
        <v/>
      </c>
      <c r="AE424" s="3" t="str">
        <f>IF(C424="","",COUNT(C$3:C424))</f>
        <v/>
      </c>
      <c r="AF424" s="3" t="str">
        <f>IF(D424="","",COUNT(D$3:D424))</f>
        <v/>
      </c>
      <c r="AG424" s="20" t="str">
        <f>IF(E424="","",COUNTA($E$3:E424))</f>
        <v/>
      </c>
      <c r="AH424" s="38" t="str">
        <f>IF(B424="",IF(OR($C424&lt;&gt;"",$D424&lt;&gt;"",$E424&lt;&gt;"",$H424&lt;&gt;"",$G424&lt;&gt;""),INDEX(AH$3:AH423,MATCH(MAX(AD$3:AD423),AD$3:AD423,0),0),""),B424)</f>
        <v/>
      </c>
      <c r="AI424" s="38" t="str">
        <f>IF(C424="",IF(OR($D424&lt;&gt;"",$E424&lt;&gt;"",$H424&lt;&gt;"",$G424&lt;&gt;""),INDEX(AI$3:AI423,MATCH(MAX(AE$3:AE423),AE$3:AE423,0),0),""),C424)</f>
        <v/>
      </c>
      <c r="AJ424" s="38" t="str">
        <f>IF(D424="",IF(OR($E424&lt;&gt;"",$H424&lt;&gt;"",$G424&lt;&gt;""),INDEX(AJ$3:AJ423,MATCH(MAX(AF$3:AF423),AF$3:AF423,0),0),""),D424)</f>
        <v/>
      </c>
      <c r="AK424" s="4" t="str">
        <f>IF(入力!E424="","",IFERROR(INDEX(雇用者!$B$3:$B$100003,IFERROR(MATCH("*"&amp;$E424&amp;"*",雇用者!B$3:B$100003,0),MATCH("*"&amp;$E424&amp;"*",雇用者!C$3:C$100003,0)),0),入力!E424))&amp;""</f>
        <v/>
      </c>
      <c r="AL424" s="20" t="str">
        <f>IF(AM424="","",$AM424&amp;"@"&amp;AN424&amp;IF(AN424="","","@"&amp;COUNTIF($AK$3:AK424,AN424)))</f>
        <v/>
      </c>
      <c r="AM424" s="26" t="str">
        <f t="shared" si="222"/>
        <v/>
      </c>
      <c r="AN424" s="4" t="str">
        <f>IF(AK424="",IF(AND(OR(H424&lt;&gt;"",G424&lt;&gt;""),E424=""),INDEX($AK$3:AK423,MATCH(MAX($AG$3:AG423),$AG$3:AG423,0),0),""),AK424)</f>
        <v/>
      </c>
      <c r="AO424" s="20" t="str">
        <f>IF(H424="",IF(AN424="","",IFERROR(INDEX(雇用者!$D$3:$D$100003,MATCH($AN424,雇用者!B$3:B$100003,0),0),"")),H424)&amp;""</f>
        <v/>
      </c>
      <c r="AP424" s="20" t="str">
        <f>IF(AN424="","",IFERROR(IF(AND(入力!I424="",H424=""),INDEX(雇用者!$E$3:$E$100003,MATCH($AN424,雇用者!B$3:B$100003,0),0),I424),I424))&amp;""</f>
        <v/>
      </c>
      <c r="AQ424" s="20" t="str">
        <f t="shared" si="223"/>
        <v/>
      </c>
      <c r="AR424" s="20" t="str">
        <f t="shared" si="224"/>
        <v/>
      </c>
      <c r="AS424" s="20" t="str">
        <f>IF(AN424="","",IFERROR(IF(AND(入力!G424="",H424=""),INDEX(雇用者!$F$3:$Y$100003,MATCH($AN424,雇用者!B$3:B$100003,0),MATCH($AM424,雇用者!$F$1:$Y$1,1)),IF(G424="","",G424)),IF(G424="","",G424)))</f>
        <v/>
      </c>
      <c r="AT424" s="21" t="str">
        <f t="shared" si="225"/>
        <v/>
      </c>
      <c r="AU424" s="21" t="str">
        <f>IF(AND(AT424&lt;&gt;"",COUNTIF($AL$3:AL424,AL424)=1),SUMIF($AL$3:$AT$100003,AL424,$AT$3:$AT$100003),"")</f>
        <v/>
      </c>
      <c r="AV424" s="21" t="str">
        <f>IF(AND(COUNTIF($AM$3:AM424,AM424)=COUNTIF($AM$3:AM100424,AM424),AM424&lt;&gt;""),SUMIF($AM$3:AM424,AM424,$AT$3:AT424),"")</f>
        <v/>
      </c>
      <c r="AW424" s="96"/>
      <c r="AX424" s="20" t="str">
        <f>IF(COUNT(BC424:BH424)=6,MAX($AX$3:AX423)+1,"")</f>
        <v/>
      </c>
      <c r="AY424" s="20" t="str">
        <f>IF(AZ424="","",RANK(AZ424,$AZ$3:$AZ$100003,1)+COUNTIF($AZ$3:AZ424,AZ424)-1)</f>
        <v/>
      </c>
      <c r="AZ424" s="20" t="str">
        <f t="shared" si="226"/>
        <v/>
      </c>
      <c r="BA424" s="20" t="str">
        <f>IF(AN424="","",IF(COUNTIF($AN$3:AN424,AN424)=1,1+MAX($BA$3:BA423),INDEX($BA$3:BA423,MATCH(AN424,$AN$3:AN424,0),0)))</f>
        <v/>
      </c>
      <c r="BB424" s="20" t="str">
        <f>IF(AO424="","",IF(COUNTIF($AO$3:AO424,AO424)=1,1+MAX($BB$3:BB423),INDEX($BB$3:BB423,MATCH(AO424,$AO$3:AO424,0),0)))</f>
        <v/>
      </c>
      <c r="BC424" s="54" t="str">
        <f t="shared" si="227"/>
        <v/>
      </c>
      <c r="BD424" s="54" t="str">
        <f t="shared" si="228"/>
        <v/>
      </c>
      <c r="BE424" s="20" t="str">
        <f>IF($AN424="","",IF(COUNTIF(AN424,"*"&amp;BE$1&amp;"*"),COUNTIF(AN$3:AN424,"*"&amp;BE$1&amp;"*"),""))</f>
        <v/>
      </c>
      <c r="BF424" s="20" t="str">
        <f>IF($AN424="","",IF(COUNTIF(AO424,"*"&amp;BF$1&amp;"*"),COUNTIF(AO$3:AO424,"*"&amp;BF$1&amp;"*"),""))</f>
        <v/>
      </c>
      <c r="BG424" s="20" t="str">
        <f>IF($AN424="","",IF(COUNTIF(AP424,"*"&amp;BG$1&amp;"*"),COUNTIF(AP$3:AP424,"*"&amp;BG$1&amp;"*"),""))</f>
        <v/>
      </c>
      <c r="BH424" s="20" t="str">
        <f>IF($AN424="","",IF(COUNTIF(AQ424,"*"&amp;BH$1&amp;"*"),COUNTIF(AQ$3:AQ424,"*"&amp;BH$1&amp;"*"),""))</f>
        <v/>
      </c>
      <c r="BI424" s="58" t="str">
        <f t="shared" si="229"/>
        <v/>
      </c>
      <c r="BJ424" s="20" t="str">
        <f t="shared" si="230"/>
        <v/>
      </c>
      <c r="BK424" s="20" t="str">
        <f t="shared" si="231"/>
        <v/>
      </c>
      <c r="BM424" s="20" t="str">
        <f>IF($BM$1&gt;=1+MAX($BM$3:BM423),1+MAX($BM$3:BM423),"")</f>
        <v/>
      </c>
      <c r="BN424" s="20" t="str">
        <f t="shared" si="232"/>
        <v/>
      </c>
      <c r="BO424" s="20" t="str">
        <f t="shared" si="232"/>
        <v/>
      </c>
      <c r="BP424" s="20" t="str">
        <f t="shared" si="232"/>
        <v/>
      </c>
      <c r="BQ424" s="20" t="str">
        <f t="shared" si="232"/>
        <v/>
      </c>
      <c r="BR424" s="20" t="str">
        <f t="shared" si="232"/>
        <v/>
      </c>
      <c r="BS424" s="20" t="str">
        <f t="shared" si="232"/>
        <v/>
      </c>
      <c r="BT424" s="20" t="str">
        <f t="shared" si="232"/>
        <v/>
      </c>
      <c r="BU424" s="20" t="str">
        <f t="shared" si="232"/>
        <v/>
      </c>
      <c r="BV424" s="20" t="str">
        <f t="shared" si="232"/>
        <v/>
      </c>
      <c r="BW424" s="20" t="str">
        <f t="shared" si="232"/>
        <v/>
      </c>
      <c r="BX424" s="20" t="str">
        <f t="shared" si="232"/>
        <v/>
      </c>
    </row>
    <row r="425" spans="2:76" ht="30" customHeight="1" x14ac:dyDescent="0.2">
      <c r="B425" s="52"/>
      <c r="C425" s="52"/>
      <c r="D425" s="52"/>
      <c r="E425" s="30"/>
      <c r="F425" s="31"/>
      <c r="G425" s="32"/>
      <c r="H425" s="30"/>
      <c r="I425" s="31"/>
      <c r="J425" s="34"/>
      <c r="K425" s="112" t="str">
        <f t="shared" si="209"/>
        <v/>
      </c>
      <c r="L425" s="108" t="str">
        <f t="shared" si="210"/>
        <v/>
      </c>
      <c r="M425" s="108" t="str">
        <f t="shared" si="211"/>
        <v/>
      </c>
      <c r="N425" s="31" t="str">
        <f t="shared" si="212"/>
        <v/>
      </c>
      <c r="O425" s="31" t="str">
        <f t="shared" si="213"/>
        <v/>
      </c>
      <c r="P425" s="49" t="str">
        <f t="shared" si="214"/>
        <v/>
      </c>
      <c r="Q425" s="49" t="str">
        <f t="shared" si="215"/>
        <v/>
      </c>
      <c r="R425" s="32" t="str">
        <f t="shared" si="216"/>
        <v/>
      </c>
      <c r="S425" s="19"/>
      <c r="T425" s="45" t="str">
        <f t="shared" si="217"/>
        <v/>
      </c>
      <c r="U425" s="32" t="str">
        <f t="shared" si="218"/>
        <v/>
      </c>
      <c r="V425" s="22"/>
      <c r="W425" s="6" t="str">
        <f t="shared" si="206"/>
        <v/>
      </c>
      <c r="X425" s="7" t="str">
        <f t="shared" si="219"/>
        <v/>
      </c>
      <c r="Y425" s="19"/>
      <c r="Z425" s="13" t="str">
        <f t="shared" si="207"/>
        <v/>
      </c>
      <c r="AA425" s="13" t="str">
        <f t="shared" si="220"/>
        <v/>
      </c>
      <c r="AB425" s="7" t="str">
        <f t="shared" si="221"/>
        <v/>
      </c>
      <c r="AC425" s="22"/>
      <c r="AD425" s="3" t="str">
        <f>IF(B425="","",COUNT(B$3:B425))</f>
        <v/>
      </c>
      <c r="AE425" s="3" t="str">
        <f>IF(C425="","",COUNT(C$3:C425))</f>
        <v/>
      </c>
      <c r="AF425" s="3" t="str">
        <f>IF(D425="","",COUNT(D$3:D425))</f>
        <v/>
      </c>
      <c r="AG425" s="20" t="str">
        <f>IF(E425="","",COUNTA($E$3:E425))</f>
        <v/>
      </c>
      <c r="AH425" s="38" t="str">
        <f>IF(B425="",IF(OR($C425&lt;&gt;"",$D425&lt;&gt;"",$E425&lt;&gt;"",$H425&lt;&gt;"",$G425&lt;&gt;""),INDEX(AH$3:AH424,MATCH(MAX(AD$3:AD424),AD$3:AD424,0),0),""),B425)</f>
        <v/>
      </c>
      <c r="AI425" s="38" t="str">
        <f>IF(C425="",IF(OR($D425&lt;&gt;"",$E425&lt;&gt;"",$H425&lt;&gt;"",$G425&lt;&gt;""),INDEX(AI$3:AI424,MATCH(MAX(AE$3:AE424),AE$3:AE424,0),0),""),C425)</f>
        <v/>
      </c>
      <c r="AJ425" s="38" t="str">
        <f>IF(D425="",IF(OR($E425&lt;&gt;"",$H425&lt;&gt;"",$G425&lt;&gt;""),INDEX(AJ$3:AJ424,MATCH(MAX(AF$3:AF424),AF$3:AF424,0),0),""),D425)</f>
        <v/>
      </c>
      <c r="AK425" s="4" t="str">
        <f>IF(入力!E425="","",IFERROR(INDEX(雇用者!$B$3:$B$100003,IFERROR(MATCH("*"&amp;$E425&amp;"*",雇用者!B$3:B$100003,0),MATCH("*"&amp;$E425&amp;"*",雇用者!C$3:C$100003,0)),0),入力!E425))&amp;""</f>
        <v/>
      </c>
      <c r="AL425" s="20" t="str">
        <f>IF(AM425="","",$AM425&amp;"@"&amp;AN425&amp;IF(AN425="","","@"&amp;COUNTIF($AK$3:AK425,AN425)))</f>
        <v/>
      </c>
      <c r="AM425" s="26" t="str">
        <f t="shared" si="222"/>
        <v/>
      </c>
      <c r="AN425" s="4" t="str">
        <f>IF(AK425="",IF(AND(OR(H425&lt;&gt;"",G425&lt;&gt;""),E425=""),INDEX($AK$3:AK424,MATCH(MAX($AG$3:AG424),$AG$3:AG424,0),0),""),AK425)</f>
        <v/>
      </c>
      <c r="AO425" s="20" t="str">
        <f>IF(H425="",IF(AN425="","",IFERROR(INDEX(雇用者!$D$3:$D$100003,MATCH($AN425,雇用者!B$3:B$100003,0),0),"")),H425)&amp;""</f>
        <v/>
      </c>
      <c r="AP425" s="20" t="str">
        <f>IF(AN425="","",IFERROR(IF(AND(入力!I425="",H425=""),INDEX(雇用者!$E$3:$E$100003,MATCH($AN425,雇用者!B$3:B$100003,0),0),I425),I425))&amp;""</f>
        <v/>
      </c>
      <c r="AQ425" s="20" t="str">
        <f t="shared" si="223"/>
        <v/>
      </c>
      <c r="AR425" s="20" t="str">
        <f t="shared" si="224"/>
        <v/>
      </c>
      <c r="AS425" s="20" t="str">
        <f>IF(AN425="","",IFERROR(IF(AND(入力!G425="",H425=""),INDEX(雇用者!$F$3:$Y$100003,MATCH($AN425,雇用者!B$3:B$100003,0),MATCH($AM425,雇用者!$F$1:$Y$1,1)),IF(G425="","",G425)),IF(G425="","",G425)))</f>
        <v/>
      </c>
      <c r="AT425" s="21" t="str">
        <f t="shared" si="225"/>
        <v/>
      </c>
      <c r="AU425" s="21" t="str">
        <f>IF(AND(AT425&lt;&gt;"",COUNTIF($AL$3:AL425,AL425)=1),SUMIF($AL$3:$AT$100003,AL425,$AT$3:$AT$100003),"")</f>
        <v/>
      </c>
      <c r="AV425" s="21" t="str">
        <f>IF(AND(COUNTIF($AM$3:AM425,AM425)=COUNTIF($AM$3:AM100425,AM425),AM425&lt;&gt;""),SUMIF($AM$3:AM425,AM425,$AT$3:AT425),"")</f>
        <v/>
      </c>
      <c r="AW425" s="96"/>
      <c r="AX425" s="20" t="str">
        <f>IF(COUNT(BC425:BH425)=6,MAX($AX$3:AX424)+1,"")</f>
        <v/>
      </c>
      <c r="AY425" s="20" t="str">
        <f>IF(AZ425="","",RANK(AZ425,$AZ$3:$AZ$100003,1)+COUNTIF($AZ$3:AZ425,AZ425)-1)</f>
        <v/>
      </c>
      <c r="AZ425" s="20" t="str">
        <f t="shared" si="226"/>
        <v/>
      </c>
      <c r="BA425" s="20" t="str">
        <f>IF(AN425="","",IF(COUNTIF($AN$3:AN425,AN425)=1,1+MAX($BA$3:BA424),INDEX($BA$3:BA424,MATCH(AN425,$AN$3:AN425,0),0)))</f>
        <v/>
      </c>
      <c r="BB425" s="20" t="str">
        <f>IF(AO425="","",IF(COUNTIF($AO$3:AO425,AO425)=1,1+MAX($BB$3:BB424),INDEX($BB$3:BB424,MATCH(AO425,$AO$3:AO425,0),0)))</f>
        <v/>
      </c>
      <c r="BC425" s="54" t="str">
        <f t="shared" si="227"/>
        <v/>
      </c>
      <c r="BD425" s="54" t="str">
        <f t="shared" si="228"/>
        <v/>
      </c>
      <c r="BE425" s="20" t="str">
        <f>IF($AN425="","",IF(COUNTIF(AN425,"*"&amp;BE$1&amp;"*"),COUNTIF(AN$3:AN425,"*"&amp;BE$1&amp;"*"),""))</f>
        <v/>
      </c>
      <c r="BF425" s="20" t="str">
        <f>IF($AN425="","",IF(COUNTIF(AO425,"*"&amp;BF$1&amp;"*"),COUNTIF(AO$3:AO425,"*"&amp;BF$1&amp;"*"),""))</f>
        <v/>
      </c>
      <c r="BG425" s="20" t="str">
        <f>IF($AN425="","",IF(COUNTIF(AP425,"*"&amp;BG$1&amp;"*"),COUNTIF(AP$3:AP425,"*"&amp;BG$1&amp;"*"),""))</f>
        <v/>
      </c>
      <c r="BH425" s="20" t="str">
        <f>IF($AN425="","",IF(COUNTIF(AQ425,"*"&amp;BH$1&amp;"*"),COUNTIF(AQ$3:AQ425,"*"&amp;BH$1&amp;"*"),""))</f>
        <v/>
      </c>
      <c r="BI425" s="58" t="str">
        <f t="shared" si="229"/>
        <v/>
      </c>
      <c r="BJ425" s="20" t="str">
        <f t="shared" si="230"/>
        <v/>
      </c>
      <c r="BK425" s="20" t="str">
        <f t="shared" si="231"/>
        <v/>
      </c>
      <c r="BM425" s="20" t="str">
        <f>IF($BM$1&gt;=1+MAX($BM$3:BM424),1+MAX($BM$3:BM424),"")</f>
        <v/>
      </c>
      <c r="BN425" s="20" t="str">
        <f t="shared" si="232"/>
        <v/>
      </c>
      <c r="BO425" s="20" t="str">
        <f t="shared" si="232"/>
        <v/>
      </c>
      <c r="BP425" s="20" t="str">
        <f t="shared" si="232"/>
        <v/>
      </c>
      <c r="BQ425" s="20" t="str">
        <f t="shared" si="232"/>
        <v/>
      </c>
      <c r="BR425" s="20" t="str">
        <f t="shared" si="232"/>
        <v/>
      </c>
      <c r="BS425" s="20" t="str">
        <f t="shared" si="232"/>
        <v/>
      </c>
      <c r="BT425" s="20" t="str">
        <f t="shared" si="232"/>
        <v/>
      </c>
      <c r="BU425" s="20" t="str">
        <f t="shared" si="232"/>
        <v/>
      </c>
      <c r="BV425" s="20" t="str">
        <f t="shared" si="232"/>
        <v/>
      </c>
      <c r="BW425" s="20" t="str">
        <f t="shared" si="232"/>
        <v/>
      </c>
      <c r="BX425" s="20" t="str">
        <f t="shared" si="232"/>
        <v/>
      </c>
    </row>
    <row r="426" spans="2:76" ht="30" customHeight="1" x14ac:dyDescent="0.2">
      <c r="B426" s="52"/>
      <c r="C426" s="52"/>
      <c r="D426" s="52"/>
      <c r="E426" s="30"/>
      <c r="F426" s="31"/>
      <c r="G426" s="32"/>
      <c r="H426" s="30"/>
      <c r="I426" s="31"/>
      <c r="J426" s="34"/>
      <c r="K426" s="112" t="str">
        <f t="shared" si="209"/>
        <v/>
      </c>
      <c r="L426" s="108" t="str">
        <f t="shared" si="210"/>
        <v/>
      </c>
      <c r="M426" s="108" t="str">
        <f t="shared" si="211"/>
        <v/>
      </c>
      <c r="N426" s="31" t="str">
        <f t="shared" si="212"/>
        <v/>
      </c>
      <c r="O426" s="31" t="str">
        <f t="shared" si="213"/>
        <v/>
      </c>
      <c r="P426" s="49" t="str">
        <f t="shared" si="214"/>
        <v/>
      </c>
      <c r="Q426" s="49" t="str">
        <f t="shared" si="215"/>
        <v/>
      </c>
      <c r="R426" s="32" t="str">
        <f t="shared" si="216"/>
        <v/>
      </c>
      <c r="S426" s="19"/>
      <c r="T426" s="45" t="str">
        <f t="shared" si="217"/>
        <v/>
      </c>
      <c r="U426" s="32" t="str">
        <f t="shared" si="218"/>
        <v/>
      </c>
      <c r="V426" s="22"/>
      <c r="W426" s="6" t="str">
        <f t="shared" si="206"/>
        <v/>
      </c>
      <c r="X426" s="7" t="str">
        <f t="shared" si="219"/>
        <v/>
      </c>
      <c r="Y426" s="19"/>
      <c r="Z426" s="13" t="str">
        <f t="shared" si="207"/>
        <v/>
      </c>
      <c r="AA426" s="13" t="str">
        <f t="shared" si="220"/>
        <v/>
      </c>
      <c r="AB426" s="7" t="str">
        <f t="shared" si="221"/>
        <v/>
      </c>
      <c r="AC426" s="22"/>
      <c r="AD426" s="3" t="str">
        <f>IF(B426="","",COUNT(B$3:B426))</f>
        <v/>
      </c>
      <c r="AE426" s="3" t="str">
        <f>IF(C426="","",COUNT(C$3:C426))</f>
        <v/>
      </c>
      <c r="AF426" s="3" t="str">
        <f>IF(D426="","",COUNT(D$3:D426))</f>
        <v/>
      </c>
      <c r="AG426" s="20" t="str">
        <f>IF(E426="","",COUNTA($E$3:E426))</f>
        <v/>
      </c>
      <c r="AH426" s="38" t="str">
        <f>IF(B426="",IF(OR($C426&lt;&gt;"",$D426&lt;&gt;"",$E426&lt;&gt;"",$H426&lt;&gt;"",$G426&lt;&gt;""),INDEX(AH$3:AH425,MATCH(MAX(AD$3:AD425),AD$3:AD425,0),0),""),B426)</f>
        <v/>
      </c>
      <c r="AI426" s="38" t="str">
        <f>IF(C426="",IF(OR($D426&lt;&gt;"",$E426&lt;&gt;"",$H426&lt;&gt;"",$G426&lt;&gt;""),INDEX(AI$3:AI425,MATCH(MAX(AE$3:AE425),AE$3:AE425,0),0),""),C426)</f>
        <v/>
      </c>
      <c r="AJ426" s="38" t="str">
        <f>IF(D426="",IF(OR($E426&lt;&gt;"",$H426&lt;&gt;"",$G426&lt;&gt;""),INDEX(AJ$3:AJ425,MATCH(MAX(AF$3:AF425),AF$3:AF425,0),0),""),D426)</f>
        <v/>
      </c>
      <c r="AK426" s="4" t="str">
        <f>IF(入力!E426="","",IFERROR(INDEX(雇用者!$B$3:$B$100003,IFERROR(MATCH("*"&amp;$E426&amp;"*",雇用者!B$3:B$100003,0),MATCH("*"&amp;$E426&amp;"*",雇用者!C$3:C$100003,0)),0),入力!E426))&amp;""</f>
        <v/>
      </c>
      <c r="AL426" s="20" t="str">
        <f>IF(AM426="","",$AM426&amp;"@"&amp;AN426&amp;IF(AN426="","","@"&amp;COUNTIF($AK$3:AK426,AN426)))</f>
        <v/>
      </c>
      <c r="AM426" s="26" t="str">
        <f t="shared" si="222"/>
        <v/>
      </c>
      <c r="AN426" s="4" t="str">
        <f>IF(AK426="",IF(AND(OR(H426&lt;&gt;"",G426&lt;&gt;""),E426=""),INDEX($AK$3:AK425,MATCH(MAX($AG$3:AG425),$AG$3:AG425,0),0),""),AK426)</f>
        <v/>
      </c>
      <c r="AO426" s="20" t="str">
        <f>IF(H426="",IF(AN426="","",IFERROR(INDEX(雇用者!$D$3:$D$100003,MATCH($AN426,雇用者!B$3:B$100003,0),0),"")),H426)&amp;""</f>
        <v/>
      </c>
      <c r="AP426" s="20" t="str">
        <f>IF(AN426="","",IFERROR(IF(AND(入力!I426="",H426=""),INDEX(雇用者!$E$3:$E$100003,MATCH($AN426,雇用者!B$3:B$100003,0),0),I426),I426))&amp;""</f>
        <v/>
      </c>
      <c r="AQ426" s="20" t="str">
        <f t="shared" si="223"/>
        <v/>
      </c>
      <c r="AR426" s="20" t="str">
        <f t="shared" si="224"/>
        <v/>
      </c>
      <c r="AS426" s="20" t="str">
        <f>IF(AN426="","",IFERROR(IF(AND(入力!G426="",H426=""),INDEX(雇用者!$F$3:$Y$100003,MATCH($AN426,雇用者!B$3:B$100003,0),MATCH($AM426,雇用者!$F$1:$Y$1,1)),IF(G426="","",G426)),IF(G426="","",G426)))</f>
        <v/>
      </c>
      <c r="AT426" s="21" t="str">
        <f t="shared" si="225"/>
        <v/>
      </c>
      <c r="AU426" s="21" t="str">
        <f>IF(AND(AT426&lt;&gt;"",COUNTIF($AL$3:AL426,AL426)=1),SUMIF($AL$3:$AT$100003,AL426,$AT$3:$AT$100003),"")</f>
        <v/>
      </c>
      <c r="AV426" s="21" t="str">
        <f>IF(AND(COUNTIF($AM$3:AM426,AM426)=COUNTIF($AM$3:AM100426,AM426),AM426&lt;&gt;""),SUMIF($AM$3:AM426,AM426,$AT$3:AT426),"")</f>
        <v/>
      </c>
      <c r="AW426" s="96"/>
      <c r="AX426" s="20" t="str">
        <f>IF(COUNT(BC426:BH426)=6,MAX($AX$3:AX425)+1,"")</f>
        <v/>
      </c>
      <c r="AY426" s="20" t="str">
        <f>IF(AZ426="","",RANK(AZ426,$AZ$3:$AZ$100003,1)+COUNTIF($AZ$3:AZ426,AZ426)-1)</f>
        <v/>
      </c>
      <c r="AZ426" s="20" t="str">
        <f t="shared" si="226"/>
        <v/>
      </c>
      <c r="BA426" s="20" t="str">
        <f>IF(AN426="","",IF(COUNTIF($AN$3:AN426,AN426)=1,1+MAX($BA$3:BA425),INDEX($BA$3:BA425,MATCH(AN426,$AN$3:AN426,0),0)))</f>
        <v/>
      </c>
      <c r="BB426" s="20" t="str">
        <f>IF(AO426="","",IF(COUNTIF($AO$3:AO426,AO426)=1,1+MAX($BB$3:BB425),INDEX($BB$3:BB425,MATCH(AO426,$AO$3:AO426,0),0)))</f>
        <v/>
      </c>
      <c r="BC426" s="54" t="str">
        <f t="shared" si="227"/>
        <v/>
      </c>
      <c r="BD426" s="54" t="str">
        <f t="shared" si="228"/>
        <v/>
      </c>
      <c r="BE426" s="20" t="str">
        <f>IF($AN426="","",IF(COUNTIF(AN426,"*"&amp;BE$1&amp;"*"),COUNTIF(AN$3:AN426,"*"&amp;BE$1&amp;"*"),""))</f>
        <v/>
      </c>
      <c r="BF426" s="20" t="str">
        <f>IF($AN426="","",IF(COUNTIF(AO426,"*"&amp;BF$1&amp;"*"),COUNTIF(AO$3:AO426,"*"&amp;BF$1&amp;"*"),""))</f>
        <v/>
      </c>
      <c r="BG426" s="20" t="str">
        <f>IF($AN426="","",IF(COUNTIF(AP426,"*"&amp;BG$1&amp;"*"),COUNTIF(AP$3:AP426,"*"&amp;BG$1&amp;"*"),""))</f>
        <v/>
      </c>
      <c r="BH426" s="20" t="str">
        <f>IF($AN426="","",IF(COUNTIF(AQ426,"*"&amp;BH$1&amp;"*"),COUNTIF(AQ$3:AQ426,"*"&amp;BH$1&amp;"*"),""))</f>
        <v/>
      </c>
      <c r="BI426" s="58" t="str">
        <f t="shared" si="229"/>
        <v/>
      </c>
      <c r="BJ426" s="20" t="str">
        <f t="shared" si="230"/>
        <v/>
      </c>
      <c r="BK426" s="20" t="str">
        <f t="shared" si="231"/>
        <v/>
      </c>
      <c r="BM426" s="20" t="str">
        <f>IF($BM$1&gt;=1+MAX($BM$3:BM425),1+MAX($BM$3:BM425),"")</f>
        <v/>
      </c>
      <c r="BN426" s="20" t="str">
        <f t="shared" si="232"/>
        <v/>
      </c>
      <c r="BO426" s="20" t="str">
        <f t="shared" si="232"/>
        <v/>
      </c>
      <c r="BP426" s="20" t="str">
        <f t="shared" si="232"/>
        <v/>
      </c>
      <c r="BQ426" s="20" t="str">
        <f t="shared" si="232"/>
        <v/>
      </c>
      <c r="BR426" s="20" t="str">
        <f t="shared" si="232"/>
        <v/>
      </c>
      <c r="BS426" s="20" t="str">
        <f t="shared" si="232"/>
        <v/>
      </c>
      <c r="BT426" s="20" t="str">
        <f t="shared" si="232"/>
        <v/>
      </c>
      <c r="BU426" s="20" t="str">
        <f t="shared" si="232"/>
        <v/>
      </c>
      <c r="BV426" s="20" t="str">
        <f t="shared" si="232"/>
        <v/>
      </c>
      <c r="BW426" s="20" t="str">
        <f t="shared" si="232"/>
        <v/>
      </c>
      <c r="BX426" s="20" t="str">
        <f t="shared" si="232"/>
        <v/>
      </c>
    </row>
    <row r="427" spans="2:76" ht="30" customHeight="1" x14ac:dyDescent="0.2">
      <c r="B427" s="52"/>
      <c r="C427" s="52"/>
      <c r="D427" s="52"/>
      <c r="E427" s="30"/>
      <c r="F427" s="31"/>
      <c r="G427" s="32"/>
      <c r="H427" s="30"/>
      <c r="I427" s="31"/>
      <c r="J427" s="34"/>
      <c r="K427" s="112" t="str">
        <f t="shared" si="209"/>
        <v/>
      </c>
      <c r="L427" s="108" t="str">
        <f t="shared" si="210"/>
        <v/>
      </c>
      <c r="M427" s="108" t="str">
        <f t="shared" si="211"/>
        <v/>
      </c>
      <c r="N427" s="31" t="str">
        <f t="shared" si="212"/>
        <v/>
      </c>
      <c r="O427" s="31" t="str">
        <f t="shared" si="213"/>
        <v/>
      </c>
      <c r="P427" s="49" t="str">
        <f t="shared" si="214"/>
        <v/>
      </c>
      <c r="Q427" s="49" t="str">
        <f t="shared" si="215"/>
        <v/>
      </c>
      <c r="R427" s="32" t="str">
        <f t="shared" si="216"/>
        <v/>
      </c>
      <c r="S427" s="19"/>
      <c r="T427" s="45" t="str">
        <f t="shared" si="217"/>
        <v/>
      </c>
      <c r="U427" s="32" t="str">
        <f t="shared" si="218"/>
        <v/>
      </c>
      <c r="V427" s="22"/>
      <c r="W427" s="6" t="str">
        <f t="shared" si="206"/>
        <v/>
      </c>
      <c r="X427" s="7" t="str">
        <f t="shared" si="219"/>
        <v/>
      </c>
      <c r="Y427" s="19"/>
      <c r="Z427" s="13" t="str">
        <f t="shared" si="207"/>
        <v/>
      </c>
      <c r="AA427" s="13" t="str">
        <f t="shared" si="220"/>
        <v/>
      </c>
      <c r="AB427" s="7" t="str">
        <f t="shared" si="221"/>
        <v/>
      </c>
      <c r="AC427" s="22"/>
      <c r="AD427" s="3" t="str">
        <f>IF(B427="","",COUNT(B$3:B427))</f>
        <v/>
      </c>
      <c r="AE427" s="3" t="str">
        <f>IF(C427="","",COUNT(C$3:C427))</f>
        <v/>
      </c>
      <c r="AF427" s="3" t="str">
        <f>IF(D427="","",COUNT(D$3:D427))</f>
        <v/>
      </c>
      <c r="AG427" s="20" t="str">
        <f>IF(E427="","",COUNTA($E$3:E427))</f>
        <v/>
      </c>
      <c r="AH427" s="38" t="str">
        <f>IF(B427="",IF(OR($C427&lt;&gt;"",$D427&lt;&gt;"",$E427&lt;&gt;"",$H427&lt;&gt;"",$G427&lt;&gt;""),INDEX(AH$3:AH426,MATCH(MAX(AD$3:AD426),AD$3:AD426,0),0),""),B427)</f>
        <v/>
      </c>
      <c r="AI427" s="38" t="str">
        <f>IF(C427="",IF(OR($D427&lt;&gt;"",$E427&lt;&gt;"",$H427&lt;&gt;"",$G427&lt;&gt;""),INDEX(AI$3:AI426,MATCH(MAX(AE$3:AE426),AE$3:AE426,0),0),""),C427)</f>
        <v/>
      </c>
      <c r="AJ427" s="38" t="str">
        <f>IF(D427="",IF(OR($E427&lt;&gt;"",$H427&lt;&gt;"",$G427&lt;&gt;""),INDEX(AJ$3:AJ426,MATCH(MAX(AF$3:AF426),AF$3:AF426,0),0),""),D427)</f>
        <v/>
      </c>
      <c r="AK427" s="4" t="str">
        <f>IF(入力!E427="","",IFERROR(INDEX(雇用者!$B$3:$B$100003,IFERROR(MATCH("*"&amp;$E427&amp;"*",雇用者!B$3:B$100003,0),MATCH("*"&amp;$E427&amp;"*",雇用者!C$3:C$100003,0)),0),入力!E427))&amp;""</f>
        <v/>
      </c>
      <c r="AL427" s="20" t="str">
        <f>IF(AM427="","",$AM427&amp;"@"&amp;AN427&amp;IF(AN427="","","@"&amp;COUNTIF($AK$3:AK427,AN427)))</f>
        <v/>
      </c>
      <c r="AM427" s="26" t="str">
        <f t="shared" si="222"/>
        <v/>
      </c>
      <c r="AN427" s="4" t="str">
        <f>IF(AK427="",IF(AND(OR(H427&lt;&gt;"",G427&lt;&gt;""),E427=""),INDEX($AK$3:AK426,MATCH(MAX($AG$3:AG426),$AG$3:AG426,0),0),""),AK427)</f>
        <v/>
      </c>
      <c r="AO427" s="20" t="str">
        <f>IF(H427="",IF(AN427="","",IFERROR(INDEX(雇用者!$D$3:$D$100003,MATCH($AN427,雇用者!B$3:B$100003,0),0),"")),H427)&amp;""</f>
        <v/>
      </c>
      <c r="AP427" s="20" t="str">
        <f>IF(AN427="","",IFERROR(IF(AND(入力!I427="",H427=""),INDEX(雇用者!$E$3:$E$100003,MATCH($AN427,雇用者!B$3:B$100003,0),0),I427),I427))&amp;""</f>
        <v/>
      </c>
      <c r="AQ427" s="20" t="str">
        <f t="shared" si="223"/>
        <v/>
      </c>
      <c r="AR427" s="20" t="str">
        <f t="shared" si="224"/>
        <v/>
      </c>
      <c r="AS427" s="20" t="str">
        <f>IF(AN427="","",IFERROR(IF(AND(入力!G427="",H427=""),INDEX(雇用者!$F$3:$Y$100003,MATCH($AN427,雇用者!B$3:B$100003,0),MATCH($AM427,雇用者!$F$1:$Y$1,1)),IF(G427="","",G427)),IF(G427="","",G427)))</f>
        <v/>
      </c>
      <c r="AT427" s="21" t="str">
        <f t="shared" si="225"/>
        <v/>
      </c>
      <c r="AU427" s="21" t="str">
        <f>IF(AND(AT427&lt;&gt;"",COUNTIF($AL$3:AL427,AL427)=1),SUMIF($AL$3:$AT$100003,AL427,$AT$3:$AT$100003),"")</f>
        <v/>
      </c>
      <c r="AV427" s="21" t="str">
        <f>IF(AND(COUNTIF($AM$3:AM427,AM427)=COUNTIF($AM$3:AM100427,AM427),AM427&lt;&gt;""),SUMIF($AM$3:AM427,AM427,$AT$3:AT427),"")</f>
        <v/>
      </c>
      <c r="AW427" s="96"/>
      <c r="AX427" s="20" t="str">
        <f>IF(COUNT(BC427:BH427)=6,MAX($AX$3:AX426)+1,"")</f>
        <v/>
      </c>
      <c r="AY427" s="20" t="str">
        <f>IF(AZ427="","",RANK(AZ427,$AZ$3:$AZ$100003,1)+COUNTIF($AZ$3:AZ427,AZ427)-1)</f>
        <v/>
      </c>
      <c r="AZ427" s="20" t="str">
        <f t="shared" si="226"/>
        <v/>
      </c>
      <c r="BA427" s="20" t="str">
        <f>IF(AN427="","",IF(COUNTIF($AN$3:AN427,AN427)=1,1+MAX($BA$3:BA426),INDEX($BA$3:BA426,MATCH(AN427,$AN$3:AN427,0),0)))</f>
        <v/>
      </c>
      <c r="BB427" s="20" t="str">
        <f>IF(AO427="","",IF(COUNTIF($AO$3:AO427,AO427)=1,1+MAX($BB$3:BB426),INDEX($BB$3:BB426,MATCH(AO427,$AO$3:AO427,0),0)))</f>
        <v/>
      </c>
      <c r="BC427" s="54" t="str">
        <f t="shared" si="227"/>
        <v/>
      </c>
      <c r="BD427" s="54" t="str">
        <f t="shared" si="228"/>
        <v/>
      </c>
      <c r="BE427" s="20" t="str">
        <f>IF($AN427="","",IF(COUNTIF(AN427,"*"&amp;BE$1&amp;"*"),COUNTIF(AN$3:AN427,"*"&amp;BE$1&amp;"*"),""))</f>
        <v/>
      </c>
      <c r="BF427" s="20" t="str">
        <f>IF($AN427="","",IF(COUNTIF(AO427,"*"&amp;BF$1&amp;"*"),COUNTIF(AO$3:AO427,"*"&amp;BF$1&amp;"*"),""))</f>
        <v/>
      </c>
      <c r="BG427" s="20" t="str">
        <f>IF($AN427="","",IF(COUNTIF(AP427,"*"&amp;BG$1&amp;"*"),COUNTIF(AP$3:AP427,"*"&amp;BG$1&amp;"*"),""))</f>
        <v/>
      </c>
      <c r="BH427" s="20" t="str">
        <f>IF($AN427="","",IF(COUNTIF(AQ427,"*"&amp;BH$1&amp;"*"),COUNTIF(AQ$3:AQ427,"*"&amp;BH$1&amp;"*"),""))</f>
        <v/>
      </c>
      <c r="BI427" s="58" t="str">
        <f t="shared" si="229"/>
        <v/>
      </c>
      <c r="BJ427" s="20" t="str">
        <f t="shared" si="230"/>
        <v/>
      </c>
      <c r="BK427" s="20" t="str">
        <f t="shared" si="231"/>
        <v/>
      </c>
      <c r="BM427" s="20" t="str">
        <f>IF($BM$1&gt;=1+MAX($BM$3:BM426),1+MAX($BM$3:BM426),"")</f>
        <v/>
      </c>
      <c r="BN427" s="20" t="str">
        <f t="shared" si="232"/>
        <v/>
      </c>
      <c r="BO427" s="20" t="str">
        <f t="shared" si="232"/>
        <v/>
      </c>
      <c r="BP427" s="20" t="str">
        <f t="shared" si="232"/>
        <v/>
      </c>
      <c r="BQ427" s="20" t="str">
        <f t="shared" si="232"/>
        <v/>
      </c>
      <c r="BR427" s="20" t="str">
        <f t="shared" si="232"/>
        <v/>
      </c>
      <c r="BS427" s="20" t="str">
        <f t="shared" si="232"/>
        <v/>
      </c>
      <c r="BT427" s="20" t="str">
        <f t="shared" si="232"/>
        <v/>
      </c>
      <c r="BU427" s="20" t="str">
        <f t="shared" si="232"/>
        <v/>
      </c>
      <c r="BV427" s="20" t="str">
        <f t="shared" si="232"/>
        <v/>
      </c>
      <c r="BW427" s="20" t="str">
        <f t="shared" si="232"/>
        <v/>
      </c>
      <c r="BX427" s="20" t="str">
        <f t="shared" si="232"/>
        <v/>
      </c>
    </row>
    <row r="428" spans="2:76" ht="30" customHeight="1" x14ac:dyDescent="0.2">
      <c r="B428" s="52"/>
      <c r="C428" s="52"/>
      <c r="D428" s="52"/>
      <c r="E428" s="30"/>
      <c r="F428" s="31"/>
      <c r="G428" s="32"/>
      <c r="H428" s="30"/>
      <c r="I428" s="31"/>
      <c r="J428" s="34"/>
      <c r="K428" s="112" t="str">
        <f t="shared" si="209"/>
        <v/>
      </c>
      <c r="L428" s="108" t="str">
        <f t="shared" si="210"/>
        <v/>
      </c>
      <c r="M428" s="108" t="str">
        <f t="shared" si="211"/>
        <v/>
      </c>
      <c r="N428" s="31" t="str">
        <f t="shared" si="212"/>
        <v/>
      </c>
      <c r="O428" s="31" t="str">
        <f t="shared" si="213"/>
        <v/>
      </c>
      <c r="P428" s="49" t="str">
        <f t="shared" si="214"/>
        <v/>
      </c>
      <c r="Q428" s="49" t="str">
        <f t="shared" si="215"/>
        <v/>
      </c>
      <c r="R428" s="32" t="str">
        <f t="shared" si="216"/>
        <v/>
      </c>
      <c r="S428" s="19"/>
      <c r="T428" s="45" t="str">
        <f t="shared" si="217"/>
        <v/>
      </c>
      <c r="U428" s="32" t="str">
        <f t="shared" si="218"/>
        <v/>
      </c>
      <c r="V428" s="22"/>
      <c r="W428" s="6" t="str">
        <f t="shared" si="206"/>
        <v/>
      </c>
      <c r="X428" s="7" t="str">
        <f t="shared" si="219"/>
        <v/>
      </c>
      <c r="Y428" s="19"/>
      <c r="Z428" s="13" t="str">
        <f t="shared" si="207"/>
        <v/>
      </c>
      <c r="AA428" s="13" t="str">
        <f t="shared" si="220"/>
        <v/>
      </c>
      <c r="AB428" s="7" t="str">
        <f t="shared" si="221"/>
        <v/>
      </c>
      <c r="AC428" s="22"/>
      <c r="AD428" s="3" t="str">
        <f>IF(B428="","",COUNT(B$3:B428))</f>
        <v/>
      </c>
      <c r="AE428" s="3" t="str">
        <f>IF(C428="","",COUNT(C$3:C428))</f>
        <v/>
      </c>
      <c r="AF428" s="3" t="str">
        <f>IF(D428="","",COUNT(D$3:D428))</f>
        <v/>
      </c>
      <c r="AG428" s="20" t="str">
        <f>IF(E428="","",COUNTA($E$3:E428))</f>
        <v/>
      </c>
      <c r="AH428" s="38" t="str">
        <f>IF(B428="",IF(OR($C428&lt;&gt;"",$D428&lt;&gt;"",$E428&lt;&gt;"",$H428&lt;&gt;"",$G428&lt;&gt;""),INDEX(AH$3:AH427,MATCH(MAX(AD$3:AD427),AD$3:AD427,0),0),""),B428)</f>
        <v/>
      </c>
      <c r="AI428" s="38" t="str">
        <f>IF(C428="",IF(OR($D428&lt;&gt;"",$E428&lt;&gt;"",$H428&lt;&gt;"",$G428&lt;&gt;""),INDEX(AI$3:AI427,MATCH(MAX(AE$3:AE427),AE$3:AE427,0),0),""),C428)</f>
        <v/>
      </c>
      <c r="AJ428" s="38" t="str">
        <f>IF(D428="",IF(OR($E428&lt;&gt;"",$H428&lt;&gt;"",$G428&lt;&gt;""),INDEX(AJ$3:AJ427,MATCH(MAX(AF$3:AF427),AF$3:AF427,0),0),""),D428)</f>
        <v/>
      </c>
      <c r="AK428" s="4" t="str">
        <f>IF(入力!E428="","",IFERROR(INDEX(雇用者!$B$3:$B$100003,IFERROR(MATCH("*"&amp;$E428&amp;"*",雇用者!B$3:B$100003,0),MATCH("*"&amp;$E428&amp;"*",雇用者!C$3:C$100003,0)),0),入力!E428))&amp;""</f>
        <v/>
      </c>
      <c r="AL428" s="20" t="str">
        <f>IF(AM428="","",$AM428&amp;"@"&amp;AN428&amp;IF(AN428="","","@"&amp;COUNTIF($AK$3:AK428,AN428)))</f>
        <v/>
      </c>
      <c r="AM428" s="26" t="str">
        <f t="shared" si="222"/>
        <v/>
      </c>
      <c r="AN428" s="4" t="str">
        <f>IF(AK428="",IF(AND(OR(H428&lt;&gt;"",G428&lt;&gt;""),E428=""),INDEX($AK$3:AK427,MATCH(MAX($AG$3:AG427),$AG$3:AG427,0),0),""),AK428)</f>
        <v/>
      </c>
      <c r="AO428" s="20" t="str">
        <f>IF(H428="",IF(AN428="","",IFERROR(INDEX(雇用者!$D$3:$D$100003,MATCH($AN428,雇用者!B$3:B$100003,0),0),"")),H428)&amp;""</f>
        <v/>
      </c>
      <c r="AP428" s="20" t="str">
        <f>IF(AN428="","",IFERROR(IF(AND(入力!I428="",H428=""),INDEX(雇用者!$E$3:$E$100003,MATCH($AN428,雇用者!B$3:B$100003,0),0),I428),I428))&amp;""</f>
        <v/>
      </c>
      <c r="AQ428" s="20" t="str">
        <f t="shared" si="223"/>
        <v/>
      </c>
      <c r="AR428" s="20" t="str">
        <f t="shared" si="224"/>
        <v/>
      </c>
      <c r="AS428" s="20" t="str">
        <f>IF(AN428="","",IFERROR(IF(AND(入力!G428="",H428=""),INDEX(雇用者!$F$3:$Y$100003,MATCH($AN428,雇用者!B$3:B$100003,0),MATCH($AM428,雇用者!$F$1:$Y$1,1)),IF(G428="","",G428)),IF(G428="","",G428)))</f>
        <v/>
      </c>
      <c r="AT428" s="21" t="str">
        <f t="shared" si="225"/>
        <v/>
      </c>
      <c r="AU428" s="21" t="str">
        <f>IF(AND(AT428&lt;&gt;"",COUNTIF($AL$3:AL428,AL428)=1),SUMIF($AL$3:$AT$100003,AL428,$AT$3:$AT$100003),"")</f>
        <v/>
      </c>
      <c r="AV428" s="21" t="str">
        <f>IF(AND(COUNTIF($AM$3:AM428,AM428)=COUNTIF($AM$3:AM100428,AM428),AM428&lt;&gt;""),SUMIF($AM$3:AM428,AM428,$AT$3:AT428),"")</f>
        <v/>
      </c>
      <c r="AW428" s="96"/>
      <c r="AX428" s="20" t="str">
        <f>IF(COUNT(BC428:BH428)=6,MAX($AX$3:AX427)+1,"")</f>
        <v/>
      </c>
      <c r="AY428" s="20" t="str">
        <f>IF(AZ428="","",RANK(AZ428,$AZ$3:$AZ$100003,1)+COUNTIF($AZ$3:AZ428,AZ428)-1)</f>
        <v/>
      </c>
      <c r="AZ428" s="20" t="str">
        <f t="shared" si="226"/>
        <v/>
      </c>
      <c r="BA428" s="20" t="str">
        <f>IF(AN428="","",IF(COUNTIF($AN$3:AN428,AN428)=1,1+MAX($BA$3:BA427),INDEX($BA$3:BA427,MATCH(AN428,$AN$3:AN428,0),0)))</f>
        <v/>
      </c>
      <c r="BB428" s="20" t="str">
        <f>IF(AO428="","",IF(COUNTIF($AO$3:AO428,AO428)=1,1+MAX($BB$3:BB427),INDEX($BB$3:BB427,MATCH(AO428,$AO$3:AO428,0),0)))</f>
        <v/>
      </c>
      <c r="BC428" s="54" t="str">
        <f t="shared" si="227"/>
        <v/>
      </c>
      <c r="BD428" s="54" t="str">
        <f t="shared" si="228"/>
        <v/>
      </c>
      <c r="BE428" s="20" t="str">
        <f>IF($AN428="","",IF(COUNTIF(AN428,"*"&amp;BE$1&amp;"*"),COUNTIF(AN$3:AN428,"*"&amp;BE$1&amp;"*"),""))</f>
        <v/>
      </c>
      <c r="BF428" s="20" t="str">
        <f>IF($AN428="","",IF(COUNTIF(AO428,"*"&amp;BF$1&amp;"*"),COUNTIF(AO$3:AO428,"*"&amp;BF$1&amp;"*"),""))</f>
        <v/>
      </c>
      <c r="BG428" s="20" t="str">
        <f>IF($AN428="","",IF(COUNTIF(AP428,"*"&amp;BG$1&amp;"*"),COUNTIF(AP$3:AP428,"*"&amp;BG$1&amp;"*"),""))</f>
        <v/>
      </c>
      <c r="BH428" s="20" t="str">
        <f>IF($AN428="","",IF(COUNTIF(AQ428,"*"&amp;BH$1&amp;"*"),COUNTIF(AQ$3:AQ428,"*"&amp;BH$1&amp;"*"),""))</f>
        <v/>
      </c>
      <c r="BI428" s="58" t="str">
        <f t="shared" si="229"/>
        <v/>
      </c>
      <c r="BJ428" s="20" t="str">
        <f t="shared" si="230"/>
        <v/>
      </c>
      <c r="BK428" s="20" t="str">
        <f t="shared" si="231"/>
        <v/>
      </c>
      <c r="BM428" s="20" t="str">
        <f>IF($BM$1&gt;=1+MAX($BM$3:BM427),1+MAX($BM$3:BM427),"")</f>
        <v/>
      </c>
      <c r="BN428" s="20" t="str">
        <f t="shared" si="232"/>
        <v/>
      </c>
      <c r="BO428" s="20" t="str">
        <f t="shared" si="232"/>
        <v/>
      </c>
      <c r="BP428" s="20" t="str">
        <f t="shared" si="232"/>
        <v/>
      </c>
      <c r="BQ428" s="20" t="str">
        <f t="shared" si="232"/>
        <v/>
      </c>
      <c r="BR428" s="20" t="str">
        <f t="shared" si="232"/>
        <v/>
      </c>
      <c r="BS428" s="20" t="str">
        <f t="shared" si="232"/>
        <v/>
      </c>
      <c r="BT428" s="20" t="str">
        <f t="shared" si="232"/>
        <v/>
      </c>
      <c r="BU428" s="20" t="str">
        <f t="shared" si="232"/>
        <v/>
      </c>
      <c r="BV428" s="20" t="str">
        <f t="shared" si="232"/>
        <v/>
      </c>
      <c r="BW428" s="20" t="str">
        <f t="shared" si="232"/>
        <v/>
      </c>
      <c r="BX428" s="20" t="str">
        <f t="shared" si="232"/>
        <v/>
      </c>
    </row>
    <row r="429" spans="2:76" ht="30" customHeight="1" x14ac:dyDescent="0.2">
      <c r="B429" s="52"/>
      <c r="C429" s="52"/>
      <c r="D429" s="52"/>
      <c r="E429" s="30"/>
      <c r="F429" s="31"/>
      <c r="G429" s="32"/>
      <c r="H429" s="30"/>
      <c r="I429" s="31"/>
      <c r="J429" s="34"/>
      <c r="K429" s="112" t="str">
        <f t="shared" si="209"/>
        <v/>
      </c>
      <c r="L429" s="108" t="str">
        <f t="shared" si="210"/>
        <v/>
      </c>
      <c r="M429" s="108" t="str">
        <f t="shared" si="211"/>
        <v/>
      </c>
      <c r="N429" s="31" t="str">
        <f t="shared" si="212"/>
        <v/>
      </c>
      <c r="O429" s="31" t="str">
        <f t="shared" si="213"/>
        <v/>
      </c>
      <c r="P429" s="49" t="str">
        <f t="shared" si="214"/>
        <v/>
      </c>
      <c r="Q429" s="49" t="str">
        <f t="shared" si="215"/>
        <v/>
      </c>
      <c r="R429" s="32" t="str">
        <f t="shared" si="216"/>
        <v/>
      </c>
      <c r="S429" s="19"/>
      <c r="T429" s="45" t="str">
        <f t="shared" si="217"/>
        <v/>
      </c>
      <c r="U429" s="32" t="str">
        <f t="shared" si="218"/>
        <v/>
      </c>
      <c r="V429" s="22"/>
      <c r="W429" s="6" t="str">
        <f t="shared" si="206"/>
        <v/>
      </c>
      <c r="X429" s="7" t="str">
        <f t="shared" si="219"/>
        <v/>
      </c>
      <c r="Y429" s="19"/>
      <c r="Z429" s="13" t="str">
        <f t="shared" si="207"/>
        <v/>
      </c>
      <c r="AA429" s="13" t="str">
        <f t="shared" si="220"/>
        <v/>
      </c>
      <c r="AB429" s="7" t="str">
        <f t="shared" si="221"/>
        <v/>
      </c>
      <c r="AC429" s="22"/>
      <c r="AD429" s="3" t="str">
        <f>IF(B429="","",COUNT(B$3:B429))</f>
        <v/>
      </c>
      <c r="AE429" s="3" t="str">
        <f>IF(C429="","",COUNT(C$3:C429))</f>
        <v/>
      </c>
      <c r="AF429" s="3" t="str">
        <f>IF(D429="","",COUNT(D$3:D429))</f>
        <v/>
      </c>
      <c r="AG429" s="20" t="str">
        <f>IF(E429="","",COUNTA($E$3:E429))</f>
        <v/>
      </c>
      <c r="AH429" s="38" t="str">
        <f>IF(B429="",IF(OR($C429&lt;&gt;"",$D429&lt;&gt;"",$E429&lt;&gt;"",$H429&lt;&gt;"",$G429&lt;&gt;""),INDEX(AH$3:AH428,MATCH(MAX(AD$3:AD428),AD$3:AD428,0),0),""),B429)</f>
        <v/>
      </c>
      <c r="AI429" s="38" t="str">
        <f>IF(C429="",IF(OR($D429&lt;&gt;"",$E429&lt;&gt;"",$H429&lt;&gt;"",$G429&lt;&gt;""),INDEX(AI$3:AI428,MATCH(MAX(AE$3:AE428),AE$3:AE428,0),0),""),C429)</f>
        <v/>
      </c>
      <c r="AJ429" s="38" t="str">
        <f>IF(D429="",IF(OR($E429&lt;&gt;"",$H429&lt;&gt;"",$G429&lt;&gt;""),INDEX(AJ$3:AJ428,MATCH(MAX(AF$3:AF428),AF$3:AF428,0),0),""),D429)</f>
        <v/>
      </c>
      <c r="AK429" s="4" t="str">
        <f>IF(入力!E429="","",IFERROR(INDEX(雇用者!$B$3:$B$100003,IFERROR(MATCH("*"&amp;$E429&amp;"*",雇用者!B$3:B$100003,0),MATCH("*"&amp;$E429&amp;"*",雇用者!C$3:C$100003,0)),0),入力!E429))&amp;""</f>
        <v/>
      </c>
      <c r="AL429" s="20" t="str">
        <f>IF(AM429="","",$AM429&amp;"@"&amp;AN429&amp;IF(AN429="","","@"&amp;COUNTIF($AK$3:AK429,AN429)))</f>
        <v/>
      </c>
      <c r="AM429" s="26" t="str">
        <f t="shared" si="222"/>
        <v/>
      </c>
      <c r="AN429" s="4" t="str">
        <f>IF(AK429="",IF(AND(OR(H429&lt;&gt;"",G429&lt;&gt;""),E429=""),INDEX($AK$3:AK428,MATCH(MAX($AG$3:AG428),$AG$3:AG428,0),0),""),AK429)</f>
        <v/>
      </c>
      <c r="AO429" s="20" t="str">
        <f>IF(H429="",IF(AN429="","",IFERROR(INDEX(雇用者!$D$3:$D$100003,MATCH($AN429,雇用者!B$3:B$100003,0),0),"")),H429)&amp;""</f>
        <v/>
      </c>
      <c r="AP429" s="20" t="str">
        <f>IF(AN429="","",IFERROR(IF(AND(入力!I429="",H429=""),INDEX(雇用者!$E$3:$E$100003,MATCH($AN429,雇用者!B$3:B$100003,0),0),I429),I429))&amp;""</f>
        <v/>
      </c>
      <c r="AQ429" s="20" t="str">
        <f t="shared" si="223"/>
        <v/>
      </c>
      <c r="AR429" s="20" t="str">
        <f t="shared" si="224"/>
        <v/>
      </c>
      <c r="AS429" s="20" t="str">
        <f>IF(AN429="","",IFERROR(IF(AND(入力!G429="",H429=""),INDEX(雇用者!$F$3:$Y$100003,MATCH($AN429,雇用者!B$3:B$100003,0),MATCH($AM429,雇用者!$F$1:$Y$1,1)),IF(G429="","",G429)),IF(G429="","",G429)))</f>
        <v/>
      </c>
      <c r="AT429" s="21" t="str">
        <f t="shared" si="225"/>
        <v/>
      </c>
      <c r="AU429" s="21" t="str">
        <f>IF(AND(AT429&lt;&gt;"",COUNTIF($AL$3:AL429,AL429)=1),SUMIF($AL$3:$AT$100003,AL429,$AT$3:$AT$100003),"")</f>
        <v/>
      </c>
      <c r="AV429" s="21" t="str">
        <f>IF(AND(COUNTIF($AM$3:AM429,AM429)=COUNTIF($AM$3:AM100429,AM429),AM429&lt;&gt;""),SUMIF($AM$3:AM429,AM429,$AT$3:AT429),"")</f>
        <v/>
      </c>
      <c r="AW429" s="96"/>
      <c r="AX429" s="20" t="str">
        <f>IF(COUNT(BC429:BH429)=6,MAX($AX$3:AX428)+1,"")</f>
        <v/>
      </c>
      <c r="AY429" s="20" t="str">
        <f>IF(AZ429="","",RANK(AZ429,$AZ$3:$AZ$100003,1)+COUNTIF($AZ$3:AZ429,AZ429)-1)</f>
        <v/>
      </c>
      <c r="AZ429" s="20" t="str">
        <f t="shared" si="226"/>
        <v/>
      </c>
      <c r="BA429" s="20" t="str">
        <f>IF(AN429="","",IF(COUNTIF($AN$3:AN429,AN429)=1,1+MAX($BA$3:BA428),INDEX($BA$3:BA428,MATCH(AN429,$AN$3:AN429,0),0)))</f>
        <v/>
      </c>
      <c r="BB429" s="20" t="str">
        <f>IF(AO429="","",IF(COUNTIF($AO$3:AO429,AO429)=1,1+MAX($BB$3:BB428),INDEX($BB$3:BB428,MATCH(AO429,$AO$3:AO429,0),0)))</f>
        <v/>
      </c>
      <c r="BC429" s="54" t="str">
        <f t="shared" si="227"/>
        <v/>
      </c>
      <c r="BD429" s="54" t="str">
        <f t="shared" si="228"/>
        <v/>
      </c>
      <c r="BE429" s="20" t="str">
        <f>IF($AN429="","",IF(COUNTIF(AN429,"*"&amp;BE$1&amp;"*"),COUNTIF(AN$3:AN429,"*"&amp;BE$1&amp;"*"),""))</f>
        <v/>
      </c>
      <c r="BF429" s="20" t="str">
        <f>IF($AN429="","",IF(COUNTIF(AO429,"*"&amp;BF$1&amp;"*"),COUNTIF(AO$3:AO429,"*"&amp;BF$1&amp;"*"),""))</f>
        <v/>
      </c>
      <c r="BG429" s="20" t="str">
        <f>IF($AN429="","",IF(COUNTIF(AP429,"*"&amp;BG$1&amp;"*"),COUNTIF(AP$3:AP429,"*"&amp;BG$1&amp;"*"),""))</f>
        <v/>
      </c>
      <c r="BH429" s="20" t="str">
        <f>IF($AN429="","",IF(COUNTIF(AQ429,"*"&amp;BH$1&amp;"*"),COUNTIF(AQ$3:AQ429,"*"&amp;BH$1&amp;"*"),""))</f>
        <v/>
      </c>
      <c r="BI429" s="58" t="str">
        <f t="shared" si="229"/>
        <v/>
      </c>
      <c r="BJ429" s="20" t="str">
        <f t="shared" si="230"/>
        <v/>
      </c>
      <c r="BK429" s="20" t="str">
        <f t="shared" si="231"/>
        <v/>
      </c>
      <c r="BM429" s="20" t="str">
        <f>IF($BM$1&gt;=1+MAX($BM$3:BM428),1+MAX($BM$3:BM428),"")</f>
        <v/>
      </c>
      <c r="BN429" s="20" t="str">
        <f t="shared" si="232"/>
        <v/>
      </c>
      <c r="BO429" s="20" t="str">
        <f t="shared" si="232"/>
        <v/>
      </c>
      <c r="BP429" s="20" t="str">
        <f t="shared" si="232"/>
        <v/>
      </c>
      <c r="BQ429" s="20" t="str">
        <f t="shared" si="232"/>
        <v/>
      </c>
      <c r="BR429" s="20" t="str">
        <f t="shared" si="232"/>
        <v/>
      </c>
      <c r="BS429" s="20" t="str">
        <f t="shared" si="232"/>
        <v/>
      </c>
      <c r="BT429" s="20" t="str">
        <f t="shared" si="232"/>
        <v/>
      </c>
      <c r="BU429" s="20" t="str">
        <f t="shared" si="232"/>
        <v/>
      </c>
      <c r="BV429" s="20" t="str">
        <f t="shared" si="232"/>
        <v/>
      </c>
      <c r="BW429" s="20" t="str">
        <f t="shared" si="232"/>
        <v/>
      </c>
      <c r="BX429" s="20" t="str">
        <f t="shared" si="232"/>
        <v/>
      </c>
    </row>
    <row r="430" spans="2:76" ht="30" customHeight="1" x14ac:dyDescent="0.2">
      <c r="B430" s="52"/>
      <c r="C430" s="52"/>
      <c r="D430" s="52"/>
      <c r="E430" s="30"/>
      <c r="F430" s="31"/>
      <c r="G430" s="32"/>
      <c r="H430" s="30"/>
      <c r="I430" s="31"/>
      <c r="J430" s="34"/>
      <c r="K430" s="112" t="str">
        <f t="shared" si="209"/>
        <v/>
      </c>
      <c r="L430" s="108" t="str">
        <f t="shared" si="210"/>
        <v/>
      </c>
      <c r="M430" s="108" t="str">
        <f t="shared" si="211"/>
        <v/>
      </c>
      <c r="N430" s="31" t="str">
        <f t="shared" si="212"/>
        <v/>
      </c>
      <c r="O430" s="31" t="str">
        <f t="shared" si="213"/>
        <v/>
      </c>
      <c r="P430" s="49" t="str">
        <f t="shared" si="214"/>
        <v/>
      </c>
      <c r="Q430" s="49" t="str">
        <f t="shared" si="215"/>
        <v/>
      </c>
      <c r="R430" s="32" t="str">
        <f t="shared" si="216"/>
        <v/>
      </c>
      <c r="S430" s="19"/>
      <c r="T430" s="45" t="str">
        <f t="shared" si="217"/>
        <v/>
      </c>
      <c r="U430" s="32" t="str">
        <f t="shared" si="218"/>
        <v/>
      </c>
      <c r="V430" s="22"/>
      <c r="W430" s="6" t="str">
        <f t="shared" si="206"/>
        <v/>
      </c>
      <c r="X430" s="7" t="str">
        <f t="shared" si="219"/>
        <v/>
      </c>
      <c r="Y430" s="19"/>
      <c r="Z430" s="13" t="str">
        <f t="shared" si="207"/>
        <v/>
      </c>
      <c r="AA430" s="13" t="str">
        <f t="shared" si="220"/>
        <v/>
      </c>
      <c r="AB430" s="7" t="str">
        <f t="shared" si="221"/>
        <v/>
      </c>
      <c r="AC430" s="22"/>
      <c r="AD430" s="3" t="str">
        <f>IF(B430="","",COUNT(B$3:B430))</f>
        <v/>
      </c>
      <c r="AE430" s="3" t="str">
        <f>IF(C430="","",COUNT(C$3:C430))</f>
        <v/>
      </c>
      <c r="AF430" s="3" t="str">
        <f>IF(D430="","",COUNT(D$3:D430))</f>
        <v/>
      </c>
      <c r="AG430" s="20" t="str">
        <f>IF(E430="","",COUNTA($E$3:E430))</f>
        <v/>
      </c>
      <c r="AH430" s="38" t="str">
        <f>IF(B430="",IF(OR($C430&lt;&gt;"",$D430&lt;&gt;"",$E430&lt;&gt;"",$H430&lt;&gt;"",$G430&lt;&gt;""),INDEX(AH$3:AH429,MATCH(MAX(AD$3:AD429),AD$3:AD429,0),0),""),B430)</f>
        <v/>
      </c>
      <c r="AI430" s="38" t="str">
        <f>IF(C430="",IF(OR($D430&lt;&gt;"",$E430&lt;&gt;"",$H430&lt;&gt;"",$G430&lt;&gt;""),INDEX(AI$3:AI429,MATCH(MAX(AE$3:AE429),AE$3:AE429,0),0),""),C430)</f>
        <v/>
      </c>
      <c r="AJ430" s="38" t="str">
        <f>IF(D430="",IF(OR($E430&lt;&gt;"",$H430&lt;&gt;"",$G430&lt;&gt;""),INDEX(AJ$3:AJ429,MATCH(MAX(AF$3:AF429),AF$3:AF429,0),0),""),D430)</f>
        <v/>
      </c>
      <c r="AK430" s="4" t="str">
        <f>IF(入力!E430="","",IFERROR(INDEX(雇用者!$B$3:$B$100003,IFERROR(MATCH("*"&amp;$E430&amp;"*",雇用者!B$3:B$100003,0),MATCH("*"&amp;$E430&amp;"*",雇用者!C$3:C$100003,0)),0),入力!E430))&amp;""</f>
        <v/>
      </c>
      <c r="AL430" s="20" t="str">
        <f>IF(AM430="","",$AM430&amp;"@"&amp;AN430&amp;IF(AN430="","","@"&amp;COUNTIF($AK$3:AK430,AN430)))</f>
        <v/>
      </c>
      <c r="AM430" s="26" t="str">
        <f t="shared" si="222"/>
        <v/>
      </c>
      <c r="AN430" s="4" t="str">
        <f>IF(AK430="",IF(AND(OR(H430&lt;&gt;"",G430&lt;&gt;""),E430=""),INDEX($AK$3:AK429,MATCH(MAX($AG$3:AG429),$AG$3:AG429,0),0),""),AK430)</f>
        <v/>
      </c>
      <c r="AO430" s="20" t="str">
        <f>IF(H430="",IF(AN430="","",IFERROR(INDEX(雇用者!$D$3:$D$100003,MATCH($AN430,雇用者!B$3:B$100003,0),0),"")),H430)&amp;""</f>
        <v/>
      </c>
      <c r="AP430" s="20" t="str">
        <f>IF(AN430="","",IFERROR(IF(AND(入力!I430="",H430=""),INDEX(雇用者!$E$3:$E$100003,MATCH($AN430,雇用者!B$3:B$100003,0),0),I430),I430))&amp;""</f>
        <v/>
      </c>
      <c r="AQ430" s="20" t="str">
        <f t="shared" si="223"/>
        <v/>
      </c>
      <c r="AR430" s="20" t="str">
        <f t="shared" si="224"/>
        <v/>
      </c>
      <c r="AS430" s="20" t="str">
        <f>IF(AN430="","",IFERROR(IF(AND(入力!G430="",H430=""),INDEX(雇用者!$F$3:$Y$100003,MATCH($AN430,雇用者!B$3:B$100003,0),MATCH($AM430,雇用者!$F$1:$Y$1,1)),IF(G430="","",G430)),IF(G430="","",G430)))</f>
        <v/>
      </c>
      <c r="AT430" s="21" t="str">
        <f t="shared" si="225"/>
        <v/>
      </c>
      <c r="AU430" s="21" t="str">
        <f>IF(AND(AT430&lt;&gt;"",COUNTIF($AL$3:AL430,AL430)=1),SUMIF($AL$3:$AT$100003,AL430,$AT$3:$AT$100003),"")</f>
        <v/>
      </c>
      <c r="AV430" s="21" t="str">
        <f>IF(AND(COUNTIF($AM$3:AM430,AM430)=COUNTIF($AM$3:AM100430,AM430),AM430&lt;&gt;""),SUMIF($AM$3:AM430,AM430,$AT$3:AT430),"")</f>
        <v/>
      </c>
      <c r="AW430" s="96"/>
      <c r="AX430" s="20" t="str">
        <f>IF(COUNT(BC430:BH430)=6,MAX($AX$3:AX429)+1,"")</f>
        <v/>
      </c>
      <c r="AY430" s="20" t="str">
        <f>IF(AZ430="","",RANK(AZ430,$AZ$3:$AZ$100003,1)+COUNTIF($AZ$3:AZ430,AZ430)-1)</f>
        <v/>
      </c>
      <c r="AZ430" s="20" t="str">
        <f t="shared" si="226"/>
        <v/>
      </c>
      <c r="BA430" s="20" t="str">
        <f>IF(AN430="","",IF(COUNTIF($AN$3:AN430,AN430)=1,1+MAX($BA$3:BA429),INDEX($BA$3:BA429,MATCH(AN430,$AN$3:AN430,0),0)))</f>
        <v/>
      </c>
      <c r="BB430" s="20" t="str">
        <f>IF(AO430="","",IF(COUNTIF($AO$3:AO430,AO430)=1,1+MAX($BB$3:BB429),INDEX($BB$3:BB429,MATCH(AO430,$AO$3:AO430,0),0)))</f>
        <v/>
      </c>
      <c r="BC430" s="54" t="str">
        <f t="shared" si="227"/>
        <v/>
      </c>
      <c r="BD430" s="54" t="str">
        <f t="shared" si="228"/>
        <v/>
      </c>
      <c r="BE430" s="20" t="str">
        <f>IF($AN430="","",IF(COUNTIF(AN430,"*"&amp;BE$1&amp;"*"),COUNTIF(AN$3:AN430,"*"&amp;BE$1&amp;"*"),""))</f>
        <v/>
      </c>
      <c r="BF430" s="20" t="str">
        <f>IF($AN430="","",IF(COUNTIF(AO430,"*"&amp;BF$1&amp;"*"),COUNTIF(AO$3:AO430,"*"&amp;BF$1&amp;"*"),""))</f>
        <v/>
      </c>
      <c r="BG430" s="20" t="str">
        <f>IF($AN430="","",IF(COUNTIF(AP430,"*"&amp;BG$1&amp;"*"),COUNTIF(AP$3:AP430,"*"&amp;BG$1&amp;"*"),""))</f>
        <v/>
      </c>
      <c r="BH430" s="20" t="str">
        <f>IF($AN430="","",IF(COUNTIF(AQ430,"*"&amp;BH$1&amp;"*"),COUNTIF(AQ$3:AQ430,"*"&amp;BH$1&amp;"*"),""))</f>
        <v/>
      </c>
      <c r="BI430" s="58" t="str">
        <f t="shared" si="229"/>
        <v/>
      </c>
      <c r="BJ430" s="20" t="str">
        <f t="shared" si="230"/>
        <v/>
      </c>
      <c r="BK430" s="20" t="str">
        <f t="shared" si="231"/>
        <v/>
      </c>
      <c r="BM430" s="20" t="str">
        <f>IF($BM$1&gt;=1+MAX($BM$3:BM429),1+MAX($BM$3:BM429),"")</f>
        <v/>
      </c>
      <c r="BN430" s="20" t="str">
        <f t="shared" si="232"/>
        <v/>
      </c>
      <c r="BO430" s="20" t="str">
        <f t="shared" si="232"/>
        <v/>
      </c>
      <c r="BP430" s="20" t="str">
        <f t="shared" si="232"/>
        <v/>
      </c>
      <c r="BQ430" s="20" t="str">
        <f t="shared" si="232"/>
        <v/>
      </c>
      <c r="BR430" s="20" t="str">
        <f t="shared" si="232"/>
        <v/>
      </c>
      <c r="BS430" s="20" t="str">
        <f t="shared" si="232"/>
        <v/>
      </c>
      <c r="BT430" s="20" t="str">
        <f t="shared" si="232"/>
        <v/>
      </c>
      <c r="BU430" s="20" t="str">
        <f t="shared" si="232"/>
        <v/>
      </c>
      <c r="BV430" s="20" t="str">
        <f t="shared" si="232"/>
        <v/>
      </c>
      <c r="BW430" s="20" t="str">
        <f t="shared" si="232"/>
        <v/>
      </c>
      <c r="BX430" s="20" t="str">
        <f t="shared" si="232"/>
        <v/>
      </c>
    </row>
    <row r="431" spans="2:76" ht="30" customHeight="1" x14ac:dyDescent="0.2">
      <c r="B431" s="52"/>
      <c r="C431" s="52"/>
      <c r="D431" s="52"/>
      <c r="E431" s="30"/>
      <c r="F431" s="31"/>
      <c r="G431" s="32"/>
      <c r="H431" s="30"/>
      <c r="I431" s="31"/>
      <c r="J431" s="34"/>
      <c r="K431" s="112" t="str">
        <f t="shared" si="209"/>
        <v/>
      </c>
      <c r="L431" s="108" t="str">
        <f t="shared" si="210"/>
        <v/>
      </c>
      <c r="M431" s="108" t="str">
        <f t="shared" si="211"/>
        <v/>
      </c>
      <c r="N431" s="31" t="str">
        <f t="shared" si="212"/>
        <v/>
      </c>
      <c r="O431" s="31" t="str">
        <f t="shared" si="213"/>
        <v/>
      </c>
      <c r="P431" s="49" t="str">
        <f t="shared" si="214"/>
        <v/>
      </c>
      <c r="Q431" s="49" t="str">
        <f t="shared" si="215"/>
        <v/>
      </c>
      <c r="R431" s="32" t="str">
        <f t="shared" si="216"/>
        <v/>
      </c>
      <c r="S431" s="19"/>
      <c r="T431" s="45" t="str">
        <f t="shared" si="217"/>
        <v/>
      </c>
      <c r="U431" s="32" t="str">
        <f t="shared" si="218"/>
        <v/>
      </c>
      <c r="V431" s="22"/>
      <c r="W431" s="6" t="str">
        <f t="shared" si="206"/>
        <v/>
      </c>
      <c r="X431" s="7" t="str">
        <f t="shared" si="219"/>
        <v/>
      </c>
      <c r="Y431" s="19"/>
      <c r="Z431" s="13" t="str">
        <f t="shared" si="207"/>
        <v/>
      </c>
      <c r="AA431" s="13" t="str">
        <f t="shared" si="220"/>
        <v/>
      </c>
      <c r="AB431" s="7" t="str">
        <f t="shared" si="221"/>
        <v/>
      </c>
      <c r="AC431" s="22"/>
      <c r="AD431" s="3" t="str">
        <f>IF(B431="","",COUNT(B$3:B431))</f>
        <v/>
      </c>
      <c r="AE431" s="3" t="str">
        <f>IF(C431="","",COUNT(C$3:C431))</f>
        <v/>
      </c>
      <c r="AF431" s="3" t="str">
        <f>IF(D431="","",COUNT(D$3:D431))</f>
        <v/>
      </c>
      <c r="AG431" s="20" t="str">
        <f>IF(E431="","",COUNTA($E$3:E431))</f>
        <v/>
      </c>
      <c r="AH431" s="38" t="str">
        <f>IF(B431="",IF(OR($C431&lt;&gt;"",$D431&lt;&gt;"",$E431&lt;&gt;"",$H431&lt;&gt;"",$G431&lt;&gt;""),INDEX(AH$3:AH430,MATCH(MAX(AD$3:AD430),AD$3:AD430,0),0),""),B431)</f>
        <v/>
      </c>
      <c r="AI431" s="38" t="str">
        <f>IF(C431="",IF(OR($D431&lt;&gt;"",$E431&lt;&gt;"",$H431&lt;&gt;"",$G431&lt;&gt;""),INDEX(AI$3:AI430,MATCH(MAX(AE$3:AE430),AE$3:AE430,0),0),""),C431)</f>
        <v/>
      </c>
      <c r="AJ431" s="38" t="str">
        <f>IF(D431="",IF(OR($E431&lt;&gt;"",$H431&lt;&gt;"",$G431&lt;&gt;""),INDEX(AJ$3:AJ430,MATCH(MAX(AF$3:AF430),AF$3:AF430,0),0),""),D431)</f>
        <v/>
      </c>
      <c r="AK431" s="4" t="str">
        <f>IF(入力!E431="","",IFERROR(INDEX(雇用者!$B$3:$B$100003,IFERROR(MATCH("*"&amp;$E431&amp;"*",雇用者!B$3:B$100003,0),MATCH("*"&amp;$E431&amp;"*",雇用者!C$3:C$100003,0)),0),入力!E431))&amp;""</f>
        <v/>
      </c>
      <c r="AL431" s="20" t="str">
        <f>IF(AM431="","",$AM431&amp;"@"&amp;AN431&amp;IF(AN431="","","@"&amp;COUNTIF($AK$3:AK431,AN431)))</f>
        <v/>
      </c>
      <c r="AM431" s="26" t="str">
        <f t="shared" si="222"/>
        <v/>
      </c>
      <c r="AN431" s="4" t="str">
        <f>IF(AK431="",IF(AND(OR(H431&lt;&gt;"",G431&lt;&gt;""),E431=""),INDEX($AK$3:AK430,MATCH(MAX($AG$3:AG430),$AG$3:AG430,0),0),""),AK431)</f>
        <v/>
      </c>
      <c r="AO431" s="20" t="str">
        <f>IF(H431="",IF(AN431="","",IFERROR(INDEX(雇用者!$D$3:$D$100003,MATCH($AN431,雇用者!B$3:B$100003,0),0),"")),H431)&amp;""</f>
        <v/>
      </c>
      <c r="AP431" s="20" t="str">
        <f>IF(AN431="","",IFERROR(IF(AND(入力!I431="",H431=""),INDEX(雇用者!$E$3:$E$100003,MATCH($AN431,雇用者!B$3:B$100003,0),0),I431),I431))&amp;""</f>
        <v/>
      </c>
      <c r="AQ431" s="20" t="str">
        <f t="shared" si="223"/>
        <v/>
      </c>
      <c r="AR431" s="20" t="str">
        <f t="shared" si="224"/>
        <v/>
      </c>
      <c r="AS431" s="20" t="str">
        <f>IF(AN431="","",IFERROR(IF(AND(入力!G431="",H431=""),INDEX(雇用者!$F$3:$Y$100003,MATCH($AN431,雇用者!B$3:B$100003,0),MATCH($AM431,雇用者!$F$1:$Y$1,1)),IF(G431="","",G431)),IF(G431="","",G431)))</f>
        <v/>
      </c>
      <c r="AT431" s="21" t="str">
        <f t="shared" si="225"/>
        <v/>
      </c>
      <c r="AU431" s="21" t="str">
        <f>IF(AND(AT431&lt;&gt;"",COUNTIF($AL$3:AL431,AL431)=1),SUMIF($AL$3:$AT$100003,AL431,$AT$3:$AT$100003),"")</f>
        <v/>
      </c>
      <c r="AV431" s="21" t="str">
        <f>IF(AND(COUNTIF($AM$3:AM431,AM431)=COUNTIF($AM$3:AM100431,AM431),AM431&lt;&gt;""),SUMIF($AM$3:AM431,AM431,$AT$3:AT431),"")</f>
        <v/>
      </c>
      <c r="AW431" s="96"/>
      <c r="AX431" s="20" t="str">
        <f>IF(COUNT(BC431:BH431)=6,MAX($AX$3:AX430)+1,"")</f>
        <v/>
      </c>
      <c r="AY431" s="20" t="str">
        <f>IF(AZ431="","",RANK(AZ431,$AZ$3:$AZ$100003,1)+COUNTIF($AZ$3:AZ431,AZ431)-1)</f>
        <v/>
      </c>
      <c r="AZ431" s="20" t="str">
        <f t="shared" si="226"/>
        <v/>
      </c>
      <c r="BA431" s="20" t="str">
        <f>IF(AN431="","",IF(COUNTIF($AN$3:AN431,AN431)=1,1+MAX($BA$3:BA430),INDEX($BA$3:BA430,MATCH(AN431,$AN$3:AN431,0),0)))</f>
        <v/>
      </c>
      <c r="BB431" s="20" t="str">
        <f>IF(AO431="","",IF(COUNTIF($AO$3:AO431,AO431)=1,1+MAX($BB$3:BB430),INDEX($BB$3:BB430,MATCH(AO431,$AO$3:AO431,0),0)))</f>
        <v/>
      </c>
      <c r="BC431" s="54" t="str">
        <f t="shared" si="227"/>
        <v/>
      </c>
      <c r="BD431" s="54" t="str">
        <f t="shared" si="228"/>
        <v/>
      </c>
      <c r="BE431" s="20" t="str">
        <f>IF($AN431="","",IF(COUNTIF(AN431,"*"&amp;BE$1&amp;"*"),COUNTIF(AN$3:AN431,"*"&amp;BE$1&amp;"*"),""))</f>
        <v/>
      </c>
      <c r="BF431" s="20" t="str">
        <f>IF($AN431="","",IF(COUNTIF(AO431,"*"&amp;BF$1&amp;"*"),COUNTIF(AO$3:AO431,"*"&amp;BF$1&amp;"*"),""))</f>
        <v/>
      </c>
      <c r="BG431" s="20" t="str">
        <f>IF($AN431="","",IF(COUNTIF(AP431,"*"&amp;BG$1&amp;"*"),COUNTIF(AP$3:AP431,"*"&amp;BG$1&amp;"*"),""))</f>
        <v/>
      </c>
      <c r="BH431" s="20" t="str">
        <f>IF($AN431="","",IF(COUNTIF(AQ431,"*"&amp;BH$1&amp;"*"),COUNTIF(AQ$3:AQ431,"*"&amp;BH$1&amp;"*"),""))</f>
        <v/>
      </c>
      <c r="BI431" s="58" t="str">
        <f t="shared" si="229"/>
        <v/>
      </c>
      <c r="BJ431" s="20" t="str">
        <f t="shared" si="230"/>
        <v/>
      </c>
      <c r="BK431" s="20" t="str">
        <f t="shared" si="231"/>
        <v/>
      </c>
      <c r="BM431" s="20" t="str">
        <f>IF($BM$1&gt;=1+MAX($BM$3:BM430),1+MAX($BM$3:BM430),"")</f>
        <v/>
      </c>
      <c r="BN431" s="20" t="str">
        <f t="shared" si="232"/>
        <v/>
      </c>
      <c r="BO431" s="20" t="str">
        <f t="shared" si="232"/>
        <v/>
      </c>
      <c r="BP431" s="20" t="str">
        <f t="shared" si="232"/>
        <v/>
      </c>
      <c r="BQ431" s="20" t="str">
        <f t="shared" si="232"/>
        <v/>
      </c>
      <c r="BR431" s="20" t="str">
        <f t="shared" si="232"/>
        <v/>
      </c>
      <c r="BS431" s="20" t="str">
        <f t="shared" si="232"/>
        <v/>
      </c>
      <c r="BT431" s="20" t="str">
        <f t="shared" si="232"/>
        <v/>
      </c>
      <c r="BU431" s="20" t="str">
        <f t="shared" si="232"/>
        <v/>
      </c>
      <c r="BV431" s="20" t="str">
        <f t="shared" si="232"/>
        <v/>
      </c>
      <c r="BW431" s="20" t="str">
        <f t="shared" si="232"/>
        <v/>
      </c>
      <c r="BX431" s="20" t="str">
        <f t="shared" si="232"/>
        <v/>
      </c>
    </row>
    <row r="432" spans="2:76" ht="30" customHeight="1" x14ac:dyDescent="0.2">
      <c r="B432" s="52"/>
      <c r="C432" s="52"/>
      <c r="D432" s="52"/>
      <c r="E432" s="30"/>
      <c r="F432" s="31"/>
      <c r="G432" s="32"/>
      <c r="H432" s="30"/>
      <c r="I432" s="31"/>
      <c r="J432" s="34"/>
      <c r="K432" s="112" t="str">
        <f t="shared" si="209"/>
        <v/>
      </c>
      <c r="L432" s="108" t="str">
        <f t="shared" si="210"/>
        <v/>
      </c>
      <c r="M432" s="108" t="str">
        <f t="shared" si="211"/>
        <v/>
      </c>
      <c r="N432" s="31" t="str">
        <f t="shared" si="212"/>
        <v/>
      </c>
      <c r="O432" s="31" t="str">
        <f t="shared" si="213"/>
        <v/>
      </c>
      <c r="P432" s="49" t="str">
        <f t="shared" si="214"/>
        <v/>
      </c>
      <c r="Q432" s="49" t="str">
        <f t="shared" si="215"/>
        <v/>
      </c>
      <c r="R432" s="32" t="str">
        <f t="shared" si="216"/>
        <v/>
      </c>
      <c r="S432" s="19"/>
      <c r="T432" s="45" t="str">
        <f t="shared" si="217"/>
        <v/>
      </c>
      <c r="U432" s="32" t="str">
        <f t="shared" si="218"/>
        <v/>
      </c>
      <c r="V432" s="22"/>
      <c r="W432" s="6" t="str">
        <f t="shared" si="206"/>
        <v/>
      </c>
      <c r="X432" s="7" t="str">
        <f t="shared" si="219"/>
        <v/>
      </c>
      <c r="Y432" s="19"/>
      <c r="Z432" s="13" t="str">
        <f t="shared" si="207"/>
        <v/>
      </c>
      <c r="AA432" s="13" t="str">
        <f t="shared" si="220"/>
        <v/>
      </c>
      <c r="AB432" s="7" t="str">
        <f t="shared" si="221"/>
        <v/>
      </c>
      <c r="AC432" s="22"/>
      <c r="AD432" s="3" t="str">
        <f>IF(B432="","",COUNT(B$3:B432))</f>
        <v/>
      </c>
      <c r="AE432" s="3" t="str">
        <f>IF(C432="","",COUNT(C$3:C432))</f>
        <v/>
      </c>
      <c r="AF432" s="3" t="str">
        <f>IF(D432="","",COUNT(D$3:D432))</f>
        <v/>
      </c>
      <c r="AG432" s="20" t="str">
        <f>IF(E432="","",COUNTA($E$3:E432))</f>
        <v/>
      </c>
      <c r="AH432" s="38" t="str">
        <f>IF(B432="",IF(OR($C432&lt;&gt;"",$D432&lt;&gt;"",$E432&lt;&gt;"",$H432&lt;&gt;"",$G432&lt;&gt;""),INDEX(AH$3:AH431,MATCH(MAX(AD$3:AD431),AD$3:AD431,0),0),""),B432)</f>
        <v/>
      </c>
      <c r="AI432" s="38" t="str">
        <f>IF(C432="",IF(OR($D432&lt;&gt;"",$E432&lt;&gt;"",$H432&lt;&gt;"",$G432&lt;&gt;""),INDEX(AI$3:AI431,MATCH(MAX(AE$3:AE431),AE$3:AE431,0),0),""),C432)</f>
        <v/>
      </c>
      <c r="AJ432" s="38" t="str">
        <f>IF(D432="",IF(OR($E432&lt;&gt;"",$H432&lt;&gt;"",$G432&lt;&gt;""),INDEX(AJ$3:AJ431,MATCH(MAX(AF$3:AF431),AF$3:AF431,0),0),""),D432)</f>
        <v/>
      </c>
      <c r="AK432" s="4" t="str">
        <f>IF(入力!E432="","",IFERROR(INDEX(雇用者!$B$3:$B$100003,IFERROR(MATCH("*"&amp;$E432&amp;"*",雇用者!B$3:B$100003,0),MATCH("*"&amp;$E432&amp;"*",雇用者!C$3:C$100003,0)),0),入力!E432))&amp;""</f>
        <v/>
      </c>
      <c r="AL432" s="20" t="str">
        <f>IF(AM432="","",$AM432&amp;"@"&amp;AN432&amp;IF(AN432="","","@"&amp;COUNTIF($AK$3:AK432,AN432)))</f>
        <v/>
      </c>
      <c r="AM432" s="26" t="str">
        <f t="shared" si="222"/>
        <v/>
      </c>
      <c r="AN432" s="4" t="str">
        <f>IF(AK432="",IF(AND(OR(H432&lt;&gt;"",G432&lt;&gt;""),E432=""),INDEX($AK$3:AK431,MATCH(MAX($AG$3:AG431),$AG$3:AG431,0),0),""),AK432)</f>
        <v/>
      </c>
      <c r="AO432" s="20" t="str">
        <f>IF(H432="",IF(AN432="","",IFERROR(INDEX(雇用者!$D$3:$D$100003,MATCH($AN432,雇用者!B$3:B$100003,0),0),"")),H432)&amp;""</f>
        <v/>
      </c>
      <c r="AP432" s="20" t="str">
        <f>IF(AN432="","",IFERROR(IF(AND(入力!I432="",H432=""),INDEX(雇用者!$E$3:$E$100003,MATCH($AN432,雇用者!B$3:B$100003,0),0),I432),I432))&amp;""</f>
        <v/>
      </c>
      <c r="AQ432" s="20" t="str">
        <f t="shared" si="223"/>
        <v/>
      </c>
      <c r="AR432" s="20" t="str">
        <f t="shared" si="224"/>
        <v/>
      </c>
      <c r="AS432" s="20" t="str">
        <f>IF(AN432="","",IFERROR(IF(AND(入力!G432="",H432=""),INDEX(雇用者!$F$3:$Y$100003,MATCH($AN432,雇用者!B$3:B$100003,0),MATCH($AM432,雇用者!$F$1:$Y$1,1)),IF(G432="","",G432)),IF(G432="","",G432)))</f>
        <v/>
      </c>
      <c r="AT432" s="21" t="str">
        <f t="shared" si="225"/>
        <v/>
      </c>
      <c r="AU432" s="21" t="str">
        <f>IF(AND(AT432&lt;&gt;"",COUNTIF($AL$3:AL432,AL432)=1),SUMIF($AL$3:$AT$100003,AL432,$AT$3:$AT$100003),"")</f>
        <v/>
      </c>
      <c r="AV432" s="21" t="str">
        <f>IF(AND(COUNTIF($AM$3:AM432,AM432)=COUNTIF($AM$3:AM100432,AM432),AM432&lt;&gt;""),SUMIF($AM$3:AM432,AM432,$AT$3:AT432),"")</f>
        <v/>
      </c>
      <c r="AW432" s="96"/>
      <c r="AX432" s="20" t="str">
        <f>IF(COUNT(BC432:BH432)=6,MAX($AX$3:AX431)+1,"")</f>
        <v/>
      </c>
      <c r="AY432" s="20" t="str">
        <f>IF(AZ432="","",RANK(AZ432,$AZ$3:$AZ$100003,1)+COUNTIF($AZ$3:AZ432,AZ432)-1)</f>
        <v/>
      </c>
      <c r="AZ432" s="20" t="str">
        <f t="shared" si="226"/>
        <v/>
      </c>
      <c r="BA432" s="20" t="str">
        <f>IF(AN432="","",IF(COUNTIF($AN$3:AN432,AN432)=1,1+MAX($BA$3:BA431),INDEX($BA$3:BA431,MATCH(AN432,$AN$3:AN432,0),0)))</f>
        <v/>
      </c>
      <c r="BB432" s="20" t="str">
        <f>IF(AO432="","",IF(COUNTIF($AO$3:AO432,AO432)=1,1+MAX($BB$3:BB431),INDEX($BB$3:BB431,MATCH(AO432,$AO$3:AO432,0),0)))</f>
        <v/>
      </c>
      <c r="BC432" s="54" t="str">
        <f t="shared" si="227"/>
        <v/>
      </c>
      <c r="BD432" s="54" t="str">
        <f t="shared" si="228"/>
        <v/>
      </c>
      <c r="BE432" s="20" t="str">
        <f>IF($AN432="","",IF(COUNTIF(AN432,"*"&amp;BE$1&amp;"*"),COUNTIF(AN$3:AN432,"*"&amp;BE$1&amp;"*"),""))</f>
        <v/>
      </c>
      <c r="BF432" s="20" t="str">
        <f>IF($AN432="","",IF(COUNTIF(AO432,"*"&amp;BF$1&amp;"*"),COUNTIF(AO$3:AO432,"*"&amp;BF$1&amp;"*"),""))</f>
        <v/>
      </c>
      <c r="BG432" s="20" t="str">
        <f>IF($AN432="","",IF(COUNTIF(AP432,"*"&amp;BG$1&amp;"*"),COUNTIF(AP$3:AP432,"*"&amp;BG$1&amp;"*"),""))</f>
        <v/>
      </c>
      <c r="BH432" s="20" t="str">
        <f>IF($AN432="","",IF(COUNTIF(AQ432,"*"&amp;BH$1&amp;"*"),COUNTIF(AQ$3:AQ432,"*"&amp;BH$1&amp;"*"),""))</f>
        <v/>
      </c>
      <c r="BI432" s="58" t="str">
        <f t="shared" si="229"/>
        <v/>
      </c>
      <c r="BJ432" s="20" t="str">
        <f t="shared" si="230"/>
        <v/>
      </c>
      <c r="BK432" s="20" t="str">
        <f t="shared" si="231"/>
        <v/>
      </c>
      <c r="BM432" s="20" t="str">
        <f>IF($BM$1&gt;=1+MAX($BM$3:BM431),1+MAX($BM$3:BM431),"")</f>
        <v/>
      </c>
      <c r="BN432" s="20" t="str">
        <f t="shared" si="232"/>
        <v/>
      </c>
      <c r="BO432" s="20" t="str">
        <f t="shared" si="232"/>
        <v/>
      </c>
      <c r="BP432" s="20" t="str">
        <f t="shared" si="232"/>
        <v/>
      </c>
      <c r="BQ432" s="20" t="str">
        <f t="shared" si="232"/>
        <v/>
      </c>
      <c r="BR432" s="20" t="str">
        <f t="shared" si="232"/>
        <v/>
      </c>
      <c r="BS432" s="20" t="str">
        <f t="shared" si="232"/>
        <v/>
      </c>
      <c r="BT432" s="20" t="str">
        <f t="shared" si="232"/>
        <v/>
      </c>
      <c r="BU432" s="20" t="str">
        <f t="shared" si="232"/>
        <v/>
      </c>
      <c r="BV432" s="20" t="str">
        <f t="shared" si="232"/>
        <v/>
      </c>
      <c r="BW432" s="20" t="str">
        <f t="shared" si="232"/>
        <v/>
      </c>
      <c r="BX432" s="20" t="str">
        <f t="shared" si="232"/>
        <v/>
      </c>
    </row>
    <row r="433" spans="2:76" ht="30" customHeight="1" x14ac:dyDescent="0.2">
      <c r="B433" s="52"/>
      <c r="C433" s="52"/>
      <c r="D433" s="52"/>
      <c r="E433" s="30"/>
      <c r="F433" s="31"/>
      <c r="G433" s="32"/>
      <c r="H433" s="30"/>
      <c r="I433" s="31"/>
      <c r="J433" s="34"/>
      <c r="K433" s="112" t="str">
        <f t="shared" si="209"/>
        <v/>
      </c>
      <c r="L433" s="108" t="str">
        <f t="shared" si="210"/>
        <v/>
      </c>
      <c r="M433" s="108" t="str">
        <f t="shared" si="211"/>
        <v/>
      </c>
      <c r="N433" s="31" t="str">
        <f t="shared" si="212"/>
        <v/>
      </c>
      <c r="O433" s="31" t="str">
        <f t="shared" si="213"/>
        <v/>
      </c>
      <c r="P433" s="49" t="str">
        <f t="shared" si="214"/>
        <v/>
      </c>
      <c r="Q433" s="49" t="str">
        <f t="shared" si="215"/>
        <v/>
      </c>
      <c r="R433" s="32" t="str">
        <f t="shared" si="216"/>
        <v/>
      </c>
      <c r="S433" s="19"/>
      <c r="T433" s="45" t="str">
        <f t="shared" si="217"/>
        <v/>
      </c>
      <c r="U433" s="32" t="str">
        <f t="shared" si="218"/>
        <v/>
      </c>
      <c r="V433" s="22"/>
      <c r="W433" s="6" t="str">
        <f t="shared" si="206"/>
        <v/>
      </c>
      <c r="X433" s="7" t="str">
        <f t="shared" si="219"/>
        <v/>
      </c>
      <c r="Y433" s="19"/>
      <c r="Z433" s="13" t="str">
        <f t="shared" si="207"/>
        <v/>
      </c>
      <c r="AA433" s="13" t="str">
        <f t="shared" si="220"/>
        <v/>
      </c>
      <c r="AB433" s="7" t="str">
        <f t="shared" si="221"/>
        <v/>
      </c>
      <c r="AC433" s="22"/>
      <c r="AD433" s="3" t="str">
        <f>IF(B433="","",COUNT(B$3:B433))</f>
        <v/>
      </c>
      <c r="AE433" s="3" t="str">
        <f>IF(C433="","",COUNT(C$3:C433))</f>
        <v/>
      </c>
      <c r="AF433" s="3" t="str">
        <f>IF(D433="","",COUNT(D$3:D433))</f>
        <v/>
      </c>
      <c r="AG433" s="20" t="str">
        <f>IF(E433="","",COUNTA($E$3:E433))</f>
        <v/>
      </c>
      <c r="AH433" s="38" t="str">
        <f>IF(B433="",IF(OR($C433&lt;&gt;"",$D433&lt;&gt;"",$E433&lt;&gt;"",$H433&lt;&gt;"",$G433&lt;&gt;""),INDEX(AH$3:AH432,MATCH(MAX(AD$3:AD432),AD$3:AD432,0),0),""),B433)</f>
        <v/>
      </c>
      <c r="AI433" s="38" t="str">
        <f>IF(C433="",IF(OR($D433&lt;&gt;"",$E433&lt;&gt;"",$H433&lt;&gt;"",$G433&lt;&gt;""),INDEX(AI$3:AI432,MATCH(MAX(AE$3:AE432),AE$3:AE432,0),0),""),C433)</f>
        <v/>
      </c>
      <c r="AJ433" s="38" t="str">
        <f>IF(D433="",IF(OR($E433&lt;&gt;"",$H433&lt;&gt;"",$G433&lt;&gt;""),INDEX(AJ$3:AJ432,MATCH(MAX(AF$3:AF432),AF$3:AF432,0),0),""),D433)</f>
        <v/>
      </c>
      <c r="AK433" s="4" t="str">
        <f>IF(入力!E433="","",IFERROR(INDEX(雇用者!$B$3:$B$100003,IFERROR(MATCH("*"&amp;$E433&amp;"*",雇用者!B$3:B$100003,0),MATCH("*"&amp;$E433&amp;"*",雇用者!C$3:C$100003,0)),0),入力!E433))&amp;""</f>
        <v/>
      </c>
      <c r="AL433" s="20" t="str">
        <f>IF(AM433="","",$AM433&amp;"@"&amp;AN433&amp;IF(AN433="","","@"&amp;COUNTIF($AK$3:AK433,AN433)))</f>
        <v/>
      </c>
      <c r="AM433" s="26" t="str">
        <f t="shared" si="222"/>
        <v/>
      </c>
      <c r="AN433" s="4" t="str">
        <f>IF(AK433="",IF(AND(OR(H433&lt;&gt;"",G433&lt;&gt;""),E433=""),INDEX($AK$3:AK432,MATCH(MAX($AG$3:AG432),$AG$3:AG432,0),0),""),AK433)</f>
        <v/>
      </c>
      <c r="AO433" s="20" t="str">
        <f>IF(H433="",IF(AN433="","",IFERROR(INDEX(雇用者!$D$3:$D$100003,MATCH($AN433,雇用者!B$3:B$100003,0),0),"")),H433)&amp;""</f>
        <v/>
      </c>
      <c r="AP433" s="20" t="str">
        <f>IF(AN433="","",IFERROR(IF(AND(入力!I433="",H433=""),INDEX(雇用者!$E$3:$E$100003,MATCH($AN433,雇用者!B$3:B$100003,0),0),I433),I433))&amp;""</f>
        <v/>
      </c>
      <c r="AQ433" s="20" t="str">
        <f t="shared" si="223"/>
        <v/>
      </c>
      <c r="AR433" s="20" t="str">
        <f t="shared" si="224"/>
        <v/>
      </c>
      <c r="AS433" s="20" t="str">
        <f>IF(AN433="","",IFERROR(IF(AND(入力!G433="",H433=""),INDEX(雇用者!$F$3:$Y$100003,MATCH($AN433,雇用者!B$3:B$100003,0),MATCH($AM433,雇用者!$F$1:$Y$1,1)),IF(G433="","",G433)),IF(G433="","",G433)))</f>
        <v/>
      </c>
      <c r="AT433" s="21" t="str">
        <f t="shared" si="225"/>
        <v/>
      </c>
      <c r="AU433" s="21" t="str">
        <f>IF(AND(AT433&lt;&gt;"",COUNTIF($AL$3:AL433,AL433)=1),SUMIF($AL$3:$AT$100003,AL433,$AT$3:$AT$100003),"")</f>
        <v/>
      </c>
      <c r="AV433" s="21" t="str">
        <f>IF(AND(COUNTIF($AM$3:AM433,AM433)=COUNTIF($AM$3:AM100433,AM433),AM433&lt;&gt;""),SUMIF($AM$3:AM433,AM433,$AT$3:AT433),"")</f>
        <v/>
      </c>
      <c r="AW433" s="96"/>
      <c r="AX433" s="20" t="str">
        <f>IF(COUNT(BC433:BH433)=6,MAX($AX$3:AX432)+1,"")</f>
        <v/>
      </c>
      <c r="AY433" s="20" t="str">
        <f>IF(AZ433="","",RANK(AZ433,$AZ$3:$AZ$100003,1)+COUNTIF($AZ$3:AZ433,AZ433)-1)</f>
        <v/>
      </c>
      <c r="AZ433" s="20" t="str">
        <f t="shared" si="226"/>
        <v/>
      </c>
      <c r="BA433" s="20" t="str">
        <f>IF(AN433="","",IF(COUNTIF($AN$3:AN433,AN433)=1,1+MAX($BA$3:BA432),INDEX($BA$3:BA432,MATCH(AN433,$AN$3:AN433,0),0)))</f>
        <v/>
      </c>
      <c r="BB433" s="20" t="str">
        <f>IF(AO433="","",IF(COUNTIF($AO$3:AO433,AO433)=1,1+MAX($BB$3:BB432),INDEX($BB$3:BB432,MATCH(AO433,$AO$3:AO433,0),0)))</f>
        <v/>
      </c>
      <c r="BC433" s="54" t="str">
        <f t="shared" si="227"/>
        <v/>
      </c>
      <c r="BD433" s="54" t="str">
        <f t="shared" si="228"/>
        <v/>
      </c>
      <c r="BE433" s="20" t="str">
        <f>IF($AN433="","",IF(COUNTIF(AN433,"*"&amp;BE$1&amp;"*"),COUNTIF(AN$3:AN433,"*"&amp;BE$1&amp;"*"),""))</f>
        <v/>
      </c>
      <c r="BF433" s="20" t="str">
        <f>IF($AN433="","",IF(COUNTIF(AO433,"*"&amp;BF$1&amp;"*"),COUNTIF(AO$3:AO433,"*"&amp;BF$1&amp;"*"),""))</f>
        <v/>
      </c>
      <c r="BG433" s="20" t="str">
        <f>IF($AN433="","",IF(COUNTIF(AP433,"*"&amp;BG$1&amp;"*"),COUNTIF(AP$3:AP433,"*"&amp;BG$1&amp;"*"),""))</f>
        <v/>
      </c>
      <c r="BH433" s="20" t="str">
        <f>IF($AN433="","",IF(COUNTIF(AQ433,"*"&amp;BH$1&amp;"*"),COUNTIF(AQ$3:AQ433,"*"&amp;BH$1&amp;"*"),""))</f>
        <v/>
      </c>
      <c r="BI433" s="58" t="str">
        <f t="shared" si="229"/>
        <v/>
      </c>
      <c r="BJ433" s="20" t="str">
        <f t="shared" si="230"/>
        <v/>
      </c>
      <c r="BK433" s="20" t="str">
        <f t="shared" si="231"/>
        <v/>
      </c>
      <c r="BM433" s="20" t="str">
        <f>IF($BM$1&gt;=1+MAX($BM$3:BM432),1+MAX($BM$3:BM432),"")</f>
        <v/>
      </c>
      <c r="BN433" s="20" t="str">
        <f t="shared" si="232"/>
        <v/>
      </c>
      <c r="BO433" s="20" t="str">
        <f t="shared" si="232"/>
        <v/>
      </c>
      <c r="BP433" s="20" t="str">
        <f t="shared" si="232"/>
        <v/>
      </c>
      <c r="BQ433" s="20" t="str">
        <f t="shared" si="232"/>
        <v/>
      </c>
      <c r="BR433" s="20" t="str">
        <f t="shared" si="232"/>
        <v/>
      </c>
      <c r="BS433" s="20" t="str">
        <f t="shared" si="232"/>
        <v/>
      </c>
      <c r="BT433" s="20" t="str">
        <f t="shared" si="232"/>
        <v/>
      </c>
      <c r="BU433" s="20" t="str">
        <f t="shared" si="232"/>
        <v/>
      </c>
      <c r="BV433" s="20" t="str">
        <f t="shared" si="232"/>
        <v/>
      </c>
      <c r="BW433" s="20" t="str">
        <f t="shared" si="232"/>
        <v/>
      </c>
      <c r="BX433" s="20" t="str">
        <f t="shared" si="232"/>
        <v/>
      </c>
    </row>
    <row r="434" spans="2:76" ht="30" customHeight="1" x14ac:dyDescent="0.2">
      <c r="B434" s="52"/>
      <c r="C434" s="52"/>
      <c r="D434" s="52"/>
      <c r="E434" s="30"/>
      <c r="F434" s="31"/>
      <c r="G434" s="32"/>
      <c r="H434" s="30"/>
      <c r="I434" s="31"/>
      <c r="J434" s="34"/>
      <c r="K434" s="112" t="str">
        <f t="shared" si="209"/>
        <v/>
      </c>
      <c r="L434" s="108" t="str">
        <f t="shared" si="210"/>
        <v/>
      </c>
      <c r="M434" s="108" t="str">
        <f t="shared" si="211"/>
        <v/>
      </c>
      <c r="N434" s="31" t="str">
        <f t="shared" si="212"/>
        <v/>
      </c>
      <c r="O434" s="31" t="str">
        <f t="shared" si="213"/>
        <v/>
      </c>
      <c r="P434" s="49" t="str">
        <f t="shared" si="214"/>
        <v/>
      </c>
      <c r="Q434" s="49" t="str">
        <f t="shared" si="215"/>
        <v/>
      </c>
      <c r="R434" s="32" t="str">
        <f t="shared" si="216"/>
        <v/>
      </c>
      <c r="S434" s="19"/>
      <c r="T434" s="45" t="str">
        <f t="shared" si="217"/>
        <v/>
      </c>
      <c r="U434" s="32" t="str">
        <f t="shared" si="218"/>
        <v/>
      </c>
      <c r="V434" s="22"/>
      <c r="W434" s="6" t="str">
        <f t="shared" si="206"/>
        <v/>
      </c>
      <c r="X434" s="7" t="str">
        <f t="shared" si="219"/>
        <v/>
      </c>
      <c r="Y434" s="19"/>
      <c r="Z434" s="13" t="str">
        <f t="shared" si="207"/>
        <v/>
      </c>
      <c r="AA434" s="13" t="str">
        <f t="shared" si="220"/>
        <v/>
      </c>
      <c r="AB434" s="7" t="str">
        <f t="shared" si="221"/>
        <v/>
      </c>
      <c r="AC434" s="22"/>
      <c r="AD434" s="3" t="str">
        <f>IF(B434="","",COUNT(B$3:B434))</f>
        <v/>
      </c>
      <c r="AE434" s="3" t="str">
        <f>IF(C434="","",COUNT(C$3:C434))</f>
        <v/>
      </c>
      <c r="AF434" s="3" t="str">
        <f>IF(D434="","",COUNT(D$3:D434))</f>
        <v/>
      </c>
      <c r="AG434" s="20" t="str">
        <f>IF(E434="","",COUNTA($E$3:E434))</f>
        <v/>
      </c>
      <c r="AH434" s="38" t="str">
        <f>IF(B434="",IF(OR($C434&lt;&gt;"",$D434&lt;&gt;"",$E434&lt;&gt;"",$H434&lt;&gt;"",$G434&lt;&gt;""),INDEX(AH$3:AH433,MATCH(MAX(AD$3:AD433),AD$3:AD433,0),0),""),B434)</f>
        <v/>
      </c>
      <c r="AI434" s="38" t="str">
        <f>IF(C434="",IF(OR($D434&lt;&gt;"",$E434&lt;&gt;"",$H434&lt;&gt;"",$G434&lt;&gt;""),INDEX(AI$3:AI433,MATCH(MAX(AE$3:AE433),AE$3:AE433,0),0),""),C434)</f>
        <v/>
      </c>
      <c r="AJ434" s="38" t="str">
        <f>IF(D434="",IF(OR($E434&lt;&gt;"",$H434&lt;&gt;"",$G434&lt;&gt;""),INDEX(AJ$3:AJ433,MATCH(MAX(AF$3:AF433),AF$3:AF433,0),0),""),D434)</f>
        <v/>
      </c>
      <c r="AK434" s="4" t="str">
        <f>IF(入力!E434="","",IFERROR(INDEX(雇用者!$B$3:$B$100003,IFERROR(MATCH("*"&amp;$E434&amp;"*",雇用者!B$3:B$100003,0),MATCH("*"&amp;$E434&amp;"*",雇用者!C$3:C$100003,0)),0),入力!E434))&amp;""</f>
        <v/>
      </c>
      <c r="AL434" s="20" t="str">
        <f>IF(AM434="","",$AM434&amp;"@"&amp;AN434&amp;IF(AN434="","","@"&amp;COUNTIF($AK$3:AK434,AN434)))</f>
        <v/>
      </c>
      <c r="AM434" s="26" t="str">
        <f t="shared" si="222"/>
        <v/>
      </c>
      <c r="AN434" s="4" t="str">
        <f>IF(AK434="",IF(AND(OR(H434&lt;&gt;"",G434&lt;&gt;""),E434=""),INDEX($AK$3:AK433,MATCH(MAX($AG$3:AG433),$AG$3:AG433,0),0),""),AK434)</f>
        <v/>
      </c>
      <c r="AO434" s="20" t="str">
        <f>IF(H434="",IF(AN434="","",IFERROR(INDEX(雇用者!$D$3:$D$100003,MATCH($AN434,雇用者!B$3:B$100003,0),0),"")),H434)&amp;""</f>
        <v/>
      </c>
      <c r="AP434" s="20" t="str">
        <f>IF(AN434="","",IFERROR(IF(AND(入力!I434="",H434=""),INDEX(雇用者!$E$3:$E$100003,MATCH($AN434,雇用者!B$3:B$100003,0),0),I434),I434))&amp;""</f>
        <v/>
      </c>
      <c r="AQ434" s="20" t="str">
        <f t="shared" si="223"/>
        <v/>
      </c>
      <c r="AR434" s="20" t="str">
        <f t="shared" si="224"/>
        <v/>
      </c>
      <c r="AS434" s="20" t="str">
        <f>IF(AN434="","",IFERROR(IF(AND(入力!G434="",H434=""),INDEX(雇用者!$F$3:$Y$100003,MATCH($AN434,雇用者!B$3:B$100003,0),MATCH($AM434,雇用者!$F$1:$Y$1,1)),IF(G434="","",G434)),IF(G434="","",G434)))</f>
        <v/>
      </c>
      <c r="AT434" s="21" t="str">
        <f t="shared" si="225"/>
        <v/>
      </c>
      <c r="AU434" s="21" t="str">
        <f>IF(AND(AT434&lt;&gt;"",COUNTIF($AL$3:AL434,AL434)=1),SUMIF($AL$3:$AT$100003,AL434,$AT$3:$AT$100003),"")</f>
        <v/>
      </c>
      <c r="AV434" s="21" t="str">
        <f>IF(AND(COUNTIF($AM$3:AM434,AM434)=COUNTIF($AM$3:AM100434,AM434),AM434&lt;&gt;""),SUMIF($AM$3:AM434,AM434,$AT$3:AT434),"")</f>
        <v/>
      </c>
      <c r="AW434" s="96"/>
      <c r="AX434" s="20" t="str">
        <f>IF(COUNT(BC434:BH434)=6,MAX($AX$3:AX433)+1,"")</f>
        <v/>
      </c>
      <c r="AY434" s="20" t="str">
        <f>IF(AZ434="","",RANK(AZ434,$AZ$3:$AZ$100003,1)+COUNTIF($AZ$3:AZ434,AZ434)-1)</f>
        <v/>
      </c>
      <c r="AZ434" s="20" t="str">
        <f t="shared" si="226"/>
        <v/>
      </c>
      <c r="BA434" s="20" t="str">
        <f>IF(AN434="","",IF(COUNTIF($AN$3:AN434,AN434)=1,1+MAX($BA$3:BA433),INDEX($BA$3:BA433,MATCH(AN434,$AN$3:AN434,0),0)))</f>
        <v/>
      </c>
      <c r="BB434" s="20" t="str">
        <f>IF(AO434="","",IF(COUNTIF($AO$3:AO434,AO434)=1,1+MAX($BB$3:BB433),INDEX($BB$3:BB433,MATCH(AO434,$AO$3:AO434,0),0)))</f>
        <v/>
      </c>
      <c r="BC434" s="54" t="str">
        <f t="shared" si="227"/>
        <v/>
      </c>
      <c r="BD434" s="54" t="str">
        <f t="shared" si="228"/>
        <v/>
      </c>
      <c r="BE434" s="20" t="str">
        <f>IF($AN434="","",IF(COUNTIF(AN434,"*"&amp;BE$1&amp;"*"),COUNTIF(AN$3:AN434,"*"&amp;BE$1&amp;"*"),""))</f>
        <v/>
      </c>
      <c r="BF434" s="20" t="str">
        <f>IF($AN434="","",IF(COUNTIF(AO434,"*"&amp;BF$1&amp;"*"),COUNTIF(AO$3:AO434,"*"&amp;BF$1&amp;"*"),""))</f>
        <v/>
      </c>
      <c r="BG434" s="20" t="str">
        <f>IF($AN434="","",IF(COUNTIF(AP434,"*"&amp;BG$1&amp;"*"),COUNTIF(AP$3:AP434,"*"&amp;BG$1&amp;"*"),""))</f>
        <v/>
      </c>
      <c r="BH434" s="20" t="str">
        <f>IF($AN434="","",IF(COUNTIF(AQ434,"*"&amp;BH$1&amp;"*"),COUNTIF(AQ$3:AQ434,"*"&amp;BH$1&amp;"*"),""))</f>
        <v/>
      </c>
      <c r="BI434" s="58" t="str">
        <f t="shared" si="229"/>
        <v/>
      </c>
      <c r="BJ434" s="20" t="str">
        <f t="shared" si="230"/>
        <v/>
      </c>
      <c r="BK434" s="20" t="str">
        <f t="shared" si="231"/>
        <v/>
      </c>
      <c r="BM434" s="20" t="str">
        <f>IF($BM$1&gt;=1+MAX($BM$3:BM433),1+MAX($BM$3:BM433),"")</f>
        <v/>
      </c>
      <c r="BN434" s="20" t="str">
        <f t="shared" si="232"/>
        <v/>
      </c>
      <c r="BO434" s="20" t="str">
        <f t="shared" si="232"/>
        <v/>
      </c>
      <c r="BP434" s="20" t="str">
        <f t="shared" si="232"/>
        <v/>
      </c>
      <c r="BQ434" s="20" t="str">
        <f t="shared" si="232"/>
        <v/>
      </c>
      <c r="BR434" s="20" t="str">
        <f t="shared" si="232"/>
        <v/>
      </c>
      <c r="BS434" s="20" t="str">
        <f t="shared" si="232"/>
        <v/>
      </c>
      <c r="BT434" s="20" t="str">
        <f t="shared" si="232"/>
        <v/>
      </c>
      <c r="BU434" s="20" t="str">
        <f t="shared" si="232"/>
        <v/>
      </c>
      <c r="BV434" s="20" t="str">
        <f t="shared" si="232"/>
        <v/>
      </c>
      <c r="BW434" s="20" t="str">
        <f t="shared" si="232"/>
        <v/>
      </c>
      <c r="BX434" s="20" t="str">
        <f t="shared" si="232"/>
        <v/>
      </c>
    </row>
    <row r="435" spans="2:76" ht="30" customHeight="1" x14ac:dyDescent="0.2">
      <c r="B435" s="52"/>
      <c r="C435" s="52"/>
      <c r="D435" s="52"/>
      <c r="E435" s="30"/>
      <c r="F435" s="31"/>
      <c r="G435" s="32"/>
      <c r="H435" s="30"/>
      <c r="I435" s="31"/>
      <c r="J435" s="34"/>
      <c r="K435" s="112" t="str">
        <f t="shared" si="209"/>
        <v/>
      </c>
      <c r="L435" s="108" t="str">
        <f t="shared" si="210"/>
        <v/>
      </c>
      <c r="M435" s="108" t="str">
        <f t="shared" si="211"/>
        <v/>
      </c>
      <c r="N435" s="31" t="str">
        <f t="shared" si="212"/>
        <v/>
      </c>
      <c r="O435" s="31" t="str">
        <f t="shared" si="213"/>
        <v/>
      </c>
      <c r="P435" s="49" t="str">
        <f t="shared" si="214"/>
        <v/>
      </c>
      <c r="Q435" s="49" t="str">
        <f t="shared" si="215"/>
        <v/>
      </c>
      <c r="R435" s="32" t="str">
        <f t="shared" si="216"/>
        <v/>
      </c>
      <c r="S435" s="19"/>
      <c r="T435" s="45" t="str">
        <f t="shared" si="217"/>
        <v/>
      </c>
      <c r="U435" s="32" t="str">
        <f t="shared" si="218"/>
        <v/>
      </c>
      <c r="V435" s="22"/>
      <c r="W435" s="6" t="str">
        <f t="shared" si="206"/>
        <v/>
      </c>
      <c r="X435" s="7" t="str">
        <f t="shared" si="219"/>
        <v/>
      </c>
      <c r="Y435" s="19"/>
      <c r="Z435" s="13" t="str">
        <f t="shared" si="207"/>
        <v/>
      </c>
      <c r="AA435" s="13" t="str">
        <f t="shared" si="220"/>
        <v/>
      </c>
      <c r="AB435" s="7" t="str">
        <f t="shared" si="221"/>
        <v/>
      </c>
      <c r="AC435" s="22"/>
      <c r="AD435" s="3" t="str">
        <f>IF(B435="","",COUNT(B$3:B435))</f>
        <v/>
      </c>
      <c r="AE435" s="3" t="str">
        <f>IF(C435="","",COUNT(C$3:C435))</f>
        <v/>
      </c>
      <c r="AF435" s="3" t="str">
        <f>IF(D435="","",COUNT(D$3:D435))</f>
        <v/>
      </c>
      <c r="AG435" s="20" t="str">
        <f>IF(E435="","",COUNTA($E$3:E435))</f>
        <v/>
      </c>
      <c r="AH435" s="38" t="str">
        <f>IF(B435="",IF(OR($C435&lt;&gt;"",$D435&lt;&gt;"",$E435&lt;&gt;"",$H435&lt;&gt;"",$G435&lt;&gt;""),INDEX(AH$3:AH434,MATCH(MAX(AD$3:AD434),AD$3:AD434,0),0),""),B435)</f>
        <v/>
      </c>
      <c r="AI435" s="38" t="str">
        <f>IF(C435="",IF(OR($D435&lt;&gt;"",$E435&lt;&gt;"",$H435&lt;&gt;"",$G435&lt;&gt;""),INDEX(AI$3:AI434,MATCH(MAX(AE$3:AE434),AE$3:AE434,0),0),""),C435)</f>
        <v/>
      </c>
      <c r="AJ435" s="38" t="str">
        <f>IF(D435="",IF(OR($E435&lt;&gt;"",$H435&lt;&gt;"",$G435&lt;&gt;""),INDEX(AJ$3:AJ434,MATCH(MAX(AF$3:AF434),AF$3:AF434,0),0),""),D435)</f>
        <v/>
      </c>
      <c r="AK435" s="4" t="str">
        <f>IF(入力!E435="","",IFERROR(INDEX(雇用者!$B$3:$B$100003,IFERROR(MATCH("*"&amp;$E435&amp;"*",雇用者!B$3:B$100003,0),MATCH("*"&amp;$E435&amp;"*",雇用者!C$3:C$100003,0)),0),入力!E435))&amp;""</f>
        <v/>
      </c>
      <c r="AL435" s="20" t="str">
        <f>IF(AM435="","",$AM435&amp;"@"&amp;AN435&amp;IF(AN435="","","@"&amp;COUNTIF($AK$3:AK435,AN435)))</f>
        <v/>
      </c>
      <c r="AM435" s="26" t="str">
        <f t="shared" si="222"/>
        <v/>
      </c>
      <c r="AN435" s="4" t="str">
        <f>IF(AK435="",IF(AND(OR(H435&lt;&gt;"",G435&lt;&gt;""),E435=""),INDEX($AK$3:AK434,MATCH(MAX($AG$3:AG434),$AG$3:AG434,0),0),""),AK435)</f>
        <v/>
      </c>
      <c r="AO435" s="20" t="str">
        <f>IF(H435="",IF(AN435="","",IFERROR(INDEX(雇用者!$D$3:$D$100003,MATCH($AN435,雇用者!B$3:B$100003,0),0),"")),H435)&amp;""</f>
        <v/>
      </c>
      <c r="AP435" s="20" t="str">
        <f>IF(AN435="","",IFERROR(IF(AND(入力!I435="",H435=""),INDEX(雇用者!$E$3:$E$100003,MATCH($AN435,雇用者!B$3:B$100003,0),0),I435),I435))&amp;""</f>
        <v/>
      </c>
      <c r="AQ435" s="20" t="str">
        <f t="shared" si="223"/>
        <v/>
      </c>
      <c r="AR435" s="20" t="str">
        <f t="shared" si="224"/>
        <v/>
      </c>
      <c r="AS435" s="20" t="str">
        <f>IF(AN435="","",IFERROR(IF(AND(入力!G435="",H435=""),INDEX(雇用者!$F$3:$Y$100003,MATCH($AN435,雇用者!B$3:B$100003,0),MATCH($AM435,雇用者!$F$1:$Y$1,1)),IF(G435="","",G435)),IF(G435="","",G435)))</f>
        <v/>
      </c>
      <c r="AT435" s="21" t="str">
        <f t="shared" si="225"/>
        <v/>
      </c>
      <c r="AU435" s="21" t="str">
        <f>IF(AND(AT435&lt;&gt;"",COUNTIF($AL$3:AL435,AL435)=1),SUMIF($AL$3:$AT$100003,AL435,$AT$3:$AT$100003),"")</f>
        <v/>
      </c>
      <c r="AV435" s="21" t="str">
        <f>IF(AND(COUNTIF($AM$3:AM435,AM435)=COUNTIF($AM$3:AM100435,AM435),AM435&lt;&gt;""),SUMIF($AM$3:AM435,AM435,$AT$3:AT435),"")</f>
        <v/>
      </c>
      <c r="AW435" s="96"/>
      <c r="AX435" s="20" t="str">
        <f>IF(COUNT(BC435:BH435)=6,MAX($AX$3:AX434)+1,"")</f>
        <v/>
      </c>
      <c r="AY435" s="20" t="str">
        <f>IF(AZ435="","",RANK(AZ435,$AZ$3:$AZ$100003,1)+COUNTIF($AZ$3:AZ435,AZ435)-1)</f>
        <v/>
      </c>
      <c r="AZ435" s="20" t="str">
        <f t="shared" si="226"/>
        <v/>
      </c>
      <c r="BA435" s="20" t="str">
        <f>IF(AN435="","",IF(COUNTIF($AN$3:AN435,AN435)=1,1+MAX($BA$3:BA434),INDEX($BA$3:BA434,MATCH(AN435,$AN$3:AN435,0),0)))</f>
        <v/>
      </c>
      <c r="BB435" s="20" t="str">
        <f>IF(AO435="","",IF(COUNTIF($AO$3:AO435,AO435)=1,1+MAX($BB$3:BB434),INDEX($BB$3:BB434,MATCH(AO435,$AO$3:AO435,0),0)))</f>
        <v/>
      </c>
      <c r="BC435" s="54" t="str">
        <f t="shared" si="227"/>
        <v/>
      </c>
      <c r="BD435" s="54" t="str">
        <f t="shared" si="228"/>
        <v/>
      </c>
      <c r="BE435" s="20" t="str">
        <f>IF($AN435="","",IF(COUNTIF(AN435,"*"&amp;BE$1&amp;"*"),COUNTIF(AN$3:AN435,"*"&amp;BE$1&amp;"*"),""))</f>
        <v/>
      </c>
      <c r="BF435" s="20" t="str">
        <f>IF($AN435="","",IF(COUNTIF(AO435,"*"&amp;BF$1&amp;"*"),COUNTIF(AO$3:AO435,"*"&amp;BF$1&amp;"*"),""))</f>
        <v/>
      </c>
      <c r="BG435" s="20" t="str">
        <f>IF($AN435="","",IF(COUNTIF(AP435,"*"&amp;BG$1&amp;"*"),COUNTIF(AP$3:AP435,"*"&amp;BG$1&amp;"*"),""))</f>
        <v/>
      </c>
      <c r="BH435" s="20" t="str">
        <f>IF($AN435="","",IF(COUNTIF(AQ435,"*"&amp;BH$1&amp;"*"),COUNTIF(AQ$3:AQ435,"*"&amp;BH$1&amp;"*"),""))</f>
        <v/>
      </c>
      <c r="BI435" s="58" t="str">
        <f t="shared" si="229"/>
        <v/>
      </c>
      <c r="BJ435" s="20" t="str">
        <f t="shared" si="230"/>
        <v/>
      </c>
      <c r="BK435" s="20" t="str">
        <f t="shared" si="231"/>
        <v/>
      </c>
      <c r="BM435" s="20" t="str">
        <f>IF($BM$1&gt;=1+MAX($BM$3:BM434),1+MAX($BM$3:BM434),"")</f>
        <v/>
      </c>
      <c r="BN435" s="20" t="str">
        <f t="shared" si="232"/>
        <v/>
      </c>
      <c r="BO435" s="20" t="str">
        <f t="shared" si="232"/>
        <v/>
      </c>
      <c r="BP435" s="20" t="str">
        <f t="shared" si="232"/>
        <v/>
      </c>
      <c r="BQ435" s="20" t="str">
        <f t="shared" ref="BN435:BX458" si="233">IFERROR(IF($BM435="","",INDEX($AH$3:$AT$100003,MATCH($BM435,INDEX($AX$3:$AY$100003,0,MATCH($BN$1,$AX$2:$AY$2,0)),0),MATCH(BQ$2,$AH$2:$AT$2,0))),"")</f>
        <v/>
      </c>
      <c r="BR435" s="20" t="str">
        <f t="shared" si="233"/>
        <v/>
      </c>
      <c r="BS435" s="20" t="str">
        <f t="shared" si="233"/>
        <v/>
      </c>
      <c r="BT435" s="20" t="str">
        <f t="shared" si="233"/>
        <v/>
      </c>
      <c r="BU435" s="20" t="str">
        <f t="shared" si="233"/>
        <v/>
      </c>
      <c r="BV435" s="20" t="str">
        <f t="shared" si="233"/>
        <v/>
      </c>
      <c r="BW435" s="20" t="str">
        <f t="shared" si="233"/>
        <v/>
      </c>
      <c r="BX435" s="20" t="str">
        <f t="shared" si="233"/>
        <v/>
      </c>
    </row>
    <row r="436" spans="2:76" ht="30" customHeight="1" x14ac:dyDescent="0.2">
      <c r="B436" s="52"/>
      <c r="C436" s="52"/>
      <c r="D436" s="52"/>
      <c r="E436" s="30"/>
      <c r="F436" s="31"/>
      <c r="G436" s="32"/>
      <c r="H436" s="30"/>
      <c r="I436" s="31"/>
      <c r="J436" s="34"/>
      <c r="K436" s="112" t="str">
        <f t="shared" si="209"/>
        <v/>
      </c>
      <c r="L436" s="108" t="str">
        <f t="shared" si="210"/>
        <v/>
      </c>
      <c r="M436" s="108" t="str">
        <f t="shared" si="211"/>
        <v/>
      </c>
      <c r="N436" s="31" t="str">
        <f t="shared" si="212"/>
        <v/>
      </c>
      <c r="O436" s="31" t="str">
        <f t="shared" si="213"/>
        <v/>
      </c>
      <c r="P436" s="49" t="str">
        <f t="shared" si="214"/>
        <v/>
      </c>
      <c r="Q436" s="49" t="str">
        <f t="shared" si="215"/>
        <v/>
      </c>
      <c r="R436" s="32" t="str">
        <f t="shared" si="216"/>
        <v/>
      </c>
      <c r="S436" s="19"/>
      <c r="T436" s="45" t="str">
        <f t="shared" si="217"/>
        <v/>
      </c>
      <c r="U436" s="32" t="str">
        <f t="shared" si="218"/>
        <v/>
      </c>
      <c r="V436" s="22"/>
      <c r="W436" s="6" t="str">
        <f t="shared" si="206"/>
        <v/>
      </c>
      <c r="X436" s="7" t="str">
        <f t="shared" si="219"/>
        <v/>
      </c>
      <c r="Y436" s="19"/>
      <c r="Z436" s="13" t="str">
        <f t="shared" si="207"/>
        <v/>
      </c>
      <c r="AA436" s="13" t="str">
        <f t="shared" si="220"/>
        <v/>
      </c>
      <c r="AB436" s="7" t="str">
        <f t="shared" si="221"/>
        <v/>
      </c>
      <c r="AC436" s="22"/>
      <c r="AD436" s="3" t="str">
        <f>IF(B436="","",COUNT(B$3:B436))</f>
        <v/>
      </c>
      <c r="AE436" s="3" t="str">
        <f>IF(C436="","",COUNT(C$3:C436))</f>
        <v/>
      </c>
      <c r="AF436" s="3" t="str">
        <f>IF(D436="","",COUNT(D$3:D436))</f>
        <v/>
      </c>
      <c r="AG436" s="20" t="str">
        <f>IF(E436="","",COUNTA($E$3:E436))</f>
        <v/>
      </c>
      <c r="AH436" s="38" t="str">
        <f>IF(B436="",IF(OR($C436&lt;&gt;"",$D436&lt;&gt;"",$E436&lt;&gt;"",$H436&lt;&gt;"",$G436&lt;&gt;""),INDEX(AH$3:AH435,MATCH(MAX(AD$3:AD435),AD$3:AD435,0),0),""),B436)</f>
        <v/>
      </c>
      <c r="AI436" s="38" t="str">
        <f>IF(C436="",IF(OR($D436&lt;&gt;"",$E436&lt;&gt;"",$H436&lt;&gt;"",$G436&lt;&gt;""),INDEX(AI$3:AI435,MATCH(MAX(AE$3:AE435),AE$3:AE435,0),0),""),C436)</f>
        <v/>
      </c>
      <c r="AJ436" s="38" t="str">
        <f>IF(D436="",IF(OR($E436&lt;&gt;"",$H436&lt;&gt;"",$G436&lt;&gt;""),INDEX(AJ$3:AJ435,MATCH(MAX(AF$3:AF435),AF$3:AF435,0),0),""),D436)</f>
        <v/>
      </c>
      <c r="AK436" s="4" t="str">
        <f>IF(入力!E436="","",IFERROR(INDEX(雇用者!$B$3:$B$100003,IFERROR(MATCH("*"&amp;$E436&amp;"*",雇用者!B$3:B$100003,0),MATCH("*"&amp;$E436&amp;"*",雇用者!C$3:C$100003,0)),0),入力!E436))&amp;""</f>
        <v/>
      </c>
      <c r="AL436" s="20" t="str">
        <f>IF(AM436="","",$AM436&amp;"@"&amp;AN436&amp;IF(AN436="","","@"&amp;COUNTIF($AK$3:AK436,AN436)))</f>
        <v/>
      </c>
      <c r="AM436" s="26" t="str">
        <f t="shared" si="222"/>
        <v/>
      </c>
      <c r="AN436" s="4" t="str">
        <f>IF(AK436="",IF(AND(OR(H436&lt;&gt;"",G436&lt;&gt;""),E436=""),INDEX($AK$3:AK435,MATCH(MAX($AG$3:AG435),$AG$3:AG435,0),0),""),AK436)</f>
        <v/>
      </c>
      <c r="AO436" s="20" t="str">
        <f>IF(H436="",IF(AN436="","",IFERROR(INDEX(雇用者!$D$3:$D$100003,MATCH($AN436,雇用者!B$3:B$100003,0),0),"")),H436)&amp;""</f>
        <v/>
      </c>
      <c r="AP436" s="20" t="str">
        <f>IF(AN436="","",IFERROR(IF(AND(入力!I436="",H436=""),INDEX(雇用者!$E$3:$E$100003,MATCH($AN436,雇用者!B$3:B$100003,0),0),I436),I436))&amp;""</f>
        <v/>
      </c>
      <c r="AQ436" s="20" t="str">
        <f t="shared" si="223"/>
        <v/>
      </c>
      <c r="AR436" s="20" t="str">
        <f t="shared" si="224"/>
        <v/>
      </c>
      <c r="AS436" s="20" t="str">
        <f>IF(AN436="","",IFERROR(IF(AND(入力!G436="",H436=""),INDEX(雇用者!$F$3:$Y$100003,MATCH($AN436,雇用者!B$3:B$100003,0),MATCH($AM436,雇用者!$F$1:$Y$1,1)),IF(G436="","",G436)),IF(G436="","",G436)))</f>
        <v/>
      </c>
      <c r="AT436" s="21" t="str">
        <f t="shared" si="225"/>
        <v/>
      </c>
      <c r="AU436" s="21" t="str">
        <f>IF(AND(AT436&lt;&gt;"",COUNTIF($AL$3:AL436,AL436)=1),SUMIF($AL$3:$AT$100003,AL436,$AT$3:$AT$100003),"")</f>
        <v/>
      </c>
      <c r="AV436" s="21" t="str">
        <f>IF(AND(COUNTIF($AM$3:AM436,AM436)=COUNTIF($AM$3:AM100436,AM436),AM436&lt;&gt;""),SUMIF($AM$3:AM436,AM436,$AT$3:AT436),"")</f>
        <v/>
      </c>
      <c r="AW436" s="96"/>
      <c r="AX436" s="20" t="str">
        <f>IF(COUNT(BC436:BH436)=6,MAX($AX$3:AX435)+1,"")</f>
        <v/>
      </c>
      <c r="AY436" s="20" t="str">
        <f>IF(AZ436="","",RANK(AZ436,$AZ$3:$AZ$100003,1)+COUNTIF($AZ$3:AZ436,AZ436)-1)</f>
        <v/>
      </c>
      <c r="AZ436" s="20" t="str">
        <f t="shared" si="226"/>
        <v/>
      </c>
      <c r="BA436" s="20" t="str">
        <f>IF(AN436="","",IF(COUNTIF($AN$3:AN436,AN436)=1,1+MAX($BA$3:BA435),INDEX($BA$3:BA435,MATCH(AN436,$AN$3:AN436,0),0)))</f>
        <v/>
      </c>
      <c r="BB436" s="20" t="str">
        <f>IF(AO436="","",IF(COUNTIF($AO$3:AO436,AO436)=1,1+MAX($BB$3:BB435),INDEX($BB$3:BB435,MATCH(AO436,$AO$3:AO436,0),0)))</f>
        <v/>
      </c>
      <c r="BC436" s="54" t="str">
        <f t="shared" si="227"/>
        <v/>
      </c>
      <c r="BD436" s="54" t="str">
        <f t="shared" si="228"/>
        <v/>
      </c>
      <c r="BE436" s="20" t="str">
        <f>IF($AN436="","",IF(COUNTIF(AN436,"*"&amp;BE$1&amp;"*"),COUNTIF(AN$3:AN436,"*"&amp;BE$1&amp;"*"),""))</f>
        <v/>
      </c>
      <c r="BF436" s="20" t="str">
        <f>IF($AN436="","",IF(COUNTIF(AO436,"*"&amp;BF$1&amp;"*"),COUNTIF(AO$3:AO436,"*"&amp;BF$1&amp;"*"),""))</f>
        <v/>
      </c>
      <c r="BG436" s="20" t="str">
        <f>IF($AN436="","",IF(COUNTIF(AP436,"*"&amp;BG$1&amp;"*"),COUNTIF(AP$3:AP436,"*"&amp;BG$1&amp;"*"),""))</f>
        <v/>
      </c>
      <c r="BH436" s="20" t="str">
        <f>IF($AN436="","",IF(COUNTIF(AQ436,"*"&amp;BH$1&amp;"*"),COUNTIF(AQ$3:AQ436,"*"&amp;BH$1&amp;"*"),""))</f>
        <v/>
      </c>
      <c r="BI436" s="58" t="str">
        <f t="shared" si="229"/>
        <v/>
      </c>
      <c r="BJ436" s="20" t="str">
        <f t="shared" si="230"/>
        <v/>
      </c>
      <c r="BK436" s="20" t="str">
        <f t="shared" si="231"/>
        <v/>
      </c>
      <c r="BM436" s="20" t="str">
        <f>IF($BM$1&gt;=1+MAX($BM$3:BM435),1+MAX($BM$3:BM435),"")</f>
        <v/>
      </c>
      <c r="BN436" s="20" t="str">
        <f t="shared" si="233"/>
        <v/>
      </c>
      <c r="BO436" s="20" t="str">
        <f t="shared" si="233"/>
        <v/>
      </c>
      <c r="BP436" s="20" t="str">
        <f t="shared" si="233"/>
        <v/>
      </c>
      <c r="BQ436" s="20" t="str">
        <f t="shared" si="233"/>
        <v/>
      </c>
      <c r="BR436" s="20" t="str">
        <f t="shared" si="233"/>
        <v/>
      </c>
      <c r="BS436" s="20" t="str">
        <f t="shared" si="233"/>
        <v/>
      </c>
      <c r="BT436" s="20" t="str">
        <f t="shared" si="233"/>
        <v/>
      </c>
      <c r="BU436" s="20" t="str">
        <f t="shared" si="233"/>
        <v/>
      </c>
      <c r="BV436" s="20" t="str">
        <f t="shared" si="233"/>
        <v/>
      </c>
      <c r="BW436" s="20" t="str">
        <f t="shared" si="233"/>
        <v/>
      </c>
      <c r="BX436" s="20" t="str">
        <f t="shared" si="233"/>
        <v/>
      </c>
    </row>
    <row r="437" spans="2:76" ht="30" customHeight="1" x14ac:dyDescent="0.2">
      <c r="B437" s="52"/>
      <c r="C437" s="52"/>
      <c r="D437" s="52"/>
      <c r="E437" s="30"/>
      <c r="F437" s="31"/>
      <c r="G437" s="32"/>
      <c r="H437" s="30"/>
      <c r="I437" s="31"/>
      <c r="J437" s="34"/>
      <c r="K437" s="112" t="str">
        <f t="shared" si="209"/>
        <v/>
      </c>
      <c r="L437" s="108" t="str">
        <f t="shared" si="210"/>
        <v/>
      </c>
      <c r="M437" s="108" t="str">
        <f t="shared" si="211"/>
        <v/>
      </c>
      <c r="N437" s="31" t="str">
        <f t="shared" si="212"/>
        <v/>
      </c>
      <c r="O437" s="31" t="str">
        <f t="shared" si="213"/>
        <v/>
      </c>
      <c r="P437" s="49" t="str">
        <f t="shared" si="214"/>
        <v/>
      </c>
      <c r="Q437" s="49" t="str">
        <f t="shared" si="215"/>
        <v/>
      </c>
      <c r="R437" s="32" t="str">
        <f t="shared" si="216"/>
        <v/>
      </c>
      <c r="S437" s="19"/>
      <c r="T437" s="45" t="str">
        <f t="shared" si="217"/>
        <v/>
      </c>
      <c r="U437" s="32" t="str">
        <f t="shared" si="218"/>
        <v/>
      </c>
      <c r="V437" s="22"/>
      <c r="W437" s="6" t="str">
        <f t="shared" si="206"/>
        <v/>
      </c>
      <c r="X437" s="7" t="str">
        <f t="shared" si="219"/>
        <v/>
      </c>
      <c r="Y437" s="19"/>
      <c r="Z437" s="13" t="str">
        <f t="shared" si="207"/>
        <v/>
      </c>
      <c r="AA437" s="13" t="str">
        <f t="shared" si="220"/>
        <v/>
      </c>
      <c r="AB437" s="7" t="str">
        <f t="shared" si="221"/>
        <v/>
      </c>
      <c r="AC437" s="22"/>
      <c r="AD437" s="3" t="str">
        <f>IF(B437="","",COUNT(B$3:B437))</f>
        <v/>
      </c>
      <c r="AE437" s="3" t="str">
        <f>IF(C437="","",COUNT(C$3:C437))</f>
        <v/>
      </c>
      <c r="AF437" s="3" t="str">
        <f>IF(D437="","",COUNT(D$3:D437))</f>
        <v/>
      </c>
      <c r="AG437" s="20" t="str">
        <f>IF(E437="","",COUNTA($E$3:E437))</f>
        <v/>
      </c>
      <c r="AH437" s="38" t="str">
        <f>IF(B437="",IF(OR($C437&lt;&gt;"",$D437&lt;&gt;"",$E437&lt;&gt;"",$H437&lt;&gt;"",$G437&lt;&gt;""),INDEX(AH$3:AH436,MATCH(MAX(AD$3:AD436),AD$3:AD436,0),0),""),B437)</f>
        <v/>
      </c>
      <c r="AI437" s="38" t="str">
        <f>IF(C437="",IF(OR($D437&lt;&gt;"",$E437&lt;&gt;"",$H437&lt;&gt;"",$G437&lt;&gt;""),INDEX(AI$3:AI436,MATCH(MAX(AE$3:AE436),AE$3:AE436,0),0),""),C437)</f>
        <v/>
      </c>
      <c r="AJ437" s="38" t="str">
        <f>IF(D437="",IF(OR($E437&lt;&gt;"",$H437&lt;&gt;"",$G437&lt;&gt;""),INDEX(AJ$3:AJ436,MATCH(MAX(AF$3:AF436),AF$3:AF436,0),0),""),D437)</f>
        <v/>
      </c>
      <c r="AK437" s="4" t="str">
        <f>IF(入力!E437="","",IFERROR(INDEX(雇用者!$B$3:$B$100003,IFERROR(MATCH("*"&amp;$E437&amp;"*",雇用者!B$3:B$100003,0),MATCH("*"&amp;$E437&amp;"*",雇用者!C$3:C$100003,0)),0),入力!E437))&amp;""</f>
        <v/>
      </c>
      <c r="AL437" s="20" t="str">
        <f>IF(AM437="","",$AM437&amp;"@"&amp;AN437&amp;IF(AN437="","","@"&amp;COUNTIF($AK$3:AK437,AN437)))</f>
        <v/>
      </c>
      <c r="AM437" s="26" t="str">
        <f t="shared" si="222"/>
        <v/>
      </c>
      <c r="AN437" s="4" t="str">
        <f>IF(AK437="",IF(AND(OR(H437&lt;&gt;"",G437&lt;&gt;""),E437=""),INDEX($AK$3:AK436,MATCH(MAX($AG$3:AG436),$AG$3:AG436,0),0),""),AK437)</f>
        <v/>
      </c>
      <c r="AO437" s="20" t="str">
        <f>IF(H437="",IF(AN437="","",IFERROR(INDEX(雇用者!$D$3:$D$100003,MATCH($AN437,雇用者!B$3:B$100003,0),0),"")),H437)&amp;""</f>
        <v/>
      </c>
      <c r="AP437" s="20" t="str">
        <f>IF(AN437="","",IFERROR(IF(AND(入力!I437="",H437=""),INDEX(雇用者!$E$3:$E$100003,MATCH($AN437,雇用者!B$3:B$100003,0),0),I437),I437))&amp;""</f>
        <v/>
      </c>
      <c r="AQ437" s="20" t="str">
        <f t="shared" si="223"/>
        <v/>
      </c>
      <c r="AR437" s="20" t="str">
        <f t="shared" si="224"/>
        <v/>
      </c>
      <c r="AS437" s="20" t="str">
        <f>IF(AN437="","",IFERROR(IF(AND(入力!G437="",H437=""),INDEX(雇用者!$F$3:$Y$100003,MATCH($AN437,雇用者!B$3:B$100003,0),MATCH($AM437,雇用者!$F$1:$Y$1,1)),IF(G437="","",G437)),IF(G437="","",G437)))</f>
        <v/>
      </c>
      <c r="AT437" s="21" t="str">
        <f t="shared" si="225"/>
        <v/>
      </c>
      <c r="AU437" s="21" t="str">
        <f>IF(AND(AT437&lt;&gt;"",COUNTIF($AL$3:AL437,AL437)=1),SUMIF($AL$3:$AT$100003,AL437,$AT$3:$AT$100003),"")</f>
        <v/>
      </c>
      <c r="AV437" s="21" t="str">
        <f>IF(AND(COUNTIF($AM$3:AM437,AM437)=COUNTIF($AM$3:AM100437,AM437),AM437&lt;&gt;""),SUMIF($AM$3:AM437,AM437,$AT$3:AT437),"")</f>
        <v/>
      </c>
      <c r="AW437" s="96"/>
      <c r="AX437" s="20" t="str">
        <f>IF(COUNT(BC437:BH437)=6,MAX($AX$3:AX436)+1,"")</f>
        <v/>
      </c>
      <c r="AY437" s="20" t="str">
        <f>IF(AZ437="","",RANK(AZ437,$AZ$3:$AZ$100003,1)+COUNTIF($AZ$3:AZ437,AZ437)-1)</f>
        <v/>
      </c>
      <c r="AZ437" s="20" t="str">
        <f t="shared" si="226"/>
        <v/>
      </c>
      <c r="BA437" s="20" t="str">
        <f>IF(AN437="","",IF(COUNTIF($AN$3:AN437,AN437)=1,1+MAX($BA$3:BA436),INDEX($BA$3:BA436,MATCH(AN437,$AN$3:AN437,0),0)))</f>
        <v/>
      </c>
      <c r="BB437" s="20" t="str">
        <f>IF(AO437="","",IF(COUNTIF($AO$3:AO437,AO437)=1,1+MAX($BB$3:BB436),INDEX($BB$3:BB436,MATCH(AO437,$AO$3:AO437,0),0)))</f>
        <v/>
      </c>
      <c r="BC437" s="54" t="str">
        <f t="shared" si="227"/>
        <v/>
      </c>
      <c r="BD437" s="54" t="str">
        <f t="shared" si="228"/>
        <v/>
      </c>
      <c r="BE437" s="20" t="str">
        <f>IF($AN437="","",IF(COUNTIF(AN437,"*"&amp;BE$1&amp;"*"),COUNTIF(AN$3:AN437,"*"&amp;BE$1&amp;"*"),""))</f>
        <v/>
      </c>
      <c r="BF437" s="20" t="str">
        <f>IF($AN437="","",IF(COUNTIF(AO437,"*"&amp;BF$1&amp;"*"),COUNTIF(AO$3:AO437,"*"&amp;BF$1&amp;"*"),""))</f>
        <v/>
      </c>
      <c r="BG437" s="20" t="str">
        <f>IF($AN437="","",IF(COUNTIF(AP437,"*"&amp;BG$1&amp;"*"),COUNTIF(AP$3:AP437,"*"&amp;BG$1&amp;"*"),""))</f>
        <v/>
      </c>
      <c r="BH437" s="20" t="str">
        <f>IF($AN437="","",IF(COUNTIF(AQ437,"*"&amp;BH$1&amp;"*"),COUNTIF(AQ$3:AQ437,"*"&amp;BH$1&amp;"*"),""))</f>
        <v/>
      </c>
      <c r="BI437" s="58" t="str">
        <f t="shared" si="229"/>
        <v/>
      </c>
      <c r="BJ437" s="20" t="str">
        <f t="shared" si="230"/>
        <v/>
      </c>
      <c r="BK437" s="20" t="str">
        <f t="shared" si="231"/>
        <v/>
      </c>
      <c r="BM437" s="20" t="str">
        <f>IF($BM$1&gt;=1+MAX($BM$3:BM436),1+MAX($BM$3:BM436),"")</f>
        <v/>
      </c>
      <c r="BN437" s="20" t="str">
        <f t="shared" si="233"/>
        <v/>
      </c>
      <c r="BO437" s="20" t="str">
        <f t="shared" si="233"/>
        <v/>
      </c>
      <c r="BP437" s="20" t="str">
        <f t="shared" si="233"/>
        <v/>
      </c>
      <c r="BQ437" s="20" t="str">
        <f t="shared" si="233"/>
        <v/>
      </c>
      <c r="BR437" s="20" t="str">
        <f t="shared" si="233"/>
        <v/>
      </c>
      <c r="BS437" s="20" t="str">
        <f t="shared" si="233"/>
        <v/>
      </c>
      <c r="BT437" s="20" t="str">
        <f t="shared" si="233"/>
        <v/>
      </c>
      <c r="BU437" s="20" t="str">
        <f t="shared" si="233"/>
        <v/>
      </c>
      <c r="BV437" s="20" t="str">
        <f t="shared" si="233"/>
        <v/>
      </c>
      <c r="BW437" s="20" t="str">
        <f t="shared" si="233"/>
        <v/>
      </c>
      <c r="BX437" s="20" t="str">
        <f t="shared" si="233"/>
        <v/>
      </c>
    </row>
    <row r="438" spans="2:76" ht="30" customHeight="1" x14ac:dyDescent="0.2">
      <c r="B438" s="52"/>
      <c r="C438" s="52"/>
      <c r="D438" s="52"/>
      <c r="E438" s="30"/>
      <c r="F438" s="31"/>
      <c r="G438" s="32"/>
      <c r="H438" s="30"/>
      <c r="I438" s="31"/>
      <c r="J438" s="34"/>
      <c r="K438" s="112" t="str">
        <f t="shared" si="209"/>
        <v/>
      </c>
      <c r="L438" s="108" t="str">
        <f t="shared" si="210"/>
        <v/>
      </c>
      <c r="M438" s="108" t="str">
        <f t="shared" si="211"/>
        <v/>
      </c>
      <c r="N438" s="31" t="str">
        <f t="shared" si="212"/>
        <v/>
      </c>
      <c r="O438" s="31" t="str">
        <f t="shared" si="213"/>
        <v/>
      </c>
      <c r="P438" s="49" t="str">
        <f t="shared" si="214"/>
        <v/>
      </c>
      <c r="Q438" s="49" t="str">
        <f t="shared" si="215"/>
        <v/>
      </c>
      <c r="R438" s="32" t="str">
        <f t="shared" si="216"/>
        <v/>
      </c>
      <c r="S438" s="19"/>
      <c r="T438" s="45" t="str">
        <f t="shared" si="217"/>
        <v/>
      </c>
      <c r="U438" s="32" t="str">
        <f t="shared" si="218"/>
        <v/>
      </c>
      <c r="V438" s="22"/>
      <c r="W438" s="6" t="str">
        <f t="shared" si="206"/>
        <v/>
      </c>
      <c r="X438" s="7" t="str">
        <f t="shared" si="219"/>
        <v/>
      </c>
      <c r="Y438" s="19"/>
      <c r="Z438" s="13" t="str">
        <f t="shared" si="207"/>
        <v/>
      </c>
      <c r="AA438" s="13" t="str">
        <f t="shared" si="220"/>
        <v/>
      </c>
      <c r="AB438" s="7" t="str">
        <f t="shared" si="221"/>
        <v/>
      </c>
      <c r="AC438" s="22"/>
      <c r="AD438" s="3" t="str">
        <f>IF(B438="","",COUNT(B$3:B438))</f>
        <v/>
      </c>
      <c r="AE438" s="3" t="str">
        <f>IF(C438="","",COUNT(C$3:C438))</f>
        <v/>
      </c>
      <c r="AF438" s="3" t="str">
        <f>IF(D438="","",COUNT(D$3:D438))</f>
        <v/>
      </c>
      <c r="AG438" s="20" t="str">
        <f>IF(E438="","",COUNTA($E$3:E438))</f>
        <v/>
      </c>
      <c r="AH438" s="38" t="str">
        <f>IF(B438="",IF(OR($C438&lt;&gt;"",$D438&lt;&gt;"",$E438&lt;&gt;"",$H438&lt;&gt;"",$G438&lt;&gt;""),INDEX(AH$3:AH437,MATCH(MAX(AD$3:AD437),AD$3:AD437,0),0),""),B438)</f>
        <v/>
      </c>
      <c r="AI438" s="38" t="str">
        <f>IF(C438="",IF(OR($D438&lt;&gt;"",$E438&lt;&gt;"",$H438&lt;&gt;"",$G438&lt;&gt;""),INDEX(AI$3:AI437,MATCH(MAX(AE$3:AE437),AE$3:AE437,0),0),""),C438)</f>
        <v/>
      </c>
      <c r="AJ438" s="38" t="str">
        <f>IF(D438="",IF(OR($E438&lt;&gt;"",$H438&lt;&gt;"",$G438&lt;&gt;""),INDEX(AJ$3:AJ437,MATCH(MAX(AF$3:AF437),AF$3:AF437,0),0),""),D438)</f>
        <v/>
      </c>
      <c r="AK438" s="4" t="str">
        <f>IF(入力!E438="","",IFERROR(INDEX(雇用者!$B$3:$B$100003,IFERROR(MATCH("*"&amp;$E438&amp;"*",雇用者!B$3:B$100003,0),MATCH("*"&amp;$E438&amp;"*",雇用者!C$3:C$100003,0)),0),入力!E438))&amp;""</f>
        <v/>
      </c>
      <c r="AL438" s="20" t="str">
        <f>IF(AM438="","",$AM438&amp;"@"&amp;AN438&amp;IF(AN438="","","@"&amp;COUNTIF($AK$3:AK438,AN438)))</f>
        <v/>
      </c>
      <c r="AM438" s="26" t="str">
        <f t="shared" si="222"/>
        <v/>
      </c>
      <c r="AN438" s="4" t="str">
        <f>IF(AK438="",IF(AND(OR(H438&lt;&gt;"",G438&lt;&gt;""),E438=""),INDEX($AK$3:AK437,MATCH(MAX($AG$3:AG437),$AG$3:AG437,0),0),""),AK438)</f>
        <v/>
      </c>
      <c r="AO438" s="20" t="str">
        <f>IF(H438="",IF(AN438="","",IFERROR(INDEX(雇用者!$D$3:$D$100003,MATCH($AN438,雇用者!B$3:B$100003,0),0),"")),H438)&amp;""</f>
        <v/>
      </c>
      <c r="AP438" s="20" t="str">
        <f>IF(AN438="","",IFERROR(IF(AND(入力!I438="",H438=""),INDEX(雇用者!$E$3:$E$100003,MATCH($AN438,雇用者!B$3:B$100003,0),0),I438),I438))&amp;""</f>
        <v/>
      </c>
      <c r="AQ438" s="20" t="str">
        <f t="shared" si="223"/>
        <v/>
      </c>
      <c r="AR438" s="20" t="str">
        <f t="shared" si="224"/>
        <v/>
      </c>
      <c r="AS438" s="20" t="str">
        <f>IF(AN438="","",IFERROR(IF(AND(入力!G438="",H438=""),INDEX(雇用者!$F$3:$Y$100003,MATCH($AN438,雇用者!B$3:B$100003,0),MATCH($AM438,雇用者!$F$1:$Y$1,1)),IF(G438="","",G438)),IF(G438="","",G438)))</f>
        <v/>
      </c>
      <c r="AT438" s="21" t="str">
        <f t="shared" si="225"/>
        <v/>
      </c>
      <c r="AU438" s="21" t="str">
        <f>IF(AND(AT438&lt;&gt;"",COUNTIF($AL$3:AL438,AL438)=1),SUMIF($AL$3:$AT$100003,AL438,$AT$3:$AT$100003),"")</f>
        <v/>
      </c>
      <c r="AV438" s="21" t="str">
        <f>IF(AND(COUNTIF($AM$3:AM438,AM438)=COUNTIF($AM$3:AM100438,AM438),AM438&lt;&gt;""),SUMIF($AM$3:AM438,AM438,$AT$3:AT438),"")</f>
        <v/>
      </c>
      <c r="AW438" s="96"/>
      <c r="AX438" s="20" t="str">
        <f>IF(COUNT(BC438:BH438)=6,MAX($AX$3:AX437)+1,"")</f>
        <v/>
      </c>
      <c r="AY438" s="20" t="str">
        <f>IF(AZ438="","",RANK(AZ438,$AZ$3:$AZ$100003,1)+COUNTIF($AZ$3:AZ438,AZ438)-1)</f>
        <v/>
      </c>
      <c r="AZ438" s="20" t="str">
        <f t="shared" si="226"/>
        <v/>
      </c>
      <c r="BA438" s="20" t="str">
        <f>IF(AN438="","",IF(COUNTIF($AN$3:AN438,AN438)=1,1+MAX($BA$3:BA437),INDEX($BA$3:BA437,MATCH(AN438,$AN$3:AN438,0),0)))</f>
        <v/>
      </c>
      <c r="BB438" s="20" t="str">
        <f>IF(AO438="","",IF(COUNTIF($AO$3:AO438,AO438)=1,1+MAX($BB$3:BB437),INDEX($BB$3:BB437,MATCH(AO438,$AO$3:AO438,0),0)))</f>
        <v/>
      </c>
      <c r="BC438" s="54" t="str">
        <f t="shared" si="227"/>
        <v/>
      </c>
      <c r="BD438" s="54" t="str">
        <f t="shared" si="228"/>
        <v/>
      </c>
      <c r="BE438" s="20" t="str">
        <f>IF($AN438="","",IF(COUNTIF(AN438,"*"&amp;BE$1&amp;"*"),COUNTIF(AN$3:AN438,"*"&amp;BE$1&amp;"*"),""))</f>
        <v/>
      </c>
      <c r="BF438" s="20" t="str">
        <f>IF($AN438="","",IF(COUNTIF(AO438,"*"&amp;BF$1&amp;"*"),COUNTIF(AO$3:AO438,"*"&amp;BF$1&amp;"*"),""))</f>
        <v/>
      </c>
      <c r="BG438" s="20" t="str">
        <f>IF($AN438="","",IF(COUNTIF(AP438,"*"&amp;BG$1&amp;"*"),COUNTIF(AP$3:AP438,"*"&amp;BG$1&amp;"*"),""))</f>
        <v/>
      </c>
      <c r="BH438" s="20" t="str">
        <f>IF($AN438="","",IF(COUNTIF(AQ438,"*"&amp;BH$1&amp;"*"),COUNTIF(AQ$3:AQ438,"*"&amp;BH$1&amp;"*"),""))</f>
        <v/>
      </c>
      <c r="BI438" s="58" t="str">
        <f t="shared" si="229"/>
        <v/>
      </c>
      <c r="BJ438" s="20" t="str">
        <f t="shared" si="230"/>
        <v/>
      </c>
      <c r="BK438" s="20" t="str">
        <f t="shared" si="231"/>
        <v/>
      </c>
      <c r="BM438" s="20" t="str">
        <f>IF($BM$1&gt;=1+MAX($BM$3:BM437),1+MAX($BM$3:BM437),"")</f>
        <v/>
      </c>
      <c r="BN438" s="20" t="str">
        <f t="shared" si="233"/>
        <v/>
      </c>
      <c r="BO438" s="20" t="str">
        <f t="shared" si="233"/>
        <v/>
      </c>
      <c r="BP438" s="20" t="str">
        <f t="shared" si="233"/>
        <v/>
      </c>
      <c r="BQ438" s="20" t="str">
        <f t="shared" si="233"/>
        <v/>
      </c>
      <c r="BR438" s="20" t="str">
        <f t="shared" si="233"/>
        <v/>
      </c>
      <c r="BS438" s="20" t="str">
        <f t="shared" si="233"/>
        <v/>
      </c>
      <c r="BT438" s="20" t="str">
        <f t="shared" si="233"/>
        <v/>
      </c>
      <c r="BU438" s="20" t="str">
        <f t="shared" si="233"/>
        <v/>
      </c>
      <c r="BV438" s="20" t="str">
        <f t="shared" si="233"/>
        <v/>
      </c>
      <c r="BW438" s="20" t="str">
        <f t="shared" si="233"/>
        <v/>
      </c>
      <c r="BX438" s="20" t="str">
        <f t="shared" si="233"/>
        <v/>
      </c>
    </row>
    <row r="439" spans="2:76" ht="30" customHeight="1" x14ac:dyDescent="0.2">
      <c r="B439" s="52"/>
      <c r="C439" s="52"/>
      <c r="D439" s="52"/>
      <c r="E439" s="30"/>
      <c r="F439" s="31"/>
      <c r="G439" s="32"/>
      <c r="H439" s="30"/>
      <c r="I439" s="31"/>
      <c r="J439" s="34"/>
      <c r="K439" s="112" t="str">
        <f t="shared" si="209"/>
        <v/>
      </c>
      <c r="L439" s="108" t="str">
        <f t="shared" si="210"/>
        <v/>
      </c>
      <c r="M439" s="108" t="str">
        <f t="shared" si="211"/>
        <v/>
      </c>
      <c r="N439" s="31" t="str">
        <f t="shared" si="212"/>
        <v/>
      </c>
      <c r="O439" s="31" t="str">
        <f t="shared" si="213"/>
        <v/>
      </c>
      <c r="P439" s="49" t="str">
        <f t="shared" si="214"/>
        <v/>
      </c>
      <c r="Q439" s="49" t="str">
        <f t="shared" si="215"/>
        <v/>
      </c>
      <c r="R439" s="32" t="str">
        <f t="shared" si="216"/>
        <v/>
      </c>
      <c r="S439" s="19"/>
      <c r="T439" s="45" t="str">
        <f t="shared" si="217"/>
        <v/>
      </c>
      <c r="U439" s="32" t="str">
        <f t="shared" si="218"/>
        <v/>
      </c>
      <c r="V439" s="22"/>
      <c r="W439" s="6" t="str">
        <f t="shared" si="206"/>
        <v/>
      </c>
      <c r="X439" s="7" t="str">
        <f t="shared" si="219"/>
        <v/>
      </c>
      <c r="Y439" s="19"/>
      <c r="Z439" s="13" t="str">
        <f t="shared" si="207"/>
        <v/>
      </c>
      <c r="AA439" s="13" t="str">
        <f t="shared" si="220"/>
        <v/>
      </c>
      <c r="AB439" s="7" t="str">
        <f t="shared" si="221"/>
        <v/>
      </c>
      <c r="AC439" s="22"/>
      <c r="AD439" s="3" t="str">
        <f>IF(B439="","",COUNT(B$3:B439))</f>
        <v/>
      </c>
      <c r="AE439" s="3" t="str">
        <f>IF(C439="","",COUNT(C$3:C439))</f>
        <v/>
      </c>
      <c r="AF439" s="3" t="str">
        <f>IF(D439="","",COUNT(D$3:D439))</f>
        <v/>
      </c>
      <c r="AG439" s="20" t="str">
        <f>IF(E439="","",COUNTA($E$3:E439))</f>
        <v/>
      </c>
      <c r="AH439" s="38" t="str">
        <f>IF(B439="",IF(OR($C439&lt;&gt;"",$D439&lt;&gt;"",$E439&lt;&gt;"",$H439&lt;&gt;"",$G439&lt;&gt;""),INDEX(AH$3:AH438,MATCH(MAX(AD$3:AD438),AD$3:AD438,0),0),""),B439)</f>
        <v/>
      </c>
      <c r="AI439" s="38" t="str">
        <f>IF(C439="",IF(OR($D439&lt;&gt;"",$E439&lt;&gt;"",$H439&lt;&gt;"",$G439&lt;&gt;""),INDEX(AI$3:AI438,MATCH(MAX(AE$3:AE438),AE$3:AE438,0),0),""),C439)</f>
        <v/>
      </c>
      <c r="AJ439" s="38" t="str">
        <f>IF(D439="",IF(OR($E439&lt;&gt;"",$H439&lt;&gt;"",$G439&lt;&gt;""),INDEX(AJ$3:AJ438,MATCH(MAX(AF$3:AF438),AF$3:AF438,0),0),""),D439)</f>
        <v/>
      </c>
      <c r="AK439" s="4" t="str">
        <f>IF(入力!E439="","",IFERROR(INDEX(雇用者!$B$3:$B$100003,IFERROR(MATCH("*"&amp;$E439&amp;"*",雇用者!B$3:B$100003,0),MATCH("*"&amp;$E439&amp;"*",雇用者!C$3:C$100003,0)),0),入力!E439))&amp;""</f>
        <v/>
      </c>
      <c r="AL439" s="20" t="str">
        <f>IF(AM439="","",$AM439&amp;"@"&amp;AN439&amp;IF(AN439="","","@"&amp;COUNTIF($AK$3:AK439,AN439)))</f>
        <v/>
      </c>
      <c r="AM439" s="26" t="str">
        <f t="shared" si="222"/>
        <v/>
      </c>
      <c r="AN439" s="4" t="str">
        <f>IF(AK439="",IF(AND(OR(H439&lt;&gt;"",G439&lt;&gt;""),E439=""),INDEX($AK$3:AK438,MATCH(MAX($AG$3:AG438),$AG$3:AG438,0),0),""),AK439)</f>
        <v/>
      </c>
      <c r="AO439" s="20" t="str">
        <f>IF(H439="",IF(AN439="","",IFERROR(INDEX(雇用者!$D$3:$D$100003,MATCH($AN439,雇用者!B$3:B$100003,0),0),"")),H439)&amp;""</f>
        <v/>
      </c>
      <c r="AP439" s="20" t="str">
        <f>IF(AN439="","",IFERROR(IF(AND(入力!I439="",H439=""),INDEX(雇用者!$E$3:$E$100003,MATCH($AN439,雇用者!B$3:B$100003,0),0),I439),I439))&amp;""</f>
        <v/>
      </c>
      <c r="AQ439" s="20" t="str">
        <f t="shared" si="223"/>
        <v/>
      </c>
      <c r="AR439" s="20" t="str">
        <f t="shared" si="224"/>
        <v/>
      </c>
      <c r="AS439" s="20" t="str">
        <f>IF(AN439="","",IFERROR(IF(AND(入力!G439="",H439=""),INDEX(雇用者!$F$3:$Y$100003,MATCH($AN439,雇用者!B$3:B$100003,0),MATCH($AM439,雇用者!$F$1:$Y$1,1)),IF(G439="","",G439)),IF(G439="","",G439)))</f>
        <v/>
      </c>
      <c r="AT439" s="21" t="str">
        <f t="shared" si="225"/>
        <v/>
      </c>
      <c r="AU439" s="21" t="str">
        <f>IF(AND(AT439&lt;&gt;"",COUNTIF($AL$3:AL439,AL439)=1),SUMIF($AL$3:$AT$100003,AL439,$AT$3:$AT$100003),"")</f>
        <v/>
      </c>
      <c r="AV439" s="21" t="str">
        <f>IF(AND(COUNTIF($AM$3:AM439,AM439)=COUNTIF($AM$3:AM100439,AM439),AM439&lt;&gt;""),SUMIF($AM$3:AM439,AM439,$AT$3:AT439),"")</f>
        <v/>
      </c>
      <c r="AW439" s="96"/>
      <c r="AX439" s="20" t="str">
        <f>IF(COUNT(BC439:BH439)=6,MAX($AX$3:AX438)+1,"")</f>
        <v/>
      </c>
      <c r="AY439" s="20" t="str">
        <f>IF(AZ439="","",RANK(AZ439,$AZ$3:$AZ$100003,1)+COUNTIF($AZ$3:AZ439,AZ439)-1)</f>
        <v/>
      </c>
      <c r="AZ439" s="20" t="str">
        <f t="shared" si="226"/>
        <v/>
      </c>
      <c r="BA439" s="20" t="str">
        <f>IF(AN439="","",IF(COUNTIF($AN$3:AN439,AN439)=1,1+MAX($BA$3:BA438),INDEX($BA$3:BA438,MATCH(AN439,$AN$3:AN439,0),0)))</f>
        <v/>
      </c>
      <c r="BB439" s="20" t="str">
        <f>IF(AO439="","",IF(COUNTIF($AO$3:AO439,AO439)=1,1+MAX($BB$3:BB438),INDEX($BB$3:BB438,MATCH(AO439,$AO$3:AO439,0),0)))</f>
        <v/>
      </c>
      <c r="BC439" s="54" t="str">
        <f t="shared" si="227"/>
        <v/>
      </c>
      <c r="BD439" s="54" t="str">
        <f t="shared" si="228"/>
        <v/>
      </c>
      <c r="BE439" s="20" t="str">
        <f>IF($AN439="","",IF(COUNTIF(AN439,"*"&amp;BE$1&amp;"*"),COUNTIF(AN$3:AN439,"*"&amp;BE$1&amp;"*"),""))</f>
        <v/>
      </c>
      <c r="BF439" s="20" t="str">
        <f>IF($AN439="","",IF(COUNTIF(AO439,"*"&amp;BF$1&amp;"*"),COUNTIF(AO$3:AO439,"*"&amp;BF$1&amp;"*"),""))</f>
        <v/>
      </c>
      <c r="BG439" s="20" t="str">
        <f>IF($AN439="","",IF(COUNTIF(AP439,"*"&amp;BG$1&amp;"*"),COUNTIF(AP$3:AP439,"*"&amp;BG$1&amp;"*"),""))</f>
        <v/>
      </c>
      <c r="BH439" s="20" t="str">
        <f>IF($AN439="","",IF(COUNTIF(AQ439,"*"&amp;BH$1&amp;"*"),COUNTIF(AQ$3:AQ439,"*"&amp;BH$1&amp;"*"),""))</f>
        <v/>
      </c>
      <c r="BI439" s="58" t="str">
        <f t="shared" si="229"/>
        <v/>
      </c>
      <c r="BJ439" s="20" t="str">
        <f t="shared" si="230"/>
        <v/>
      </c>
      <c r="BK439" s="20" t="str">
        <f t="shared" si="231"/>
        <v/>
      </c>
      <c r="BM439" s="20" t="str">
        <f>IF($BM$1&gt;=1+MAX($BM$3:BM438),1+MAX($BM$3:BM438),"")</f>
        <v/>
      </c>
      <c r="BN439" s="20" t="str">
        <f t="shared" si="233"/>
        <v/>
      </c>
      <c r="BO439" s="20" t="str">
        <f t="shared" si="233"/>
        <v/>
      </c>
      <c r="BP439" s="20" t="str">
        <f t="shared" si="233"/>
        <v/>
      </c>
      <c r="BQ439" s="20" t="str">
        <f t="shared" si="233"/>
        <v/>
      </c>
      <c r="BR439" s="20" t="str">
        <f t="shared" si="233"/>
        <v/>
      </c>
      <c r="BS439" s="20" t="str">
        <f t="shared" si="233"/>
        <v/>
      </c>
      <c r="BT439" s="20" t="str">
        <f t="shared" si="233"/>
        <v/>
      </c>
      <c r="BU439" s="20" t="str">
        <f t="shared" si="233"/>
        <v/>
      </c>
      <c r="BV439" s="20" t="str">
        <f t="shared" si="233"/>
        <v/>
      </c>
      <c r="BW439" s="20" t="str">
        <f t="shared" si="233"/>
        <v/>
      </c>
      <c r="BX439" s="20" t="str">
        <f t="shared" si="233"/>
        <v/>
      </c>
    </row>
    <row r="440" spans="2:76" ht="30" customHeight="1" x14ac:dyDescent="0.2">
      <c r="B440" s="52"/>
      <c r="C440" s="52"/>
      <c r="D440" s="52"/>
      <c r="E440" s="30"/>
      <c r="F440" s="31"/>
      <c r="G440" s="32"/>
      <c r="H440" s="30"/>
      <c r="I440" s="31"/>
      <c r="J440" s="34"/>
      <c r="K440" s="112" t="str">
        <f t="shared" si="209"/>
        <v/>
      </c>
      <c r="L440" s="108" t="str">
        <f t="shared" si="210"/>
        <v/>
      </c>
      <c r="M440" s="108" t="str">
        <f t="shared" si="211"/>
        <v/>
      </c>
      <c r="N440" s="31" t="str">
        <f t="shared" si="212"/>
        <v/>
      </c>
      <c r="O440" s="31" t="str">
        <f t="shared" si="213"/>
        <v/>
      </c>
      <c r="P440" s="49" t="str">
        <f t="shared" si="214"/>
        <v/>
      </c>
      <c r="Q440" s="49" t="str">
        <f t="shared" si="215"/>
        <v/>
      </c>
      <c r="R440" s="32" t="str">
        <f t="shared" si="216"/>
        <v/>
      </c>
      <c r="S440" s="19"/>
      <c r="T440" s="45" t="str">
        <f t="shared" si="217"/>
        <v/>
      </c>
      <c r="U440" s="32" t="str">
        <f t="shared" si="218"/>
        <v/>
      </c>
      <c r="V440" s="22"/>
      <c r="W440" s="6" t="str">
        <f t="shared" si="206"/>
        <v/>
      </c>
      <c r="X440" s="7" t="str">
        <f t="shared" si="219"/>
        <v/>
      </c>
      <c r="Y440" s="19"/>
      <c r="Z440" s="13" t="str">
        <f t="shared" si="207"/>
        <v/>
      </c>
      <c r="AA440" s="13" t="str">
        <f t="shared" si="220"/>
        <v/>
      </c>
      <c r="AB440" s="7" t="str">
        <f t="shared" si="221"/>
        <v/>
      </c>
      <c r="AC440" s="22"/>
      <c r="AD440" s="3" t="str">
        <f>IF(B440="","",COUNT(B$3:B440))</f>
        <v/>
      </c>
      <c r="AE440" s="3" t="str">
        <f>IF(C440="","",COUNT(C$3:C440))</f>
        <v/>
      </c>
      <c r="AF440" s="3" t="str">
        <f>IF(D440="","",COUNT(D$3:D440))</f>
        <v/>
      </c>
      <c r="AG440" s="20" t="str">
        <f>IF(E440="","",COUNTA($E$3:E440))</f>
        <v/>
      </c>
      <c r="AH440" s="38" t="str">
        <f>IF(B440="",IF(OR($C440&lt;&gt;"",$D440&lt;&gt;"",$E440&lt;&gt;"",$H440&lt;&gt;"",$G440&lt;&gt;""),INDEX(AH$3:AH439,MATCH(MAX(AD$3:AD439),AD$3:AD439,0),0),""),B440)</f>
        <v/>
      </c>
      <c r="AI440" s="38" t="str">
        <f>IF(C440="",IF(OR($D440&lt;&gt;"",$E440&lt;&gt;"",$H440&lt;&gt;"",$G440&lt;&gt;""),INDEX(AI$3:AI439,MATCH(MAX(AE$3:AE439),AE$3:AE439,0),0),""),C440)</f>
        <v/>
      </c>
      <c r="AJ440" s="38" t="str">
        <f>IF(D440="",IF(OR($E440&lt;&gt;"",$H440&lt;&gt;"",$G440&lt;&gt;""),INDEX(AJ$3:AJ439,MATCH(MAX(AF$3:AF439),AF$3:AF439,0),0),""),D440)</f>
        <v/>
      </c>
      <c r="AK440" s="4" t="str">
        <f>IF(入力!E440="","",IFERROR(INDEX(雇用者!$B$3:$B$100003,IFERROR(MATCH("*"&amp;$E440&amp;"*",雇用者!B$3:B$100003,0),MATCH("*"&amp;$E440&amp;"*",雇用者!C$3:C$100003,0)),0),入力!E440))&amp;""</f>
        <v/>
      </c>
      <c r="AL440" s="20" t="str">
        <f>IF(AM440="","",$AM440&amp;"@"&amp;AN440&amp;IF(AN440="","","@"&amp;COUNTIF($AK$3:AK440,AN440)))</f>
        <v/>
      </c>
      <c r="AM440" s="26" t="str">
        <f t="shared" si="222"/>
        <v/>
      </c>
      <c r="AN440" s="4" t="str">
        <f>IF(AK440="",IF(AND(OR(H440&lt;&gt;"",G440&lt;&gt;""),E440=""),INDEX($AK$3:AK439,MATCH(MAX($AG$3:AG439),$AG$3:AG439,0),0),""),AK440)</f>
        <v/>
      </c>
      <c r="AO440" s="20" t="str">
        <f>IF(H440="",IF(AN440="","",IFERROR(INDEX(雇用者!$D$3:$D$100003,MATCH($AN440,雇用者!B$3:B$100003,0),0),"")),H440)&amp;""</f>
        <v/>
      </c>
      <c r="AP440" s="20" t="str">
        <f>IF(AN440="","",IFERROR(IF(AND(入力!I440="",H440=""),INDEX(雇用者!$E$3:$E$100003,MATCH($AN440,雇用者!B$3:B$100003,0),0),I440),I440))&amp;""</f>
        <v/>
      </c>
      <c r="AQ440" s="20" t="str">
        <f t="shared" si="223"/>
        <v/>
      </c>
      <c r="AR440" s="20" t="str">
        <f t="shared" si="224"/>
        <v/>
      </c>
      <c r="AS440" s="20" t="str">
        <f>IF(AN440="","",IFERROR(IF(AND(入力!G440="",H440=""),INDEX(雇用者!$F$3:$Y$100003,MATCH($AN440,雇用者!B$3:B$100003,0),MATCH($AM440,雇用者!$F$1:$Y$1,1)),IF(G440="","",G440)),IF(G440="","",G440)))</f>
        <v/>
      </c>
      <c r="AT440" s="21" t="str">
        <f t="shared" si="225"/>
        <v/>
      </c>
      <c r="AU440" s="21" t="str">
        <f>IF(AND(AT440&lt;&gt;"",COUNTIF($AL$3:AL440,AL440)=1),SUMIF($AL$3:$AT$100003,AL440,$AT$3:$AT$100003),"")</f>
        <v/>
      </c>
      <c r="AV440" s="21" t="str">
        <f>IF(AND(COUNTIF($AM$3:AM440,AM440)=COUNTIF($AM$3:AM100440,AM440),AM440&lt;&gt;""),SUMIF($AM$3:AM440,AM440,$AT$3:AT440),"")</f>
        <v/>
      </c>
      <c r="AW440" s="96"/>
      <c r="AX440" s="20" t="str">
        <f>IF(COUNT(BC440:BH440)=6,MAX($AX$3:AX439)+1,"")</f>
        <v/>
      </c>
      <c r="AY440" s="20" t="str">
        <f>IF(AZ440="","",RANK(AZ440,$AZ$3:$AZ$100003,1)+COUNTIF($AZ$3:AZ440,AZ440)-1)</f>
        <v/>
      </c>
      <c r="AZ440" s="20" t="str">
        <f t="shared" si="226"/>
        <v/>
      </c>
      <c r="BA440" s="20" t="str">
        <f>IF(AN440="","",IF(COUNTIF($AN$3:AN440,AN440)=1,1+MAX($BA$3:BA439),INDEX($BA$3:BA439,MATCH(AN440,$AN$3:AN440,0),0)))</f>
        <v/>
      </c>
      <c r="BB440" s="20" t="str">
        <f>IF(AO440="","",IF(COUNTIF($AO$3:AO440,AO440)=1,1+MAX($BB$3:BB439),INDEX($BB$3:BB439,MATCH(AO440,$AO$3:AO440,0),0)))</f>
        <v/>
      </c>
      <c r="BC440" s="54" t="str">
        <f t="shared" si="227"/>
        <v/>
      </c>
      <c r="BD440" s="54" t="str">
        <f t="shared" si="228"/>
        <v/>
      </c>
      <c r="BE440" s="20" t="str">
        <f>IF($AN440="","",IF(COUNTIF(AN440,"*"&amp;BE$1&amp;"*"),COUNTIF(AN$3:AN440,"*"&amp;BE$1&amp;"*"),""))</f>
        <v/>
      </c>
      <c r="BF440" s="20" t="str">
        <f>IF($AN440="","",IF(COUNTIF(AO440,"*"&amp;BF$1&amp;"*"),COUNTIF(AO$3:AO440,"*"&amp;BF$1&amp;"*"),""))</f>
        <v/>
      </c>
      <c r="BG440" s="20" t="str">
        <f>IF($AN440="","",IF(COUNTIF(AP440,"*"&amp;BG$1&amp;"*"),COUNTIF(AP$3:AP440,"*"&amp;BG$1&amp;"*"),""))</f>
        <v/>
      </c>
      <c r="BH440" s="20" t="str">
        <f>IF($AN440="","",IF(COUNTIF(AQ440,"*"&amp;BH$1&amp;"*"),COUNTIF(AQ$3:AQ440,"*"&amp;BH$1&amp;"*"),""))</f>
        <v/>
      </c>
      <c r="BI440" s="58" t="str">
        <f t="shared" si="229"/>
        <v/>
      </c>
      <c r="BJ440" s="20" t="str">
        <f t="shared" si="230"/>
        <v/>
      </c>
      <c r="BK440" s="20" t="str">
        <f t="shared" si="231"/>
        <v/>
      </c>
      <c r="BM440" s="20" t="str">
        <f>IF($BM$1&gt;=1+MAX($BM$3:BM439),1+MAX($BM$3:BM439),"")</f>
        <v/>
      </c>
      <c r="BN440" s="20" t="str">
        <f t="shared" si="233"/>
        <v/>
      </c>
      <c r="BO440" s="20" t="str">
        <f t="shared" si="233"/>
        <v/>
      </c>
      <c r="BP440" s="20" t="str">
        <f t="shared" si="233"/>
        <v/>
      </c>
      <c r="BQ440" s="20" t="str">
        <f t="shared" si="233"/>
        <v/>
      </c>
      <c r="BR440" s="20" t="str">
        <f t="shared" si="233"/>
        <v/>
      </c>
      <c r="BS440" s="20" t="str">
        <f t="shared" si="233"/>
        <v/>
      </c>
      <c r="BT440" s="20" t="str">
        <f t="shared" si="233"/>
        <v/>
      </c>
      <c r="BU440" s="20" t="str">
        <f t="shared" si="233"/>
        <v/>
      </c>
      <c r="BV440" s="20" t="str">
        <f t="shared" si="233"/>
        <v/>
      </c>
      <c r="BW440" s="20" t="str">
        <f t="shared" si="233"/>
        <v/>
      </c>
      <c r="BX440" s="20" t="str">
        <f t="shared" si="233"/>
        <v/>
      </c>
    </row>
    <row r="441" spans="2:76" ht="30" customHeight="1" x14ac:dyDescent="0.2">
      <c r="B441" s="52"/>
      <c r="C441" s="52"/>
      <c r="D441" s="52"/>
      <c r="E441" s="30"/>
      <c r="F441" s="31"/>
      <c r="G441" s="32"/>
      <c r="H441" s="30"/>
      <c r="I441" s="31"/>
      <c r="J441" s="34"/>
      <c r="K441" s="112" t="str">
        <f t="shared" si="209"/>
        <v/>
      </c>
      <c r="L441" s="108" t="str">
        <f t="shared" si="210"/>
        <v/>
      </c>
      <c r="M441" s="108" t="str">
        <f t="shared" si="211"/>
        <v/>
      </c>
      <c r="N441" s="31" t="str">
        <f t="shared" si="212"/>
        <v/>
      </c>
      <c r="O441" s="31" t="str">
        <f t="shared" si="213"/>
        <v/>
      </c>
      <c r="P441" s="49" t="str">
        <f t="shared" si="214"/>
        <v/>
      </c>
      <c r="Q441" s="49" t="str">
        <f t="shared" si="215"/>
        <v/>
      </c>
      <c r="R441" s="32" t="str">
        <f t="shared" si="216"/>
        <v/>
      </c>
      <c r="S441" s="19"/>
      <c r="T441" s="45" t="str">
        <f t="shared" si="217"/>
        <v/>
      </c>
      <c r="U441" s="32" t="str">
        <f t="shared" si="218"/>
        <v/>
      </c>
      <c r="V441" s="22"/>
      <c r="W441" s="6" t="str">
        <f t="shared" si="206"/>
        <v/>
      </c>
      <c r="X441" s="7" t="str">
        <f t="shared" si="219"/>
        <v/>
      </c>
      <c r="Y441" s="19"/>
      <c r="Z441" s="13" t="str">
        <f t="shared" si="207"/>
        <v/>
      </c>
      <c r="AA441" s="13" t="str">
        <f t="shared" si="220"/>
        <v/>
      </c>
      <c r="AB441" s="7" t="str">
        <f t="shared" si="221"/>
        <v/>
      </c>
      <c r="AC441" s="22"/>
      <c r="AD441" s="3" t="str">
        <f>IF(B441="","",COUNT(B$3:B441))</f>
        <v/>
      </c>
      <c r="AE441" s="3" t="str">
        <f>IF(C441="","",COUNT(C$3:C441))</f>
        <v/>
      </c>
      <c r="AF441" s="3" t="str">
        <f>IF(D441="","",COUNT(D$3:D441))</f>
        <v/>
      </c>
      <c r="AG441" s="20" t="str">
        <f>IF(E441="","",COUNTA($E$3:E441))</f>
        <v/>
      </c>
      <c r="AH441" s="38" t="str">
        <f>IF(B441="",IF(OR($C441&lt;&gt;"",$D441&lt;&gt;"",$E441&lt;&gt;"",$H441&lt;&gt;"",$G441&lt;&gt;""),INDEX(AH$3:AH440,MATCH(MAX(AD$3:AD440),AD$3:AD440,0),0),""),B441)</f>
        <v/>
      </c>
      <c r="AI441" s="38" t="str">
        <f>IF(C441="",IF(OR($D441&lt;&gt;"",$E441&lt;&gt;"",$H441&lt;&gt;"",$G441&lt;&gt;""),INDEX(AI$3:AI440,MATCH(MAX(AE$3:AE440),AE$3:AE440,0),0),""),C441)</f>
        <v/>
      </c>
      <c r="AJ441" s="38" t="str">
        <f>IF(D441="",IF(OR($E441&lt;&gt;"",$H441&lt;&gt;"",$G441&lt;&gt;""),INDEX(AJ$3:AJ440,MATCH(MAX(AF$3:AF440),AF$3:AF440,0),0),""),D441)</f>
        <v/>
      </c>
      <c r="AK441" s="4" t="str">
        <f>IF(入力!E441="","",IFERROR(INDEX(雇用者!$B$3:$B$100003,IFERROR(MATCH("*"&amp;$E441&amp;"*",雇用者!B$3:B$100003,0),MATCH("*"&amp;$E441&amp;"*",雇用者!C$3:C$100003,0)),0),入力!E441))&amp;""</f>
        <v/>
      </c>
      <c r="AL441" s="20" t="str">
        <f>IF(AM441="","",$AM441&amp;"@"&amp;AN441&amp;IF(AN441="","","@"&amp;COUNTIF($AK$3:AK441,AN441)))</f>
        <v/>
      </c>
      <c r="AM441" s="26" t="str">
        <f t="shared" si="222"/>
        <v/>
      </c>
      <c r="AN441" s="4" t="str">
        <f>IF(AK441="",IF(AND(OR(H441&lt;&gt;"",G441&lt;&gt;""),E441=""),INDEX($AK$3:AK440,MATCH(MAX($AG$3:AG440),$AG$3:AG440,0),0),""),AK441)</f>
        <v/>
      </c>
      <c r="AO441" s="20" t="str">
        <f>IF(H441="",IF(AN441="","",IFERROR(INDEX(雇用者!$D$3:$D$100003,MATCH($AN441,雇用者!B$3:B$100003,0),0),"")),H441)&amp;""</f>
        <v/>
      </c>
      <c r="AP441" s="20" t="str">
        <f>IF(AN441="","",IFERROR(IF(AND(入力!I441="",H441=""),INDEX(雇用者!$E$3:$E$100003,MATCH($AN441,雇用者!B$3:B$100003,0),0),I441),I441))&amp;""</f>
        <v/>
      </c>
      <c r="AQ441" s="20" t="str">
        <f t="shared" si="223"/>
        <v/>
      </c>
      <c r="AR441" s="20" t="str">
        <f t="shared" si="224"/>
        <v/>
      </c>
      <c r="AS441" s="20" t="str">
        <f>IF(AN441="","",IFERROR(IF(AND(入力!G441="",H441=""),INDEX(雇用者!$F$3:$Y$100003,MATCH($AN441,雇用者!B$3:B$100003,0),MATCH($AM441,雇用者!$F$1:$Y$1,1)),IF(G441="","",G441)),IF(G441="","",G441)))</f>
        <v/>
      </c>
      <c r="AT441" s="21" t="str">
        <f t="shared" si="225"/>
        <v/>
      </c>
      <c r="AU441" s="21" t="str">
        <f>IF(AND(AT441&lt;&gt;"",COUNTIF($AL$3:AL441,AL441)=1),SUMIF($AL$3:$AT$100003,AL441,$AT$3:$AT$100003),"")</f>
        <v/>
      </c>
      <c r="AV441" s="21" t="str">
        <f>IF(AND(COUNTIF($AM$3:AM441,AM441)=COUNTIF($AM$3:AM100441,AM441),AM441&lt;&gt;""),SUMIF($AM$3:AM441,AM441,$AT$3:AT441),"")</f>
        <v/>
      </c>
      <c r="AW441" s="96"/>
      <c r="AX441" s="20" t="str">
        <f>IF(COUNT(BC441:BH441)=6,MAX($AX$3:AX440)+1,"")</f>
        <v/>
      </c>
      <c r="AY441" s="20" t="str">
        <f>IF(AZ441="","",RANK(AZ441,$AZ$3:$AZ$100003,1)+COUNTIF($AZ$3:AZ441,AZ441)-1)</f>
        <v/>
      </c>
      <c r="AZ441" s="20" t="str">
        <f t="shared" si="226"/>
        <v/>
      </c>
      <c r="BA441" s="20" t="str">
        <f>IF(AN441="","",IF(COUNTIF($AN$3:AN441,AN441)=1,1+MAX($BA$3:BA440),INDEX($BA$3:BA440,MATCH(AN441,$AN$3:AN441,0),0)))</f>
        <v/>
      </c>
      <c r="BB441" s="20" t="str">
        <f>IF(AO441="","",IF(COUNTIF($AO$3:AO441,AO441)=1,1+MAX($BB$3:BB440),INDEX($BB$3:BB440,MATCH(AO441,$AO$3:AO441,0),0)))</f>
        <v/>
      </c>
      <c r="BC441" s="54" t="str">
        <f t="shared" si="227"/>
        <v/>
      </c>
      <c r="BD441" s="54" t="str">
        <f t="shared" si="228"/>
        <v/>
      </c>
      <c r="BE441" s="20" t="str">
        <f>IF($AN441="","",IF(COUNTIF(AN441,"*"&amp;BE$1&amp;"*"),COUNTIF(AN$3:AN441,"*"&amp;BE$1&amp;"*"),""))</f>
        <v/>
      </c>
      <c r="BF441" s="20" t="str">
        <f>IF($AN441="","",IF(COUNTIF(AO441,"*"&amp;BF$1&amp;"*"),COUNTIF(AO$3:AO441,"*"&amp;BF$1&amp;"*"),""))</f>
        <v/>
      </c>
      <c r="BG441" s="20" t="str">
        <f>IF($AN441="","",IF(COUNTIF(AP441,"*"&amp;BG$1&amp;"*"),COUNTIF(AP$3:AP441,"*"&amp;BG$1&amp;"*"),""))</f>
        <v/>
      </c>
      <c r="BH441" s="20" t="str">
        <f>IF($AN441="","",IF(COUNTIF(AQ441,"*"&amp;BH$1&amp;"*"),COUNTIF(AQ$3:AQ441,"*"&amp;BH$1&amp;"*"),""))</f>
        <v/>
      </c>
      <c r="BI441" s="58" t="str">
        <f t="shared" si="229"/>
        <v/>
      </c>
      <c r="BJ441" s="20" t="str">
        <f t="shared" si="230"/>
        <v/>
      </c>
      <c r="BK441" s="20" t="str">
        <f t="shared" si="231"/>
        <v/>
      </c>
      <c r="BM441" s="20" t="str">
        <f>IF($BM$1&gt;=1+MAX($BM$3:BM440),1+MAX($BM$3:BM440),"")</f>
        <v/>
      </c>
      <c r="BN441" s="20" t="str">
        <f t="shared" si="233"/>
        <v/>
      </c>
      <c r="BO441" s="20" t="str">
        <f t="shared" si="233"/>
        <v/>
      </c>
      <c r="BP441" s="20" t="str">
        <f t="shared" si="233"/>
        <v/>
      </c>
      <c r="BQ441" s="20" t="str">
        <f t="shared" si="233"/>
        <v/>
      </c>
      <c r="BR441" s="20" t="str">
        <f t="shared" si="233"/>
        <v/>
      </c>
      <c r="BS441" s="20" t="str">
        <f t="shared" si="233"/>
        <v/>
      </c>
      <c r="BT441" s="20" t="str">
        <f t="shared" si="233"/>
        <v/>
      </c>
      <c r="BU441" s="20" t="str">
        <f t="shared" si="233"/>
        <v/>
      </c>
      <c r="BV441" s="20" t="str">
        <f t="shared" si="233"/>
        <v/>
      </c>
      <c r="BW441" s="20" t="str">
        <f t="shared" si="233"/>
        <v/>
      </c>
      <c r="BX441" s="20" t="str">
        <f t="shared" si="233"/>
        <v/>
      </c>
    </row>
    <row r="442" spans="2:76" ht="30" customHeight="1" x14ac:dyDescent="0.2">
      <c r="B442" s="52"/>
      <c r="C442" s="52"/>
      <c r="D442" s="52"/>
      <c r="E442" s="30"/>
      <c r="F442" s="31"/>
      <c r="G442" s="32"/>
      <c r="H442" s="30"/>
      <c r="I442" s="31"/>
      <c r="J442" s="34"/>
      <c r="K442" s="112" t="str">
        <f t="shared" si="209"/>
        <v/>
      </c>
      <c r="L442" s="108" t="str">
        <f t="shared" si="210"/>
        <v/>
      </c>
      <c r="M442" s="108" t="str">
        <f t="shared" si="211"/>
        <v/>
      </c>
      <c r="N442" s="31" t="str">
        <f t="shared" si="212"/>
        <v/>
      </c>
      <c r="O442" s="31" t="str">
        <f t="shared" si="213"/>
        <v/>
      </c>
      <c r="P442" s="49" t="str">
        <f t="shared" si="214"/>
        <v/>
      </c>
      <c r="Q442" s="49" t="str">
        <f t="shared" si="215"/>
        <v/>
      </c>
      <c r="R442" s="32" t="str">
        <f t="shared" si="216"/>
        <v/>
      </c>
      <c r="S442" s="19"/>
      <c r="T442" s="45" t="str">
        <f t="shared" si="217"/>
        <v/>
      </c>
      <c r="U442" s="32" t="str">
        <f t="shared" si="218"/>
        <v/>
      </c>
      <c r="V442" s="22"/>
      <c r="W442" s="6" t="str">
        <f t="shared" si="206"/>
        <v/>
      </c>
      <c r="X442" s="7" t="str">
        <f t="shared" si="219"/>
        <v/>
      </c>
      <c r="Y442" s="19"/>
      <c r="Z442" s="13" t="str">
        <f t="shared" si="207"/>
        <v/>
      </c>
      <c r="AA442" s="13" t="str">
        <f t="shared" si="220"/>
        <v/>
      </c>
      <c r="AB442" s="7" t="str">
        <f t="shared" si="221"/>
        <v/>
      </c>
      <c r="AC442" s="22"/>
      <c r="AD442" s="3" t="str">
        <f>IF(B442="","",COUNT(B$3:B442))</f>
        <v/>
      </c>
      <c r="AE442" s="3" t="str">
        <f>IF(C442="","",COUNT(C$3:C442))</f>
        <v/>
      </c>
      <c r="AF442" s="3" t="str">
        <f>IF(D442="","",COUNT(D$3:D442))</f>
        <v/>
      </c>
      <c r="AG442" s="20" t="str">
        <f>IF(E442="","",COUNTA($E$3:E442))</f>
        <v/>
      </c>
      <c r="AH442" s="38" t="str">
        <f>IF(B442="",IF(OR($C442&lt;&gt;"",$D442&lt;&gt;"",$E442&lt;&gt;"",$H442&lt;&gt;"",$G442&lt;&gt;""),INDEX(AH$3:AH441,MATCH(MAX(AD$3:AD441),AD$3:AD441,0),0),""),B442)</f>
        <v/>
      </c>
      <c r="AI442" s="38" t="str">
        <f>IF(C442="",IF(OR($D442&lt;&gt;"",$E442&lt;&gt;"",$H442&lt;&gt;"",$G442&lt;&gt;""),INDEX(AI$3:AI441,MATCH(MAX(AE$3:AE441),AE$3:AE441,0),0),""),C442)</f>
        <v/>
      </c>
      <c r="AJ442" s="38" t="str">
        <f>IF(D442="",IF(OR($E442&lt;&gt;"",$H442&lt;&gt;"",$G442&lt;&gt;""),INDEX(AJ$3:AJ441,MATCH(MAX(AF$3:AF441),AF$3:AF441,0),0),""),D442)</f>
        <v/>
      </c>
      <c r="AK442" s="4" t="str">
        <f>IF(入力!E442="","",IFERROR(INDEX(雇用者!$B$3:$B$100003,IFERROR(MATCH("*"&amp;$E442&amp;"*",雇用者!B$3:B$100003,0),MATCH("*"&amp;$E442&amp;"*",雇用者!C$3:C$100003,0)),0),入力!E442))&amp;""</f>
        <v/>
      </c>
      <c r="AL442" s="20" t="str">
        <f>IF(AM442="","",$AM442&amp;"@"&amp;AN442&amp;IF(AN442="","","@"&amp;COUNTIF($AK$3:AK442,AN442)))</f>
        <v/>
      </c>
      <c r="AM442" s="26" t="str">
        <f t="shared" si="222"/>
        <v/>
      </c>
      <c r="AN442" s="4" t="str">
        <f>IF(AK442="",IF(AND(OR(H442&lt;&gt;"",G442&lt;&gt;""),E442=""),INDEX($AK$3:AK441,MATCH(MAX($AG$3:AG441),$AG$3:AG441,0),0),""),AK442)</f>
        <v/>
      </c>
      <c r="AO442" s="20" t="str">
        <f>IF(H442="",IF(AN442="","",IFERROR(INDEX(雇用者!$D$3:$D$100003,MATCH($AN442,雇用者!B$3:B$100003,0),0),"")),H442)&amp;""</f>
        <v/>
      </c>
      <c r="AP442" s="20" t="str">
        <f>IF(AN442="","",IFERROR(IF(AND(入力!I442="",H442=""),INDEX(雇用者!$E$3:$E$100003,MATCH($AN442,雇用者!B$3:B$100003,0),0),I442),I442))&amp;""</f>
        <v/>
      </c>
      <c r="AQ442" s="20" t="str">
        <f t="shared" si="223"/>
        <v/>
      </c>
      <c r="AR442" s="20" t="str">
        <f t="shared" si="224"/>
        <v/>
      </c>
      <c r="AS442" s="20" t="str">
        <f>IF(AN442="","",IFERROR(IF(AND(入力!G442="",H442=""),INDEX(雇用者!$F$3:$Y$100003,MATCH($AN442,雇用者!B$3:B$100003,0),MATCH($AM442,雇用者!$F$1:$Y$1,1)),IF(G442="","",G442)),IF(G442="","",G442)))</f>
        <v/>
      </c>
      <c r="AT442" s="21" t="str">
        <f t="shared" si="225"/>
        <v/>
      </c>
      <c r="AU442" s="21" t="str">
        <f>IF(AND(AT442&lt;&gt;"",COUNTIF($AL$3:AL442,AL442)=1),SUMIF($AL$3:$AT$100003,AL442,$AT$3:$AT$100003),"")</f>
        <v/>
      </c>
      <c r="AV442" s="21" t="str">
        <f>IF(AND(COUNTIF($AM$3:AM442,AM442)=COUNTIF($AM$3:AM100442,AM442),AM442&lt;&gt;""),SUMIF($AM$3:AM442,AM442,$AT$3:AT442),"")</f>
        <v/>
      </c>
      <c r="AW442" s="96"/>
      <c r="AX442" s="20" t="str">
        <f>IF(COUNT(BC442:BH442)=6,MAX($AX$3:AX441)+1,"")</f>
        <v/>
      </c>
      <c r="AY442" s="20" t="str">
        <f>IF(AZ442="","",RANK(AZ442,$AZ$3:$AZ$100003,1)+COUNTIF($AZ$3:AZ442,AZ442)-1)</f>
        <v/>
      </c>
      <c r="AZ442" s="20" t="str">
        <f t="shared" si="226"/>
        <v/>
      </c>
      <c r="BA442" s="20" t="str">
        <f>IF(AN442="","",IF(COUNTIF($AN$3:AN442,AN442)=1,1+MAX($BA$3:BA441),INDEX($BA$3:BA441,MATCH(AN442,$AN$3:AN442,0),0)))</f>
        <v/>
      </c>
      <c r="BB442" s="20" t="str">
        <f>IF(AO442="","",IF(COUNTIF($AO$3:AO442,AO442)=1,1+MAX($BB$3:BB441),INDEX($BB$3:BB441,MATCH(AO442,$AO$3:AO442,0),0)))</f>
        <v/>
      </c>
      <c r="BC442" s="54" t="str">
        <f t="shared" si="227"/>
        <v/>
      </c>
      <c r="BD442" s="54" t="str">
        <f t="shared" si="228"/>
        <v/>
      </c>
      <c r="BE442" s="20" t="str">
        <f>IF($AN442="","",IF(COUNTIF(AN442,"*"&amp;BE$1&amp;"*"),COUNTIF(AN$3:AN442,"*"&amp;BE$1&amp;"*"),""))</f>
        <v/>
      </c>
      <c r="BF442" s="20" t="str">
        <f>IF($AN442="","",IF(COUNTIF(AO442,"*"&amp;BF$1&amp;"*"),COUNTIF(AO$3:AO442,"*"&amp;BF$1&amp;"*"),""))</f>
        <v/>
      </c>
      <c r="BG442" s="20" t="str">
        <f>IF($AN442="","",IF(COUNTIF(AP442,"*"&amp;BG$1&amp;"*"),COUNTIF(AP$3:AP442,"*"&amp;BG$1&amp;"*"),""))</f>
        <v/>
      </c>
      <c r="BH442" s="20" t="str">
        <f>IF($AN442="","",IF(COUNTIF(AQ442,"*"&amp;BH$1&amp;"*"),COUNTIF(AQ$3:AQ442,"*"&amp;BH$1&amp;"*"),""))</f>
        <v/>
      </c>
      <c r="BI442" s="58" t="str">
        <f t="shared" si="229"/>
        <v/>
      </c>
      <c r="BJ442" s="20" t="str">
        <f t="shared" si="230"/>
        <v/>
      </c>
      <c r="BK442" s="20" t="str">
        <f t="shared" si="231"/>
        <v/>
      </c>
      <c r="BM442" s="20" t="str">
        <f>IF($BM$1&gt;=1+MAX($BM$3:BM441),1+MAX($BM$3:BM441),"")</f>
        <v/>
      </c>
      <c r="BN442" s="20" t="str">
        <f t="shared" si="233"/>
        <v/>
      </c>
      <c r="BO442" s="20" t="str">
        <f t="shared" si="233"/>
        <v/>
      </c>
      <c r="BP442" s="20" t="str">
        <f t="shared" si="233"/>
        <v/>
      </c>
      <c r="BQ442" s="20" t="str">
        <f t="shared" si="233"/>
        <v/>
      </c>
      <c r="BR442" s="20" t="str">
        <f t="shared" si="233"/>
        <v/>
      </c>
      <c r="BS442" s="20" t="str">
        <f t="shared" si="233"/>
        <v/>
      </c>
      <c r="BT442" s="20" t="str">
        <f t="shared" si="233"/>
        <v/>
      </c>
      <c r="BU442" s="20" t="str">
        <f t="shared" si="233"/>
        <v/>
      </c>
      <c r="BV442" s="20" t="str">
        <f t="shared" si="233"/>
        <v/>
      </c>
      <c r="BW442" s="20" t="str">
        <f t="shared" si="233"/>
        <v/>
      </c>
      <c r="BX442" s="20" t="str">
        <f t="shared" si="233"/>
        <v/>
      </c>
    </row>
    <row r="443" spans="2:76" ht="30" customHeight="1" x14ac:dyDescent="0.2">
      <c r="B443" s="52"/>
      <c r="C443" s="52"/>
      <c r="D443" s="52"/>
      <c r="E443" s="30"/>
      <c r="F443" s="31"/>
      <c r="G443" s="32"/>
      <c r="H443" s="30"/>
      <c r="I443" s="31"/>
      <c r="J443" s="34"/>
      <c r="K443" s="112" t="str">
        <f t="shared" si="209"/>
        <v/>
      </c>
      <c r="L443" s="108" t="str">
        <f t="shared" si="210"/>
        <v/>
      </c>
      <c r="M443" s="108" t="str">
        <f t="shared" si="211"/>
        <v/>
      </c>
      <c r="N443" s="31" t="str">
        <f t="shared" si="212"/>
        <v/>
      </c>
      <c r="O443" s="31" t="str">
        <f t="shared" si="213"/>
        <v/>
      </c>
      <c r="P443" s="49" t="str">
        <f t="shared" si="214"/>
        <v/>
      </c>
      <c r="Q443" s="49" t="str">
        <f t="shared" si="215"/>
        <v/>
      </c>
      <c r="R443" s="32" t="str">
        <f t="shared" si="216"/>
        <v/>
      </c>
      <c r="S443" s="19"/>
      <c r="T443" s="45" t="str">
        <f t="shared" si="217"/>
        <v/>
      </c>
      <c r="U443" s="32" t="str">
        <f t="shared" si="218"/>
        <v/>
      </c>
      <c r="V443" s="22"/>
      <c r="W443" s="6" t="str">
        <f t="shared" si="206"/>
        <v/>
      </c>
      <c r="X443" s="7" t="str">
        <f t="shared" si="219"/>
        <v/>
      </c>
      <c r="Y443" s="19"/>
      <c r="Z443" s="13" t="str">
        <f t="shared" si="207"/>
        <v/>
      </c>
      <c r="AA443" s="13" t="str">
        <f t="shared" si="220"/>
        <v/>
      </c>
      <c r="AB443" s="7" t="str">
        <f t="shared" si="221"/>
        <v/>
      </c>
      <c r="AC443" s="22"/>
      <c r="AD443" s="3" t="str">
        <f>IF(B443="","",COUNT(B$3:B443))</f>
        <v/>
      </c>
      <c r="AE443" s="3" t="str">
        <f>IF(C443="","",COUNT(C$3:C443))</f>
        <v/>
      </c>
      <c r="AF443" s="3" t="str">
        <f>IF(D443="","",COUNT(D$3:D443))</f>
        <v/>
      </c>
      <c r="AG443" s="20" t="str">
        <f>IF(E443="","",COUNTA($E$3:E443))</f>
        <v/>
      </c>
      <c r="AH443" s="38" t="str">
        <f>IF(B443="",IF(OR($C443&lt;&gt;"",$D443&lt;&gt;"",$E443&lt;&gt;"",$H443&lt;&gt;"",$G443&lt;&gt;""),INDEX(AH$3:AH442,MATCH(MAX(AD$3:AD442),AD$3:AD442,0),0),""),B443)</f>
        <v/>
      </c>
      <c r="AI443" s="38" t="str">
        <f>IF(C443="",IF(OR($D443&lt;&gt;"",$E443&lt;&gt;"",$H443&lt;&gt;"",$G443&lt;&gt;""),INDEX(AI$3:AI442,MATCH(MAX(AE$3:AE442),AE$3:AE442,0),0),""),C443)</f>
        <v/>
      </c>
      <c r="AJ443" s="38" t="str">
        <f>IF(D443="",IF(OR($E443&lt;&gt;"",$H443&lt;&gt;"",$G443&lt;&gt;""),INDEX(AJ$3:AJ442,MATCH(MAX(AF$3:AF442),AF$3:AF442,0),0),""),D443)</f>
        <v/>
      </c>
      <c r="AK443" s="4" t="str">
        <f>IF(入力!E443="","",IFERROR(INDEX(雇用者!$B$3:$B$100003,IFERROR(MATCH("*"&amp;$E443&amp;"*",雇用者!B$3:B$100003,0),MATCH("*"&amp;$E443&amp;"*",雇用者!C$3:C$100003,0)),0),入力!E443))&amp;""</f>
        <v/>
      </c>
      <c r="AL443" s="20" t="str">
        <f>IF(AM443="","",$AM443&amp;"@"&amp;AN443&amp;IF(AN443="","","@"&amp;COUNTIF($AK$3:AK443,AN443)))</f>
        <v/>
      </c>
      <c r="AM443" s="26" t="str">
        <f t="shared" si="222"/>
        <v/>
      </c>
      <c r="AN443" s="4" t="str">
        <f>IF(AK443="",IF(AND(OR(H443&lt;&gt;"",G443&lt;&gt;""),E443=""),INDEX($AK$3:AK442,MATCH(MAX($AG$3:AG442),$AG$3:AG442,0),0),""),AK443)</f>
        <v/>
      </c>
      <c r="AO443" s="20" t="str">
        <f>IF(H443="",IF(AN443="","",IFERROR(INDEX(雇用者!$D$3:$D$100003,MATCH($AN443,雇用者!B$3:B$100003,0),0),"")),H443)&amp;""</f>
        <v/>
      </c>
      <c r="AP443" s="20" t="str">
        <f>IF(AN443="","",IFERROR(IF(AND(入力!I443="",H443=""),INDEX(雇用者!$E$3:$E$100003,MATCH($AN443,雇用者!B$3:B$100003,0),0),I443),I443))&amp;""</f>
        <v/>
      </c>
      <c r="AQ443" s="20" t="str">
        <f t="shared" si="223"/>
        <v/>
      </c>
      <c r="AR443" s="20" t="str">
        <f t="shared" si="224"/>
        <v/>
      </c>
      <c r="AS443" s="20" t="str">
        <f>IF(AN443="","",IFERROR(IF(AND(入力!G443="",H443=""),INDEX(雇用者!$F$3:$Y$100003,MATCH($AN443,雇用者!B$3:B$100003,0),MATCH($AM443,雇用者!$F$1:$Y$1,1)),IF(G443="","",G443)),IF(G443="","",G443)))</f>
        <v/>
      </c>
      <c r="AT443" s="21" t="str">
        <f t="shared" si="225"/>
        <v/>
      </c>
      <c r="AU443" s="21" t="str">
        <f>IF(AND(AT443&lt;&gt;"",COUNTIF($AL$3:AL443,AL443)=1),SUMIF($AL$3:$AT$100003,AL443,$AT$3:$AT$100003),"")</f>
        <v/>
      </c>
      <c r="AV443" s="21" t="str">
        <f>IF(AND(COUNTIF($AM$3:AM443,AM443)=COUNTIF($AM$3:AM100443,AM443),AM443&lt;&gt;""),SUMIF($AM$3:AM443,AM443,$AT$3:AT443),"")</f>
        <v/>
      </c>
      <c r="AW443" s="96"/>
      <c r="AX443" s="20" t="str">
        <f>IF(COUNT(BC443:BH443)=6,MAX($AX$3:AX442)+1,"")</f>
        <v/>
      </c>
      <c r="AY443" s="20" t="str">
        <f>IF(AZ443="","",RANK(AZ443,$AZ$3:$AZ$100003,1)+COUNTIF($AZ$3:AZ443,AZ443)-1)</f>
        <v/>
      </c>
      <c r="AZ443" s="20" t="str">
        <f t="shared" si="226"/>
        <v/>
      </c>
      <c r="BA443" s="20" t="str">
        <f>IF(AN443="","",IF(COUNTIF($AN$3:AN443,AN443)=1,1+MAX($BA$3:BA442),INDEX($BA$3:BA442,MATCH(AN443,$AN$3:AN443,0),0)))</f>
        <v/>
      </c>
      <c r="BB443" s="20" t="str">
        <f>IF(AO443="","",IF(COUNTIF($AO$3:AO443,AO443)=1,1+MAX($BB$3:BB442),INDEX($BB$3:BB442,MATCH(AO443,$AO$3:AO443,0),0)))</f>
        <v/>
      </c>
      <c r="BC443" s="54" t="str">
        <f t="shared" si="227"/>
        <v/>
      </c>
      <c r="BD443" s="54" t="str">
        <f t="shared" si="228"/>
        <v/>
      </c>
      <c r="BE443" s="20" t="str">
        <f>IF($AN443="","",IF(COUNTIF(AN443,"*"&amp;BE$1&amp;"*"),COUNTIF(AN$3:AN443,"*"&amp;BE$1&amp;"*"),""))</f>
        <v/>
      </c>
      <c r="BF443" s="20" t="str">
        <f>IF($AN443="","",IF(COUNTIF(AO443,"*"&amp;BF$1&amp;"*"),COUNTIF(AO$3:AO443,"*"&amp;BF$1&amp;"*"),""))</f>
        <v/>
      </c>
      <c r="BG443" s="20" t="str">
        <f>IF($AN443="","",IF(COUNTIF(AP443,"*"&amp;BG$1&amp;"*"),COUNTIF(AP$3:AP443,"*"&amp;BG$1&amp;"*"),""))</f>
        <v/>
      </c>
      <c r="BH443" s="20" t="str">
        <f>IF($AN443="","",IF(COUNTIF(AQ443,"*"&amp;BH$1&amp;"*"),COUNTIF(AQ$3:AQ443,"*"&amp;BH$1&amp;"*"),""))</f>
        <v/>
      </c>
      <c r="BI443" s="58" t="str">
        <f t="shared" si="229"/>
        <v/>
      </c>
      <c r="BJ443" s="20" t="str">
        <f t="shared" si="230"/>
        <v/>
      </c>
      <c r="BK443" s="20" t="str">
        <f t="shared" si="231"/>
        <v/>
      </c>
      <c r="BM443" s="20" t="str">
        <f>IF($BM$1&gt;=1+MAX($BM$3:BM442),1+MAX($BM$3:BM442),"")</f>
        <v/>
      </c>
      <c r="BN443" s="20" t="str">
        <f t="shared" si="233"/>
        <v/>
      </c>
      <c r="BO443" s="20" t="str">
        <f t="shared" si="233"/>
        <v/>
      </c>
      <c r="BP443" s="20" t="str">
        <f t="shared" si="233"/>
        <v/>
      </c>
      <c r="BQ443" s="20" t="str">
        <f t="shared" si="233"/>
        <v/>
      </c>
      <c r="BR443" s="20" t="str">
        <f t="shared" si="233"/>
        <v/>
      </c>
      <c r="BS443" s="20" t="str">
        <f t="shared" si="233"/>
        <v/>
      </c>
      <c r="BT443" s="20" t="str">
        <f t="shared" si="233"/>
        <v/>
      </c>
      <c r="BU443" s="20" t="str">
        <f t="shared" si="233"/>
        <v/>
      </c>
      <c r="BV443" s="20" t="str">
        <f t="shared" si="233"/>
        <v/>
      </c>
      <c r="BW443" s="20" t="str">
        <f t="shared" si="233"/>
        <v/>
      </c>
      <c r="BX443" s="20" t="str">
        <f t="shared" si="233"/>
        <v/>
      </c>
    </row>
    <row r="444" spans="2:76" ht="30" customHeight="1" x14ac:dyDescent="0.2">
      <c r="B444" s="52"/>
      <c r="C444" s="52"/>
      <c r="D444" s="52"/>
      <c r="E444" s="30"/>
      <c r="F444" s="31"/>
      <c r="G444" s="32"/>
      <c r="H444" s="30"/>
      <c r="I444" s="31"/>
      <c r="J444" s="34"/>
      <c r="K444" s="112" t="str">
        <f t="shared" si="209"/>
        <v/>
      </c>
      <c r="L444" s="108" t="str">
        <f t="shared" si="210"/>
        <v/>
      </c>
      <c r="M444" s="108" t="str">
        <f t="shared" si="211"/>
        <v/>
      </c>
      <c r="N444" s="31" t="str">
        <f t="shared" si="212"/>
        <v/>
      </c>
      <c r="O444" s="31" t="str">
        <f t="shared" si="213"/>
        <v/>
      </c>
      <c r="P444" s="49" t="str">
        <f t="shared" si="214"/>
        <v/>
      </c>
      <c r="Q444" s="49" t="str">
        <f t="shared" si="215"/>
        <v/>
      </c>
      <c r="R444" s="32" t="str">
        <f t="shared" si="216"/>
        <v/>
      </c>
      <c r="S444" s="19"/>
      <c r="T444" s="45" t="str">
        <f t="shared" si="217"/>
        <v/>
      </c>
      <c r="U444" s="32" t="str">
        <f t="shared" si="218"/>
        <v/>
      </c>
      <c r="V444" s="22"/>
      <c r="W444" s="6" t="str">
        <f t="shared" si="206"/>
        <v/>
      </c>
      <c r="X444" s="7" t="str">
        <f t="shared" si="219"/>
        <v/>
      </c>
      <c r="Y444" s="19"/>
      <c r="Z444" s="13" t="str">
        <f t="shared" si="207"/>
        <v/>
      </c>
      <c r="AA444" s="13" t="str">
        <f t="shared" si="220"/>
        <v/>
      </c>
      <c r="AB444" s="7" t="str">
        <f t="shared" si="221"/>
        <v/>
      </c>
      <c r="AC444" s="22"/>
      <c r="AD444" s="3" t="str">
        <f>IF(B444="","",COUNT(B$3:B444))</f>
        <v/>
      </c>
      <c r="AE444" s="3" t="str">
        <f>IF(C444="","",COUNT(C$3:C444))</f>
        <v/>
      </c>
      <c r="AF444" s="3" t="str">
        <f>IF(D444="","",COUNT(D$3:D444))</f>
        <v/>
      </c>
      <c r="AG444" s="20" t="str">
        <f>IF(E444="","",COUNTA($E$3:E444))</f>
        <v/>
      </c>
      <c r="AH444" s="38" t="str">
        <f>IF(B444="",IF(OR($C444&lt;&gt;"",$D444&lt;&gt;"",$E444&lt;&gt;"",$H444&lt;&gt;"",$G444&lt;&gt;""),INDEX(AH$3:AH443,MATCH(MAX(AD$3:AD443),AD$3:AD443,0),0),""),B444)</f>
        <v/>
      </c>
      <c r="AI444" s="38" t="str">
        <f>IF(C444="",IF(OR($D444&lt;&gt;"",$E444&lt;&gt;"",$H444&lt;&gt;"",$G444&lt;&gt;""),INDEX(AI$3:AI443,MATCH(MAX(AE$3:AE443),AE$3:AE443,0),0),""),C444)</f>
        <v/>
      </c>
      <c r="AJ444" s="38" t="str">
        <f>IF(D444="",IF(OR($E444&lt;&gt;"",$H444&lt;&gt;"",$G444&lt;&gt;""),INDEX(AJ$3:AJ443,MATCH(MAX(AF$3:AF443),AF$3:AF443,0),0),""),D444)</f>
        <v/>
      </c>
      <c r="AK444" s="4" t="str">
        <f>IF(入力!E444="","",IFERROR(INDEX(雇用者!$B$3:$B$100003,IFERROR(MATCH("*"&amp;$E444&amp;"*",雇用者!B$3:B$100003,0),MATCH("*"&amp;$E444&amp;"*",雇用者!C$3:C$100003,0)),0),入力!E444))&amp;""</f>
        <v/>
      </c>
      <c r="AL444" s="20" t="str">
        <f>IF(AM444="","",$AM444&amp;"@"&amp;AN444&amp;IF(AN444="","","@"&amp;COUNTIF($AK$3:AK444,AN444)))</f>
        <v/>
      </c>
      <c r="AM444" s="26" t="str">
        <f t="shared" si="222"/>
        <v/>
      </c>
      <c r="AN444" s="4" t="str">
        <f>IF(AK444="",IF(AND(OR(H444&lt;&gt;"",G444&lt;&gt;""),E444=""),INDEX($AK$3:AK443,MATCH(MAX($AG$3:AG443),$AG$3:AG443,0),0),""),AK444)</f>
        <v/>
      </c>
      <c r="AO444" s="20" t="str">
        <f>IF(H444="",IF(AN444="","",IFERROR(INDEX(雇用者!$D$3:$D$100003,MATCH($AN444,雇用者!B$3:B$100003,0),0),"")),H444)&amp;""</f>
        <v/>
      </c>
      <c r="AP444" s="20" t="str">
        <f>IF(AN444="","",IFERROR(IF(AND(入力!I444="",H444=""),INDEX(雇用者!$E$3:$E$100003,MATCH($AN444,雇用者!B$3:B$100003,0),0),I444),I444))&amp;""</f>
        <v/>
      </c>
      <c r="AQ444" s="20" t="str">
        <f t="shared" si="223"/>
        <v/>
      </c>
      <c r="AR444" s="20" t="str">
        <f t="shared" si="224"/>
        <v/>
      </c>
      <c r="AS444" s="20" t="str">
        <f>IF(AN444="","",IFERROR(IF(AND(入力!G444="",H444=""),INDEX(雇用者!$F$3:$Y$100003,MATCH($AN444,雇用者!B$3:B$100003,0),MATCH($AM444,雇用者!$F$1:$Y$1,1)),IF(G444="","",G444)),IF(G444="","",G444)))</f>
        <v/>
      </c>
      <c r="AT444" s="21" t="str">
        <f t="shared" si="225"/>
        <v/>
      </c>
      <c r="AU444" s="21" t="str">
        <f>IF(AND(AT444&lt;&gt;"",COUNTIF($AL$3:AL444,AL444)=1),SUMIF($AL$3:$AT$100003,AL444,$AT$3:$AT$100003),"")</f>
        <v/>
      </c>
      <c r="AV444" s="21" t="str">
        <f>IF(AND(COUNTIF($AM$3:AM444,AM444)=COUNTIF($AM$3:AM100444,AM444),AM444&lt;&gt;""),SUMIF($AM$3:AM444,AM444,$AT$3:AT444),"")</f>
        <v/>
      </c>
      <c r="AW444" s="96"/>
      <c r="AX444" s="20" t="str">
        <f>IF(COUNT(BC444:BH444)=6,MAX($AX$3:AX443)+1,"")</f>
        <v/>
      </c>
      <c r="AY444" s="20" t="str">
        <f>IF(AZ444="","",RANK(AZ444,$AZ$3:$AZ$100003,1)+COUNTIF($AZ$3:AZ444,AZ444)-1)</f>
        <v/>
      </c>
      <c r="AZ444" s="20" t="str">
        <f t="shared" si="226"/>
        <v/>
      </c>
      <c r="BA444" s="20" t="str">
        <f>IF(AN444="","",IF(COUNTIF($AN$3:AN444,AN444)=1,1+MAX($BA$3:BA443),INDEX($BA$3:BA443,MATCH(AN444,$AN$3:AN444,0),0)))</f>
        <v/>
      </c>
      <c r="BB444" s="20" t="str">
        <f>IF(AO444="","",IF(COUNTIF($AO$3:AO444,AO444)=1,1+MAX($BB$3:BB443),INDEX($BB$3:BB443,MATCH(AO444,$AO$3:AO444,0),0)))</f>
        <v/>
      </c>
      <c r="BC444" s="54" t="str">
        <f t="shared" si="227"/>
        <v/>
      </c>
      <c r="BD444" s="54" t="str">
        <f t="shared" si="228"/>
        <v/>
      </c>
      <c r="BE444" s="20" t="str">
        <f>IF($AN444="","",IF(COUNTIF(AN444,"*"&amp;BE$1&amp;"*"),COUNTIF(AN$3:AN444,"*"&amp;BE$1&amp;"*"),""))</f>
        <v/>
      </c>
      <c r="BF444" s="20" t="str">
        <f>IF($AN444="","",IF(COUNTIF(AO444,"*"&amp;BF$1&amp;"*"),COUNTIF(AO$3:AO444,"*"&amp;BF$1&amp;"*"),""))</f>
        <v/>
      </c>
      <c r="BG444" s="20" t="str">
        <f>IF($AN444="","",IF(COUNTIF(AP444,"*"&amp;BG$1&amp;"*"),COUNTIF(AP$3:AP444,"*"&amp;BG$1&amp;"*"),""))</f>
        <v/>
      </c>
      <c r="BH444" s="20" t="str">
        <f>IF($AN444="","",IF(COUNTIF(AQ444,"*"&amp;BH$1&amp;"*"),COUNTIF(AQ$3:AQ444,"*"&amp;BH$1&amp;"*"),""))</f>
        <v/>
      </c>
      <c r="BI444" s="58" t="str">
        <f t="shared" si="229"/>
        <v/>
      </c>
      <c r="BJ444" s="20" t="str">
        <f t="shared" si="230"/>
        <v/>
      </c>
      <c r="BK444" s="20" t="str">
        <f t="shared" si="231"/>
        <v/>
      </c>
      <c r="BM444" s="20" t="str">
        <f>IF($BM$1&gt;=1+MAX($BM$3:BM443),1+MAX($BM$3:BM443),"")</f>
        <v/>
      </c>
      <c r="BN444" s="20" t="str">
        <f t="shared" si="233"/>
        <v/>
      </c>
      <c r="BO444" s="20" t="str">
        <f t="shared" si="233"/>
        <v/>
      </c>
      <c r="BP444" s="20" t="str">
        <f t="shared" si="233"/>
        <v/>
      </c>
      <c r="BQ444" s="20" t="str">
        <f t="shared" si="233"/>
        <v/>
      </c>
      <c r="BR444" s="20" t="str">
        <f t="shared" si="233"/>
        <v/>
      </c>
      <c r="BS444" s="20" t="str">
        <f t="shared" si="233"/>
        <v/>
      </c>
      <c r="BT444" s="20" t="str">
        <f t="shared" si="233"/>
        <v/>
      </c>
      <c r="BU444" s="20" t="str">
        <f t="shared" si="233"/>
        <v/>
      </c>
      <c r="BV444" s="20" t="str">
        <f t="shared" si="233"/>
        <v/>
      </c>
      <c r="BW444" s="20" t="str">
        <f t="shared" si="233"/>
        <v/>
      </c>
      <c r="BX444" s="20" t="str">
        <f t="shared" si="233"/>
        <v/>
      </c>
    </row>
    <row r="445" spans="2:76" ht="30" customHeight="1" x14ac:dyDescent="0.2">
      <c r="B445" s="52"/>
      <c r="C445" s="52"/>
      <c r="D445" s="52"/>
      <c r="E445" s="30"/>
      <c r="F445" s="31"/>
      <c r="G445" s="32"/>
      <c r="H445" s="30"/>
      <c r="I445" s="31"/>
      <c r="J445" s="34"/>
      <c r="K445" s="112" t="str">
        <f t="shared" si="209"/>
        <v/>
      </c>
      <c r="L445" s="108" t="str">
        <f t="shared" si="210"/>
        <v/>
      </c>
      <c r="M445" s="108" t="str">
        <f t="shared" si="211"/>
        <v/>
      </c>
      <c r="N445" s="31" t="str">
        <f t="shared" si="212"/>
        <v/>
      </c>
      <c r="O445" s="31" t="str">
        <f t="shared" si="213"/>
        <v/>
      </c>
      <c r="P445" s="49" t="str">
        <f t="shared" si="214"/>
        <v/>
      </c>
      <c r="Q445" s="49" t="str">
        <f t="shared" si="215"/>
        <v/>
      </c>
      <c r="R445" s="32" t="str">
        <f t="shared" si="216"/>
        <v/>
      </c>
      <c r="S445" s="19"/>
      <c r="T445" s="45" t="str">
        <f t="shared" si="217"/>
        <v/>
      </c>
      <c r="U445" s="32" t="str">
        <f t="shared" si="218"/>
        <v/>
      </c>
      <c r="V445" s="22"/>
      <c r="W445" s="6" t="str">
        <f t="shared" si="206"/>
        <v/>
      </c>
      <c r="X445" s="7" t="str">
        <f t="shared" si="219"/>
        <v/>
      </c>
      <c r="Y445" s="19"/>
      <c r="Z445" s="13" t="str">
        <f t="shared" si="207"/>
        <v/>
      </c>
      <c r="AA445" s="13" t="str">
        <f t="shared" si="220"/>
        <v/>
      </c>
      <c r="AB445" s="7" t="str">
        <f t="shared" si="221"/>
        <v/>
      </c>
      <c r="AC445" s="22"/>
      <c r="AD445" s="3" t="str">
        <f>IF(B445="","",COUNT(B$3:B445))</f>
        <v/>
      </c>
      <c r="AE445" s="3" t="str">
        <f>IF(C445="","",COUNT(C$3:C445))</f>
        <v/>
      </c>
      <c r="AF445" s="3" t="str">
        <f>IF(D445="","",COUNT(D$3:D445))</f>
        <v/>
      </c>
      <c r="AG445" s="20" t="str">
        <f>IF(E445="","",COUNTA($E$3:E445))</f>
        <v/>
      </c>
      <c r="AH445" s="38" t="str">
        <f>IF(B445="",IF(OR($C445&lt;&gt;"",$D445&lt;&gt;"",$E445&lt;&gt;"",$H445&lt;&gt;"",$G445&lt;&gt;""),INDEX(AH$3:AH444,MATCH(MAX(AD$3:AD444),AD$3:AD444,0),0),""),B445)</f>
        <v/>
      </c>
      <c r="AI445" s="38" t="str">
        <f>IF(C445="",IF(OR($D445&lt;&gt;"",$E445&lt;&gt;"",$H445&lt;&gt;"",$G445&lt;&gt;""),INDEX(AI$3:AI444,MATCH(MAX(AE$3:AE444),AE$3:AE444,0),0),""),C445)</f>
        <v/>
      </c>
      <c r="AJ445" s="38" t="str">
        <f>IF(D445="",IF(OR($E445&lt;&gt;"",$H445&lt;&gt;"",$G445&lt;&gt;""),INDEX(AJ$3:AJ444,MATCH(MAX(AF$3:AF444),AF$3:AF444,0),0),""),D445)</f>
        <v/>
      </c>
      <c r="AK445" s="4" t="str">
        <f>IF(入力!E445="","",IFERROR(INDEX(雇用者!$B$3:$B$100003,IFERROR(MATCH("*"&amp;$E445&amp;"*",雇用者!B$3:B$100003,0),MATCH("*"&amp;$E445&amp;"*",雇用者!C$3:C$100003,0)),0),入力!E445))&amp;""</f>
        <v/>
      </c>
      <c r="AL445" s="20" t="str">
        <f>IF(AM445="","",$AM445&amp;"@"&amp;AN445&amp;IF(AN445="","","@"&amp;COUNTIF($AK$3:AK445,AN445)))</f>
        <v/>
      </c>
      <c r="AM445" s="26" t="str">
        <f t="shared" si="222"/>
        <v/>
      </c>
      <c r="AN445" s="4" t="str">
        <f>IF(AK445="",IF(AND(OR(H445&lt;&gt;"",G445&lt;&gt;""),E445=""),INDEX($AK$3:AK444,MATCH(MAX($AG$3:AG444),$AG$3:AG444,0),0),""),AK445)</f>
        <v/>
      </c>
      <c r="AO445" s="20" t="str">
        <f>IF(H445="",IF(AN445="","",IFERROR(INDEX(雇用者!$D$3:$D$100003,MATCH($AN445,雇用者!B$3:B$100003,0),0),"")),H445)&amp;""</f>
        <v/>
      </c>
      <c r="AP445" s="20" t="str">
        <f>IF(AN445="","",IFERROR(IF(AND(入力!I445="",H445=""),INDEX(雇用者!$E$3:$E$100003,MATCH($AN445,雇用者!B$3:B$100003,0),0),I445),I445))&amp;""</f>
        <v/>
      </c>
      <c r="AQ445" s="20" t="str">
        <f t="shared" si="223"/>
        <v/>
      </c>
      <c r="AR445" s="20" t="str">
        <f t="shared" si="224"/>
        <v/>
      </c>
      <c r="AS445" s="20" t="str">
        <f>IF(AN445="","",IFERROR(IF(AND(入力!G445="",H445=""),INDEX(雇用者!$F$3:$Y$100003,MATCH($AN445,雇用者!B$3:B$100003,0),MATCH($AM445,雇用者!$F$1:$Y$1,1)),IF(G445="","",G445)),IF(G445="","",G445)))</f>
        <v/>
      </c>
      <c r="AT445" s="21" t="str">
        <f t="shared" si="225"/>
        <v/>
      </c>
      <c r="AU445" s="21" t="str">
        <f>IF(AND(AT445&lt;&gt;"",COUNTIF($AL$3:AL445,AL445)=1),SUMIF($AL$3:$AT$100003,AL445,$AT$3:$AT$100003),"")</f>
        <v/>
      </c>
      <c r="AV445" s="21" t="str">
        <f>IF(AND(COUNTIF($AM$3:AM445,AM445)=COUNTIF($AM$3:AM100445,AM445),AM445&lt;&gt;""),SUMIF($AM$3:AM445,AM445,$AT$3:AT445),"")</f>
        <v/>
      </c>
      <c r="AW445" s="96"/>
      <c r="AX445" s="20" t="str">
        <f>IF(COUNT(BC445:BH445)=6,MAX($AX$3:AX444)+1,"")</f>
        <v/>
      </c>
      <c r="AY445" s="20" t="str">
        <f>IF(AZ445="","",RANK(AZ445,$AZ$3:$AZ$100003,1)+COUNTIF($AZ$3:AZ445,AZ445)-1)</f>
        <v/>
      </c>
      <c r="AZ445" s="20" t="str">
        <f t="shared" si="226"/>
        <v/>
      </c>
      <c r="BA445" s="20" t="str">
        <f>IF(AN445="","",IF(COUNTIF($AN$3:AN445,AN445)=1,1+MAX($BA$3:BA444),INDEX($BA$3:BA444,MATCH(AN445,$AN$3:AN445,0),0)))</f>
        <v/>
      </c>
      <c r="BB445" s="20" t="str">
        <f>IF(AO445="","",IF(COUNTIF($AO$3:AO445,AO445)=1,1+MAX($BB$3:BB444),INDEX($BB$3:BB444,MATCH(AO445,$AO$3:AO445,0),0)))</f>
        <v/>
      </c>
      <c r="BC445" s="54" t="str">
        <f t="shared" si="227"/>
        <v/>
      </c>
      <c r="BD445" s="54" t="str">
        <f t="shared" si="228"/>
        <v/>
      </c>
      <c r="BE445" s="20" t="str">
        <f>IF($AN445="","",IF(COUNTIF(AN445,"*"&amp;BE$1&amp;"*"),COUNTIF(AN$3:AN445,"*"&amp;BE$1&amp;"*"),""))</f>
        <v/>
      </c>
      <c r="BF445" s="20" t="str">
        <f>IF($AN445="","",IF(COUNTIF(AO445,"*"&amp;BF$1&amp;"*"),COUNTIF(AO$3:AO445,"*"&amp;BF$1&amp;"*"),""))</f>
        <v/>
      </c>
      <c r="BG445" s="20" t="str">
        <f>IF($AN445="","",IF(COUNTIF(AP445,"*"&amp;BG$1&amp;"*"),COUNTIF(AP$3:AP445,"*"&amp;BG$1&amp;"*"),""))</f>
        <v/>
      </c>
      <c r="BH445" s="20" t="str">
        <f>IF($AN445="","",IF(COUNTIF(AQ445,"*"&amp;BH$1&amp;"*"),COUNTIF(AQ$3:AQ445,"*"&amp;BH$1&amp;"*"),""))</f>
        <v/>
      </c>
      <c r="BI445" s="58" t="str">
        <f t="shared" si="229"/>
        <v/>
      </c>
      <c r="BJ445" s="20" t="str">
        <f t="shared" si="230"/>
        <v/>
      </c>
      <c r="BK445" s="20" t="str">
        <f t="shared" si="231"/>
        <v/>
      </c>
      <c r="BM445" s="20" t="str">
        <f>IF($BM$1&gt;=1+MAX($BM$3:BM444),1+MAX($BM$3:BM444),"")</f>
        <v/>
      </c>
      <c r="BN445" s="20" t="str">
        <f t="shared" si="233"/>
        <v/>
      </c>
      <c r="BO445" s="20" t="str">
        <f t="shared" si="233"/>
        <v/>
      </c>
      <c r="BP445" s="20" t="str">
        <f t="shared" si="233"/>
        <v/>
      </c>
      <c r="BQ445" s="20" t="str">
        <f t="shared" si="233"/>
        <v/>
      </c>
      <c r="BR445" s="20" t="str">
        <f t="shared" si="233"/>
        <v/>
      </c>
      <c r="BS445" s="20" t="str">
        <f t="shared" si="233"/>
        <v/>
      </c>
      <c r="BT445" s="20" t="str">
        <f t="shared" si="233"/>
        <v/>
      </c>
      <c r="BU445" s="20" t="str">
        <f t="shared" si="233"/>
        <v/>
      </c>
      <c r="BV445" s="20" t="str">
        <f t="shared" si="233"/>
        <v/>
      </c>
      <c r="BW445" s="20" t="str">
        <f t="shared" si="233"/>
        <v/>
      </c>
      <c r="BX445" s="20" t="str">
        <f t="shared" si="233"/>
        <v/>
      </c>
    </row>
    <row r="446" spans="2:76" ht="30" customHeight="1" x14ac:dyDescent="0.2">
      <c r="B446" s="52"/>
      <c r="C446" s="52"/>
      <c r="D446" s="52"/>
      <c r="E446" s="30"/>
      <c r="F446" s="31"/>
      <c r="G446" s="32"/>
      <c r="H446" s="30"/>
      <c r="I446" s="31"/>
      <c r="J446" s="34"/>
      <c r="K446" s="112" t="str">
        <f t="shared" si="209"/>
        <v/>
      </c>
      <c r="L446" s="108" t="str">
        <f t="shared" si="210"/>
        <v/>
      </c>
      <c r="M446" s="108" t="str">
        <f t="shared" si="211"/>
        <v/>
      </c>
      <c r="N446" s="31" t="str">
        <f t="shared" si="212"/>
        <v/>
      </c>
      <c r="O446" s="31" t="str">
        <f t="shared" si="213"/>
        <v/>
      </c>
      <c r="P446" s="49" t="str">
        <f t="shared" si="214"/>
        <v/>
      </c>
      <c r="Q446" s="49" t="str">
        <f t="shared" si="215"/>
        <v/>
      </c>
      <c r="R446" s="32" t="str">
        <f t="shared" si="216"/>
        <v/>
      </c>
      <c r="S446" s="19"/>
      <c r="T446" s="45" t="str">
        <f t="shared" si="217"/>
        <v/>
      </c>
      <c r="U446" s="32" t="str">
        <f t="shared" si="218"/>
        <v/>
      </c>
      <c r="V446" s="22"/>
      <c r="W446" s="6" t="str">
        <f t="shared" si="206"/>
        <v/>
      </c>
      <c r="X446" s="7" t="str">
        <f t="shared" si="219"/>
        <v/>
      </c>
      <c r="Y446" s="19"/>
      <c r="Z446" s="13" t="str">
        <f t="shared" si="207"/>
        <v/>
      </c>
      <c r="AA446" s="13" t="str">
        <f t="shared" si="220"/>
        <v/>
      </c>
      <c r="AB446" s="7" t="str">
        <f t="shared" si="221"/>
        <v/>
      </c>
      <c r="AC446" s="22"/>
      <c r="AD446" s="3" t="str">
        <f>IF(B446="","",COUNT(B$3:B446))</f>
        <v/>
      </c>
      <c r="AE446" s="3" t="str">
        <f>IF(C446="","",COUNT(C$3:C446))</f>
        <v/>
      </c>
      <c r="AF446" s="3" t="str">
        <f>IF(D446="","",COUNT(D$3:D446))</f>
        <v/>
      </c>
      <c r="AG446" s="20" t="str">
        <f>IF(E446="","",COUNTA($E$3:E446))</f>
        <v/>
      </c>
      <c r="AH446" s="38" t="str">
        <f>IF(B446="",IF(OR($C446&lt;&gt;"",$D446&lt;&gt;"",$E446&lt;&gt;"",$H446&lt;&gt;"",$G446&lt;&gt;""),INDEX(AH$3:AH445,MATCH(MAX(AD$3:AD445),AD$3:AD445,0),0),""),B446)</f>
        <v/>
      </c>
      <c r="AI446" s="38" t="str">
        <f>IF(C446="",IF(OR($D446&lt;&gt;"",$E446&lt;&gt;"",$H446&lt;&gt;"",$G446&lt;&gt;""),INDEX(AI$3:AI445,MATCH(MAX(AE$3:AE445),AE$3:AE445,0),0),""),C446)</f>
        <v/>
      </c>
      <c r="AJ446" s="38" t="str">
        <f>IF(D446="",IF(OR($E446&lt;&gt;"",$H446&lt;&gt;"",$G446&lt;&gt;""),INDEX(AJ$3:AJ445,MATCH(MAX(AF$3:AF445),AF$3:AF445,0),0),""),D446)</f>
        <v/>
      </c>
      <c r="AK446" s="4" t="str">
        <f>IF(入力!E446="","",IFERROR(INDEX(雇用者!$B$3:$B$100003,IFERROR(MATCH("*"&amp;$E446&amp;"*",雇用者!B$3:B$100003,0),MATCH("*"&amp;$E446&amp;"*",雇用者!C$3:C$100003,0)),0),入力!E446))&amp;""</f>
        <v/>
      </c>
      <c r="AL446" s="20" t="str">
        <f>IF(AM446="","",$AM446&amp;"@"&amp;AN446&amp;IF(AN446="","","@"&amp;COUNTIF($AK$3:AK446,AN446)))</f>
        <v/>
      </c>
      <c r="AM446" s="26" t="str">
        <f t="shared" si="222"/>
        <v/>
      </c>
      <c r="AN446" s="4" t="str">
        <f>IF(AK446="",IF(AND(OR(H446&lt;&gt;"",G446&lt;&gt;""),E446=""),INDEX($AK$3:AK445,MATCH(MAX($AG$3:AG445),$AG$3:AG445,0),0),""),AK446)</f>
        <v/>
      </c>
      <c r="AO446" s="20" t="str">
        <f>IF(H446="",IF(AN446="","",IFERROR(INDEX(雇用者!$D$3:$D$100003,MATCH($AN446,雇用者!B$3:B$100003,0),0),"")),H446)&amp;""</f>
        <v/>
      </c>
      <c r="AP446" s="20" t="str">
        <f>IF(AN446="","",IFERROR(IF(AND(入力!I446="",H446=""),INDEX(雇用者!$E$3:$E$100003,MATCH($AN446,雇用者!B$3:B$100003,0),0),I446),I446))&amp;""</f>
        <v/>
      </c>
      <c r="AQ446" s="20" t="str">
        <f t="shared" si="223"/>
        <v/>
      </c>
      <c r="AR446" s="20" t="str">
        <f t="shared" si="224"/>
        <v/>
      </c>
      <c r="AS446" s="20" t="str">
        <f>IF(AN446="","",IFERROR(IF(AND(入力!G446="",H446=""),INDEX(雇用者!$F$3:$Y$100003,MATCH($AN446,雇用者!B$3:B$100003,0),MATCH($AM446,雇用者!$F$1:$Y$1,1)),IF(G446="","",G446)),IF(G446="","",G446)))</f>
        <v/>
      </c>
      <c r="AT446" s="21" t="str">
        <f t="shared" si="225"/>
        <v/>
      </c>
      <c r="AU446" s="21" t="str">
        <f>IF(AND(AT446&lt;&gt;"",COUNTIF($AL$3:AL446,AL446)=1),SUMIF($AL$3:$AT$100003,AL446,$AT$3:$AT$100003),"")</f>
        <v/>
      </c>
      <c r="AV446" s="21" t="str">
        <f>IF(AND(COUNTIF($AM$3:AM446,AM446)=COUNTIF($AM$3:AM100446,AM446),AM446&lt;&gt;""),SUMIF($AM$3:AM446,AM446,$AT$3:AT446),"")</f>
        <v/>
      </c>
      <c r="AW446" s="96"/>
      <c r="AX446" s="20" t="str">
        <f>IF(COUNT(BC446:BH446)=6,MAX($AX$3:AX445)+1,"")</f>
        <v/>
      </c>
      <c r="AY446" s="20" t="str">
        <f>IF(AZ446="","",RANK(AZ446,$AZ$3:$AZ$100003,1)+COUNTIF($AZ$3:AZ446,AZ446)-1)</f>
        <v/>
      </c>
      <c r="AZ446" s="20" t="str">
        <f t="shared" si="226"/>
        <v/>
      </c>
      <c r="BA446" s="20" t="str">
        <f>IF(AN446="","",IF(COUNTIF($AN$3:AN446,AN446)=1,1+MAX($BA$3:BA445),INDEX($BA$3:BA445,MATCH(AN446,$AN$3:AN446,0),0)))</f>
        <v/>
      </c>
      <c r="BB446" s="20" t="str">
        <f>IF(AO446="","",IF(COUNTIF($AO$3:AO446,AO446)=1,1+MAX($BB$3:BB445),INDEX($BB$3:BB445,MATCH(AO446,$AO$3:AO446,0),0)))</f>
        <v/>
      </c>
      <c r="BC446" s="54" t="str">
        <f t="shared" si="227"/>
        <v/>
      </c>
      <c r="BD446" s="54" t="str">
        <f t="shared" si="228"/>
        <v/>
      </c>
      <c r="BE446" s="20" t="str">
        <f>IF($AN446="","",IF(COUNTIF(AN446,"*"&amp;BE$1&amp;"*"),COUNTIF(AN$3:AN446,"*"&amp;BE$1&amp;"*"),""))</f>
        <v/>
      </c>
      <c r="BF446" s="20" t="str">
        <f>IF($AN446="","",IF(COUNTIF(AO446,"*"&amp;BF$1&amp;"*"),COUNTIF(AO$3:AO446,"*"&amp;BF$1&amp;"*"),""))</f>
        <v/>
      </c>
      <c r="BG446" s="20" t="str">
        <f>IF($AN446="","",IF(COUNTIF(AP446,"*"&amp;BG$1&amp;"*"),COUNTIF(AP$3:AP446,"*"&amp;BG$1&amp;"*"),""))</f>
        <v/>
      </c>
      <c r="BH446" s="20" t="str">
        <f>IF($AN446="","",IF(COUNTIF(AQ446,"*"&amp;BH$1&amp;"*"),COUNTIF(AQ$3:AQ446,"*"&amp;BH$1&amp;"*"),""))</f>
        <v/>
      </c>
      <c r="BI446" s="58" t="str">
        <f t="shared" si="229"/>
        <v/>
      </c>
      <c r="BJ446" s="20" t="str">
        <f t="shared" si="230"/>
        <v/>
      </c>
      <c r="BK446" s="20" t="str">
        <f t="shared" si="231"/>
        <v/>
      </c>
      <c r="BM446" s="20" t="str">
        <f>IF($BM$1&gt;=1+MAX($BM$3:BM445),1+MAX($BM$3:BM445),"")</f>
        <v/>
      </c>
      <c r="BN446" s="20" t="str">
        <f t="shared" si="233"/>
        <v/>
      </c>
      <c r="BO446" s="20" t="str">
        <f t="shared" si="233"/>
        <v/>
      </c>
      <c r="BP446" s="20" t="str">
        <f t="shared" si="233"/>
        <v/>
      </c>
      <c r="BQ446" s="20" t="str">
        <f t="shared" si="233"/>
        <v/>
      </c>
      <c r="BR446" s="20" t="str">
        <f t="shared" si="233"/>
        <v/>
      </c>
      <c r="BS446" s="20" t="str">
        <f t="shared" si="233"/>
        <v/>
      </c>
      <c r="BT446" s="20" t="str">
        <f t="shared" si="233"/>
        <v/>
      </c>
      <c r="BU446" s="20" t="str">
        <f t="shared" si="233"/>
        <v/>
      </c>
      <c r="BV446" s="20" t="str">
        <f t="shared" si="233"/>
        <v/>
      </c>
      <c r="BW446" s="20" t="str">
        <f t="shared" si="233"/>
        <v/>
      </c>
      <c r="BX446" s="20" t="str">
        <f t="shared" si="233"/>
        <v/>
      </c>
    </row>
    <row r="447" spans="2:76" ht="30" customHeight="1" x14ac:dyDescent="0.2">
      <c r="B447" s="52"/>
      <c r="C447" s="52"/>
      <c r="D447" s="52"/>
      <c r="E447" s="30"/>
      <c r="F447" s="31"/>
      <c r="G447" s="32"/>
      <c r="H447" s="30"/>
      <c r="I447" s="31"/>
      <c r="J447" s="34"/>
      <c r="K447" s="112" t="str">
        <f t="shared" si="209"/>
        <v/>
      </c>
      <c r="L447" s="108" t="str">
        <f t="shared" si="210"/>
        <v/>
      </c>
      <c r="M447" s="108" t="str">
        <f t="shared" si="211"/>
        <v/>
      </c>
      <c r="N447" s="31" t="str">
        <f t="shared" si="212"/>
        <v/>
      </c>
      <c r="O447" s="31" t="str">
        <f t="shared" si="213"/>
        <v/>
      </c>
      <c r="P447" s="49" t="str">
        <f t="shared" si="214"/>
        <v/>
      </c>
      <c r="Q447" s="49" t="str">
        <f t="shared" si="215"/>
        <v/>
      </c>
      <c r="R447" s="32" t="str">
        <f t="shared" si="216"/>
        <v/>
      </c>
      <c r="S447" s="19"/>
      <c r="T447" s="45" t="str">
        <f t="shared" si="217"/>
        <v/>
      </c>
      <c r="U447" s="32" t="str">
        <f t="shared" si="218"/>
        <v/>
      </c>
      <c r="V447" s="22"/>
      <c r="W447" s="6" t="str">
        <f t="shared" si="206"/>
        <v/>
      </c>
      <c r="X447" s="7" t="str">
        <f t="shared" si="219"/>
        <v/>
      </c>
      <c r="Y447" s="19"/>
      <c r="Z447" s="13" t="str">
        <f t="shared" si="207"/>
        <v/>
      </c>
      <c r="AA447" s="13" t="str">
        <f t="shared" si="220"/>
        <v/>
      </c>
      <c r="AB447" s="7" t="str">
        <f t="shared" si="221"/>
        <v/>
      </c>
      <c r="AC447" s="22"/>
      <c r="AD447" s="3" t="str">
        <f>IF(B447="","",COUNT(B$3:B447))</f>
        <v/>
      </c>
      <c r="AE447" s="3" t="str">
        <f>IF(C447="","",COUNT(C$3:C447))</f>
        <v/>
      </c>
      <c r="AF447" s="3" t="str">
        <f>IF(D447="","",COUNT(D$3:D447))</f>
        <v/>
      </c>
      <c r="AG447" s="20" t="str">
        <f>IF(E447="","",COUNTA($E$3:E447))</f>
        <v/>
      </c>
      <c r="AH447" s="38" t="str">
        <f>IF(B447="",IF(OR($C447&lt;&gt;"",$D447&lt;&gt;"",$E447&lt;&gt;"",$H447&lt;&gt;"",$G447&lt;&gt;""),INDEX(AH$3:AH446,MATCH(MAX(AD$3:AD446),AD$3:AD446,0),0),""),B447)</f>
        <v/>
      </c>
      <c r="AI447" s="38" t="str">
        <f>IF(C447="",IF(OR($D447&lt;&gt;"",$E447&lt;&gt;"",$H447&lt;&gt;"",$G447&lt;&gt;""),INDEX(AI$3:AI446,MATCH(MAX(AE$3:AE446),AE$3:AE446,0),0),""),C447)</f>
        <v/>
      </c>
      <c r="AJ447" s="38" t="str">
        <f>IF(D447="",IF(OR($E447&lt;&gt;"",$H447&lt;&gt;"",$G447&lt;&gt;""),INDEX(AJ$3:AJ446,MATCH(MAX(AF$3:AF446),AF$3:AF446,0),0),""),D447)</f>
        <v/>
      </c>
      <c r="AK447" s="4" t="str">
        <f>IF(入力!E447="","",IFERROR(INDEX(雇用者!$B$3:$B$100003,IFERROR(MATCH("*"&amp;$E447&amp;"*",雇用者!B$3:B$100003,0),MATCH("*"&amp;$E447&amp;"*",雇用者!C$3:C$100003,0)),0),入力!E447))&amp;""</f>
        <v/>
      </c>
      <c r="AL447" s="20" t="str">
        <f>IF(AM447="","",$AM447&amp;"@"&amp;AN447&amp;IF(AN447="","","@"&amp;COUNTIF($AK$3:AK447,AN447)))</f>
        <v/>
      </c>
      <c r="AM447" s="26" t="str">
        <f t="shared" si="222"/>
        <v/>
      </c>
      <c r="AN447" s="4" t="str">
        <f>IF(AK447="",IF(AND(OR(H447&lt;&gt;"",G447&lt;&gt;""),E447=""),INDEX($AK$3:AK446,MATCH(MAX($AG$3:AG446),$AG$3:AG446,0),0),""),AK447)</f>
        <v/>
      </c>
      <c r="AO447" s="20" t="str">
        <f>IF(H447="",IF(AN447="","",IFERROR(INDEX(雇用者!$D$3:$D$100003,MATCH($AN447,雇用者!B$3:B$100003,0),0),"")),H447)&amp;""</f>
        <v/>
      </c>
      <c r="AP447" s="20" t="str">
        <f>IF(AN447="","",IFERROR(IF(AND(入力!I447="",H447=""),INDEX(雇用者!$E$3:$E$100003,MATCH($AN447,雇用者!B$3:B$100003,0),0),I447),I447))&amp;""</f>
        <v/>
      </c>
      <c r="AQ447" s="20" t="str">
        <f t="shared" si="223"/>
        <v/>
      </c>
      <c r="AR447" s="20" t="str">
        <f t="shared" si="224"/>
        <v/>
      </c>
      <c r="AS447" s="20" t="str">
        <f>IF(AN447="","",IFERROR(IF(AND(入力!G447="",H447=""),INDEX(雇用者!$F$3:$Y$100003,MATCH($AN447,雇用者!B$3:B$100003,0),MATCH($AM447,雇用者!$F$1:$Y$1,1)),IF(G447="","",G447)),IF(G447="","",G447)))</f>
        <v/>
      </c>
      <c r="AT447" s="21" t="str">
        <f t="shared" si="225"/>
        <v/>
      </c>
      <c r="AU447" s="21" t="str">
        <f>IF(AND(AT447&lt;&gt;"",COUNTIF($AL$3:AL447,AL447)=1),SUMIF($AL$3:$AT$100003,AL447,$AT$3:$AT$100003),"")</f>
        <v/>
      </c>
      <c r="AV447" s="21" t="str">
        <f>IF(AND(COUNTIF($AM$3:AM447,AM447)=COUNTIF($AM$3:AM100447,AM447),AM447&lt;&gt;""),SUMIF($AM$3:AM447,AM447,$AT$3:AT447),"")</f>
        <v/>
      </c>
      <c r="AW447" s="96"/>
      <c r="AX447" s="20" t="str">
        <f>IF(COUNT(BC447:BH447)=6,MAX($AX$3:AX446)+1,"")</f>
        <v/>
      </c>
      <c r="AY447" s="20" t="str">
        <f>IF(AZ447="","",RANK(AZ447,$AZ$3:$AZ$100003,1)+COUNTIF($AZ$3:AZ447,AZ447)-1)</f>
        <v/>
      </c>
      <c r="AZ447" s="20" t="str">
        <f t="shared" si="226"/>
        <v/>
      </c>
      <c r="BA447" s="20" t="str">
        <f>IF(AN447="","",IF(COUNTIF($AN$3:AN447,AN447)=1,1+MAX($BA$3:BA446),INDEX($BA$3:BA446,MATCH(AN447,$AN$3:AN447,0),0)))</f>
        <v/>
      </c>
      <c r="BB447" s="20" t="str">
        <f>IF(AO447="","",IF(COUNTIF($AO$3:AO447,AO447)=1,1+MAX($BB$3:BB446),INDEX($BB$3:BB446,MATCH(AO447,$AO$3:AO447,0),0)))</f>
        <v/>
      </c>
      <c r="BC447" s="54" t="str">
        <f t="shared" si="227"/>
        <v/>
      </c>
      <c r="BD447" s="54" t="str">
        <f t="shared" si="228"/>
        <v/>
      </c>
      <c r="BE447" s="20" t="str">
        <f>IF($AN447="","",IF(COUNTIF(AN447,"*"&amp;BE$1&amp;"*"),COUNTIF(AN$3:AN447,"*"&amp;BE$1&amp;"*"),""))</f>
        <v/>
      </c>
      <c r="BF447" s="20" t="str">
        <f>IF($AN447="","",IF(COUNTIF(AO447,"*"&amp;BF$1&amp;"*"),COUNTIF(AO$3:AO447,"*"&amp;BF$1&amp;"*"),""))</f>
        <v/>
      </c>
      <c r="BG447" s="20" t="str">
        <f>IF($AN447="","",IF(COUNTIF(AP447,"*"&amp;BG$1&amp;"*"),COUNTIF(AP$3:AP447,"*"&amp;BG$1&amp;"*"),""))</f>
        <v/>
      </c>
      <c r="BH447" s="20" t="str">
        <f>IF($AN447="","",IF(COUNTIF(AQ447,"*"&amp;BH$1&amp;"*"),COUNTIF(AQ$3:AQ447,"*"&amp;BH$1&amp;"*"),""))</f>
        <v/>
      </c>
      <c r="BI447" s="58" t="str">
        <f t="shared" si="229"/>
        <v/>
      </c>
      <c r="BJ447" s="20" t="str">
        <f t="shared" si="230"/>
        <v/>
      </c>
      <c r="BK447" s="20" t="str">
        <f t="shared" si="231"/>
        <v/>
      </c>
      <c r="BM447" s="20" t="str">
        <f>IF($BM$1&gt;=1+MAX($BM$3:BM446),1+MAX($BM$3:BM446),"")</f>
        <v/>
      </c>
      <c r="BN447" s="20" t="str">
        <f t="shared" si="233"/>
        <v/>
      </c>
      <c r="BO447" s="20" t="str">
        <f t="shared" si="233"/>
        <v/>
      </c>
      <c r="BP447" s="20" t="str">
        <f t="shared" si="233"/>
        <v/>
      </c>
      <c r="BQ447" s="20" t="str">
        <f t="shared" si="233"/>
        <v/>
      </c>
      <c r="BR447" s="20" t="str">
        <f t="shared" si="233"/>
        <v/>
      </c>
      <c r="BS447" s="20" t="str">
        <f t="shared" si="233"/>
        <v/>
      </c>
      <c r="BT447" s="20" t="str">
        <f t="shared" si="233"/>
        <v/>
      </c>
      <c r="BU447" s="20" t="str">
        <f t="shared" si="233"/>
        <v/>
      </c>
      <c r="BV447" s="20" t="str">
        <f t="shared" si="233"/>
        <v/>
      </c>
      <c r="BW447" s="20" t="str">
        <f t="shared" si="233"/>
        <v/>
      </c>
      <c r="BX447" s="20" t="str">
        <f t="shared" si="233"/>
        <v/>
      </c>
    </row>
    <row r="448" spans="2:76" ht="30" customHeight="1" x14ac:dyDescent="0.2">
      <c r="B448" s="52"/>
      <c r="C448" s="52"/>
      <c r="D448" s="52"/>
      <c r="E448" s="30"/>
      <c r="F448" s="31"/>
      <c r="G448" s="32"/>
      <c r="H448" s="30"/>
      <c r="I448" s="31"/>
      <c r="J448" s="34"/>
      <c r="K448" s="112" t="str">
        <f t="shared" si="209"/>
        <v/>
      </c>
      <c r="L448" s="108" t="str">
        <f t="shared" si="210"/>
        <v/>
      </c>
      <c r="M448" s="108" t="str">
        <f t="shared" si="211"/>
        <v/>
      </c>
      <c r="N448" s="31" t="str">
        <f t="shared" si="212"/>
        <v/>
      </c>
      <c r="O448" s="31" t="str">
        <f t="shared" si="213"/>
        <v/>
      </c>
      <c r="P448" s="49" t="str">
        <f t="shared" si="214"/>
        <v/>
      </c>
      <c r="Q448" s="49" t="str">
        <f t="shared" si="215"/>
        <v/>
      </c>
      <c r="R448" s="32" t="str">
        <f t="shared" si="216"/>
        <v/>
      </c>
      <c r="S448" s="19"/>
      <c r="T448" s="45" t="str">
        <f t="shared" si="217"/>
        <v/>
      </c>
      <c r="U448" s="32" t="str">
        <f t="shared" si="218"/>
        <v/>
      </c>
      <c r="V448" s="22"/>
      <c r="W448" s="6" t="str">
        <f t="shared" si="206"/>
        <v/>
      </c>
      <c r="X448" s="7" t="str">
        <f t="shared" si="219"/>
        <v/>
      </c>
      <c r="Y448" s="19"/>
      <c r="Z448" s="13" t="str">
        <f t="shared" si="207"/>
        <v/>
      </c>
      <c r="AA448" s="13" t="str">
        <f t="shared" si="220"/>
        <v/>
      </c>
      <c r="AB448" s="7" t="str">
        <f t="shared" si="221"/>
        <v/>
      </c>
      <c r="AC448" s="22"/>
      <c r="AD448" s="3" t="str">
        <f>IF(B448="","",COUNT(B$3:B448))</f>
        <v/>
      </c>
      <c r="AE448" s="3" t="str">
        <f>IF(C448="","",COUNT(C$3:C448))</f>
        <v/>
      </c>
      <c r="AF448" s="3" t="str">
        <f>IF(D448="","",COUNT(D$3:D448))</f>
        <v/>
      </c>
      <c r="AG448" s="20" t="str">
        <f>IF(E448="","",COUNTA($E$3:E448))</f>
        <v/>
      </c>
      <c r="AH448" s="38" t="str">
        <f>IF(B448="",IF(OR($C448&lt;&gt;"",$D448&lt;&gt;"",$E448&lt;&gt;"",$H448&lt;&gt;"",$G448&lt;&gt;""),INDEX(AH$3:AH447,MATCH(MAX(AD$3:AD447),AD$3:AD447,0),0),""),B448)</f>
        <v/>
      </c>
      <c r="AI448" s="38" t="str">
        <f>IF(C448="",IF(OR($D448&lt;&gt;"",$E448&lt;&gt;"",$H448&lt;&gt;"",$G448&lt;&gt;""),INDEX(AI$3:AI447,MATCH(MAX(AE$3:AE447),AE$3:AE447,0),0),""),C448)</f>
        <v/>
      </c>
      <c r="AJ448" s="38" t="str">
        <f>IF(D448="",IF(OR($E448&lt;&gt;"",$H448&lt;&gt;"",$G448&lt;&gt;""),INDEX(AJ$3:AJ447,MATCH(MAX(AF$3:AF447),AF$3:AF447,0),0),""),D448)</f>
        <v/>
      </c>
      <c r="AK448" s="4" t="str">
        <f>IF(入力!E448="","",IFERROR(INDEX(雇用者!$B$3:$B$100003,IFERROR(MATCH("*"&amp;$E448&amp;"*",雇用者!B$3:B$100003,0),MATCH("*"&amp;$E448&amp;"*",雇用者!C$3:C$100003,0)),0),入力!E448))&amp;""</f>
        <v/>
      </c>
      <c r="AL448" s="20" t="str">
        <f>IF(AM448="","",$AM448&amp;"@"&amp;AN448&amp;IF(AN448="","","@"&amp;COUNTIF($AK$3:AK448,AN448)))</f>
        <v/>
      </c>
      <c r="AM448" s="26" t="str">
        <f t="shared" si="222"/>
        <v/>
      </c>
      <c r="AN448" s="4" t="str">
        <f>IF(AK448="",IF(AND(OR(H448&lt;&gt;"",G448&lt;&gt;""),E448=""),INDEX($AK$3:AK447,MATCH(MAX($AG$3:AG447),$AG$3:AG447,0),0),""),AK448)</f>
        <v/>
      </c>
      <c r="AO448" s="20" t="str">
        <f>IF(H448="",IF(AN448="","",IFERROR(INDEX(雇用者!$D$3:$D$100003,MATCH($AN448,雇用者!B$3:B$100003,0),0),"")),H448)&amp;""</f>
        <v/>
      </c>
      <c r="AP448" s="20" t="str">
        <f>IF(AN448="","",IFERROR(IF(AND(入力!I448="",H448=""),INDEX(雇用者!$E$3:$E$100003,MATCH($AN448,雇用者!B$3:B$100003,0),0),I448),I448))&amp;""</f>
        <v/>
      </c>
      <c r="AQ448" s="20" t="str">
        <f t="shared" si="223"/>
        <v/>
      </c>
      <c r="AR448" s="20" t="str">
        <f t="shared" si="224"/>
        <v/>
      </c>
      <c r="AS448" s="20" t="str">
        <f>IF(AN448="","",IFERROR(IF(AND(入力!G448="",H448=""),INDEX(雇用者!$F$3:$Y$100003,MATCH($AN448,雇用者!B$3:B$100003,0),MATCH($AM448,雇用者!$F$1:$Y$1,1)),IF(G448="","",G448)),IF(G448="","",G448)))</f>
        <v/>
      </c>
      <c r="AT448" s="21" t="str">
        <f t="shared" si="225"/>
        <v/>
      </c>
      <c r="AU448" s="21" t="str">
        <f>IF(AND(AT448&lt;&gt;"",COUNTIF($AL$3:AL448,AL448)=1),SUMIF($AL$3:$AT$100003,AL448,$AT$3:$AT$100003),"")</f>
        <v/>
      </c>
      <c r="AV448" s="21" t="str">
        <f>IF(AND(COUNTIF($AM$3:AM448,AM448)=COUNTIF($AM$3:AM100448,AM448),AM448&lt;&gt;""),SUMIF($AM$3:AM448,AM448,$AT$3:AT448),"")</f>
        <v/>
      </c>
      <c r="AW448" s="96"/>
      <c r="AX448" s="20" t="str">
        <f>IF(COUNT(BC448:BH448)=6,MAX($AX$3:AX447)+1,"")</f>
        <v/>
      </c>
      <c r="AY448" s="20" t="str">
        <f>IF(AZ448="","",RANK(AZ448,$AZ$3:$AZ$100003,1)+COUNTIF($AZ$3:AZ448,AZ448)-1)</f>
        <v/>
      </c>
      <c r="AZ448" s="20" t="str">
        <f t="shared" si="226"/>
        <v/>
      </c>
      <c r="BA448" s="20" t="str">
        <f>IF(AN448="","",IF(COUNTIF($AN$3:AN448,AN448)=1,1+MAX($BA$3:BA447),INDEX($BA$3:BA447,MATCH(AN448,$AN$3:AN448,0),0)))</f>
        <v/>
      </c>
      <c r="BB448" s="20" t="str">
        <f>IF(AO448="","",IF(COUNTIF($AO$3:AO448,AO448)=1,1+MAX($BB$3:BB447),INDEX($BB$3:BB447,MATCH(AO448,$AO$3:AO448,0),0)))</f>
        <v/>
      </c>
      <c r="BC448" s="54" t="str">
        <f t="shared" si="227"/>
        <v/>
      </c>
      <c r="BD448" s="54" t="str">
        <f t="shared" si="228"/>
        <v/>
      </c>
      <c r="BE448" s="20" t="str">
        <f>IF($AN448="","",IF(COUNTIF(AN448,"*"&amp;BE$1&amp;"*"),COUNTIF(AN$3:AN448,"*"&amp;BE$1&amp;"*"),""))</f>
        <v/>
      </c>
      <c r="BF448" s="20" t="str">
        <f>IF($AN448="","",IF(COUNTIF(AO448,"*"&amp;BF$1&amp;"*"),COUNTIF(AO$3:AO448,"*"&amp;BF$1&amp;"*"),""))</f>
        <v/>
      </c>
      <c r="BG448" s="20" t="str">
        <f>IF($AN448="","",IF(COUNTIF(AP448,"*"&amp;BG$1&amp;"*"),COUNTIF(AP$3:AP448,"*"&amp;BG$1&amp;"*"),""))</f>
        <v/>
      </c>
      <c r="BH448" s="20" t="str">
        <f>IF($AN448="","",IF(COUNTIF(AQ448,"*"&amp;BH$1&amp;"*"),COUNTIF(AQ$3:AQ448,"*"&amp;BH$1&amp;"*"),""))</f>
        <v/>
      </c>
      <c r="BI448" s="58" t="str">
        <f t="shared" si="229"/>
        <v/>
      </c>
      <c r="BJ448" s="20" t="str">
        <f t="shared" si="230"/>
        <v/>
      </c>
      <c r="BK448" s="20" t="str">
        <f t="shared" si="231"/>
        <v/>
      </c>
      <c r="BM448" s="20" t="str">
        <f>IF($BM$1&gt;=1+MAX($BM$3:BM447),1+MAX($BM$3:BM447),"")</f>
        <v/>
      </c>
      <c r="BN448" s="20" t="str">
        <f t="shared" si="233"/>
        <v/>
      </c>
      <c r="BO448" s="20" t="str">
        <f t="shared" si="233"/>
        <v/>
      </c>
      <c r="BP448" s="20" t="str">
        <f t="shared" si="233"/>
        <v/>
      </c>
      <c r="BQ448" s="20" t="str">
        <f t="shared" si="233"/>
        <v/>
      </c>
      <c r="BR448" s="20" t="str">
        <f t="shared" si="233"/>
        <v/>
      </c>
      <c r="BS448" s="20" t="str">
        <f t="shared" si="233"/>
        <v/>
      </c>
      <c r="BT448" s="20" t="str">
        <f t="shared" si="233"/>
        <v/>
      </c>
      <c r="BU448" s="20" t="str">
        <f t="shared" si="233"/>
        <v/>
      </c>
      <c r="BV448" s="20" t="str">
        <f t="shared" si="233"/>
        <v/>
      </c>
      <c r="BW448" s="20" t="str">
        <f t="shared" si="233"/>
        <v/>
      </c>
      <c r="BX448" s="20" t="str">
        <f t="shared" si="233"/>
        <v/>
      </c>
    </row>
    <row r="449" spans="2:76" ht="30" customHeight="1" x14ac:dyDescent="0.2">
      <c r="B449" s="52"/>
      <c r="C449" s="52"/>
      <c r="D449" s="52"/>
      <c r="E449" s="30"/>
      <c r="F449" s="31"/>
      <c r="G449" s="32"/>
      <c r="H449" s="30"/>
      <c r="I449" s="31"/>
      <c r="J449" s="34"/>
      <c r="K449" s="112" t="str">
        <f t="shared" si="209"/>
        <v/>
      </c>
      <c r="L449" s="108" t="str">
        <f t="shared" si="210"/>
        <v/>
      </c>
      <c r="M449" s="108" t="str">
        <f t="shared" si="211"/>
        <v/>
      </c>
      <c r="N449" s="31" t="str">
        <f t="shared" si="212"/>
        <v/>
      </c>
      <c r="O449" s="31" t="str">
        <f t="shared" si="213"/>
        <v/>
      </c>
      <c r="P449" s="49" t="str">
        <f t="shared" si="214"/>
        <v/>
      </c>
      <c r="Q449" s="49" t="str">
        <f t="shared" si="215"/>
        <v/>
      </c>
      <c r="R449" s="32" t="str">
        <f t="shared" si="216"/>
        <v/>
      </c>
      <c r="S449" s="19"/>
      <c r="T449" s="45" t="str">
        <f t="shared" si="217"/>
        <v/>
      </c>
      <c r="U449" s="32" t="str">
        <f t="shared" si="218"/>
        <v/>
      </c>
      <c r="V449" s="22"/>
      <c r="W449" s="6" t="str">
        <f t="shared" si="206"/>
        <v/>
      </c>
      <c r="X449" s="7" t="str">
        <f t="shared" si="219"/>
        <v/>
      </c>
      <c r="Y449" s="19"/>
      <c r="Z449" s="13" t="str">
        <f t="shared" si="207"/>
        <v/>
      </c>
      <c r="AA449" s="13" t="str">
        <f t="shared" si="220"/>
        <v/>
      </c>
      <c r="AB449" s="7" t="str">
        <f t="shared" si="221"/>
        <v/>
      </c>
      <c r="AC449" s="22"/>
      <c r="AD449" s="3" t="str">
        <f>IF(B449="","",COUNT(B$3:B449))</f>
        <v/>
      </c>
      <c r="AE449" s="3" t="str">
        <f>IF(C449="","",COUNT(C$3:C449))</f>
        <v/>
      </c>
      <c r="AF449" s="3" t="str">
        <f>IF(D449="","",COUNT(D$3:D449))</f>
        <v/>
      </c>
      <c r="AG449" s="20" t="str">
        <f>IF(E449="","",COUNTA($E$3:E449))</f>
        <v/>
      </c>
      <c r="AH449" s="38" t="str">
        <f>IF(B449="",IF(OR($C449&lt;&gt;"",$D449&lt;&gt;"",$E449&lt;&gt;"",$H449&lt;&gt;"",$G449&lt;&gt;""),INDEX(AH$3:AH448,MATCH(MAX(AD$3:AD448),AD$3:AD448,0),0),""),B449)</f>
        <v/>
      </c>
      <c r="AI449" s="38" t="str">
        <f>IF(C449="",IF(OR($D449&lt;&gt;"",$E449&lt;&gt;"",$H449&lt;&gt;"",$G449&lt;&gt;""),INDEX(AI$3:AI448,MATCH(MAX(AE$3:AE448),AE$3:AE448,0),0),""),C449)</f>
        <v/>
      </c>
      <c r="AJ449" s="38" t="str">
        <f>IF(D449="",IF(OR($E449&lt;&gt;"",$H449&lt;&gt;"",$G449&lt;&gt;""),INDEX(AJ$3:AJ448,MATCH(MAX(AF$3:AF448),AF$3:AF448,0),0),""),D449)</f>
        <v/>
      </c>
      <c r="AK449" s="4" t="str">
        <f>IF(入力!E449="","",IFERROR(INDEX(雇用者!$B$3:$B$100003,IFERROR(MATCH("*"&amp;$E449&amp;"*",雇用者!B$3:B$100003,0),MATCH("*"&amp;$E449&amp;"*",雇用者!C$3:C$100003,0)),0),入力!E449))&amp;""</f>
        <v/>
      </c>
      <c r="AL449" s="20" t="str">
        <f>IF(AM449="","",$AM449&amp;"@"&amp;AN449&amp;IF(AN449="","","@"&amp;COUNTIF($AK$3:AK449,AN449)))</f>
        <v/>
      </c>
      <c r="AM449" s="26" t="str">
        <f t="shared" si="222"/>
        <v/>
      </c>
      <c r="AN449" s="4" t="str">
        <f>IF(AK449="",IF(AND(OR(H449&lt;&gt;"",G449&lt;&gt;""),E449=""),INDEX($AK$3:AK448,MATCH(MAX($AG$3:AG448),$AG$3:AG448,0),0),""),AK449)</f>
        <v/>
      </c>
      <c r="AO449" s="20" t="str">
        <f>IF(H449="",IF(AN449="","",IFERROR(INDEX(雇用者!$D$3:$D$100003,MATCH($AN449,雇用者!B$3:B$100003,0),0),"")),H449)&amp;""</f>
        <v/>
      </c>
      <c r="AP449" s="20" t="str">
        <f>IF(AN449="","",IFERROR(IF(AND(入力!I449="",H449=""),INDEX(雇用者!$E$3:$E$100003,MATCH($AN449,雇用者!B$3:B$100003,0),0),I449),I449))&amp;""</f>
        <v/>
      </c>
      <c r="AQ449" s="20" t="str">
        <f t="shared" si="223"/>
        <v/>
      </c>
      <c r="AR449" s="20" t="str">
        <f t="shared" si="224"/>
        <v/>
      </c>
      <c r="AS449" s="20" t="str">
        <f>IF(AN449="","",IFERROR(IF(AND(入力!G449="",H449=""),INDEX(雇用者!$F$3:$Y$100003,MATCH($AN449,雇用者!B$3:B$100003,0),MATCH($AM449,雇用者!$F$1:$Y$1,1)),IF(G449="","",G449)),IF(G449="","",G449)))</f>
        <v/>
      </c>
      <c r="AT449" s="21" t="str">
        <f t="shared" si="225"/>
        <v/>
      </c>
      <c r="AU449" s="21" t="str">
        <f>IF(AND(AT449&lt;&gt;"",COUNTIF($AL$3:AL449,AL449)=1),SUMIF($AL$3:$AT$100003,AL449,$AT$3:$AT$100003),"")</f>
        <v/>
      </c>
      <c r="AV449" s="21" t="str">
        <f>IF(AND(COUNTIF($AM$3:AM449,AM449)=COUNTIF($AM$3:AM100449,AM449),AM449&lt;&gt;""),SUMIF($AM$3:AM449,AM449,$AT$3:AT449),"")</f>
        <v/>
      </c>
      <c r="AW449" s="96"/>
      <c r="AX449" s="20" t="str">
        <f>IF(COUNT(BC449:BH449)=6,MAX($AX$3:AX448)+1,"")</f>
        <v/>
      </c>
      <c r="AY449" s="20" t="str">
        <f>IF(AZ449="","",RANK(AZ449,$AZ$3:$AZ$100003,1)+COUNTIF($AZ$3:AZ449,AZ449)-1)</f>
        <v/>
      </c>
      <c r="AZ449" s="20" t="str">
        <f t="shared" si="226"/>
        <v/>
      </c>
      <c r="BA449" s="20" t="str">
        <f>IF(AN449="","",IF(COUNTIF($AN$3:AN449,AN449)=1,1+MAX($BA$3:BA448),INDEX($BA$3:BA448,MATCH(AN449,$AN$3:AN449,0),0)))</f>
        <v/>
      </c>
      <c r="BB449" s="20" t="str">
        <f>IF(AO449="","",IF(COUNTIF($AO$3:AO449,AO449)=1,1+MAX($BB$3:BB448),INDEX($BB$3:BB448,MATCH(AO449,$AO$3:AO449,0),0)))</f>
        <v/>
      </c>
      <c r="BC449" s="54" t="str">
        <f t="shared" si="227"/>
        <v/>
      </c>
      <c r="BD449" s="54" t="str">
        <f t="shared" si="228"/>
        <v/>
      </c>
      <c r="BE449" s="20" t="str">
        <f>IF($AN449="","",IF(COUNTIF(AN449,"*"&amp;BE$1&amp;"*"),COUNTIF(AN$3:AN449,"*"&amp;BE$1&amp;"*"),""))</f>
        <v/>
      </c>
      <c r="BF449" s="20" t="str">
        <f>IF($AN449="","",IF(COUNTIF(AO449,"*"&amp;BF$1&amp;"*"),COUNTIF(AO$3:AO449,"*"&amp;BF$1&amp;"*"),""))</f>
        <v/>
      </c>
      <c r="BG449" s="20" t="str">
        <f>IF($AN449="","",IF(COUNTIF(AP449,"*"&amp;BG$1&amp;"*"),COUNTIF(AP$3:AP449,"*"&amp;BG$1&amp;"*"),""))</f>
        <v/>
      </c>
      <c r="BH449" s="20" t="str">
        <f>IF($AN449="","",IF(COUNTIF(AQ449,"*"&amp;BH$1&amp;"*"),COUNTIF(AQ$3:AQ449,"*"&amp;BH$1&amp;"*"),""))</f>
        <v/>
      </c>
      <c r="BI449" s="58" t="str">
        <f t="shared" si="229"/>
        <v/>
      </c>
      <c r="BJ449" s="20" t="str">
        <f t="shared" si="230"/>
        <v/>
      </c>
      <c r="BK449" s="20" t="str">
        <f t="shared" si="231"/>
        <v/>
      </c>
      <c r="BM449" s="20" t="str">
        <f>IF($BM$1&gt;=1+MAX($BM$3:BM448),1+MAX($BM$3:BM448),"")</f>
        <v/>
      </c>
      <c r="BN449" s="20" t="str">
        <f t="shared" si="233"/>
        <v/>
      </c>
      <c r="BO449" s="20" t="str">
        <f t="shared" si="233"/>
        <v/>
      </c>
      <c r="BP449" s="20" t="str">
        <f t="shared" si="233"/>
        <v/>
      </c>
      <c r="BQ449" s="20" t="str">
        <f t="shared" si="233"/>
        <v/>
      </c>
      <c r="BR449" s="20" t="str">
        <f t="shared" si="233"/>
        <v/>
      </c>
      <c r="BS449" s="20" t="str">
        <f t="shared" si="233"/>
        <v/>
      </c>
      <c r="BT449" s="20" t="str">
        <f t="shared" si="233"/>
        <v/>
      </c>
      <c r="BU449" s="20" t="str">
        <f t="shared" si="233"/>
        <v/>
      </c>
      <c r="BV449" s="20" t="str">
        <f t="shared" si="233"/>
        <v/>
      </c>
      <c r="BW449" s="20" t="str">
        <f t="shared" si="233"/>
        <v/>
      </c>
      <c r="BX449" s="20" t="str">
        <f t="shared" si="233"/>
        <v/>
      </c>
    </row>
    <row r="450" spans="2:76" ht="30" customHeight="1" x14ac:dyDescent="0.2">
      <c r="B450" s="52"/>
      <c r="C450" s="52"/>
      <c r="D450" s="52"/>
      <c r="E450" s="30"/>
      <c r="F450" s="31"/>
      <c r="G450" s="32"/>
      <c r="H450" s="30"/>
      <c r="I450" s="31"/>
      <c r="J450" s="34"/>
      <c r="K450" s="112" t="str">
        <f t="shared" si="209"/>
        <v/>
      </c>
      <c r="L450" s="108" t="str">
        <f t="shared" si="210"/>
        <v/>
      </c>
      <c r="M450" s="108" t="str">
        <f t="shared" si="211"/>
        <v/>
      </c>
      <c r="N450" s="31" t="str">
        <f t="shared" si="212"/>
        <v/>
      </c>
      <c r="O450" s="31" t="str">
        <f t="shared" si="213"/>
        <v/>
      </c>
      <c r="P450" s="49" t="str">
        <f t="shared" si="214"/>
        <v/>
      </c>
      <c r="Q450" s="49" t="str">
        <f t="shared" si="215"/>
        <v/>
      </c>
      <c r="R450" s="32" t="str">
        <f t="shared" si="216"/>
        <v/>
      </c>
      <c r="S450" s="19"/>
      <c r="T450" s="45" t="str">
        <f t="shared" si="217"/>
        <v/>
      </c>
      <c r="U450" s="32" t="str">
        <f t="shared" si="218"/>
        <v/>
      </c>
      <c r="V450" s="22"/>
      <c r="W450" s="6" t="str">
        <f t="shared" si="206"/>
        <v/>
      </c>
      <c r="X450" s="7" t="str">
        <f t="shared" si="219"/>
        <v/>
      </c>
      <c r="Y450" s="19"/>
      <c r="Z450" s="13" t="str">
        <f t="shared" si="207"/>
        <v/>
      </c>
      <c r="AA450" s="13" t="str">
        <f t="shared" si="220"/>
        <v/>
      </c>
      <c r="AB450" s="7" t="str">
        <f t="shared" si="221"/>
        <v/>
      </c>
      <c r="AC450" s="22"/>
      <c r="AD450" s="3" t="str">
        <f>IF(B450="","",COUNT(B$3:B450))</f>
        <v/>
      </c>
      <c r="AE450" s="3" t="str">
        <f>IF(C450="","",COUNT(C$3:C450))</f>
        <v/>
      </c>
      <c r="AF450" s="3" t="str">
        <f>IF(D450="","",COUNT(D$3:D450))</f>
        <v/>
      </c>
      <c r="AG450" s="20" t="str">
        <f>IF(E450="","",COUNTA($E$3:E450))</f>
        <v/>
      </c>
      <c r="AH450" s="38" t="str">
        <f>IF(B450="",IF(OR($C450&lt;&gt;"",$D450&lt;&gt;"",$E450&lt;&gt;"",$H450&lt;&gt;"",$G450&lt;&gt;""),INDEX(AH$3:AH449,MATCH(MAX(AD$3:AD449),AD$3:AD449,0),0),""),B450)</f>
        <v/>
      </c>
      <c r="AI450" s="38" t="str">
        <f>IF(C450="",IF(OR($D450&lt;&gt;"",$E450&lt;&gt;"",$H450&lt;&gt;"",$G450&lt;&gt;""),INDEX(AI$3:AI449,MATCH(MAX(AE$3:AE449),AE$3:AE449,0),0),""),C450)</f>
        <v/>
      </c>
      <c r="AJ450" s="38" t="str">
        <f>IF(D450="",IF(OR($E450&lt;&gt;"",$H450&lt;&gt;"",$G450&lt;&gt;""),INDEX(AJ$3:AJ449,MATCH(MAX(AF$3:AF449),AF$3:AF449,0),0),""),D450)</f>
        <v/>
      </c>
      <c r="AK450" s="4" t="str">
        <f>IF(入力!E450="","",IFERROR(INDEX(雇用者!$B$3:$B$100003,IFERROR(MATCH("*"&amp;$E450&amp;"*",雇用者!B$3:B$100003,0),MATCH("*"&amp;$E450&amp;"*",雇用者!C$3:C$100003,0)),0),入力!E450))&amp;""</f>
        <v/>
      </c>
      <c r="AL450" s="20" t="str">
        <f>IF(AM450="","",$AM450&amp;"@"&amp;AN450&amp;IF(AN450="","","@"&amp;COUNTIF($AK$3:AK450,AN450)))</f>
        <v/>
      </c>
      <c r="AM450" s="26" t="str">
        <f t="shared" si="222"/>
        <v/>
      </c>
      <c r="AN450" s="4" t="str">
        <f>IF(AK450="",IF(AND(OR(H450&lt;&gt;"",G450&lt;&gt;""),E450=""),INDEX($AK$3:AK449,MATCH(MAX($AG$3:AG449),$AG$3:AG449,0),0),""),AK450)</f>
        <v/>
      </c>
      <c r="AO450" s="20" t="str">
        <f>IF(H450="",IF(AN450="","",IFERROR(INDEX(雇用者!$D$3:$D$100003,MATCH($AN450,雇用者!B$3:B$100003,0),0),"")),H450)&amp;""</f>
        <v/>
      </c>
      <c r="AP450" s="20" t="str">
        <f>IF(AN450="","",IFERROR(IF(AND(入力!I450="",H450=""),INDEX(雇用者!$E$3:$E$100003,MATCH($AN450,雇用者!B$3:B$100003,0),0),I450),I450))&amp;""</f>
        <v/>
      </c>
      <c r="AQ450" s="20" t="str">
        <f t="shared" si="223"/>
        <v/>
      </c>
      <c r="AR450" s="20" t="str">
        <f t="shared" si="224"/>
        <v/>
      </c>
      <c r="AS450" s="20" t="str">
        <f>IF(AN450="","",IFERROR(IF(AND(入力!G450="",H450=""),INDEX(雇用者!$F$3:$Y$100003,MATCH($AN450,雇用者!B$3:B$100003,0),MATCH($AM450,雇用者!$F$1:$Y$1,1)),IF(G450="","",G450)),IF(G450="","",G450)))</f>
        <v/>
      </c>
      <c r="AT450" s="21" t="str">
        <f t="shared" si="225"/>
        <v/>
      </c>
      <c r="AU450" s="21" t="str">
        <f>IF(AND(AT450&lt;&gt;"",COUNTIF($AL$3:AL450,AL450)=1),SUMIF($AL$3:$AT$100003,AL450,$AT$3:$AT$100003),"")</f>
        <v/>
      </c>
      <c r="AV450" s="21" t="str">
        <f>IF(AND(COUNTIF($AM$3:AM450,AM450)=COUNTIF($AM$3:AM100450,AM450),AM450&lt;&gt;""),SUMIF($AM$3:AM450,AM450,$AT$3:AT450),"")</f>
        <v/>
      </c>
      <c r="AW450" s="96"/>
      <c r="AX450" s="20" t="str">
        <f>IF(COUNT(BC450:BH450)=6,MAX($AX$3:AX449)+1,"")</f>
        <v/>
      </c>
      <c r="AY450" s="20" t="str">
        <f>IF(AZ450="","",RANK(AZ450,$AZ$3:$AZ$100003,1)+COUNTIF($AZ$3:AZ450,AZ450)-1)</f>
        <v/>
      </c>
      <c r="AZ450" s="20" t="str">
        <f t="shared" si="226"/>
        <v/>
      </c>
      <c r="BA450" s="20" t="str">
        <f>IF(AN450="","",IF(COUNTIF($AN$3:AN450,AN450)=1,1+MAX($BA$3:BA449),INDEX($BA$3:BA449,MATCH(AN450,$AN$3:AN450,0),0)))</f>
        <v/>
      </c>
      <c r="BB450" s="20" t="str">
        <f>IF(AO450="","",IF(COUNTIF($AO$3:AO450,AO450)=1,1+MAX($BB$3:BB449),INDEX($BB$3:BB449,MATCH(AO450,$AO$3:AO450,0),0)))</f>
        <v/>
      </c>
      <c r="BC450" s="54" t="str">
        <f t="shared" si="227"/>
        <v/>
      </c>
      <c r="BD450" s="54" t="str">
        <f t="shared" si="228"/>
        <v/>
      </c>
      <c r="BE450" s="20" t="str">
        <f>IF($AN450="","",IF(COUNTIF(AN450,"*"&amp;BE$1&amp;"*"),COUNTIF(AN$3:AN450,"*"&amp;BE$1&amp;"*"),""))</f>
        <v/>
      </c>
      <c r="BF450" s="20" t="str">
        <f>IF($AN450="","",IF(COUNTIF(AO450,"*"&amp;BF$1&amp;"*"),COUNTIF(AO$3:AO450,"*"&amp;BF$1&amp;"*"),""))</f>
        <v/>
      </c>
      <c r="BG450" s="20" t="str">
        <f>IF($AN450="","",IF(COUNTIF(AP450,"*"&amp;BG$1&amp;"*"),COUNTIF(AP$3:AP450,"*"&amp;BG$1&amp;"*"),""))</f>
        <v/>
      </c>
      <c r="BH450" s="20" t="str">
        <f>IF($AN450="","",IF(COUNTIF(AQ450,"*"&amp;BH$1&amp;"*"),COUNTIF(AQ$3:AQ450,"*"&amp;BH$1&amp;"*"),""))</f>
        <v/>
      </c>
      <c r="BI450" s="58" t="str">
        <f t="shared" si="229"/>
        <v/>
      </c>
      <c r="BJ450" s="20" t="str">
        <f t="shared" si="230"/>
        <v/>
      </c>
      <c r="BK450" s="20" t="str">
        <f t="shared" si="231"/>
        <v/>
      </c>
      <c r="BM450" s="20" t="str">
        <f>IF($BM$1&gt;=1+MAX($BM$3:BM449),1+MAX($BM$3:BM449),"")</f>
        <v/>
      </c>
      <c r="BN450" s="20" t="str">
        <f t="shared" si="233"/>
        <v/>
      </c>
      <c r="BO450" s="20" t="str">
        <f t="shared" si="233"/>
        <v/>
      </c>
      <c r="BP450" s="20" t="str">
        <f t="shared" si="233"/>
        <v/>
      </c>
      <c r="BQ450" s="20" t="str">
        <f t="shared" si="233"/>
        <v/>
      </c>
      <c r="BR450" s="20" t="str">
        <f t="shared" si="233"/>
        <v/>
      </c>
      <c r="BS450" s="20" t="str">
        <f t="shared" si="233"/>
        <v/>
      </c>
      <c r="BT450" s="20" t="str">
        <f t="shared" si="233"/>
        <v/>
      </c>
      <c r="BU450" s="20" t="str">
        <f t="shared" si="233"/>
        <v/>
      </c>
      <c r="BV450" s="20" t="str">
        <f t="shared" si="233"/>
        <v/>
      </c>
      <c r="BW450" s="20" t="str">
        <f t="shared" si="233"/>
        <v/>
      </c>
      <c r="BX450" s="20" t="str">
        <f t="shared" si="233"/>
        <v/>
      </c>
    </row>
    <row r="451" spans="2:76" ht="30" customHeight="1" x14ac:dyDescent="0.2">
      <c r="B451" s="52"/>
      <c r="C451" s="52"/>
      <c r="D451" s="52"/>
      <c r="E451" s="30"/>
      <c r="F451" s="31"/>
      <c r="G451" s="32"/>
      <c r="H451" s="30"/>
      <c r="I451" s="31"/>
      <c r="J451" s="34"/>
      <c r="K451" s="112" t="str">
        <f t="shared" si="209"/>
        <v/>
      </c>
      <c r="L451" s="108" t="str">
        <f t="shared" si="210"/>
        <v/>
      </c>
      <c r="M451" s="108" t="str">
        <f t="shared" si="211"/>
        <v/>
      </c>
      <c r="N451" s="31" t="str">
        <f t="shared" si="212"/>
        <v/>
      </c>
      <c r="O451" s="31" t="str">
        <f t="shared" si="213"/>
        <v/>
      </c>
      <c r="P451" s="49" t="str">
        <f t="shared" si="214"/>
        <v/>
      </c>
      <c r="Q451" s="49" t="str">
        <f t="shared" si="215"/>
        <v/>
      </c>
      <c r="R451" s="32" t="str">
        <f t="shared" si="216"/>
        <v/>
      </c>
      <c r="S451" s="19"/>
      <c r="T451" s="45" t="str">
        <f t="shared" si="217"/>
        <v/>
      </c>
      <c r="U451" s="32" t="str">
        <f t="shared" si="218"/>
        <v/>
      </c>
      <c r="V451" s="22"/>
      <c r="W451" s="6" t="str">
        <f t="shared" ref="W451:W514" si="234">IFERROR(INDEX($AN$3:$AN$100003,MATCH(ROW()-ROW($W$2),$BA$3:$BA$100003,0),0),"")</f>
        <v/>
      </c>
      <c r="X451" s="7" t="str">
        <f t="shared" si="219"/>
        <v/>
      </c>
      <c r="Y451" s="19"/>
      <c r="Z451" s="13" t="str">
        <f t="shared" ref="Z451:Z514" si="235">IFERROR(INDEX($AO$3:$AO$100003,MATCH(ROW()-ROW($Z$2),$BB$3:$BB$100003,0),0),"")</f>
        <v/>
      </c>
      <c r="AA451" s="13" t="str">
        <f t="shared" si="220"/>
        <v/>
      </c>
      <c r="AB451" s="7" t="str">
        <f t="shared" si="221"/>
        <v/>
      </c>
      <c r="AC451" s="22"/>
      <c r="AD451" s="3" t="str">
        <f>IF(B451="","",COUNT(B$3:B451))</f>
        <v/>
      </c>
      <c r="AE451" s="3" t="str">
        <f>IF(C451="","",COUNT(C$3:C451))</f>
        <v/>
      </c>
      <c r="AF451" s="3" t="str">
        <f>IF(D451="","",COUNT(D$3:D451))</f>
        <v/>
      </c>
      <c r="AG451" s="20" t="str">
        <f>IF(E451="","",COUNTA($E$3:E451))</f>
        <v/>
      </c>
      <c r="AH451" s="38" t="str">
        <f>IF(B451="",IF(OR($C451&lt;&gt;"",$D451&lt;&gt;"",$E451&lt;&gt;"",$H451&lt;&gt;"",$G451&lt;&gt;""),INDEX(AH$3:AH450,MATCH(MAX(AD$3:AD450),AD$3:AD450,0),0),""),B451)</f>
        <v/>
      </c>
      <c r="AI451" s="38" t="str">
        <f>IF(C451="",IF(OR($D451&lt;&gt;"",$E451&lt;&gt;"",$H451&lt;&gt;"",$G451&lt;&gt;""),INDEX(AI$3:AI450,MATCH(MAX(AE$3:AE450),AE$3:AE450,0),0),""),C451)</f>
        <v/>
      </c>
      <c r="AJ451" s="38" t="str">
        <f>IF(D451="",IF(OR($E451&lt;&gt;"",$H451&lt;&gt;"",$G451&lt;&gt;""),INDEX(AJ$3:AJ450,MATCH(MAX(AF$3:AF450),AF$3:AF450,0),0),""),D451)</f>
        <v/>
      </c>
      <c r="AK451" s="4" t="str">
        <f>IF(入力!E451="","",IFERROR(INDEX(雇用者!$B$3:$B$100003,IFERROR(MATCH("*"&amp;$E451&amp;"*",雇用者!B$3:B$100003,0),MATCH("*"&amp;$E451&amp;"*",雇用者!C$3:C$100003,0)),0),入力!E451))&amp;""</f>
        <v/>
      </c>
      <c r="AL451" s="20" t="str">
        <f>IF(AM451="","",$AM451&amp;"@"&amp;AN451&amp;IF(AN451="","","@"&amp;COUNTIF($AK$3:AK451,AN451)))</f>
        <v/>
      </c>
      <c r="AM451" s="26" t="str">
        <f t="shared" si="222"/>
        <v/>
      </c>
      <c r="AN451" s="4" t="str">
        <f>IF(AK451="",IF(AND(OR(H451&lt;&gt;"",G451&lt;&gt;""),E451=""),INDEX($AK$3:AK450,MATCH(MAX($AG$3:AG450),$AG$3:AG450,0),0),""),AK451)</f>
        <v/>
      </c>
      <c r="AO451" s="20" t="str">
        <f>IF(H451="",IF(AN451="","",IFERROR(INDEX(雇用者!$D$3:$D$100003,MATCH($AN451,雇用者!B$3:B$100003,0),0),"")),H451)&amp;""</f>
        <v/>
      </c>
      <c r="AP451" s="20" t="str">
        <f>IF(AN451="","",IFERROR(IF(AND(入力!I451="",H451=""),INDEX(雇用者!$E$3:$E$100003,MATCH($AN451,雇用者!B$3:B$100003,0),0),I451),I451))&amp;""</f>
        <v/>
      </c>
      <c r="AQ451" s="20" t="str">
        <f t="shared" si="223"/>
        <v/>
      </c>
      <c r="AR451" s="20" t="str">
        <f t="shared" si="224"/>
        <v/>
      </c>
      <c r="AS451" s="20" t="str">
        <f>IF(AN451="","",IFERROR(IF(AND(入力!G451="",H451=""),INDEX(雇用者!$F$3:$Y$100003,MATCH($AN451,雇用者!B$3:B$100003,0),MATCH($AM451,雇用者!$F$1:$Y$1,1)),IF(G451="","",G451)),IF(G451="","",G451)))</f>
        <v/>
      </c>
      <c r="AT451" s="21" t="str">
        <f t="shared" si="225"/>
        <v/>
      </c>
      <c r="AU451" s="21" t="str">
        <f>IF(AND(AT451&lt;&gt;"",COUNTIF($AL$3:AL451,AL451)=1),SUMIF($AL$3:$AT$100003,AL451,$AT$3:$AT$100003),"")</f>
        <v/>
      </c>
      <c r="AV451" s="21" t="str">
        <f>IF(AND(COUNTIF($AM$3:AM451,AM451)=COUNTIF($AM$3:AM100451,AM451),AM451&lt;&gt;""),SUMIF($AM$3:AM451,AM451,$AT$3:AT451),"")</f>
        <v/>
      </c>
      <c r="AW451" s="96"/>
      <c r="AX451" s="20" t="str">
        <f>IF(COUNT(BC451:BH451)=6,MAX($AX$3:AX450)+1,"")</f>
        <v/>
      </c>
      <c r="AY451" s="20" t="str">
        <f>IF(AZ451="","",RANK(AZ451,$AZ$3:$AZ$100003,1)+COUNTIF($AZ$3:AZ451,AZ451)-1)</f>
        <v/>
      </c>
      <c r="AZ451" s="20" t="str">
        <f t="shared" si="226"/>
        <v/>
      </c>
      <c r="BA451" s="20" t="str">
        <f>IF(AN451="","",IF(COUNTIF($AN$3:AN451,AN451)=1,1+MAX($BA$3:BA450),INDEX($BA$3:BA450,MATCH(AN451,$AN$3:AN451,0),0)))</f>
        <v/>
      </c>
      <c r="BB451" s="20" t="str">
        <f>IF(AO451="","",IF(COUNTIF($AO$3:AO451,AO451)=1,1+MAX($BB$3:BB450),INDEX($BB$3:BB450,MATCH(AO451,$AO$3:AO451,0),0)))</f>
        <v/>
      </c>
      <c r="BC451" s="54" t="str">
        <f t="shared" si="227"/>
        <v/>
      </c>
      <c r="BD451" s="54" t="str">
        <f t="shared" si="228"/>
        <v/>
      </c>
      <c r="BE451" s="20" t="str">
        <f>IF($AN451="","",IF(COUNTIF(AN451,"*"&amp;BE$1&amp;"*"),COUNTIF(AN$3:AN451,"*"&amp;BE$1&amp;"*"),""))</f>
        <v/>
      </c>
      <c r="BF451" s="20" t="str">
        <f>IF($AN451="","",IF(COUNTIF(AO451,"*"&amp;BF$1&amp;"*"),COUNTIF(AO$3:AO451,"*"&amp;BF$1&amp;"*"),""))</f>
        <v/>
      </c>
      <c r="BG451" s="20" t="str">
        <f>IF($AN451="","",IF(COUNTIF(AP451,"*"&amp;BG$1&amp;"*"),COUNTIF(AP$3:AP451,"*"&amp;BG$1&amp;"*"),""))</f>
        <v/>
      </c>
      <c r="BH451" s="20" t="str">
        <f>IF($AN451="","",IF(COUNTIF(AQ451,"*"&amp;BH$1&amp;"*"),COUNTIF(AQ$3:AQ451,"*"&amp;BH$1&amp;"*"),""))</f>
        <v/>
      </c>
      <c r="BI451" s="58" t="str">
        <f t="shared" si="229"/>
        <v/>
      </c>
      <c r="BJ451" s="20" t="str">
        <f t="shared" si="230"/>
        <v/>
      </c>
      <c r="BK451" s="20" t="str">
        <f t="shared" si="231"/>
        <v/>
      </c>
      <c r="BM451" s="20" t="str">
        <f>IF($BM$1&gt;=1+MAX($BM$3:BM450),1+MAX($BM$3:BM450),"")</f>
        <v/>
      </c>
      <c r="BN451" s="20" t="str">
        <f t="shared" si="233"/>
        <v/>
      </c>
      <c r="BO451" s="20" t="str">
        <f t="shared" si="233"/>
        <v/>
      </c>
      <c r="BP451" s="20" t="str">
        <f t="shared" si="233"/>
        <v/>
      </c>
      <c r="BQ451" s="20" t="str">
        <f t="shared" si="233"/>
        <v/>
      </c>
      <c r="BR451" s="20" t="str">
        <f t="shared" si="233"/>
        <v/>
      </c>
      <c r="BS451" s="20" t="str">
        <f t="shared" si="233"/>
        <v/>
      </c>
      <c r="BT451" s="20" t="str">
        <f t="shared" si="233"/>
        <v/>
      </c>
      <c r="BU451" s="20" t="str">
        <f t="shared" si="233"/>
        <v/>
      </c>
      <c r="BV451" s="20" t="str">
        <f t="shared" si="233"/>
        <v/>
      </c>
      <c r="BW451" s="20" t="str">
        <f t="shared" si="233"/>
        <v/>
      </c>
      <c r="BX451" s="20" t="str">
        <f t="shared" si="233"/>
        <v/>
      </c>
    </row>
    <row r="452" spans="2:76" ht="30" customHeight="1" x14ac:dyDescent="0.2">
      <c r="B452" s="52"/>
      <c r="C452" s="52"/>
      <c r="D452" s="52"/>
      <c r="E452" s="30"/>
      <c r="F452" s="31"/>
      <c r="G452" s="32"/>
      <c r="H452" s="30"/>
      <c r="I452" s="31"/>
      <c r="J452" s="34"/>
      <c r="K452" s="112" t="str">
        <f t="shared" si="209"/>
        <v/>
      </c>
      <c r="L452" s="108" t="str">
        <f t="shared" si="210"/>
        <v/>
      </c>
      <c r="M452" s="108" t="str">
        <f t="shared" si="211"/>
        <v/>
      </c>
      <c r="N452" s="31" t="str">
        <f t="shared" si="212"/>
        <v/>
      </c>
      <c r="O452" s="31" t="str">
        <f t="shared" si="213"/>
        <v/>
      </c>
      <c r="P452" s="49" t="str">
        <f t="shared" si="214"/>
        <v/>
      </c>
      <c r="Q452" s="49" t="str">
        <f t="shared" si="215"/>
        <v/>
      </c>
      <c r="R452" s="32" t="str">
        <f t="shared" si="216"/>
        <v/>
      </c>
      <c r="S452" s="19"/>
      <c r="T452" s="45" t="str">
        <f t="shared" si="217"/>
        <v/>
      </c>
      <c r="U452" s="32" t="str">
        <f t="shared" si="218"/>
        <v/>
      </c>
      <c r="V452" s="22"/>
      <c r="W452" s="6" t="str">
        <f t="shared" si="234"/>
        <v/>
      </c>
      <c r="X452" s="7" t="str">
        <f t="shared" si="219"/>
        <v/>
      </c>
      <c r="Y452" s="19"/>
      <c r="Z452" s="13" t="str">
        <f t="shared" si="235"/>
        <v/>
      </c>
      <c r="AA452" s="13" t="str">
        <f t="shared" si="220"/>
        <v/>
      </c>
      <c r="AB452" s="7" t="str">
        <f t="shared" si="221"/>
        <v/>
      </c>
      <c r="AC452" s="22"/>
      <c r="AD452" s="3" t="str">
        <f>IF(B452="","",COUNT(B$3:B452))</f>
        <v/>
      </c>
      <c r="AE452" s="3" t="str">
        <f>IF(C452="","",COUNT(C$3:C452))</f>
        <v/>
      </c>
      <c r="AF452" s="3" t="str">
        <f>IF(D452="","",COUNT(D$3:D452))</f>
        <v/>
      </c>
      <c r="AG452" s="20" t="str">
        <f>IF(E452="","",COUNTA($E$3:E452))</f>
        <v/>
      </c>
      <c r="AH452" s="38" t="str">
        <f>IF(B452="",IF(OR($C452&lt;&gt;"",$D452&lt;&gt;"",$E452&lt;&gt;"",$H452&lt;&gt;"",$G452&lt;&gt;""),INDEX(AH$3:AH451,MATCH(MAX(AD$3:AD451),AD$3:AD451,0),0),""),B452)</f>
        <v/>
      </c>
      <c r="AI452" s="38" t="str">
        <f>IF(C452="",IF(OR($D452&lt;&gt;"",$E452&lt;&gt;"",$H452&lt;&gt;"",$G452&lt;&gt;""),INDEX(AI$3:AI451,MATCH(MAX(AE$3:AE451),AE$3:AE451,0),0),""),C452)</f>
        <v/>
      </c>
      <c r="AJ452" s="38" t="str">
        <f>IF(D452="",IF(OR($E452&lt;&gt;"",$H452&lt;&gt;"",$G452&lt;&gt;""),INDEX(AJ$3:AJ451,MATCH(MAX(AF$3:AF451),AF$3:AF451,0),0),""),D452)</f>
        <v/>
      </c>
      <c r="AK452" s="4" t="str">
        <f>IF(入力!E452="","",IFERROR(INDEX(雇用者!$B$3:$B$100003,IFERROR(MATCH("*"&amp;$E452&amp;"*",雇用者!B$3:B$100003,0),MATCH("*"&amp;$E452&amp;"*",雇用者!C$3:C$100003,0)),0),入力!E452))&amp;""</f>
        <v/>
      </c>
      <c r="AL452" s="20" t="str">
        <f>IF(AM452="","",$AM452&amp;"@"&amp;AN452&amp;IF(AN452="","","@"&amp;COUNTIF($AK$3:AK452,AN452)))</f>
        <v/>
      </c>
      <c r="AM452" s="26" t="str">
        <f t="shared" si="222"/>
        <v/>
      </c>
      <c r="AN452" s="4" t="str">
        <f>IF(AK452="",IF(AND(OR(H452&lt;&gt;"",G452&lt;&gt;""),E452=""),INDEX($AK$3:AK451,MATCH(MAX($AG$3:AG451),$AG$3:AG451,0),0),""),AK452)</f>
        <v/>
      </c>
      <c r="AO452" s="20" t="str">
        <f>IF(H452="",IF(AN452="","",IFERROR(INDEX(雇用者!$D$3:$D$100003,MATCH($AN452,雇用者!B$3:B$100003,0),0),"")),H452)&amp;""</f>
        <v/>
      </c>
      <c r="AP452" s="20" t="str">
        <f>IF(AN452="","",IFERROR(IF(AND(入力!I452="",H452=""),INDEX(雇用者!$E$3:$E$100003,MATCH($AN452,雇用者!B$3:B$100003,0),0),I452),I452))&amp;""</f>
        <v/>
      </c>
      <c r="AQ452" s="20" t="str">
        <f t="shared" si="223"/>
        <v/>
      </c>
      <c r="AR452" s="20" t="str">
        <f t="shared" si="224"/>
        <v/>
      </c>
      <c r="AS452" s="20" t="str">
        <f>IF(AN452="","",IFERROR(IF(AND(入力!G452="",H452=""),INDEX(雇用者!$F$3:$Y$100003,MATCH($AN452,雇用者!B$3:B$100003,0),MATCH($AM452,雇用者!$F$1:$Y$1,1)),IF(G452="","",G452)),IF(G452="","",G452)))</f>
        <v/>
      </c>
      <c r="AT452" s="21" t="str">
        <f t="shared" si="225"/>
        <v/>
      </c>
      <c r="AU452" s="21" t="str">
        <f>IF(AND(AT452&lt;&gt;"",COUNTIF($AL$3:AL452,AL452)=1),SUMIF($AL$3:$AT$100003,AL452,$AT$3:$AT$100003),"")</f>
        <v/>
      </c>
      <c r="AV452" s="21" t="str">
        <f>IF(AND(COUNTIF($AM$3:AM452,AM452)=COUNTIF($AM$3:AM100452,AM452),AM452&lt;&gt;""),SUMIF($AM$3:AM452,AM452,$AT$3:AT452),"")</f>
        <v/>
      </c>
      <c r="AW452" s="96"/>
      <c r="AX452" s="20" t="str">
        <f>IF(COUNT(BC452:BH452)=6,MAX($AX$3:AX451)+1,"")</f>
        <v/>
      </c>
      <c r="AY452" s="20" t="str">
        <f>IF(AZ452="","",RANK(AZ452,$AZ$3:$AZ$100003,1)+COUNTIF($AZ$3:AZ452,AZ452)-1)</f>
        <v/>
      </c>
      <c r="AZ452" s="20" t="str">
        <f t="shared" si="226"/>
        <v/>
      </c>
      <c r="BA452" s="20" t="str">
        <f>IF(AN452="","",IF(COUNTIF($AN$3:AN452,AN452)=1,1+MAX($BA$3:BA451),INDEX($BA$3:BA451,MATCH(AN452,$AN$3:AN452,0),0)))</f>
        <v/>
      </c>
      <c r="BB452" s="20" t="str">
        <f>IF(AO452="","",IF(COUNTIF($AO$3:AO452,AO452)=1,1+MAX($BB$3:BB451),INDEX($BB$3:BB451,MATCH(AO452,$AO$3:AO452,0),0)))</f>
        <v/>
      </c>
      <c r="BC452" s="54" t="str">
        <f t="shared" si="227"/>
        <v/>
      </c>
      <c r="BD452" s="54" t="str">
        <f t="shared" si="228"/>
        <v/>
      </c>
      <c r="BE452" s="20" t="str">
        <f>IF($AN452="","",IF(COUNTIF(AN452,"*"&amp;BE$1&amp;"*"),COUNTIF(AN$3:AN452,"*"&amp;BE$1&amp;"*"),""))</f>
        <v/>
      </c>
      <c r="BF452" s="20" t="str">
        <f>IF($AN452="","",IF(COUNTIF(AO452,"*"&amp;BF$1&amp;"*"),COUNTIF(AO$3:AO452,"*"&amp;BF$1&amp;"*"),""))</f>
        <v/>
      </c>
      <c r="BG452" s="20" t="str">
        <f>IF($AN452="","",IF(COUNTIF(AP452,"*"&amp;BG$1&amp;"*"),COUNTIF(AP$3:AP452,"*"&amp;BG$1&amp;"*"),""))</f>
        <v/>
      </c>
      <c r="BH452" s="20" t="str">
        <f>IF($AN452="","",IF(COUNTIF(AQ452,"*"&amp;BH$1&amp;"*"),COUNTIF(AQ$3:AQ452,"*"&amp;BH$1&amp;"*"),""))</f>
        <v/>
      </c>
      <c r="BI452" s="58" t="str">
        <f t="shared" si="229"/>
        <v/>
      </c>
      <c r="BJ452" s="20" t="str">
        <f t="shared" si="230"/>
        <v/>
      </c>
      <c r="BK452" s="20" t="str">
        <f t="shared" si="231"/>
        <v/>
      </c>
      <c r="BM452" s="20" t="str">
        <f>IF($BM$1&gt;=1+MAX($BM$3:BM451),1+MAX($BM$3:BM451),"")</f>
        <v/>
      </c>
      <c r="BN452" s="20" t="str">
        <f t="shared" si="233"/>
        <v/>
      </c>
      <c r="BO452" s="20" t="str">
        <f t="shared" si="233"/>
        <v/>
      </c>
      <c r="BP452" s="20" t="str">
        <f t="shared" si="233"/>
        <v/>
      </c>
      <c r="BQ452" s="20" t="str">
        <f t="shared" si="233"/>
        <v/>
      </c>
      <c r="BR452" s="20" t="str">
        <f t="shared" si="233"/>
        <v/>
      </c>
      <c r="BS452" s="20" t="str">
        <f t="shared" si="233"/>
        <v/>
      </c>
      <c r="BT452" s="20" t="str">
        <f t="shared" si="233"/>
        <v/>
      </c>
      <c r="BU452" s="20" t="str">
        <f t="shared" si="233"/>
        <v/>
      </c>
      <c r="BV452" s="20" t="str">
        <f t="shared" si="233"/>
        <v/>
      </c>
      <c r="BW452" s="20" t="str">
        <f t="shared" si="233"/>
        <v/>
      </c>
      <c r="BX452" s="20" t="str">
        <f t="shared" si="233"/>
        <v/>
      </c>
    </row>
    <row r="453" spans="2:76" ht="30" customHeight="1" x14ac:dyDescent="0.2">
      <c r="B453" s="52"/>
      <c r="C453" s="52"/>
      <c r="D453" s="52"/>
      <c r="E453" s="30"/>
      <c r="F453" s="31"/>
      <c r="G453" s="32"/>
      <c r="H453" s="30"/>
      <c r="I453" s="31"/>
      <c r="J453" s="34"/>
      <c r="K453" s="112" t="str">
        <f t="shared" si="209"/>
        <v/>
      </c>
      <c r="L453" s="108" t="str">
        <f t="shared" si="210"/>
        <v/>
      </c>
      <c r="M453" s="108" t="str">
        <f t="shared" si="211"/>
        <v/>
      </c>
      <c r="N453" s="31" t="str">
        <f t="shared" si="212"/>
        <v/>
      </c>
      <c r="O453" s="31" t="str">
        <f t="shared" si="213"/>
        <v/>
      </c>
      <c r="P453" s="49" t="str">
        <f t="shared" si="214"/>
        <v/>
      </c>
      <c r="Q453" s="49" t="str">
        <f t="shared" si="215"/>
        <v/>
      </c>
      <c r="R453" s="32" t="str">
        <f t="shared" si="216"/>
        <v/>
      </c>
      <c r="S453" s="19"/>
      <c r="T453" s="45" t="str">
        <f t="shared" si="217"/>
        <v/>
      </c>
      <c r="U453" s="32" t="str">
        <f t="shared" si="218"/>
        <v/>
      </c>
      <c r="V453" s="22"/>
      <c r="W453" s="6" t="str">
        <f t="shared" si="234"/>
        <v/>
      </c>
      <c r="X453" s="7" t="str">
        <f t="shared" si="219"/>
        <v/>
      </c>
      <c r="Y453" s="19"/>
      <c r="Z453" s="13" t="str">
        <f t="shared" si="235"/>
        <v/>
      </c>
      <c r="AA453" s="13" t="str">
        <f t="shared" si="220"/>
        <v/>
      </c>
      <c r="AB453" s="7" t="str">
        <f t="shared" si="221"/>
        <v/>
      </c>
      <c r="AC453" s="22"/>
      <c r="AD453" s="3" t="str">
        <f>IF(B453="","",COUNT(B$3:B453))</f>
        <v/>
      </c>
      <c r="AE453" s="3" t="str">
        <f>IF(C453="","",COUNT(C$3:C453))</f>
        <v/>
      </c>
      <c r="AF453" s="3" t="str">
        <f>IF(D453="","",COUNT(D$3:D453))</f>
        <v/>
      </c>
      <c r="AG453" s="20" t="str">
        <f>IF(E453="","",COUNTA($E$3:E453))</f>
        <v/>
      </c>
      <c r="AH453" s="38" t="str">
        <f>IF(B453="",IF(OR($C453&lt;&gt;"",$D453&lt;&gt;"",$E453&lt;&gt;"",$H453&lt;&gt;"",$G453&lt;&gt;""),INDEX(AH$3:AH452,MATCH(MAX(AD$3:AD452),AD$3:AD452,0),0),""),B453)</f>
        <v/>
      </c>
      <c r="AI453" s="38" t="str">
        <f>IF(C453="",IF(OR($D453&lt;&gt;"",$E453&lt;&gt;"",$H453&lt;&gt;"",$G453&lt;&gt;""),INDEX(AI$3:AI452,MATCH(MAX(AE$3:AE452),AE$3:AE452,0),0),""),C453)</f>
        <v/>
      </c>
      <c r="AJ453" s="38" t="str">
        <f>IF(D453="",IF(OR($E453&lt;&gt;"",$H453&lt;&gt;"",$G453&lt;&gt;""),INDEX(AJ$3:AJ452,MATCH(MAX(AF$3:AF452),AF$3:AF452,0),0),""),D453)</f>
        <v/>
      </c>
      <c r="AK453" s="4" t="str">
        <f>IF(入力!E453="","",IFERROR(INDEX(雇用者!$B$3:$B$100003,IFERROR(MATCH("*"&amp;$E453&amp;"*",雇用者!B$3:B$100003,0),MATCH("*"&amp;$E453&amp;"*",雇用者!C$3:C$100003,0)),0),入力!E453))&amp;""</f>
        <v/>
      </c>
      <c r="AL453" s="20" t="str">
        <f>IF(AM453="","",$AM453&amp;"@"&amp;AN453&amp;IF(AN453="","","@"&amp;COUNTIF($AK$3:AK453,AN453)))</f>
        <v/>
      </c>
      <c r="AM453" s="26" t="str">
        <f t="shared" si="222"/>
        <v/>
      </c>
      <c r="AN453" s="4" t="str">
        <f>IF(AK453="",IF(AND(OR(H453&lt;&gt;"",G453&lt;&gt;""),E453=""),INDEX($AK$3:AK452,MATCH(MAX($AG$3:AG452),$AG$3:AG452,0),0),""),AK453)</f>
        <v/>
      </c>
      <c r="AO453" s="20" t="str">
        <f>IF(H453="",IF(AN453="","",IFERROR(INDEX(雇用者!$D$3:$D$100003,MATCH($AN453,雇用者!B$3:B$100003,0),0),"")),H453)&amp;""</f>
        <v/>
      </c>
      <c r="AP453" s="20" t="str">
        <f>IF(AN453="","",IFERROR(IF(AND(入力!I453="",H453=""),INDEX(雇用者!$E$3:$E$100003,MATCH($AN453,雇用者!B$3:B$100003,0),0),I453),I453))&amp;""</f>
        <v/>
      </c>
      <c r="AQ453" s="20" t="str">
        <f t="shared" si="223"/>
        <v/>
      </c>
      <c r="AR453" s="20" t="str">
        <f t="shared" si="224"/>
        <v/>
      </c>
      <c r="AS453" s="20" t="str">
        <f>IF(AN453="","",IFERROR(IF(AND(入力!G453="",H453=""),INDEX(雇用者!$F$3:$Y$100003,MATCH($AN453,雇用者!B$3:B$100003,0),MATCH($AM453,雇用者!$F$1:$Y$1,1)),IF(G453="","",G453)),IF(G453="","",G453)))</f>
        <v/>
      </c>
      <c r="AT453" s="21" t="str">
        <f t="shared" si="225"/>
        <v/>
      </c>
      <c r="AU453" s="21" t="str">
        <f>IF(AND(AT453&lt;&gt;"",COUNTIF($AL$3:AL453,AL453)=1),SUMIF($AL$3:$AT$100003,AL453,$AT$3:$AT$100003),"")</f>
        <v/>
      </c>
      <c r="AV453" s="21" t="str">
        <f>IF(AND(COUNTIF($AM$3:AM453,AM453)=COUNTIF($AM$3:AM100453,AM453),AM453&lt;&gt;""),SUMIF($AM$3:AM453,AM453,$AT$3:AT453),"")</f>
        <v/>
      </c>
      <c r="AW453" s="96"/>
      <c r="AX453" s="20" t="str">
        <f>IF(COUNT(BC453:BH453)=6,MAX($AX$3:AX452)+1,"")</f>
        <v/>
      </c>
      <c r="AY453" s="20" t="str">
        <f>IF(AZ453="","",RANK(AZ453,$AZ$3:$AZ$100003,1)+COUNTIF($AZ$3:AZ453,AZ453)-1)</f>
        <v/>
      </c>
      <c r="AZ453" s="20" t="str">
        <f t="shared" si="226"/>
        <v/>
      </c>
      <c r="BA453" s="20" t="str">
        <f>IF(AN453="","",IF(COUNTIF($AN$3:AN453,AN453)=1,1+MAX($BA$3:BA452),INDEX($BA$3:BA452,MATCH(AN453,$AN$3:AN453,0),0)))</f>
        <v/>
      </c>
      <c r="BB453" s="20" t="str">
        <f>IF(AO453="","",IF(COUNTIF($AO$3:AO453,AO453)=1,1+MAX($BB$3:BB452),INDEX($BB$3:BB452,MATCH(AO453,$AO$3:AO453,0),0)))</f>
        <v/>
      </c>
      <c r="BC453" s="54" t="str">
        <f t="shared" si="227"/>
        <v/>
      </c>
      <c r="BD453" s="54" t="str">
        <f t="shared" si="228"/>
        <v/>
      </c>
      <c r="BE453" s="20" t="str">
        <f>IF($AN453="","",IF(COUNTIF(AN453,"*"&amp;BE$1&amp;"*"),COUNTIF(AN$3:AN453,"*"&amp;BE$1&amp;"*"),""))</f>
        <v/>
      </c>
      <c r="BF453" s="20" t="str">
        <f>IF($AN453="","",IF(COUNTIF(AO453,"*"&amp;BF$1&amp;"*"),COUNTIF(AO$3:AO453,"*"&amp;BF$1&amp;"*"),""))</f>
        <v/>
      </c>
      <c r="BG453" s="20" t="str">
        <f>IF($AN453="","",IF(COUNTIF(AP453,"*"&amp;BG$1&amp;"*"),COUNTIF(AP$3:AP453,"*"&amp;BG$1&amp;"*"),""))</f>
        <v/>
      </c>
      <c r="BH453" s="20" t="str">
        <f>IF($AN453="","",IF(COUNTIF(AQ453,"*"&amp;BH$1&amp;"*"),COUNTIF(AQ$3:AQ453,"*"&amp;BH$1&amp;"*"),""))</f>
        <v/>
      </c>
      <c r="BI453" s="58" t="str">
        <f t="shared" si="229"/>
        <v/>
      </c>
      <c r="BJ453" s="20" t="str">
        <f t="shared" si="230"/>
        <v/>
      </c>
      <c r="BK453" s="20" t="str">
        <f t="shared" si="231"/>
        <v/>
      </c>
      <c r="BM453" s="20" t="str">
        <f>IF($BM$1&gt;=1+MAX($BM$3:BM452),1+MAX($BM$3:BM452),"")</f>
        <v/>
      </c>
      <c r="BN453" s="20" t="str">
        <f t="shared" si="233"/>
        <v/>
      </c>
      <c r="BO453" s="20" t="str">
        <f t="shared" si="233"/>
        <v/>
      </c>
      <c r="BP453" s="20" t="str">
        <f t="shared" si="233"/>
        <v/>
      </c>
      <c r="BQ453" s="20" t="str">
        <f t="shared" si="233"/>
        <v/>
      </c>
      <c r="BR453" s="20" t="str">
        <f t="shared" si="233"/>
        <v/>
      </c>
      <c r="BS453" s="20" t="str">
        <f t="shared" si="233"/>
        <v/>
      </c>
      <c r="BT453" s="20" t="str">
        <f t="shared" si="233"/>
        <v/>
      </c>
      <c r="BU453" s="20" t="str">
        <f t="shared" si="233"/>
        <v/>
      </c>
      <c r="BV453" s="20" t="str">
        <f t="shared" si="233"/>
        <v/>
      </c>
      <c r="BW453" s="20" t="str">
        <f t="shared" si="233"/>
        <v/>
      </c>
      <c r="BX453" s="20" t="str">
        <f t="shared" si="233"/>
        <v/>
      </c>
    </row>
    <row r="454" spans="2:76" ht="30" customHeight="1" x14ac:dyDescent="0.2">
      <c r="B454" s="52"/>
      <c r="C454" s="52"/>
      <c r="D454" s="52"/>
      <c r="E454" s="30"/>
      <c r="F454" s="31"/>
      <c r="G454" s="32"/>
      <c r="H454" s="30"/>
      <c r="I454" s="31"/>
      <c r="J454" s="34"/>
      <c r="K454" s="112" t="str">
        <f t="shared" si="209"/>
        <v/>
      </c>
      <c r="L454" s="108" t="str">
        <f t="shared" si="210"/>
        <v/>
      </c>
      <c r="M454" s="108" t="str">
        <f t="shared" si="211"/>
        <v/>
      </c>
      <c r="N454" s="31" t="str">
        <f t="shared" si="212"/>
        <v/>
      </c>
      <c r="O454" s="31" t="str">
        <f t="shared" si="213"/>
        <v/>
      </c>
      <c r="P454" s="49" t="str">
        <f t="shared" si="214"/>
        <v/>
      </c>
      <c r="Q454" s="49" t="str">
        <f t="shared" si="215"/>
        <v/>
      </c>
      <c r="R454" s="32" t="str">
        <f t="shared" si="216"/>
        <v/>
      </c>
      <c r="S454" s="19"/>
      <c r="T454" s="45" t="str">
        <f t="shared" si="217"/>
        <v/>
      </c>
      <c r="U454" s="32" t="str">
        <f t="shared" si="218"/>
        <v/>
      </c>
      <c r="V454" s="22"/>
      <c r="W454" s="6" t="str">
        <f t="shared" si="234"/>
        <v/>
      </c>
      <c r="X454" s="7" t="str">
        <f t="shared" si="219"/>
        <v/>
      </c>
      <c r="Y454" s="19"/>
      <c r="Z454" s="13" t="str">
        <f t="shared" si="235"/>
        <v/>
      </c>
      <c r="AA454" s="13" t="str">
        <f t="shared" si="220"/>
        <v/>
      </c>
      <c r="AB454" s="7" t="str">
        <f t="shared" si="221"/>
        <v/>
      </c>
      <c r="AC454" s="22"/>
      <c r="AD454" s="3" t="str">
        <f>IF(B454="","",COUNT(B$3:B454))</f>
        <v/>
      </c>
      <c r="AE454" s="3" t="str">
        <f>IF(C454="","",COUNT(C$3:C454))</f>
        <v/>
      </c>
      <c r="AF454" s="3" t="str">
        <f>IF(D454="","",COUNT(D$3:D454))</f>
        <v/>
      </c>
      <c r="AG454" s="20" t="str">
        <f>IF(E454="","",COUNTA($E$3:E454))</f>
        <v/>
      </c>
      <c r="AH454" s="38" t="str">
        <f>IF(B454="",IF(OR($C454&lt;&gt;"",$D454&lt;&gt;"",$E454&lt;&gt;"",$H454&lt;&gt;"",$G454&lt;&gt;""),INDEX(AH$3:AH453,MATCH(MAX(AD$3:AD453),AD$3:AD453,0),0),""),B454)</f>
        <v/>
      </c>
      <c r="AI454" s="38" t="str">
        <f>IF(C454="",IF(OR($D454&lt;&gt;"",$E454&lt;&gt;"",$H454&lt;&gt;"",$G454&lt;&gt;""),INDEX(AI$3:AI453,MATCH(MAX(AE$3:AE453),AE$3:AE453,0),0),""),C454)</f>
        <v/>
      </c>
      <c r="AJ454" s="38" t="str">
        <f>IF(D454="",IF(OR($E454&lt;&gt;"",$H454&lt;&gt;"",$G454&lt;&gt;""),INDEX(AJ$3:AJ453,MATCH(MAX(AF$3:AF453),AF$3:AF453,0),0),""),D454)</f>
        <v/>
      </c>
      <c r="AK454" s="4" t="str">
        <f>IF(入力!E454="","",IFERROR(INDEX(雇用者!$B$3:$B$100003,IFERROR(MATCH("*"&amp;$E454&amp;"*",雇用者!B$3:B$100003,0),MATCH("*"&amp;$E454&amp;"*",雇用者!C$3:C$100003,0)),0),入力!E454))&amp;""</f>
        <v/>
      </c>
      <c r="AL454" s="20" t="str">
        <f>IF(AM454="","",$AM454&amp;"@"&amp;AN454&amp;IF(AN454="","","@"&amp;COUNTIF($AK$3:AK454,AN454)))</f>
        <v/>
      </c>
      <c r="AM454" s="26" t="str">
        <f t="shared" si="222"/>
        <v/>
      </c>
      <c r="AN454" s="4" t="str">
        <f>IF(AK454="",IF(AND(OR(H454&lt;&gt;"",G454&lt;&gt;""),E454=""),INDEX($AK$3:AK453,MATCH(MAX($AG$3:AG453),$AG$3:AG453,0),0),""),AK454)</f>
        <v/>
      </c>
      <c r="AO454" s="20" t="str">
        <f>IF(H454="",IF(AN454="","",IFERROR(INDEX(雇用者!$D$3:$D$100003,MATCH($AN454,雇用者!B$3:B$100003,0),0),"")),H454)&amp;""</f>
        <v/>
      </c>
      <c r="AP454" s="20" t="str">
        <f>IF(AN454="","",IFERROR(IF(AND(入力!I454="",H454=""),INDEX(雇用者!$E$3:$E$100003,MATCH($AN454,雇用者!B$3:B$100003,0),0),I454),I454))&amp;""</f>
        <v/>
      </c>
      <c r="AQ454" s="20" t="str">
        <f t="shared" si="223"/>
        <v/>
      </c>
      <c r="AR454" s="20" t="str">
        <f t="shared" si="224"/>
        <v/>
      </c>
      <c r="AS454" s="20" t="str">
        <f>IF(AN454="","",IFERROR(IF(AND(入力!G454="",H454=""),INDEX(雇用者!$F$3:$Y$100003,MATCH($AN454,雇用者!B$3:B$100003,0),MATCH($AM454,雇用者!$F$1:$Y$1,1)),IF(G454="","",G454)),IF(G454="","",G454)))</f>
        <v/>
      </c>
      <c r="AT454" s="21" t="str">
        <f t="shared" si="225"/>
        <v/>
      </c>
      <c r="AU454" s="21" t="str">
        <f>IF(AND(AT454&lt;&gt;"",COUNTIF($AL$3:AL454,AL454)=1),SUMIF($AL$3:$AT$100003,AL454,$AT$3:$AT$100003),"")</f>
        <v/>
      </c>
      <c r="AV454" s="21" t="str">
        <f>IF(AND(COUNTIF($AM$3:AM454,AM454)=COUNTIF($AM$3:AM100454,AM454),AM454&lt;&gt;""),SUMIF($AM$3:AM454,AM454,$AT$3:AT454),"")</f>
        <v/>
      </c>
      <c r="AW454" s="96"/>
      <c r="AX454" s="20" t="str">
        <f>IF(COUNT(BC454:BH454)=6,MAX($AX$3:AX453)+1,"")</f>
        <v/>
      </c>
      <c r="AY454" s="20" t="str">
        <f>IF(AZ454="","",RANK(AZ454,$AZ$3:$AZ$100003,1)+COUNTIF($AZ$3:AZ454,AZ454)-1)</f>
        <v/>
      </c>
      <c r="AZ454" s="20" t="str">
        <f t="shared" si="226"/>
        <v/>
      </c>
      <c r="BA454" s="20" t="str">
        <f>IF(AN454="","",IF(COUNTIF($AN$3:AN454,AN454)=1,1+MAX($BA$3:BA453),INDEX($BA$3:BA453,MATCH(AN454,$AN$3:AN454,0),0)))</f>
        <v/>
      </c>
      <c r="BB454" s="20" t="str">
        <f>IF(AO454="","",IF(COUNTIF($AO$3:AO454,AO454)=1,1+MAX($BB$3:BB453),INDEX($BB$3:BB453,MATCH(AO454,$AO$3:AO454,0),0)))</f>
        <v/>
      </c>
      <c r="BC454" s="54" t="str">
        <f t="shared" si="227"/>
        <v/>
      </c>
      <c r="BD454" s="54" t="str">
        <f t="shared" si="228"/>
        <v/>
      </c>
      <c r="BE454" s="20" t="str">
        <f>IF($AN454="","",IF(COUNTIF(AN454,"*"&amp;BE$1&amp;"*"),COUNTIF(AN$3:AN454,"*"&amp;BE$1&amp;"*"),""))</f>
        <v/>
      </c>
      <c r="BF454" s="20" t="str">
        <f>IF($AN454="","",IF(COUNTIF(AO454,"*"&amp;BF$1&amp;"*"),COUNTIF(AO$3:AO454,"*"&amp;BF$1&amp;"*"),""))</f>
        <v/>
      </c>
      <c r="BG454" s="20" t="str">
        <f>IF($AN454="","",IF(COUNTIF(AP454,"*"&amp;BG$1&amp;"*"),COUNTIF(AP$3:AP454,"*"&amp;BG$1&amp;"*"),""))</f>
        <v/>
      </c>
      <c r="BH454" s="20" t="str">
        <f>IF($AN454="","",IF(COUNTIF(AQ454,"*"&amp;BH$1&amp;"*"),COUNTIF(AQ$3:AQ454,"*"&amp;BH$1&amp;"*"),""))</f>
        <v/>
      </c>
      <c r="BI454" s="58" t="str">
        <f t="shared" si="229"/>
        <v/>
      </c>
      <c r="BJ454" s="20" t="str">
        <f t="shared" si="230"/>
        <v/>
      </c>
      <c r="BK454" s="20" t="str">
        <f t="shared" si="231"/>
        <v/>
      </c>
      <c r="BM454" s="20" t="str">
        <f>IF($BM$1&gt;=1+MAX($BM$3:BM453),1+MAX($BM$3:BM453),"")</f>
        <v/>
      </c>
      <c r="BN454" s="20" t="str">
        <f t="shared" si="233"/>
        <v/>
      </c>
      <c r="BO454" s="20" t="str">
        <f t="shared" si="233"/>
        <v/>
      </c>
      <c r="BP454" s="20" t="str">
        <f t="shared" si="233"/>
        <v/>
      </c>
      <c r="BQ454" s="20" t="str">
        <f t="shared" si="233"/>
        <v/>
      </c>
      <c r="BR454" s="20" t="str">
        <f t="shared" si="233"/>
        <v/>
      </c>
      <c r="BS454" s="20" t="str">
        <f t="shared" si="233"/>
        <v/>
      </c>
      <c r="BT454" s="20" t="str">
        <f t="shared" si="233"/>
        <v/>
      </c>
      <c r="BU454" s="20" t="str">
        <f t="shared" si="233"/>
        <v/>
      </c>
      <c r="BV454" s="20" t="str">
        <f t="shared" si="233"/>
        <v/>
      </c>
      <c r="BW454" s="20" t="str">
        <f t="shared" si="233"/>
        <v/>
      </c>
      <c r="BX454" s="20" t="str">
        <f t="shared" si="233"/>
        <v/>
      </c>
    </row>
    <row r="455" spans="2:76" ht="30" customHeight="1" x14ac:dyDescent="0.2">
      <c r="B455" s="52"/>
      <c r="C455" s="52"/>
      <c r="D455" s="52"/>
      <c r="E455" s="30"/>
      <c r="F455" s="31"/>
      <c r="G455" s="32"/>
      <c r="H455" s="30"/>
      <c r="I455" s="31"/>
      <c r="J455" s="34"/>
      <c r="K455" s="112" t="str">
        <f t="shared" si="209"/>
        <v/>
      </c>
      <c r="L455" s="108" t="str">
        <f t="shared" si="210"/>
        <v/>
      </c>
      <c r="M455" s="108" t="str">
        <f t="shared" si="211"/>
        <v/>
      </c>
      <c r="N455" s="31" t="str">
        <f t="shared" si="212"/>
        <v/>
      </c>
      <c r="O455" s="31" t="str">
        <f t="shared" si="213"/>
        <v/>
      </c>
      <c r="P455" s="49" t="str">
        <f t="shared" si="214"/>
        <v/>
      </c>
      <c r="Q455" s="49" t="str">
        <f t="shared" si="215"/>
        <v/>
      </c>
      <c r="R455" s="32" t="str">
        <f t="shared" si="216"/>
        <v/>
      </c>
      <c r="S455" s="19"/>
      <c r="T455" s="45" t="str">
        <f t="shared" si="217"/>
        <v/>
      </c>
      <c r="U455" s="32" t="str">
        <f t="shared" si="218"/>
        <v/>
      </c>
      <c r="V455" s="22"/>
      <c r="W455" s="6" t="str">
        <f t="shared" si="234"/>
        <v/>
      </c>
      <c r="X455" s="7" t="str">
        <f t="shared" si="219"/>
        <v/>
      </c>
      <c r="Y455" s="19"/>
      <c r="Z455" s="13" t="str">
        <f t="shared" si="235"/>
        <v/>
      </c>
      <c r="AA455" s="13" t="str">
        <f t="shared" si="220"/>
        <v/>
      </c>
      <c r="AB455" s="7" t="str">
        <f t="shared" si="221"/>
        <v/>
      </c>
      <c r="AC455" s="22"/>
      <c r="AD455" s="3" t="str">
        <f>IF(B455="","",COUNT(B$3:B455))</f>
        <v/>
      </c>
      <c r="AE455" s="3" t="str">
        <f>IF(C455="","",COUNT(C$3:C455))</f>
        <v/>
      </c>
      <c r="AF455" s="3" t="str">
        <f>IF(D455="","",COUNT(D$3:D455))</f>
        <v/>
      </c>
      <c r="AG455" s="20" t="str">
        <f>IF(E455="","",COUNTA($E$3:E455))</f>
        <v/>
      </c>
      <c r="AH455" s="38" t="str">
        <f>IF(B455="",IF(OR($C455&lt;&gt;"",$D455&lt;&gt;"",$E455&lt;&gt;"",$H455&lt;&gt;"",$G455&lt;&gt;""),INDEX(AH$3:AH454,MATCH(MAX(AD$3:AD454),AD$3:AD454,0),0),""),B455)</f>
        <v/>
      </c>
      <c r="AI455" s="38" t="str">
        <f>IF(C455="",IF(OR($D455&lt;&gt;"",$E455&lt;&gt;"",$H455&lt;&gt;"",$G455&lt;&gt;""),INDEX(AI$3:AI454,MATCH(MAX(AE$3:AE454),AE$3:AE454,0),0),""),C455)</f>
        <v/>
      </c>
      <c r="AJ455" s="38" t="str">
        <f>IF(D455="",IF(OR($E455&lt;&gt;"",$H455&lt;&gt;"",$G455&lt;&gt;""),INDEX(AJ$3:AJ454,MATCH(MAX(AF$3:AF454),AF$3:AF454,0),0),""),D455)</f>
        <v/>
      </c>
      <c r="AK455" s="4" t="str">
        <f>IF(入力!E455="","",IFERROR(INDEX(雇用者!$B$3:$B$100003,IFERROR(MATCH("*"&amp;$E455&amp;"*",雇用者!B$3:B$100003,0),MATCH("*"&amp;$E455&amp;"*",雇用者!C$3:C$100003,0)),0),入力!E455))&amp;""</f>
        <v/>
      </c>
      <c r="AL455" s="20" t="str">
        <f>IF(AM455="","",$AM455&amp;"@"&amp;AN455&amp;IF(AN455="","","@"&amp;COUNTIF($AK$3:AK455,AN455)))</f>
        <v/>
      </c>
      <c r="AM455" s="26" t="str">
        <f t="shared" si="222"/>
        <v/>
      </c>
      <c r="AN455" s="4" t="str">
        <f>IF(AK455="",IF(AND(OR(H455&lt;&gt;"",G455&lt;&gt;""),E455=""),INDEX($AK$3:AK454,MATCH(MAX($AG$3:AG454),$AG$3:AG454,0),0),""),AK455)</f>
        <v/>
      </c>
      <c r="AO455" s="20" t="str">
        <f>IF(H455="",IF(AN455="","",IFERROR(INDEX(雇用者!$D$3:$D$100003,MATCH($AN455,雇用者!B$3:B$100003,0),0),"")),H455)&amp;""</f>
        <v/>
      </c>
      <c r="AP455" s="20" t="str">
        <f>IF(AN455="","",IFERROR(IF(AND(入力!I455="",H455=""),INDEX(雇用者!$E$3:$E$100003,MATCH($AN455,雇用者!B$3:B$100003,0),0),I455),I455))&amp;""</f>
        <v/>
      </c>
      <c r="AQ455" s="20" t="str">
        <f t="shared" si="223"/>
        <v/>
      </c>
      <c r="AR455" s="20" t="str">
        <f t="shared" si="224"/>
        <v/>
      </c>
      <c r="AS455" s="20" t="str">
        <f>IF(AN455="","",IFERROR(IF(AND(入力!G455="",H455=""),INDEX(雇用者!$F$3:$Y$100003,MATCH($AN455,雇用者!B$3:B$100003,0),MATCH($AM455,雇用者!$F$1:$Y$1,1)),IF(G455="","",G455)),IF(G455="","",G455)))</f>
        <v/>
      </c>
      <c r="AT455" s="21" t="str">
        <f t="shared" si="225"/>
        <v/>
      </c>
      <c r="AU455" s="21" t="str">
        <f>IF(AND(AT455&lt;&gt;"",COUNTIF($AL$3:AL455,AL455)=1),SUMIF($AL$3:$AT$100003,AL455,$AT$3:$AT$100003),"")</f>
        <v/>
      </c>
      <c r="AV455" s="21" t="str">
        <f>IF(AND(COUNTIF($AM$3:AM455,AM455)=COUNTIF($AM$3:AM100455,AM455),AM455&lt;&gt;""),SUMIF($AM$3:AM455,AM455,$AT$3:AT455),"")</f>
        <v/>
      </c>
      <c r="AW455" s="96"/>
      <c r="AX455" s="20" t="str">
        <f>IF(COUNT(BC455:BH455)=6,MAX($AX$3:AX454)+1,"")</f>
        <v/>
      </c>
      <c r="AY455" s="20" t="str">
        <f>IF(AZ455="","",RANK(AZ455,$AZ$3:$AZ$100003,1)+COUNTIF($AZ$3:AZ455,AZ455)-1)</f>
        <v/>
      </c>
      <c r="AZ455" s="20" t="str">
        <f t="shared" si="226"/>
        <v/>
      </c>
      <c r="BA455" s="20" t="str">
        <f>IF(AN455="","",IF(COUNTIF($AN$3:AN455,AN455)=1,1+MAX($BA$3:BA454),INDEX($BA$3:BA454,MATCH(AN455,$AN$3:AN455,0),0)))</f>
        <v/>
      </c>
      <c r="BB455" s="20" t="str">
        <f>IF(AO455="","",IF(COUNTIF($AO$3:AO455,AO455)=1,1+MAX($BB$3:BB454),INDEX($BB$3:BB454,MATCH(AO455,$AO$3:AO455,0),0)))</f>
        <v/>
      </c>
      <c r="BC455" s="54" t="str">
        <f t="shared" si="227"/>
        <v/>
      </c>
      <c r="BD455" s="54" t="str">
        <f t="shared" si="228"/>
        <v/>
      </c>
      <c r="BE455" s="20" t="str">
        <f>IF($AN455="","",IF(COUNTIF(AN455,"*"&amp;BE$1&amp;"*"),COUNTIF(AN$3:AN455,"*"&amp;BE$1&amp;"*"),""))</f>
        <v/>
      </c>
      <c r="BF455" s="20" t="str">
        <f>IF($AN455="","",IF(COUNTIF(AO455,"*"&amp;BF$1&amp;"*"),COUNTIF(AO$3:AO455,"*"&amp;BF$1&amp;"*"),""))</f>
        <v/>
      </c>
      <c r="BG455" s="20" t="str">
        <f>IF($AN455="","",IF(COUNTIF(AP455,"*"&amp;BG$1&amp;"*"),COUNTIF(AP$3:AP455,"*"&amp;BG$1&amp;"*"),""))</f>
        <v/>
      </c>
      <c r="BH455" s="20" t="str">
        <f>IF($AN455="","",IF(COUNTIF(AQ455,"*"&amp;BH$1&amp;"*"),COUNTIF(AQ$3:AQ455,"*"&amp;BH$1&amp;"*"),""))</f>
        <v/>
      </c>
      <c r="BI455" s="58" t="str">
        <f t="shared" si="229"/>
        <v/>
      </c>
      <c r="BJ455" s="20" t="str">
        <f t="shared" si="230"/>
        <v/>
      </c>
      <c r="BK455" s="20" t="str">
        <f t="shared" si="231"/>
        <v/>
      </c>
      <c r="BM455" s="20" t="str">
        <f>IF($BM$1&gt;=1+MAX($BM$3:BM454),1+MAX($BM$3:BM454),"")</f>
        <v/>
      </c>
      <c r="BN455" s="20" t="str">
        <f t="shared" si="233"/>
        <v/>
      </c>
      <c r="BO455" s="20" t="str">
        <f t="shared" si="233"/>
        <v/>
      </c>
      <c r="BP455" s="20" t="str">
        <f t="shared" si="233"/>
        <v/>
      </c>
      <c r="BQ455" s="20" t="str">
        <f t="shared" si="233"/>
        <v/>
      </c>
      <c r="BR455" s="20" t="str">
        <f t="shared" si="233"/>
        <v/>
      </c>
      <c r="BS455" s="20" t="str">
        <f t="shared" si="233"/>
        <v/>
      </c>
      <c r="BT455" s="20" t="str">
        <f t="shared" si="233"/>
        <v/>
      </c>
      <c r="BU455" s="20" t="str">
        <f t="shared" si="233"/>
        <v/>
      </c>
      <c r="BV455" s="20" t="str">
        <f t="shared" si="233"/>
        <v/>
      </c>
      <c r="BW455" s="20" t="str">
        <f t="shared" si="233"/>
        <v/>
      </c>
      <c r="BX455" s="20" t="str">
        <f t="shared" si="233"/>
        <v/>
      </c>
    </row>
    <row r="456" spans="2:76" ht="30" customHeight="1" x14ac:dyDescent="0.2">
      <c r="B456" s="52"/>
      <c r="C456" s="52"/>
      <c r="D456" s="52"/>
      <c r="E456" s="30"/>
      <c r="F456" s="31"/>
      <c r="G456" s="32"/>
      <c r="H456" s="30"/>
      <c r="I456" s="31"/>
      <c r="J456" s="34"/>
      <c r="K456" s="112" t="str">
        <f t="shared" si="209"/>
        <v/>
      </c>
      <c r="L456" s="108" t="str">
        <f t="shared" si="210"/>
        <v/>
      </c>
      <c r="M456" s="108" t="str">
        <f t="shared" si="211"/>
        <v/>
      </c>
      <c r="N456" s="31" t="str">
        <f t="shared" si="212"/>
        <v/>
      </c>
      <c r="O456" s="31" t="str">
        <f t="shared" si="213"/>
        <v/>
      </c>
      <c r="P456" s="49" t="str">
        <f t="shared" si="214"/>
        <v/>
      </c>
      <c r="Q456" s="49" t="str">
        <f t="shared" si="215"/>
        <v/>
      </c>
      <c r="R456" s="32" t="str">
        <f t="shared" si="216"/>
        <v/>
      </c>
      <c r="S456" s="19"/>
      <c r="T456" s="45" t="str">
        <f t="shared" si="217"/>
        <v/>
      </c>
      <c r="U456" s="32" t="str">
        <f t="shared" si="218"/>
        <v/>
      </c>
      <c r="V456" s="22"/>
      <c r="W456" s="6" t="str">
        <f t="shared" si="234"/>
        <v/>
      </c>
      <c r="X456" s="7" t="str">
        <f t="shared" si="219"/>
        <v/>
      </c>
      <c r="Y456" s="19"/>
      <c r="Z456" s="13" t="str">
        <f t="shared" si="235"/>
        <v/>
      </c>
      <c r="AA456" s="13" t="str">
        <f t="shared" si="220"/>
        <v/>
      </c>
      <c r="AB456" s="7" t="str">
        <f t="shared" si="221"/>
        <v/>
      </c>
      <c r="AC456" s="22"/>
      <c r="AD456" s="3" t="str">
        <f>IF(B456="","",COUNT(B$3:B456))</f>
        <v/>
      </c>
      <c r="AE456" s="3" t="str">
        <f>IF(C456="","",COUNT(C$3:C456))</f>
        <v/>
      </c>
      <c r="AF456" s="3" t="str">
        <f>IF(D456="","",COUNT(D$3:D456))</f>
        <v/>
      </c>
      <c r="AG456" s="20" t="str">
        <f>IF(E456="","",COUNTA($E$3:E456))</f>
        <v/>
      </c>
      <c r="AH456" s="38" t="str">
        <f>IF(B456="",IF(OR($C456&lt;&gt;"",$D456&lt;&gt;"",$E456&lt;&gt;"",$H456&lt;&gt;"",$G456&lt;&gt;""),INDEX(AH$3:AH455,MATCH(MAX(AD$3:AD455),AD$3:AD455,0),0),""),B456)</f>
        <v/>
      </c>
      <c r="AI456" s="38" t="str">
        <f>IF(C456="",IF(OR($D456&lt;&gt;"",$E456&lt;&gt;"",$H456&lt;&gt;"",$G456&lt;&gt;""),INDEX(AI$3:AI455,MATCH(MAX(AE$3:AE455),AE$3:AE455,0),0),""),C456)</f>
        <v/>
      </c>
      <c r="AJ456" s="38" t="str">
        <f>IF(D456="",IF(OR($E456&lt;&gt;"",$H456&lt;&gt;"",$G456&lt;&gt;""),INDEX(AJ$3:AJ455,MATCH(MAX(AF$3:AF455),AF$3:AF455,0),0),""),D456)</f>
        <v/>
      </c>
      <c r="AK456" s="4" t="str">
        <f>IF(入力!E456="","",IFERROR(INDEX(雇用者!$B$3:$B$100003,IFERROR(MATCH("*"&amp;$E456&amp;"*",雇用者!B$3:B$100003,0),MATCH("*"&amp;$E456&amp;"*",雇用者!C$3:C$100003,0)),0),入力!E456))&amp;""</f>
        <v/>
      </c>
      <c r="AL456" s="20" t="str">
        <f>IF(AM456="","",$AM456&amp;"@"&amp;AN456&amp;IF(AN456="","","@"&amp;COUNTIF($AK$3:AK456,AN456)))</f>
        <v/>
      </c>
      <c r="AM456" s="26" t="str">
        <f t="shared" si="222"/>
        <v/>
      </c>
      <c r="AN456" s="4" t="str">
        <f>IF(AK456="",IF(AND(OR(H456&lt;&gt;"",G456&lt;&gt;""),E456=""),INDEX($AK$3:AK455,MATCH(MAX($AG$3:AG455),$AG$3:AG455,0),0),""),AK456)</f>
        <v/>
      </c>
      <c r="AO456" s="20" t="str">
        <f>IF(H456="",IF(AN456="","",IFERROR(INDEX(雇用者!$D$3:$D$100003,MATCH($AN456,雇用者!B$3:B$100003,0),0),"")),H456)&amp;""</f>
        <v/>
      </c>
      <c r="AP456" s="20" t="str">
        <f>IF(AN456="","",IFERROR(IF(AND(入力!I456="",H456=""),INDEX(雇用者!$E$3:$E$100003,MATCH($AN456,雇用者!B$3:B$100003,0),0),I456),I456))&amp;""</f>
        <v/>
      </c>
      <c r="AQ456" s="20" t="str">
        <f t="shared" si="223"/>
        <v/>
      </c>
      <c r="AR456" s="20" t="str">
        <f t="shared" si="224"/>
        <v/>
      </c>
      <c r="AS456" s="20" t="str">
        <f>IF(AN456="","",IFERROR(IF(AND(入力!G456="",H456=""),INDEX(雇用者!$F$3:$Y$100003,MATCH($AN456,雇用者!B$3:B$100003,0),MATCH($AM456,雇用者!$F$1:$Y$1,1)),IF(G456="","",G456)),IF(G456="","",G456)))</f>
        <v/>
      </c>
      <c r="AT456" s="21" t="str">
        <f t="shared" si="225"/>
        <v/>
      </c>
      <c r="AU456" s="21" t="str">
        <f>IF(AND(AT456&lt;&gt;"",COUNTIF($AL$3:AL456,AL456)=1),SUMIF($AL$3:$AT$100003,AL456,$AT$3:$AT$100003),"")</f>
        <v/>
      </c>
      <c r="AV456" s="21" t="str">
        <f>IF(AND(COUNTIF($AM$3:AM456,AM456)=COUNTIF($AM$3:AM100456,AM456),AM456&lt;&gt;""),SUMIF($AM$3:AM456,AM456,$AT$3:AT456),"")</f>
        <v/>
      </c>
      <c r="AW456" s="96"/>
      <c r="AX456" s="20" t="str">
        <f>IF(COUNT(BC456:BH456)=6,MAX($AX$3:AX455)+1,"")</f>
        <v/>
      </c>
      <c r="AY456" s="20" t="str">
        <f>IF(AZ456="","",RANK(AZ456,$AZ$3:$AZ$100003,1)+COUNTIF($AZ$3:AZ456,AZ456)-1)</f>
        <v/>
      </c>
      <c r="AZ456" s="20" t="str">
        <f t="shared" si="226"/>
        <v/>
      </c>
      <c r="BA456" s="20" t="str">
        <f>IF(AN456="","",IF(COUNTIF($AN$3:AN456,AN456)=1,1+MAX($BA$3:BA455),INDEX($BA$3:BA455,MATCH(AN456,$AN$3:AN456,0),0)))</f>
        <v/>
      </c>
      <c r="BB456" s="20" t="str">
        <f>IF(AO456="","",IF(COUNTIF($AO$3:AO456,AO456)=1,1+MAX($BB$3:BB455),INDEX($BB$3:BB455,MATCH(AO456,$AO$3:AO456,0),0)))</f>
        <v/>
      </c>
      <c r="BC456" s="54" t="str">
        <f t="shared" si="227"/>
        <v/>
      </c>
      <c r="BD456" s="54" t="str">
        <f t="shared" si="228"/>
        <v/>
      </c>
      <c r="BE456" s="20" t="str">
        <f>IF($AN456="","",IF(COUNTIF(AN456,"*"&amp;BE$1&amp;"*"),COUNTIF(AN$3:AN456,"*"&amp;BE$1&amp;"*"),""))</f>
        <v/>
      </c>
      <c r="BF456" s="20" t="str">
        <f>IF($AN456="","",IF(COUNTIF(AO456,"*"&amp;BF$1&amp;"*"),COUNTIF(AO$3:AO456,"*"&amp;BF$1&amp;"*"),""))</f>
        <v/>
      </c>
      <c r="BG456" s="20" t="str">
        <f>IF($AN456="","",IF(COUNTIF(AP456,"*"&amp;BG$1&amp;"*"),COUNTIF(AP$3:AP456,"*"&amp;BG$1&amp;"*"),""))</f>
        <v/>
      </c>
      <c r="BH456" s="20" t="str">
        <f>IF($AN456="","",IF(COUNTIF(AQ456,"*"&amp;BH$1&amp;"*"),COUNTIF(AQ$3:AQ456,"*"&amp;BH$1&amp;"*"),""))</f>
        <v/>
      </c>
      <c r="BI456" s="58" t="str">
        <f t="shared" si="229"/>
        <v/>
      </c>
      <c r="BJ456" s="20" t="str">
        <f t="shared" si="230"/>
        <v/>
      </c>
      <c r="BK456" s="20" t="str">
        <f t="shared" si="231"/>
        <v/>
      </c>
      <c r="BM456" s="20" t="str">
        <f>IF($BM$1&gt;=1+MAX($BM$3:BM455),1+MAX($BM$3:BM455),"")</f>
        <v/>
      </c>
      <c r="BN456" s="20" t="str">
        <f t="shared" si="233"/>
        <v/>
      </c>
      <c r="BO456" s="20" t="str">
        <f t="shared" si="233"/>
        <v/>
      </c>
      <c r="BP456" s="20" t="str">
        <f t="shared" si="233"/>
        <v/>
      </c>
      <c r="BQ456" s="20" t="str">
        <f t="shared" si="233"/>
        <v/>
      </c>
      <c r="BR456" s="20" t="str">
        <f t="shared" si="233"/>
        <v/>
      </c>
      <c r="BS456" s="20" t="str">
        <f t="shared" si="233"/>
        <v/>
      </c>
      <c r="BT456" s="20" t="str">
        <f t="shared" si="233"/>
        <v/>
      </c>
      <c r="BU456" s="20" t="str">
        <f t="shared" si="233"/>
        <v/>
      </c>
      <c r="BV456" s="20" t="str">
        <f t="shared" si="233"/>
        <v/>
      </c>
      <c r="BW456" s="20" t="str">
        <f t="shared" si="233"/>
        <v/>
      </c>
      <c r="BX456" s="20" t="str">
        <f t="shared" si="233"/>
        <v/>
      </c>
    </row>
    <row r="457" spans="2:76" ht="30" customHeight="1" x14ac:dyDescent="0.2">
      <c r="B457" s="52"/>
      <c r="C457" s="52"/>
      <c r="D457" s="52"/>
      <c r="E457" s="30"/>
      <c r="F457" s="31"/>
      <c r="G457" s="32"/>
      <c r="H457" s="30"/>
      <c r="I457" s="31"/>
      <c r="J457" s="34"/>
      <c r="K457" s="112" t="str">
        <f t="shared" si="209"/>
        <v/>
      </c>
      <c r="L457" s="108" t="str">
        <f t="shared" si="210"/>
        <v/>
      </c>
      <c r="M457" s="108" t="str">
        <f t="shared" si="211"/>
        <v/>
      </c>
      <c r="N457" s="31" t="str">
        <f t="shared" si="212"/>
        <v/>
      </c>
      <c r="O457" s="31" t="str">
        <f t="shared" si="213"/>
        <v/>
      </c>
      <c r="P457" s="49" t="str">
        <f t="shared" si="214"/>
        <v/>
      </c>
      <c r="Q457" s="49" t="str">
        <f t="shared" si="215"/>
        <v/>
      </c>
      <c r="R457" s="32" t="str">
        <f t="shared" si="216"/>
        <v/>
      </c>
      <c r="S457" s="19"/>
      <c r="T457" s="45" t="str">
        <f t="shared" si="217"/>
        <v/>
      </c>
      <c r="U457" s="32" t="str">
        <f t="shared" si="218"/>
        <v/>
      </c>
      <c r="V457" s="22"/>
      <c r="W457" s="6" t="str">
        <f t="shared" si="234"/>
        <v/>
      </c>
      <c r="X457" s="7" t="str">
        <f t="shared" si="219"/>
        <v/>
      </c>
      <c r="Y457" s="19"/>
      <c r="Z457" s="13" t="str">
        <f t="shared" si="235"/>
        <v/>
      </c>
      <c r="AA457" s="13" t="str">
        <f t="shared" si="220"/>
        <v/>
      </c>
      <c r="AB457" s="7" t="str">
        <f t="shared" si="221"/>
        <v/>
      </c>
      <c r="AC457" s="22"/>
      <c r="AD457" s="3" t="str">
        <f>IF(B457="","",COUNT(B$3:B457))</f>
        <v/>
      </c>
      <c r="AE457" s="3" t="str">
        <f>IF(C457="","",COUNT(C$3:C457))</f>
        <v/>
      </c>
      <c r="AF457" s="3" t="str">
        <f>IF(D457="","",COUNT(D$3:D457))</f>
        <v/>
      </c>
      <c r="AG457" s="20" t="str">
        <f>IF(E457="","",COUNTA($E$3:E457))</f>
        <v/>
      </c>
      <c r="AH457" s="38" t="str">
        <f>IF(B457="",IF(OR($C457&lt;&gt;"",$D457&lt;&gt;"",$E457&lt;&gt;"",$H457&lt;&gt;"",$G457&lt;&gt;""),INDEX(AH$3:AH456,MATCH(MAX(AD$3:AD456),AD$3:AD456,0),0),""),B457)</f>
        <v/>
      </c>
      <c r="AI457" s="38" t="str">
        <f>IF(C457="",IF(OR($D457&lt;&gt;"",$E457&lt;&gt;"",$H457&lt;&gt;"",$G457&lt;&gt;""),INDEX(AI$3:AI456,MATCH(MAX(AE$3:AE456),AE$3:AE456,0),0),""),C457)</f>
        <v/>
      </c>
      <c r="AJ457" s="38" t="str">
        <f>IF(D457="",IF(OR($E457&lt;&gt;"",$H457&lt;&gt;"",$G457&lt;&gt;""),INDEX(AJ$3:AJ456,MATCH(MAX(AF$3:AF456),AF$3:AF456,0),0),""),D457)</f>
        <v/>
      </c>
      <c r="AK457" s="4" t="str">
        <f>IF(入力!E457="","",IFERROR(INDEX(雇用者!$B$3:$B$100003,IFERROR(MATCH("*"&amp;$E457&amp;"*",雇用者!B$3:B$100003,0),MATCH("*"&amp;$E457&amp;"*",雇用者!C$3:C$100003,0)),0),入力!E457))&amp;""</f>
        <v/>
      </c>
      <c r="AL457" s="20" t="str">
        <f>IF(AM457="","",$AM457&amp;"@"&amp;AN457&amp;IF(AN457="","","@"&amp;COUNTIF($AK$3:AK457,AN457)))</f>
        <v/>
      </c>
      <c r="AM457" s="26" t="str">
        <f t="shared" si="222"/>
        <v/>
      </c>
      <c r="AN457" s="4" t="str">
        <f>IF(AK457="",IF(AND(OR(H457&lt;&gt;"",G457&lt;&gt;""),E457=""),INDEX($AK$3:AK456,MATCH(MAX($AG$3:AG456),$AG$3:AG456,0),0),""),AK457)</f>
        <v/>
      </c>
      <c r="AO457" s="20" t="str">
        <f>IF(H457="",IF(AN457="","",IFERROR(INDEX(雇用者!$D$3:$D$100003,MATCH($AN457,雇用者!B$3:B$100003,0),0),"")),H457)&amp;""</f>
        <v/>
      </c>
      <c r="AP457" s="20" t="str">
        <f>IF(AN457="","",IFERROR(IF(AND(入力!I457="",H457=""),INDEX(雇用者!$E$3:$E$100003,MATCH($AN457,雇用者!B$3:B$100003,0),0),I457),I457))&amp;""</f>
        <v/>
      </c>
      <c r="AQ457" s="20" t="str">
        <f t="shared" si="223"/>
        <v/>
      </c>
      <c r="AR457" s="20" t="str">
        <f t="shared" si="224"/>
        <v/>
      </c>
      <c r="AS457" s="20" t="str">
        <f>IF(AN457="","",IFERROR(IF(AND(入力!G457="",H457=""),INDEX(雇用者!$F$3:$Y$100003,MATCH($AN457,雇用者!B$3:B$100003,0),MATCH($AM457,雇用者!$F$1:$Y$1,1)),IF(G457="","",G457)),IF(G457="","",G457)))</f>
        <v/>
      </c>
      <c r="AT457" s="21" t="str">
        <f t="shared" si="225"/>
        <v/>
      </c>
      <c r="AU457" s="21" t="str">
        <f>IF(AND(AT457&lt;&gt;"",COUNTIF($AL$3:AL457,AL457)=1),SUMIF($AL$3:$AT$100003,AL457,$AT$3:$AT$100003),"")</f>
        <v/>
      </c>
      <c r="AV457" s="21" t="str">
        <f>IF(AND(COUNTIF($AM$3:AM457,AM457)=COUNTIF($AM$3:AM100457,AM457),AM457&lt;&gt;""),SUMIF($AM$3:AM457,AM457,$AT$3:AT457),"")</f>
        <v/>
      </c>
      <c r="AW457" s="96"/>
      <c r="AX457" s="20" t="str">
        <f>IF(COUNT(BC457:BH457)=6,MAX($AX$3:AX456)+1,"")</f>
        <v/>
      </c>
      <c r="AY457" s="20" t="str">
        <f>IF(AZ457="","",RANK(AZ457,$AZ$3:$AZ$100003,1)+COUNTIF($AZ$3:AZ457,AZ457)-1)</f>
        <v/>
      </c>
      <c r="AZ457" s="20" t="str">
        <f t="shared" si="226"/>
        <v/>
      </c>
      <c r="BA457" s="20" t="str">
        <f>IF(AN457="","",IF(COUNTIF($AN$3:AN457,AN457)=1,1+MAX($BA$3:BA456),INDEX($BA$3:BA456,MATCH(AN457,$AN$3:AN457,0),0)))</f>
        <v/>
      </c>
      <c r="BB457" s="20" t="str">
        <f>IF(AO457="","",IF(COUNTIF($AO$3:AO457,AO457)=1,1+MAX($BB$3:BB456),INDEX($BB$3:BB456,MATCH(AO457,$AO$3:AO457,0),0)))</f>
        <v/>
      </c>
      <c r="BC457" s="54" t="str">
        <f t="shared" si="227"/>
        <v/>
      </c>
      <c r="BD457" s="54" t="str">
        <f t="shared" si="228"/>
        <v/>
      </c>
      <c r="BE457" s="20" t="str">
        <f>IF($AN457="","",IF(COUNTIF(AN457,"*"&amp;BE$1&amp;"*"),COUNTIF(AN$3:AN457,"*"&amp;BE$1&amp;"*"),""))</f>
        <v/>
      </c>
      <c r="BF457" s="20" t="str">
        <f>IF($AN457="","",IF(COUNTIF(AO457,"*"&amp;BF$1&amp;"*"),COUNTIF(AO$3:AO457,"*"&amp;BF$1&amp;"*"),""))</f>
        <v/>
      </c>
      <c r="BG457" s="20" t="str">
        <f>IF($AN457="","",IF(COUNTIF(AP457,"*"&amp;BG$1&amp;"*"),COUNTIF(AP$3:AP457,"*"&amp;BG$1&amp;"*"),""))</f>
        <v/>
      </c>
      <c r="BH457" s="20" t="str">
        <f>IF($AN457="","",IF(COUNTIF(AQ457,"*"&amp;BH$1&amp;"*"),COUNTIF(AQ$3:AQ457,"*"&amp;BH$1&amp;"*"),""))</f>
        <v/>
      </c>
      <c r="BI457" s="58" t="str">
        <f t="shared" si="229"/>
        <v/>
      </c>
      <c r="BJ457" s="20" t="str">
        <f t="shared" si="230"/>
        <v/>
      </c>
      <c r="BK457" s="20" t="str">
        <f t="shared" si="231"/>
        <v/>
      </c>
      <c r="BM457" s="20" t="str">
        <f>IF($BM$1&gt;=1+MAX($BM$3:BM456),1+MAX($BM$3:BM456),"")</f>
        <v/>
      </c>
      <c r="BN457" s="20" t="str">
        <f t="shared" si="233"/>
        <v/>
      </c>
      <c r="BO457" s="20" t="str">
        <f t="shared" si="233"/>
        <v/>
      </c>
      <c r="BP457" s="20" t="str">
        <f t="shared" si="233"/>
        <v/>
      </c>
      <c r="BQ457" s="20" t="str">
        <f t="shared" si="233"/>
        <v/>
      </c>
      <c r="BR457" s="20" t="str">
        <f t="shared" si="233"/>
        <v/>
      </c>
      <c r="BS457" s="20" t="str">
        <f t="shared" si="233"/>
        <v/>
      </c>
      <c r="BT457" s="20" t="str">
        <f t="shared" si="233"/>
        <v/>
      </c>
      <c r="BU457" s="20" t="str">
        <f t="shared" si="233"/>
        <v/>
      </c>
      <c r="BV457" s="20" t="str">
        <f t="shared" si="233"/>
        <v/>
      </c>
      <c r="BW457" s="20" t="str">
        <f t="shared" si="233"/>
        <v/>
      </c>
      <c r="BX457" s="20" t="str">
        <f t="shared" si="233"/>
        <v/>
      </c>
    </row>
    <row r="458" spans="2:76" ht="30" customHeight="1" x14ac:dyDescent="0.2">
      <c r="B458" s="52"/>
      <c r="C458" s="52"/>
      <c r="D458" s="52"/>
      <c r="E458" s="30"/>
      <c r="F458" s="31"/>
      <c r="G458" s="32"/>
      <c r="H458" s="30"/>
      <c r="I458" s="31"/>
      <c r="J458" s="34"/>
      <c r="K458" s="112" t="str">
        <f t="shared" ref="K458:K521" si="236">IF(AM458="","",AM458)</f>
        <v/>
      </c>
      <c r="L458" s="108" t="str">
        <f t="shared" ref="L458:L521" si="237">IF(AN458="","",AN458)</f>
        <v/>
      </c>
      <c r="M458" s="108" t="str">
        <f t="shared" ref="M458:M521" si="238">IF(AO458="","",AO458)</f>
        <v/>
      </c>
      <c r="N458" s="31" t="str">
        <f t="shared" ref="N458:N521" si="239">IF(AP458="","",AP458)</f>
        <v/>
      </c>
      <c r="O458" s="31" t="str">
        <f t="shared" ref="O458:O521" si="240">IF(AR458="","",AR458)</f>
        <v/>
      </c>
      <c r="P458" s="49" t="str">
        <f t="shared" ref="P458:P521" si="241">IF(OR(AS458="",AS458=0),"",AS458)</f>
        <v/>
      </c>
      <c r="Q458" s="49" t="str">
        <f t="shared" ref="Q458:Q521" si="242">IF(OR(AT458="",AT458=0),"",AT458)</f>
        <v/>
      </c>
      <c r="R458" s="32" t="str">
        <f t="shared" ref="R458:R521" si="243">IF(OR(AU458="",AU458=0),"",AU458)</f>
        <v/>
      </c>
      <c r="S458" s="19"/>
      <c r="T458" s="45" t="str">
        <f t="shared" ref="T458:T521" si="244">IF(U458="","",AM458)</f>
        <v/>
      </c>
      <c r="U458" s="32" t="str">
        <f t="shared" ref="U458:U521" si="245">IF(AV458="","",AV458)</f>
        <v/>
      </c>
      <c r="V458" s="22"/>
      <c r="W458" s="6" t="str">
        <f t="shared" si="234"/>
        <v/>
      </c>
      <c r="X458" s="7" t="str">
        <f t="shared" ref="X458:X521" si="246">IF(OR(W458="",SUMIF($AN$3:$AN$100003,W458,$AT$3:$AT$100003)=0),"",SUMIF($AN$3:$AN$100003,W458,$AT$3:$AT$100003))</f>
        <v/>
      </c>
      <c r="Y458" s="19"/>
      <c r="Z458" s="13" t="str">
        <f t="shared" si="235"/>
        <v/>
      </c>
      <c r="AA458" s="13" t="str">
        <f t="shared" ref="AA458:AA521" si="247">IF(OR($Z458="",SUMIF($AO$3:$AO$100003,Z458,$AR$3:$AR$100003)=0),"",SUMIF($AO$3:$AO$100003,Z458,$AR$3:$AR$100003))</f>
        <v/>
      </c>
      <c r="AB458" s="7" t="str">
        <f t="shared" ref="AB458:AB521" si="248">IF($Z458="","",SUMIF($AO$3:$AO$100003,Z458,$AT$3:$AT$100003))</f>
        <v/>
      </c>
      <c r="AC458" s="22"/>
      <c r="AD458" s="3" t="str">
        <f>IF(B458="","",COUNT(B$3:B458))</f>
        <v/>
      </c>
      <c r="AE458" s="3" t="str">
        <f>IF(C458="","",COUNT(C$3:C458))</f>
        <v/>
      </c>
      <c r="AF458" s="3" t="str">
        <f>IF(D458="","",COUNT(D$3:D458))</f>
        <v/>
      </c>
      <c r="AG458" s="20" t="str">
        <f>IF(E458="","",COUNTA($E$3:E458))</f>
        <v/>
      </c>
      <c r="AH458" s="38" t="str">
        <f>IF(B458="",IF(OR($C458&lt;&gt;"",$D458&lt;&gt;"",$E458&lt;&gt;"",$H458&lt;&gt;"",$G458&lt;&gt;""),INDEX(AH$3:AH457,MATCH(MAX(AD$3:AD457),AD$3:AD457,0),0),""),B458)</f>
        <v/>
      </c>
      <c r="AI458" s="38" t="str">
        <f>IF(C458="",IF(OR($D458&lt;&gt;"",$E458&lt;&gt;"",$H458&lt;&gt;"",$G458&lt;&gt;""),INDEX(AI$3:AI457,MATCH(MAX(AE$3:AE457),AE$3:AE457,0),0),""),C458)</f>
        <v/>
      </c>
      <c r="AJ458" s="38" t="str">
        <f>IF(D458="",IF(OR($E458&lt;&gt;"",$H458&lt;&gt;"",$G458&lt;&gt;""),INDEX(AJ$3:AJ457,MATCH(MAX(AF$3:AF457),AF$3:AF457,0),0),""),D458)</f>
        <v/>
      </c>
      <c r="AK458" s="4" t="str">
        <f>IF(入力!E458="","",IFERROR(INDEX(雇用者!$B$3:$B$100003,IFERROR(MATCH("*"&amp;$E458&amp;"*",雇用者!B$3:B$100003,0),MATCH("*"&amp;$E458&amp;"*",雇用者!C$3:C$100003,0)),0),入力!E458))&amp;""</f>
        <v/>
      </c>
      <c r="AL458" s="20" t="str">
        <f>IF(AM458="","",$AM458&amp;"@"&amp;AN458&amp;IF(AN458="","","@"&amp;COUNTIF($AK$3:AK458,AN458)))</f>
        <v/>
      </c>
      <c r="AM458" s="26" t="str">
        <f t="shared" ref="AM458:AM521" si="249">IFERROR(IF(AJ458="","",DATE(AH458,AI458,AJ458)),"")</f>
        <v/>
      </c>
      <c r="AN458" s="4" t="str">
        <f>IF(AK458="",IF(AND(OR(H458&lt;&gt;"",G458&lt;&gt;""),E458=""),INDEX($AK$3:AK457,MATCH(MAX($AG$3:AG457),$AG$3:AG457,0),0),""),AK458)</f>
        <v/>
      </c>
      <c r="AO458" s="20" t="str">
        <f>IF(H458="",IF(AN458="","",IFERROR(INDEX(雇用者!$D$3:$D$100003,MATCH($AN458,雇用者!B$3:B$100003,0),0),"")),H458)&amp;""</f>
        <v/>
      </c>
      <c r="AP458" s="20" t="str">
        <f>IF(AN458="","",IFERROR(IF(AND(入力!I458="",H458=""),INDEX(雇用者!$E$3:$E$100003,MATCH($AN458,雇用者!B$3:B$100003,0),0),I458),I458))&amp;""</f>
        <v/>
      </c>
      <c r="AQ458" s="20" t="str">
        <f t="shared" ref="AQ458:AQ521" si="250">IF(J458="","",J458)</f>
        <v/>
      </c>
      <c r="AR458" s="20" t="str">
        <f t="shared" ref="AR458:AR521" si="251">IF(F458="","",F458)</f>
        <v/>
      </c>
      <c r="AS458" s="20" t="str">
        <f>IF(AN458="","",IFERROR(IF(AND(入力!G458="",H458=""),INDEX(雇用者!$F$3:$Y$100003,MATCH($AN458,雇用者!B$3:B$100003,0),MATCH($AM458,雇用者!$F$1:$Y$1,1)),IF(G458="","",G458)),IF(G458="","",G458)))</f>
        <v/>
      </c>
      <c r="AT458" s="21" t="str">
        <f t="shared" ref="AT458:AT521" si="252">IF(COUNT(AR458:AS458)=2,AR458*AS458,IF(AND(F458="",G458&lt;&gt;""),AS458,""))</f>
        <v/>
      </c>
      <c r="AU458" s="21" t="str">
        <f>IF(AND(AT458&lt;&gt;"",COUNTIF($AL$3:AL458,AL458)=1),SUMIF($AL$3:$AT$100003,AL458,$AT$3:$AT$100003),"")</f>
        <v/>
      </c>
      <c r="AV458" s="21" t="str">
        <f>IF(AND(COUNTIF($AM$3:AM458,AM458)=COUNTIF($AM$3:AM100458,AM458),AM458&lt;&gt;""),SUMIF($AM$3:AM458,AM458,$AT$3:AT458),"")</f>
        <v/>
      </c>
      <c r="AW458" s="96"/>
      <c r="AX458" s="20" t="str">
        <f>IF(COUNT(BC458:BH458)=6,MAX($AX$3:AX457)+1,"")</f>
        <v/>
      </c>
      <c r="AY458" s="20" t="str">
        <f>IF(AZ458="","",RANK(AZ458,$AZ$3:$AZ$100003,1)+COUNTIF($AZ$3:AZ458,AZ458)-1)</f>
        <v/>
      </c>
      <c r="AZ458" s="20" t="str">
        <f t="shared" ref="AZ458:AZ521" si="253">IF(OR(BA458="",AX458=""),"",BA458*0.1^LEN(BA458)+AM458)</f>
        <v/>
      </c>
      <c r="BA458" s="20" t="str">
        <f>IF(AN458="","",IF(COUNTIF($AN$3:AN458,AN458)=1,1+MAX($BA$3:BA457),INDEX($BA$3:BA457,MATCH(AN458,$AN$3:AN458,0),0)))</f>
        <v/>
      </c>
      <c r="BB458" s="20" t="str">
        <f>IF(AO458="","",IF(COUNTIF($AO$3:AO458,AO458)=1,1+MAX($BB$3:BB457),INDEX($BB$3:BB457,MATCH(AO458,$AO$3:AO458,0),0)))</f>
        <v/>
      </c>
      <c r="BC458" s="54" t="str">
        <f t="shared" ref="BC458:BC521" si="254">IF($BC$1="",IF(AM458="","",AM458),IF(AND(AM458&gt;=$BC$1,AM458&lt;&gt;""),AM458,""))</f>
        <v/>
      </c>
      <c r="BD458" s="54" t="str">
        <f t="shared" ref="BD458:BD521" si="255">IF($BD$1="",IF(AM458="","",AM458),IF(AND(AM458&lt;=$BD$1,AM458&lt;&gt;""),AM458,""))</f>
        <v/>
      </c>
      <c r="BE458" s="20" t="str">
        <f>IF($AN458="","",IF(COUNTIF(AN458,"*"&amp;BE$1&amp;"*"),COUNTIF(AN$3:AN458,"*"&amp;BE$1&amp;"*"),""))</f>
        <v/>
      </c>
      <c r="BF458" s="20" t="str">
        <f>IF($AN458="","",IF(COUNTIF(AO458,"*"&amp;BF$1&amp;"*"),COUNTIF(AO$3:AO458,"*"&amp;BF$1&amp;"*"),""))</f>
        <v/>
      </c>
      <c r="BG458" s="20" t="str">
        <f>IF($AN458="","",IF(COUNTIF(AP458,"*"&amp;BG$1&amp;"*"),COUNTIF(AP$3:AP458,"*"&amp;BG$1&amp;"*"),""))</f>
        <v/>
      </c>
      <c r="BH458" s="20" t="str">
        <f>IF($AN458="","",IF(COUNTIF(AQ458,"*"&amp;BH$1&amp;"*"),COUNTIF(AQ$3:AQ458,"*"&amp;BH$1&amp;"*"),""))</f>
        <v/>
      </c>
      <c r="BI458" s="58" t="str">
        <f t="shared" ref="BI458:BI521" si="256">IF(AR458="","",AR458)</f>
        <v/>
      </c>
      <c r="BJ458" s="20" t="str">
        <f t="shared" ref="BJ458:BJ521" si="257">IF(AS458="","",AS458)</f>
        <v/>
      </c>
      <c r="BK458" s="20" t="str">
        <f t="shared" ref="BK458:BK521" si="258">IF(AT458="","",AT458)</f>
        <v/>
      </c>
      <c r="BM458" s="20" t="str">
        <f>IF($BM$1&gt;=1+MAX($BM$3:BM457),1+MAX($BM$3:BM457),"")</f>
        <v/>
      </c>
      <c r="BN458" s="20" t="str">
        <f t="shared" si="233"/>
        <v/>
      </c>
      <c r="BO458" s="20" t="str">
        <f t="shared" si="233"/>
        <v/>
      </c>
      <c r="BP458" s="20" t="str">
        <f t="shared" si="233"/>
        <v/>
      </c>
      <c r="BQ458" s="20" t="str">
        <f t="shared" si="233"/>
        <v/>
      </c>
      <c r="BR458" s="20" t="str">
        <f t="shared" si="233"/>
        <v/>
      </c>
      <c r="BS458" s="20" t="str">
        <f t="shared" ref="BN458:BX481" si="259">IFERROR(IF($BM458="","",INDEX($AH$3:$AT$100003,MATCH($BM458,INDEX($AX$3:$AY$100003,0,MATCH($BN$1,$AX$2:$AY$2,0)),0),MATCH(BS$2,$AH$2:$AT$2,0))),"")</f>
        <v/>
      </c>
      <c r="BT458" s="20" t="str">
        <f t="shared" si="259"/>
        <v/>
      </c>
      <c r="BU458" s="20" t="str">
        <f t="shared" si="259"/>
        <v/>
      </c>
      <c r="BV458" s="20" t="str">
        <f t="shared" si="259"/>
        <v/>
      </c>
      <c r="BW458" s="20" t="str">
        <f t="shared" si="259"/>
        <v/>
      </c>
      <c r="BX458" s="20" t="str">
        <f t="shared" si="259"/>
        <v/>
      </c>
    </row>
    <row r="459" spans="2:76" ht="30" customHeight="1" x14ac:dyDescent="0.2">
      <c r="B459" s="52"/>
      <c r="C459" s="52"/>
      <c r="D459" s="52"/>
      <c r="E459" s="30"/>
      <c r="F459" s="31"/>
      <c r="G459" s="32"/>
      <c r="H459" s="30"/>
      <c r="I459" s="31"/>
      <c r="J459" s="34"/>
      <c r="K459" s="112" t="str">
        <f t="shared" si="236"/>
        <v/>
      </c>
      <c r="L459" s="108" t="str">
        <f t="shared" si="237"/>
        <v/>
      </c>
      <c r="M459" s="108" t="str">
        <f t="shared" si="238"/>
        <v/>
      </c>
      <c r="N459" s="31" t="str">
        <f t="shared" si="239"/>
        <v/>
      </c>
      <c r="O459" s="31" t="str">
        <f t="shared" si="240"/>
        <v/>
      </c>
      <c r="P459" s="49" t="str">
        <f t="shared" si="241"/>
        <v/>
      </c>
      <c r="Q459" s="49" t="str">
        <f t="shared" si="242"/>
        <v/>
      </c>
      <c r="R459" s="32" t="str">
        <f t="shared" si="243"/>
        <v/>
      </c>
      <c r="S459" s="19"/>
      <c r="T459" s="45" t="str">
        <f t="shared" si="244"/>
        <v/>
      </c>
      <c r="U459" s="32" t="str">
        <f t="shared" si="245"/>
        <v/>
      </c>
      <c r="V459" s="22"/>
      <c r="W459" s="6" t="str">
        <f t="shared" si="234"/>
        <v/>
      </c>
      <c r="X459" s="7" t="str">
        <f t="shared" si="246"/>
        <v/>
      </c>
      <c r="Y459" s="19"/>
      <c r="Z459" s="13" t="str">
        <f t="shared" si="235"/>
        <v/>
      </c>
      <c r="AA459" s="13" t="str">
        <f t="shared" si="247"/>
        <v/>
      </c>
      <c r="AB459" s="7" t="str">
        <f t="shared" si="248"/>
        <v/>
      </c>
      <c r="AC459" s="22"/>
      <c r="AD459" s="3" t="str">
        <f>IF(B459="","",COUNT(B$3:B459))</f>
        <v/>
      </c>
      <c r="AE459" s="3" t="str">
        <f>IF(C459="","",COUNT(C$3:C459))</f>
        <v/>
      </c>
      <c r="AF459" s="3" t="str">
        <f>IF(D459="","",COUNT(D$3:D459))</f>
        <v/>
      </c>
      <c r="AG459" s="20" t="str">
        <f>IF(E459="","",COUNTA($E$3:E459))</f>
        <v/>
      </c>
      <c r="AH459" s="38" t="str">
        <f>IF(B459="",IF(OR($C459&lt;&gt;"",$D459&lt;&gt;"",$E459&lt;&gt;"",$H459&lt;&gt;"",$G459&lt;&gt;""),INDEX(AH$3:AH458,MATCH(MAX(AD$3:AD458),AD$3:AD458,0),0),""),B459)</f>
        <v/>
      </c>
      <c r="AI459" s="38" t="str">
        <f>IF(C459="",IF(OR($D459&lt;&gt;"",$E459&lt;&gt;"",$H459&lt;&gt;"",$G459&lt;&gt;""),INDEX(AI$3:AI458,MATCH(MAX(AE$3:AE458),AE$3:AE458,0),0),""),C459)</f>
        <v/>
      </c>
      <c r="AJ459" s="38" t="str">
        <f>IF(D459="",IF(OR($E459&lt;&gt;"",$H459&lt;&gt;"",$G459&lt;&gt;""),INDEX(AJ$3:AJ458,MATCH(MAX(AF$3:AF458),AF$3:AF458,0),0),""),D459)</f>
        <v/>
      </c>
      <c r="AK459" s="4" t="str">
        <f>IF(入力!E459="","",IFERROR(INDEX(雇用者!$B$3:$B$100003,IFERROR(MATCH("*"&amp;$E459&amp;"*",雇用者!B$3:B$100003,0),MATCH("*"&amp;$E459&amp;"*",雇用者!C$3:C$100003,0)),0),入力!E459))&amp;""</f>
        <v/>
      </c>
      <c r="AL459" s="20" t="str">
        <f>IF(AM459="","",$AM459&amp;"@"&amp;AN459&amp;IF(AN459="","","@"&amp;COUNTIF($AK$3:AK459,AN459)))</f>
        <v/>
      </c>
      <c r="AM459" s="26" t="str">
        <f t="shared" si="249"/>
        <v/>
      </c>
      <c r="AN459" s="4" t="str">
        <f>IF(AK459="",IF(AND(OR(H459&lt;&gt;"",G459&lt;&gt;""),E459=""),INDEX($AK$3:AK458,MATCH(MAX($AG$3:AG458),$AG$3:AG458,0),0),""),AK459)</f>
        <v/>
      </c>
      <c r="AO459" s="20" t="str">
        <f>IF(H459="",IF(AN459="","",IFERROR(INDEX(雇用者!$D$3:$D$100003,MATCH($AN459,雇用者!B$3:B$100003,0),0),"")),H459)&amp;""</f>
        <v/>
      </c>
      <c r="AP459" s="20" t="str">
        <f>IF(AN459="","",IFERROR(IF(AND(入力!I459="",H459=""),INDEX(雇用者!$E$3:$E$100003,MATCH($AN459,雇用者!B$3:B$100003,0),0),I459),I459))&amp;""</f>
        <v/>
      </c>
      <c r="AQ459" s="20" t="str">
        <f t="shared" si="250"/>
        <v/>
      </c>
      <c r="AR459" s="20" t="str">
        <f t="shared" si="251"/>
        <v/>
      </c>
      <c r="AS459" s="20" t="str">
        <f>IF(AN459="","",IFERROR(IF(AND(入力!G459="",H459=""),INDEX(雇用者!$F$3:$Y$100003,MATCH($AN459,雇用者!B$3:B$100003,0),MATCH($AM459,雇用者!$F$1:$Y$1,1)),IF(G459="","",G459)),IF(G459="","",G459)))</f>
        <v/>
      </c>
      <c r="AT459" s="21" t="str">
        <f t="shared" si="252"/>
        <v/>
      </c>
      <c r="AU459" s="21" t="str">
        <f>IF(AND(AT459&lt;&gt;"",COUNTIF($AL$3:AL459,AL459)=1),SUMIF($AL$3:$AT$100003,AL459,$AT$3:$AT$100003),"")</f>
        <v/>
      </c>
      <c r="AV459" s="21" t="str">
        <f>IF(AND(COUNTIF($AM$3:AM459,AM459)=COUNTIF($AM$3:AM100459,AM459),AM459&lt;&gt;""),SUMIF($AM$3:AM459,AM459,$AT$3:AT459),"")</f>
        <v/>
      </c>
      <c r="AW459" s="96"/>
      <c r="AX459" s="20" t="str">
        <f>IF(COUNT(BC459:BH459)=6,MAX($AX$3:AX458)+1,"")</f>
        <v/>
      </c>
      <c r="AY459" s="20" t="str">
        <f>IF(AZ459="","",RANK(AZ459,$AZ$3:$AZ$100003,1)+COUNTIF($AZ$3:AZ459,AZ459)-1)</f>
        <v/>
      </c>
      <c r="AZ459" s="20" t="str">
        <f t="shared" si="253"/>
        <v/>
      </c>
      <c r="BA459" s="20" t="str">
        <f>IF(AN459="","",IF(COUNTIF($AN$3:AN459,AN459)=1,1+MAX($BA$3:BA458),INDEX($BA$3:BA458,MATCH(AN459,$AN$3:AN459,0),0)))</f>
        <v/>
      </c>
      <c r="BB459" s="20" t="str">
        <f>IF(AO459="","",IF(COUNTIF($AO$3:AO459,AO459)=1,1+MAX($BB$3:BB458),INDEX($BB$3:BB458,MATCH(AO459,$AO$3:AO459,0),0)))</f>
        <v/>
      </c>
      <c r="BC459" s="54" t="str">
        <f t="shared" si="254"/>
        <v/>
      </c>
      <c r="BD459" s="54" t="str">
        <f t="shared" si="255"/>
        <v/>
      </c>
      <c r="BE459" s="20" t="str">
        <f>IF($AN459="","",IF(COUNTIF(AN459,"*"&amp;BE$1&amp;"*"),COUNTIF(AN$3:AN459,"*"&amp;BE$1&amp;"*"),""))</f>
        <v/>
      </c>
      <c r="BF459" s="20" t="str">
        <f>IF($AN459="","",IF(COUNTIF(AO459,"*"&amp;BF$1&amp;"*"),COUNTIF(AO$3:AO459,"*"&amp;BF$1&amp;"*"),""))</f>
        <v/>
      </c>
      <c r="BG459" s="20" t="str">
        <f>IF($AN459="","",IF(COUNTIF(AP459,"*"&amp;BG$1&amp;"*"),COUNTIF(AP$3:AP459,"*"&amp;BG$1&amp;"*"),""))</f>
        <v/>
      </c>
      <c r="BH459" s="20" t="str">
        <f>IF($AN459="","",IF(COUNTIF(AQ459,"*"&amp;BH$1&amp;"*"),COUNTIF(AQ$3:AQ459,"*"&amp;BH$1&amp;"*"),""))</f>
        <v/>
      </c>
      <c r="BI459" s="58" t="str">
        <f t="shared" si="256"/>
        <v/>
      </c>
      <c r="BJ459" s="20" t="str">
        <f t="shared" si="257"/>
        <v/>
      </c>
      <c r="BK459" s="20" t="str">
        <f t="shared" si="258"/>
        <v/>
      </c>
      <c r="BM459" s="20" t="str">
        <f>IF($BM$1&gt;=1+MAX($BM$3:BM458),1+MAX($BM$3:BM458),"")</f>
        <v/>
      </c>
      <c r="BN459" s="20" t="str">
        <f t="shared" si="259"/>
        <v/>
      </c>
      <c r="BO459" s="20" t="str">
        <f t="shared" si="259"/>
        <v/>
      </c>
      <c r="BP459" s="20" t="str">
        <f t="shared" si="259"/>
        <v/>
      </c>
      <c r="BQ459" s="20" t="str">
        <f t="shared" si="259"/>
        <v/>
      </c>
      <c r="BR459" s="20" t="str">
        <f t="shared" si="259"/>
        <v/>
      </c>
      <c r="BS459" s="20" t="str">
        <f t="shared" si="259"/>
        <v/>
      </c>
      <c r="BT459" s="20" t="str">
        <f t="shared" si="259"/>
        <v/>
      </c>
      <c r="BU459" s="20" t="str">
        <f t="shared" si="259"/>
        <v/>
      </c>
      <c r="BV459" s="20" t="str">
        <f t="shared" si="259"/>
        <v/>
      </c>
      <c r="BW459" s="20" t="str">
        <f t="shared" si="259"/>
        <v/>
      </c>
      <c r="BX459" s="20" t="str">
        <f t="shared" si="259"/>
        <v/>
      </c>
    </row>
    <row r="460" spans="2:76" ht="30" customHeight="1" x14ac:dyDescent="0.2">
      <c r="B460" s="52"/>
      <c r="C460" s="52"/>
      <c r="D460" s="52"/>
      <c r="E460" s="30"/>
      <c r="F460" s="31"/>
      <c r="G460" s="32"/>
      <c r="H460" s="30"/>
      <c r="I460" s="31"/>
      <c r="J460" s="34"/>
      <c r="K460" s="112" t="str">
        <f t="shared" si="236"/>
        <v/>
      </c>
      <c r="L460" s="108" t="str">
        <f t="shared" si="237"/>
        <v/>
      </c>
      <c r="M460" s="108" t="str">
        <f t="shared" si="238"/>
        <v/>
      </c>
      <c r="N460" s="31" t="str">
        <f t="shared" si="239"/>
        <v/>
      </c>
      <c r="O460" s="31" t="str">
        <f t="shared" si="240"/>
        <v/>
      </c>
      <c r="P460" s="49" t="str">
        <f t="shared" si="241"/>
        <v/>
      </c>
      <c r="Q460" s="49" t="str">
        <f t="shared" si="242"/>
        <v/>
      </c>
      <c r="R460" s="32" t="str">
        <f t="shared" si="243"/>
        <v/>
      </c>
      <c r="S460" s="19"/>
      <c r="T460" s="45" t="str">
        <f t="shared" si="244"/>
        <v/>
      </c>
      <c r="U460" s="32" t="str">
        <f t="shared" si="245"/>
        <v/>
      </c>
      <c r="V460" s="22"/>
      <c r="W460" s="6" t="str">
        <f t="shared" si="234"/>
        <v/>
      </c>
      <c r="X460" s="7" t="str">
        <f t="shared" si="246"/>
        <v/>
      </c>
      <c r="Y460" s="19"/>
      <c r="Z460" s="13" t="str">
        <f t="shared" si="235"/>
        <v/>
      </c>
      <c r="AA460" s="13" t="str">
        <f t="shared" si="247"/>
        <v/>
      </c>
      <c r="AB460" s="7" t="str">
        <f t="shared" si="248"/>
        <v/>
      </c>
      <c r="AC460" s="22"/>
      <c r="AD460" s="3" t="str">
        <f>IF(B460="","",COUNT(B$3:B460))</f>
        <v/>
      </c>
      <c r="AE460" s="3" t="str">
        <f>IF(C460="","",COUNT(C$3:C460))</f>
        <v/>
      </c>
      <c r="AF460" s="3" t="str">
        <f>IF(D460="","",COUNT(D$3:D460))</f>
        <v/>
      </c>
      <c r="AG460" s="20" t="str">
        <f>IF(E460="","",COUNTA($E$3:E460))</f>
        <v/>
      </c>
      <c r="AH460" s="38" t="str">
        <f>IF(B460="",IF(OR($C460&lt;&gt;"",$D460&lt;&gt;"",$E460&lt;&gt;"",$H460&lt;&gt;"",$G460&lt;&gt;""),INDEX(AH$3:AH459,MATCH(MAX(AD$3:AD459),AD$3:AD459,0),0),""),B460)</f>
        <v/>
      </c>
      <c r="AI460" s="38" t="str">
        <f>IF(C460="",IF(OR($D460&lt;&gt;"",$E460&lt;&gt;"",$H460&lt;&gt;"",$G460&lt;&gt;""),INDEX(AI$3:AI459,MATCH(MAX(AE$3:AE459),AE$3:AE459,0),0),""),C460)</f>
        <v/>
      </c>
      <c r="AJ460" s="38" t="str">
        <f>IF(D460="",IF(OR($E460&lt;&gt;"",$H460&lt;&gt;"",$G460&lt;&gt;""),INDEX(AJ$3:AJ459,MATCH(MAX(AF$3:AF459),AF$3:AF459,0),0),""),D460)</f>
        <v/>
      </c>
      <c r="AK460" s="4" t="str">
        <f>IF(入力!E460="","",IFERROR(INDEX(雇用者!$B$3:$B$100003,IFERROR(MATCH("*"&amp;$E460&amp;"*",雇用者!B$3:B$100003,0),MATCH("*"&amp;$E460&amp;"*",雇用者!C$3:C$100003,0)),0),入力!E460))&amp;""</f>
        <v/>
      </c>
      <c r="AL460" s="20" t="str">
        <f>IF(AM460="","",$AM460&amp;"@"&amp;AN460&amp;IF(AN460="","","@"&amp;COUNTIF($AK$3:AK460,AN460)))</f>
        <v/>
      </c>
      <c r="AM460" s="26" t="str">
        <f t="shared" si="249"/>
        <v/>
      </c>
      <c r="AN460" s="4" t="str">
        <f>IF(AK460="",IF(AND(OR(H460&lt;&gt;"",G460&lt;&gt;""),E460=""),INDEX($AK$3:AK459,MATCH(MAX($AG$3:AG459),$AG$3:AG459,0),0),""),AK460)</f>
        <v/>
      </c>
      <c r="AO460" s="20" t="str">
        <f>IF(H460="",IF(AN460="","",IFERROR(INDEX(雇用者!$D$3:$D$100003,MATCH($AN460,雇用者!B$3:B$100003,0),0),"")),H460)&amp;""</f>
        <v/>
      </c>
      <c r="AP460" s="20" t="str">
        <f>IF(AN460="","",IFERROR(IF(AND(入力!I460="",H460=""),INDEX(雇用者!$E$3:$E$100003,MATCH($AN460,雇用者!B$3:B$100003,0),0),I460),I460))&amp;""</f>
        <v/>
      </c>
      <c r="AQ460" s="20" t="str">
        <f t="shared" si="250"/>
        <v/>
      </c>
      <c r="AR460" s="20" t="str">
        <f t="shared" si="251"/>
        <v/>
      </c>
      <c r="AS460" s="20" t="str">
        <f>IF(AN460="","",IFERROR(IF(AND(入力!G460="",H460=""),INDEX(雇用者!$F$3:$Y$100003,MATCH($AN460,雇用者!B$3:B$100003,0),MATCH($AM460,雇用者!$F$1:$Y$1,1)),IF(G460="","",G460)),IF(G460="","",G460)))</f>
        <v/>
      </c>
      <c r="AT460" s="21" t="str">
        <f t="shared" si="252"/>
        <v/>
      </c>
      <c r="AU460" s="21" t="str">
        <f>IF(AND(AT460&lt;&gt;"",COUNTIF($AL$3:AL460,AL460)=1),SUMIF($AL$3:$AT$100003,AL460,$AT$3:$AT$100003),"")</f>
        <v/>
      </c>
      <c r="AV460" s="21" t="str">
        <f>IF(AND(COUNTIF($AM$3:AM460,AM460)=COUNTIF($AM$3:AM100460,AM460),AM460&lt;&gt;""),SUMIF($AM$3:AM460,AM460,$AT$3:AT460),"")</f>
        <v/>
      </c>
      <c r="AW460" s="96"/>
      <c r="AX460" s="20" t="str">
        <f>IF(COUNT(BC460:BH460)=6,MAX($AX$3:AX459)+1,"")</f>
        <v/>
      </c>
      <c r="AY460" s="20" t="str">
        <f>IF(AZ460="","",RANK(AZ460,$AZ$3:$AZ$100003,1)+COUNTIF($AZ$3:AZ460,AZ460)-1)</f>
        <v/>
      </c>
      <c r="AZ460" s="20" t="str">
        <f t="shared" si="253"/>
        <v/>
      </c>
      <c r="BA460" s="20" t="str">
        <f>IF(AN460="","",IF(COUNTIF($AN$3:AN460,AN460)=1,1+MAX($BA$3:BA459),INDEX($BA$3:BA459,MATCH(AN460,$AN$3:AN460,0),0)))</f>
        <v/>
      </c>
      <c r="BB460" s="20" t="str">
        <f>IF(AO460="","",IF(COUNTIF($AO$3:AO460,AO460)=1,1+MAX($BB$3:BB459),INDEX($BB$3:BB459,MATCH(AO460,$AO$3:AO460,0),0)))</f>
        <v/>
      </c>
      <c r="BC460" s="54" t="str">
        <f t="shared" si="254"/>
        <v/>
      </c>
      <c r="BD460" s="54" t="str">
        <f t="shared" si="255"/>
        <v/>
      </c>
      <c r="BE460" s="20" t="str">
        <f>IF($AN460="","",IF(COUNTIF(AN460,"*"&amp;BE$1&amp;"*"),COUNTIF(AN$3:AN460,"*"&amp;BE$1&amp;"*"),""))</f>
        <v/>
      </c>
      <c r="BF460" s="20" t="str">
        <f>IF($AN460="","",IF(COUNTIF(AO460,"*"&amp;BF$1&amp;"*"),COUNTIF(AO$3:AO460,"*"&amp;BF$1&amp;"*"),""))</f>
        <v/>
      </c>
      <c r="BG460" s="20" t="str">
        <f>IF($AN460="","",IF(COUNTIF(AP460,"*"&amp;BG$1&amp;"*"),COUNTIF(AP$3:AP460,"*"&amp;BG$1&amp;"*"),""))</f>
        <v/>
      </c>
      <c r="BH460" s="20" t="str">
        <f>IF($AN460="","",IF(COUNTIF(AQ460,"*"&amp;BH$1&amp;"*"),COUNTIF(AQ$3:AQ460,"*"&amp;BH$1&amp;"*"),""))</f>
        <v/>
      </c>
      <c r="BI460" s="58" t="str">
        <f t="shared" si="256"/>
        <v/>
      </c>
      <c r="BJ460" s="20" t="str">
        <f t="shared" si="257"/>
        <v/>
      </c>
      <c r="BK460" s="20" t="str">
        <f t="shared" si="258"/>
        <v/>
      </c>
      <c r="BM460" s="20" t="str">
        <f>IF($BM$1&gt;=1+MAX($BM$3:BM459),1+MAX($BM$3:BM459),"")</f>
        <v/>
      </c>
      <c r="BN460" s="20" t="str">
        <f t="shared" si="259"/>
        <v/>
      </c>
      <c r="BO460" s="20" t="str">
        <f t="shared" si="259"/>
        <v/>
      </c>
      <c r="BP460" s="20" t="str">
        <f t="shared" si="259"/>
        <v/>
      </c>
      <c r="BQ460" s="20" t="str">
        <f t="shared" si="259"/>
        <v/>
      </c>
      <c r="BR460" s="20" t="str">
        <f t="shared" si="259"/>
        <v/>
      </c>
      <c r="BS460" s="20" t="str">
        <f t="shared" si="259"/>
        <v/>
      </c>
      <c r="BT460" s="20" t="str">
        <f t="shared" si="259"/>
        <v/>
      </c>
      <c r="BU460" s="20" t="str">
        <f t="shared" si="259"/>
        <v/>
      </c>
      <c r="BV460" s="20" t="str">
        <f t="shared" si="259"/>
        <v/>
      </c>
      <c r="BW460" s="20" t="str">
        <f t="shared" si="259"/>
        <v/>
      </c>
      <c r="BX460" s="20" t="str">
        <f t="shared" si="259"/>
        <v/>
      </c>
    </row>
    <row r="461" spans="2:76" ht="30" customHeight="1" x14ac:dyDescent="0.2">
      <c r="B461" s="52"/>
      <c r="C461" s="52"/>
      <c r="D461" s="52"/>
      <c r="E461" s="30"/>
      <c r="F461" s="31"/>
      <c r="G461" s="32"/>
      <c r="H461" s="30"/>
      <c r="I461" s="31"/>
      <c r="J461" s="34"/>
      <c r="K461" s="112" t="str">
        <f t="shared" si="236"/>
        <v/>
      </c>
      <c r="L461" s="108" t="str">
        <f t="shared" si="237"/>
        <v/>
      </c>
      <c r="M461" s="108" t="str">
        <f t="shared" si="238"/>
        <v/>
      </c>
      <c r="N461" s="31" t="str">
        <f t="shared" si="239"/>
        <v/>
      </c>
      <c r="O461" s="31" t="str">
        <f t="shared" si="240"/>
        <v/>
      </c>
      <c r="P461" s="49" t="str">
        <f t="shared" si="241"/>
        <v/>
      </c>
      <c r="Q461" s="49" t="str">
        <f t="shared" si="242"/>
        <v/>
      </c>
      <c r="R461" s="32" t="str">
        <f t="shared" si="243"/>
        <v/>
      </c>
      <c r="S461" s="19"/>
      <c r="T461" s="45" t="str">
        <f t="shared" si="244"/>
        <v/>
      </c>
      <c r="U461" s="32" t="str">
        <f t="shared" si="245"/>
        <v/>
      </c>
      <c r="V461" s="22"/>
      <c r="W461" s="6" t="str">
        <f t="shared" si="234"/>
        <v/>
      </c>
      <c r="X461" s="7" t="str">
        <f t="shared" si="246"/>
        <v/>
      </c>
      <c r="Y461" s="19"/>
      <c r="Z461" s="13" t="str">
        <f t="shared" si="235"/>
        <v/>
      </c>
      <c r="AA461" s="13" t="str">
        <f t="shared" si="247"/>
        <v/>
      </c>
      <c r="AB461" s="7" t="str">
        <f t="shared" si="248"/>
        <v/>
      </c>
      <c r="AC461" s="22"/>
      <c r="AD461" s="3" t="str">
        <f>IF(B461="","",COUNT(B$3:B461))</f>
        <v/>
      </c>
      <c r="AE461" s="3" t="str">
        <f>IF(C461="","",COUNT(C$3:C461))</f>
        <v/>
      </c>
      <c r="AF461" s="3" t="str">
        <f>IF(D461="","",COUNT(D$3:D461))</f>
        <v/>
      </c>
      <c r="AG461" s="20" t="str">
        <f>IF(E461="","",COUNTA($E$3:E461))</f>
        <v/>
      </c>
      <c r="AH461" s="38" t="str">
        <f>IF(B461="",IF(OR($C461&lt;&gt;"",$D461&lt;&gt;"",$E461&lt;&gt;"",$H461&lt;&gt;"",$G461&lt;&gt;""),INDEX(AH$3:AH460,MATCH(MAX(AD$3:AD460),AD$3:AD460,0),0),""),B461)</f>
        <v/>
      </c>
      <c r="AI461" s="38" t="str">
        <f>IF(C461="",IF(OR($D461&lt;&gt;"",$E461&lt;&gt;"",$H461&lt;&gt;"",$G461&lt;&gt;""),INDEX(AI$3:AI460,MATCH(MAX(AE$3:AE460),AE$3:AE460,0),0),""),C461)</f>
        <v/>
      </c>
      <c r="AJ461" s="38" t="str">
        <f>IF(D461="",IF(OR($E461&lt;&gt;"",$H461&lt;&gt;"",$G461&lt;&gt;""),INDEX(AJ$3:AJ460,MATCH(MAX(AF$3:AF460),AF$3:AF460,0),0),""),D461)</f>
        <v/>
      </c>
      <c r="AK461" s="4" t="str">
        <f>IF(入力!E461="","",IFERROR(INDEX(雇用者!$B$3:$B$100003,IFERROR(MATCH("*"&amp;$E461&amp;"*",雇用者!B$3:B$100003,0),MATCH("*"&amp;$E461&amp;"*",雇用者!C$3:C$100003,0)),0),入力!E461))&amp;""</f>
        <v/>
      </c>
      <c r="AL461" s="20" t="str">
        <f>IF(AM461="","",$AM461&amp;"@"&amp;AN461&amp;IF(AN461="","","@"&amp;COUNTIF($AK$3:AK461,AN461)))</f>
        <v/>
      </c>
      <c r="AM461" s="26" t="str">
        <f t="shared" si="249"/>
        <v/>
      </c>
      <c r="AN461" s="4" t="str">
        <f>IF(AK461="",IF(AND(OR(H461&lt;&gt;"",G461&lt;&gt;""),E461=""),INDEX($AK$3:AK460,MATCH(MAX($AG$3:AG460),$AG$3:AG460,0),0),""),AK461)</f>
        <v/>
      </c>
      <c r="AO461" s="20" t="str">
        <f>IF(H461="",IF(AN461="","",IFERROR(INDEX(雇用者!$D$3:$D$100003,MATCH($AN461,雇用者!B$3:B$100003,0),0),"")),H461)&amp;""</f>
        <v/>
      </c>
      <c r="AP461" s="20" t="str">
        <f>IF(AN461="","",IFERROR(IF(AND(入力!I461="",H461=""),INDEX(雇用者!$E$3:$E$100003,MATCH($AN461,雇用者!B$3:B$100003,0),0),I461),I461))&amp;""</f>
        <v/>
      </c>
      <c r="AQ461" s="20" t="str">
        <f t="shared" si="250"/>
        <v/>
      </c>
      <c r="AR461" s="20" t="str">
        <f t="shared" si="251"/>
        <v/>
      </c>
      <c r="AS461" s="20" t="str">
        <f>IF(AN461="","",IFERROR(IF(AND(入力!G461="",H461=""),INDEX(雇用者!$F$3:$Y$100003,MATCH($AN461,雇用者!B$3:B$100003,0),MATCH($AM461,雇用者!$F$1:$Y$1,1)),IF(G461="","",G461)),IF(G461="","",G461)))</f>
        <v/>
      </c>
      <c r="AT461" s="21" t="str">
        <f t="shared" si="252"/>
        <v/>
      </c>
      <c r="AU461" s="21" t="str">
        <f>IF(AND(AT461&lt;&gt;"",COUNTIF($AL$3:AL461,AL461)=1),SUMIF($AL$3:$AT$100003,AL461,$AT$3:$AT$100003),"")</f>
        <v/>
      </c>
      <c r="AV461" s="21" t="str">
        <f>IF(AND(COUNTIF($AM$3:AM461,AM461)=COUNTIF($AM$3:AM100461,AM461),AM461&lt;&gt;""),SUMIF($AM$3:AM461,AM461,$AT$3:AT461),"")</f>
        <v/>
      </c>
      <c r="AW461" s="96"/>
      <c r="AX461" s="20" t="str">
        <f>IF(COUNT(BC461:BH461)=6,MAX($AX$3:AX460)+1,"")</f>
        <v/>
      </c>
      <c r="AY461" s="20" t="str">
        <f>IF(AZ461="","",RANK(AZ461,$AZ$3:$AZ$100003,1)+COUNTIF($AZ$3:AZ461,AZ461)-1)</f>
        <v/>
      </c>
      <c r="AZ461" s="20" t="str">
        <f t="shared" si="253"/>
        <v/>
      </c>
      <c r="BA461" s="20" t="str">
        <f>IF(AN461="","",IF(COUNTIF($AN$3:AN461,AN461)=1,1+MAX($BA$3:BA460),INDEX($BA$3:BA460,MATCH(AN461,$AN$3:AN461,0),0)))</f>
        <v/>
      </c>
      <c r="BB461" s="20" t="str">
        <f>IF(AO461="","",IF(COUNTIF($AO$3:AO461,AO461)=1,1+MAX($BB$3:BB460),INDEX($BB$3:BB460,MATCH(AO461,$AO$3:AO461,0),0)))</f>
        <v/>
      </c>
      <c r="BC461" s="54" t="str">
        <f t="shared" si="254"/>
        <v/>
      </c>
      <c r="BD461" s="54" t="str">
        <f t="shared" si="255"/>
        <v/>
      </c>
      <c r="BE461" s="20" t="str">
        <f>IF($AN461="","",IF(COUNTIF(AN461,"*"&amp;BE$1&amp;"*"),COUNTIF(AN$3:AN461,"*"&amp;BE$1&amp;"*"),""))</f>
        <v/>
      </c>
      <c r="BF461" s="20" t="str">
        <f>IF($AN461="","",IF(COUNTIF(AO461,"*"&amp;BF$1&amp;"*"),COUNTIF(AO$3:AO461,"*"&amp;BF$1&amp;"*"),""))</f>
        <v/>
      </c>
      <c r="BG461" s="20" t="str">
        <f>IF($AN461="","",IF(COUNTIF(AP461,"*"&amp;BG$1&amp;"*"),COUNTIF(AP$3:AP461,"*"&amp;BG$1&amp;"*"),""))</f>
        <v/>
      </c>
      <c r="BH461" s="20" t="str">
        <f>IF($AN461="","",IF(COUNTIF(AQ461,"*"&amp;BH$1&amp;"*"),COUNTIF(AQ$3:AQ461,"*"&amp;BH$1&amp;"*"),""))</f>
        <v/>
      </c>
      <c r="BI461" s="58" t="str">
        <f t="shared" si="256"/>
        <v/>
      </c>
      <c r="BJ461" s="20" t="str">
        <f t="shared" si="257"/>
        <v/>
      </c>
      <c r="BK461" s="20" t="str">
        <f t="shared" si="258"/>
        <v/>
      </c>
      <c r="BM461" s="20" t="str">
        <f>IF($BM$1&gt;=1+MAX($BM$3:BM460),1+MAX($BM$3:BM460),"")</f>
        <v/>
      </c>
      <c r="BN461" s="20" t="str">
        <f t="shared" si="259"/>
        <v/>
      </c>
      <c r="BO461" s="20" t="str">
        <f t="shared" si="259"/>
        <v/>
      </c>
      <c r="BP461" s="20" t="str">
        <f t="shared" si="259"/>
        <v/>
      </c>
      <c r="BQ461" s="20" t="str">
        <f t="shared" si="259"/>
        <v/>
      </c>
      <c r="BR461" s="20" t="str">
        <f t="shared" si="259"/>
        <v/>
      </c>
      <c r="BS461" s="20" t="str">
        <f t="shared" si="259"/>
        <v/>
      </c>
      <c r="BT461" s="20" t="str">
        <f t="shared" si="259"/>
        <v/>
      </c>
      <c r="BU461" s="20" t="str">
        <f t="shared" si="259"/>
        <v/>
      </c>
      <c r="BV461" s="20" t="str">
        <f t="shared" si="259"/>
        <v/>
      </c>
      <c r="BW461" s="20" t="str">
        <f t="shared" si="259"/>
        <v/>
      </c>
      <c r="BX461" s="20" t="str">
        <f t="shared" si="259"/>
        <v/>
      </c>
    </row>
    <row r="462" spans="2:76" ht="30" customHeight="1" x14ac:dyDescent="0.2">
      <c r="B462" s="52"/>
      <c r="C462" s="52"/>
      <c r="D462" s="52"/>
      <c r="E462" s="30"/>
      <c r="F462" s="31"/>
      <c r="G462" s="32"/>
      <c r="H462" s="30"/>
      <c r="I462" s="31"/>
      <c r="J462" s="34"/>
      <c r="K462" s="112" t="str">
        <f t="shared" si="236"/>
        <v/>
      </c>
      <c r="L462" s="108" t="str">
        <f t="shared" si="237"/>
        <v/>
      </c>
      <c r="M462" s="108" t="str">
        <f t="shared" si="238"/>
        <v/>
      </c>
      <c r="N462" s="31" t="str">
        <f t="shared" si="239"/>
        <v/>
      </c>
      <c r="O462" s="31" t="str">
        <f t="shared" si="240"/>
        <v/>
      </c>
      <c r="P462" s="49" t="str">
        <f t="shared" si="241"/>
        <v/>
      </c>
      <c r="Q462" s="49" t="str">
        <f t="shared" si="242"/>
        <v/>
      </c>
      <c r="R462" s="32" t="str">
        <f t="shared" si="243"/>
        <v/>
      </c>
      <c r="S462" s="19"/>
      <c r="T462" s="45" t="str">
        <f t="shared" si="244"/>
        <v/>
      </c>
      <c r="U462" s="32" t="str">
        <f t="shared" si="245"/>
        <v/>
      </c>
      <c r="V462" s="22"/>
      <c r="W462" s="6" t="str">
        <f t="shared" si="234"/>
        <v/>
      </c>
      <c r="X462" s="7" t="str">
        <f t="shared" si="246"/>
        <v/>
      </c>
      <c r="Y462" s="19"/>
      <c r="Z462" s="13" t="str">
        <f t="shared" si="235"/>
        <v/>
      </c>
      <c r="AA462" s="13" t="str">
        <f t="shared" si="247"/>
        <v/>
      </c>
      <c r="AB462" s="7" t="str">
        <f t="shared" si="248"/>
        <v/>
      </c>
      <c r="AC462" s="22"/>
      <c r="AD462" s="3" t="str">
        <f>IF(B462="","",COUNT(B$3:B462))</f>
        <v/>
      </c>
      <c r="AE462" s="3" t="str">
        <f>IF(C462="","",COUNT(C$3:C462))</f>
        <v/>
      </c>
      <c r="AF462" s="3" t="str">
        <f>IF(D462="","",COUNT(D$3:D462))</f>
        <v/>
      </c>
      <c r="AG462" s="20" t="str">
        <f>IF(E462="","",COUNTA($E$3:E462))</f>
        <v/>
      </c>
      <c r="AH462" s="38" t="str">
        <f>IF(B462="",IF(OR($C462&lt;&gt;"",$D462&lt;&gt;"",$E462&lt;&gt;"",$H462&lt;&gt;"",$G462&lt;&gt;""),INDEX(AH$3:AH461,MATCH(MAX(AD$3:AD461),AD$3:AD461,0),0),""),B462)</f>
        <v/>
      </c>
      <c r="AI462" s="38" t="str">
        <f>IF(C462="",IF(OR($D462&lt;&gt;"",$E462&lt;&gt;"",$H462&lt;&gt;"",$G462&lt;&gt;""),INDEX(AI$3:AI461,MATCH(MAX(AE$3:AE461),AE$3:AE461,0),0),""),C462)</f>
        <v/>
      </c>
      <c r="AJ462" s="38" t="str">
        <f>IF(D462="",IF(OR($E462&lt;&gt;"",$H462&lt;&gt;"",$G462&lt;&gt;""),INDEX(AJ$3:AJ461,MATCH(MAX(AF$3:AF461),AF$3:AF461,0),0),""),D462)</f>
        <v/>
      </c>
      <c r="AK462" s="4" t="str">
        <f>IF(入力!E462="","",IFERROR(INDEX(雇用者!$B$3:$B$100003,IFERROR(MATCH("*"&amp;$E462&amp;"*",雇用者!B$3:B$100003,0),MATCH("*"&amp;$E462&amp;"*",雇用者!C$3:C$100003,0)),0),入力!E462))&amp;""</f>
        <v/>
      </c>
      <c r="AL462" s="20" t="str">
        <f>IF(AM462="","",$AM462&amp;"@"&amp;AN462&amp;IF(AN462="","","@"&amp;COUNTIF($AK$3:AK462,AN462)))</f>
        <v/>
      </c>
      <c r="AM462" s="26" t="str">
        <f t="shared" si="249"/>
        <v/>
      </c>
      <c r="AN462" s="4" t="str">
        <f>IF(AK462="",IF(AND(OR(H462&lt;&gt;"",G462&lt;&gt;""),E462=""),INDEX($AK$3:AK461,MATCH(MAX($AG$3:AG461),$AG$3:AG461,0),0),""),AK462)</f>
        <v/>
      </c>
      <c r="AO462" s="20" t="str">
        <f>IF(H462="",IF(AN462="","",IFERROR(INDEX(雇用者!$D$3:$D$100003,MATCH($AN462,雇用者!B$3:B$100003,0),0),"")),H462)&amp;""</f>
        <v/>
      </c>
      <c r="AP462" s="20" t="str">
        <f>IF(AN462="","",IFERROR(IF(AND(入力!I462="",H462=""),INDEX(雇用者!$E$3:$E$100003,MATCH($AN462,雇用者!B$3:B$100003,0),0),I462),I462))&amp;""</f>
        <v/>
      </c>
      <c r="AQ462" s="20" t="str">
        <f t="shared" si="250"/>
        <v/>
      </c>
      <c r="AR462" s="20" t="str">
        <f t="shared" si="251"/>
        <v/>
      </c>
      <c r="AS462" s="20" t="str">
        <f>IF(AN462="","",IFERROR(IF(AND(入力!G462="",H462=""),INDEX(雇用者!$F$3:$Y$100003,MATCH($AN462,雇用者!B$3:B$100003,0),MATCH($AM462,雇用者!$F$1:$Y$1,1)),IF(G462="","",G462)),IF(G462="","",G462)))</f>
        <v/>
      </c>
      <c r="AT462" s="21" t="str">
        <f t="shared" si="252"/>
        <v/>
      </c>
      <c r="AU462" s="21" t="str">
        <f>IF(AND(AT462&lt;&gt;"",COUNTIF($AL$3:AL462,AL462)=1),SUMIF($AL$3:$AT$100003,AL462,$AT$3:$AT$100003),"")</f>
        <v/>
      </c>
      <c r="AV462" s="21" t="str">
        <f>IF(AND(COUNTIF($AM$3:AM462,AM462)=COUNTIF($AM$3:AM100462,AM462),AM462&lt;&gt;""),SUMIF($AM$3:AM462,AM462,$AT$3:AT462),"")</f>
        <v/>
      </c>
      <c r="AW462" s="96"/>
      <c r="AX462" s="20" t="str">
        <f>IF(COUNT(BC462:BH462)=6,MAX($AX$3:AX461)+1,"")</f>
        <v/>
      </c>
      <c r="AY462" s="20" t="str">
        <f>IF(AZ462="","",RANK(AZ462,$AZ$3:$AZ$100003,1)+COUNTIF($AZ$3:AZ462,AZ462)-1)</f>
        <v/>
      </c>
      <c r="AZ462" s="20" t="str">
        <f t="shared" si="253"/>
        <v/>
      </c>
      <c r="BA462" s="20" t="str">
        <f>IF(AN462="","",IF(COUNTIF($AN$3:AN462,AN462)=1,1+MAX($BA$3:BA461),INDEX($BA$3:BA461,MATCH(AN462,$AN$3:AN462,0),0)))</f>
        <v/>
      </c>
      <c r="BB462" s="20" t="str">
        <f>IF(AO462="","",IF(COUNTIF($AO$3:AO462,AO462)=1,1+MAX($BB$3:BB461),INDEX($BB$3:BB461,MATCH(AO462,$AO$3:AO462,0),0)))</f>
        <v/>
      </c>
      <c r="BC462" s="54" t="str">
        <f t="shared" si="254"/>
        <v/>
      </c>
      <c r="BD462" s="54" t="str">
        <f t="shared" si="255"/>
        <v/>
      </c>
      <c r="BE462" s="20" t="str">
        <f>IF($AN462="","",IF(COUNTIF(AN462,"*"&amp;BE$1&amp;"*"),COUNTIF(AN$3:AN462,"*"&amp;BE$1&amp;"*"),""))</f>
        <v/>
      </c>
      <c r="BF462" s="20" t="str">
        <f>IF($AN462="","",IF(COUNTIF(AO462,"*"&amp;BF$1&amp;"*"),COUNTIF(AO$3:AO462,"*"&amp;BF$1&amp;"*"),""))</f>
        <v/>
      </c>
      <c r="BG462" s="20" t="str">
        <f>IF($AN462="","",IF(COUNTIF(AP462,"*"&amp;BG$1&amp;"*"),COUNTIF(AP$3:AP462,"*"&amp;BG$1&amp;"*"),""))</f>
        <v/>
      </c>
      <c r="BH462" s="20" t="str">
        <f>IF($AN462="","",IF(COUNTIF(AQ462,"*"&amp;BH$1&amp;"*"),COUNTIF(AQ$3:AQ462,"*"&amp;BH$1&amp;"*"),""))</f>
        <v/>
      </c>
      <c r="BI462" s="58" t="str">
        <f t="shared" si="256"/>
        <v/>
      </c>
      <c r="BJ462" s="20" t="str">
        <f t="shared" si="257"/>
        <v/>
      </c>
      <c r="BK462" s="20" t="str">
        <f t="shared" si="258"/>
        <v/>
      </c>
      <c r="BM462" s="20" t="str">
        <f>IF($BM$1&gt;=1+MAX($BM$3:BM461),1+MAX($BM$3:BM461),"")</f>
        <v/>
      </c>
      <c r="BN462" s="20" t="str">
        <f t="shared" si="259"/>
        <v/>
      </c>
      <c r="BO462" s="20" t="str">
        <f t="shared" si="259"/>
        <v/>
      </c>
      <c r="BP462" s="20" t="str">
        <f t="shared" si="259"/>
        <v/>
      </c>
      <c r="BQ462" s="20" t="str">
        <f t="shared" si="259"/>
        <v/>
      </c>
      <c r="BR462" s="20" t="str">
        <f t="shared" si="259"/>
        <v/>
      </c>
      <c r="BS462" s="20" t="str">
        <f t="shared" si="259"/>
        <v/>
      </c>
      <c r="BT462" s="20" t="str">
        <f t="shared" si="259"/>
        <v/>
      </c>
      <c r="BU462" s="20" t="str">
        <f t="shared" si="259"/>
        <v/>
      </c>
      <c r="BV462" s="20" t="str">
        <f t="shared" si="259"/>
        <v/>
      </c>
      <c r="BW462" s="20" t="str">
        <f t="shared" si="259"/>
        <v/>
      </c>
      <c r="BX462" s="20" t="str">
        <f t="shared" si="259"/>
        <v/>
      </c>
    </row>
    <row r="463" spans="2:76" ht="30" customHeight="1" x14ac:dyDescent="0.2">
      <c r="B463" s="52"/>
      <c r="C463" s="52"/>
      <c r="D463" s="52"/>
      <c r="E463" s="30"/>
      <c r="F463" s="31"/>
      <c r="G463" s="32"/>
      <c r="H463" s="30"/>
      <c r="I463" s="31"/>
      <c r="J463" s="34"/>
      <c r="K463" s="112" t="str">
        <f t="shared" si="236"/>
        <v/>
      </c>
      <c r="L463" s="108" t="str">
        <f t="shared" si="237"/>
        <v/>
      </c>
      <c r="M463" s="108" t="str">
        <f t="shared" si="238"/>
        <v/>
      </c>
      <c r="N463" s="31" t="str">
        <f t="shared" si="239"/>
        <v/>
      </c>
      <c r="O463" s="31" t="str">
        <f t="shared" si="240"/>
        <v/>
      </c>
      <c r="P463" s="49" t="str">
        <f t="shared" si="241"/>
        <v/>
      </c>
      <c r="Q463" s="49" t="str">
        <f t="shared" si="242"/>
        <v/>
      </c>
      <c r="R463" s="32" t="str">
        <f t="shared" si="243"/>
        <v/>
      </c>
      <c r="S463" s="19"/>
      <c r="T463" s="45" t="str">
        <f t="shared" si="244"/>
        <v/>
      </c>
      <c r="U463" s="32" t="str">
        <f t="shared" si="245"/>
        <v/>
      </c>
      <c r="V463" s="22"/>
      <c r="W463" s="6" t="str">
        <f t="shared" si="234"/>
        <v/>
      </c>
      <c r="X463" s="7" t="str">
        <f t="shared" si="246"/>
        <v/>
      </c>
      <c r="Y463" s="19"/>
      <c r="Z463" s="13" t="str">
        <f t="shared" si="235"/>
        <v/>
      </c>
      <c r="AA463" s="13" t="str">
        <f t="shared" si="247"/>
        <v/>
      </c>
      <c r="AB463" s="7" t="str">
        <f t="shared" si="248"/>
        <v/>
      </c>
      <c r="AC463" s="22"/>
      <c r="AD463" s="3" t="str">
        <f>IF(B463="","",COUNT(B$3:B463))</f>
        <v/>
      </c>
      <c r="AE463" s="3" t="str">
        <f>IF(C463="","",COUNT(C$3:C463))</f>
        <v/>
      </c>
      <c r="AF463" s="3" t="str">
        <f>IF(D463="","",COUNT(D$3:D463))</f>
        <v/>
      </c>
      <c r="AG463" s="20" t="str">
        <f>IF(E463="","",COUNTA($E$3:E463))</f>
        <v/>
      </c>
      <c r="AH463" s="38" t="str">
        <f>IF(B463="",IF(OR($C463&lt;&gt;"",$D463&lt;&gt;"",$E463&lt;&gt;"",$H463&lt;&gt;"",$G463&lt;&gt;""),INDEX(AH$3:AH462,MATCH(MAX(AD$3:AD462),AD$3:AD462,0),0),""),B463)</f>
        <v/>
      </c>
      <c r="AI463" s="38" t="str">
        <f>IF(C463="",IF(OR($D463&lt;&gt;"",$E463&lt;&gt;"",$H463&lt;&gt;"",$G463&lt;&gt;""),INDEX(AI$3:AI462,MATCH(MAX(AE$3:AE462),AE$3:AE462,0),0),""),C463)</f>
        <v/>
      </c>
      <c r="AJ463" s="38" t="str">
        <f>IF(D463="",IF(OR($E463&lt;&gt;"",$H463&lt;&gt;"",$G463&lt;&gt;""),INDEX(AJ$3:AJ462,MATCH(MAX(AF$3:AF462),AF$3:AF462,0),0),""),D463)</f>
        <v/>
      </c>
      <c r="AK463" s="4" t="str">
        <f>IF(入力!E463="","",IFERROR(INDEX(雇用者!$B$3:$B$100003,IFERROR(MATCH("*"&amp;$E463&amp;"*",雇用者!B$3:B$100003,0),MATCH("*"&amp;$E463&amp;"*",雇用者!C$3:C$100003,0)),0),入力!E463))&amp;""</f>
        <v/>
      </c>
      <c r="AL463" s="20" t="str">
        <f>IF(AM463="","",$AM463&amp;"@"&amp;AN463&amp;IF(AN463="","","@"&amp;COUNTIF($AK$3:AK463,AN463)))</f>
        <v/>
      </c>
      <c r="AM463" s="26" t="str">
        <f t="shared" si="249"/>
        <v/>
      </c>
      <c r="AN463" s="4" t="str">
        <f>IF(AK463="",IF(AND(OR(H463&lt;&gt;"",G463&lt;&gt;""),E463=""),INDEX($AK$3:AK462,MATCH(MAX($AG$3:AG462),$AG$3:AG462,0),0),""),AK463)</f>
        <v/>
      </c>
      <c r="AO463" s="20" t="str">
        <f>IF(H463="",IF(AN463="","",IFERROR(INDEX(雇用者!$D$3:$D$100003,MATCH($AN463,雇用者!B$3:B$100003,0),0),"")),H463)&amp;""</f>
        <v/>
      </c>
      <c r="AP463" s="20" t="str">
        <f>IF(AN463="","",IFERROR(IF(AND(入力!I463="",H463=""),INDEX(雇用者!$E$3:$E$100003,MATCH($AN463,雇用者!B$3:B$100003,0),0),I463),I463))&amp;""</f>
        <v/>
      </c>
      <c r="AQ463" s="20" t="str">
        <f t="shared" si="250"/>
        <v/>
      </c>
      <c r="AR463" s="20" t="str">
        <f t="shared" si="251"/>
        <v/>
      </c>
      <c r="AS463" s="20" t="str">
        <f>IF(AN463="","",IFERROR(IF(AND(入力!G463="",H463=""),INDEX(雇用者!$F$3:$Y$100003,MATCH($AN463,雇用者!B$3:B$100003,0),MATCH($AM463,雇用者!$F$1:$Y$1,1)),IF(G463="","",G463)),IF(G463="","",G463)))</f>
        <v/>
      </c>
      <c r="AT463" s="21" t="str">
        <f t="shared" si="252"/>
        <v/>
      </c>
      <c r="AU463" s="21" t="str">
        <f>IF(AND(AT463&lt;&gt;"",COUNTIF($AL$3:AL463,AL463)=1),SUMIF($AL$3:$AT$100003,AL463,$AT$3:$AT$100003),"")</f>
        <v/>
      </c>
      <c r="AV463" s="21" t="str">
        <f>IF(AND(COUNTIF($AM$3:AM463,AM463)=COUNTIF($AM$3:AM100463,AM463),AM463&lt;&gt;""),SUMIF($AM$3:AM463,AM463,$AT$3:AT463),"")</f>
        <v/>
      </c>
      <c r="AW463" s="96"/>
      <c r="AX463" s="20" t="str">
        <f>IF(COUNT(BC463:BH463)=6,MAX($AX$3:AX462)+1,"")</f>
        <v/>
      </c>
      <c r="AY463" s="20" t="str">
        <f>IF(AZ463="","",RANK(AZ463,$AZ$3:$AZ$100003,1)+COUNTIF($AZ$3:AZ463,AZ463)-1)</f>
        <v/>
      </c>
      <c r="AZ463" s="20" t="str">
        <f t="shared" si="253"/>
        <v/>
      </c>
      <c r="BA463" s="20" t="str">
        <f>IF(AN463="","",IF(COUNTIF($AN$3:AN463,AN463)=1,1+MAX($BA$3:BA462),INDEX($BA$3:BA462,MATCH(AN463,$AN$3:AN463,0),0)))</f>
        <v/>
      </c>
      <c r="BB463" s="20" t="str">
        <f>IF(AO463="","",IF(COUNTIF($AO$3:AO463,AO463)=1,1+MAX($BB$3:BB462),INDEX($BB$3:BB462,MATCH(AO463,$AO$3:AO463,0),0)))</f>
        <v/>
      </c>
      <c r="BC463" s="54" t="str">
        <f t="shared" si="254"/>
        <v/>
      </c>
      <c r="BD463" s="54" t="str">
        <f t="shared" si="255"/>
        <v/>
      </c>
      <c r="BE463" s="20" t="str">
        <f>IF($AN463="","",IF(COUNTIF(AN463,"*"&amp;BE$1&amp;"*"),COUNTIF(AN$3:AN463,"*"&amp;BE$1&amp;"*"),""))</f>
        <v/>
      </c>
      <c r="BF463" s="20" t="str">
        <f>IF($AN463="","",IF(COUNTIF(AO463,"*"&amp;BF$1&amp;"*"),COUNTIF(AO$3:AO463,"*"&amp;BF$1&amp;"*"),""))</f>
        <v/>
      </c>
      <c r="BG463" s="20" t="str">
        <f>IF($AN463="","",IF(COUNTIF(AP463,"*"&amp;BG$1&amp;"*"),COUNTIF(AP$3:AP463,"*"&amp;BG$1&amp;"*"),""))</f>
        <v/>
      </c>
      <c r="BH463" s="20" t="str">
        <f>IF($AN463="","",IF(COUNTIF(AQ463,"*"&amp;BH$1&amp;"*"),COUNTIF(AQ$3:AQ463,"*"&amp;BH$1&amp;"*"),""))</f>
        <v/>
      </c>
      <c r="BI463" s="58" t="str">
        <f t="shared" si="256"/>
        <v/>
      </c>
      <c r="BJ463" s="20" t="str">
        <f t="shared" si="257"/>
        <v/>
      </c>
      <c r="BK463" s="20" t="str">
        <f t="shared" si="258"/>
        <v/>
      </c>
      <c r="BM463" s="20" t="str">
        <f>IF($BM$1&gt;=1+MAX($BM$3:BM462),1+MAX($BM$3:BM462),"")</f>
        <v/>
      </c>
      <c r="BN463" s="20" t="str">
        <f t="shared" si="259"/>
        <v/>
      </c>
      <c r="BO463" s="20" t="str">
        <f t="shared" si="259"/>
        <v/>
      </c>
      <c r="BP463" s="20" t="str">
        <f t="shared" si="259"/>
        <v/>
      </c>
      <c r="BQ463" s="20" t="str">
        <f t="shared" si="259"/>
        <v/>
      </c>
      <c r="BR463" s="20" t="str">
        <f t="shared" si="259"/>
        <v/>
      </c>
      <c r="BS463" s="20" t="str">
        <f t="shared" si="259"/>
        <v/>
      </c>
      <c r="BT463" s="20" t="str">
        <f t="shared" si="259"/>
        <v/>
      </c>
      <c r="BU463" s="20" t="str">
        <f t="shared" si="259"/>
        <v/>
      </c>
      <c r="BV463" s="20" t="str">
        <f t="shared" si="259"/>
        <v/>
      </c>
      <c r="BW463" s="20" t="str">
        <f t="shared" si="259"/>
        <v/>
      </c>
      <c r="BX463" s="20" t="str">
        <f t="shared" si="259"/>
        <v/>
      </c>
    </row>
    <row r="464" spans="2:76" ht="30" customHeight="1" x14ac:dyDescent="0.2">
      <c r="B464" s="52"/>
      <c r="C464" s="52"/>
      <c r="D464" s="52"/>
      <c r="E464" s="30"/>
      <c r="F464" s="31"/>
      <c r="G464" s="32"/>
      <c r="H464" s="30"/>
      <c r="I464" s="31"/>
      <c r="J464" s="34"/>
      <c r="K464" s="112" t="str">
        <f t="shared" si="236"/>
        <v/>
      </c>
      <c r="L464" s="108" t="str">
        <f t="shared" si="237"/>
        <v/>
      </c>
      <c r="M464" s="108" t="str">
        <f t="shared" si="238"/>
        <v/>
      </c>
      <c r="N464" s="31" t="str">
        <f t="shared" si="239"/>
        <v/>
      </c>
      <c r="O464" s="31" t="str">
        <f t="shared" si="240"/>
        <v/>
      </c>
      <c r="P464" s="49" t="str">
        <f t="shared" si="241"/>
        <v/>
      </c>
      <c r="Q464" s="49" t="str">
        <f t="shared" si="242"/>
        <v/>
      </c>
      <c r="R464" s="32" t="str">
        <f t="shared" si="243"/>
        <v/>
      </c>
      <c r="S464" s="19"/>
      <c r="T464" s="45" t="str">
        <f t="shared" si="244"/>
        <v/>
      </c>
      <c r="U464" s="32" t="str">
        <f t="shared" si="245"/>
        <v/>
      </c>
      <c r="V464" s="22"/>
      <c r="W464" s="6" t="str">
        <f t="shared" si="234"/>
        <v/>
      </c>
      <c r="X464" s="7" t="str">
        <f t="shared" si="246"/>
        <v/>
      </c>
      <c r="Y464" s="19"/>
      <c r="Z464" s="13" t="str">
        <f t="shared" si="235"/>
        <v/>
      </c>
      <c r="AA464" s="13" t="str">
        <f t="shared" si="247"/>
        <v/>
      </c>
      <c r="AB464" s="7" t="str">
        <f t="shared" si="248"/>
        <v/>
      </c>
      <c r="AC464" s="22"/>
      <c r="AD464" s="3" t="str">
        <f>IF(B464="","",COUNT(B$3:B464))</f>
        <v/>
      </c>
      <c r="AE464" s="3" t="str">
        <f>IF(C464="","",COUNT(C$3:C464))</f>
        <v/>
      </c>
      <c r="AF464" s="3" t="str">
        <f>IF(D464="","",COUNT(D$3:D464))</f>
        <v/>
      </c>
      <c r="AG464" s="20" t="str">
        <f>IF(E464="","",COUNTA($E$3:E464))</f>
        <v/>
      </c>
      <c r="AH464" s="38" t="str">
        <f>IF(B464="",IF(OR($C464&lt;&gt;"",$D464&lt;&gt;"",$E464&lt;&gt;"",$H464&lt;&gt;"",$G464&lt;&gt;""),INDEX(AH$3:AH463,MATCH(MAX(AD$3:AD463),AD$3:AD463,0),0),""),B464)</f>
        <v/>
      </c>
      <c r="AI464" s="38" t="str">
        <f>IF(C464="",IF(OR($D464&lt;&gt;"",$E464&lt;&gt;"",$H464&lt;&gt;"",$G464&lt;&gt;""),INDEX(AI$3:AI463,MATCH(MAX(AE$3:AE463),AE$3:AE463,0),0),""),C464)</f>
        <v/>
      </c>
      <c r="AJ464" s="38" t="str">
        <f>IF(D464="",IF(OR($E464&lt;&gt;"",$H464&lt;&gt;"",$G464&lt;&gt;""),INDEX(AJ$3:AJ463,MATCH(MAX(AF$3:AF463),AF$3:AF463,0),0),""),D464)</f>
        <v/>
      </c>
      <c r="AK464" s="4" t="str">
        <f>IF(入力!E464="","",IFERROR(INDEX(雇用者!$B$3:$B$100003,IFERROR(MATCH("*"&amp;$E464&amp;"*",雇用者!B$3:B$100003,0),MATCH("*"&amp;$E464&amp;"*",雇用者!C$3:C$100003,0)),0),入力!E464))&amp;""</f>
        <v/>
      </c>
      <c r="AL464" s="20" t="str">
        <f>IF(AM464="","",$AM464&amp;"@"&amp;AN464&amp;IF(AN464="","","@"&amp;COUNTIF($AK$3:AK464,AN464)))</f>
        <v/>
      </c>
      <c r="AM464" s="26" t="str">
        <f t="shared" si="249"/>
        <v/>
      </c>
      <c r="AN464" s="4" t="str">
        <f>IF(AK464="",IF(AND(OR(H464&lt;&gt;"",G464&lt;&gt;""),E464=""),INDEX($AK$3:AK463,MATCH(MAX($AG$3:AG463),$AG$3:AG463,0),0),""),AK464)</f>
        <v/>
      </c>
      <c r="AO464" s="20" t="str">
        <f>IF(H464="",IF(AN464="","",IFERROR(INDEX(雇用者!$D$3:$D$100003,MATCH($AN464,雇用者!B$3:B$100003,0),0),"")),H464)&amp;""</f>
        <v/>
      </c>
      <c r="AP464" s="20" t="str">
        <f>IF(AN464="","",IFERROR(IF(AND(入力!I464="",H464=""),INDEX(雇用者!$E$3:$E$100003,MATCH($AN464,雇用者!B$3:B$100003,0),0),I464),I464))&amp;""</f>
        <v/>
      </c>
      <c r="AQ464" s="20" t="str">
        <f t="shared" si="250"/>
        <v/>
      </c>
      <c r="AR464" s="20" t="str">
        <f t="shared" si="251"/>
        <v/>
      </c>
      <c r="AS464" s="20" t="str">
        <f>IF(AN464="","",IFERROR(IF(AND(入力!G464="",H464=""),INDEX(雇用者!$F$3:$Y$100003,MATCH($AN464,雇用者!B$3:B$100003,0),MATCH($AM464,雇用者!$F$1:$Y$1,1)),IF(G464="","",G464)),IF(G464="","",G464)))</f>
        <v/>
      </c>
      <c r="AT464" s="21" t="str">
        <f t="shared" si="252"/>
        <v/>
      </c>
      <c r="AU464" s="21" t="str">
        <f>IF(AND(AT464&lt;&gt;"",COUNTIF($AL$3:AL464,AL464)=1),SUMIF($AL$3:$AT$100003,AL464,$AT$3:$AT$100003),"")</f>
        <v/>
      </c>
      <c r="AV464" s="21" t="str">
        <f>IF(AND(COUNTIF($AM$3:AM464,AM464)=COUNTIF($AM$3:AM100464,AM464),AM464&lt;&gt;""),SUMIF($AM$3:AM464,AM464,$AT$3:AT464),"")</f>
        <v/>
      </c>
      <c r="AW464" s="96"/>
      <c r="AX464" s="20" t="str">
        <f>IF(COUNT(BC464:BH464)=6,MAX($AX$3:AX463)+1,"")</f>
        <v/>
      </c>
      <c r="AY464" s="20" t="str">
        <f>IF(AZ464="","",RANK(AZ464,$AZ$3:$AZ$100003,1)+COUNTIF($AZ$3:AZ464,AZ464)-1)</f>
        <v/>
      </c>
      <c r="AZ464" s="20" t="str">
        <f t="shared" si="253"/>
        <v/>
      </c>
      <c r="BA464" s="20" t="str">
        <f>IF(AN464="","",IF(COUNTIF($AN$3:AN464,AN464)=1,1+MAX($BA$3:BA463),INDEX($BA$3:BA463,MATCH(AN464,$AN$3:AN464,0),0)))</f>
        <v/>
      </c>
      <c r="BB464" s="20" t="str">
        <f>IF(AO464="","",IF(COUNTIF($AO$3:AO464,AO464)=1,1+MAX($BB$3:BB463),INDEX($BB$3:BB463,MATCH(AO464,$AO$3:AO464,0),0)))</f>
        <v/>
      </c>
      <c r="BC464" s="54" t="str">
        <f t="shared" si="254"/>
        <v/>
      </c>
      <c r="BD464" s="54" t="str">
        <f t="shared" si="255"/>
        <v/>
      </c>
      <c r="BE464" s="20" t="str">
        <f>IF($AN464="","",IF(COUNTIF(AN464,"*"&amp;BE$1&amp;"*"),COUNTIF(AN$3:AN464,"*"&amp;BE$1&amp;"*"),""))</f>
        <v/>
      </c>
      <c r="BF464" s="20" t="str">
        <f>IF($AN464="","",IF(COUNTIF(AO464,"*"&amp;BF$1&amp;"*"),COUNTIF(AO$3:AO464,"*"&amp;BF$1&amp;"*"),""))</f>
        <v/>
      </c>
      <c r="BG464" s="20" t="str">
        <f>IF($AN464="","",IF(COUNTIF(AP464,"*"&amp;BG$1&amp;"*"),COUNTIF(AP$3:AP464,"*"&amp;BG$1&amp;"*"),""))</f>
        <v/>
      </c>
      <c r="BH464" s="20" t="str">
        <f>IF($AN464="","",IF(COUNTIF(AQ464,"*"&amp;BH$1&amp;"*"),COUNTIF(AQ$3:AQ464,"*"&amp;BH$1&amp;"*"),""))</f>
        <v/>
      </c>
      <c r="BI464" s="58" t="str">
        <f t="shared" si="256"/>
        <v/>
      </c>
      <c r="BJ464" s="20" t="str">
        <f t="shared" si="257"/>
        <v/>
      </c>
      <c r="BK464" s="20" t="str">
        <f t="shared" si="258"/>
        <v/>
      </c>
      <c r="BM464" s="20" t="str">
        <f>IF($BM$1&gt;=1+MAX($BM$3:BM463),1+MAX($BM$3:BM463),"")</f>
        <v/>
      </c>
      <c r="BN464" s="20" t="str">
        <f t="shared" si="259"/>
        <v/>
      </c>
      <c r="BO464" s="20" t="str">
        <f t="shared" si="259"/>
        <v/>
      </c>
      <c r="BP464" s="20" t="str">
        <f t="shared" si="259"/>
        <v/>
      </c>
      <c r="BQ464" s="20" t="str">
        <f t="shared" si="259"/>
        <v/>
      </c>
      <c r="BR464" s="20" t="str">
        <f t="shared" si="259"/>
        <v/>
      </c>
      <c r="BS464" s="20" t="str">
        <f t="shared" si="259"/>
        <v/>
      </c>
      <c r="BT464" s="20" t="str">
        <f t="shared" si="259"/>
        <v/>
      </c>
      <c r="BU464" s="20" t="str">
        <f t="shared" si="259"/>
        <v/>
      </c>
      <c r="BV464" s="20" t="str">
        <f t="shared" si="259"/>
        <v/>
      </c>
      <c r="BW464" s="20" t="str">
        <f t="shared" si="259"/>
        <v/>
      </c>
      <c r="BX464" s="20" t="str">
        <f t="shared" si="259"/>
        <v/>
      </c>
    </row>
    <row r="465" spans="2:76" ht="30" customHeight="1" x14ac:dyDescent="0.2">
      <c r="B465" s="52"/>
      <c r="C465" s="52"/>
      <c r="D465" s="52"/>
      <c r="E465" s="30"/>
      <c r="F465" s="31"/>
      <c r="G465" s="32"/>
      <c r="H465" s="30"/>
      <c r="I465" s="31"/>
      <c r="J465" s="34"/>
      <c r="K465" s="112" t="str">
        <f t="shared" si="236"/>
        <v/>
      </c>
      <c r="L465" s="108" t="str">
        <f t="shared" si="237"/>
        <v/>
      </c>
      <c r="M465" s="108" t="str">
        <f t="shared" si="238"/>
        <v/>
      </c>
      <c r="N465" s="31" t="str">
        <f t="shared" si="239"/>
        <v/>
      </c>
      <c r="O465" s="31" t="str">
        <f t="shared" si="240"/>
        <v/>
      </c>
      <c r="P465" s="49" t="str">
        <f t="shared" si="241"/>
        <v/>
      </c>
      <c r="Q465" s="49" t="str">
        <f t="shared" si="242"/>
        <v/>
      </c>
      <c r="R465" s="32" t="str">
        <f t="shared" si="243"/>
        <v/>
      </c>
      <c r="S465" s="19"/>
      <c r="T465" s="45" t="str">
        <f t="shared" si="244"/>
        <v/>
      </c>
      <c r="U465" s="32" t="str">
        <f t="shared" si="245"/>
        <v/>
      </c>
      <c r="V465" s="22"/>
      <c r="W465" s="6" t="str">
        <f t="shared" si="234"/>
        <v/>
      </c>
      <c r="X465" s="7" t="str">
        <f t="shared" si="246"/>
        <v/>
      </c>
      <c r="Y465" s="19"/>
      <c r="Z465" s="13" t="str">
        <f t="shared" si="235"/>
        <v/>
      </c>
      <c r="AA465" s="13" t="str">
        <f t="shared" si="247"/>
        <v/>
      </c>
      <c r="AB465" s="7" t="str">
        <f t="shared" si="248"/>
        <v/>
      </c>
      <c r="AC465" s="22"/>
      <c r="AD465" s="3" t="str">
        <f>IF(B465="","",COUNT(B$3:B465))</f>
        <v/>
      </c>
      <c r="AE465" s="3" t="str">
        <f>IF(C465="","",COUNT(C$3:C465))</f>
        <v/>
      </c>
      <c r="AF465" s="3" t="str">
        <f>IF(D465="","",COUNT(D$3:D465))</f>
        <v/>
      </c>
      <c r="AG465" s="20" t="str">
        <f>IF(E465="","",COUNTA($E$3:E465))</f>
        <v/>
      </c>
      <c r="AH465" s="38" t="str">
        <f>IF(B465="",IF(OR($C465&lt;&gt;"",$D465&lt;&gt;"",$E465&lt;&gt;"",$H465&lt;&gt;"",$G465&lt;&gt;""),INDEX(AH$3:AH464,MATCH(MAX(AD$3:AD464),AD$3:AD464,0),0),""),B465)</f>
        <v/>
      </c>
      <c r="AI465" s="38" t="str">
        <f>IF(C465="",IF(OR($D465&lt;&gt;"",$E465&lt;&gt;"",$H465&lt;&gt;"",$G465&lt;&gt;""),INDEX(AI$3:AI464,MATCH(MAX(AE$3:AE464),AE$3:AE464,0),0),""),C465)</f>
        <v/>
      </c>
      <c r="AJ465" s="38" t="str">
        <f>IF(D465="",IF(OR($E465&lt;&gt;"",$H465&lt;&gt;"",$G465&lt;&gt;""),INDEX(AJ$3:AJ464,MATCH(MAX(AF$3:AF464),AF$3:AF464,0),0),""),D465)</f>
        <v/>
      </c>
      <c r="AK465" s="4" t="str">
        <f>IF(入力!E465="","",IFERROR(INDEX(雇用者!$B$3:$B$100003,IFERROR(MATCH("*"&amp;$E465&amp;"*",雇用者!B$3:B$100003,0),MATCH("*"&amp;$E465&amp;"*",雇用者!C$3:C$100003,0)),0),入力!E465))&amp;""</f>
        <v/>
      </c>
      <c r="AL465" s="20" t="str">
        <f>IF(AM465="","",$AM465&amp;"@"&amp;AN465&amp;IF(AN465="","","@"&amp;COUNTIF($AK$3:AK465,AN465)))</f>
        <v/>
      </c>
      <c r="AM465" s="26" t="str">
        <f t="shared" si="249"/>
        <v/>
      </c>
      <c r="AN465" s="4" t="str">
        <f>IF(AK465="",IF(AND(OR(H465&lt;&gt;"",G465&lt;&gt;""),E465=""),INDEX($AK$3:AK464,MATCH(MAX($AG$3:AG464),$AG$3:AG464,0),0),""),AK465)</f>
        <v/>
      </c>
      <c r="AO465" s="20" t="str">
        <f>IF(H465="",IF(AN465="","",IFERROR(INDEX(雇用者!$D$3:$D$100003,MATCH($AN465,雇用者!B$3:B$100003,0),0),"")),H465)&amp;""</f>
        <v/>
      </c>
      <c r="AP465" s="20" t="str">
        <f>IF(AN465="","",IFERROR(IF(AND(入力!I465="",H465=""),INDEX(雇用者!$E$3:$E$100003,MATCH($AN465,雇用者!B$3:B$100003,0),0),I465),I465))&amp;""</f>
        <v/>
      </c>
      <c r="AQ465" s="20" t="str">
        <f t="shared" si="250"/>
        <v/>
      </c>
      <c r="AR465" s="20" t="str">
        <f t="shared" si="251"/>
        <v/>
      </c>
      <c r="AS465" s="20" t="str">
        <f>IF(AN465="","",IFERROR(IF(AND(入力!G465="",H465=""),INDEX(雇用者!$F$3:$Y$100003,MATCH($AN465,雇用者!B$3:B$100003,0),MATCH($AM465,雇用者!$F$1:$Y$1,1)),IF(G465="","",G465)),IF(G465="","",G465)))</f>
        <v/>
      </c>
      <c r="AT465" s="21" t="str">
        <f t="shared" si="252"/>
        <v/>
      </c>
      <c r="AU465" s="21" t="str">
        <f>IF(AND(AT465&lt;&gt;"",COUNTIF($AL$3:AL465,AL465)=1),SUMIF($AL$3:$AT$100003,AL465,$AT$3:$AT$100003),"")</f>
        <v/>
      </c>
      <c r="AV465" s="21" t="str">
        <f>IF(AND(COUNTIF($AM$3:AM465,AM465)=COUNTIF($AM$3:AM100465,AM465),AM465&lt;&gt;""),SUMIF($AM$3:AM465,AM465,$AT$3:AT465),"")</f>
        <v/>
      </c>
      <c r="AW465" s="96"/>
      <c r="AX465" s="20" t="str">
        <f>IF(COUNT(BC465:BH465)=6,MAX($AX$3:AX464)+1,"")</f>
        <v/>
      </c>
      <c r="AY465" s="20" t="str">
        <f>IF(AZ465="","",RANK(AZ465,$AZ$3:$AZ$100003,1)+COUNTIF($AZ$3:AZ465,AZ465)-1)</f>
        <v/>
      </c>
      <c r="AZ465" s="20" t="str">
        <f t="shared" si="253"/>
        <v/>
      </c>
      <c r="BA465" s="20" t="str">
        <f>IF(AN465="","",IF(COUNTIF($AN$3:AN465,AN465)=1,1+MAX($BA$3:BA464),INDEX($BA$3:BA464,MATCH(AN465,$AN$3:AN465,0),0)))</f>
        <v/>
      </c>
      <c r="BB465" s="20" t="str">
        <f>IF(AO465="","",IF(COUNTIF($AO$3:AO465,AO465)=1,1+MAX($BB$3:BB464),INDEX($BB$3:BB464,MATCH(AO465,$AO$3:AO465,0),0)))</f>
        <v/>
      </c>
      <c r="BC465" s="54" t="str">
        <f t="shared" si="254"/>
        <v/>
      </c>
      <c r="BD465" s="54" t="str">
        <f t="shared" si="255"/>
        <v/>
      </c>
      <c r="BE465" s="20" t="str">
        <f>IF($AN465="","",IF(COUNTIF(AN465,"*"&amp;BE$1&amp;"*"),COUNTIF(AN$3:AN465,"*"&amp;BE$1&amp;"*"),""))</f>
        <v/>
      </c>
      <c r="BF465" s="20" t="str">
        <f>IF($AN465="","",IF(COUNTIF(AO465,"*"&amp;BF$1&amp;"*"),COUNTIF(AO$3:AO465,"*"&amp;BF$1&amp;"*"),""))</f>
        <v/>
      </c>
      <c r="BG465" s="20" t="str">
        <f>IF($AN465="","",IF(COUNTIF(AP465,"*"&amp;BG$1&amp;"*"),COUNTIF(AP$3:AP465,"*"&amp;BG$1&amp;"*"),""))</f>
        <v/>
      </c>
      <c r="BH465" s="20" t="str">
        <f>IF($AN465="","",IF(COUNTIF(AQ465,"*"&amp;BH$1&amp;"*"),COUNTIF(AQ$3:AQ465,"*"&amp;BH$1&amp;"*"),""))</f>
        <v/>
      </c>
      <c r="BI465" s="58" t="str">
        <f t="shared" si="256"/>
        <v/>
      </c>
      <c r="BJ465" s="20" t="str">
        <f t="shared" si="257"/>
        <v/>
      </c>
      <c r="BK465" s="20" t="str">
        <f t="shared" si="258"/>
        <v/>
      </c>
      <c r="BM465" s="20" t="str">
        <f>IF($BM$1&gt;=1+MAX($BM$3:BM464),1+MAX($BM$3:BM464),"")</f>
        <v/>
      </c>
      <c r="BN465" s="20" t="str">
        <f t="shared" si="259"/>
        <v/>
      </c>
      <c r="BO465" s="20" t="str">
        <f t="shared" si="259"/>
        <v/>
      </c>
      <c r="BP465" s="20" t="str">
        <f t="shared" si="259"/>
        <v/>
      </c>
      <c r="BQ465" s="20" t="str">
        <f t="shared" si="259"/>
        <v/>
      </c>
      <c r="BR465" s="20" t="str">
        <f t="shared" si="259"/>
        <v/>
      </c>
      <c r="BS465" s="20" t="str">
        <f t="shared" si="259"/>
        <v/>
      </c>
      <c r="BT465" s="20" t="str">
        <f t="shared" si="259"/>
        <v/>
      </c>
      <c r="BU465" s="20" t="str">
        <f t="shared" si="259"/>
        <v/>
      </c>
      <c r="BV465" s="20" t="str">
        <f t="shared" si="259"/>
        <v/>
      </c>
      <c r="BW465" s="20" t="str">
        <f t="shared" si="259"/>
        <v/>
      </c>
      <c r="BX465" s="20" t="str">
        <f t="shared" si="259"/>
        <v/>
      </c>
    </row>
    <row r="466" spans="2:76" ht="30" customHeight="1" x14ac:dyDescent="0.2">
      <c r="B466" s="52"/>
      <c r="C466" s="52"/>
      <c r="D466" s="52"/>
      <c r="E466" s="30"/>
      <c r="F466" s="31"/>
      <c r="G466" s="32"/>
      <c r="H466" s="30"/>
      <c r="I466" s="31"/>
      <c r="J466" s="34"/>
      <c r="K466" s="112" t="str">
        <f t="shared" si="236"/>
        <v/>
      </c>
      <c r="L466" s="108" t="str">
        <f t="shared" si="237"/>
        <v/>
      </c>
      <c r="M466" s="108" t="str">
        <f t="shared" si="238"/>
        <v/>
      </c>
      <c r="N466" s="31" t="str">
        <f t="shared" si="239"/>
        <v/>
      </c>
      <c r="O466" s="31" t="str">
        <f t="shared" si="240"/>
        <v/>
      </c>
      <c r="P466" s="49" t="str">
        <f t="shared" si="241"/>
        <v/>
      </c>
      <c r="Q466" s="49" t="str">
        <f t="shared" si="242"/>
        <v/>
      </c>
      <c r="R466" s="32" t="str">
        <f t="shared" si="243"/>
        <v/>
      </c>
      <c r="S466" s="19"/>
      <c r="T466" s="45" t="str">
        <f t="shared" si="244"/>
        <v/>
      </c>
      <c r="U466" s="32" t="str">
        <f t="shared" si="245"/>
        <v/>
      </c>
      <c r="V466" s="22"/>
      <c r="W466" s="6" t="str">
        <f t="shared" si="234"/>
        <v/>
      </c>
      <c r="X466" s="7" t="str">
        <f t="shared" si="246"/>
        <v/>
      </c>
      <c r="Y466" s="19"/>
      <c r="Z466" s="13" t="str">
        <f t="shared" si="235"/>
        <v/>
      </c>
      <c r="AA466" s="13" t="str">
        <f t="shared" si="247"/>
        <v/>
      </c>
      <c r="AB466" s="7" t="str">
        <f t="shared" si="248"/>
        <v/>
      </c>
      <c r="AC466" s="22"/>
      <c r="AD466" s="3" t="str">
        <f>IF(B466="","",COUNT(B$3:B466))</f>
        <v/>
      </c>
      <c r="AE466" s="3" t="str">
        <f>IF(C466="","",COUNT(C$3:C466))</f>
        <v/>
      </c>
      <c r="AF466" s="3" t="str">
        <f>IF(D466="","",COUNT(D$3:D466))</f>
        <v/>
      </c>
      <c r="AG466" s="20" t="str">
        <f>IF(E466="","",COUNTA($E$3:E466))</f>
        <v/>
      </c>
      <c r="AH466" s="38" t="str">
        <f>IF(B466="",IF(OR($C466&lt;&gt;"",$D466&lt;&gt;"",$E466&lt;&gt;"",$H466&lt;&gt;"",$G466&lt;&gt;""),INDEX(AH$3:AH465,MATCH(MAX(AD$3:AD465),AD$3:AD465,0),0),""),B466)</f>
        <v/>
      </c>
      <c r="AI466" s="38" t="str">
        <f>IF(C466="",IF(OR($D466&lt;&gt;"",$E466&lt;&gt;"",$H466&lt;&gt;"",$G466&lt;&gt;""),INDEX(AI$3:AI465,MATCH(MAX(AE$3:AE465),AE$3:AE465,0),0),""),C466)</f>
        <v/>
      </c>
      <c r="AJ466" s="38" t="str">
        <f>IF(D466="",IF(OR($E466&lt;&gt;"",$H466&lt;&gt;"",$G466&lt;&gt;""),INDEX(AJ$3:AJ465,MATCH(MAX(AF$3:AF465),AF$3:AF465,0),0),""),D466)</f>
        <v/>
      </c>
      <c r="AK466" s="4" t="str">
        <f>IF(入力!E466="","",IFERROR(INDEX(雇用者!$B$3:$B$100003,IFERROR(MATCH("*"&amp;$E466&amp;"*",雇用者!B$3:B$100003,0),MATCH("*"&amp;$E466&amp;"*",雇用者!C$3:C$100003,0)),0),入力!E466))&amp;""</f>
        <v/>
      </c>
      <c r="AL466" s="20" t="str">
        <f>IF(AM466="","",$AM466&amp;"@"&amp;AN466&amp;IF(AN466="","","@"&amp;COUNTIF($AK$3:AK466,AN466)))</f>
        <v/>
      </c>
      <c r="AM466" s="26" t="str">
        <f t="shared" si="249"/>
        <v/>
      </c>
      <c r="AN466" s="4" t="str">
        <f>IF(AK466="",IF(AND(OR(H466&lt;&gt;"",G466&lt;&gt;""),E466=""),INDEX($AK$3:AK465,MATCH(MAX($AG$3:AG465),$AG$3:AG465,0),0),""),AK466)</f>
        <v/>
      </c>
      <c r="AO466" s="20" t="str">
        <f>IF(H466="",IF(AN466="","",IFERROR(INDEX(雇用者!$D$3:$D$100003,MATCH($AN466,雇用者!B$3:B$100003,0),0),"")),H466)&amp;""</f>
        <v/>
      </c>
      <c r="AP466" s="20" t="str">
        <f>IF(AN466="","",IFERROR(IF(AND(入力!I466="",H466=""),INDEX(雇用者!$E$3:$E$100003,MATCH($AN466,雇用者!B$3:B$100003,0),0),I466),I466))&amp;""</f>
        <v/>
      </c>
      <c r="AQ466" s="20" t="str">
        <f t="shared" si="250"/>
        <v/>
      </c>
      <c r="AR466" s="20" t="str">
        <f t="shared" si="251"/>
        <v/>
      </c>
      <c r="AS466" s="20" t="str">
        <f>IF(AN466="","",IFERROR(IF(AND(入力!G466="",H466=""),INDEX(雇用者!$F$3:$Y$100003,MATCH($AN466,雇用者!B$3:B$100003,0),MATCH($AM466,雇用者!$F$1:$Y$1,1)),IF(G466="","",G466)),IF(G466="","",G466)))</f>
        <v/>
      </c>
      <c r="AT466" s="21" t="str">
        <f t="shared" si="252"/>
        <v/>
      </c>
      <c r="AU466" s="21" t="str">
        <f>IF(AND(AT466&lt;&gt;"",COUNTIF($AL$3:AL466,AL466)=1),SUMIF($AL$3:$AT$100003,AL466,$AT$3:$AT$100003),"")</f>
        <v/>
      </c>
      <c r="AV466" s="21" t="str">
        <f>IF(AND(COUNTIF($AM$3:AM466,AM466)=COUNTIF($AM$3:AM100466,AM466),AM466&lt;&gt;""),SUMIF($AM$3:AM466,AM466,$AT$3:AT466),"")</f>
        <v/>
      </c>
      <c r="AW466" s="96"/>
      <c r="AX466" s="20" t="str">
        <f>IF(COUNT(BC466:BH466)=6,MAX($AX$3:AX465)+1,"")</f>
        <v/>
      </c>
      <c r="AY466" s="20" t="str">
        <f>IF(AZ466="","",RANK(AZ466,$AZ$3:$AZ$100003,1)+COUNTIF($AZ$3:AZ466,AZ466)-1)</f>
        <v/>
      </c>
      <c r="AZ466" s="20" t="str">
        <f t="shared" si="253"/>
        <v/>
      </c>
      <c r="BA466" s="20" t="str">
        <f>IF(AN466="","",IF(COUNTIF($AN$3:AN466,AN466)=1,1+MAX($BA$3:BA465),INDEX($BA$3:BA465,MATCH(AN466,$AN$3:AN466,0),0)))</f>
        <v/>
      </c>
      <c r="BB466" s="20" t="str">
        <f>IF(AO466="","",IF(COUNTIF($AO$3:AO466,AO466)=1,1+MAX($BB$3:BB465),INDEX($BB$3:BB465,MATCH(AO466,$AO$3:AO466,0),0)))</f>
        <v/>
      </c>
      <c r="BC466" s="54" t="str">
        <f t="shared" si="254"/>
        <v/>
      </c>
      <c r="BD466" s="54" t="str">
        <f t="shared" si="255"/>
        <v/>
      </c>
      <c r="BE466" s="20" t="str">
        <f>IF($AN466="","",IF(COUNTIF(AN466,"*"&amp;BE$1&amp;"*"),COUNTIF(AN$3:AN466,"*"&amp;BE$1&amp;"*"),""))</f>
        <v/>
      </c>
      <c r="BF466" s="20" t="str">
        <f>IF($AN466="","",IF(COUNTIF(AO466,"*"&amp;BF$1&amp;"*"),COUNTIF(AO$3:AO466,"*"&amp;BF$1&amp;"*"),""))</f>
        <v/>
      </c>
      <c r="BG466" s="20" t="str">
        <f>IF($AN466="","",IF(COUNTIF(AP466,"*"&amp;BG$1&amp;"*"),COUNTIF(AP$3:AP466,"*"&amp;BG$1&amp;"*"),""))</f>
        <v/>
      </c>
      <c r="BH466" s="20" t="str">
        <f>IF($AN466="","",IF(COUNTIF(AQ466,"*"&amp;BH$1&amp;"*"),COUNTIF(AQ$3:AQ466,"*"&amp;BH$1&amp;"*"),""))</f>
        <v/>
      </c>
      <c r="BI466" s="58" t="str">
        <f t="shared" si="256"/>
        <v/>
      </c>
      <c r="BJ466" s="20" t="str">
        <f t="shared" si="257"/>
        <v/>
      </c>
      <c r="BK466" s="20" t="str">
        <f t="shared" si="258"/>
        <v/>
      </c>
      <c r="BM466" s="20" t="str">
        <f>IF($BM$1&gt;=1+MAX($BM$3:BM465),1+MAX($BM$3:BM465),"")</f>
        <v/>
      </c>
      <c r="BN466" s="20" t="str">
        <f t="shared" si="259"/>
        <v/>
      </c>
      <c r="BO466" s="20" t="str">
        <f t="shared" si="259"/>
        <v/>
      </c>
      <c r="BP466" s="20" t="str">
        <f t="shared" si="259"/>
        <v/>
      </c>
      <c r="BQ466" s="20" t="str">
        <f t="shared" si="259"/>
        <v/>
      </c>
      <c r="BR466" s="20" t="str">
        <f t="shared" si="259"/>
        <v/>
      </c>
      <c r="BS466" s="20" t="str">
        <f t="shared" si="259"/>
        <v/>
      </c>
      <c r="BT466" s="20" t="str">
        <f t="shared" si="259"/>
        <v/>
      </c>
      <c r="BU466" s="20" t="str">
        <f t="shared" si="259"/>
        <v/>
      </c>
      <c r="BV466" s="20" t="str">
        <f t="shared" si="259"/>
        <v/>
      </c>
      <c r="BW466" s="20" t="str">
        <f t="shared" si="259"/>
        <v/>
      </c>
      <c r="BX466" s="20" t="str">
        <f t="shared" si="259"/>
        <v/>
      </c>
    </row>
    <row r="467" spans="2:76" ht="30" customHeight="1" x14ac:dyDescent="0.2">
      <c r="B467" s="52"/>
      <c r="C467" s="52"/>
      <c r="D467" s="52"/>
      <c r="E467" s="30"/>
      <c r="F467" s="31"/>
      <c r="G467" s="32"/>
      <c r="H467" s="30"/>
      <c r="I467" s="31"/>
      <c r="J467" s="34"/>
      <c r="K467" s="112" t="str">
        <f t="shared" si="236"/>
        <v/>
      </c>
      <c r="L467" s="108" t="str">
        <f t="shared" si="237"/>
        <v/>
      </c>
      <c r="M467" s="108" t="str">
        <f t="shared" si="238"/>
        <v/>
      </c>
      <c r="N467" s="31" t="str">
        <f t="shared" si="239"/>
        <v/>
      </c>
      <c r="O467" s="31" t="str">
        <f t="shared" si="240"/>
        <v/>
      </c>
      <c r="P467" s="49" t="str">
        <f t="shared" si="241"/>
        <v/>
      </c>
      <c r="Q467" s="49" t="str">
        <f t="shared" si="242"/>
        <v/>
      </c>
      <c r="R467" s="32" t="str">
        <f t="shared" si="243"/>
        <v/>
      </c>
      <c r="S467" s="19"/>
      <c r="T467" s="45" t="str">
        <f t="shared" si="244"/>
        <v/>
      </c>
      <c r="U467" s="32" t="str">
        <f t="shared" si="245"/>
        <v/>
      </c>
      <c r="V467" s="22"/>
      <c r="W467" s="6" t="str">
        <f t="shared" si="234"/>
        <v/>
      </c>
      <c r="X467" s="7" t="str">
        <f t="shared" si="246"/>
        <v/>
      </c>
      <c r="Y467" s="19"/>
      <c r="Z467" s="13" t="str">
        <f t="shared" si="235"/>
        <v/>
      </c>
      <c r="AA467" s="13" t="str">
        <f t="shared" si="247"/>
        <v/>
      </c>
      <c r="AB467" s="7" t="str">
        <f t="shared" si="248"/>
        <v/>
      </c>
      <c r="AC467" s="22"/>
      <c r="AD467" s="3" t="str">
        <f>IF(B467="","",COUNT(B$3:B467))</f>
        <v/>
      </c>
      <c r="AE467" s="3" t="str">
        <f>IF(C467="","",COUNT(C$3:C467))</f>
        <v/>
      </c>
      <c r="AF467" s="3" t="str">
        <f>IF(D467="","",COUNT(D$3:D467))</f>
        <v/>
      </c>
      <c r="AG467" s="20" t="str">
        <f>IF(E467="","",COUNTA($E$3:E467))</f>
        <v/>
      </c>
      <c r="AH467" s="38" t="str">
        <f>IF(B467="",IF(OR($C467&lt;&gt;"",$D467&lt;&gt;"",$E467&lt;&gt;"",$H467&lt;&gt;"",$G467&lt;&gt;""),INDEX(AH$3:AH466,MATCH(MAX(AD$3:AD466),AD$3:AD466,0),0),""),B467)</f>
        <v/>
      </c>
      <c r="AI467" s="38" t="str">
        <f>IF(C467="",IF(OR($D467&lt;&gt;"",$E467&lt;&gt;"",$H467&lt;&gt;"",$G467&lt;&gt;""),INDEX(AI$3:AI466,MATCH(MAX(AE$3:AE466),AE$3:AE466,0),0),""),C467)</f>
        <v/>
      </c>
      <c r="AJ467" s="38" t="str">
        <f>IF(D467="",IF(OR($E467&lt;&gt;"",$H467&lt;&gt;"",$G467&lt;&gt;""),INDEX(AJ$3:AJ466,MATCH(MAX(AF$3:AF466),AF$3:AF466,0),0),""),D467)</f>
        <v/>
      </c>
      <c r="AK467" s="4" t="str">
        <f>IF(入力!E467="","",IFERROR(INDEX(雇用者!$B$3:$B$100003,IFERROR(MATCH("*"&amp;$E467&amp;"*",雇用者!B$3:B$100003,0),MATCH("*"&amp;$E467&amp;"*",雇用者!C$3:C$100003,0)),0),入力!E467))&amp;""</f>
        <v/>
      </c>
      <c r="AL467" s="20" t="str">
        <f>IF(AM467="","",$AM467&amp;"@"&amp;AN467&amp;IF(AN467="","","@"&amp;COUNTIF($AK$3:AK467,AN467)))</f>
        <v/>
      </c>
      <c r="AM467" s="26" t="str">
        <f t="shared" si="249"/>
        <v/>
      </c>
      <c r="AN467" s="4" t="str">
        <f>IF(AK467="",IF(AND(OR(H467&lt;&gt;"",G467&lt;&gt;""),E467=""),INDEX($AK$3:AK466,MATCH(MAX($AG$3:AG466),$AG$3:AG466,0),0),""),AK467)</f>
        <v/>
      </c>
      <c r="AO467" s="20" t="str">
        <f>IF(H467="",IF(AN467="","",IFERROR(INDEX(雇用者!$D$3:$D$100003,MATCH($AN467,雇用者!B$3:B$100003,0),0),"")),H467)&amp;""</f>
        <v/>
      </c>
      <c r="AP467" s="20" t="str">
        <f>IF(AN467="","",IFERROR(IF(AND(入力!I467="",H467=""),INDEX(雇用者!$E$3:$E$100003,MATCH($AN467,雇用者!B$3:B$100003,0),0),I467),I467))&amp;""</f>
        <v/>
      </c>
      <c r="AQ467" s="20" t="str">
        <f t="shared" si="250"/>
        <v/>
      </c>
      <c r="AR467" s="20" t="str">
        <f t="shared" si="251"/>
        <v/>
      </c>
      <c r="AS467" s="20" t="str">
        <f>IF(AN467="","",IFERROR(IF(AND(入力!G467="",H467=""),INDEX(雇用者!$F$3:$Y$100003,MATCH($AN467,雇用者!B$3:B$100003,0),MATCH($AM467,雇用者!$F$1:$Y$1,1)),IF(G467="","",G467)),IF(G467="","",G467)))</f>
        <v/>
      </c>
      <c r="AT467" s="21" t="str">
        <f t="shared" si="252"/>
        <v/>
      </c>
      <c r="AU467" s="21" t="str">
        <f>IF(AND(AT467&lt;&gt;"",COUNTIF($AL$3:AL467,AL467)=1),SUMIF($AL$3:$AT$100003,AL467,$AT$3:$AT$100003),"")</f>
        <v/>
      </c>
      <c r="AV467" s="21" t="str">
        <f>IF(AND(COUNTIF($AM$3:AM467,AM467)=COUNTIF($AM$3:AM100467,AM467),AM467&lt;&gt;""),SUMIF($AM$3:AM467,AM467,$AT$3:AT467),"")</f>
        <v/>
      </c>
      <c r="AW467" s="96"/>
      <c r="AX467" s="20" t="str">
        <f>IF(COUNT(BC467:BH467)=6,MAX($AX$3:AX466)+1,"")</f>
        <v/>
      </c>
      <c r="AY467" s="20" t="str">
        <f>IF(AZ467="","",RANK(AZ467,$AZ$3:$AZ$100003,1)+COUNTIF($AZ$3:AZ467,AZ467)-1)</f>
        <v/>
      </c>
      <c r="AZ467" s="20" t="str">
        <f t="shared" si="253"/>
        <v/>
      </c>
      <c r="BA467" s="20" t="str">
        <f>IF(AN467="","",IF(COUNTIF($AN$3:AN467,AN467)=1,1+MAX($BA$3:BA466),INDEX($BA$3:BA466,MATCH(AN467,$AN$3:AN467,0),0)))</f>
        <v/>
      </c>
      <c r="BB467" s="20" t="str">
        <f>IF(AO467="","",IF(COUNTIF($AO$3:AO467,AO467)=1,1+MAX($BB$3:BB466),INDEX($BB$3:BB466,MATCH(AO467,$AO$3:AO467,0),0)))</f>
        <v/>
      </c>
      <c r="BC467" s="54" t="str">
        <f t="shared" si="254"/>
        <v/>
      </c>
      <c r="BD467" s="54" t="str">
        <f t="shared" si="255"/>
        <v/>
      </c>
      <c r="BE467" s="20" t="str">
        <f>IF($AN467="","",IF(COUNTIF(AN467,"*"&amp;BE$1&amp;"*"),COUNTIF(AN$3:AN467,"*"&amp;BE$1&amp;"*"),""))</f>
        <v/>
      </c>
      <c r="BF467" s="20" t="str">
        <f>IF($AN467="","",IF(COUNTIF(AO467,"*"&amp;BF$1&amp;"*"),COUNTIF(AO$3:AO467,"*"&amp;BF$1&amp;"*"),""))</f>
        <v/>
      </c>
      <c r="BG467" s="20" t="str">
        <f>IF($AN467="","",IF(COUNTIF(AP467,"*"&amp;BG$1&amp;"*"),COUNTIF(AP$3:AP467,"*"&amp;BG$1&amp;"*"),""))</f>
        <v/>
      </c>
      <c r="BH467" s="20" t="str">
        <f>IF($AN467="","",IF(COUNTIF(AQ467,"*"&amp;BH$1&amp;"*"),COUNTIF(AQ$3:AQ467,"*"&amp;BH$1&amp;"*"),""))</f>
        <v/>
      </c>
      <c r="BI467" s="58" t="str">
        <f t="shared" si="256"/>
        <v/>
      </c>
      <c r="BJ467" s="20" t="str">
        <f t="shared" si="257"/>
        <v/>
      </c>
      <c r="BK467" s="20" t="str">
        <f t="shared" si="258"/>
        <v/>
      </c>
      <c r="BM467" s="20" t="str">
        <f>IF($BM$1&gt;=1+MAX($BM$3:BM466),1+MAX($BM$3:BM466),"")</f>
        <v/>
      </c>
      <c r="BN467" s="20" t="str">
        <f t="shared" si="259"/>
        <v/>
      </c>
      <c r="BO467" s="20" t="str">
        <f t="shared" si="259"/>
        <v/>
      </c>
      <c r="BP467" s="20" t="str">
        <f t="shared" si="259"/>
        <v/>
      </c>
      <c r="BQ467" s="20" t="str">
        <f t="shared" si="259"/>
        <v/>
      </c>
      <c r="BR467" s="20" t="str">
        <f t="shared" si="259"/>
        <v/>
      </c>
      <c r="BS467" s="20" t="str">
        <f t="shared" si="259"/>
        <v/>
      </c>
      <c r="BT467" s="20" t="str">
        <f t="shared" si="259"/>
        <v/>
      </c>
      <c r="BU467" s="20" t="str">
        <f t="shared" si="259"/>
        <v/>
      </c>
      <c r="BV467" s="20" t="str">
        <f t="shared" si="259"/>
        <v/>
      </c>
      <c r="BW467" s="20" t="str">
        <f t="shared" si="259"/>
        <v/>
      </c>
      <c r="BX467" s="20" t="str">
        <f t="shared" si="259"/>
        <v/>
      </c>
    </row>
    <row r="468" spans="2:76" ht="30" customHeight="1" x14ac:dyDescent="0.2">
      <c r="B468" s="52"/>
      <c r="C468" s="52"/>
      <c r="D468" s="52"/>
      <c r="E468" s="30"/>
      <c r="F468" s="31"/>
      <c r="G468" s="32"/>
      <c r="H468" s="30"/>
      <c r="I468" s="31"/>
      <c r="J468" s="34"/>
      <c r="K468" s="112" t="str">
        <f t="shared" si="236"/>
        <v/>
      </c>
      <c r="L468" s="108" t="str">
        <f t="shared" si="237"/>
        <v/>
      </c>
      <c r="M468" s="108" t="str">
        <f t="shared" si="238"/>
        <v/>
      </c>
      <c r="N468" s="31" t="str">
        <f t="shared" si="239"/>
        <v/>
      </c>
      <c r="O468" s="31" t="str">
        <f t="shared" si="240"/>
        <v/>
      </c>
      <c r="P468" s="49" t="str">
        <f t="shared" si="241"/>
        <v/>
      </c>
      <c r="Q468" s="49" t="str">
        <f t="shared" si="242"/>
        <v/>
      </c>
      <c r="R468" s="32" t="str">
        <f t="shared" si="243"/>
        <v/>
      </c>
      <c r="S468" s="19"/>
      <c r="T468" s="45" t="str">
        <f t="shared" si="244"/>
        <v/>
      </c>
      <c r="U468" s="32" t="str">
        <f t="shared" si="245"/>
        <v/>
      </c>
      <c r="V468" s="22"/>
      <c r="W468" s="6" t="str">
        <f t="shared" si="234"/>
        <v/>
      </c>
      <c r="X468" s="7" t="str">
        <f t="shared" si="246"/>
        <v/>
      </c>
      <c r="Y468" s="19"/>
      <c r="Z468" s="13" t="str">
        <f t="shared" si="235"/>
        <v/>
      </c>
      <c r="AA468" s="13" t="str">
        <f t="shared" si="247"/>
        <v/>
      </c>
      <c r="AB468" s="7" t="str">
        <f t="shared" si="248"/>
        <v/>
      </c>
      <c r="AC468" s="22"/>
      <c r="AD468" s="3" t="str">
        <f>IF(B468="","",COUNT(B$3:B468))</f>
        <v/>
      </c>
      <c r="AE468" s="3" t="str">
        <f>IF(C468="","",COUNT(C$3:C468))</f>
        <v/>
      </c>
      <c r="AF468" s="3" t="str">
        <f>IF(D468="","",COUNT(D$3:D468))</f>
        <v/>
      </c>
      <c r="AG468" s="20" t="str">
        <f>IF(E468="","",COUNTA($E$3:E468))</f>
        <v/>
      </c>
      <c r="AH468" s="38" t="str">
        <f>IF(B468="",IF(OR($C468&lt;&gt;"",$D468&lt;&gt;"",$E468&lt;&gt;"",$H468&lt;&gt;"",$G468&lt;&gt;""),INDEX(AH$3:AH467,MATCH(MAX(AD$3:AD467),AD$3:AD467,0),0),""),B468)</f>
        <v/>
      </c>
      <c r="AI468" s="38" t="str">
        <f>IF(C468="",IF(OR($D468&lt;&gt;"",$E468&lt;&gt;"",$H468&lt;&gt;"",$G468&lt;&gt;""),INDEX(AI$3:AI467,MATCH(MAX(AE$3:AE467),AE$3:AE467,0),0),""),C468)</f>
        <v/>
      </c>
      <c r="AJ468" s="38" t="str">
        <f>IF(D468="",IF(OR($E468&lt;&gt;"",$H468&lt;&gt;"",$G468&lt;&gt;""),INDEX(AJ$3:AJ467,MATCH(MAX(AF$3:AF467),AF$3:AF467,0),0),""),D468)</f>
        <v/>
      </c>
      <c r="AK468" s="4" t="str">
        <f>IF(入力!E468="","",IFERROR(INDEX(雇用者!$B$3:$B$100003,IFERROR(MATCH("*"&amp;$E468&amp;"*",雇用者!B$3:B$100003,0),MATCH("*"&amp;$E468&amp;"*",雇用者!C$3:C$100003,0)),0),入力!E468))&amp;""</f>
        <v/>
      </c>
      <c r="AL468" s="20" t="str">
        <f>IF(AM468="","",$AM468&amp;"@"&amp;AN468&amp;IF(AN468="","","@"&amp;COUNTIF($AK$3:AK468,AN468)))</f>
        <v/>
      </c>
      <c r="AM468" s="26" t="str">
        <f t="shared" si="249"/>
        <v/>
      </c>
      <c r="AN468" s="4" t="str">
        <f>IF(AK468="",IF(AND(OR(H468&lt;&gt;"",G468&lt;&gt;""),E468=""),INDEX($AK$3:AK467,MATCH(MAX($AG$3:AG467),$AG$3:AG467,0),0),""),AK468)</f>
        <v/>
      </c>
      <c r="AO468" s="20" t="str">
        <f>IF(H468="",IF(AN468="","",IFERROR(INDEX(雇用者!$D$3:$D$100003,MATCH($AN468,雇用者!B$3:B$100003,0),0),"")),H468)&amp;""</f>
        <v/>
      </c>
      <c r="AP468" s="20" t="str">
        <f>IF(AN468="","",IFERROR(IF(AND(入力!I468="",H468=""),INDEX(雇用者!$E$3:$E$100003,MATCH($AN468,雇用者!B$3:B$100003,0),0),I468),I468))&amp;""</f>
        <v/>
      </c>
      <c r="AQ468" s="20" t="str">
        <f t="shared" si="250"/>
        <v/>
      </c>
      <c r="AR468" s="20" t="str">
        <f t="shared" si="251"/>
        <v/>
      </c>
      <c r="AS468" s="20" t="str">
        <f>IF(AN468="","",IFERROR(IF(AND(入力!G468="",H468=""),INDEX(雇用者!$F$3:$Y$100003,MATCH($AN468,雇用者!B$3:B$100003,0),MATCH($AM468,雇用者!$F$1:$Y$1,1)),IF(G468="","",G468)),IF(G468="","",G468)))</f>
        <v/>
      </c>
      <c r="AT468" s="21" t="str">
        <f t="shared" si="252"/>
        <v/>
      </c>
      <c r="AU468" s="21" t="str">
        <f>IF(AND(AT468&lt;&gt;"",COUNTIF($AL$3:AL468,AL468)=1),SUMIF($AL$3:$AT$100003,AL468,$AT$3:$AT$100003),"")</f>
        <v/>
      </c>
      <c r="AV468" s="21" t="str">
        <f>IF(AND(COUNTIF($AM$3:AM468,AM468)=COUNTIF($AM$3:AM100468,AM468),AM468&lt;&gt;""),SUMIF($AM$3:AM468,AM468,$AT$3:AT468),"")</f>
        <v/>
      </c>
      <c r="AW468" s="96"/>
      <c r="AX468" s="20" t="str">
        <f>IF(COUNT(BC468:BH468)=6,MAX($AX$3:AX467)+1,"")</f>
        <v/>
      </c>
      <c r="AY468" s="20" t="str">
        <f>IF(AZ468="","",RANK(AZ468,$AZ$3:$AZ$100003,1)+COUNTIF($AZ$3:AZ468,AZ468)-1)</f>
        <v/>
      </c>
      <c r="AZ468" s="20" t="str">
        <f t="shared" si="253"/>
        <v/>
      </c>
      <c r="BA468" s="20" t="str">
        <f>IF(AN468="","",IF(COUNTIF($AN$3:AN468,AN468)=1,1+MAX($BA$3:BA467),INDEX($BA$3:BA467,MATCH(AN468,$AN$3:AN468,0),0)))</f>
        <v/>
      </c>
      <c r="BB468" s="20" t="str">
        <f>IF(AO468="","",IF(COUNTIF($AO$3:AO468,AO468)=1,1+MAX($BB$3:BB467),INDEX($BB$3:BB467,MATCH(AO468,$AO$3:AO468,0),0)))</f>
        <v/>
      </c>
      <c r="BC468" s="54" t="str">
        <f t="shared" si="254"/>
        <v/>
      </c>
      <c r="BD468" s="54" t="str">
        <f t="shared" si="255"/>
        <v/>
      </c>
      <c r="BE468" s="20" t="str">
        <f>IF($AN468="","",IF(COUNTIF(AN468,"*"&amp;BE$1&amp;"*"),COUNTIF(AN$3:AN468,"*"&amp;BE$1&amp;"*"),""))</f>
        <v/>
      </c>
      <c r="BF468" s="20" t="str">
        <f>IF($AN468="","",IF(COUNTIF(AO468,"*"&amp;BF$1&amp;"*"),COUNTIF(AO$3:AO468,"*"&amp;BF$1&amp;"*"),""))</f>
        <v/>
      </c>
      <c r="BG468" s="20" t="str">
        <f>IF($AN468="","",IF(COUNTIF(AP468,"*"&amp;BG$1&amp;"*"),COUNTIF(AP$3:AP468,"*"&amp;BG$1&amp;"*"),""))</f>
        <v/>
      </c>
      <c r="BH468" s="20" t="str">
        <f>IF($AN468="","",IF(COUNTIF(AQ468,"*"&amp;BH$1&amp;"*"),COUNTIF(AQ$3:AQ468,"*"&amp;BH$1&amp;"*"),""))</f>
        <v/>
      </c>
      <c r="BI468" s="58" t="str">
        <f t="shared" si="256"/>
        <v/>
      </c>
      <c r="BJ468" s="20" t="str">
        <f t="shared" si="257"/>
        <v/>
      </c>
      <c r="BK468" s="20" t="str">
        <f t="shared" si="258"/>
        <v/>
      </c>
      <c r="BM468" s="20" t="str">
        <f>IF($BM$1&gt;=1+MAX($BM$3:BM467),1+MAX($BM$3:BM467),"")</f>
        <v/>
      </c>
      <c r="BN468" s="20" t="str">
        <f t="shared" si="259"/>
        <v/>
      </c>
      <c r="BO468" s="20" t="str">
        <f t="shared" si="259"/>
        <v/>
      </c>
      <c r="BP468" s="20" t="str">
        <f t="shared" si="259"/>
        <v/>
      </c>
      <c r="BQ468" s="20" t="str">
        <f t="shared" si="259"/>
        <v/>
      </c>
      <c r="BR468" s="20" t="str">
        <f t="shared" si="259"/>
        <v/>
      </c>
      <c r="BS468" s="20" t="str">
        <f t="shared" si="259"/>
        <v/>
      </c>
      <c r="BT468" s="20" t="str">
        <f t="shared" si="259"/>
        <v/>
      </c>
      <c r="BU468" s="20" t="str">
        <f t="shared" si="259"/>
        <v/>
      </c>
      <c r="BV468" s="20" t="str">
        <f t="shared" si="259"/>
        <v/>
      </c>
      <c r="BW468" s="20" t="str">
        <f t="shared" si="259"/>
        <v/>
      </c>
      <c r="BX468" s="20" t="str">
        <f t="shared" si="259"/>
        <v/>
      </c>
    </row>
    <row r="469" spans="2:76" ht="30" customHeight="1" x14ac:dyDescent="0.2">
      <c r="B469" s="52"/>
      <c r="C469" s="52"/>
      <c r="D469" s="52"/>
      <c r="E469" s="30"/>
      <c r="F469" s="31"/>
      <c r="G469" s="32"/>
      <c r="H469" s="30"/>
      <c r="I469" s="31"/>
      <c r="J469" s="34"/>
      <c r="K469" s="112" t="str">
        <f t="shared" si="236"/>
        <v/>
      </c>
      <c r="L469" s="108" t="str">
        <f t="shared" si="237"/>
        <v/>
      </c>
      <c r="M469" s="108" t="str">
        <f t="shared" si="238"/>
        <v/>
      </c>
      <c r="N469" s="31" t="str">
        <f t="shared" si="239"/>
        <v/>
      </c>
      <c r="O469" s="31" t="str">
        <f t="shared" si="240"/>
        <v/>
      </c>
      <c r="P469" s="49" t="str">
        <f t="shared" si="241"/>
        <v/>
      </c>
      <c r="Q469" s="49" t="str">
        <f t="shared" si="242"/>
        <v/>
      </c>
      <c r="R469" s="32" t="str">
        <f t="shared" si="243"/>
        <v/>
      </c>
      <c r="S469" s="19"/>
      <c r="T469" s="45" t="str">
        <f t="shared" si="244"/>
        <v/>
      </c>
      <c r="U469" s="32" t="str">
        <f t="shared" si="245"/>
        <v/>
      </c>
      <c r="V469" s="22"/>
      <c r="W469" s="6" t="str">
        <f t="shared" si="234"/>
        <v/>
      </c>
      <c r="X469" s="7" t="str">
        <f t="shared" si="246"/>
        <v/>
      </c>
      <c r="Y469" s="19"/>
      <c r="Z469" s="13" t="str">
        <f t="shared" si="235"/>
        <v/>
      </c>
      <c r="AA469" s="13" t="str">
        <f t="shared" si="247"/>
        <v/>
      </c>
      <c r="AB469" s="7" t="str">
        <f t="shared" si="248"/>
        <v/>
      </c>
      <c r="AC469" s="22"/>
      <c r="AD469" s="3" t="str">
        <f>IF(B469="","",COUNT(B$3:B469))</f>
        <v/>
      </c>
      <c r="AE469" s="3" t="str">
        <f>IF(C469="","",COUNT(C$3:C469))</f>
        <v/>
      </c>
      <c r="AF469" s="3" t="str">
        <f>IF(D469="","",COUNT(D$3:D469))</f>
        <v/>
      </c>
      <c r="AG469" s="20" t="str">
        <f>IF(E469="","",COUNTA($E$3:E469))</f>
        <v/>
      </c>
      <c r="AH469" s="38" t="str">
        <f>IF(B469="",IF(OR($C469&lt;&gt;"",$D469&lt;&gt;"",$E469&lt;&gt;"",$H469&lt;&gt;"",$G469&lt;&gt;""),INDEX(AH$3:AH468,MATCH(MAX(AD$3:AD468),AD$3:AD468,0),0),""),B469)</f>
        <v/>
      </c>
      <c r="AI469" s="38" t="str">
        <f>IF(C469="",IF(OR($D469&lt;&gt;"",$E469&lt;&gt;"",$H469&lt;&gt;"",$G469&lt;&gt;""),INDEX(AI$3:AI468,MATCH(MAX(AE$3:AE468),AE$3:AE468,0),0),""),C469)</f>
        <v/>
      </c>
      <c r="AJ469" s="38" t="str">
        <f>IF(D469="",IF(OR($E469&lt;&gt;"",$H469&lt;&gt;"",$G469&lt;&gt;""),INDEX(AJ$3:AJ468,MATCH(MAX(AF$3:AF468),AF$3:AF468,0),0),""),D469)</f>
        <v/>
      </c>
      <c r="AK469" s="4" t="str">
        <f>IF(入力!E469="","",IFERROR(INDEX(雇用者!$B$3:$B$100003,IFERROR(MATCH("*"&amp;$E469&amp;"*",雇用者!B$3:B$100003,0),MATCH("*"&amp;$E469&amp;"*",雇用者!C$3:C$100003,0)),0),入力!E469))&amp;""</f>
        <v/>
      </c>
      <c r="AL469" s="20" t="str">
        <f>IF(AM469="","",$AM469&amp;"@"&amp;AN469&amp;IF(AN469="","","@"&amp;COUNTIF($AK$3:AK469,AN469)))</f>
        <v/>
      </c>
      <c r="AM469" s="26" t="str">
        <f t="shared" si="249"/>
        <v/>
      </c>
      <c r="AN469" s="4" t="str">
        <f>IF(AK469="",IF(AND(OR(H469&lt;&gt;"",G469&lt;&gt;""),E469=""),INDEX($AK$3:AK468,MATCH(MAX($AG$3:AG468),$AG$3:AG468,0),0),""),AK469)</f>
        <v/>
      </c>
      <c r="AO469" s="20" t="str">
        <f>IF(H469="",IF(AN469="","",IFERROR(INDEX(雇用者!$D$3:$D$100003,MATCH($AN469,雇用者!B$3:B$100003,0),0),"")),H469)&amp;""</f>
        <v/>
      </c>
      <c r="AP469" s="20" t="str">
        <f>IF(AN469="","",IFERROR(IF(AND(入力!I469="",H469=""),INDEX(雇用者!$E$3:$E$100003,MATCH($AN469,雇用者!B$3:B$100003,0),0),I469),I469))&amp;""</f>
        <v/>
      </c>
      <c r="AQ469" s="20" t="str">
        <f t="shared" si="250"/>
        <v/>
      </c>
      <c r="AR469" s="20" t="str">
        <f t="shared" si="251"/>
        <v/>
      </c>
      <c r="AS469" s="20" t="str">
        <f>IF(AN469="","",IFERROR(IF(AND(入力!G469="",H469=""),INDEX(雇用者!$F$3:$Y$100003,MATCH($AN469,雇用者!B$3:B$100003,0),MATCH($AM469,雇用者!$F$1:$Y$1,1)),IF(G469="","",G469)),IF(G469="","",G469)))</f>
        <v/>
      </c>
      <c r="AT469" s="21" t="str">
        <f t="shared" si="252"/>
        <v/>
      </c>
      <c r="AU469" s="21" t="str">
        <f>IF(AND(AT469&lt;&gt;"",COUNTIF($AL$3:AL469,AL469)=1),SUMIF($AL$3:$AT$100003,AL469,$AT$3:$AT$100003),"")</f>
        <v/>
      </c>
      <c r="AV469" s="21" t="str">
        <f>IF(AND(COUNTIF($AM$3:AM469,AM469)=COUNTIF($AM$3:AM100469,AM469),AM469&lt;&gt;""),SUMIF($AM$3:AM469,AM469,$AT$3:AT469),"")</f>
        <v/>
      </c>
      <c r="AW469" s="96"/>
      <c r="AX469" s="20" t="str">
        <f>IF(COUNT(BC469:BH469)=6,MAX($AX$3:AX468)+1,"")</f>
        <v/>
      </c>
      <c r="AY469" s="20" t="str">
        <f>IF(AZ469="","",RANK(AZ469,$AZ$3:$AZ$100003,1)+COUNTIF($AZ$3:AZ469,AZ469)-1)</f>
        <v/>
      </c>
      <c r="AZ469" s="20" t="str">
        <f t="shared" si="253"/>
        <v/>
      </c>
      <c r="BA469" s="20" t="str">
        <f>IF(AN469="","",IF(COUNTIF($AN$3:AN469,AN469)=1,1+MAX($BA$3:BA468),INDEX($BA$3:BA468,MATCH(AN469,$AN$3:AN469,0),0)))</f>
        <v/>
      </c>
      <c r="BB469" s="20" t="str">
        <f>IF(AO469="","",IF(COUNTIF($AO$3:AO469,AO469)=1,1+MAX($BB$3:BB468),INDEX($BB$3:BB468,MATCH(AO469,$AO$3:AO469,0),0)))</f>
        <v/>
      </c>
      <c r="BC469" s="54" t="str">
        <f t="shared" si="254"/>
        <v/>
      </c>
      <c r="BD469" s="54" t="str">
        <f t="shared" si="255"/>
        <v/>
      </c>
      <c r="BE469" s="20" t="str">
        <f>IF($AN469="","",IF(COUNTIF(AN469,"*"&amp;BE$1&amp;"*"),COUNTIF(AN$3:AN469,"*"&amp;BE$1&amp;"*"),""))</f>
        <v/>
      </c>
      <c r="BF469" s="20" t="str">
        <f>IF($AN469="","",IF(COUNTIF(AO469,"*"&amp;BF$1&amp;"*"),COUNTIF(AO$3:AO469,"*"&amp;BF$1&amp;"*"),""))</f>
        <v/>
      </c>
      <c r="BG469" s="20" t="str">
        <f>IF($AN469="","",IF(COUNTIF(AP469,"*"&amp;BG$1&amp;"*"),COUNTIF(AP$3:AP469,"*"&amp;BG$1&amp;"*"),""))</f>
        <v/>
      </c>
      <c r="BH469" s="20" t="str">
        <f>IF($AN469="","",IF(COUNTIF(AQ469,"*"&amp;BH$1&amp;"*"),COUNTIF(AQ$3:AQ469,"*"&amp;BH$1&amp;"*"),""))</f>
        <v/>
      </c>
      <c r="BI469" s="58" t="str">
        <f t="shared" si="256"/>
        <v/>
      </c>
      <c r="BJ469" s="20" t="str">
        <f t="shared" si="257"/>
        <v/>
      </c>
      <c r="BK469" s="20" t="str">
        <f t="shared" si="258"/>
        <v/>
      </c>
      <c r="BM469" s="20" t="str">
        <f>IF($BM$1&gt;=1+MAX($BM$3:BM468),1+MAX($BM$3:BM468),"")</f>
        <v/>
      </c>
      <c r="BN469" s="20" t="str">
        <f t="shared" si="259"/>
        <v/>
      </c>
      <c r="BO469" s="20" t="str">
        <f t="shared" si="259"/>
        <v/>
      </c>
      <c r="BP469" s="20" t="str">
        <f t="shared" si="259"/>
        <v/>
      </c>
      <c r="BQ469" s="20" t="str">
        <f t="shared" si="259"/>
        <v/>
      </c>
      <c r="BR469" s="20" t="str">
        <f t="shared" si="259"/>
        <v/>
      </c>
      <c r="BS469" s="20" t="str">
        <f t="shared" si="259"/>
        <v/>
      </c>
      <c r="BT469" s="20" t="str">
        <f t="shared" si="259"/>
        <v/>
      </c>
      <c r="BU469" s="20" t="str">
        <f t="shared" si="259"/>
        <v/>
      </c>
      <c r="BV469" s="20" t="str">
        <f t="shared" si="259"/>
        <v/>
      </c>
      <c r="BW469" s="20" t="str">
        <f t="shared" si="259"/>
        <v/>
      </c>
      <c r="BX469" s="20" t="str">
        <f t="shared" si="259"/>
        <v/>
      </c>
    </row>
    <row r="470" spans="2:76" ht="30" customHeight="1" x14ac:dyDescent="0.2">
      <c r="B470" s="52"/>
      <c r="C470" s="52"/>
      <c r="D470" s="52"/>
      <c r="E470" s="30"/>
      <c r="F470" s="31"/>
      <c r="G470" s="32"/>
      <c r="H470" s="30"/>
      <c r="I470" s="31"/>
      <c r="J470" s="34"/>
      <c r="K470" s="112" t="str">
        <f t="shared" si="236"/>
        <v/>
      </c>
      <c r="L470" s="108" t="str">
        <f t="shared" si="237"/>
        <v/>
      </c>
      <c r="M470" s="108" t="str">
        <f t="shared" si="238"/>
        <v/>
      </c>
      <c r="N470" s="31" t="str">
        <f t="shared" si="239"/>
        <v/>
      </c>
      <c r="O470" s="31" t="str">
        <f t="shared" si="240"/>
        <v/>
      </c>
      <c r="P470" s="49" t="str">
        <f t="shared" si="241"/>
        <v/>
      </c>
      <c r="Q470" s="49" t="str">
        <f t="shared" si="242"/>
        <v/>
      </c>
      <c r="R470" s="32" t="str">
        <f t="shared" si="243"/>
        <v/>
      </c>
      <c r="S470" s="19"/>
      <c r="T470" s="45" t="str">
        <f t="shared" si="244"/>
        <v/>
      </c>
      <c r="U470" s="32" t="str">
        <f t="shared" si="245"/>
        <v/>
      </c>
      <c r="V470" s="22"/>
      <c r="W470" s="6" t="str">
        <f t="shared" si="234"/>
        <v/>
      </c>
      <c r="X470" s="7" t="str">
        <f t="shared" si="246"/>
        <v/>
      </c>
      <c r="Y470" s="19"/>
      <c r="Z470" s="13" t="str">
        <f t="shared" si="235"/>
        <v/>
      </c>
      <c r="AA470" s="13" t="str">
        <f t="shared" si="247"/>
        <v/>
      </c>
      <c r="AB470" s="7" t="str">
        <f t="shared" si="248"/>
        <v/>
      </c>
      <c r="AC470" s="22"/>
      <c r="AD470" s="3" t="str">
        <f>IF(B470="","",COUNT(B$3:B470))</f>
        <v/>
      </c>
      <c r="AE470" s="3" t="str">
        <f>IF(C470="","",COUNT(C$3:C470))</f>
        <v/>
      </c>
      <c r="AF470" s="3" t="str">
        <f>IF(D470="","",COUNT(D$3:D470))</f>
        <v/>
      </c>
      <c r="AG470" s="20" t="str">
        <f>IF(E470="","",COUNTA($E$3:E470))</f>
        <v/>
      </c>
      <c r="AH470" s="38" t="str">
        <f>IF(B470="",IF(OR($C470&lt;&gt;"",$D470&lt;&gt;"",$E470&lt;&gt;"",$H470&lt;&gt;"",$G470&lt;&gt;""),INDEX(AH$3:AH469,MATCH(MAX(AD$3:AD469),AD$3:AD469,0),0),""),B470)</f>
        <v/>
      </c>
      <c r="AI470" s="38" t="str">
        <f>IF(C470="",IF(OR($D470&lt;&gt;"",$E470&lt;&gt;"",$H470&lt;&gt;"",$G470&lt;&gt;""),INDEX(AI$3:AI469,MATCH(MAX(AE$3:AE469),AE$3:AE469,0),0),""),C470)</f>
        <v/>
      </c>
      <c r="AJ470" s="38" t="str">
        <f>IF(D470="",IF(OR($E470&lt;&gt;"",$H470&lt;&gt;"",$G470&lt;&gt;""),INDEX(AJ$3:AJ469,MATCH(MAX(AF$3:AF469),AF$3:AF469,0),0),""),D470)</f>
        <v/>
      </c>
      <c r="AK470" s="4" t="str">
        <f>IF(入力!E470="","",IFERROR(INDEX(雇用者!$B$3:$B$100003,IFERROR(MATCH("*"&amp;$E470&amp;"*",雇用者!B$3:B$100003,0),MATCH("*"&amp;$E470&amp;"*",雇用者!C$3:C$100003,0)),0),入力!E470))&amp;""</f>
        <v/>
      </c>
      <c r="AL470" s="20" t="str">
        <f>IF(AM470="","",$AM470&amp;"@"&amp;AN470&amp;IF(AN470="","","@"&amp;COUNTIF($AK$3:AK470,AN470)))</f>
        <v/>
      </c>
      <c r="AM470" s="26" t="str">
        <f t="shared" si="249"/>
        <v/>
      </c>
      <c r="AN470" s="4" t="str">
        <f>IF(AK470="",IF(AND(OR(H470&lt;&gt;"",G470&lt;&gt;""),E470=""),INDEX($AK$3:AK469,MATCH(MAX($AG$3:AG469),$AG$3:AG469,0),0),""),AK470)</f>
        <v/>
      </c>
      <c r="AO470" s="20" t="str">
        <f>IF(H470="",IF(AN470="","",IFERROR(INDEX(雇用者!$D$3:$D$100003,MATCH($AN470,雇用者!B$3:B$100003,0),0),"")),H470)&amp;""</f>
        <v/>
      </c>
      <c r="AP470" s="20" t="str">
        <f>IF(AN470="","",IFERROR(IF(AND(入力!I470="",H470=""),INDEX(雇用者!$E$3:$E$100003,MATCH($AN470,雇用者!B$3:B$100003,0),0),I470),I470))&amp;""</f>
        <v/>
      </c>
      <c r="AQ470" s="20" t="str">
        <f t="shared" si="250"/>
        <v/>
      </c>
      <c r="AR470" s="20" t="str">
        <f t="shared" si="251"/>
        <v/>
      </c>
      <c r="AS470" s="20" t="str">
        <f>IF(AN470="","",IFERROR(IF(AND(入力!G470="",H470=""),INDEX(雇用者!$F$3:$Y$100003,MATCH($AN470,雇用者!B$3:B$100003,0),MATCH($AM470,雇用者!$F$1:$Y$1,1)),IF(G470="","",G470)),IF(G470="","",G470)))</f>
        <v/>
      </c>
      <c r="AT470" s="21" t="str">
        <f t="shared" si="252"/>
        <v/>
      </c>
      <c r="AU470" s="21" t="str">
        <f>IF(AND(AT470&lt;&gt;"",COUNTIF($AL$3:AL470,AL470)=1),SUMIF($AL$3:$AT$100003,AL470,$AT$3:$AT$100003),"")</f>
        <v/>
      </c>
      <c r="AV470" s="21" t="str">
        <f>IF(AND(COUNTIF($AM$3:AM470,AM470)=COUNTIF($AM$3:AM100470,AM470),AM470&lt;&gt;""),SUMIF($AM$3:AM470,AM470,$AT$3:AT470),"")</f>
        <v/>
      </c>
      <c r="AW470" s="96"/>
      <c r="AX470" s="20" t="str">
        <f>IF(COUNT(BC470:BH470)=6,MAX($AX$3:AX469)+1,"")</f>
        <v/>
      </c>
      <c r="AY470" s="20" t="str">
        <f>IF(AZ470="","",RANK(AZ470,$AZ$3:$AZ$100003,1)+COUNTIF($AZ$3:AZ470,AZ470)-1)</f>
        <v/>
      </c>
      <c r="AZ470" s="20" t="str">
        <f t="shared" si="253"/>
        <v/>
      </c>
      <c r="BA470" s="20" t="str">
        <f>IF(AN470="","",IF(COUNTIF($AN$3:AN470,AN470)=1,1+MAX($BA$3:BA469),INDEX($BA$3:BA469,MATCH(AN470,$AN$3:AN470,0),0)))</f>
        <v/>
      </c>
      <c r="BB470" s="20" t="str">
        <f>IF(AO470="","",IF(COUNTIF($AO$3:AO470,AO470)=1,1+MAX($BB$3:BB469),INDEX($BB$3:BB469,MATCH(AO470,$AO$3:AO470,0),0)))</f>
        <v/>
      </c>
      <c r="BC470" s="54" t="str">
        <f t="shared" si="254"/>
        <v/>
      </c>
      <c r="BD470" s="54" t="str">
        <f t="shared" si="255"/>
        <v/>
      </c>
      <c r="BE470" s="20" t="str">
        <f>IF($AN470="","",IF(COUNTIF(AN470,"*"&amp;BE$1&amp;"*"),COUNTIF(AN$3:AN470,"*"&amp;BE$1&amp;"*"),""))</f>
        <v/>
      </c>
      <c r="BF470" s="20" t="str">
        <f>IF($AN470="","",IF(COUNTIF(AO470,"*"&amp;BF$1&amp;"*"),COUNTIF(AO$3:AO470,"*"&amp;BF$1&amp;"*"),""))</f>
        <v/>
      </c>
      <c r="BG470" s="20" t="str">
        <f>IF($AN470="","",IF(COUNTIF(AP470,"*"&amp;BG$1&amp;"*"),COUNTIF(AP$3:AP470,"*"&amp;BG$1&amp;"*"),""))</f>
        <v/>
      </c>
      <c r="BH470" s="20" t="str">
        <f>IF($AN470="","",IF(COUNTIF(AQ470,"*"&amp;BH$1&amp;"*"),COUNTIF(AQ$3:AQ470,"*"&amp;BH$1&amp;"*"),""))</f>
        <v/>
      </c>
      <c r="BI470" s="58" t="str">
        <f t="shared" si="256"/>
        <v/>
      </c>
      <c r="BJ470" s="20" t="str">
        <f t="shared" si="257"/>
        <v/>
      </c>
      <c r="BK470" s="20" t="str">
        <f t="shared" si="258"/>
        <v/>
      </c>
      <c r="BM470" s="20" t="str">
        <f>IF($BM$1&gt;=1+MAX($BM$3:BM469),1+MAX($BM$3:BM469),"")</f>
        <v/>
      </c>
      <c r="BN470" s="20" t="str">
        <f t="shared" si="259"/>
        <v/>
      </c>
      <c r="BO470" s="20" t="str">
        <f t="shared" si="259"/>
        <v/>
      </c>
      <c r="BP470" s="20" t="str">
        <f t="shared" si="259"/>
        <v/>
      </c>
      <c r="BQ470" s="20" t="str">
        <f t="shared" si="259"/>
        <v/>
      </c>
      <c r="BR470" s="20" t="str">
        <f t="shared" si="259"/>
        <v/>
      </c>
      <c r="BS470" s="20" t="str">
        <f t="shared" si="259"/>
        <v/>
      </c>
      <c r="BT470" s="20" t="str">
        <f t="shared" si="259"/>
        <v/>
      </c>
      <c r="BU470" s="20" t="str">
        <f t="shared" si="259"/>
        <v/>
      </c>
      <c r="BV470" s="20" t="str">
        <f t="shared" si="259"/>
        <v/>
      </c>
      <c r="BW470" s="20" t="str">
        <f t="shared" si="259"/>
        <v/>
      </c>
      <c r="BX470" s="20" t="str">
        <f t="shared" si="259"/>
        <v/>
      </c>
    </row>
    <row r="471" spans="2:76" ht="30" customHeight="1" x14ac:dyDescent="0.2">
      <c r="B471" s="52"/>
      <c r="C471" s="52"/>
      <c r="D471" s="52"/>
      <c r="E471" s="30"/>
      <c r="F471" s="31"/>
      <c r="G471" s="32"/>
      <c r="H471" s="30"/>
      <c r="I471" s="31"/>
      <c r="J471" s="34"/>
      <c r="K471" s="112" t="str">
        <f t="shared" si="236"/>
        <v/>
      </c>
      <c r="L471" s="108" t="str">
        <f t="shared" si="237"/>
        <v/>
      </c>
      <c r="M471" s="108" t="str">
        <f t="shared" si="238"/>
        <v/>
      </c>
      <c r="N471" s="31" t="str">
        <f t="shared" si="239"/>
        <v/>
      </c>
      <c r="O471" s="31" t="str">
        <f t="shared" si="240"/>
        <v/>
      </c>
      <c r="P471" s="49" t="str">
        <f t="shared" si="241"/>
        <v/>
      </c>
      <c r="Q471" s="49" t="str">
        <f t="shared" si="242"/>
        <v/>
      </c>
      <c r="R471" s="32" t="str">
        <f t="shared" si="243"/>
        <v/>
      </c>
      <c r="S471" s="19"/>
      <c r="T471" s="45" t="str">
        <f t="shared" si="244"/>
        <v/>
      </c>
      <c r="U471" s="32" t="str">
        <f t="shared" si="245"/>
        <v/>
      </c>
      <c r="V471" s="22"/>
      <c r="W471" s="6" t="str">
        <f t="shared" si="234"/>
        <v/>
      </c>
      <c r="X471" s="7" t="str">
        <f t="shared" si="246"/>
        <v/>
      </c>
      <c r="Y471" s="19"/>
      <c r="Z471" s="13" t="str">
        <f t="shared" si="235"/>
        <v/>
      </c>
      <c r="AA471" s="13" t="str">
        <f t="shared" si="247"/>
        <v/>
      </c>
      <c r="AB471" s="7" t="str">
        <f t="shared" si="248"/>
        <v/>
      </c>
      <c r="AC471" s="22"/>
      <c r="AD471" s="3" t="str">
        <f>IF(B471="","",COUNT(B$3:B471))</f>
        <v/>
      </c>
      <c r="AE471" s="3" t="str">
        <f>IF(C471="","",COUNT(C$3:C471))</f>
        <v/>
      </c>
      <c r="AF471" s="3" t="str">
        <f>IF(D471="","",COUNT(D$3:D471))</f>
        <v/>
      </c>
      <c r="AG471" s="20" t="str">
        <f>IF(E471="","",COUNTA($E$3:E471))</f>
        <v/>
      </c>
      <c r="AH471" s="38" t="str">
        <f>IF(B471="",IF(OR($C471&lt;&gt;"",$D471&lt;&gt;"",$E471&lt;&gt;"",$H471&lt;&gt;"",$G471&lt;&gt;""),INDEX(AH$3:AH470,MATCH(MAX(AD$3:AD470),AD$3:AD470,0),0),""),B471)</f>
        <v/>
      </c>
      <c r="AI471" s="38" t="str">
        <f>IF(C471="",IF(OR($D471&lt;&gt;"",$E471&lt;&gt;"",$H471&lt;&gt;"",$G471&lt;&gt;""),INDEX(AI$3:AI470,MATCH(MAX(AE$3:AE470),AE$3:AE470,0),0),""),C471)</f>
        <v/>
      </c>
      <c r="AJ471" s="38" t="str">
        <f>IF(D471="",IF(OR($E471&lt;&gt;"",$H471&lt;&gt;"",$G471&lt;&gt;""),INDEX(AJ$3:AJ470,MATCH(MAX(AF$3:AF470),AF$3:AF470,0),0),""),D471)</f>
        <v/>
      </c>
      <c r="AK471" s="4" t="str">
        <f>IF(入力!E471="","",IFERROR(INDEX(雇用者!$B$3:$B$100003,IFERROR(MATCH("*"&amp;$E471&amp;"*",雇用者!B$3:B$100003,0),MATCH("*"&amp;$E471&amp;"*",雇用者!C$3:C$100003,0)),0),入力!E471))&amp;""</f>
        <v/>
      </c>
      <c r="AL471" s="20" t="str">
        <f>IF(AM471="","",$AM471&amp;"@"&amp;AN471&amp;IF(AN471="","","@"&amp;COUNTIF($AK$3:AK471,AN471)))</f>
        <v/>
      </c>
      <c r="AM471" s="26" t="str">
        <f t="shared" si="249"/>
        <v/>
      </c>
      <c r="AN471" s="4" t="str">
        <f>IF(AK471="",IF(AND(OR(H471&lt;&gt;"",G471&lt;&gt;""),E471=""),INDEX($AK$3:AK470,MATCH(MAX($AG$3:AG470),$AG$3:AG470,0),0),""),AK471)</f>
        <v/>
      </c>
      <c r="AO471" s="20" t="str">
        <f>IF(H471="",IF(AN471="","",IFERROR(INDEX(雇用者!$D$3:$D$100003,MATCH($AN471,雇用者!B$3:B$100003,0),0),"")),H471)&amp;""</f>
        <v/>
      </c>
      <c r="AP471" s="20" t="str">
        <f>IF(AN471="","",IFERROR(IF(AND(入力!I471="",H471=""),INDEX(雇用者!$E$3:$E$100003,MATCH($AN471,雇用者!B$3:B$100003,0),0),I471),I471))&amp;""</f>
        <v/>
      </c>
      <c r="AQ471" s="20" t="str">
        <f t="shared" si="250"/>
        <v/>
      </c>
      <c r="AR471" s="20" t="str">
        <f t="shared" si="251"/>
        <v/>
      </c>
      <c r="AS471" s="20" t="str">
        <f>IF(AN471="","",IFERROR(IF(AND(入力!G471="",H471=""),INDEX(雇用者!$F$3:$Y$100003,MATCH($AN471,雇用者!B$3:B$100003,0),MATCH($AM471,雇用者!$F$1:$Y$1,1)),IF(G471="","",G471)),IF(G471="","",G471)))</f>
        <v/>
      </c>
      <c r="AT471" s="21" t="str">
        <f t="shared" si="252"/>
        <v/>
      </c>
      <c r="AU471" s="21" t="str">
        <f>IF(AND(AT471&lt;&gt;"",COUNTIF($AL$3:AL471,AL471)=1),SUMIF($AL$3:$AT$100003,AL471,$AT$3:$AT$100003),"")</f>
        <v/>
      </c>
      <c r="AV471" s="21" t="str">
        <f>IF(AND(COUNTIF($AM$3:AM471,AM471)=COUNTIF($AM$3:AM100471,AM471),AM471&lt;&gt;""),SUMIF($AM$3:AM471,AM471,$AT$3:AT471),"")</f>
        <v/>
      </c>
      <c r="AW471" s="96"/>
      <c r="AX471" s="20" t="str">
        <f>IF(COUNT(BC471:BH471)=6,MAX($AX$3:AX470)+1,"")</f>
        <v/>
      </c>
      <c r="AY471" s="20" t="str">
        <f>IF(AZ471="","",RANK(AZ471,$AZ$3:$AZ$100003,1)+COUNTIF($AZ$3:AZ471,AZ471)-1)</f>
        <v/>
      </c>
      <c r="AZ471" s="20" t="str">
        <f t="shared" si="253"/>
        <v/>
      </c>
      <c r="BA471" s="20" t="str">
        <f>IF(AN471="","",IF(COUNTIF($AN$3:AN471,AN471)=1,1+MAX($BA$3:BA470),INDEX($BA$3:BA470,MATCH(AN471,$AN$3:AN471,0),0)))</f>
        <v/>
      </c>
      <c r="BB471" s="20" t="str">
        <f>IF(AO471="","",IF(COUNTIF($AO$3:AO471,AO471)=1,1+MAX($BB$3:BB470),INDEX($BB$3:BB470,MATCH(AO471,$AO$3:AO471,0),0)))</f>
        <v/>
      </c>
      <c r="BC471" s="54" t="str">
        <f t="shared" si="254"/>
        <v/>
      </c>
      <c r="BD471" s="54" t="str">
        <f t="shared" si="255"/>
        <v/>
      </c>
      <c r="BE471" s="20" t="str">
        <f>IF($AN471="","",IF(COUNTIF(AN471,"*"&amp;BE$1&amp;"*"),COUNTIF(AN$3:AN471,"*"&amp;BE$1&amp;"*"),""))</f>
        <v/>
      </c>
      <c r="BF471" s="20" t="str">
        <f>IF($AN471="","",IF(COUNTIF(AO471,"*"&amp;BF$1&amp;"*"),COUNTIF(AO$3:AO471,"*"&amp;BF$1&amp;"*"),""))</f>
        <v/>
      </c>
      <c r="BG471" s="20" t="str">
        <f>IF($AN471="","",IF(COUNTIF(AP471,"*"&amp;BG$1&amp;"*"),COUNTIF(AP$3:AP471,"*"&amp;BG$1&amp;"*"),""))</f>
        <v/>
      </c>
      <c r="BH471" s="20" t="str">
        <f>IF($AN471="","",IF(COUNTIF(AQ471,"*"&amp;BH$1&amp;"*"),COUNTIF(AQ$3:AQ471,"*"&amp;BH$1&amp;"*"),""))</f>
        <v/>
      </c>
      <c r="BI471" s="58" t="str">
        <f t="shared" si="256"/>
        <v/>
      </c>
      <c r="BJ471" s="20" t="str">
        <f t="shared" si="257"/>
        <v/>
      </c>
      <c r="BK471" s="20" t="str">
        <f t="shared" si="258"/>
        <v/>
      </c>
      <c r="BM471" s="20" t="str">
        <f>IF($BM$1&gt;=1+MAX($BM$3:BM470),1+MAX($BM$3:BM470),"")</f>
        <v/>
      </c>
      <c r="BN471" s="20" t="str">
        <f t="shared" si="259"/>
        <v/>
      </c>
      <c r="BO471" s="20" t="str">
        <f t="shared" si="259"/>
        <v/>
      </c>
      <c r="BP471" s="20" t="str">
        <f t="shared" si="259"/>
        <v/>
      </c>
      <c r="BQ471" s="20" t="str">
        <f t="shared" si="259"/>
        <v/>
      </c>
      <c r="BR471" s="20" t="str">
        <f t="shared" si="259"/>
        <v/>
      </c>
      <c r="BS471" s="20" t="str">
        <f t="shared" si="259"/>
        <v/>
      </c>
      <c r="BT471" s="20" t="str">
        <f t="shared" si="259"/>
        <v/>
      </c>
      <c r="BU471" s="20" t="str">
        <f t="shared" si="259"/>
        <v/>
      </c>
      <c r="BV471" s="20" t="str">
        <f t="shared" si="259"/>
        <v/>
      </c>
      <c r="BW471" s="20" t="str">
        <f t="shared" si="259"/>
        <v/>
      </c>
      <c r="BX471" s="20" t="str">
        <f t="shared" si="259"/>
        <v/>
      </c>
    </row>
    <row r="472" spans="2:76" ht="30" customHeight="1" x14ac:dyDescent="0.2">
      <c r="B472" s="52"/>
      <c r="C472" s="52"/>
      <c r="D472" s="52"/>
      <c r="E472" s="30"/>
      <c r="F472" s="31"/>
      <c r="G472" s="32"/>
      <c r="H472" s="30"/>
      <c r="I472" s="31"/>
      <c r="J472" s="34"/>
      <c r="K472" s="112" t="str">
        <f t="shared" si="236"/>
        <v/>
      </c>
      <c r="L472" s="108" t="str">
        <f t="shared" si="237"/>
        <v/>
      </c>
      <c r="M472" s="108" t="str">
        <f t="shared" si="238"/>
        <v/>
      </c>
      <c r="N472" s="31" t="str">
        <f t="shared" si="239"/>
        <v/>
      </c>
      <c r="O472" s="31" t="str">
        <f t="shared" si="240"/>
        <v/>
      </c>
      <c r="P472" s="49" t="str">
        <f t="shared" si="241"/>
        <v/>
      </c>
      <c r="Q472" s="49" t="str">
        <f t="shared" si="242"/>
        <v/>
      </c>
      <c r="R472" s="32" t="str">
        <f t="shared" si="243"/>
        <v/>
      </c>
      <c r="S472" s="19"/>
      <c r="T472" s="45" t="str">
        <f t="shared" si="244"/>
        <v/>
      </c>
      <c r="U472" s="32" t="str">
        <f t="shared" si="245"/>
        <v/>
      </c>
      <c r="V472" s="22"/>
      <c r="W472" s="6" t="str">
        <f t="shared" si="234"/>
        <v/>
      </c>
      <c r="X472" s="7" t="str">
        <f t="shared" si="246"/>
        <v/>
      </c>
      <c r="Y472" s="19"/>
      <c r="Z472" s="13" t="str">
        <f t="shared" si="235"/>
        <v/>
      </c>
      <c r="AA472" s="13" t="str">
        <f t="shared" si="247"/>
        <v/>
      </c>
      <c r="AB472" s="7" t="str">
        <f t="shared" si="248"/>
        <v/>
      </c>
      <c r="AC472" s="22"/>
      <c r="AD472" s="3" t="str">
        <f>IF(B472="","",COUNT(B$3:B472))</f>
        <v/>
      </c>
      <c r="AE472" s="3" t="str">
        <f>IF(C472="","",COUNT(C$3:C472))</f>
        <v/>
      </c>
      <c r="AF472" s="3" t="str">
        <f>IF(D472="","",COUNT(D$3:D472))</f>
        <v/>
      </c>
      <c r="AG472" s="20" t="str">
        <f>IF(E472="","",COUNTA($E$3:E472))</f>
        <v/>
      </c>
      <c r="AH472" s="38" t="str">
        <f>IF(B472="",IF(OR($C472&lt;&gt;"",$D472&lt;&gt;"",$E472&lt;&gt;"",$H472&lt;&gt;"",$G472&lt;&gt;""),INDEX(AH$3:AH471,MATCH(MAX(AD$3:AD471),AD$3:AD471,0),0),""),B472)</f>
        <v/>
      </c>
      <c r="AI472" s="38" t="str">
        <f>IF(C472="",IF(OR($D472&lt;&gt;"",$E472&lt;&gt;"",$H472&lt;&gt;"",$G472&lt;&gt;""),INDEX(AI$3:AI471,MATCH(MAX(AE$3:AE471),AE$3:AE471,0),0),""),C472)</f>
        <v/>
      </c>
      <c r="AJ472" s="38" t="str">
        <f>IF(D472="",IF(OR($E472&lt;&gt;"",$H472&lt;&gt;"",$G472&lt;&gt;""),INDEX(AJ$3:AJ471,MATCH(MAX(AF$3:AF471),AF$3:AF471,0),0),""),D472)</f>
        <v/>
      </c>
      <c r="AK472" s="4" t="str">
        <f>IF(入力!E472="","",IFERROR(INDEX(雇用者!$B$3:$B$100003,IFERROR(MATCH("*"&amp;$E472&amp;"*",雇用者!B$3:B$100003,0),MATCH("*"&amp;$E472&amp;"*",雇用者!C$3:C$100003,0)),0),入力!E472))&amp;""</f>
        <v/>
      </c>
      <c r="AL472" s="20" t="str">
        <f>IF(AM472="","",$AM472&amp;"@"&amp;AN472&amp;IF(AN472="","","@"&amp;COUNTIF($AK$3:AK472,AN472)))</f>
        <v/>
      </c>
      <c r="AM472" s="26" t="str">
        <f t="shared" si="249"/>
        <v/>
      </c>
      <c r="AN472" s="4" t="str">
        <f>IF(AK472="",IF(AND(OR(H472&lt;&gt;"",G472&lt;&gt;""),E472=""),INDEX($AK$3:AK471,MATCH(MAX($AG$3:AG471),$AG$3:AG471,0),0),""),AK472)</f>
        <v/>
      </c>
      <c r="AO472" s="20" t="str">
        <f>IF(H472="",IF(AN472="","",IFERROR(INDEX(雇用者!$D$3:$D$100003,MATCH($AN472,雇用者!B$3:B$100003,0),0),"")),H472)&amp;""</f>
        <v/>
      </c>
      <c r="AP472" s="20" t="str">
        <f>IF(AN472="","",IFERROR(IF(AND(入力!I472="",H472=""),INDEX(雇用者!$E$3:$E$100003,MATCH($AN472,雇用者!B$3:B$100003,0),0),I472),I472))&amp;""</f>
        <v/>
      </c>
      <c r="AQ472" s="20" t="str">
        <f t="shared" si="250"/>
        <v/>
      </c>
      <c r="AR472" s="20" t="str">
        <f t="shared" si="251"/>
        <v/>
      </c>
      <c r="AS472" s="20" t="str">
        <f>IF(AN472="","",IFERROR(IF(AND(入力!G472="",H472=""),INDEX(雇用者!$F$3:$Y$100003,MATCH($AN472,雇用者!B$3:B$100003,0),MATCH($AM472,雇用者!$F$1:$Y$1,1)),IF(G472="","",G472)),IF(G472="","",G472)))</f>
        <v/>
      </c>
      <c r="AT472" s="21" t="str">
        <f t="shared" si="252"/>
        <v/>
      </c>
      <c r="AU472" s="21" t="str">
        <f>IF(AND(AT472&lt;&gt;"",COUNTIF($AL$3:AL472,AL472)=1),SUMIF($AL$3:$AT$100003,AL472,$AT$3:$AT$100003),"")</f>
        <v/>
      </c>
      <c r="AV472" s="21" t="str">
        <f>IF(AND(COUNTIF($AM$3:AM472,AM472)=COUNTIF($AM$3:AM100472,AM472),AM472&lt;&gt;""),SUMIF($AM$3:AM472,AM472,$AT$3:AT472),"")</f>
        <v/>
      </c>
      <c r="AW472" s="96"/>
      <c r="AX472" s="20" t="str">
        <f>IF(COUNT(BC472:BH472)=6,MAX($AX$3:AX471)+1,"")</f>
        <v/>
      </c>
      <c r="AY472" s="20" t="str">
        <f>IF(AZ472="","",RANK(AZ472,$AZ$3:$AZ$100003,1)+COUNTIF($AZ$3:AZ472,AZ472)-1)</f>
        <v/>
      </c>
      <c r="AZ472" s="20" t="str">
        <f t="shared" si="253"/>
        <v/>
      </c>
      <c r="BA472" s="20" t="str">
        <f>IF(AN472="","",IF(COUNTIF($AN$3:AN472,AN472)=1,1+MAX($BA$3:BA471),INDEX($BA$3:BA471,MATCH(AN472,$AN$3:AN472,0),0)))</f>
        <v/>
      </c>
      <c r="BB472" s="20" t="str">
        <f>IF(AO472="","",IF(COUNTIF($AO$3:AO472,AO472)=1,1+MAX($BB$3:BB471),INDEX($BB$3:BB471,MATCH(AO472,$AO$3:AO472,0),0)))</f>
        <v/>
      </c>
      <c r="BC472" s="54" t="str">
        <f t="shared" si="254"/>
        <v/>
      </c>
      <c r="BD472" s="54" t="str">
        <f t="shared" si="255"/>
        <v/>
      </c>
      <c r="BE472" s="20" t="str">
        <f>IF($AN472="","",IF(COUNTIF(AN472,"*"&amp;BE$1&amp;"*"),COUNTIF(AN$3:AN472,"*"&amp;BE$1&amp;"*"),""))</f>
        <v/>
      </c>
      <c r="BF472" s="20" t="str">
        <f>IF($AN472="","",IF(COUNTIF(AO472,"*"&amp;BF$1&amp;"*"),COUNTIF(AO$3:AO472,"*"&amp;BF$1&amp;"*"),""))</f>
        <v/>
      </c>
      <c r="BG472" s="20" t="str">
        <f>IF($AN472="","",IF(COUNTIF(AP472,"*"&amp;BG$1&amp;"*"),COUNTIF(AP$3:AP472,"*"&amp;BG$1&amp;"*"),""))</f>
        <v/>
      </c>
      <c r="BH472" s="20" t="str">
        <f>IF($AN472="","",IF(COUNTIF(AQ472,"*"&amp;BH$1&amp;"*"),COUNTIF(AQ$3:AQ472,"*"&amp;BH$1&amp;"*"),""))</f>
        <v/>
      </c>
      <c r="BI472" s="58" t="str">
        <f t="shared" si="256"/>
        <v/>
      </c>
      <c r="BJ472" s="20" t="str">
        <f t="shared" si="257"/>
        <v/>
      </c>
      <c r="BK472" s="20" t="str">
        <f t="shared" si="258"/>
        <v/>
      </c>
      <c r="BM472" s="20" t="str">
        <f>IF($BM$1&gt;=1+MAX($BM$3:BM471),1+MAX($BM$3:BM471),"")</f>
        <v/>
      </c>
      <c r="BN472" s="20" t="str">
        <f t="shared" si="259"/>
        <v/>
      </c>
      <c r="BO472" s="20" t="str">
        <f t="shared" si="259"/>
        <v/>
      </c>
      <c r="BP472" s="20" t="str">
        <f t="shared" si="259"/>
        <v/>
      </c>
      <c r="BQ472" s="20" t="str">
        <f t="shared" si="259"/>
        <v/>
      </c>
      <c r="BR472" s="20" t="str">
        <f t="shared" si="259"/>
        <v/>
      </c>
      <c r="BS472" s="20" t="str">
        <f t="shared" si="259"/>
        <v/>
      </c>
      <c r="BT472" s="20" t="str">
        <f t="shared" si="259"/>
        <v/>
      </c>
      <c r="BU472" s="20" t="str">
        <f t="shared" si="259"/>
        <v/>
      </c>
      <c r="BV472" s="20" t="str">
        <f t="shared" si="259"/>
        <v/>
      </c>
      <c r="BW472" s="20" t="str">
        <f t="shared" si="259"/>
        <v/>
      </c>
      <c r="BX472" s="20" t="str">
        <f t="shared" si="259"/>
        <v/>
      </c>
    </row>
    <row r="473" spans="2:76" ht="30" customHeight="1" x14ac:dyDescent="0.2">
      <c r="B473" s="52"/>
      <c r="C473" s="52"/>
      <c r="D473" s="52"/>
      <c r="E473" s="30"/>
      <c r="F473" s="31"/>
      <c r="G473" s="32"/>
      <c r="H473" s="30"/>
      <c r="I473" s="31"/>
      <c r="J473" s="34"/>
      <c r="K473" s="112" t="str">
        <f t="shared" si="236"/>
        <v/>
      </c>
      <c r="L473" s="108" t="str">
        <f t="shared" si="237"/>
        <v/>
      </c>
      <c r="M473" s="108" t="str">
        <f t="shared" si="238"/>
        <v/>
      </c>
      <c r="N473" s="31" t="str">
        <f t="shared" si="239"/>
        <v/>
      </c>
      <c r="O473" s="31" t="str">
        <f t="shared" si="240"/>
        <v/>
      </c>
      <c r="P473" s="49" t="str">
        <f t="shared" si="241"/>
        <v/>
      </c>
      <c r="Q473" s="49" t="str">
        <f t="shared" si="242"/>
        <v/>
      </c>
      <c r="R473" s="32" t="str">
        <f t="shared" si="243"/>
        <v/>
      </c>
      <c r="S473" s="19"/>
      <c r="T473" s="45" t="str">
        <f t="shared" si="244"/>
        <v/>
      </c>
      <c r="U473" s="32" t="str">
        <f t="shared" si="245"/>
        <v/>
      </c>
      <c r="V473" s="22"/>
      <c r="W473" s="6" t="str">
        <f t="shared" si="234"/>
        <v/>
      </c>
      <c r="X473" s="7" t="str">
        <f t="shared" si="246"/>
        <v/>
      </c>
      <c r="Y473" s="19"/>
      <c r="Z473" s="13" t="str">
        <f t="shared" si="235"/>
        <v/>
      </c>
      <c r="AA473" s="13" t="str">
        <f t="shared" si="247"/>
        <v/>
      </c>
      <c r="AB473" s="7" t="str">
        <f t="shared" si="248"/>
        <v/>
      </c>
      <c r="AC473" s="22"/>
      <c r="AD473" s="3" t="str">
        <f>IF(B473="","",COUNT(B$3:B473))</f>
        <v/>
      </c>
      <c r="AE473" s="3" t="str">
        <f>IF(C473="","",COUNT(C$3:C473))</f>
        <v/>
      </c>
      <c r="AF473" s="3" t="str">
        <f>IF(D473="","",COUNT(D$3:D473))</f>
        <v/>
      </c>
      <c r="AG473" s="20" t="str">
        <f>IF(E473="","",COUNTA($E$3:E473))</f>
        <v/>
      </c>
      <c r="AH473" s="38" t="str">
        <f>IF(B473="",IF(OR($C473&lt;&gt;"",$D473&lt;&gt;"",$E473&lt;&gt;"",$H473&lt;&gt;"",$G473&lt;&gt;""),INDEX(AH$3:AH472,MATCH(MAX(AD$3:AD472),AD$3:AD472,0),0),""),B473)</f>
        <v/>
      </c>
      <c r="AI473" s="38" t="str">
        <f>IF(C473="",IF(OR($D473&lt;&gt;"",$E473&lt;&gt;"",$H473&lt;&gt;"",$G473&lt;&gt;""),INDEX(AI$3:AI472,MATCH(MAX(AE$3:AE472),AE$3:AE472,0),0),""),C473)</f>
        <v/>
      </c>
      <c r="AJ473" s="38" t="str">
        <f>IF(D473="",IF(OR($E473&lt;&gt;"",$H473&lt;&gt;"",$G473&lt;&gt;""),INDEX(AJ$3:AJ472,MATCH(MAX(AF$3:AF472),AF$3:AF472,0),0),""),D473)</f>
        <v/>
      </c>
      <c r="AK473" s="4" t="str">
        <f>IF(入力!E473="","",IFERROR(INDEX(雇用者!$B$3:$B$100003,IFERROR(MATCH("*"&amp;$E473&amp;"*",雇用者!B$3:B$100003,0),MATCH("*"&amp;$E473&amp;"*",雇用者!C$3:C$100003,0)),0),入力!E473))&amp;""</f>
        <v/>
      </c>
      <c r="AL473" s="20" t="str">
        <f>IF(AM473="","",$AM473&amp;"@"&amp;AN473&amp;IF(AN473="","","@"&amp;COUNTIF($AK$3:AK473,AN473)))</f>
        <v/>
      </c>
      <c r="AM473" s="26" t="str">
        <f t="shared" si="249"/>
        <v/>
      </c>
      <c r="AN473" s="4" t="str">
        <f>IF(AK473="",IF(AND(OR(H473&lt;&gt;"",G473&lt;&gt;""),E473=""),INDEX($AK$3:AK472,MATCH(MAX($AG$3:AG472),$AG$3:AG472,0),0),""),AK473)</f>
        <v/>
      </c>
      <c r="AO473" s="20" t="str">
        <f>IF(H473="",IF(AN473="","",IFERROR(INDEX(雇用者!$D$3:$D$100003,MATCH($AN473,雇用者!B$3:B$100003,0),0),"")),H473)&amp;""</f>
        <v/>
      </c>
      <c r="AP473" s="20" t="str">
        <f>IF(AN473="","",IFERROR(IF(AND(入力!I473="",H473=""),INDEX(雇用者!$E$3:$E$100003,MATCH($AN473,雇用者!B$3:B$100003,0),0),I473),I473))&amp;""</f>
        <v/>
      </c>
      <c r="AQ473" s="20" t="str">
        <f t="shared" si="250"/>
        <v/>
      </c>
      <c r="AR473" s="20" t="str">
        <f t="shared" si="251"/>
        <v/>
      </c>
      <c r="AS473" s="20" t="str">
        <f>IF(AN473="","",IFERROR(IF(AND(入力!G473="",H473=""),INDEX(雇用者!$F$3:$Y$100003,MATCH($AN473,雇用者!B$3:B$100003,0),MATCH($AM473,雇用者!$F$1:$Y$1,1)),IF(G473="","",G473)),IF(G473="","",G473)))</f>
        <v/>
      </c>
      <c r="AT473" s="21" t="str">
        <f t="shared" si="252"/>
        <v/>
      </c>
      <c r="AU473" s="21" t="str">
        <f>IF(AND(AT473&lt;&gt;"",COUNTIF($AL$3:AL473,AL473)=1),SUMIF($AL$3:$AT$100003,AL473,$AT$3:$AT$100003),"")</f>
        <v/>
      </c>
      <c r="AV473" s="21" t="str">
        <f>IF(AND(COUNTIF($AM$3:AM473,AM473)=COUNTIF($AM$3:AM100473,AM473),AM473&lt;&gt;""),SUMIF($AM$3:AM473,AM473,$AT$3:AT473),"")</f>
        <v/>
      </c>
      <c r="AW473" s="96"/>
      <c r="AX473" s="20" t="str">
        <f>IF(COUNT(BC473:BH473)=6,MAX($AX$3:AX472)+1,"")</f>
        <v/>
      </c>
      <c r="AY473" s="20" t="str">
        <f>IF(AZ473="","",RANK(AZ473,$AZ$3:$AZ$100003,1)+COUNTIF($AZ$3:AZ473,AZ473)-1)</f>
        <v/>
      </c>
      <c r="AZ473" s="20" t="str">
        <f t="shared" si="253"/>
        <v/>
      </c>
      <c r="BA473" s="20" t="str">
        <f>IF(AN473="","",IF(COUNTIF($AN$3:AN473,AN473)=1,1+MAX($BA$3:BA472),INDEX($BA$3:BA472,MATCH(AN473,$AN$3:AN473,0),0)))</f>
        <v/>
      </c>
      <c r="BB473" s="20" t="str">
        <f>IF(AO473="","",IF(COUNTIF($AO$3:AO473,AO473)=1,1+MAX($BB$3:BB472),INDEX($BB$3:BB472,MATCH(AO473,$AO$3:AO473,0),0)))</f>
        <v/>
      </c>
      <c r="BC473" s="54" t="str">
        <f t="shared" si="254"/>
        <v/>
      </c>
      <c r="BD473" s="54" t="str">
        <f t="shared" si="255"/>
        <v/>
      </c>
      <c r="BE473" s="20" t="str">
        <f>IF($AN473="","",IF(COUNTIF(AN473,"*"&amp;BE$1&amp;"*"),COUNTIF(AN$3:AN473,"*"&amp;BE$1&amp;"*"),""))</f>
        <v/>
      </c>
      <c r="BF473" s="20" t="str">
        <f>IF($AN473="","",IF(COUNTIF(AO473,"*"&amp;BF$1&amp;"*"),COUNTIF(AO$3:AO473,"*"&amp;BF$1&amp;"*"),""))</f>
        <v/>
      </c>
      <c r="BG473" s="20" t="str">
        <f>IF($AN473="","",IF(COUNTIF(AP473,"*"&amp;BG$1&amp;"*"),COUNTIF(AP$3:AP473,"*"&amp;BG$1&amp;"*"),""))</f>
        <v/>
      </c>
      <c r="BH473" s="20" t="str">
        <f>IF($AN473="","",IF(COUNTIF(AQ473,"*"&amp;BH$1&amp;"*"),COUNTIF(AQ$3:AQ473,"*"&amp;BH$1&amp;"*"),""))</f>
        <v/>
      </c>
      <c r="BI473" s="58" t="str">
        <f t="shared" si="256"/>
        <v/>
      </c>
      <c r="BJ473" s="20" t="str">
        <f t="shared" si="257"/>
        <v/>
      </c>
      <c r="BK473" s="20" t="str">
        <f t="shared" si="258"/>
        <v/>
      </c>
      <c r="BM473" s="20" t="str">
        <f>IF($BM$1&gt;=1+MAX($BM$3:BM472),1+MAX($BM$3:BM472),"")</f>
        <v/>
      </c>
      <c r="BN473" s="20" t="str">
        <f t="shared" si="259"/>
        <v/>
      </c>
      <c r="BO473" s="20" t="str">
        <f t="shared" si="259"/>
        <v/>
      </c>
      <c r="BP473" s="20" t="str">
        <f t="shared" si="259"/>
        <v/>
      </c>
      <c r="BQ473" s="20" t="str">
        <f t="shared" si="259"/>
        <v/>
      </c>
      <c r="BR473" s="20" t="str">
        <f t="shared" si="259"/>
        <v/>
      </c>
      <c r="BS473" s="20" t="str">
        <f t="shared" si="259"/>
        <v/>
      </c>
      <c r="BT473" s="20" t="str">
        <f t="shared" si="259"/>
        <v/>
      </c>
      <c r="BU473" s="20" t="str">
        <f t="shared" si="259"/>
        <v/>
      </c>
      <c r="BV473" s="20" t="str">
        <f t="shared" si="259"/>
        <v/>
      </c>
      <c r="BW473" s="20" t="str">
        <f t="shared" si="259"/>
        <v/>
      </c>
      <c r="BX473" s="20" t="str">
        <f t="shared" si="259"/>
        <v/>
      </c>
    </row>
    <row r="474" spans="2:76" ht="30" customHeight="1" x14ac:dyDescent="0.2">
      <c r="B474" s="52"/>
      <c r="C474" s="52"/>
      <c r="D474" s="52"/>
      <c r="E474" s="30"/>
      <c r="F474" s="31"/>
      <c r="G474" s="32"/>
      <c r="H474" s="30"/>
      <c r="I474" s="31"/>
      <c r="J474" s="34"/>
      <c r="K474" s="112" t="str">
        <f t="shared" si="236"/>
        <v/>
      </c>
      <c r="L474" s="108" t="str">
        <f t="shared" si="237"/>
        <v/>
      </c>
      <c r="M474" s="108" t="str">
        <f t="shared" si="238"/>
        <v/>
      </c>
      <c r="N474" s="31" t="str">
        <f t="shared" si="239"/>
        <v/>
      </c>
      <c r="O474" s="31" t="str">
        <f t="shared" si="240"/>
        <v/>
      </c>
      <c r="P474" s="49" t="str">
        <f t="shared" si="241"/>
        <v/>
      </c>
      <c r="Q474" s="49" t="str">
        <f t="shared" si="242"/>
        <v/>
      </c>
      <c r="R474" s="32" t="str">
        <f t="shared" si="243"/>
        <v/>
      </c>
      <c r="S474" s="19"/>
      <c r="T474" s="45" t="str">
        <f t="shared" si="244"/>
        <v/>
      </c>
      <c r="U474" s="32" t="str">
        <f t="shared" si="245"/>
        <v/>
      </c>
      <c r="V474" s="22"/>
      <c r="W474" s="6" t="str">
        <f t="shared" si="234"/>
        <v/>
      </c>
      <c r="X474" s="7" t="str">
        <f t="shared" si="246"/>
        <v/>
      </c>
      <c r="Y474" s="19"/>
      <c r="Z474" s="13" t="str">
        <f t="shared" si="235"/>
        <v/>
      </c>
      <c r="AA474" s="13" t="str">
        <f t="shared" si="247"/>
        <v/>
      </c>
      <c r="AB474" s="7" t="str">
        <f t="shared" si="248"/>
        <v/>
      </c>
      <c r="AC474" s="22"/>
      <c r="AD474" s="3" t="str">
        <f>IF(B474="","",COUNT(B$3:B474))</f>
        <v/>
      </c>
      <c r="AE474" s="3" t="str">
        <f>IF(C474="","",COUNT(C$3:C474))</f>
        <v/>
      </c>
      <c r="AF474" s="3" t="str">
        <f>IF(D474="","",COUNT(D$3:D474))</f>
        <v/>
      </c>
      <c r="AG474" s="20" t="str">
        <f>IF(E474="","",COUNTA($E$3:E474))</f>
        <v/>
      </c>
      <c r="AH474" s="38" t="str">
        <f>IF(B474="",IF(OR($C474&lt;&gt;"",$D474&lt;&gt;"",$E474&lt;&gt;"",$H474&lt;&gt;"",$G474&lt;&gt;""),INDEX(AH$3:AH473,MATCH(MAX(AD$3:AD473),AD$3:AD473,0),0),""),B474)</f>
        <v/>
      </c>
      <c r="AI474" s="38" t="str">
        <f>IF(C474="",IF(OR($D474&lt;&gt;"",$E474&lt;&gt;"",$H474&lt;&gt;"",$G474&lt;&gt;""),INDEX(AI$3:AI473,MATCH(MAX(AE$3:AE473),AE$3:AE473,0),0),""),C474)</f>
        <v/>
      </c>
      <c r="AJ474" s="38" t="str">
        <f>IF(D474="",IF(OR($E474&lt;&gt;"",$H474&lt;&gt;"",$G474&lt;&gt;""),INDEX(AJ$3:AJ473,MATCH(MAX(AF$3:AF473),AF$3:AF473,0),0),""),D474)</f>
        <v/>
      </c>
      <c r="AK474" s="4" t="str">
        <f>IF(入力!E474="","",IFERROR(INDEX(雇用者!$B$3:$B$100003,IFERROR(MATCH("*"&amp;$E474&amp;"*",雇用者!B$3:B$100003,0),MATCH("*"&amp;$E474&amp;"*",雇用者!C$3:C$100003,0)),0),入力!E474))&amp;""</f>
        <v/>
      </c>
      <c r="AL474" s="20" t="str">
        <f>IF(AM474="","",$AM474&amp;"@"&amp;AN474&amp;IF(AN474="","","@"&amp;COUNTIF($AK$3:AK474,AN474)))</f>
        <v/>
      </c>
      <c r="AM474" s="26" t="str">
        <f t="shared" si="249"/>
        <v/>
      </c>
      <c r="AN474" s="4" t="str">
        <f>IF(AK474="",IF(AND(OR(H474&lt;&gt;"",G474&lt;&gt;""),E474=""),INDEX($AK$3:AK473,MATCH(MAX($AG$3:AG473),$AG$3:AG473,0),0),""),AK474)</f>
        <v/>
      </c>
      <c r="AO474" s="20" t="str">
        <f>IF(H474="",IF(AN474="","",IFERROR(INDEX(雇用者!$D$3:$D$100003,MATCH($AN474,雇用者!B$3:B$100003,0),0),"")),H474)&amp;""</f>
        <v/>
      </c>
      <c r="AP474" s="20" t="str">
        <f>IF(AN474="","",IFERROR(IF(AND(入力!I474="",H474=""),INDEX(雇用者!$E$3:$E$100003,MATCH($AN474,雇用者!B$3:B$100003,0),0),I474),I474))&amp;""</f>
        <v/>
      </c>
      <c r="AQ474" s="20" t="str">
        <f t="shared" si="250"/>
        <v/>
      </c>
      <c r="AR474" s="20" t="str">
        <f t="shared" si="251"/>
        <v/>
      </c>
      <c r="AS474" s="20" t="str">
        <f>IF(AN474="","",IFERROR(IF(AND(入力!G474="",H474=""),INDEX(雇用者!$F$3:$Y$100003,MATCH($AN474,雇用者!B$3:B$100003,0),MATCH($AM474,雇用者!$F$1:$Y$1,1)),IF(G474="","",G474)),IF(G474="","",G474)))</f>
        <v/>
      </c>
      <c r="AT474" s="21" t="str">
        <f t="shared" si="252"/>
        <v/>
      </c>
      <c r="AU474" s="21" t="str">
        <f>IF(AND(AT474&lt;&gt;"",COUNTIF($AL$3:AL474,AL474)=1),SUMIF($AL$3:$AT$100003,AL474,$AT$3:$AT$100003),"")</f>
        <v/>
      </c>
      <c r="AV474" s="21" t="str">
        <f>IF(AND(COUNTIF($AM$3:AM474,AM474)=COUNTIF($AM$3:AM100474,AM474),AM474&lt;&gt;""),SUMIF($AM$3:AM474,AM474,$AT$3:AT474),"")</f>
        <v/>
      </c>
      <c r="AW474" s="96"/>
      <c r="AX474" s="20" t="str">
        <f>IF(COUNT(BC474:BH474)=6,MAX($AX$3:AX473)+1,"")</f>
        <v/>
      </c>
      <c r="AY474" s="20" t="str">
        <f>IF(AZ474="","",RANK(AZ474,$AZ$3:$AZ$100003,1)+COUNTIF($AZ$3:AZ474,AZ474)-1)</f>
        <v/>
      </c>
      <c r="AZ474" s="20" t="str">
        <f t="shared" si="253"/>
        <v/>
      </c>
      <c r="BA474" s="20" t="str">
        <f>IF(AN474="","",IF(COUNTIF($AN$3:AN474,AN474)=1,1+MAX($BA$3:BA473),INDEX($BA$3:BA473,MATCH(AN474,$AN$3:AN474,0),0)))</f>
        <v/>
      </c>
      <c r="BB474" s="20" t="str">
        <f>IF(AO474="","",IF(COUNTIF($AO$3:AO474,AO474)=1,1+MAX($BB$3:BB473),INDEX($BB$3:BB473,MATCH(AO474,$AO$3:AO474,0),0)))</f>
        <v/>
      </c>
      <c r="BC474" s="54" t="str">
        <f t="shared" si="254"/>
        <v/>
      </c>
      <c r="BD474" s="54" t="str">
        <f t="shared" si="255"/>
        <v/>
      </c>
      <c r="BE474" s="20" t="str">
        <f>IF($AN474="","",IF(COUNTIF(AN474,"*"&amp;BE$1&amp;"*"),COUNTIF(AN$3:AN474,"*"&amp;BE$1&amp;"*"),""))</f>
        <v/>
      </c>
      <c r="BF474" s="20" t="str">
        <f>IF($AN474="","",IF(COUNTIF(AO474,"*"&amp;BF$1&amp;"*"),COUNTIF(AO$3:AO474,"*"&amp;BF$1&amp;"*"),""))</f>
        <v/>
      </c>
      <c r="BG474" s="20" t="str">
        <f>IF($AN474="","",IF(COUNTIF(AP474,"*"&amp;BG$1&amp;"*"),COUNTIF(AP$3:AP474,"*"&amp;BG$1&amp;"*"),""))</f>
        <v/>
      </c>
      <c r="BH474" s="20" t="str">
        <f>IF($AN474="","",IF(COUNTIF(AQ474,"*"&amp;BH$1&amp;"*"),COUNTIF(AQ$3:AQ474,"*"&amp;BH$1&amp;"*"),""))</f>
        <v/>
      </c>
      <c r="BI474" s="58" t="str">
        <f t="shared" si="256"/>
        <v/>
      </c>
      <c r="BJ474" s="20" t="str">
        <f t="shared" si="257"/>
        <v/>
      </c>
      <c r="BK474" s="20" t="str">
        <f t="shared" si="258"/>
        <v/>
      </c>
      <c r="BM474" s="20" t="str">
        <f>IF($BM$1&gt;=1+MAX($BM$3:BM473),1+MAX($BM$3:BM473),"")</f>
        <v/>
      </c>
      <c r="BN474" s="20" t="str">
        <f t="shared" si="259"/>
        <v/>
      </c>
      <c r="BO474" s="20" t="str">
        <f t="shared" si="259"/>
        <v/>
      </c>
      <c r="BP474" s="20" t="str">
        <f t="shared" si="259"/>
        <v/>
      </c>
      <c r="BQ474" s="20" t="str">
        <f t="shared" si="259"/>
        <v/>
      </c>
      <c r="BR474" s="20" t="str">
        <f t="shared" si="259"/>
        <v/>
      </c>
      <c r="BS474" s="20" t="str">
        <f t="shared" si="259"/>
        <v/>
      </c>
      <c r="BT474" s="20" t="str">
        <f t="shared" si="259"/>
        <v/>
      </c>
      <c r="BU474" s="20" t="str">
        <f t="shared" si="259"/>
        <v/>
      </c>
      <c r="BV474" s="20" t="str">
        <f t="shared" si="259"/>
        <v/>
      </c>
      <c r="BW474" s="20" t="str">
        <f t="shared" si="259"/>
        <v/>
      </c>
      <c r="BX474" s="20" t="str">
        <f t="shared" si="259"/>
        <v/>
      </c>
    </row>
    <row r="475" spans="2:76" ht="30" customHeight="1" x14ac:dyDescent="0.2">
      <c r="B475" s="52"/>
      <c r="C475" s="52"/>
      <c r="D475" s="52"/>
      <c r="E475" s="30"/>
      <c r="F475" s="31"/>
      <c r="G475" s="32"/>
      <c r="H475" s="30"/>
      <c r="I475" s="31"/>
      <c r="J475" s="34"/>
      <c r="K475" s="112" t="str">
        <f t="shared" si="236"/>
        <v/>
      </c>
      <c r="L475" s="108" t="str">
        <f t="shared" si="237"/>
        <v/>
      </c>
      <c r="M475" s="108" t="str">
        <f t="shared" si="238"/>
        <v/>
      </c>
      <c r="N475" s="31" t="str">
        <f t="shared" si="239"/>
        <v/>
      </c>
      <c r="O475" s="31" t="str">
        <f t="shared" si="240"/>
        <v/>
      </c>
      <c r="P475" s="49" t="str">
        <f t="shared" si="241"/>
        <v/>
      </c>
      <c r="Q475" s="49" t="str">
        <f t="shared" si="242"/>
        <v/>
      </c>
      <c r="R475" s="32" t="str">
        <f t="shared" si="243"/>
        <v/>
      </c>
      <c r="S475" s="19"/>
      <c r="T475" s="45" t="str">
        <f t="shared" si="244"/>
        <v/>
      </c>
      <c r="U475" s="32" t="str">
        <f t="shared" si="245"/>
        <v/>
      </c>
      <c r="V475" s="22"/>
      <c r="W475" s="6" t="str">
        <f t="shared" si="234"/>
        <v/>
      </c>
      <c r="X475" s="7" t="str">
        <f t="shared" si="246"/>
        <v/>
      </c>
      <c r="Y475" s="19"/>
      <c r="Z475" s="13" t="str">
        <f t="shared" si="235"/>
        <v/>
      </c>
      <c r="AA475" s="13" t="str">
        <f t="shared" si="247"/>
        <v/>
      </c>
      <c r="AB475" s="7" t="str">
        <f t="shared" si="248"/>
        <v/>
      </c>
      <c r="AC475" s="22"/>
      <c r="AD475" s="3" t="str">
        <f>IF(B475="","",COUNT(B$3:B475))</f>
        <v/>
      </c>
      <c r="AE475" s="3" t="str">
        <f>IF(C475="","",COUNT(C$3:C475))</f>
        <v/>
      </c>
      <c r="AF475" s="3" t="str">
        <f>IF(D475="","",COUNT(D$3:D475))</f>
        <v/>
      </c>
      <c r="AG475" s="20" t="str">
        <f>IF(E475="","",COUNTA($E$3:E475))</f>
        <v/>
      </c>
      <c r="AH475" s="38" t="str">
        <f>IF(B475="",IF(OR($C475&lt;&gt;"",$D475&lt;&gt;"",$E475&lt;&gt;"",$H475&lt;&gt;"",$G475&lt;&gt;""),INDEX(AH$3:AH474,MATCH(MAX(AD$3:AD474),AD$3:AD474,0),0),""),B475)</f>
        <v/>
      </c>
      <c r="AI475" s="38" t="str">
        <f>IF(C475="",IF(OR($D475&lt;&gt;"",$E475&lt;&gt;"",$H475&lt;&gt;"",$G475&lt;&gt;""),INDEX(AI$3:AI474,MATCH(MAX(AE$3:AE474),AE$3:AE474,0),0),""),C475)</f>
        <v/>
      </c>
      <c r="AJ475" s="38" t="str">
        <f>IF(D475="",IF(OR($E475&lt;&gt;"",$H475&lt;&gt;"",$G475&lt;&gt;""),INDEX(AJ$3:AJ474,MATCH(MAX(AF$3:AF474),AF$3:AF474,0),0),""),D475)</f>
        <v/>
      </c>
      <c r="AK475" s="4" t="str">
        <f>IF(入力!E475="","",IFERROR(INDEX(雇用者!$B$3:$B$100003,IFERROR(MATCH("*"&amp;$E475&amp;"*",雇用者!B$3:B$100003,0),MATCH("*"&amp;$E475&amp;"*",雇用者!C$3:C$100003,0)),0),入力!E475))&amp;""</f>
        <v/>
      </c>
      <c r="AL475" s="20" t="str">
        <f>IF(AM475="","",$AM475&amp;"@"&amp;AN475&amp;IF(AN475="","","@"&amp;COUNTIF($AK$3:AK475,AN475)))</f>
        <v/>
      </c>
      <c r="AM475" s="26" t="str">
        <f t="shared" si="249"/>
        <v/>
      </c>
      <c r="AN475" s="4" t="str">
        <f>IF(AK475="",IF(AND(OR(H475&lt;&gt;"",G475&lt;&gt;""),E475=""),INDEX($AK$3:AK474,MATCH(MAX($AG$3:AG474),$AG$3:AG474,0),0),""),AK475)</f>
        <v/>
      </c>
      <c r="AO475" s="20" t="str">
        <f>IF(H475="",IF(AN475="","",IFERROR(INDEX(雇用者!$D$3:$D$100003,MATCH($AN475,雇用者!B$3:B$100003,0),0),"")),H475)&amp;""</f>
        <v/>
      </c>
      <c r="AP475" s="20" t="str">
        <f>IF(AN475="","",IFERROR(IF(AND(入力!I475="",H475=""),INDEX(雇用者!$E$3:$E$100003,MATCH($AN475,雇用者!B$3:B$100003,0),0),I475),I475))&amp;""</f>
        <v/>
      </c>
      <c r="AQ475" s="20" t="str">
        <f t="shared" si="250"/>
        <v/>
      </c>
      <c r="AR475" s="20" t="str">
        <f t="shared" si="251"/>
        <v/>
      </c>
      <c r="AS475" s="20" t="str">
        <f>IF(AN475="","",IFERROR(IF(AND(入力!G475="",H475=""),INDEX(雇用者!$F$3:$Y$100003,MATCH($AN475,雇用者!B$3:B$100003,0),MATCH($AM475,雇用者!$F$1:$Y$1,1)),IF(G475="","",G475)),IF(G475="","",G475)))</f>
        <v/>
      </c>
      <c r="AT475" s="21" t="str">
        <f t="shared" si="252"/>
        <v/>
      </c>
      <c r="AU475" s="21" t="str">
        <f>IF(AND(AT475&lt;&gt;"",COUNTIF($AL$3:AL475,AL475)=1),SUMIF($AL$3:$AT$100003,AL475,$AT$3:$AT$100003),"")</f>
        <v/>
      </c>
      <c r="AV475" s="21" t="str">
        <f>IF(AND(COUNTIF($AM$3:AM475,AM475)=COUNTIF($AM$3:AM100475,AM475),AM475&lt;&gt;""),SUMIF($AM$3:AM475,AM475,$AT$3:AT475),"")</f>
        <v/>
      </c>
      <c r="AW475" s="96"/>
      <c r="AX475" s="20" t="str">
        <f>IF(COUNT(BC475:BH475)=6,MAX($AX$3:AX474)+1,"")</f>
        <v/>
      </c>
      <c r="AY475" s="20" t="str">
        <f>IF(AZ475="","",RANK(AZ475,$AZ$3:$AZ$100003,1)+COUNTIF($AZ$3:AZ475,AZ475)-1)</f>
        <v/>
      </c>
      <c r="AZ475" s="20" t="str">
        <f t="shared" si="253"/>
        <v/>
      </c>
      <c r="BA475" s="20" t="str">
        <f>IF(AN475="","",IF(COUNTIF($AN$3:AN475,AN475)=1,1+MAX($BA$3:BA474),INDEX($BA$3:BA474,MATCH(AN475,$AN$3:AN475,0),0)))</f>
        <v/>
      </c>
      <c r="BB475" s="20" t="str">
        <f>IF(AO475="","",IF(COUNTIF($AO$3:AO475,AO475)=1,1+MAX($BB$3:BB474),INDEX($BB$3:BB474,MATCH(AO475,$AO$3:AO475,0),0)))</f>
        <v/>
      </c>
      <c r="BC475" s="54" t="str">
        <f t="shared" si="254"/>
        <v/>
      </c>
      <c r="BD475" s="54" t="str">
        <f t="shared" si="255"/>
        <v/>
      </c>
      <c r="BE475" s="20" t="str">
        <f>IF($AN475="","",IF(COUNTIF(AN475,"*"&amp;BE$1&amp;"*"),COUNTIF(AN$3:AN475,"*"&amp;BE$1&amp;"*"),""))</f>
        <v/>
      </c>
      <c r="BF475" s="20" t="str">
        <f>IF($AN475="","",IF(COUNTIF(AO475,"*"&amp;BF$1&amp;"*"),COUNTIF(AO$3:AO475,"*"&amp;BF$1&amp;"*"),""))</f>
        <v/>
      </c>
      <c r="BG475" s="20" t="str">
        <f>IF($AN475="","",IF(COUNTIF(AP475,"*"&amp;BG$1&amp;"*"),COUNTIF(AP$3:AP475,"*"&amp;BG$1&amp;"*"),""))</f>
        <v/>
      </c>
      <c r="BH475" s="20" t="str">
        <f>IF($AN475="","",IF(COUNTIF(AQ475,"*"&amp;BH$1&amp;"*"),COUNTIF(AQ$3:AQ475,"*"&amp;BH$1&amp;"*"),""))</f>
        <v/>
      </c>
      <c r="BI475" s="58" t="str">
        <f t="shared" si="256"/>
        <v/>
      </c>
      <c r="BJ475" s="20" t="str">
        <f t="shared" si="257"/>
        <v/>
      </c>
      <c r="BK475" s="20" t="str">
        <f t="shared" si="258"/>
        <v/>
      </c>
      <c r="BM475" s="20" t="str">
        <f>IF($BM$1&gt;=1+MAX($BM$3:BM474),1+MAX($BM$3:BM474),"")</f>
        <v/>
      </c>
      <c r="BN475" s="20" t="str">
        <f t="shared" si="259"/>
        <v/>
      </c>
      <c r="BO475" s="20" t="str">
        <f t="shared" si="259"/>
        <v/>
      </c>
      <c r="BP475" s="20" t="str">
        <f t="shared" si="259"/>
        <v/>
      </c>
      <c r="BQ475" s="20" t="str">
        <f t="shared" si="259"/>
        <v/>
      </c>
      <c r="BR475" s="20" t="str">
        <f t="shared" si="259"/>
        <v/>
      </c>
      <c r="BS475" s="20" t="str">
        <f t="shared" si="259"/>
        <v/>
      </c>
      <c r="BT475" s="20" t="str">
        <f t="shared" si="259"/>
        <v/>
      </c>
      <c r="BU475" s="20" t="str">
        <f t="shared" si="259"/>
        <v/>
      </c>
      <c r="BV475" s="20" t="str">
        <f t="shared" si="259"/>
        <v/>
      </c>
      <c r="BW475" s="20" t="str">
        <f t="shared" si="259"/>
        <v/>
      </c>
      <c r="BX475" s="20" t="str">
        <f t="shared" si="259"/>
        <v/>
      </c>
    </row>
    <row r="476" spans="2:76" ht="30" customHeight="1" x14ac:dyDescent="0.2">
      <c r="B476" s="52"/>
      <c r="C476" s="52"/>
      <c r="D476" s="52"/>
      <c r="E476" s="30"/>
      <c r="F476" s="31"/>
      <c r="G476" s="32"/>
      <c r="H476" s="30"/>
      <c r="I476" s="31"/>
      <c r="J476" s="34"/>
      <c r="K476" s="112" t="str">
        <f t="shared" si="236"/>
        <v/>
      </c>
      <c r="L476" s="108" t="str">
        <f t="shared" si="237"/>
        <v/>
      </c>
      <c r="M476" s="108" t="str">
        <f t="shared" si="238"/>
        <v/>
      </c>
      <c r="N476" s="31" t="str">
        <f t="shared" si="239"/>
        <v/>
      </c>
      <c r="O476" s="31" t="str">
        <f t="shared" si="240"/>
        <v/>
      </c>
      <c r="P476" s="49" t="str">
        <f t="shared" si="241"/>
        <v/>
      </c>
      <c r="Q476" s="49" t="str">
        <f t="shared" si="242"/>
        <v/>
      </c>
      <c r="R476" s="32" t="str">
        <f t="shared" si="243"/>
        <v/>
      </c>
      <c r="S476" s="19"/>
      <c r="T476" s="45" t="str">
        <f t="shared" si="244"/>
        <v/>
      </c>
      <c r="U476" s="32" t="str">
        <f t="shared" si="245"/>
        <v/>
      </c>
      <c r="V476" s="22"/>
      <c r="W476" s="6" t="str">
        <f t="shared" si="234"/>
        <v/>
      </c>
      <c r="X476" s="7" t="str">
        <f t="shared" si="246"/>
        <v/>
      </c>
      <c r="Y476" s="19"/>
      <c r="Z476" s="13" t="str">
        <f t="shared" si="235"/>
        <v/>
      </c>
      <c r="AA476" s="13" t="str">
        <f t="shared" si="247"/>
        <v/>
      </c>
      <c r="AB476" s="7" t="str">
        <f t="shared" si="248"/>
        <v/>
      </c>
      <c r="AC476" s="22"/>
      <c r="AD476" s="3" t="str">
        <f>IF(B476="","",COUNT(B$3:B476))</f>
        <v/>
      </c>
      <c r="AE476" s="3" t="str">
        <f>IF(C476="","",COUNT(C$3:C476))</f>
        <v/>
      </c>
      <c r="AF476" s="3" t="str">
        <f>IF(D476="","",COUNT(D$3:D476))</f>
        <v/>
      </c>
      <c r="AG476" s="20" t="str">
        <f>IF(E476="","",COUNTA($E$3:E476))</f>
        <v/>
      </c>
      <c r="AH476" s="38" t="str">
        <f>IF(B476="",IF(OR($C476&lt;&gt;"",$D476&lt;&gt;"",$E476&lt;&gt;"",$H476&lt;&gt;"",$G476&lt;&gt;""),INDEX(AH$3:AH475,MATCH(MAX(AD$3:AD475),AD$3:AD475,0),0),""),B476)</f>
        <v/>
      </c>
      <c r="AI476" s="38" t="str">
        <f>IF(C476="",IF(OR($D476&lt;&gt;"",$E476&lt;&gt;"",$H476&lt;&gt;"",$G476&lt;&gt;""),INDEX(AI$3:AI475,MATCH(MAX(AE$3:AE475),AE$3:AE475,0),0),""),C476)</f>
        <v/>
      </c>
      <c r="AJ476" s="38" t="str">
        <f>IF(D476="",IF(OR($E476&lt;&gt;"",$H476&lt;&gt;"",$G476&lt;&gt;""),INDEX(AJ$3:AJ475,MATCH(MAX(AF$3:AF475),AF$3:AF475,0),0),""),D476)</f>
        <v/>
      </c>
      <c r="AK476" s="4" t="str">
        <f>IF(入力!E476="","",IFERROR(INDEX(雇用者!$B$3:$B$100003,IFERROR(MATCH("*"&amp;$E476&amp;"*",雇用者!B$3:B$100003,0),MATCH("*"&amp;$E476&amp;"*",雇用者!C$3:C$100003,0)),0),入力!E476))&amp;""</f>
        <v/>
      </c>
      <c r="AL476" s="20" t="str">
        <f>IF(AM476="","",$AM476&amp;"@"&amp;AN476&amp;IF(AN476="","","@"&amp;COUNTIF($AK$3:AK476,AN476)))</f>
        <v/>
      </c>
      <c r="AM476" s="26" t="str">
        <f t="shared" si="249"/>
        <v/>
      </c>
      <c r="AN476" s="4" t="str">
        <f>IF(AK476="",IF(AND(OR(H476&lt;&gt;"",G476&lt;&gt;""),E476=""),INDEX($AK$3:AK475,MATCH(MAX($AG$3:AG475),$AG$3:AG475,0),0),""),AK476)</f>
        <v/>
      </c>
      <c r="AO476" s="20" t="str">
        <f>IF(H476="",IF(AN476="","",IFERROR(INDEX(雇用者!$D$3:$D$100003,MATCH($AN476,雇用者!B$3:B$100003,0),0),"")),H476)&amp;""</f>
        <v/>
      </c>
      <c r="AP476" s="20" t="str">
        <f>IF(AN476="","",IFERROR(IF(AND(入力!I476="",H476=""),INDEX(雇用者!$E$3:$E$100003,MATCH($AN476,雇用者!B$3:B$100003,0),0),I476),I476))&amp;""</f>
        <v/>
      </c>
      <c r="AQ476" s="20" t="str">
        <f t="shared" si="250"/>
        <v/>
      </c>
      <c r="AR476" s="20" t="str">
        <f t="shared" si="251"/>
        <v/>
      </c>
      <c r="AS476" s="20" t="str">
        <f>IF(AN476="","",IFERROR(IF(AND(入力!G476="",H476=""),INDEX(雇用者!$F$3:$Y$100003,MATCH($AN476,雇用者!B$3:B$100003,0),MATCH($AM476,雇用者!$F$1:$Y$1,1)),IF(G476="","",G476)),IF(G476="","",G476)))</f>
        <v/>
      </c>
      <c r="AT476" s="21" t="str">
        <f t="shared" si="252"/>
        <v/>
      </c>
      <c r="AU476" s="21" t="str">
        <f>IF(AND(AT476&lt;&gt;"",COUNTIF($AL$3:AL476,AL476)=1),SUMIF($AL$3:$AT$100003,AL476,$AT$3:$AT$100003),"")</f>
        <v/>
      </c>
      <c r="AV476" s="21" t="str">
        <f>IF(AND(COUNTIF($AM$3:AM476,AM476)=COUNTIF($AM$3:AM100476,AM476),AM476&lt;&gt;""),SUMIF($AM$3:AM476,AM476,$AT$3:AT476),"")</f>
        <v/>
      </c>
      <c r="AW476" s="96"/>
      <c r="AX476" s="20" t="str">
        <f>IF(COUNT(BC476:BH476)=6,MAX($AX$3:AX475)+1,"")</f>
        <v/>
      </c>
      <c r="AY476" s="20" t="str">
        <f>IF(AZ476="","",RANK(AZ476,$AZ$3:$AZ$100003,1)+COUNTIF($AZ$3:AZ476,AZ476)-1)</f>
        <v/>
      </c>
      <c r="AZ476" s="20" t="str">
        <f t="shared" si="253"/>
        <v/>
      </c>
      <c r="BA476" s="20" t="str">
        <f>IF(AN476="","",IF(COUNTIF($AN$3:AN476,AN476)=1,1+MAX($BA$3:BA475),INDEX($BA$3:BA475,MATCH(AN476,$AN$3:AN476,0),0)))</f>
        <v/>
      </c>
      <c r="BB476" s="20" t="str">
        <f>IF(AO476="","",IF(COUNTIF($AO$3:AO476,AO476)=1,1+MAX($BB$3:BB475),INDEX($BB$3:BB475,MATCH(AO476,$AO$3:AO476,0),0)))</f>
        <v/>
      </c>
      <c r="BC476" s="54" t="str">
        <f t="shared" si="254"/>
        <v/>
      </c>
      <c r="BD476" s="54" t="str">
        <f t="shared" si="255"/>
        <v/>
      </c>
      <c r="BE476" s="20" t="str">
        <f>IF($AN476="","",IF(COUNTIF(AN476,"*"&amp;BE$1&amp;"*"),COUNTIF(AN$3:AN476,"*"&amp;BE$1&amp;"*"),""))</f>
        <v/>
      </c>
      <c r="BF476" s="20" t="str">
        <f>IF($AN476="","",IF(COUNTIF(AO476,"*"&amp;BF$1&amp;"*"),COUNTIF(AO$3:AO476,"*"&amp;BF$1&amp;"*"),""))</f>
        <v/>
      </c>
      <c r="BG476" s="20" t="str">
        <f>IF($AN476="","",IF(COUNTIF(AP476,"*"&amp;BG$1&amp;"*"),COUNTIF(AP$3:AP476,"*"&amp;BG$1&amp;"*"),""))</f>
        <v/>
      </c>
      <c r="BH476" s="20" t="str">
        <f>IF($AN476="","",IF(COUNTIF(AQ476,"*"&amp;BH$1&amp;"*"),COUNTIF(AQ$3:AQ476,"*"&amp;BH$1&amp;"*"),""))</f>
        <v/>
      </c>
      <c r="BI476" s="58" t="str">
        <f t="shared" si="256"/>
        <v/>
      </c>
      <c r="BJ476" s="20" t="str">
        <f t="shared" si="257"/>
        <v/>
      </c>
      <c r="BK476" s="20" t="str">
        <f t="shared" si="258"/>
        <v/>
      </c>
      <c r="BM476" s="20" t="str">
        <f>IF($BM$1&gt;=1+MAX($BM$3:BM475),1+MAX($BM$3:BM475),"")</f>
        <v/>
      </c>
      <c r="BN476" s="20" t="str">
        <f t="shared" si="259"/>
        <v/>
      </c>
      <c r="BO476" s="20" t="str">
        <f t="shared" si="259"/>
        <v/>
      </c>
      <c r="BP476" s="20" t="str">
        <f t="shared" si="259"/>
        <v/>
      </c>
      <c r="BQ476" s="20" t="str">
        <f t="shared" si="259"/>
        <v/>
      </c>
      <c r="BR476" s="20" t="str">
        <f t="shared" si="259"/>
        <v/>
      </c>
      <c r="BS476" s="20" t="str">
        <f t="shared" si="259"/>
        <v/>
      </c>
      <c r="BT476" s="20" t="str">
        <f t="shared" si="259"/>
        <v/>
      </c>
      <c r="BU476" s="20" t="str">
        <f t="shared" si="259"/>
        <v/>
      </c>
      <c r="BV476" s="20" t="str">
        <f t="shared" si="259"/>
        <v/>
      </c>
      <c r="BW476" s="20" t="str">
        <f t="shared" si="259"/>
        <v/>
      </c>
      <c r="BX476" s="20" t="str">
        <f t="shared" si="259"/>
        <v/>
      </c>
    </row>
    <row r="477" spans="2:76" ht="30" customHeight="1" x14ac:dyDescent="0.2">
      <c r="B477" s="52"/>
      <c r="C477" s="52"/>
      <c r="D477" s="52"/>
      <c r="E477" s="30"/>
      <c r="F477" s="31"/>
      <c r="G477" s="32"/>
      <c r="H477" s="30"/>
      <c r="I477" s="31"/>
      <c r="J477" s="34"/>
      <c r="K477" s="112" t="str">
        <f t="shared" si="236"/>
        <v/>
      </c>
      <c r="L477" s="108" t="str">
        <f t="shared" si="237"/>
        <v/>
      </c>
      <c r="M477" s="108" t="str">
        <f t="shared" si="238"/>
        <v/>
      </c>
      <c r="N477" s="31" t="str">
        <f t="shared" si="239"/>
        <v/>
      </c>
      <c r="O477" s="31" t="str">
        <f t="shared" si="240"/>
        <v/>
      </c>
      <c r="P477" s="49" t="str">
        <f t="shared" si="241"/>
        <v/>
      </c>
      <c r="Q477" s="49" t="str">
        <f t="shared" si="242"/>
        <v/>
      </c>
      <c r="R477" s="32" t="str">
        <f t="shared" si="243"/>
        <v/>
      </c>
      <c r="S477" s="19"/>
      <c r="T477" s="45" t="str">
        <f t="shared" si="244"/>
        <v/>
      </c>
      <c r="U477" s="32" t="str">
        <f t="shared" si="245"/>
        <v/>
      </c>
      <c r="V477" s="22"/>
      <c r="W477" s="6" t="str">
        <f t="shared" si="234"/>
        <v/>
      </c>
      <c r="X477" s="7" t="str">
        <f t="shared" si="246"/>
        <v/>
      </c>
      <c r="Y477" s="19"/>
      <c r="Z477" s="13" t="str">
        <f t="shared" si="235"/>
        <v/>
      </c>
      <c r="AA477" s="13" t="str">
        <f t="shared" si="247"/>
        <v/>
      </c>
      <c r="AB477" s="7" t="str">
        <f t="shared" si="248"/>
        <v/>
      </c>
      <c r="AC477" s="22"/>
      <c r="AD477" s="3" t="str">
        <f>IF(B477="","",COUNT(B$3:B477))</f>
        <v/>
      </c>
      <c r="AE477" s="3" t="str">
        <f>IF(C477="","",COUNT(C$3:C477))</f>
        <v/>
      </c>
      <c r="AF477" s="3" t="str">
        <f>IF(D477="","",COUNT(D$3:D477))</f>
        <v/>
      </c>
      <c r="AG477" s="20" t="str">
        <f>IF(E477="","",COUNTA($E$3:E477))</f>
        <v/>
      </c>
      <c r="AH477" s="38" t="str">
        <f>IF(B477="",IF(OR($C477&lt;&gt;"",$D477&lt;&gt;"",$E477&lt;&gt;"",$H477&lt;&gt;"",$G477&lt;&gt;""),INDEX(AH$3:AH476,MATCH(MAX(AD$3:AD476),AD$3:AD476,0),0),""),B477)</f>
        <v/>
      </c>
      <c r="AI477" s="38" t="str">
        <f>IF(C477="",IF(OR($D477&lt;&gt;"",$E477&lt;&gt;"",$H477&lt;&gt;"",$G477&lt;&gt;""),INDEX(AI$3:AI476,MATCH(MAX(AE$3:AE476),AE$3:AE476,0),0),""),C477)</f>
        <v/>
      </c>
      <c r="AJ477" s="38" t="str">
        <f>IF(D477="",IF(OR($E477&lt;&gt;"",$H477&lt;&gt;"",$G477&lt;&gt;""),INDEX(AJ$3:AJ476,MATCH(MAX(AF$3:AF476),AF$3:AF476,0),0),""),D477)</f>
        <v/>
      </c>
      <c r="AK477" s="4" t="str">
        <f>IF(入力!E477="","",IFERROR(INDEX(雇用者!$B$3:$B$100003,IFERROR(MATCH("*"&amp;$E477&amp;"*",雇用者!B$3:B$100003,0),MATCH("*"&amp;$E477&amp;"*",雇用者!C$3:C$100003,0)),0),入力!E477))&amp;""</f>
        <v/>
      </c>
      <c r="AL477" s="20" t="str">
        <f>IF(AM477="","",$AM477&amp;"@"&amp;AN477&amp;IF(AN477="","","@"&amp;COUNTIF($AK$3:AK477,AN477)))</f>
        <v/>
      </c>
      <c r="AM477" s="26" t="str">
        <f t="shared" si="249"/>
        <v/>
      </c>
      <c r="AN477" s="4" t="str">
        <f>IF(AK477="",IF(AND(OR(H477&lt;&gt;"",G477&lt;&gt;""),E477=""),INDEX($AK$3:AK476,MATCH(MAX($AG$3:AG476),$AG$3:AG476,0),0),""),AK477)</f>
        <v/>
      </c>
      <c r="AO477" s="20" t="str">
        <f>IF(H477="",IF(AN477="","",IFERROR(INDEX(雇用者!$D$3:$D$100003,MATCH($AN477,雇用者!B$3:B$100003,0),0),"")),H477)&amp;""</f>
        <v/>
      </c>
      <c r="AP477" s="20" t="str">
        <f>IF(AN477="","",IFERROR(IF(AND(入力!I477="",H477=""),INDEX(雇用者!$E$3:$E$100003,MATCH($AN477,雇用者!B$3:B$100003,0),0),I477),I477))&amp;""</f>
        <v/>
      </c>
      <c r="AQ477" s="20" t="str">
        <f t="shared" si="250"/>
        <v/>
      </c>
      <c r="AR477" s="20" t="str">
        <f t="shared" si="251"/>
        <v/>
      </c>
      <c r="AS477" s="20" t="str">
        <f>IF(AN477="","",IFERROR(IF(AND(入力!G477="",H477=""),INDEX(雇用者!$F$3:$Y$100003,MATCH($AN477,雇用者!B$3:B$100003,0),MATCH($AM477,雇用者!$F$1:$Y$1,1)),IF(G477="","",G477)),IF(G477="","",G477)))</f>
        <v/>
      </c>
      <c r="AT477" s="21" t="str">
        <f t="shared" si="252"/>
        <v/>
      </c>
      <c r="AU477" s="21" t="str">
        <f>IF(AND(AT477&lt;&gt;"",COUNTIF($AL$3:AL477,AL477)=1),SUMIF($AL$3:$AT$100003,AL477,$AT$3:$AT$100003),"")</f>
        <v/>
      </c>
      <c r="AV477" s="21" t="str">
        <f>IF(AND(COUNTIF($AM$3:AM477,AM477)=COUNTIF($AM$3:AM100477,AM477),AM477&lt;&gt;""),SUMIF($AM$3:AM477,AM477,$AT$3:AT477),"")</f>
        <v/>
      </c>
      <c r="AW477" s="96"/>
      <c r="AX477" s="20" t="str">
        <f>IF(COUNT(BC477:BH477)=6,MAX($AX$3:AX476)+1,"")</f>
        <v/>
      </c>
      <c r="AY477" s="20" t="str">
        <f>IF(AZ477="","",RANK(AZ477,$AZ$3:$AZ$100003,1)+COUNTIF($AZ$3:AZ477,AZ477)-1)</f>
        <v/>
      </c>
      <c r="AZ477" s="20" t="str">
        <f t="shared" si="253"/>
        <v/>
      </c>
      <c r="BA477" s="20" t="str">
        <f>IF(AN477="","",IF(COUNTIF($AN$3:AN477,AN477)=1,1+MAX($BA$3:BA476),INDEX($BA$3:BA476,MATCH(AN477,$AN$3:AN477,0),0)))</f>
        <v/>
      </c>
      <c r="BB477" s="20" t="str">
        <f>IF(AO477="","",IF(COUNTIF($AO$3:AO477,AO477)=1,1+MAX($BB$3:BB476),INDEX($BB$3:BB476,MATCH(AO477,$AO$3:AO477,0),0)))</f>
        <v/>
      </c>
      <c r="BC477" s="54" t="str">
        <f t="shared" si="254"/>
        <v/>
      </c>
      <c r="BD477" s="54" t="str">
        <f t="shared" si="255"/>
        <v/>
      </c>
      <c r="BE477" s="20" t="str">
        <f>IF($AN477="","",IF(COUNTIF(AN477,"*"&amp;BE$1&amp;"*"),COUNTIF(AN$3:AN477,"*"&amp;BE$1&amp;"*"),""))</f>
        <v/>
      </c>
      <c r="BF477" s="20" t="str">
        <f>IF($AN477="","",IF(COUNTIF(AO477,"*"&amp;BF$1&amp;"*"),COUNTIF(AO$3:AO477,"*"&amp;BF$1&amp;"*"),""))</f>
        <v/>
      </c>
      <c r="BG477" s="20" t="str">
        <f>IF($AN477="","",IF(COUNTIF(AP477,"*"&amp;BG$1&amp;"*"),COUNTIF(AP$3:AP477,"*"&amp;BG$1&amp;"*"),""))</f>
        <v/>
      </c>
      <c r="BH477" s="20" t="str">
        <f>IF($AN477="","",IF(COUNTIF(AQ477,"*"&amp;BH$1&amp;"*"),COUNTIF(AQ$3:AQ477,"*"&amp;BH$1&amp;"*"),""))</f>
        <v/>
      </c>
      <c r="BI477" s="58" t="str">
        <f t="shared" si="256"/>
        <v/>
      </c>
      <c r="BJ477" s="20" t="str">
        <f t="shared" si="257"/>
        <v/>
      </c>
      <c r="BK477" s="20" t="str">
        <f t="shared" si="258"/>
        <v/>
      </c>
      <c r="BM477" s="20" t="str">
        <f>IF($BM$1&gt;=1+MAX($BM$3:BM476),1+MAX($BM$3:BM476),"")</f>
        <v/>
      </c>
      <c r="BN477" s="20" t="str">
        <f t="shared" si="259"/>
        <v/>
      </c>
      <c r="BO477" s="20" t="str">
        <f t="shared" si="259"/>
        <v/>
      </c>
      <c r="BP477" s="20" t="str">
        <f t="shared" si="259"/>
        <v/>
      </c>
      <c r="BQ477" s="20" t="str">
        <f t="shared" si="259"/>
        <v/>
      </c>
      <c r="BR477" s="20" t="str">
        <f t="shared" si="259"/>
        <v/>
      </c>
      <c r="BS477" s="20" t="str">
        <f t="shared" si="259"/>
        <v/>
      </c>
      <c r="BT477" s="20" t="str">
        <f t="shared" si="259"/>
        <v/>
      </c>
      <c r="BU477" s="20" t="str">
        <f t="shared" si="259"/>
        <v/>
      </c>
      <c r="BV477" s="20" t="str">
        <f t="shared" si="259"/>
        <v/>
      </c>
      <c r="BW477" s="20" t="str">
        <f t="shared" si="259"/>
        <v/>
      </c>
      <c r="BX477" s="20" t="str">
        <f t="shared" si="259"/>
        <v/>
      </c>
    </row>
    <row r="478" spans="2:76" ht="30" customHeight="1" x14ac:dyDescent="0.2">
      <c r="B478" s="52"/>
      <c r="C478" s="52"/>
      <c r="D478" s="52"/>
      <c r="E478" s="30"/>
      <c r="F478" s="31"/>
      <c r="G478" s="32"/>
      <c r="H478" s="30"/>
      <c r="I478" s="31"/>
      <c r="J478" s="34"/>
      <c r="K478" s="112" t="str">
        <f t="shared" si="236"/>
        <v/>
      </c>
      <c r="L478" s="108" t="str">
        <f t="shared" si="237"/>
        <v/>
      </c>
      <c r="M478" s="108" t="str">
        <f t="shared" si="238"/>
        <v/>
      </c>
      <c r="N478" s="31" t="str">
        <f t="shared" si="239"/>
        <v/>
      </c>
      <c r="O478" s="31" t="str">
        <f t="shared" si="240"/>
        <v/>
      </c>
      <c r="P478" s="49" t="str">
        <f t="shared" si="241"/>
        <v/>
      </c>
      <c r="Q478" s="49" t="str">
        <f t="shared" si="242"/>
        <v/>
      </c>
      <c r="R478" s="32" t="str">
        <f t="shared" si="243"/>
        <v/>
      </c>
      <c r="S478" s="19"/>
      <c r="T478" s="45" t="str">
        <f t="shared" si="244"/>
        <v/>
      </c>
      <c r="U478" s="32" t="str">
        <f t="shared" si="245"/>
        <v/>
      </c>
      <c r="V478" s="22"/>
      <c r="W478" s="6" t="str">
        <f t="shared" si="234"/>
        <v/>
      </c>
      <c r="X478" s="7" t="str">
        <f t="shared" si="246"/>
        <v/>
      </c>
      <c r="Y478" s="19"/>
      <c r="Z478" s="13" t="str">
        <f t="shared" si="235"/>
        <v/>
      </c>
      <c r="AA478" s="13" t="str">
        <f t="shared" si="247"/>
        <v/>
      </c>
      <c r="AB478" s="7" t="str">
        <f t="shared" si="248"/>
        <v/>
      </c>
      <c r="AC478" s="22"/>
      <c r="AD478" s="3" t="str">
        <f>IF(B478="","",COUNT(B$3:B478))</f>
        <v/>
      </c>
      <c r="AE478" s="3" t="str">
        <f>IF(C478="","",COUNT(C$3:C478))</f>
        <v/>
      </c>
      <c r="AF478" s="3" t="str">
        <f>IF(D478="","",COUNT(D$3:D478))</f>
        <v/>
      </c>
      <c r="AG478" s="20" t="str">
        <f>IF(E478="","",COUNTA($E$3:E478))</f>
        <v/>
      </c>
      <c r="AH478" s="38" t="str">
        <f>IF(B478="",IF(OR($C478&lt;&gt;"",$D478&lt;&gt;"",$E478&lt;&gt;"",$H478&lt;&gt;"",$G478&lt;&gt;""),INDEX(AH$3:AH477,MATCH(MAX(AD$3:AD477),AD$3:AD477,0),0),""),B478)</f>
        <v/>
      </c>
      <c r="AI478" s="38" t="str">
        <f>IF(C478="",IF(OR($D478&lt;&gt;"",$E478&lt;&gt;"",$H478&lt;&gt;"",$G478&lt;&gt;""),INDEX(AI$3:AI477,MATCH(MAX(AE$3:AE477),AE$3:AE477,0),0),""),C478)</f>
        <v/>
      </c>
      <c r="AJ478" s="38" t="str">
        <f>IF(D478="",IF(OR($E478&lt;&gt;"",$H478&lt;&gt;"",$G478&lt;&gt;""),INDEX(AJ$3:AJ477,MATCH(MAX(AF$3:AF477),AF$3:AF477,0),0),""),D478)</f>
        <v/>
      </c>
      <c r="AK478" s="4" t="str">
        <f>IF(入力!E478="","",IFERROR(INDEX(雇用者!$B$3:$B$100003,IFERROR(MATCH("*"&amp;$E478&amp;"*",雇用者!B$3:B$100003,0),MATCH("*"&amp;$E478&amp;"*",雇用者!C$3:C$100003,0)),0),入力!E478))&amp;""</f>
        <v/>
      </c>
      <c r="AL478" s="20" t="str">
        <f>IF(AM478="","",$AM478&amp;"@"&amp;AN478&amp;IF(AN478="","","@"&amp;COUNTIF($AK$3:AK478,AN478)))</f>
        <v/>
      </c>
      <c r="AM478" s="26" t="str">
        <f t="shared" si="249"/>
        <v/>
      </c>
      <c r="AN478" s="4" t="str">
        <f>IF(AK478="",IF(AND(OR(H478&lt;&gt;"",G478&lt;&gt;""),E478=""),INDEX($AK$3:AK477,MATCH(MAX($AG$3:AG477),$AG$3:AG477,0),0),""),AK478)</f>
        <v/>
      </c>
      <c r="AO478" s="20" t="str">
        <f>IF(H478="",IF(AN478="","",IFERROR(INDEX(雇用者!$D$3:$D$100003,MATCH($AN478,雇用者!B$3:B$100003,0),0),"")),H478)&amp;""</f>
        <v/>
      </c>
      <c r="AP478" s="20" t="str">
        <f>IF(AN478="","",IFERROR(IF(AND(入力!I478="",H478=""),INDEX(雇用者!$E$3:$E$100003,MATCH($AN478,雇用者!B$3:B$100003,0),0),I478),I478))&amp;""</f>
        <v/>
      </c>
      <c r="AQ478" s="20" t="str">
        <f t="shared" si="250"/>
        <v/>
      </c>
      <c r="AR478" s="20" t="str">
        <f t="shared" si="251"/>
        <v/>
      </c>
      <c r="AS478" s="20" t="str">
        <f>IF(AN478="","",IFERROR(IF(AND(入力!G478="",H478=""),INDEX(雇用者!$F$3:$Y$100003,MATCH($AN478,雇用者!B$3:B$100003,0),MATCH($AM478,雇用者!$F$1:$Y$1,1)),IF(G478="","",G478)),IF(G478="","",G478)))</f>
        <v/>
      </c>
      <c r="AT478" s="21" t="str">
        <f t="shared" si="252"/>
        <v/>
      </c>
      <c r="AU478" s="21" t="str">
        <f>IF(AND(AT478&lt;&gt;"",COUNTIF($AL$3:AL478,AL478)=1),SUMIF($AL$3:$AT$100003,AL478,$AT$3:$AT$100003),"")</f>
        <v/>
      </c>
      <c r="AV478" s="21" t="str">
        <f>IF(AND(COUNTIF($AM$3:AM478,AM478)=COUNTIF($AM$3:AM100478,AM478),AM478&lt;&gt;""),SUMIF($AM$3:AM478,AM478,$AT$3:AT478),"")</f>
        <v/>
      </c>
      <c r="AW478" s="96"/>
      <c r="AX478" s="20" t="str">
        <f>IF(COUNT(BC478:BH478)=6,MAX($AX$3:AX477)+1,"")</f>
        <v/>
      </c>
      <c r="AY478" s="20" t="str">
        <f>IF(AZ478="","",RANK(AZ478,$AZ$3:$AZ$100003,1)+COUNTIF($AZ$3:AZ478,AZ478)-1)</f>
        <v/>
      </c>
      <c r="AZ478" s="20" t="str">
        <f t="shared" si="253"/>
        <v/>
      </c>
      <c r="BA478" s="20" t="str">
        <f>IF(AN478="","",IF(COUNTIF($AN$3:AN478,AN478)=1,1+MAX($BA$3:BA477),INDEX($BA$3:BA477,MATCH(AN478,$AN$3:AN478,0),0)))</f>
        <v/>
      </c>
      <c r="BB478" s="20" t="str">
        <f>IF(AO478="","",IF(COUNTIF($AO$3:AO478,AO478)=1,1+MAX($BB$3:BB477),INDEX($BB$3:BB477,MATCH(AO478,$AO$3:AO478,0),0)))</f>
        <v/>
      </c>
      <c r="BC478" s="54" t="str">
        <f t="shared" si="254"/>
        <v/>
      </c>
      <c r="BD478" s="54" t="str">
        <f t="shared" si="255"/>
        <v/>
      </c>
      <c r="BE478" s="20" t="str">
        <f>IF($AN478="","",IF(COUNTIF(AN478,"*"&amp;BE$1&amp;"*"),COUNTIF(AN$3:AN478,"*"&amp;BE$1&amp;"*"),""))</f>
        <v/>
      </c>
      <c r="BF478" s="20" t="str">
        <f>IF($AN478="","",IF(COUNTIF(AO478,"*"&amp;BF$1&amp;"*"),COUNTIF(AO$3:AO478,"*"&amp;BF$1&amp;"*"),""))</f>
        <v/>
      </c>
      <c r="BG478" s="20" t="str">
        <f>IF($AN478="","",IF(COUNTIF(AP478,"*"&amp;BG$1&amp;"*"),COUNTIF(AP$3:AP478,"*"&amp;BG$1&amp;"*"),""))</f>
        <v/>
      </c>
      <c r="BH478" s="20" t="str">
        <f>IF($AN478="","",IF(COUNTIF(AQ478,"*"&amp;BH$1&amp;"*"),COUNTIF(AQ$3:AQ478,"*"&amp;BH$1&amp;"*"),""))</f>
        <v/>
      </c>
      <c r="BI478" s="58" t="str">
        <f t="shared" si="256"/>
        <v/>
      </c>
      <c r="BJ478" s="20" t="str">
        <f t="shared" si="257"/>
        <v/>
      </c>
      <c r="BK478" s="20" t="str">
        <f t="shared" si="258"/>
        <v/>
      </c>
      <c r="BM478" s="20" t="str">
        <f>IF($BM$1&gt;=1+MAX($BM$3:BM477),1+MAX($BM$3:BM477),"")</f>
        <v/>
      </c>
      <c r="BN478" s="20" t="str">
        <f t="shared" si="259"/>
        <v/>
      </c>
      <c r="BO478" s="20" t="str">
        <f t="shared" si="259"/>
        <v/>
      </c>
      <c r="BP478" s="20" t="str">
        <f t="shared" si="259"/>
        <v/>
      </c>
      <c r="BQ478" s="20" t="str">
        <f t="shared" si="259"/>
        <v/>
      </c>
      <c r="BR478" s="20" t="str">
        <f t="shared" si="259"/>
        <v/>
      </c>
      <c r="BS478" s="20" t="str">
        <f t="shared" si="259"/>
        <v/>
      </c>
      <c r="BT478" s="20" t="str">
        <f t="shared" si="259"/>
        <v/>
      </c>
      <c r="BU478" s="20" t="str">
        <f t="shared" si="259"/>
        <v/>
      </c>
      <c r="BV478" s="20" t="str">
        <f t="shared" si="259"/>
        <v/>
      </c>
      <c r="BW478" s="20" t="str">
        <f t="shared" si="259"/>
        <v/>
      </c>
      <c r="BX478" s="20" t="str">
        <f t="shared" si="259"/>
        <v/>
      </c>
    </row>
    <row r="479" spans="2:76" ht="30" customHeight="1" x14ac:dyDescent="0.2">
      <c r="B479" s="52"/>
      <c r="C479" s="52"/>
      <c r="D479" s="52"/>
      <c r="E479" s="30"/>
      <c r="F479" s="31"/>
      <c r="G479" s="32"/>
      <c r="H479" s="30"/>
      <c r="I479" s="31"/>
      <c r="J479" s="34"/>
      <c r="K479" s="112" t="str">
        <f t="shared" si="236"/>
        <v/>
      </c>
      <c r="L479" s="108" t="str">
        <f t="shared" si="237"/>
        <v/>
      </c>
      <c r="M479" s="108" t="str">
        <f t="shared" si="238"/>
        <v/>
      </c>
      <c r="N479" s="31" t="str">
        <f t="shared" si="239"/>
        <v/>
      </c>
      <c r="O479" s="31" t="str">
        <f t="shared" si="240"/>
        <v/>
      </c>
      <c r="P479" s="49" t="str">
        <f t="shared" si="241"/>
        <v/>
      </c>
      <c r="Q479" s="49" t="str">
        <f t="shared" si="242"/>
        <v/>
      </c>
      <c r="R479" s="32" t="str">
        <f t="shared" si="243"/>
        <v/>
      </c>
      <c r="S479" s="19"/>
      <c r="T479" s="45" t="str">
        <f t="shared" si="244"/>
        <v/>
      </c>
      <c r="U479" s="32" t="str">
        <f t="shared" si="245"/>
        <v/>
      </c>
      <c r="V479" s="22"/>
      <c r="W479" s="6" t="str">
        <f t="shared" si="234"/>
        <v/>
      </c>
      <c r="X479" s="7" t="str">
        <f t="shared" si="246"/>
        <v/>
      </c>
      <c r="Y479" s="19"/>
      <c r="Z479" s="13" t="str">
        <f t="shared" si="235"/>
        <v/>
      </c>
      <c r="AA479" s="13" t="str">
        <f t="shared" si="247"/>
        <v/>
      </c>
      <c r="AB479" s="7" t="str">
        <f t="shared" si="248"/>
        <v/>
      </c>
      <c r="AC479" s="22"/>
      <c r="AD479" s="3" t="str">
        <f>IF(B479="","",COUNT(B$3:B479))</f>
        <v/>
      </c>
      <c r="AE479" s="3" t="str">
        <f>IF(C479="","",COUNT(C$3:C479))</f>
        <v/>
      </c>
      <c r="AF479" s="3" t="str">
        <f>IF(D479="","",COUNT(D$3:D479))</f>
        <v/>
      </c>
      <c r="AG479" s="20" t="str">
        <f>IF(E479="","",COUNTA($E$3:E479))</f>
        <v/>
      </c>
      <c r="AH479" s="38" t="str">
        <f>IF(B479="",IF(OR($C479&lt;&gt;"",$D479&lt;&gt;"",$E479&lt;&gt;"",$H479&lt;&gt;"",$G479&lt;&gt;""),INDEX(AH$3:AH478,MATCH(MAX(AD$3:AD478),AD$3:AD478,0),0),""),B479)</f>
        <v/>
      </c>
      <c r="AI479" s="38" t="str">
        <f>IF(C479="",IF(OR($D479&lt;&gt;"",$E479&lt;&gt;"",$H479&lt;&gt;"",$G479&lt;&gt;""),INDEX(AI$3:AI478,MATCH(MAX(AE$3:AE478),AE$3:AE478,0),0),""),C479)</f>
        <v/>
      </c>
      <c r="AJ479" s="38" t="str">
        <f>IF(D479="",IF(OR($E479&lt;&gt;"",$H479&lt;&gt;"",$G479&lt;&gt;""),INDEX(AJ$3:AJ478,MATCH(MAX(AF$3:AF478),AF$3:AF478,0),0),""),D479)</f>
        <v/>
      </c>
      <c r="AK479" s="4" t="str">
        <f>IF(入力!E479="","",IFERROR(INDEX(雇用者!$B$3:$B$100003,IFERROR(MATCH("*"&amp;$E479&amp;"*",雇用者!B$3:B$100003,0),MATCH("*"&amp;$E479&amp;"*",雇用者!C$3:C$100003,0)),0),入力!E479))&amp;""</f>
        <v/>
      </c>
      <c r="AL479" s="20" t="str">
        <f>IF(AM479="","",$AM479&amp;"@"&amp;AN479&amp;IF(AN479="","","@"&amp;COUNTIF($AK$3:AK479,AN479)))</f>
        <v/>
      </c>
      <c r="AM479" s="26" t="str">
        <f t="shared" si="249"/>
        <v/>
      </c>
      <c r="AN479" s="4" t="str">
        <f>IF(AK479="",IF(AND(OR(H479&lt;&gt;"",G479&lt;&gt;""),E479=""),INDEX($AK$3:AK478,MATCH(MAX($AG$3:AG478),$AG$3:AG478,0),0),""),AK479)</f>
        <v/>
      </c>
      <c r="AO479" s="20" t="str">
        <f>IF(H479="",IF(AN479="","",IFERROR(INDEX(雇用者!$D$3:$D$100003,MATCH($AN479,雇用者!B$3:B$100003,0),0),"")),H479)&amp;""</f>
        <v/>
      </c>
      <c r="AP479" s="20" t="str">
        <f>IF(AN479="","",IFERROR(IF(AND(入力!I479="",H479=""),INDEX(雇用者!$E$3:$E$100003,MATCH($AN479,雇用者!B$3:B$100003,0),0),I479),I479))&amp;""</f>
        <v/>
      </c>
      <c r="AQ479" s="20" t="str">
        <f t="shared" si="250"/>
        <v/>
      </c>
      <c r="AR479" s="20" t="str">
        <f t="shared" si="251"/>
        <v/>
      </c>
      <c r="AS479" s="20" t="str">
        <f>IF(AN479="","",IFERROR(IF(AND(入力!G479="",H479=""),INDEX(雇用者!$F$3:$Y$100003,MATCH($AN479,雇用者!B$3:B$100003,0),MATCH($AM479,雇用者!$F$1:$Y$1,1)),IF(G479="","",G479)),IF(G479="","",G479)))</f>
        <v/>
      </c>
      <c r="AT479" s="21" t="str">
        <f t="shared" si="252"/>
        <v/>
      </c>
      <c r="AU479" s="21" t="str">
        <f>IF(AND(AT479&lt;&gt;"",COUNTIF($AL$3:AL479,AL479)=1),SUMIF($AL$3:$AT$100003,AL479,$AT$3:$AT$100003),"")</f>
        <v/>
      </c>
      <c r="AV479" s="21" t="str">
        <f>IF(AND(COUNTIF($AM$3:AM479,AM479)=COUNTIF($AM$3:AM100479,AM479),AM479&lt;&gt;""),SUMIF($AM$3:AM479,AM479,$AT$3:AT479),"")</f>
        <v/>
      </c>
      <c r="AW479" s="96"/>
      <c r="AX479" s="20" t="str">
        <f>IF(COUNT(BC479:BH479)=6,MAX($AX$3:AX478)+1,"")</f>
        <v/>
      </c>
      <c r="AY479" s="20" t="str">
        <f>IF(AZ479="","",RANK(AZ479,$AZ$3:$AZ$100003,1)+COUNTIF($AZ$3:AZ479,AZ479)-1)</f>
        <v/>
      </c>
      <c r="AZ479" s="20" t="str">
        <f t="shared" si="253"/>
        <v/>
      </c>
      <c r="BA479" s="20" t="str">
        <f>IF(AN479="","",IF(COUNTIF($AN$3:AN479,AN479)=1,1+MAX($BA$3:BA478),INDEX($BA$3:BA478,MATCH(AN479,$AN$3:AN479,0),0)))</f>
        <v/>
      </c>
      <c r="BB479" s="20" t="str">
        <f>IF(AO479="","",IF(COUNTIF($AO$3:AO479,AO479)=1,1+MAX($BB$3:BB478),INDEX($BB$3:BB478,MATCH(AO479,$AO$3:AO479,0),0)))</f>
        <v/>
      </c>
      <c r="BC479" s="54" t="str">
        <f t="shared" si="254"/>
        <v/>
      </c>
      <c r="BD479" s="54" t="str">
        <f t="shared" si="255"/>
        <v/>
      </c>
      <c r="BE479" s="20" t="str">
        <f>IF($AN479="","",IF(COUNTIF(AN479,"*"&amp;BE$1&amp;"*"),COUNTIF(AN$3:AN479,"*"&amp;BE$1&amp;"*"),""))</f>
        <v/>
      </c>
      <c r="BF479" s="20" t="str">
        <f>IF($AN479="","",IF(COUNTIF(AO479,"*"&amp;BF$1&amp;"*"),COUNTIF(AO$3:AO479,"*"&amp;BF$1&amp;"*"),""))</f>
        <v/>
      </c>
      <c r="BG479" s="20" t="str">
        <f>IF($AN479="","",IF(COUNTIF(AP479,"*"&amp;BG$1&amp;"*"),COUNTIF(AP$3:AP479,"*"&amp;BG$1&amp;"*"),""))</f>
        <v/>
      </c>
      <c r="BH479" s="20" t="str">
        <f>IF($AN479="","",IF(COUNTIF(AQ479,"*"&amp;BH$1&amp;"*"),COUNTIF(AQ$3:AQ479,"*"&amp;BH$1&amp;"*"),""))</f>
        <v/>
      </c>
      <c r="BI479" s="58" t="str">
        <f t="shared" si="256"/>
        <v/>
      </c>
      <c r="BJ479" s="20" t="str">
        <f t="shared" si="257"/>
        <v/>
      </c>
      <c r="BK479" s="20" t="str">
        <f t="shared" si="258"/>
        <v/>
      </c>
      <c r="BM479" s="20" t="str">
        <f>IF($BM$1&gt;=1+MAX($BM$3:BM478),1+MAX($BM$3:BM478),"")</f>
        <v/>
      </c>
      <c r="BN479" s="20" t="str">
        <f t="shared" si="259"/>
        <v/>
      </c>
      <c r="BO479" s="20" t="str">
        <f t="shared" si="259"/>
        <v/>
      </c>
      <c r="BP479" s="20" t="str">
        <f t="shared" si="259"/>
        <v/>
      </c>
      <c r="BQ479" s="20" t="str">
        <f t="shared" si="259"/>
        <v/>
      </c>
      <c r="BR479" s="20" t="str">
        <f t="shared" si="259"/>
        <v/>
      </c>
      <c r="BS479" s="20" t="str">
        <f t="shared" si="259"/>
        <v/>
      </c>
      <c r="BT479" s="20" t="str">
        <f t="shared" si="259"/>
        <v/>
      </c>
      <c r="BU479" s="20" t="str">
        <f t="shared" si="259"/>
        <v/>
      </c>
      <c r="BV479" s="20" t="str">
        <f t="shared" si="259"/>
        <v/>
      </c>
      <c r="BW479" s="20" t="str">
        <f t="shared" si="259"/>
        <v/>
      </c>
      <c r="BX479" s="20" t="str">
        <f t="shared" si="259"/>
        <v/>
      </c>
    </row>
    <row r="480" spans="2:76" ht="30" customHeight="1" x14ac:dyDescent="0.2">
      <c r="B480" s="52"/>
      <c r="C480" s="52"/>
      <c r="D480" s="52"/>
      <c r="E480" s="30"/>
      <c r="F480" s="31"/>
      <c r="G480" s="32"/>
      <c r="H480" s="30"/>
      <c r="I480" s="31"/>
      <c r="J480" s="34"/>
      <c r="K480" s="112" t="str">
        <f t="shared" si="236"/>
        <v/>
      </c>
      <c r="L480" s="108" t="str">
        <f t="shared" si="237"/>
        <v/>
      </c>
      <c r="M480" s="108" t="str">
        <f t="shared" si="238"/>
        <v/>
      </c>
      <c r="N480" s="31" t="str">
        <f t="shared" si="239"/>
        <v/>
      </c>
      <c r="O480" s="31" t="str">
        <f t="shared" si="240"/>
        <v/>
      </c>
      <c r="P480" s="49" t="str">
        <f t="shared" si="241"/>
        <v/>
      </c>
      <c r="Q480" s="49" t="str">
        <f t="shared" si="242"/>
        <v/>
      </c>
      <c r="R480" s="32" t="str">
        <f t="shared" si="243"/>
        <v/>
      </c>
      <c r="S480" s="19"/>
      <c r="T480" s="45" t="str">
        <f t="shared" si="244"/>
        <v/>
      </c>
      <c r="U480" s="32" t="str">
        <f t="shared" si="245"/>
        <v/>
      </c>
      <c r="V480" s="22"/>
      <c r="W480" s="6" t="str">
        <f t="shared" si="234"/>
        <v/>
      </c>
      <c r="X480" s="7" t="str">
        <f t="shared" si="246"/>
        <v/>
      </c>
      <c r="Y480" s="19"/>
      <c r="Z480" s="13" t="str">
        <f t="shared" si="235"/>
        <v/>
      </c>
      <c r="AA480" s="13" t="str">
        <f t="shared" si="247"/>
        <v/>
      </c>
      <c r="AB480" s="7" t="str">
        <f t="shared" si="248"/>
        <v/>
      </c>
      <c r="AC480" s="22"/>
      <c r="AD480" s="3" t="str">
        <f>IF(B480="","",COUNT(B$3:B480))</f>
        <v/>
      </c>
      <c r="AE480" s="3" t="str">
        <f>IF(C480="","",COUNT(C$3:C480))</f>
        <v/>
      </c>
      <c r="AF480" s="3" t="str">
        <f>IF(D480="","",COUNT(D$3:D480))</f>
        <v/>
      </c>
      <c r="AG480" s="20" t="str">
        <f>IF(E480="","",COUNTA($E$3:E480))</f>
        <v/>
      </c>
      <c r="AH480" s="38" t="str">
        <f>IF(B480="",IF(OR($C480&lt;&gt;"",$D480&lt;&gt;"",$E480&lt;&gt;"",$H480&lt;&gt;"",$G480&lt;&gt;""),INDEX(AH$3:AH479,MATCH(MAX(AD$3:AD479),AD$3:AD479,0),0),""),B480)</f>
        <v/>
      </c>
      <c r="AI480" s="38" t="str">
        <f>IF(C480="",IF(OR($D480&lt;&gt;"",$E480&lt;&gt;"",$H480&lt;&gt;"",$G480&lt;&gt;""),INDEX(AI$3:AI479,MATCH(MAX(AE$3:AE479),AE$3:AE479,0),0),""),C480)</f>
        <v/>
      </c>
      <c r="AJ480" s="38" t="str">
        <f>IF(D480="",IF(OR($E480&lt;&gt;"",$H480&lt;&gt;"",$G480&lt;&gt;""),INDEX(AJ$3:AJ479,MATCH(MAX(AF$3:AF479),AF$3:AF479,0),0),""),D480)</f>
        <v/>
      </c>
      <c r="AK480" s="4" t="str">
        <f>IF(入力!E480="","",IFERROR(INDEX(雇用者!$B$3:$B$100003,IFERROR(MATCH("*"&amp;$E480&amp;"*",雇用者!B$3:B$100003,0),MATCH("*"&amp;$E480&amp;"*",雇用者!C$3:C$100003,0)),0),入力!E480))&amp;""</f>
        <v/>
      </c>
      <c r="AL480" s="20" t="str">
        <f>IF(AM480="","",$AM480&amp;"@"&amp;AN480&amp;IF(AN480="","","@"&amp;COUNTIF($AK$3:AK480,AN480)))</f>
        <v/>
      </c>
      <c r="AM480" s="26" t="str">
        <f t="shared" si="249"/>
        <v/>
      </c>
      <c r="AN480" s="4" t="str">
        <f>IF(AK480="",IF(AND(OR(H480&lt;&gt;"",G480&lt;&gt;""),E480=""),INDEX($AK$3:AK479,MATCH(MAX($AG$3:AG479),$AG$3:AG479,0),0),""),AK480)</f>
        <v/>
      </c>
      <c r="AO480" s="20" t="str">
        <f>IF(H480="",IF(AN480="","",IFERROR(INDEX(雇用者!$D$3:$D$100003,MATCH($AN480,雇用者!B$3:B$100003,0),0),"")),H480)&amp;""</f>
        <v/>
      </c>
      <c r="AP480" s="20" t="str">
        <f>IF(AN480="","",IFERROR(IF(AND(入力!I480="",H480=""),INDEX(雇用者!$E$3:$E$100003,MATCH($AN480,雇用者!B$3:B$100003,0),0),I480),I480))&amp;""</f>
        <v/>
      </c>
      <c r="AQ480" s="20" t="str">
        <f t="shared" si="250"/>
        <v/>
      </c>
      <c r="AR480" s="20" t="str">
        <f t="shared" si="251"/>
        <v/>
      </c>
      <c r="AS480" s="20" t="str">
        <f>IF(AN480="","",IFERROR(IF(AND(入力!G480="",H480=""),INDEX(雇用者!$F$3:$Y$100003,MATCH($AN480,雇用者!B$3:B$100003,0),MATCH($AM480,雇用者!$F$1:$Y$1,1)),IF(G480="","",G480)),IF(G480="","",G480)))</f>
        <v/>
      </c>
      <c r="AT480" s="21" t="str">
        <f t="shared" si="252"/>
        <v/>
      </c>
      <c r="AU480" s="21" t="str">
        <f>IF(AND(AT480&lt;&gt;"",COUNTIF($AL$3:AL480,AL480)=1),SUMIF($AL$3:$AT$100003,AL480,$AT$3:$AT$100003),"")</f>
        <v/>
      </c>
      <c r="AV480" s="21" t="str">
        <f>IF(AND(COUNTIF($AM$3:AM480,AM480)=COUNTIF($AM$3:AM100480,AM480),AM480&lt;&gt;""),SUMIF($AM$3:AM480,AM480,$AT$3:AT480),"")</f>
        <v/>
      </c>
      <c r="AW480" s="96"/>
      <c r="AX480" s="20" t="str">
        <f>IF(COUNT(BC480:BH480)=6,MAX($AX$3:AX479)+1,"")</f>
        <v/>
      </c>
      <c r="AY480" s="20" t="str">
        <f>IF(AZ480="","",RANK(AZ480,$AZ$3:$AZ$100003,1)+COUNTIF($AZ$3:AZ480,AZ480)-1)</f>
        <v/>
      </c>
      <c r="AZ480" s="20" t="str">
        <f t="shared" si="253"/>
        <v/>
      </c>
      <c r="BA480" s="20" t="str">
        <f>IF(AN480="","",IF(COUNTIF($AN$3:AN480,AN480)=1,1+MAX($BA$3:BA479),INDEX($BA$3:BA479,MATCH(AN480,$AN$3:AN480,0),0)))</f>
        <v/>
      </c>
      <c r="BB480" s="20" t="str">
        <f>IF(AO480="","",IF(COUNTIF($AO$3:AO480,AO480)=1,1+MAX($BB$3:BB479),INDEX($BB$3:BB479,MATCH(AO480,$AO$3:AO480,0),0)))</f>
        <v/>
      </c>
      <c r="BC480" s="54" t="str">
        <f t="shared" si="254"/>
        <v/>
      </c>
      <c r="BD480" s="54" t="str">
        <f t="shared" si="255"/>
        <v/>
      </c>
      <c r="BE480" s="20" t="str">
        <f>IF($AN480="","",IF(COUNTIF(AN480,"*"&amp;BE$1&amp;"*"),COUNTIF(AN$3:AN480,"*"&amp;BE$1&amp;"*"),""))</f>
        <v/>
      </c>
      <c r="BF480" s="20" t="str">
        <f>IF($AN480="","",IF(COUNTIF(AO480,"*"&amp;BF$1&amp;"*"),COUNTIF(AO$3:AO480,"*"&amp;BF$1&amp;"*"),""))</f>
        <v/>
      </c>
      <c r="BG480" s="20" t="str">
        <f>IF($AN480="","",IF(COUNTIF(AP480,"*"&amp;BG$1&amp;"*"),COUNTIF(AP$3:AP480,"*"&amp;BG$1&amp;"*"),""))</f>
        <v/>
      </c>
      <c r="BH480" s="20" t="str">
        <f>IF($AN480="","",IF(COUNTIF(AQ480,"*"&amp;BH$1&amp;"*"),COUNTIF(AQ$3:AQ480,"*"&amp;BH$1&amp;"*"),""))</f>
        <v/>
      </c>
      <c r="BI480" s="58" t="str">
        <f t="shared" si="256"/>
        <v/>
      </c>
      <c r="BJ480" s="20" t="str">
        <f t="shared" si="257"/>
        <v/>
      </c>
      <c r="BK480" s="20" t="str">
        <f t="shared" si="258"/>
        <v/>
      </c>
      <c r="BM480" s="20" t="str">
        <f>IF($BM$1&gt;=1+MAX($BM$3:BM479),1+MAX($BM$3:BM479),"")</f>
        <v/>
      </c>
      <c r="BN480" s="20" t="str">
        <f t="shared" si="259"/>
        <v/>
      </c>
      <c r="BO480" s="20" t="str">
        <f t="shared" si="259"/>
        <v/>
      </c>
      <c r="BP480" s="20" t="str">
        <f t="shared" si="259"/>
        <v/>
      </c>
      <c r="BQ480" s="20" t="str">
        <f t="shared" si="259"/>
        <v/>
      </c>
      <c r="BR480" s="20" t="str">
        <f t="shared" si="259"/>
        <v/>
      </c>
      <c r="BS480" s="20" t="str">
        <f t="shared" si="259"/>
        <v/>
      </c>
      <c r="BT480" s="20" t="str">
        <f t="shared" si="259"/>
        <v/>
      </c>
      <c r="BU480" s="20" t="str">
        <f t="shared" si="259"/>
        <v/>
      </c>
      <c r="BV480" s="20" t="str">
        <f t="shared" si="259"/>
        <v/>
      </c>
      <c r="BW480" s="20" t="str">
        <f t="shared" si="259"/>
        <v/>
      </c>
      <c r="BX480" s="20" t="str">
        <f t="shared" si="259"/>
        <v/>
      </c>
    </row>
    <row r="481" spans="2:76" ht="30" customHeight="1" x14ac:dyDescent="0.2">
      <c r="B481" s="52"/>
      <c r="C481" s="52"/>
      <c r="D481" s="52"/>
      <c r="E481" s="30"/>
      <c r="F481" s="31"/>
      <c r="G481" s="32"/>
      <c r="H481" s="30"/>
      <c r="I481" s="31"/>
      <c r="J481" s="34"/>
      <c r="K481" s="112" t="str">
        <f t="shared" si="236"/>
        <v/>
      </c>
      <c r="L481" s="108" t="str">
        <f t="shared" si="237"/>
        <v/>
      </c>
      <c r="M481" s="108" t="str">
        <f t="shared" si="238"/>
        <v/>
      </c>
      <c r="N481" s="31" t="str">
        <f t="shared" si="239"/>
        <v/>
      </c>
      <c r="O481" s="31" t="str">
        <f t="shared" si="240"/>
        <v/>
      </c>
      <c r="P481" s="49" t="str">
        <f t="shared" si="241"/>
        <v/>
      </c>
      <c r="Q481" s="49" t="str">
        <f t="shared" si="242"/>
        <v/>
      </c>
      <c r="R481" s="32" t="str">
        <f t="shared" si="243"/>
        <v/>
      </c>
      <c r="S481" s="19"/>
      <c r="T481" s="45" t="str">
        <f t="shared" si="244"/>
        <v/>
      </c>
      <c r="U481" s="32" t="str">
        <f t="shared" si="245"/>
        <v/>
      </c>
      <c r="V481" s="22"/>
      <c r="W481" s="6" t="str">
        <f t="shared" si="234"/>
        <v/>
      </c>
      <c r="X481" s="7" t="str">
        <f t="shared" si="246"/>
        <v/>
      </c>
      <c r="Y481" s="19"/>
      <c r="Z481" s="13" t="str">
        <f t="shared" si="235"/>
        <v/>
      </c>
      <c r="AA481" s="13" t="str">
        <f t="shared" si="247"/>
        <v/>
      </c>
      <c r="AB481" s="7" t="str">
        <f t="shared" si="248"/>
        <v/>
      </c>
      <c r="AC481" s="22"/>
      <c r="AD481" s="3" t="str">
        <f>IF(B481="","",COUNT(B$3:B481))</f>
        <v/>
      </c>
      <c r="AE481" s="3" t="str">
        <f>IF(C481="","",COUNT(C$3:C481))</f>
        <v/>
      </c>
      <c r="AF481" s="3" t="str">
        <f>IF(D481="","",COUNT(D$3:D481))</f>
        <v/>
      </c>
      <c r="AG481" s="20" t="str">
        <f>IF(E481="","",COUNTA($E$3:E481))</f>
        <v/>
      </c>
      <c r="AH481" s="38" t="str">
        <f>IF(B481="",IF(OR($C481&lt;&gt;"",$D481&lt;&gt;"",$E481&lt;&gt;"",$H481&lt;&gt;"",$G481&lt;&gt;""),INDEX(AH$3:AH480,MATCH(MAX(AD$3:AD480),AD$3:AD480,0),0),""),B481)</f>
        <v/>
      </c>
      <c r="AI481" s="38" t="str">
        <f>IF(C481="",IF(OR($D481&lt;&gt;"",$E481&lt;&gt;"",$H481&lt;&gt;"",$G481&lt;&gt;""),INDEX(AI$3:AI480,MATCH(MAX(AE$3:AE480),AE$3:AE480,0),0),""),C481)</f>
        <v/>
      </c>
      <c r="AJ481" s="38" t="str">
        <f>IF(D481="",IF(OR($E481&lt;&gt;"",$H481&lt;&gt;"",$G481&lt;&gt;""),INDEX(AJ$3:AJ480,MATCH(MAX(AF$3:AF480),AF$3:AF480,0),0),""),D481)</f>
        <v/>
      </c>
      <c r="AK481" s="4" t="str">
        <f>IF(入力!E481="","",IFERROR(INDEX(雇用者!$B$3:$B$100003,IFERROR(MATCH("*"&amp;$E481&amp;"*",雇用者!B$3:B$100003,0),MATCH("*"&amp;$E481&amp;"*",雇用者!C$3:C$100003,0)),0),入力!E481))&amp;""</f>
        <v/>
      </c>
      <c r="AL481" s="20" t="str">
        <f>IF(AM481="","",$AM481&amp;"@"&amp;AN481&amp;IF(AN481="","","@"&amp;COUNTIF($AK$3:AK481,AN481)))</f>
        <v/>
      </c>
      <c r="AM481" s="26" t="str">
        <f t="shared" si="249"/>
        <v/>
      </c>
      <c r="AN481" s="4" t="str">
        <f>IF(AK481="",IF(AND(OR(H481&lt;&gt;"",G481&lt;&gt;""),E481=""),INDEX($AK$3:AK480,MATCH(MAX($AG$3:AG480),$AG$3:AG480,0),0),""),AK481)</f>
        <v/>
      </c>
      <c r="AO481" s="20" t="str">
        <f>IF(H481="",IF(AN481="","",IFERROR(INDEX(雇用者!$D$3:$D$100003,MATCH($AN481,雇用者!B$3:B$100003,0),0),"")),H481)&amp;""</f>
        <v/>
      </c>
      <c r="AP481" s="20" t="str">
        <f>IF(AN481="","",IFERROR(IF(AND(入力!I481="",H481=""),INDEX(雇用者!$E$3:$E$100003,MATCH($AN481,雇用者!B$3:B$100003,0),0),I481),I481))&amp;""</f>
        <v/>
      </c>
      <c r="AQ481" s="20" t="str">
        <f t="shared" si="250"/>
        <v/>
      </c>
      <c r="AR481" s="20" t="str">
        <f t="shared" si="251"/>
        <v/>
      </c>
      <c r="AS481" s="20" t="str">
        <f>IF(AN481="","",IFERROR(IF(AND(入力!G481="",H481=""),INDEX(雇用者!$F$3:$Y$100003,MATCH($AN481,雇用者!B$3:B$100003,0),MATCH($AM481,雇用者!$F$1:$Y$1,1)),IF(G481="","",G481)),IF(G481="","",G481)))</f>
        <v/>
      </c>
      <c r="AT481" s="21" t="str">
        <f t="shared" si="252"/>
        <v/>
      </c>
      <c r="AU481" s="21" t="str">
        <f>IF(AND(AT481&lt;&gt;"",COUNTIF($AL$3:AL481,AL481)=1),SUMIF($AL$3:$AT$100003,AL481,$AT$3:$AT$100003),"")</f>
        <v/>
      </c>
      <c r="AV481" s="21" t="str">
        <f>IF(AND(COUNTIF($AM$3:AM481,AM481)=COUNTIF($AM$3:AM100481,AM481),AM481&lt;&gt;""),SUMIF($AM$3:AM481,AM481,$AT$3:AT481),"")</f>
        <v/>
      </c>
      <c r="AW481" s="96"/>
      <c r="AX481" s="20" t="str">
        <f>IF(COUNT(BC481:BH481)=6,MAX($AX$3:AX480)+1,"")</f>
        <v/>
      </c>
      <c r="AY481" s="20" t="str">
        <f>IF(AZ481="","",RANK(AZ481,$AZ$3:$AZ$100003,1)+COUNTIF($AZ$3:AZ481,AZ481)-1)</f>
        <v/>
      </c>
      <c r="AZ481" s="20" t="str">
        <f t="shared" si="253"/>
        <v/>
      </c>
      <c r="BA481" s="20" t="str">
        <f>IF(AN481="","",IF(COUNTIF($AN$3:AN481,AN481)=1,1+MAX($BA$3:BA480),INDEX($BA$3:BA480,MATCH(AN481,$AN$3:AN481,0),0)))</f>
        <v/>
      </c>
      <c r="BB481" s="20" t="str">
        <f>IF(AO481="","",IF(COUNTIF($AO$3:AO481,AO481)=1,1+MAX($BB$3:BB480),INDEX($BB$3:BB480,MATCH(AO481,$AO$3:AO481,0),0)))</f>
        <v/>
      </c>
      <c r="BC481" s="54" t="str">
        <f t="shared" si="254"/>
        <v/>
      </c>
      <c r="BD481" s="54" t="str">
        <f t="shared" si="255"/>
        <v/>
      </c>
      <c r="BE481" s="20" t="str">
        <f>IF($AN481="","",IF(COUNTIF(AN481,"*"&amp;BE$1&amp;"*"),COUNTIF(AN$3:AN481,"*"&amp;BE$1&amp;"*"),""))</f>
        <v/>
      </c>
      <c r="BF481" s="20" t="str">
        <f>IF($AN481="","",IF(COUNTIF(AO481,"*"&amp;BF$1&amp;"*"),COUNTIF(AO$3:AO481,"*"&amp;BF$1&amp;"*"),""))</f>
        <v/>
      </c>
      <c r="BG481" s="20" t="str">
        <f>IF($AN481="","",IF(COUNTIF(AP481,"*"&amp;BG$1&amp;"*"),COUNTIF(AP$3:AP481,"*"&amp;BG$1&amp;"*"),""))</f>
        <v/>
      </c>
      <c r="BH481" s="20" t="str">
        <f>IF($AN481="","",IF(COUNTIF(AQ481,"*"&amp;BH$1&amp;"*"),COUNTIF(AQ$3:AQ481,"*"&amp;BH$1&amp;"*"),""))</f>
        <v/>
      </c>
      <c r="BI481" s="58" t="str">
        <f t="shared" si="256"/>
        <v/>
      </c>
      <c r="BJ481" s="20" t="str">
        <f t="shared" si="257"/>
        <v/>
      </c>
      <c r="BK481" s="20" t="str">
        <f t="shared" si="258"/>
        <v/>
      </c>
      <c r="BM481" s="20" t="str">
        <f>IF($BM$1&gt;=1+MAX($BM$3:BM480),1+MAX($BM$3:BM480),"")</f>
        <v/>
      </c>
      <c r="BN481" s="20" t="str">
        <f t="shared" si="259"/>
        <v/>
      </c>
      <c r="BO481" s="20" t="str">
        <f t="shared" si="259"/>
        <v/>
      </c>
      <c r="BP481" s="20" t="str">
        <f t="shared" si="259"/>
        <v/>
      </c>
      <c r="BQ481" s="20" t="str">
        <f t="shared" si="259"/>
        <v/>
      </c>
      <c r="BR481" s="20" t="str">
        <f t="shared" si="259"/>
        <v/>
      </c>
      <c r="BS481" s="20" t="str">
        <f t="shared" si="259"/>
        <v/>
      </c>
      <c r="BT481" s="20" t="str">
        <f t="shared" si="259"/>
        <v/>
      </c>
      <c r="BU481" s="20" t="str">
        <f t="shared" ref="BN481:BX504" si="260">IFERROR(IF($BM481="","",INDEX($AH$3:$AT$100003,MATCH($BM481,INDEX($AX$3:$AY$100003,0,MATCH($BN$1,$AX$2:$AY$2,0)),0),MATCH(BU$2,$AH$2:$AT$2,0))),"")</f>
        <v/>
      </c>
      <c r="BV481" s="20" t="str">
        <f t="shared" si="260"/>
        <v/>
      </c>
      <c r="BW481" s="20" t="str">
        <f t="shared" si="260"/>
        <v/>
      </c>
      <c r="BX481" s="20" t="str">
        <f t="shared" si="260"/>
        <v/>
      </c>
    </row>
    <row r="482" spans="2:76" ht="30" customHeight="1" x14ac:dyDescent="0.2">
      <c r="B482" s="52"/>
      <c r="C482" s="52"/>
      <c r="D482" s="52"/>
      <c r="E482" s="30"/>
      <c r="F482" s="31"/>
      <c r="G482" s="32"/>
      <c r="H482" s="30"/>
      <c r="I482" s="31"/>
      <c r="J482" s="34"/>
      <c r="K482" s="112" t="str">
        <f t="shared" si="236"/>
        <v/>
      </c>
      <c r="L482" s="108" t="str">
        <f t="shared" si="237"/>
        <v/>
      </c>
      <c r="M482" s="108" t="str">
        <f t="shared" si="238"/>
        <v/>
      </c>
      <c r="N482" s="31" t="str">
        <f t="shared" si="239"/>
        <v/>
      </c>
      <c r="O482" s="31" t="str">
        <f t="shared" si="240"/>
        <v/>
      </c>
      <c r="P482" s="49" t="str">
        <f t="shared" si="241"/>
        <v/>
      </c>
      <c r="Q482" s="49" t="str">
        <f t="shared" si="242"/>
        <v/>
      </c>
      <c r="R482" s="32" t="str">
        <f t="shared" si="243"/>
        <v/>
      </c>
      <c r="S482" s="19"/>
      <c r="T482" s="45" t="str">
        <f t="shared" si="244"/>
        <v/>
      </c>
      <c r="U482" s="32" t="str">
        <f t="shared" si="245"/>
        <v/>
      </c>
      <c r="V482" s="22"/>
      <c r="W482" s="6" t="str">
        <f t="shared" si="234"/>
        <v/>
      </c>
      <c r="X482" s="7" t="str">
        <f t="shared" si="246"/>
        <v/>
      </c>
      <c r="Y482" s="19"/>
      <c r="Z482" s="13" t="str">
        <f t="shared" si="235"/>
        <v/>
      </c>
      <c r="AA482" s="13" t="str">
        <f t="shared" si="247"/>
        <v/>
      </c>
      <c r="AB482" s="7" t="str">
        <f t="shared" si="248"/>
        <v/>
      </c>
      <c r="AC482" s="22"/>
      <c r="AD482" s="3" t="str">
        <f>IF(B482="","",COUNT(B$3:B482))</f>
        <v/>
      </c>
      <c r="AE482" s="3" t="str">
        <f>IF(C482="","",COUNT(C$3:C482))</f>
        <v/>
      </c>
      <c r="AF482" s="3" t="str">
        <f>IF(D482="","",COUNT(D$3:D482))</f>
        <v/>
      </c>
      <c r="AG482" s="20" t="str">
        <f>IF(E482="","",COUNTA($E$3:E482))</f>
        <v/>
      </c>
      <c r="AH482" s="38" t="str">
        <f>IF(B482="",IF(OR($C482&lt;&gt;"",$D482&lt;&gt;"",$E482&lt;&gt;"",$H482&lt;&gt;"",$G482&lt;&gt;""),INDEX(AH$3:AH481,MATCH(MAX(AD$3:AD481),AD$3:AD481,0),0),""),B482)</f>
        <v/>
      </c>
      <c r="AI482" s="38" t="str">
        <f>IF(C482="",IF(OR($D482&lt;&gt;"",$E482&lt;&gt;"",$H482&lt;&gt;"",$G482&lt;&gt;""),INDEX(AI$3:AI481,MATCH(MAX(AE$3:AE481),AE$3:AE481,0),0),""),C482)</f>
        <v/>
      </c>
      <c r="AJ482" s="38" t="str">
        <f>IF(D482="",IF(OR($E482&lt;&gt;"",$H482&lt;&gt;"",$G482&lt;&gt;""),INDEX(AJ$3:AJ481,MATCH(MAX(AF$3:AF481),AF$3:AF481,0),0),""),D482)</f>
        <v/>
      </c>
      <c r="AK482" s="4" t="str">
        <f>IF(入力!E482="","",IFERROR(INDEX(雇用者!$B$3:$B$100003,IFERROR(MATCH("*"&amp;$E482&amp;"*",雇用者!B$3:B$100003,0),MATCH("*"&amp;$E482&amp;"*",雇用者!C$3:C$100003,0)),0),入力!E482))&amp;""</f>
        <v/>
      </c>
      <c r="AL482" s="20" t="str">
        <f>IF(AM482="","",$AM482&amp;"@"&amp;AN482&amp;IF(AN482="","","@"&amp;COUNTIF($AK$3:AK482,AN482)))</f>
        <v/>
      </c>
      <c r="AM482" s="26" t="str">
        <f t="shared" si="249"/>
        <v/>
      </c>
      <c r="AN482" s="4" t="str">
        <f>IF(AK482="",IF(AND(OR(H482&lt;&gt;"",G482&lt;&gt;""),E482=""),INDEX($AK$3:AK481,MATCH(MAX($AG$3:AG481),$AG$3:AG481,0),0),""),AK482)</f>
        <v/>
      </c>
      <c r="AO482" s="20" t="str">
        <f>IF(H482="",IF(AN482="","",IFERROR(INDEX(雇用者!$D$3:$D$100003,MATCH($AN482,雇用者!B$3:B$100003,0),0),"")),H482)&amp;""</f>
        <v/>
      </c>
      <c r="AP482" s="20" t="str">
        <f>IF(AN482="","",IFERROR(IF(AND(入力!I482="",H482=""),INDEX(雇用者!$E$3:$E$100003,MATCH($AN482,雇用者!B$3:B$100003,0),0),I482),I482))&amp;""</f>
        <v/>
      </c>
      <c r="AQ482" s="20" t="str">
        <f t="shared" si="250"/>
        <v/>
      </c>
      <c r="AR482" s="20" t="str">
        <f t="shared" si="251"/>
        <v/>
      </c>
      <c r="AS482" s="20" t="str">
        <f>IF(AN482="","",IFERROR(IF(AND(入力!G482="",H482=""),INDEX(雇用者!$F$3:$Y$100003,MATCH($AN482,雇用者!B$3:B$100003,0),MATCH($AM482,雇用者!$F$1:$Y$1,1)),IF(G482="","",G482)),IF(G482="","",G482)))</f>
        <v/>
      </c>
      <c r="AT482" s="21" t="str">
        <f t="shared" si="252"/>
        <v/>
      </c>
      <c r="AU482" s="21" t="str">
        <f>IF(AND(AT482&lt;&gt;"",COUNTIF($AL$3:AL482,AL482)=1),SUMIF($AL$3:$AT$100003,AL482,$AT$3:$AT$100003),"")</f>
        <v/>
      </c>
      <c r="AV482" s="21" t="str">
        <f>IF(AND(COUNTIF($AM$3:AM482,AM482)=COUNTIF($AM$3:AM100482,AM482),AM482&lt;&gt;""),SUMIF($AM$3:AM482,AM482,$AT$3:AT482),"")</f>
        <v/>
      </c>
      <c r="AW482" s="96"/>
      <c r="AX482" s="20" t="str">
        <f>IF(COUNT(BC482:BH482)=6,MAX($AX$3:AX481)+1,"")</f>
        <v/>
      </c>
      <c r="AY482" s="20" t="str">
        <f>IF(AZ482="","",RANK(AZ482,$AZ$3:$AZ$100003,1)+COUNTIF($AZ$3:AZ482,AZ482)-1)</f>
        <v/>
      </c>
      <c r="AZ482" s="20" t="str">
        <f t="shared" si="253"/>
        <v/>
      </c>
      <c r="BA482" s="20" t="str">
        <f>IF(AN482="","",IF(COUNTIF($AN$3:AN482,AN482)=1,1+MAX($BA$3:BA481),INDEX($BA$3:BA481,MATCH(AN482,$AN$3:AN482,0),0)))</f>
        <v/>
      </c>
      <c r="BB482" s="20" t="str">
        <f>IF(AO482="","",IF(COUNTIF($AO$3:AO482,AO482)=1,1+MAX($BB$3:BB481),INDEX($BB$3:BB481,MATCH(AO482,$AO$3:AO482,0),0)))</f>
        <v/>
      </c>
      <c r="BC482" s="54" t="str">
        <f t="shared" si="254"/>
        <v/>
      </c>
      <c r="BD482" s="54" t="str">
        <f t="shared" si="255"/>
        <v/>
      </c>
      <c r="BE482" s="20" t="str">
        <f>IF($AN482="","",IF(COUNTIF(AN482,"*"&amp;BE$1&amp;"*"),COUNTIF(AN$3:AN482,"*"&amp;BE$1&amp;"*"),""))</f>
        <v/>
      </c>
      <c r="BF482" s="20" t="str">
        <f>IF($AN482="","",IF(COUNTIF(AO482,"*"&amp;BF$1&amp;"*"),COUNTIF(AO$3:AO482,"*"&amp;BF$1&amp;"*"),""))</f>
        <v/>
      </c>
      <c r="BG482" s="20" t="str">
        <f>IF($AN482="","",IF(COUNTIF(AP482,"*"&amp;BG$1&amp;"*"),COUNTIF(AP$3:AP482,"*"&amp;BG$1&amp;"*"),""))</f>
        <v/>
      </c>
      <c r="BH482" s="20" t="str">
        <f>IF($AN482="","",IF(COUNTIF(AQ482,"*"&amp;BH$1&amp;"*"),COUNTIF(AQ$3:AQ482,"*"&amp;BH$1&amp;"*"),""))</f>
        <v/>
      </c>
      <c r="BI482" s="58" t="str">
        <f t="shared" si="256"/>
        <v/>
      </c>
      <c r="BJ482" s="20" t="str">
        <f t="shared" si="257"/>
        <v/>
      </c>
      <c r="BK482" s="20" t="str">
        <f t="shared" si="258"/>
        <v/>
      </c>
      <c r="BM482" s="20" t="str">
        <f>IF($BM$1&gt;=1+MAX($BM$3:BM481),1+MAX($BM$3:BM481),"")</f>
        <v/>
      </c>
      <c r="BN482" s="20" t="str">
        <f t="shared" si="260"/>
        <v/>
      </c>
      <c r="BO482" s="20" t="str">
        <f t="shared" si="260"/>
        <v/>
      </c>
      <c r="BP482" s="20" t="str">
        <f t="shared" si="260"/>
        <v/>
      </c>
      <c r="BQ482" s="20" t="str">
        <f t="shared" si="260"/>
        <v/>
      </c>
      <c r="BR482" s="20" t="str">
        <f t="shared" si="260"/>
        <v/>
      </c>
      <c r="BS482" s="20" t="str">
        <f t="shared" si="260"/>
        <v/>
      </c>
      <c r="BT482" s="20" t="str">
        <f t="shared" si="260"/>
        <v/>
      </c>
      <c r="BU482" s="20" t="str">
        <f t="shared" si="260"/>
        <v/>
      </c>
      <c r="BV482" s="20" t="str">
        <f t="shared" si="260"/>
        <v/>
      </c>
      <c r="BW482" s="20" t="str">
        <f t="shared" si="260"/>
        <v/>
      </c>
      <c r="BX482" s="20" t="str">
        <f t="shared" si="260"/>
        <v/>
      </c>
    </row>
    <row r="483" spans="2:76" ht="30" customHeight="1" x14ac:dyDescent="0.2">
      <c r="B483" s="52"/>
      <c r="C483" s="52"/>
      <c r="D483" s="52"/>
      <c r="E483" s="30"/>
      <c r="F483" s="31"/>
      <c r="G483" s="32"/>
      <c r="H483" s="30"/>
      <c r="I483" s="31"/>
      <c r="J483" s="34"/>
      <c r="K483" s="112" t="str">
        <f t="shared" si="236"/>
        <v/>
      </c>
      <c r="L483" s="108" t="str">
        <f t="shared" si="237"/>
        <v/>
      </c>
      <c r="M483" s="108" t="str">
        <f t="shared" si="238"/>
        <v/>
      </c>
      <c r="N483" s="31" t="str">
        <f t="shared" si="239"/>
        <v/>
      </c>
      <c r="O483" s="31" t="str">
        <f t="shared" si="240"/>
        <v/>
      </c>
      <c r="P483" s="49" t="str">
        <f t="shared" si="241"/>
        <v/>
      </c>
      <c r="Q483" s="49" t="str">
        <f t="shared" si="242"/>
        <v/>
      </c>
      <c r="R483" s="32" t="str">
        <f t="shared" si="243"/>
        <v/>
      </c>
      <c r="S483" s="19"/>
      <c r="T483" s="45" t="str">
        <f t="shared" si="244"/>
        <v/>
      </c>
      <c r="U483" s="32" t="str">
        <f t="shared" si="245"/>
        <v/>
      </c>
      <c r="V483" s="22"/>
      <c r="W483" s="6" t="str">
        <f t="shared" si="234"/>
        <v/>
      </c>
      <c r="X483" s="7" t="str">
        <f t="shared" si="246"/>
        <v/>
      </c>
      <c r="Y483" s="19"/>
      <c r="Z483" s="13" t="str">
        <f t="shared" si="235"/>
        <v/>
      </c>
      <c r="AA483" s="13" t="str">
        <f t="shared" si="247"/>
        <v/>
      </c>
      <c r="AB483" s="7" t="str">
        <f t="shared" si="248"/>
        <v/>
      </c>
      <c r="AC483" s="22"/>
      <c r="AD483" s="3" t="str">
        <f>IF(B483="","",COUNT(B$3:B483))</f>
        <v/>
      </c>
      <c r="AE483" s="3" t="str">
        <f>IF(C483="","",COUNT(C$3:C483))</f>
        <v/>
      </c>
      <c r="AF483" s="3" t="str">
        <f>IF(D483="","",COUNT(D$3:D483))</f>
        <v/>
      </c>
      <c r="AG483" s="20" t="str">
        <f>IF(E483="","",COUNTA($E$3:E483))</f>
        <v/>
      </c>
      <c r="AH483" s="38" t="str">
        <f>IF(B483="",IF(OR($C483&lt;&gt;"",$D483&lt;&gt;"",$E483&lt;&gt;"",$H483&lt;&gt;"",$G483&lt;&gt;""),INDEX(AH$3:AH482,MATCH(MAX(AD$3:AD482),AD$3:AD482,0),0),""),B483)</f>
        <v/>
      </c>
      <c r="AI483" s="38" t="str">
        <f>IF(C483="",IF(OR($D483&lt;&gt;"",$E483&lt;&gt;"",$H483&lt;&gt;"",$G483&lt;&gt;""),INDEX(AI$3:AI482,MATCH(MAX(AE$3:AE482),AE$3:AE482,0),0),""),C483)</f>
        <v/>
      </c>
      <c r="AJ483" s="38" t="str">
        <f>IF(D483="",IF(OR($E483&lt;&gt;"",$H483&lt;&gt;"",$G483&lt;&gt;""),INDEX(AJ$3:AJ482,MATCH(MAX(AF$3:AF482),AF$3:AF482,0),0),""),D483)</f>
        <v/>
      </c>
      <c r="AK483" s="4" t="str">
        <f>IF(入力!E483="","",IFERROR(INDEX(雇用者!$B$3:$B$100003,IFERROR(MATCH("*"&amp;$E483&amp;"*",雇用者!B$3:B$100003,0),MATCH("*"&amp;$E483&amp;"*",雇用者!C$3:C$100003,0)),0),入力!E483))&amp;""</f>
        <v/>
      </c>
      <c r="AL483" s="20" t="str">
        <f>IF(AM483="","",$AM483&amp;"@"&amp;AN483&amp;IF(AN483="","","@"&amp;COUNTIF($AK$3:AK483,AN483)))</f>
        <v/>
      </c>
      <c r="AM483" s="26" t="str">
        <f t="shared" si="249"/>
        <v/>
      </c>
      <c r="AN483" s="4" t="str">
        <f>IF(AK483="",IF(AND(OR(H483&lt;&gt;"",G483&lt;&gt;""),E483=""),INDEX($AK$3:AK482,MATCH(MAX($AG$3:AG482),$AG$3:AG482,0),0),""),AK483)</f>
        <v/>
      </c>
      <c r="AO483" s="20" t="str">
        <f>IF(H483="",IF(AN483="","",IFERROR(INDEX(雇用者!$D$3:$D$100003,MATCH($AN483,雇用者!B$3:B$100003,0),0),"")),H483)&amp;""</f>
        <v/>
      </c>
      <c r="AP483" s="20" t="str">
        <f>IF(AN483="","",IFERROR(IF(AND(入力!I483="",H483=""),INDEX(雇用者!$E$3:$E$100003,MATCH($AN483,雇用者!B$3:B$100003,0),0),I483),I483))&amp;""</f>
        <v/>
      </c>
      <c r="AQ483" s="20" t="str">
        <f t="shared" si="250"/>
        <v/>
      </c>
      <c r="AR483" s="20" t="str">
        <f t="shared" si="251"/>
        <v/>
      </c>
      <c r="AS483" s="20" t="str">
        <f>IF(AN483="","",IFERROR(IF(AND(入力!G483="",H483=""),INDEX(雇用者!$F$3:$Y$100003,MATCH($AN483,雇用者!B$3:B$100003,0),MATCH($AM483,雇用者!$F$1:$Y$1,1)),IF(G483="","",G483)),IF(G483="","",G483)))</f>
        <v/>
      </c>
      <c r="AT483" s="21" t="str">
        <f t="shared" si="252"/>
        <v/>
      </c>
      <c r="AU483" s="21" t="str">
        <f>IF(AND(AT483&lt;&gt;"",COUNTIF($AL$3:AL483,AL483)=1),SUMIF($AL$3:$AT$100003,AL483,$AT$3:$AT$100003),"")</f>
        <v/>
      </c>
      <c r="AV483" s="21" t="str">
        <f>IF(AND(COUNTIF($AM$3:AM483,AM483)=COUNTIF($AM$3:AM100483,AM483),AM483&lt;&gt;""),SUMIF($AM$3:AM483,AM483,$AT$3:AT483),"")</f>
        <v/>
      </c>
      <c r="AW483" s="96"/>
      <c r="AX483" s="20" t="str">
        <f>IF(COUNT(BC483:BH483)=6,MAX($AX$3:AX482)+1,"")</f>
        <v/>
      </c>
      <c r="AY483" s="20" t="str">
        <f>IF(AZ483="","",RANK(AZ483,$AZ$3:$AZ$100003,1)+COUNTIF($AZ$3:AZ483,AZ483)-1)</f>
        <v/>
      </c>
      <c r="AZ483" s="20" t="str">
        <f t="shared" si="253"/>
        <v/>
      </c>
      <c r="BA483" s="20" t="str">
        <f>IF(AN483="","",IF(COUNTIF($AN$3:AN483,AN483)=1,1+MAX($BA$3:BA482),INDEX($BA$3:BA482,MATCH(AN483,$AN$3:AN483,0),0)))</f>
        <v/>
      </c>
      <c r="BB483" s="20" t="str">
        <f>IF(AO483="","",IF(COUNTIF($AO$3:AO483,AO483)=1,1+MAX($BB$3:BB482),INDEX($BB$3:BB482,MATCH(AO483,$AO$3:AO483,0),0)))</f>
        <v/>
      </c>
      <c r="BC483" s="54" t="str">
        <f t="shared" si="254"/>
        <v/>
      </c>
      <c r="BD483" s="54" t="str">
        <f t="shared" si="255"/>
        <v/>
      </c>
      <c r="BE483" s="20" t="str">
        <f>IF($AN483="","",IF(COUNTIF(AN483,"*"&amp;BE$1&amp;"*"),COUNTIF(AN$3:AN483,"*"&amp;BE$1&amp;"*"),""))</f>
        <v/>
      </c>
      <c r="BF483" s="20" t="str">
        <f>IF($AN483="","",IF(COUNTIF(AO483,"*"&amp;BF$1&amp;"*"),COUNTIF(AO$3:AO483,"*"&amp;BF$1&amp;"*"),""))</f>
        <v/>
      </c>
      <c r="BG483" s="20" t="str">
        <f>IF($AN483="","",IF(COUNTIF(AP483,"*"&amp;BG$1&amp;"*"),COUNTIF(AP$3:AP483,"*"&amp;BG$1&amp;"*"),""))</f>
        <v/>
      </c>
      <c r="BH483" s="20" t="str">
        <f>IF($AN483="","",IF(COUNTIF(AQ483,"*"&amp;BH$1&amp;"*"),COUNTIF(AQ$3:AQ483,"*"&amp;BH$1&amp;"*"),""))</f>
        <v/>
      </c>
      <c r="BI483" s="58" t="str">
        <f t="shared" si="256"/>
        <v/>
      </c>
      <c r="BJ483" s="20" t="str">
        <f t="shared" si="257"/>
        <v/>
      </c>
      <c r="BK483" s="20" t="str">
        <f t="shared" si="258"/>
        <v/>
      </c>
      <c r="BM483" s="20" t="str">
        <f>IF($BM$1&gt;=1+MAX($BM$3:BM482),1+MAX($BM$3:BM482),"")</f>
        <v/>
      </c>
      <c r="BN483" s="20" t="str">
        <f t="shared" si="260"/>
        <v/>
      </c>
      <c r="BO483" s="20" t="str">
        <f t="shared" si="260"/>
        <v/>
      </c>
      <c r="BP483" s="20" t="str">
        <f t="shared" si="260"/>
        <v/>
      </c>
      <c r="BQ483" s="20" t="str">
        <f t="shared" si="260"/>
        <v/>
      </c>
      <c r="BR483" s="20" t="str">
        <f t="shared" si="260"/>
        <v/>
      </c>
      <c r="BS483" s="20" t="str">
        <f t="shared" si="260"/>
        <v/>
      </c>
      <c r="BT483" s="20" t="str">
        <f t="shared" si="260"/>
        <v/>
      </c>
      <c r="BU483" s="20" t="str">
        <f t="shared" si="260"/>
        <v/>
      </c>
      <c r="BV483" s="20" t="str">
        <f t="shared" si="260"/>
        <v/>
      </c>
      <c r="BW483" s="20" t="str">
        <f t="shared" si="260"/>
        <v/>
      </c>
      <c r="BX483" s="20" t="str">
        <f t="shared" si="260"/>
        <v/>
      </c>
    </row>
    <row r="484" spans="2:76" ht="30" customHeight="1" x14ac:dyDescent="0.2">
      <c r="B484" s="52"/>
      <c r="C484" s="52"/>
      <c r="D484" s="52"/>
      <c r="E484" s="30"/>
      <c r="F484" s="31"/>
      <c r="G484" s="32"/>
      <c r="H484" s="30"/>
      <c r="I484" s="31"/>
      <c r="J484" s="34"/>
      <c r="K484" s="112" t="str">
        <f t="shared" si="236"/>
        <v/>
      </c>
      <c r="L484" s="108" t="str">
        <f t="shared" si="237"/>
        <v/>
      </c>
      <c r="M484" s="108" t="str">
        <f t="shared" si="238"/>
        <v/>
      </c>
      <c r="N484" s="31" t="str">
        <f t="shared" si="239"/>
        <v/>
      </c>
      <c r="O484" s="31" t="str">
        <f t="shared" si="240"/>
        <v/>
      </c>
      <c r="P484" s="49" t="str">
        <f t="shared" si="241"/>
        <v/>
      </c>
      <c r="Q484" s="49" t="str">
        <f t="shared" si="242"/>
        <v/>
      </c>
      <c r="R484" s="32" t="str">
        <f t="shared" si="243"/>
        <v/>
      </c>
      <c r="S484" s="19"/>
      <c r="T484" s="45" t="str">
        <f t="shared" si="244"/>
        <v/>
      </c>
      <c r="U484" s="32" t="str">
        <f t="shared" si="245"/>
        <v/>
      </c>
      <c r="V484" s="22"/>
      <c r="W484" s="6" t="str">
        <f t="shared" si="234"/>
        <v/>
      </c>
      <c r="X484" s="7" t="str">
        <f t="shared" si="246"/>
        <v/>
      </c>
      <c r="Y484" s="19"/>
      <c r="Z484" s="13" t="str">
        <f t="shared" si="235"/>
        <v/>
      </c>
      <c r="AA484" s="13" t="str">
        <f t="shared" si="247"/>
        <v/>
      </c>
      <c r="AB484" s="7" t="str">
        <f t="shared" si="248"/>
        <v/>
      </c>
      <c r="AC484" s="22"/>
      <c r="AD484" s="3" t="str">
        <f>IF(B484="","",COUNT(B$3:B484))</f>
        <v/>
      </c>
      <c r="AE484" s="3" t="str">
        <f>IF(C484="","",COUNT(C$3:C484))</f>
        <v/>
      </c>
      <c r="AF484" s="3" t="str">
        <f>IF(D484="","",COUNT(D$3:D484))</f>
        <v/>
      </c>
      <c r="AG484" s="20" t="str">
        <f>IF(E484="","",COUNTA($E$3:E484))</f>
        <v/>
      </c>
      <c r="AH484" s="38" t="str">
        <f>IF(B484="",IF(OR($C484&lt;&gt;"",$D484&lt;&gt;"",$E484&lt;&gt;"",$H484&lt;&gt;"",$G484&lt;&gt;""),INDEX(AH$3:AH483,MATCH(MAX(AD$3:AD483),AD$3:AD483,0),0),""),B484)</f>
        <v/>
      </c>
      <c r="AI484" s="38" t="str">
        <f>IF(C484="",IF(OR($D484&lt;&gt;"",$E484&lt;&gt;"",$H484&lt;&gt;"",$G484&lt;&gt;""),INDEX(AI$3:AI483,MATCH(MAX(AE$3:AE483),AE$3:AE483,0),0),""),C484)</f>
        <v/>
      </c>
      <c r="AJ484" s="38" t="str">
        <f>IF(D484="",IF(OR($E484&lt;&gt;"",$H484&lt;&gt;"",$G484&lt;&gt;""),INDEX(AJ$3:AJ483,MATCH(MAX(AF$3:AF483),AF$3:AF483,0),0),""),D484)</f>
        <v/>
      </c>
      <c r="AK484" s="4" t="str">
        <f>IF(入力!E484="","",IFERROR(INDEX(雇用者!$B$3:$B$100003,IFERROR(MATCH("*"&amp;$E484&amp;"*",雇用者!B$3:B$100003,0),MATCH("*"&amp;$E484&amp;"*",雇用者!C$3:C$100003,0)),0),入力!E484))&amp;""</f>
        <v/>
      </c>
      <c r="AL484" s="20" t="str">
        <f>IF(AM484="","",$AM484&amp;"@"&amp;AN484&amp;IF(AN484="","","@"&amp;COUNTIF($AK$3:AK484,AN484)))</f>
        <v/>
      </c>
      <c r="AM484" s="26" t="str">
        <f t="shared" si="249"/>
        <v/>
      </c>
      <c r="AN484" s="4" t="str">
        <f>IF(AK484="",IF(AND(OR(H484&lt;&gt;"",G484&lt;&gt;""),E484=""),INDEX($AK$3:AK483,MATCH(MAX($AG$3:AG483),$AG$3:AG483,0),0),""),AK484)</f>
        <v/>
      </c>
      <c r="AO484" s="20" t="str">
        <f>IF(H484="",IF(AN484="","",IFERROR(INDEX(雇用者!$D$3:$D$100003,MATCH($AN484,雇用者!B$3:B$100003,0),0),"")),H484)&amp;""</f>
        <v/>
      </c>
      <c r="AP484" s="20" t="str">
        <f>IF(AN484="","",IFERROR(IF(AND(入力!I484="",H484=""),INDEX(雇用者!$E$3:$E$100003,MATCH($AN484,雇用者!B$3:B$100003,0),0),I484),I484))&amp;""</f>
        <v/>
      </c>
      <c r="AQ484" s="20" t="str">
        <f t="shared" si="250"/>
        <v/>
      </c>
      <c r="AR484" s="20" t="str">
        <f t="shared" si="251"/>
        <v/>
      </c>
      <c r="AS484" s="20" t="str">
        <f>IF(AN484="","",IFERROR(IF(AND(入力!G484="",H484=""),INDEX(雇用者!$F$3:$Y$100003,MATCH($AN484,雇用者!B$3:B$100003,0),MATCH($AM484,雇用者!$F$1:$Y$1,1)),IF(G484="","",G484)),IF(G484="","",G484)))</f>
        <v/>
      </c>
      <c r="AT484" s="21" t="str">
        <f t="shared" si="252"/>
        <v/>
      </c>
      <c r="AU484" s="21" t="str">
        <f>IF(AND(AT484&lt;&gt;"",COUNTIF($AL$3:AL484,AL484)=1),SUMIF($AL$3:$AT$100003,AL484,$AT$3:$AT$100003),"")</f>
        <v/>
      </c>
      <c r="AV484" s="21" t="str">
        <f>IF(AND(COUNTIF($AM$3:AM484,AM484)=COUNTIF($AM$3:AM100484,AM484),AM484&lt;&gt;""),SUMIF($AM$3:AM484,AM484,$AT$3:AT484),"")</f>
        <v/>
      </c>
      <c r="AW484" s="96"/>
      <c r="AX484" s="20" t="str">
        <f>IF(COUNT(BC484:BH484)=6,MAX($AX$3:AX483)+1,"")</f>
        <v/>
      </c>
      <c r="AY484" s="20" t="str">
        <f>IF(AZ484="","",RANK(AZ484,$AZ$3:$AZ$100003,1)+COUNTIF($AZ$3:AZ484,AZ484)-1)</f>
        <v/>
      </c>
      <c r="AZ484" s="20" t="str">
        <f t="shared" si="253"/>
        <v/>
      </c>
      <c r="BA484" s="20" t="str">
        <f>IF(AN484="","",IF(COUNTIF($AN$3:AN484,AN484)=1,1+MAX($BA$3:BA483),INDEX($BA$3:BA483,MATCH(AN484,$AN$3:AN484,0),0)))</f>
        <v/>
      </c>
      <c r="BB484" s="20" t="str">
        <f>IF(AO484="","",IF(COUNTIF($AO$3:AO484,AO484)=1,1+MAX($BB$3:BB483),INDEX($BB$3:BB483,MATCH(AO484,$AO$3:AO484,0),0)))</f>
        <v/>
      </c>
      <c r="BC484" s="54" t="str">
        <f t="shared" si="254"/>
        <v/>
      </c>
      <c r="BD484" s="54" t="str">
        <f t="shared" si="255"/>
        <v/>
      </c>
      <c r="BE484" s="20" t="str">
        <f>IF($AN484="","",IF(COUNTIF(AN484,"*"&amp;BE$1&amp;"*"),COUNTIF(AN$3:AN484,"*"&amp;BE$1&amp;"*"),""))</f>
        <v/>
      </c>
      <c r="BF484" s="20" t="str">
        <f>IF($AN484="","",IF(COUNTIF(AO484,"*"&amp;BF$1&amp;"*"),COUNTIF(AO$3:AO484,"*"&amp;BF$1&amp;"*"),""))</f>
        <v/>
      </c>
      <c r="BG484" s="20" t="str">
        <f>IF($AN484="","",IF(COUNTIF(AP484,"*"&amp;BG$1&amp;"*"),COUNTIF(AP$3:AP484,"*"&amp;BG$1&amp;"*"),""))</f>
        <v/>
      </c>
      <c r="BH484" s="20" t="str">
        <f>IF($AN484="","",IF(COUNTIF(AQ484,"*"&amp;BH$1&amp;"*"),COUNTIF(AQ$3:AQ484,"*"&amp;BH$1&amp;"*"),""))</f>
        <v/>
      </c>
      <c r="BI484" s="58" t="str">
        <f t="shared" si="256"/>
        <v/>
      </c>
      <c r="BJ484" s="20" t="str">
        <f t="shared" si="257"/>
        <v/>
      </c>
      <c r="BK484" s="20" t="str">
        <f t="shared" si="258"/>
        <v/>
      </c>
      <c r="BM484" s="20" t="str">
        <f>IF($BM$1&gt;=1+MAX($BM$3:BM483),1+MAX($BM$3:BM483),"")</f>
        <v/>
      </c>
      <c r="BN484" s="20" t="str">
        <f t="shared" si="260"/>
        <v/>
      </c>
      <c r="BO484" s="20" t="str">
        <f t="shared" si="260"/>
        <v/>
      </c>
      <c r="BP484" s="20" t="str">
        <f t="shared" si="260"/>
        <v/>
      </c>
      <c r="BQ484" s="20" t="str">
        <f t="shared" si="260"/>
        <v/>
      </c>
      <c r="BR484" s="20" t="str">
        <f t="shared" si="260"/>
        <v/>
      </c>
      <c r="BS484" s="20" t="str">
        <f t="shared" si="260"/>
        <v/>
      </c>
      <c r="BT484" s="20" t="str">
        <f t="shared" si="260"/>
        <v/>
      </c>
      <c r="BU484" s="20" t="str">
        <f t="shared" si="260"/>
        <v/>
      </c>
      <c r="BV484" s="20" t="str">
        <f t="shared" si="260"/>
        <v/>
      </c>
      <c r="BW484" s="20" t="str">
        <f t="shared" si="260"/>
        <v/>
      </c>
      <c r="BX484" s="20" t="str">
        <f t="shared" si="260"/>
        <v/>
      </c>
    </row>
    <row r="485" spans="2:76" ht="30" customHeight="1" x14ac:dyDescent="0.2">
      <c r="B485" s="52"/>
      <c r="C485" s="52"/>
      <c r="D485" s="52"/>
      <c r="E485" s="30"/>
      <c r="F485" s="31"/>
      <c r="G485" s="32"/>
      <c r="H485" s="30"/>
      <c r="I485" s="31"/>
      <c r="J485" s="34"/>
      <c r="K485" s="112" t="str">
        <f t="shared" si="236"/>
        <v/>
      </c>
      <c r="L485" s="108" t="str">
        <f t="shared" si="237"/>
        <v/>
      </c>
      <c r="M485" s="108" t="str">
        <f t="shared" si="238"/>
        <v/>
      </c>
      <c r="N485" s="31" t="str">
        <f t="shared" si="239"/>
        <v/>
      </c>
      <c r="O485" s="31" t="str">
        <f t="shared" si="240"/>
        <v/>
      </c>
      <c r="P485" s="49" t="str">
        <f t="shared" si="241"/>
        <v/>
      </c>
      <c r="Q485" s="49" t="str">
        <f t="shared" si="242"/>
        <v/>
      </c>
      <c r="R485" s="32" t="str">
        <f t="shared" si="243"/>
        <v/>
      </c>
      <c r="S485" s="19"/>
      <c r="T485" s="45" t="str">
        <f t="shared" si="244"/>
        <v/>
      </c>
      <c r="U485" s="32" t="str">
        <f t="shared" si="245"/>
        <v/>
      </c>
      <c r="V485" s="22"/>
      <c r="W485" s="6" t="str">
        <f t="shared" si="234"/>
        <v/>
      </c>
      <c r="X485" s="7" t="str">
        <f t="shared" si="246"/>
        <v/>
      </c>
      <c r="Y485" s="19"/>
      <c r="Z485" s="13" t="str">
        <f t="shared" si="235"/>
        <v/>
      </c>
      <c r="AA485" s="13" t="str">
        <f t="shared" si="247"/>
        <v/>
      </c>
      <c r="AB485" s="7" t="str">
        <f t="shared" si="248"/>
        <v/>
      </c>
      <c r="AC485" s="22"/>
      <c r="AD485" s="3" t="str">
        <f>IF(B485="","",COUNT(B$3:B485))</f>
        <v/>
      </c>
      <c r="AE485" s="3" t="str">
        <f>IF(C485="","",COUNT(C$3:C485))</f>
        <v/>
      </c>
      <c r="AF485" s="3" t="str">
        <f>IF(D485="","",COUNT(D$3:D485))</f>
        <v/>
      </c>
      <c r="AG485" s="20" t="str">
        <f>IF(E485="","",COUNTA($E$3:E485))</f>
        <v/>
      </c>
      <c r="AH485" s="38" t="str">
        <f>IF(B485="",IF(OR($C485&lt;&gt;"",$D485&lt;&gt;"",$E485&lt;&gt;"",$H485&lt;&gt;"",$G485&lt;&gt;""),INDEX(AH$3:AH484,MATCH(MAX(AD$3:AD484),AD$3:AD484,0),0),""),B485)</f>
        <v/>
      </c>
      <c r="AI485" s="38" t="str">
        <f>IF(C485="",IF(OR($D485&lt;&gt;"",$E485&lt;&gt;"",$H485&lt;&gt;"",$G485&lt;&gt;""),INDEX(AI$3:AI484,MATCH(MAX(AE$3:AE484),AE$3:AE484,0),0),""),C485)</f>
        <v/>
      </c>
      <c r="AJ485" s="38" t="str">
        <f>IF(D485="",IF(OR($E485&lt;&gt;"",$H485&lt;&gt;"",$G485&lt;&gt;""),INDEX(AJ$3:AJ484,MATCH(MAX(AF$3:AF484),AF$3:AF484,0),0),""),D485)</f>
        <v/>
      </c>
      <c r="AK485" s="4" t="str">
        <f>IF(入力!E485="","",IFERROR(INDEX(雇用者!$B$3:$B$100003,IFERROR(MATCH("*"&amp;$E485&amp;"*",雇用者!B$3:B$100003,0),MATCH("*"&amp;$E485&amp;"*",雇用者!C$3:C$100003,0)),0),入力!E485))&amp;""</f>
        <v/>
      </c>
      <c r="AL485" s="20" t="str">
        <f>IF(AM485="","",$AM485&amp;"@"&amp;AN485&amp;IF(AN485="","","@"&amp;COUNTIF($AK$3:AK485,AN485)))</f>
        <v/>
      </c>
      <c r="AM485" s="26" t="str">
        <f t="shared" si="249"/>
        <v/>
      </c>
      <c r="AN485" s="4" t="str">
        <f>IF(AK485="",IF(AND(OR(H485&lt;&gt;"",G485&lt;&gt;""),E485=""),INDEX($AK$3:AK484,MATCH(MAX($AG$3:AG484),$AG$3:AG484,0),0),""),AK485)</f>
        <v/>
      </c>
      <c r="AO485" s="20" t="str">
        <f>IF(H485="",IF(AN485="","",IFERROR(INDEX(雇用者!$D$3:$D$100003,MATCH($AN485,雇用者!B$3:B$100003,0),0),"")),H485)&amp;""</f>
        <v/>
      </c>
      <c r="AP485" s="20" t="str">
        <f>IF(AN485="","",IFERROR(IF(AND(入力!I485="",H485=""),INDEX(雇用者!$E$3:$E$100003,MATCH($AN485,雇用者!B$3:B$100003,0),0),I485),I485))&amp;""</f>
        <v/>
      </c>
      <c r="AQ485" s="20" t="str">
        <f t="shared" si="250"/>
        <v/>
      </c>
      <c r="AR485" s="20" t="str">
        <f t="shared" si="251"/>
        <v/>
      </c>
      <c r="AS485" s="20" t="str">
        <f>IF(AN485="","",IFERROR(IF(AND(入力!G485="",H485=""),INDEX(雇用者!$F$3:$Y$100003,MATCH($AN485,雇用者!B$3:B$100003,0),MATCH($AM485,雇用者!$F$1:$Y$1,1)),IF(G485="","",G485)),IF(G485="","",G485)))</f>
        <v/>
      </c>
      <c r="AT485" s="21" t="str">
        <f t="shared" si="252"/>
        <v/>
      </c>
      <c r="AU485" s="21" t="str">
        <f>IF(AND(AT485&lt;&gt;"",COUNTIF($AL$3:AL485,AL485)=1),SUMIF($AL$3:$AT$100003,AL485,$AT$3:$AT$100003),"")</f>
        <v/>
      </c>
      <c r="AV485" s="21" t="str">
        <f>IF(AND(COUNTIF($AM$3:AM485,AM485)=COUNTIF($AM$3:AM100485,AM485),AM485&lt;&gt;""),SUMIF($AM$3:AM485,AM485,$AT$3:AT485),"")</f>
        <v/>
      </c>
      <c r="AW485" s="96"/>
      <c r="AX485" s="20" t="str">
        <f>IF(COUNT(BC485:BH485)=6,MAX($AX$3:AX484)+1,"")</f>
        <v/>
      </c>
      <c r="AY485" s="20" t="str">
        <f>IF(AZ485="","",RANK(AZ485,$AZ$3:$AZ$100003,1)+COUNTIF($AZ$3:AZ485,AZ485)-1)</f>
        <v/>
      </c>
      <c r="AZ485" s="20" t="str">
        <f t="shared" si="253"/>
        <v/>
      </c>
      <c r="BA485" s="20" t="str">
        <f>IF(AN485="","",IF(COUNTIF($AN$3:AN485,AN485)=1,1+MAX($BA$3:BA484),INDEX($BA$3:BA484,MATCH(AN485,$AN$3:AN485,0),0)))</f>
        <v/>
      </c>
      <c r="BB485" s="20" t="str">
        <f>IF(AO485="","",IF(COUNTIF($AO$3:AO485,AO485)=1,1+MAX($BB$3:BB484),INDEX($BB$3:BB484,MATCH(AO485,$AO$3:AO485,0),0)))</f>
        <v/>
      </c>
      <c r="BC485" s="54" t="str">
        <f t="shared" si="254"/>
        <v/>
      </c>
      <c r="BD485" s="54" t="str">
        <f t="shared" si="255"/>
        <v/>
      </c>
      <c r="BE485" s="20" t="str">
        <f>IF($AN485="","",IF(COUNTIF(AN485,"*"&amp;BE$1&amp;"*"),COUNTIF(AN$3:AN485,"*"&amp;BE$1&amp;"*"),""))</f>
        <v/>
      </c>
      <c r="BF485" s="20" t="str">
        <f>IF($AN485="","",IF(COUNTIF(AO485,"*"&amp;BF$1&amp;"*"),COUNTIF(AO$3:AO485,"*"&amp;BF$1&amp;"*"),""))</f>
        <v/>
      </c>
      <c r="BG485" s="20" t="str">
        <f>IF($AN485="","",IF(COUNTIF(AP485,"*"&amp;BG$1&amp;"*"),COUNTIF(AP$3:AP485,"*"&amp;BG$1&amp;"*"),""))</f>
        <v/>
      </c>
      <c r="BH485" s="20" t="str">
        <f>IF($AN485="","",IF(COUNTIF(AQ485,"*"&amp;BH$1&amp;"*"),COUNTIF(AQ$3:AQ485,"*"&amp;BH$1&amp;"*"),""))</f>
        <v/>
      </c>
      <c r="BI485" s="58" t="str">
        <f t="shared" si="256"/>
        <v/>
      </c>
      <c r="BJ485" s="20" t="str">
        <f t="shared" si="257"/>
        <v/>
      </c>
      <c r="BK485" s="20" t="str">
        <f t="shared" si="258"/>
        <v/>
      </c>
      <c r="BM485" s="20" t="str">
        <f>IF($BM$1&gt;=1+MAX($BM$3:BM484),1+MAX($BM$3:BM484),"")</f>
        <v/>
      </c>
      <c r="BN485" s="20" t="str">
        <f t="shared" si="260"/>
        <v/>
      </c>
      <c r="BO485" s="20" t="str">
        <f t="shared" si="260"/>
        <v/>
      </c>
      <c r="BP485" s="20" t="str">
        <f t="shared" si="260"/>
        <v/>
      </c>
      <c r="BQ485" s="20" t="str">
        <f t="shared" si="260"/>
        <v/>
      </c>
      <c r="BR485" s="20" t="str">
        <f t="shared" si="260"/>
        <v/>
      </c>
      <c r="BS485" s="20" t="str">
        <f t="shared" si="260"/>
        <v/>
      </c>
      <c r="BT485" s="20" t="str">
        <f t="shared" si="260"/>
        <v/>
      </c>
      <c r="BU485" s="20" t="str">
        <f t="shared" si="260"/>
        <v/>
      </c>
      <c r="BV485" s="20" t="str">
        <f t="shared" si="260"/>
        <v/>
      </c>
      <c r="BW485" s="20" t="str">
        <f t="shared" si="260"/>
        <v/>
      </c>
      <c r="BX485" s="20" t="str">
        <f t="shared" si="260"/>
        <v/>
      </c>
    </row>
    <row r="486" spans="2:76" ht="30" customHeight="1" x14ac:dyDescent="0.2">
      <c r="B486" s="52"/>
      <c r="C486" s="52"/>
      <c r="D486" s="52"/>
      <c r="E486" s="30"/>
      <c r="F486" s="31"/>
      <c r="G486" s="32"/>
      <c r="H486" s="30"/>
      <c r="I486" s="31"/>
      <c r="J486" s="34"/>
      <c r="K486" s="112" t="str">
        <f t="shared" si="236"/>
        <v/>
      </c>
      <c r="L486" s="108" t="str">
        <f t="shared" si="237"/>
        <v/>
      </c>
      <c r="M486" s="108" t="str">
        <f t="shared" si="238"/>
        <v/>
      </c>
      <c r="N486" s="31" t="str">
        <f t="shared" si="239"/>
        <v/>
      </c>
      <c r="O486" s="31" t="str">
        <f t="shared" si="240"/>
        <v/>
      </c>
      <c r="P486" s="49" t="str">
        <f t="shared" si="241"/>
        <v/>
      </c>
      <c r="Q486" s="49" t="str">
        <f t="shared" si="242"/>
        <v/>
      </c>
      <c r="R486" s="32" t="str">
        <f t="shared" si="243"/>
        <v/>
      </c>
      <c r="S486" s="19"/>
      <c r="T486" s="45" t="str">
        <f t="shared" si="244"/>
        <v/>
      </c>
      <c r="U486" s="32" t="str">
        <f t="shared" si="245"/>
        <v/>
      </c>
      <c r="V486" s="22"/>
      <c r="W486" s="6" t="str">
        <f t="shared" si="234"/>
        <v/>
      </c>
      <c r="X486" s="7" t="str">
        <f t="shared" si="246"/>
        <v/>
      </c>
      <c r="Y486" s="19"/>
      <c r="Z486" s="13" t="str">
        <f t="shared" si="235"/>
        <v/>
      </c>
      <c r="AA486" s="13" t="str">
        <f t="shared" si="247"/>
        <v/>
      </c>
      <c r="AB486" s="7" t="str">
        <f t="shared" si="248"/>
        <v/>
      </c>
      <c r="AC486" s="22"/>
      <c r="AD486" s="3" t="str">
        <f>IF(B486="","",COUNT(B$3:B486))</f>
        <v/>
      </c>
      <c r="AE486" s="3" t="str">
        <f>IF(C486="","",COUNT(C$3:C486))</f>
        <v/>
      </c>
      <c r="AF486" s="3" t="str">
        <f>IF(D486="","",COUNT(D$3:D486))</f>
        <v/>
      </c>
      <c r="AG486" s="20" t="str">
        <f>IF(E486="","",COUNTA($E$3:E486))</f>
        <v/>
      </c>
      <c r="AH486" s="38" t="str">
        <f>IF(B486="",IF(OR($C486&lt;&gt;"",$D486&lt;&gt;"",$E486&lt;&gt;"",$H486&lt;&gt;"",$G486&lt;&gt;""),INDEX(AH$3:AH485,MATCH(MAX(AD$3:AD485),AD$3:AD485,0),0),""),B486)</f>
        <v/>
      </c>
      <c r="AI486" s="38" t="str">
        <f>IF(C486="",IF(OR($D486&lt;&gt;"",$E486&lt;&gt;"",$H486&lt;&gt;"",$G486&lt;&gt;""),INDEX(AI$3:AI485,MATCH(MAX(AE$3:AE485),AE$3:AE485,0),0),""),C486)</f>
        <v/>
      </c>
      <c r="AJ486" s="38" t="str">
        <f>IF(D486="",IF(OR($E486&lt;&gt;"",$H486&lt;&gt;"",$G486&lt;&gt;""),INDEX(AJ$3:AJ485,MATCH(MAX(AF$3:AF485),AF$3:AF485,0),0),""),D486)</f>
        <v/>
      </c>
      <c r="AK486" s="4" t="str">
        <f>IF(入力!E486="","",IFERROR(INDEX(雇用者!$B$3:$B$100003,IFERROR(MATCH("*"&amp;$E486&amp;"*",雇用者!B$3:B$100003,0),MATCH("*"&amp;$E486&amp;"*",雇用者!C$3:C$100003,0)),0),入力!E486))&amp;""</f>
        <v/>
      </c>
      <c r="AL486" s="20" t="str">
        <f>IF(AM486="","",$AM486&amp;"@"&amp;AN486&amp;IF(AN486="","","@"&amp;COUNTIF($AK$3:AK486,AN486)))</f>
        <v/>
      </c>
      <c r="AM486" s="26" t="str">
        <f t="shared" si="249"/>
        <v/>
      </c>
      <c r="AN486" s="4" t="str">
        <f>IF(AK486="",IF(AND(OR(H486&lt;&gt;"",G486&lt;&gt;""),E486=""),INDEX($AK$3:AK485,MATCH(MAX($AG$3:AG485),$AG$3:AG485,0),0),""),AK486)</f>
        <v/>
      </c>
      <c r="AO486" s="20" t="str">
        <f>IF(H486="",IF(AN486="","",IFERROR(INDEX(雇用者!$D$3:$D$100003,MATCH($AN486,雇用者!B$3:B$100003,0),0),"")),H486)&amp;""</f>
        <v/>
      </c>
      <c r="AP486" s="20" t="str">
        <f>IF(AN486="","",IFERROR(IF(AND(入力!I486="",H486=""),INDEX(雇用者!$E$3:$E$100003,MATCH($AN486,雇用者!B$3:B$100003,0),0),I486),I486))&amp;""</f>
        <v/>
      </c>
      <c r="AQ486" s="20" t="str">
        <f t="shared" si="250"/>
        <v/>
      </c>
      <c r="AR486" s="20" t="str">
        <f t="shared" si="251"/>
        <v/>
      </c>
      <c r="AS486" s="20" t="str">
        <f>IF(AN486="","",IFERROR(IF(AND(入力!G486="",H486=""),INDEX(雇用者!$F$3:$Y$100003,MATCH($AN486,雇用者!B$3:B$100003,0),MATCH($AM486,雇用者!$F$1:$Y$1,1)),IF(G486="","",G486)),IF(G486="","",G486)))</f>
        <v/>
      </c>
      <c r="AT486" s="21" t="str">
        <f t="shared" si="252"/>
        <v/>
      </c>
      <c r="AU486" s="21" t="str">
        <f>IF(AND(AT486&lt;&gt;"",COUNTIF($AL$3:AL486,AL486)=1),SUMIF($AL$3:$AT$100003,AL486,$AT$3:$AT$100003),"")</f>
        <v/>
      </c>
      <c r="AV486" s="21" t="str">
        <f>IF(AND(COUNTIF($AM$3:AM486,AM486)=COUNTIF($AM$3:AM100486,AM486),AM486&lt;&gt;""),SUMIF($AM$3:AM486,AM486,$AT$3:AT486),"")</f>
        <v/>
      </c>
      <c r="AW486" s="96"/>
      <c r="AX486" s="20" t="str">
        <f>IF(COUNT(BC486:BH486)=6,MAX($AX$3:AX485)+1,"")</f>
        <v/>
      </c>
      <c r="AY486" s="20" t="str">
        <f>IF(AZ486="","",RANK(AZ486,$AZ$3:$AZ$100003,1)+COUNTIF($AZ$3:AZ486,AZ486)-1)</f>
        <v/>
      </c>
      <c r="AZ486" s="20" t="str">
        <f t="shared" si="253"/>
        <v/>
      </c>
      <c r="BA486" s="20" t="str">
        <f>IF(AN486="","",IF(COUNTIF($AN$3:AN486,AN486)=1,1+MAX($BA$3:BA485),INDEX($BA$3:BA485,MATCH(AN486,$AN$3:AN486,0),0)))</f>
        <v/>
      </c>
      <c r="BB486" s="20" t="str">
        <f>IF(AO486="","",IF(COUNTIF($AO$3:AO486,AO486)=1,1+MAX($BB$3:BB485),INDEX($BB$3:BB485,MATCH(AO486,$AO$3:AO486,0),0)))</f>
        <v/>
      </c>
      <c r="BC486" s="54" t="str">
        <f t="shared" si="254"/>
        <v/>
      </c>
      <c r="BD486" s="54" t="str">
        <f t="shared" si="255"/>
        <v/>
      </c>
      <c r="BE486" s="20" t="str">
        <f>IF($AN486="","",IF(COUNTIF(AN486,"*"&amp;BE$1&amp;"*"),COUNTIF(AN$3:AN486,"*"&amp;BE$1&amp;"*"),""))</f>
        <v/>
      </c>
      <c r="BF486" s="20" t="str">
        <f>IF($AN486="","",IF(COUNTIF(AO486,"*"&amp;BF$1&amp;"*"),COUNTIF(AO$3:AO486,"*"&amp;BF$1&amp;"*"),""))</f>
        <v/>
      </c>
      <c r="BG486" s="20" t="str">
        <f>IF($AN486="","",IF(COUNTIF(AP486,"*"&amp;BG$1&amp;"*"),COUNTIF(AP$3:AP486,"*"&amp;BG$1&amp;"*"),""))</f>
        <v/>
      </c>
      <c r="BH486" s="20" t="str">
        <f>IF($AN486="","",IF(COUNTIF(AQ486,"*"&amp;BH$1&amp;"*"),COUNTIF(AQ$3:AQ486,"*"&amp;BH$1&amp;"*"),""))</f>
        <v/>
      </c>
      <c r="BI486" s="58" t="str">
        <f t="shared" si="256"/>
        <v/>
      </c>
      <c r="BJ486" s="20" t="str">
        <f t="shared" si="257"/>
        <v/>
      </c>
      <c r="BK486" s="20" t="str">
        <f t="shared" si="258"/>
        <v/>
      </c>
      <c r="BM486" s="20" t="str">
        <f>IF($BM$1&gt;=1+MAX($BM$3:BM485),1+MAX($BM$3:BM485),"")</f>
        <v/>
      </c>
      <c r="BN486" s="20" t="str">
        <f t="shared" si="260"/>
        <v/>
      </c>
      <c r="BO486" s="20" t="str">
        <f t="shared" si="260"/>
        <v/>
      </c>
      <c r="BP486" s="20" t="str">
        <f t="shared" si="260"/>
        <v/>
      </c>
      <c r="BQ486" s="20" t="str">
        <f t="shared" si="260"/>
        <v/>
      </c>
      <c r="BR486" s="20" t="str">
        <f t="shared" si="260"/>
        <v/>
      </c>
      <c r="BS486" s="20" t="str">
        <f t="shared" si="260"/>
        <v/>
      </c>
      <c r="BT486" s="20" t="str">
        <f t="shared" si="260"/>
        <v/>
      </c>
      <c r="BU486" s="20" t="str">
        <f t="shared" si="260"/>
        <v/>
      </c>
      <c r="BV486" s="20" t="str">
        <f t="shared" si="260"/>
        <v/>
      </c>
      <c r="BW486" s="20" t="str">
        <f t="shared" si="260"/>
        <v/>
      </c>
      <c r="BX486" s="20" t="str">
        <f t="shared" si="260"/>
        <v/>
      </c>
    </row>
    <row r="487" spans="2:76" ht="30" customHeight="1" x14ac:dyDescent="0.2">
      <c r="B487" s="52"/>
      <c r="C487" s="52"/>
      <c r="D487" s="52"/>
      <c r="E487" s="30"/>
      <c r="F487" s="31"/>
      <c r="G487" s="32"/>
      <c r="H487" s="30"/>
      <c r="I487" s="31"/>
      <c r="J487" s="34"/>
      <c r="K487" s="112" t="str">
        <f t="shared" si="236"/>
        <v/>
      </c>
      <c r="L487" s="108" t="str">
        <f t="shared" si="237"/>
        <v/>
      </c>
      <c r="M487" s="108" t="str">
        <f t="shared" si="238"/>
        <v/>
      </c>
      <c r="N487" s="31" t="str">
        <f t="shared" si="239"/>
        <v/>
      </c>
      <c r="O487" s="31" t="str">
        <f t="shared" si="240"/>
        <v/>
      </c>
      <c r="P487" s="49" t="str">
        <f t="shared" si="241"/>
        <v/>
      </c>
      <c r="Q487" s="49" t="str">
        <f t="shared" si="242"/>
        <v/>
      </c>
      <c r="R487" s="32" t="str">
        <f t="shared" si="243"/>
        <v/>
      </c>
      <c r="S487" s="19"/>
      <c r="T487" s="45" t="str">
        <f t="shared" si="244"/>
        <v/>
      </c>
      <c r="U487" s="32" t="str">
        <f t="shared" si="245"/>
        <v/>
      </c>
      <c r="V487" s="22"/>
      <c r="W487" s="6" t="str">
        <f t="shared" si="234"/>
        <v/>
      </c>
      <c r="X487" s="7" t="str">
        <f t="shared" si="246"/>
        <v/>
      </c>
      <c r="Y487" s="19"/>
      <c r="Z487" s="13" t="str">
        <f t="shared" si="235"/>
        <v/>
      </c>
      <c r="AA487" s="13" t="str">
        <f t="shared" si="247"/>
        <v/>
      </c>
      <c r="AB487" s="7" t="str">
        <f t="shared" si="248"/>
        <v/>
      </c>
      <c r="AC487" s="22"/>
      <c r="AD487" s="3" t="str">
        <f>IF(B487="","",COUNT(B$3:B487))</f>
        <v/>
      </c>
      <c r="AE487" s="3" t="str">
        <f>IF(C487="","",COUNT(C$3:C487))</f>
        <v/>
      </c>
      <c r="AF487" s="3" t="str">
        <f>IF(D487="","",COUNT(D$3:D487))</f>
        <v/>
      </c>
      <c r="AG487" s="20" t="str">
        <f>IF(E487="","",COUNTA($E$3:E487))</f>
        <v/>
      </c>
      <c r="AH487" s="38" t="str">
        <f>IF(B487="",IF(OR($C487&lt;&gt;"",$D487&lt;&gt;"",$E487&lt;&gt;"",$H487&lt;&gt;"",$G487&lt;&gt;""),INDEX(AH$3:AH486,MATCH(MAX(AD$3:AD486),AD$3:AD486,0),0),""),B487)</f>
        <v/>
      </c>
      <c r="AI487" s="38" t="str">
        <f>IF(C487="",IF(OR($D487&lt;&gt;"",$E487&lt;&gt;"",$H487&lt;&gt;"",$G487&lt;&gt;""),INDEX(AI$3:AI486,MATCH(MAX(AE$3:AE486),AE$3:AE486,0),0),""),C487)</f>
        <v/>
      </c>
      <c r="AJ487" s="38" t="str">
        <f>IF(D487="",IF(OR($E487&lt;&gt;"",$H487&lt;&gt;"",$G487&lt;&gt;""),INDEX(AJ$3:AJ486,MATCH(MAX(AF$3:AF486),AF$3:AF486,0),0),""),D487)</f>
        <v/>
      </c>
      <c r="AK487" s="4" t="str">
        <f>IF(入力!E487="","",IFERROR(INDEX(雇用者!$B$3:$B$100003,IFERROR(MATCH("*"&amp;$E487&amp;"*",雇用者!B$3:B$100003,0),MATCH("*"&amp;$E487&amp;"*",雇用者!C$3:C$100003,0)),0),入力!E487))&amp;""</f>
        <v/>
      </c>
      <c r="AL487" s="20" t="str">
        <f>IF(AM487="","",$AM487&amp;"@"&amp;AN487&amp;IF(AN487="","","@"&amp;COUNTIF($AK$3:AK487,AN487)))</f>
        <v/>
      </c>
      <c r="AM487" s="26" t="str">
        <f t="shared" si="249"/>
        <v/>
      </c>
      <c r="AN487" s="4" t="str">
        <f>IF(AK487="",IF(AND(OR(H487&lt;&gt;"",G487&lt;&gt;""),E487=""),INDEX($AK$3:AK486,MATCH(MAX($AG$3:AG486),$AG$3:AG486,0),0),""),AK487)</f>
        <v/>
      </c>
      <c r="AO487" s="20" t="str">
        <f>IF(H487="",IF(AN487="","",IFERROR(INDEX(雇用者!$D$3:$D$100003,MATCH($AN487,雇用者!B$3:B$100003,0),0),"")),H487)&amp;""</f>
        <v/>
      </c>
      <c r="AP487" s="20" t="str">
        <f>IF(AN487="","",IFERROR(IF(AND(入力!I487="",H487=""),INDEX(雇用者!$E$3:$E$100003,MATCH($AN487,雇用者!B$3:B$100003,0),0),I487),I487))&amp;""</f>
        <v/>
      </c>
      <c r="AQ487" s="20" t="str">
        <f t="shared" si="250"/>
        <v/>
      </c>
      <c r="AR487" s="20" t="str">
        <f t="shared" si="251"/>
        <v/>
      </c>
      <c r="AS487" s="20" t="str">
        <f>IF(AN487="","",IFERROR(IF(AND(入力!G487="",H487=""),INDEX(雇用者!$F$3:$Y$100003,MATCH($AN487,雇用者!B$3:B$100003,0),MATCH($AM487,雇用者!$F$1:$Y$1,1)),IF(G487="","",G487)),IF(G487="","",G487)))</f>
        <v/>
      </c>
      <c r="AT487" s="21" t="str">
        <f t="shared" si="252"/>
        <v/>
      </c>
      <c r="AU487" s="21" t="str">
        <f>IF(AND(AT487&lt;&gt;"",COUNTIF($AL$3:AL487,AL487)=1),SUMIF($AL$3:$AT$100003,AL487,$AT$3:$AT$100003),"")</f>
        <v/>
      </c>
      <c r="AV487" s="21" t="str">
        <f>IF(AND(COUNTIF($AM$3:AM487,AM487)=COUNTIF($AM$3:AM100487,AM487),AM487&lt;&gt;""),SUMIF($AM$3:AM487,AM487,$AT$3:AT487),"")</f>
        <v/>
      </c>
      <c r="AW487" s="96"/>
      <c r="AX487" s="20" t="str">
        <f>IF(COUNT(BC487:BH487)=6,MAX($AX$3:AX486)+1,"")</f>
        <v/>
      </c>
      <c r="AY487" s="20" t="str">
        <f>IF(AZ487="","",RANK(AZ487,$AZ$3:$AZ$100003,1)+COUNTIF($AZ$3:AZ487,AZ487)-1)</f>
        <v/>
      </c>
      <c r="AZ487" s="20" t="str">
        <f t="shared" si="253"/>
        <v/>
      </c>
      <c r="BA487" s="20" t="str">
        <f>IF(AN487="","",IF(COUNTIF($AN$3:AN487,AN487)=1,1+MAX($BA$3:BA486),INDEX($BA$3:BA486,MATCH(AN487,$AN$3:AN487,0),0)))</f>
        <v/>
      </c>
      <c r="BB487" s="20" t="str">
        <f>IF(AO487="","",IF(COUNTIF($AO$3:AO487,AO487)=1,1+MAX($BB$3:BB486),INDEX($BB$3:BB486,MATCH(AO487,$AO$3:AO487,0),0)))</f>
        <v/>
      </c>
      <c r="BC487" s="54" t="str">
        <f t="shared" si="254"/>
        <v/>
      </c>
      <c r="BD487" s="54" t="str">
        <f t="shared" si="255"/>
        <v/>
      </c>
      <c r="BE487" s="20" t="str">
        <f>IF($AN487="","",IF(COUNTIF(AN487,"*"&amp;BE$1&amp;"*"),COUNTIF(AN$3:AN487,"*"&amp;BE$1&amp;"*"),""))</f>
        <v/>
      </c>
      <c r="BF487" s="20" t="str">
        <f>IF($AN487="","",IF(COUNTIF(AO487,"*"&amp;BF$1&amp;"*"),COUNTIF(AO$3:AO487,"*"&amp;BF$1&amp;"*"),""))</f>
        <v/>
      </c>
      <c r="BG487" s="20" t="str">
        <f>IF($AN487="","",IF(COUNTIF(AP487,"*"&amp;BG$1&amp;"*"),COUNTIF(AP$3:AP487,"*"&amp;BG$1&amp;"*"),""))</f>
        <v/>
      </c>
      <c r="BH487" s="20" t="str">
        <f>IF($AN487="","",IF(COUNTIF(AQ487,"*"&amp;BH$1&amp;"*"),COUNTIF(AQ$3:AQ487,"*"&amp;BH$1&amp;"*"),""))</f>
        <v/>
      </c>
      <c r="BI487" s="58" t="str">
        <f t="shared" si="256"/>
        <v/>
      </c>
      <c r="BJ487" s="20" t="str">
        <f t="shared" si="257"/>
        <v/>
      </c>
      <c r="BK487" s="20" t="str">
        <f t="shared" si="258"/>
        <v/>
      </c>
      <c r="BM487" s="20" t="str">
        <f>IF($BM$1&gt;=1+MAX($BM$3:BM486),1+MAX($BM$3:BM486),"")</f>
        <v/>
      </c>
      <c r="BN487" s="20" t="str">
        <f t="shared" si="260"/>
        <v/>
      </c>
      <c r="BO487" s="20" t="str">
        <f t="shared" si="260"/>
        <v/>
      </c>
      <c r="BP487" s="20" t="str">
        <f t="shared" si="260"/>
        <v/>
      </c>
      <c r="BQ487" s="20" t="str">
        <f t="shared" si="260"/>
        <v/>
      </c>
      <c r="BR487" s="20" t="str">
        <f t="shared" si="260"/>
        <v/>
      </c>
      <c r="BS487" s="20" t="str">
        <f t="shared" si="260"/>
        <v/>
      </c>
      <c r="BT487" s="20" t="str">
        <f t="shared" si="260"/>
        <v/>
      </c>
      <c r="BU487" s="20" t="str">
        <f t="shared" si="260"/>
        <v/>
      </c>
      <c r="BV487" s="20" t="str">
        <f t="shared" si="260"/>
        <v/>
      </c>
      <c r="BW487" s="20" t="str">
        <f t="shared" si="260"/>
        <v/>
      </c>
      <c r="BX487" s="20" t="str">
        <f t="shared" si="260"/>
        <v/>
      </c>
    </row>
    <row r="488" spans="2:76" ht="30" customHeight="1" x14ac:dyDescent="0.2">
      <c r="B488" s="52"/>
      <c r="C488" s="52"/>
      <c r="D488" s="52"/>
      <c r="E488" s="30"/>
      <c r="F488" s="31"/>
      <c r="G488" s="32"/>
      <c r="H488" s="30"/>
      <c r="I488" s="31"/>
      <c r="J488" s="34"/>
      <c r="K488" s="112" t="str">
        <f t="shared" si="236"/>
        <v/>
      </c>
      <c r="L488" s="108" t="str">
        <f t="shared" si="237"/>
        <v/>
      </c>
      <c r="M488" s="108" t="str">
        <f t="shared" si="238"/>
        <v/>
      </c>
      <c r="N488" s="31" t="str">
        <f t="shared" si="239"/>
        <v/>
      </c>
      <c r="O488" s="31" t="str">
        <f t="shared" si="240"/>
        <v/>
      </c>
      <c r="P488" s="49" t="str">
        <f t="shared" si="241"/>
        <v/>
      </c>
      <c r="Q488" s="49" t="str">
        <f t="shared" si="242"/>
        <v/>
      </c>
      <c r="R488" s="32" t="str">
        <f t="shared" si="243"/>
        <v/>
      </c>
      <c r="S488" s="19"/>
      <c r="T488" s="45" t="str">
        <f t="shared" si="244"/>
        <v/>
      </c>
      <c r="U488" s="32" t="str">
        <f t="shared" si="245"/>
        <v/>
      </c>
      <c r="V488" s="22"/>
      <c r="W488" s="6" t="str">
        <f t="shared" si="234"/>
        <v/>
      </c>
      <c r="X488" s="7" t="str">
        <f t="shared" si="246"/>
        <v/>
      </c>
      <c r="Y488" s="19"/>
      <c r="Z488" s="13" t="str">
        <f t="shared" si="235"/>
        <v/>
      </c>
      <c r="AA488" s="13" t="str">
        <f t="shared" si="247"/>
        <v/>
      </c>
      <c r="AB488" s="7" t="str">
        <f t="shared" si="248"/>
        <v/>
      </c>
      <c r="AC488" s="22"/>
      <c r="AD488" s="3" t="str">
        <f>IF(B488="","",COUNT(B$3:B488))</f>
        <v/>
      </c>
      <c r="AE488" s="3" t="str">
        <f>IF(C488="","",COUNT(C$3:C488))</f>
        <v/>
      </c>
      <c r="AF488" s="3" t="str">
        <f>IF(D488="","",COUNT(D$3:D488))</f>
        <v/>
      </c>
      <c r="AG488" s="20" t="str">
        <f>IF(E488="","",COUNTA($E$3:E488))</f>
        <v/>
      </c>
      <c r="AH488" s="38" t="str">
        <f>IF(B488="",IF(OR($C488&lt;&gt;"",$D488&lt;&gt;"",$E488&lt;&gt;"",$H488&lt;&gt;"",$G488&lt;&gt;""),INDEX(AH$3:AH487,MATCH(MAX(AD$3:AD487),AD$3:AD487,0),0),""),B488)</f>
        <v/>
      </c>
      <c r="AI488" s="38" t="str">
        <f>IF(C488="",IF(OR($D488&lt;&gt;"",$E488&lt;&gt;"",$H488&lt;&gt;"",$G488&lt;&gt;""),INDEX(AI$3:AI487,MATCH(MAX(AE$3:AE487),AE$3:AE487,0),0),""),C488)</f>
        <v/>
      </c>
      <c r="AJ488" s="38" t="str">
        <f>IF(D488="",IF(OR($E488&lt;&gt;"",$H488&lt;&gt;"",$G488&lt;&gt;""),INDEX(AJ$3:AJ487,MATCH(MAX(AF$3:AF487),AF$3:AF487,0),0),""),D488)</f>
        <v/>
      </c>
      <c r="AK488" s="4" t="str">
        <f>IF(入力!E488="","",IFERROR(INDEX(雇用者!$B$3:$B$100003,IFERROR(MATCH("*"&amp;$E488&amp;"*",雇用者!B$3:B$100003,0),MATCH("*"&amp;$E488&amp;"*",雇用者!C$3:C$100003,0)),0),入力!E488))&amp;""</f>
        <v/>
      </c>
      <c r="AL488" s="20" t="str">
        <f>IF(AM488="","",$AM488&amp;"@"&amp;AN488&amp;IF(AN488="","","@"&amp;COUNTIF($AK$3:AK488,AN488)))</f>
        <v/>
      </c>
      <c r="AM488" s="26" t="str">
        <f t="shared" si="249"/>
        <v/>
      </c>
      <c r="AN488" s="4" t="str">
        <f>IF(AK488="",IF(AND(OR(H488&lt;&gt;"",G488&lt;&gt;""),E488=""),INDEX($AK$3:AK487,MATCH(MAX($AG$3:AG487),$AG$3:AG487,0),0),""),AK488)</f>
        <v/>
      </c>
      <c r="AO488" s="20" t="str">
        <f>IF(H488="",IF(AN488="","",IFERROR(INDEX(雇用者!$D$3:$D$100003,MATCH($AN488,雇用者!B$3:B$100003,0),0),"")),H488)&amp;""</f>
        <v/>
      </c>
      <c r="AP488" s="20" t="str">
        <f>IF(AN488="","",IFERROR(IF(AND(入力!I488="",H488=""),INDEX(雇用者!$E$3:$E$100003,MATCH($AN488,雇用者!B$3:B$100003,0),0),I488),I488))&amp;""</f>
        <v/>
      </c>
      <c r="AQ488" s="20" t="str">
        <f t="shared" si="250"/>
        <v/>
      </c>
      <c r="AR488" s="20" t="str">
        <f t="shared" si="251"/>
        <v/>
      </c>
      <c r="AS488" s="20" t="str">
        <f>IF(AN488="","",IFERROR(IF(AND(入力!G488="",H488=""),INDEX(雇用者!$F$3:$Y$100003,MATCH($AN488,雇用者!B$3:B$100003,0),MATCH($AM488,雇用者!$F$1:$Y$1,1)),IF(G488="","",G488)),IF(G488="","",G488)))</f>
        <v/>
      </c>
      <c r="AT488" s="21" t="str">
        <f t="shared" si="252"/>
        <v/>
      </c>
      <c r="AU488" s="21" t="str">
        <f>IF(AND(AT488&lt;&gt;"",COUNTIF($AL$3:AL488,AL488)=1),SUMIF($AL$3:$AT$100003,AL488,$AT$3:$AT$100003),"")</f>
        <v/>
      </c>
      <c r="AV488" s="21" t="str">
        <f>IF(AND(COUNTIF($AM$3:AM488,AM488)=COUNTIF($AM$3:AM100488,AM488),AM488&lt;&gt;""),SUMIF($AM$3:AM488,AM488,$AT$3:AT488),"")</f>
        <v/>
      </c>
      <c r="AW488" s="96"/>
      <c r="AX488" s="20" t="str">
        <f>IF(COUNT(BC488:BH488)=6,MAX($AX$3:AX487)+1,"")</f>
        <v/>
      </c>
      <c r="AY488" s="20" t="str">
        <f>IF(AZ488="","",RANK(AZ488,$AZ$3:$AZ$100003,1)+COUNTIF($AZ$3:AZ488,AZ488)-1)</f>
        <v/>
      </c>
      <c r="AZ488" s="20" t="str">
        <f t="shared" si="253"/>
        <v/>
      </c>
      <c r="BA488" s="20" t="str">
        <f>IF(AN488="","",IF(COUNTIF($AN$3:AN488,AN488)=1,1+MAX($BA$3:BA487),INDEX($BA$3:BA487,MATCH(AN488,$AN$3:AN488,0),0)))</f>
        <v/>
      </c>
      <c r="BB488" s="20" t="str">
        <f>IF(AO488="","",IF(COUNTIF($AO$3:AO488,AO488)=1,1+MAX($BB$3:BB487),INDEX($BB$3:BB487,MATCH(AO488,$AO$3:AO488,0),0)))</f>
        <v/>
      </c>
      <c r="BC488" s="54" t="str">
        <f t="shared" si="254"/>
        <v/>
      </c>
      <c r="BD488" s="54" t="str">
        <f t="shared" si="255"/>
        <v/>
      </c>
      <c r="BE488" s="20" t="str">
        <f>IF($AN488="","",IF(COUNTIF(AN488,"*"&amp;BE$1&amp;"*"),COUNTIF(AN$3:AN488,"*"&amp;BE$1&amp;"*"),""))</f>
        <v/>
      </c>
      <c r="BF488" s="20" t="str">
        <f>IF($AN488="","",IF(COUNTIF(AO488,"*"&amp;BF$1&amp;"*"),COUNTIF(AO$3:AO488,"*"&amp;BF$1&amp;"*"),""))</f>
        <v/>
      </c>
      <c r="BG488" s="20" t="str">
        <f>IF($AN488="","",IF(COUNTIF(AP488,"*"&amp;BG$1&amp;"*"),COUNTIF(AP$3:AP488,"*"&amp;BG$1&amp;"*"),""))</f>
        <v/>
      </c>
      <c r="BH488" s="20" t="str">
        <f>IF($AN488="","",IF(COUNTIF(AQ488,"*"&amp;BH$1&amp;"*"),COUNTIF(AQ$3:AQ488,"*"&amp;BH$1&amp;"*"),""))</f>
        <v/>
      </c>
      <c r="BI488" s="58" t="str">
        <f t="shared" si="256"/>
        <v/>
      </c>
      <c r="BJ488" s="20" t="str">
        <f t="shared" si="257"/>
        <v/>
      </c>
      <c r="BK488" s="20" t="str">
        <f t="shared" si="258"/>
        <v/>
      </c>
      <c r="BM488" s="20" t="str">
        <f>IF($BM$1&gt;=1+MAX($BM$3:BM487),1+MAX($BM$3:BM487),"")</f>
        <v/>
      </c>
      <c r="BN488" s="20" t="str">
        <f t="shared" si="260"/>
        <v/>
      </c>
      <c r="BO488" s="20" t="str">
        <f t="shared" si="260"/>
        <v/>
      </c>
      <c r="BP488" s="20" t="str">
        <f t="shared" si="260"/>
        <v/>
      </c>
      <c r="BQ488" s="20" t="str">
        <f t="shared" si="260"/>
        <v/>
      </c>
      <c r="BR488" s="20" t="str">
        <f t="shared" si="260"/>
        <v/>
      </c>
      <c r="BS488" s="20" t="str">
        <f t="shared" si="260"/>
        <v/>
      </c>
      <c r="BT488" s="20" t="str">
        <f t="shared" si="260"/>
        <v/>
      </c>
      <c r="BU488" s="20" t="str">
        <f t="shared" si="260"/>
        <v/>
      </c>
      <c r="BV488" s="20" t="str">
        <f t="shared" si="260"/>
        <v/>
      </c>
      <c r="BW488" s="20" t="str">
        <f t="shared" si="260"/>
        <v/>
      </c>
      <c r="BX488" s="20" t="str">
        <f t="shared" si="260"/>
        <v/>
      </c>
    </row>
    <row r="489" spans="2:76" ht="30" customHeight="1" x14ac:dyDescent="0.2">
      <c r="B489" s="52"/>
      <c r="C489" s="52"/>
      <c r="D489" s="52"/>
      <c r="E489" s="30"/>
      <c r="F489" s="31"/>
      <c r="G489" s="32"/>
      <c r="H489" s="30"/>
      <c r="I489" s="31"/>
      <c r="J489" s="34"/>
      <c r="K489" s="112" t="str">
        <f t="shared" si="236"/>
        <v/>
      </c>
      <c r="L489" s="108" t="str">
        <f t="shared" si="237"/>
        <v/>
      </c>
      <c r="M489" s="108" t="str">
        <f t="shared" si="238"/>
        <v/>
      </c>
      <c r="N489" s="31" t="str">
        <f t="shared" si="239"/>
        <v/>
      </c>
      <c r="O489" s="31" t="str">
        <f t="shared" si="240"/>
        <v/>
      </c>
      <c r="P489" s="49" t="str">
        <f t="shared" si="241"/>
        <v/>
      </c>
      <c r="Q489" s="49" t="str">
        <f t="shared" si="242"/>
        <v/>
      </c>
      <c r="R489" s="32" t="str">
        <f t="shared" si="243"/>
        <v/>
      </c>
      <c r="S489" s="19"/>
      <c r="T489" s="45" t="str">
        <f t="shared" si="244"/>
        <v/>
      </c>
      <c r="U489" s="32" t="str">
        <f t="shared" si="245"/>
        <v/>
      </c>
      <c r="V489" s="22"/>
      <c r="W489" s="6" t="str">
        <f t="shared" si="234"/>
        <v/>
      </c>
      <c r="X489" s="7" t="str">
        <f t="shared" si="246"/>
        <v/>
      </c>
      <c r="Y489" s="19"/>
      <c r="Z489" s="13" t="str">
        <f t="shared" si="235"/>
        <v/>
      </c>
      <c r="AA489" s="13" t="str">
        <f t="shared" si="247"/>
        <v/>
      </c>
      <c r="AB489" s="7" t="str">
        <f t="shared" si="248"/>
        <v/>
      </c>
      <c r="AC489" s="22"/>
      <c r="AD489" s="3" t="str">
        <f>IF(B489="","",COUNT(B$3:B489))</f>
        <v/>
      </c>
      <c r="AE489" s="3" t="str">
        <f>IF(C489="","",COUNT(C$3:C489))</f>
        <v/>
      </c>
      <c r="AF489" s="3" t="str">
        <f>IF(D489="","",COUNT(D$3:D489))</f>
        <v/>
      </c>
      <c r="AG489" s="20" t="str">
        <f>IF(E489="","",COUNTA($E$3:E489))</f>
        <v/>
      </c>
      <c r="AH489" s="38" t="str">
        <f>IF(B489="",IF(OR($C489&lt;&gt;"",$D489&lt;&gt;"",$E489&lt;&gt;"",$H489&lt;&gt;"",$G489&lt;&gt;""),INDEX(AH$3:AH488,MATCH(MAX(AD$3:AD488),AD$3:AD488,0),0),""),B489)</f>
        <v/>
      </c>
      <c r="AI489" s="38" t="str">
        <f>IF(C489="",IF(OR($D489&lt;&gt;"",$E489&lt;&gt;"",$H489&lt;&gt;"",$G489&lt;&gt;""),INDEX(AI$3:AI488,MATCH(MAX(AE$3:AE488),AE$3:AE488,0),0),""),C489)</f>
        <v/>
      </c>
      <c r="AJ489" s="38" t="str">
        <f>IF(D489="",IF(OR($E489&lt;&gt;"",$H489&lt;&gt;"",$G489&lt;&gt;""),INDEX(AJ$3:AJ488,MATCH(MAX(AF$3:AF488),AF$3:AF488,0),0),""),D489)</f>
        <v/>
      </c>
      <c r="AK489" s="4" t="str">
        <f>IF(入力!E489="","",IFERROR(INDEX(雇用者!$B$3:$B$100003,IFERROR(MATCH("*"&amp;$E489&amp;"*",雇用者!B$3:B$100003,0),MATCH("*"&amp;$E489&amp;"*",雇用者!C$3:C$100003,0)),0),入力!E489))&amp;""</f>
        <v/>
      </c>
      <c r="AL489" s="20" t="str">
        <f>IF(AM489="","",$AM489&amp;"@"&amp;AN489&amp;IF(AN489="","","@"&amp;COUNTIF($AK$3:AK489,AN489)))</f>
        <v/>
      </c>
      <c r="AM489" s="26" t="str">
        <f t="shared" si="249"/>
        <v/>
      </c>
      <c r="AN489" s="4" t="str">
        <f>IF(AK489="",IF(AND(OR(H489&lt;&gt;"",G489&lt;&gt;""),E489=""),INDEX($AK$3:AK488,MATCH(MAX($AG$3:AG488),$AG$3:AG488,0),0),""),AK489)</f>
        <v/>
      </c>
      <c r="AO489" s="20" t="str">
        <f>IF(H489="",IF(AN489="","",IFERROR(INDEX(雇用者!$D$3:$D$100003,MATCH($AN489,雇用者!B$3:B$100003,0),0),"")),H489)&amp;""</f>
        <v/>
      </c>
      <c r="AP489" s="20" t="str">
        <f>IF(AN489="","",IFERROR(IF(AND(入力!I489="",H489=""),INDEX(雇用者!$E$3:$E$100003,MATCH($AN489,雇用者!B$3:B$100003,0),0),I489),I489))&amp;""</f>
        <v/>
      </c>
      <c r="AQ489" s="20" t="str">
        <f t="shared" si="250"/>
        <v/>
      </c>
      <c r="AR489" s="20" t="str">
        <f t="shared" si="251"/>
        <v/>
      </c>
      <c r="AS489" s="20" t="str">
        <f>IF(AN489="","",IFERROR(IF(AND(入力!G489="",H489=""),INDEX(雇用者!$F$3:$Y$100003,MATCH($AN489,雇用者!B$3:B$100003,0),MATCH($AM489,雇用者!$F$1:$Y$1,1)),IF(G489="","",G489)),IF(G489="","",G489)))</f>
        <v/>
      </c>
      <c r="AT489" s="21" t="str">
        <f t="shared" si="252"/>
        <v/>
      </c>
      <c r="AU489" s="21" t="str">
        <f>IF(AND(AT489&lt;&gt;"",COUNTIF($AL$3:AL489,AL489)=1),SUMIF($AL$3:$AT$100003,AL489,$AT$3:$AT$100003),"")</f>
        <v/>
      </c>
      <c r="AV489" s="21" t="str">
        <f>IF(AND(COUNTIF($AM$3:AM489,AM489)=COUNTIF($AM$3:AM100489,AM489),AM489&lt;&gt;""),SUMIF($AM$3:AM489,AM489,$AT$3:AT489),"")</f>
        <v/>
      </c>
      <c r="AW489" s="96"/>
      <c r="AX489" s="20" t="str">
        <f>IF(COUNT(BC489:BH489)=6,MAX($AX$3:AX488)+1,"")</f>
        <v/>
      </c>
      <c r="AY489" s="20" t="str">
        <f>IF(AZ489="","",RANK(AZ489,$AZ$3:$AZ$100003,1)+COUNTIF($AZ$3:AZ489,AZ489)-1)</f>
        <v/>
      </c>
      <c r="AZ489" s="20" t="str">
        <f t="shared" si="253"/>
        <v/>
      </c>
      <c r="BA489" s="20" t="str">
        <f>IF(AN489="","",IF(COUNTIF($AN$3:AN489,AN489)=1,1+MAX($BA$3:BA488),INDEX($BA$3:BA488,MATCH(AN489,$AN$3:AN489,0),0)))</f>
        <v/>
      </c>
      <c r="BB489" s="20" t="str">
        <f>IF(AO489="","",IF(COUNTIF($AO$3:AO489,AO489)=1,1+MAX($BB$3:BB488),INDEX($BB$3:BB488,MATCH(AO489,$AO$3:AO489,0),0)))</f>
        <v/>
      </c>
      <c r="BC489" s="54" t="str">
        <f t="shared" si="254"/>
        <v/>
      </c>
      <c r="BD489" s="54" t="str">
        <f t="shared" si="255"/>
        <v/>
      </c>
      <c r="BE489" s="20" t="str">
        <f>IF($AN489="","",IF(COUNTIF(AN489,"*"&amp;BE$1&amp;"*"),COUNTIF(AN$3:AN489,"*"&amp;BE$1&amp;"*"),""))</f>
        <v/>
      </c>
      <c r="BF489" s="20" t="str">
        <f>IF($AN489="","",IF(COUNTIF(AO489,"*"&amp;BF$1&amp;"*"),COUNTIF(AO$3:AO489,"*"&amp;BF$1&amp;"*"),""))</f>
        <v/>
      </c>
      <c r="BG489" s="20" t="str">
        <f>IF($AN489="","",IF(COUNTIF(AP489,"*"&amp;BG$1&amp;"*"),COUNTIF(AP$3:AP489,"*"&amp;BG$1&amp;"*"),""))</f>
        <v/>
      </c>
      <c r="BH489" s="20" t="str">
        <f>IF($AN489="","",IF(COUNTIF(AQ489,"*"&amp;BH$1&amp;"*"),COUNTIF(AQ$3:AQ489,"*"&amp;BH$1&amp;"*"),""))</f>
        <v/>
      </c>
      <c r="BI489" s="58" t="str">
        <f t="shared" si="256"/>
        <v/>
      </c>
      <c r="BJ489" s="20" t="str">
        <f t="shared" si="257"/>
        <v/>
      </c>
      <c r="BK489" s="20" t="str">
        <f t="shared" si="258"/>
        <v/>
      </c>
      <c r="BM489" s="20" t="str">
        <f>IF($BM$1&gt;=1+MAX($BM$3:BM488),1+MAX($BM$3:BM488),"")</f>
        <v/>
      </c>
      <c r="BN489" s="20" t="str">
        <f t="shared" si="260"/>
        <v/>
      </c>
      <c r="BO489" s="20" t="str">
        <f t="shared" si="260"/>
        <v/>
      </c>
      <c r="BP489" s="20" t="str">
        <f t="shared" si="260"/>
        <v/>
      </c>
      <c r="BQ489" s="20" t="str">
        <f t="shared" si="260"/>
        <v/>
      </c>
      <c r="BR489" s="20" t="str">
        <f t="shared" si="260"/>
        <v/>
      </c>
      <c r="BS489" s="20" t="str">
        <f t="shared" si="260"/>
        <v/>
      </c>
      <c r="BT489" s="20" t="str">
        <f t="shared" si="260"/>
        <v/>
      </c>
      <c r="BU489" s="20" t="str">
        <f t="shared" si="260"/>
        <v/>
      </c>
      <c r="BV489" s="20" t="str">
        <f t="shared" si="260"/>
        <v/>
      </c>
      <c r="BW489" s="20" t="str">
        <f t="shared" si="260"/>
        <v/>
      </c>
      <c r="BX489" s="20" t="str">
        <f t="shared" si="260"/>
        <v/>
      </c>
    </row>
    <row r="490" spans="2:76" ht="30" customHeight="1" x14ac:dyDescent="0.2">
      <c r="B490" s="52"/>
      <c r="C490" s="52"/>
      <c r="D490" s="52"/>
      <c r="E490" s="30"/>
      <c r="F490" s="31"/>
      <c r="G490" s="32"/>
      <c r="H490" s="30"/>
      <c r="I490" s="31"/>
      <c r="J490" s="34"/>
      <c r="K490" s="112" t="str">
        <f t="shared" si="236"/>
        <v/>
      </c>
      <c r="L490" s="108" t="str">
        <f t="shared" si="237"/>
        <v/>
      </c>
      <c r="M490" s="108" t="str">
        <f t="shared" si="238"/>
        <v/>
      </c>
      <c r="N490" s="31" t="str">
        <f t="shared" si="239"/>
        <v/>
      </c>
      <c r="O490" s="31" t="str">
        <f t="shared" si="240"/>
        <v/>
      </c>
      <c r="P490" s="49" t="str">
        <f t="shared" si="241"/>
        <v/>
      </c>
      <c r="Q490" s="49" t="str">
        <f t="shared" si="242"/>
        <v/>
      </c>
      <c r="R490" s="32" t="str">
        <f t="shared" si="243"/>
        <v/>
      </c>
      <c r="S490" s="19"/>
      <c r="T490" s="45" t="str">
        <f t="shared" si="244"/>
        <v/>
      </c>
      <c r="U490" s="32" t="str">
        <f t="shared" si="245"/>
        <v/>
      </c>
      <c r="V490" s="22"/>
      <c r="W490" s="6" t="str">
        <f t="shared" si="234"/>
        <v/>
      </c>
      <c r="X490" s="7" t="str">
        <f t="shared" si="246"/>
        <v/>
      </c>
      <c r="Y490" s="19"/>
      <c r="Z490" s="13" t="str">
        <f t="shared" si="235"/>
        <v/>
      </c>
      <c r="AA490" s="13" t="str">
        <f t="shared" si="247"/>
        <v/>
      </c>
      <c r="AB490" s="7" t="str">
        <f t="shared" si="248"/>
        <v/>
      </c>
      <c r="AC490" s="22"/>
      <c r="AD490" s="3" t="str">
        <f>IF(B490="","",COUNT(B$3:B490))</f>
        <v/>
      </c>
      <c r="AE490" s="3" t="str">
        <f>IF(C490="","",COUNT(C$3:C490))</f>
        <v/>
      </c>
      <c r="AF490" s="3" t="str">
        <f>IF(D490="","",COUNT(D$3:D490))</f>
        <v/>
      </c>
      <c r="AG490" s="20" t="str">
        <f>IF(E490="","",COUNTA($E$3:E490))</f>
        <v/>
      </c>
      <c r="AH490" s="38" t="str">
        <f>IF(B490="",IF(OR($C490&lt;&gt;"",$D490&lt;&gt;"",$E490&lt;&gt;"",$H490&lt;&gt;"",$G490&lt;&gt;""),INDEX(AH$3:AH489,MATCH(MAX(AD$3:AD489),AD$3:AD489,0),0),""),B490)</f>
        <v/>
      </c>
      <c r="AI490" s="38" t="str">
        <f>IF(C490="",IF(OR($D490&lt;&gt;"",$E490&lt;&gt;"",$H490&lt;&gt;"",$G490&lt;&gt;""),INDEX(AI$3:AI489,MATCH(MAX(AE$3:AE489),AE$3:AE489,0),0),""),C490)</f>
        <v/>
      </c>
      <c r="AJ490" s="38" t="str">
        <f>IF(D490="",IF(OR($E490&lt;&gt;"",$H490&lt;&gt;"",$G490&lt;&gt;""),INDEX(AJ$3:AJ489,MATCH(MAX(AF$3:AF489),AF$3:AF489,0),0),""),D490)</f>
        <v/>
      </c>
      <c r="AK490" s="4" t="str">
        <f>IF(入力!E490="","",IFERROR(INDEX(雇用者!$B$3:$B$100003,IFERROR(MATCH("*"&amp;$E490&amp;"*",雇用者!B$3:B$100003,0),MATCH("*"&amp;$E490&amp;"*",雇用者!C$3:C$100003,0)),0),入力!E490))&amp;""</f>
        <v/>
      </c>
      <c r="AL490" s="20" t="str">
        <f>IF(AM490="","",$AM490&amp;"@"&amp;AN490&amp;IF(AN490="","","@"&amp;COUNTIF($AK$3:AK490,AN490)))</f>
        <v/>
      </c>
      <c r="AM490" s="26" t="str">
        <f t="shared" si="249"/>
        <v/>
      </c>
      <c r="AN490" s="4" t="str">
        <f>IF(AK490="",IF(AND(OR(H490&lt;&gt;"",G490&lt;&gt;""),E490=""),INDEX($AK$3:AK489,MATCH(MAX($AG$3:AG489),$AG$3:AG489,0),0),""),AK490)</f>
        <v/>
      </c>
      <c r="AO490" s="20" t="str">
        <f>IF(H490="",IF(AN490="","",IFERROR(INDEX(雇用者!$D$3:$D$100003,MATCH($AN490,雇用者!B$3:B$100003,0),0),"")),H490)&amp;""</f>
        <v/>
      </c>
      <c r="AP490" s="20" t="str">
        <f>IF(AN490="","",IFERROR(IF(AND(入力!I490="",H490=""),INDEX(雇用者!$E$3:$E$100003,MATCH($AN490,雇用者!B$3:B$100003,0),0),I490),I490))&amp;""</f>
        <v/>
      </c>
      <c r="AQ490" s="20" t="str">
        <f t="shared" si="250"/>
        <v/>
      </c>
      <c r="AR490" s="20" t="str">
        <f t="shared" si="251"/>
        <v/>
      </c>
      <c r="AS490" s="20" t="str">
        <f>IF(AN490="","",IFERROR(IF(AND(入力!G490="",H490=""),INDEX(雇用者!$F$3:$Y$100003,MATCH($AN490,雇用者!B$3:B$100003,0),MATCH($AM490,雇用者!$F$1:$Y$1,1)),IF(G490="","",G490)),IF(G490="","",G490)))</f>
        <v/>
      </c>
      <c r="AT490" s="21" t="str">
        <f t="shared" si="252"/>
        <v/>
      </c>
      <c r="AU490" s="21" t="str">
        <f>IF(AND(AT490&lt;&gt;"",COUNTIF($AL$3:AL490,AL490)=1),SUMIF($AL$3:$AT$100003,AL490,$AT$3:$AT$100003),"")</f>
        <v/>
      </c>
      <c r="AV490" s="21" t="str">
        <f>IF(AND(COUNTIF($AM$3:AM490,AM490)=COUNTIF($AM$3:AM100490,AM490),AM490&lt;&gt;""),SUMIF($AM$3:AM490,AM490,$AT$3:AT490),"")</f>
        <v/>
      </c>
      <c r="AW490" s="96"/>
      <c r="AX490" s="20" t="str">
        <f>IF(COUNT(BC490:BH490)=6,MAX($AX$3:AX489)+1,"")</f>
        <v/>
      </c>
      <c r="AY490" s="20" t="str">
        <f>IF(AZ490="","",RANK(AZ490,$AZ$3:$AZ$100003,1)+COUNTIF($AZ$3:AZ490,AZ490)-1)</f>
        <v/>
      </c>
      <c r="AZ490" s="20" t="str">
        <f t="shared" si="253"/>
        <v/>
      </c>
      <c r="BA490" s="20" t="str">
        <f>IF(AN490="","",IF(COUNTIF($AN$3:AN490,AN490)=1,1+MAX($BA$3:BA489),INDEX($BA$3:BA489,MATCH(AN490,$AN$3:AN490,0),0)))</f>
        <v/>
      </c>
      <c r="BB490" s="20" t="str">
        <f>IF(AO490="","",IF(COUNTIF($AO$3:AO490,AO490)=1,1+MAX($BB$3:BB489),INDEX($BB$3:BB489,MATCH(AO490,$AO$3:AO490,0),0)))</f>
        <v/>
      </c>
      <c r="BC490" s="54" t="str">
        <f t="shared" si="254"/>
        <v/>
      </c>
      <c r="BD490" s="54" t="str">
        <f t="shared" si="255"/>
        <v/>
      </c>
      <c r="BE490" s="20" t="str">
        <f>IF($AN490="","",IF(COUNTIF(AN490,"*"&amp;BE$1&amp;"*"),COUNTIF(AN$3:AN490,"*"&amp;BE$1&amp;"*"),""))</f>
        <v/>
      </c>
      <c r="BF490" s="20" t="str">
        <f>IF($AN490="","",IF(COUNTIF(AO490,"*"&amp;BF$1&amp;"*"),COUNTIF(AO$3:AO490,"*"&amp;BF$1&amp;"*"),""))</f>
        <v/>
      </c>
      <c r="BG490" s="20" t="str">
        <f>IF($AN490="","",IF(COUNTIF(AP490,"*"&amp;BG$1&amp;"*"),COUNTIF(AP$3:AP490,"*"&amp;BG$1&amp;"*"),""))</f>
        <v/>
      </c>
      <c r="BH490" s="20" t="str">
        <f>IF($AN490="","",IF(COUNTIF(AQ490,"*"&amp;BH$1&amp;"*"),COUNTIF(AQ$3:AQ490,"*"&amp;BH$1&amp;"*"),""))</f>
        <v/>
      </c>
      <c r="BI490" s="58" t="str">
        <f t="shared" si="256"/>
        <v/>
      </c>
      <c r="BJ490" s="20" t="str">
        <f t="shared" si="257"/>
        <v/>
      </c>
      <c r="BK490" s="20" t="str">
        <f t="shared" si="258"/>
        <v/>
      </c>
      <c r="BM490" s="20" t="str">
        <f>IF($BM$1&gt;=1+MAX($BM$3:BM489),1+MAX($BM$3:BM489),"")</f>
        <v/>
      </c>
      <c r="BN490" s="20" t="str">
        <f t="shared" si="260"/>
        <v/>
      </c>
      <c r="BO490" s="20" t="str">
        <f t="shared" si="260"/>
        <v/>
      </c>
      <c r="BP490" s="20" t="str">
        <f t="shared" si="260"/>
        <v/>
      </c>
      <c r="BQ490" s="20" t="str">
        <f t="shared" si="260"/>
        <v/>
      </c>
      <c r="BR490" s="20" t="str">
        <f t="shared" si="260"/>
        <v/>
      </c>
      <c r="BS490" s="20" t="str">
        <f t="shared" si="260"/>
        <v/>
      </c>
      <c r="BT490" s="20" t="str">
        <f t="shared" si="260"/>
        <v/>
      </c>
      <c r="BU490" s="20" t="str">
        <f t="shared" si="260"/>
        <v/>
      </c>
      <c r="BV490" s="20" t="str">
        <f t="shared" si="260"/>
        <v/>
      </c>
      <c r="BW490" s="20" t="str">
        <f t="shared" si="260"/>
        <v/>
      </c>
      <c r="BX490" s="20" t="str">
        <f t="shared" si="260"/>
        <v/>
      </c>
    </row>
    <row r="491" spans="2:76" ht="30" customHeight="1" x14ac:dyDescent="0.2">
      <c r="B491" s="52"/>
      <c r="C491" s="52"/>
      <c r="D491" s="52"/>
      <c r="E491" s="30"/>
      <c r="F491" s="31"/>
      <c r="G491" s="32"/>
      <c r="H491" s="30"/>
      <c r="I491" s="31"/>
      <c r="J491" s="34"/>
      <c r="K491" s="112" t="str">
        <f t="shared" si="236"/>
        <v/>
      </c>
      <c r="L491" s="108" t="str">
        <f t="shared" si="237"/>
        <v/>
      </c>
      <c r="M491" s="108" t="str">
        <f t="shared" si="238"/>
        <v/>
      </c>
      <c r="N491" s="31" t="str">
        <f t="shared" si="239"/>
        <v/>
      </c>
      <c r="O491" s="31" t="str">
        <f t="shared" si="240"/>
        <v/>
      </c>
      <c r="P491" s="49" t="str">
        <f t="shared" si="241"/>
        <v/>
      </c>
      <c r="Q491" s="49" t="str">
        <f t="shared" si="242"/>
        <v/>
      </c>
      <c r="R491" s="32" t="str">
        <f t="shared" si="243"/>
        <v/>
      </c>
      <c r="S491" s="19"/>
      <c r="T491" s="45" t="str">
        <f t="shared" si="244"/>
        <v/>
      </c>
      <c r="U491" s="32" t="str">
        <f t="shared" si="245"/>
        <v/>
      </c>
      <c r="V491" s="22"/>
      <c r="W491" s="6" t="str">
        <f t="shared" si="234"/>
        <v/>
      </c>
      <c r="X491" s="7" t="str">
        <f t="shared" si="246"/>
        <v/>
      </c>
      <c r="Y491" s="19"/>
      <c r="Z491" s="13" t="str">
        <f t="shared" si="235"/>
        <v/>
      </c>
      <c r="AA491" s="13" t="str">
        <f t="shared" si="247"/>
        <v/>
      </c>
      <c r="AB491" s="7" t="str">
        <f t="shared" si="248"/>
        <v/>
      </c>
      <c r="AC491" s="22"/>
      <c r="AD491" s="3" t="str">
        <f>IF(B491="","",COUNT(B$3:B491))</f>
        <v/>
      </c>
      <c r="AE491" s="3" t="str">
        <f>IF(C491="","",COUNT(C$3:C491))</f>
        <v/>
      </c>
      <c r="AF491" s="3" t="str">
        <f>IF(D491="","",COUNT(D$3:D491))</f>
        <v/>
      </c>
      <c r="AG491" s="20" t="str">
        <f>IF(E491="","",COUNTA($E$3:E491))</f>
        <v/>
      </c>
      <c r="AH491" s="38" t="str">
        <f>IF(B491="",IF(OR($C491&lt;&gt;"",$D491&lt;&gt;"",$E491&lt;&gt;"",$H491&lt;&gt;"",$G491&lt;&gt;""),INDEX(AH$3:AH490,MATCH(MAX(AD$3:AD490),AD$3:AD490,0),0),""),B491)</f>
        <v/>
      </c>
      <c r="AI491" s="38" t="str">
        <f>IF(C491="",IF(OR($D491&lt;&gt;"",$E491&lt;&gt;"",$H491&lt;&gt;"",$G491&lt;&gt;""),INDEX(AI$3:AI490,MATCH(MAX(AE$3:AE490),AE$3:AE490,0),0),""),C491)</f>
        <v/>
      </c>
      <c r="AJ491" s="38" t="str">
        <f>IF(D491="",IF(OR($E491&lt;&gt;"",$H491&lt;&gt;"",$G491&lt;&gt;""),INDEX(AJ$3:AJ490,MATCH(MAX(AF$3:AF490),AF$3:AF490,0),0),""),D491)</f>
        <v/>
      </c>
      <c r="AK491" s="4" t="str">
        <f>IF(入力!E491="","",IFERROR(INDEX(雇用者!$B$3:$B$100003,IFERROR(MATCH("*"&amp;$E491&amp;"*",雇用者!B$3:B$100003,0),MATCH("*"&amp;$E491&amp;"*",雇用者!C$3:C$100003,0)),0),入力!E491))&amp;""</f>
        <v/>
      </c>
      <c r="AL491" s="20" t="str">
        <f>IF(AM491="","",$AM491&amp;"@"&amp;AN491&amp;IF(AN491="","","@"&amp;COUNTIF($AK$3:AK491,AN491)))</f>
        <v/>
      </c>
      <c r="AM491" s="26" t="str">
        <f t="shared" si="249"/>
        <v/>
      </c>
      <c r="AN491" s="4" t="str">
        <f>IF(AK491="",IF(AND(OR(H491&lt;&gt;"",G491&lt;&gt;""),E491=""),INDEX($AK$3:AK490,MATCH(MAX($AG$3:AG490),$AG$3:AG490,0),0),""),AK491)</f>
        <v/>
      </c>
      <c r="AO491" s="20" t="str">
        <f>IF(H491="",IF(AN491="","",IFERROR(INDEX(雇用者!$D$3:$D$100003,MATCH($AN491,雇用者!B$3:B$100003,0),0),"")),H491)&amp;""</f>
        <v/>
      </c>
      <c r="AP491" s="20" t="str">
        <f>IF(AN491="","",IFERROR(IF(AND(入力!I491="",H491=""),INDEX(雇用者!$E$3:$E$100003,MATCH($AN491,雇用者!B$3:B$100003,0),0),I491),I491))&amp;""</f>
        <v/>
      </c>
      <c r="AQ491" s="20" t="str">
        <f t="shared" si="250"/>
        <v/>
      </c>
      <c r="AR491" s="20" t="str">
        <f t="shared" si="251"/>
        <v/>
      </c>
      <c r="AS491" s="20" t="str">
        <f>IF(AN491="","",IFERROR(IF(AND(入力!G491="",H491=""),INDEX(雇用者!$F$3:$Y$100003,MATCH($AN491,雇用者!B$3:B$100003,0),MATCH($AM491,雇用者!$F$1:$Y$1,1)),IF(G491="","",G491)),IF(G491="","",G491)))</f>
        <v/>
      </c>
      <c r="AT491" s="21" t="str">
        <f t="shared" si="252"/>
        <v/>
      </c>
      <c r="AU491" s="21" t="str">
        <f>IF(AND(AT491&lt;&gt;"",COUNTIF($AL$3:AL491,AL491)=1),SUMIF($AL$3:$AT$100003,AL491,$AT$3:$AT$100003),"")</f>
        <v/>
      </c>
      <c r="AV491" s="21" t="str">
        <f>IF(AND(COUNTIF($AM$3:AM491,AM491)=COUNTIF($AM$3:AM100491,AM491),AM491&lt;&gt;""),SUMIF($AM$3:AM491,AM491,$AT$3:AT491),"")</f>
        <v/>
      </c>
      <c r="AW491" s="96"/>
      <c r="AX491" s="20" t="str">
        <f>IF(COUNT(BC491:BH491)=6,MAX($AX$3:AX490)+1,"")</f>
        <v/>
      </c>
      <c r="AY491" s="20" t="str">
        <f>IF(AZ491="","",RANK(AZ491,$AZ$3:$AZ$100003,1)+COUNTIF($AZ$3:AZ491,AZ491)-1)</f>
        <v/>
      </c>
      <c r="AZ491" s="20" t="str">
        <f t="shared" si="253"/>
        <v/>
      </c>
      <c r="BA491" s="20" t="str">
        <f>IF(AN491="","",IF(COUNTIF($AN$3:AN491,AN491)=1,1+MAX($BA$3:BA490),INDEX($BA$3:BA490,MATCH(AN491,$AN$3:AN491,0),0)))</f>
        <v/>
      </c>
      <c r="BB491" s="20" t="str">
        <f>IF(AO491="","",IF(COUNTIF($AO$3:AO491,AO491)=1,1+MAX($BB$3:BB490),INDEX($BB$3:BB490,MATCH(AO491,$AO$3:AO491,0),0)))</f>
        <v/>
      </c>
      <c r="BC491" s="54" t="str">
        <f t="shared" si="254"/>
        <v/>
      </c>
      <c r="BD491" s="54" t="str">
        <f t="shared" si="255"/>
        <v/>
      </c>
      <c r="BE491" s="20" t="str">
        <f>IF($AN491="","",IF(COUNTIF(AN491,"*"&amp;BE$1&amp;"*"),COUNTIF(AN$3:AN491,"*"&amp;BE$1&amp;"*"),""))</f>
        <v/>
      </c>
      <c r="BF491" s="20" t="str">
        <f>IF($AN491="","",IF(COUNTIF(AO491,"*"&amp;BF$1&amp;"*"),COUNTIF(AO$3:AO491,"*"&amp;BF$1&amp;"*"),""))</f>
        <v/>
      </c>
      <c r="BG491" s="20" t="str">
        <f>IF($AN491="","",IF(COUNTIF(AP491,"*"&amp;BG$1&amp;"*"),COUNTIF(AP$3:AP491,"*"&amp;BG$1&amp;"*"),""))</f>
        <v/>
      </c>
      <c r="BH491" s="20" t="str">
        <f>IF($AN491="","",IF(COUNTIF(AQ491,"*"&amp;BH$1&amp;"*"),COUNTIF(AQ$3:AQ491,"*"&amp;BH$1&amp;"*"),""))</f>
        <v/>
      </c>
      <c r="BI491" s="58" t="str">
        <f t="shared" si="256"/>
        <v/>
      </c>
      <c r="BJ491" s="20" t="str">
        <f t="shared" si="257"/>
        <v/>
      </c>
      <c r="BK491" s="20" t="str">
        <f t="shared" si="258"/>
        <v/>
      </c>
      <c r="BM491" s="20" t="str">
        <f>IF($BM$1&gt;=1+MAX($BM$3:BM490),1+MAX($BM$3:BM490),"")</f>
        <v/>
      </c>
      <c r="BN491" s="20" t="str">
        <f t="shared" si="260"/>
        <v/>
      </c>
      <c r="BO491" s="20" t="str">
        <f t="shared" si="260"/>
        <v/>
      </c>
      <c r="BP491" s="20" t="str">
        <f t="shared" si="260"/>
        <v/>
      </c>
      <c r="BQ491" s="20" t="str">
        <f t="shared" si="260"/>
        <v/>
      </c>
      <c r="BR491" s="20" t="str">
        <f t="shared" si="260"/>
        <v/>
      </c>
      <c r="BS491" s="20" t="str">
        <f t="shared" si="260"/>
        <v/>
      </c>
      <c r="BT491" s="20" t="str">
        <f t="shared" si="260"/>
        <v/>
      </c>
      <c r="BU491" s="20" t="str">
        <f t="shared" si="260"/>
        <v/>
      </c>
      <c r="BV491" s="20" t="str">
        <f t="shared" si="260"/>
        <v/>
      </c>
      <c r="BW491" s="20" t="str">
        <f t="shared" si="260"/>
        <v/>
      </c>
      <c r="BX491" s="20" t="str">
        <f t="shared" si="260"/>
        <v/>
      </c>
    </row>
    <row r="492" spans="2:76" ht="30" customHeight="1" x14ac:dyDescent="0.2">
      <c r="B492" s="52"/>
      <c r="C492" s="52"/>
      <c r="D492" s="52"/>
      <c r="E492" s="30"/>
      <c r="F492" s="31"/>
      <c r="G492" s="32"/>
      <c r="H492" s="30"/>
      <c r="I492" s="31"/>
      <c r="J492" s="34"/>
      <c r="K492" s="112" t="str">
        <f t="shared" si="236"/>
        <v/>
      </c>
      <c r="L492" s="108" t="str">
        <f t="shared" si="237"/>
        <v/>
      </c>
      <c r="M492" s="108" t="str">
        <f t="shared" si="238"/>
        <v/>
      </c>
      <c r="N492" s="31" t="str">
        <f t="shared" si="239"/>
        <v/>
      </c>
      <c r="O492" s="31" t="str">
        <f t="shared" si="240"/>
        <v/>
      </c>
      <c r="P492" s="49" t="str">
        <f t="shared" si="241"/>
        <v/>
      </c>
      <c r="Q492" s="49" t="str">
        <f t="shared" si="242"/>
        <v/>
      </c>
      <c r="R492" s="32" t="str">
        <f t="shared" si="243"/>
        <v/>
      </c>
      <c r="S492" s="19"/>
      <c r="T492" s="45" t="str">
        <f t="shared" si="244"/>
        <v/>
      </c>
      <c r="U492" s="32" t="str">
        <f t="shared" si="245"/>
        <v/>
      </c>
      <c r="V492" s="22"/>
      <c r="W492" s="6" t="str">
        <f t="shared" si="234"/>
        <v/>
      </c>
      <c r="X492" s="7" t="str">
        <f t="shared" si="246"/>
        <v/>
      </c>
      <c r="Y492" s="19"/>
      <c r="Z492" s="13" t="str">
        <f t="shared" si="235"/>
        <v/>
      </c>
      <c r="AA492" s="13" t="str">
        <f t="shared" si="247"/>
        <v/>
      </c>
      <c r="AB492" s="7" t="str">
        <f t="shared" si="248"/>
        <v/>
      </c>
      <c r="AC492" s="22"/>
      <c r="AD492" s="3" t="str">
        <f>IF(B492="","",COUNT(B$3:B492))</f>
        <v/>
      </c>
      <c r="AE492" s="3" t="str">
        <f>IF(C492="","",COUNT(C$3:C492))</f>
        <v/>
      </c>
      <c r="AF492" s="3" t="str">
        <f>IF(D492="","",COUNT(D$3:D492))</f>
        <v/>
      </c>
      <c r="AG492" s="20" t="str">
        <f>IF(E492="","",COUNTA($E$3:E492))</f>
        <v/>
      </c>
      <c r="AH492" s="38" t="str">
        <f>IF(B492="",IF(OR($C492&lt;&gt;"",$D492&lt;&gt;"",$E492&lt;&gt;"",$H492&lt;&gt;"",$G492&lt;&gt;""),INDEX(AH$3:AH491,MATCH(MAX(AD$3:AD491),AD$3:AD491,0),0),""),B492)</f>
        <v/>
      </c>
      <c r="AI492" s="38" t="str">
        <f>IF(C492="",IF(OR($D492&lt;&gt;"",$E492&lt;&gt;"",$H492&lt;&gt;"",$G492&lt;&gt;""),INDEX(AI$3:AI491,MATCH(MAX(AE$3:AE491),AE$3:AE491,0),0),""),C492)</f>
        <v/>
      </c>
      <c r="AJ492" s="38" t="str">
        <f>IF(D492="",IF(OR($E492&lt;&gt;"",$H492&lt;&gt;"",$G492&lt;&gt;""),INDEX(AJ$3:AJ491,MATCH(MAX(AF$3:AF491),AF$3:AF491,0),0),""),D492)</f>
        <v/>
      </c>
      <c r="AK492" s="4" t="str">
        <f>IF(入力!E492="","",IFERROR(INDEX(雇用者!$B$3:$B$100003,IFERROR(MATCH("*"&amp;$E492&amp;"*",雇用者!B$3:B$100003,0),MATCH("*"&amp;$E492&amp;"*",雇用者!C$3:C$100003,0)),0),入力!E492))&amp;""</f>
        <v/>
      </c>
      <c r="AL492" s="20" t="str">
        <f>IF(AM492="","",$AM492&amp;"@"&amp;AN492&amp;IF(AN492="","","@"&amp;COUNTIF($AK$3:AK492,AN492)))</f>
        <v/>
      </c>
      <c r="AM492" s="26" t="str">
        <f t="shared" si="249"/>
        <v/>
      </c>
      <c r="AN492" s="4" t="str">
        <f>IF(AK492="",IF(AND(OR(H492&lt;&gt;"",G492&lt;&gt;""),E492=""),INDEX($AK$3:AK491,MATCH(MAX($AG$3:AG491),$AG$3:AG491,0),0),""),AK492)</f>
        <v/>
      </c>
      <c r="AO492" s="20" t="str">
        <f>IF(H492="",IF(AN492="","",IFERROR(INDEX(雇用者!$D$3:$D$100003,MATCH($AN492,雇用者!B$3:B$100003,0),0),"")),H492)&amp;""</f>
        <v/>
      </c>
      <c r="AP492" s="20" t="str">
        <f>IF(AN492="","",IFERROR(IF(AND(入力!I492="",H492=""),INDEX(雇用者!$E$3:$E$100003,MATCH($AN492,雇用者!B$3:B$100003,0),0),I492),I492))&amp;""</f>
        <v/>
      </c>
      <c r="AQ492" s="20" t="str">
        <f t="shared" si="250"/>
        <v/>
      </c>
      <c r="AR492" s="20" t="str">
        <f t="shared" si="251"/>
        <v/>
      </c>
      <c r="AS492" s="20" t="str">
        <f>IF(AN492="","",IFERROR(IF(AND(入力!G492="",H492=""),INDEX(雇用者!$F$3:$Y$100003,MATCH($AN492,雇用者!B$3:B$100003,0),MATCH($AM492,雇用者!$F$1:$Y$1,1)),IF(G492="","",G492)),IF(G492="","",G492)))</f>
        <v/>
      </c>
      <c r="AT492" s="21" t="str">
        <f t="shared" si="252"/>
        <v/>
      </c>
      <c r="AU492" s="21" t="str">
        <f>IF(AND(AT492&lt;&gt;"",COUNTIF($AL$3:AL492,AL492)=1),SUMIF($AL$3:$AT$100003,AL492,$AT$3:$AT$100003),"")</f>
        <v/>
      </c>
      <c r="AV492" s="21" t="str">
        <f>IF(AND(COUNTIF($AM$3:AM492,AM492)=COUNTIF($AM$3:AM100492,AM492),AM492&lt;&gt;""),SUMIF($AM$3:AM492,AM492,$AT$3:AT492),"")</f>
        <v/>
      </c>
      <c r="AW492" s="96"/>
      <c r="AX492" s="20" t="str">
        <f>IF(COUNT(BC492:BH492)=6,MAX($AX$3:AX491)+1,"")</f>
        <v/>
      </c>
      <c r="AY492" s="20" t="str">
        <f>IF(AZ492="","",RANK(AZ492,$AZ$3:$AZ$100003,1)+COUNTIF($AZ$3:AZ492,AZ492)-1)</f>
        <v/>
      </c>
      <c r="AZ492" s="20" t="str">
        <f t="shared" si="253"/>
        <v/>
      </c>
      <c r="BA492" s="20" t="str">
        <f>IF(AN492="","",IF(COUNTIF($AN$3:AN492,AN492)=1,1+MAX($BA$3:BA491),INDEX($BA$3:BA491,MATCH(AN492,$AN$3:AN492,0),0)))</f>
        <v/>
      </c>
      <c r="BB492" s="20" t="str">
        <f>IF(AO492="","",IF(COUNTIF($AO$3:AO492,AO492)=1,1+MAX($BB$3:BB491),INDEX($BB$3:BB491,MATCH(AO492,$AO$3:AO492,0),0)))</f>
        <v/>
      </c>
      <c r="BC492" s="54" t="str">
        <f t="shared" si="254"/>
        <v/>
      </c>
      <c r="BD492" s="54" t="str">
        <f t="shared" si="255"/>
        <v/>
      </c>
      <c r="BE492" s="20" t="str">
        <f>IF($AN492="","",IF(COUNTIF(AN492,"*"&amp;BE$1&amp;"*"),COUNTIF(AN$3:AN492,"*"&amp;BE$1&amp;"*"),""))</f>
        <v/>
      </c>
      <c r="BF492" s="20" t="str">
        <f>IF($AN492="","",IF(COUNTIF(AO492,"*"&amp;BF$1&amp;"*"),COUNTIF(AO$3:AO492,"*"&amp;BF$1&amp;"*"),""))</f>
        <v/>
      </c>
      <c r="BG492" s="20" t="str">
        <f>IF($AN492="","",IF(COUNTIF(AP492,"*"&amp;BG$1&amp;"*"),COUNTIF(AP$3:AP492,"*"&amp;BG$1&amp;"*"),""))</f>
        <v/>
      </c>
      <c r="BH492" s="20" t="str">
        <f>IF($AN492="","",IF(COUNTIF(AQ492,"*"&amp;BH$1&amp;"*"),COUNTIF(AQ$3:AQ492,"*"&amp;BH$1&amp;"*"),""))</f>
        <v/>
      </c>
      <c r="BI492" s="58" t="str">
        <f t="shared" si="256"/>
        <v/>
      </c>
      <c r="BJ492" s="20" t="str">
        <f t="shared" si="257"/>
        <v/>
      </c>
      <c r="BK492" s="20" t="str">
        <f t="shared" si="258"/>
        <v/>
      </c>
      <c r="BM492" s="20" t="str">
        <f>IF($BM$1&gt;=1+MAX($BM$3:BM491),1+MAX($BM$3:BM491),"")</f>
        <v/>
      </c>
      <c r="BN492" s="20" t="str">
        <f t="shared" si="260"/>
        <v/>
      </c>
      <c r="BO492" s="20" t="str">
        <f t="shared" si="260"/>
        <v/>
      </c>
      <c r="BP492" s="20" t="str">
        <f t="shared" si="260"/>
        <v/>
      </c>
      <c r="BQ492" s="20" t="str">
        <f t="shared" si="260"/>
        <v/>
      </c>
      <c r="BR492" s="20" t="str">
        <f t="shared" si="260"/>
        <v/>
      </c>
      <c r="BS492" s="20" t="str">
        <f t="shared" si="260"/>
        <v/>
      </c>
      <c r="BT492" s="20" t="str">
        <f t="shared" si="260"/>
        <v/>
      </c>
      <c r="BU492" s="20" t="str">
        <f t="shared" si="260"/>
        <v/>
      </c>
      <c r="BV492" s="20" t="str">
        <f t="shared" si="260"/>
        <v/>
      </c>
      <c r="BW492" s="20" t="str">
        <f t="shared" si="260"/>
        <v/>
      </c>
      <c r="BX492" s="20" t="str">
        <f t="shared" si="260"/>
        <v/>
      </c>
    </row>
    <row r="493" spans="2:76" ht="30" customHeight="1" x14ac:dyDescent="0.2">
      <c r="B493" s="52"/>
      <c r="C493" s="52"/>
      <c r="D493" s="52"/>
      <c r="E493" s="30"/>
      <c r="F493" s="31"/>
      <c r="G493" s="32"/>
      <c r="H493" s="30"/>
      <c r="I493" s="31"/>
      <c r="J493" s="34"/>
      <c r="K493" s="112" t="str">
        <f t="shared" si="236"/>
        <v/>
      </c>
      <c r="L493" s="108" t="str">
        <f t="shared" si="237"/>
        <v/>
      </c>
      <c r="M493" s="108" t="str">
        <f t="shared" si="238"/>
        <v/>
      </c>
      <c r="N493" s="31" t="str">
        <f t="shared" si="239"/>
        <v/>
      </c>
      <c r="O493" s="31" t="str">
        <f t="shared" si="240"/>
        <v/>
      </c>
      <c r="P493" s="49" t="str">
        <f t="shared" si="241"/>
        <v/>
      </c>
      <c r="Q493" s="49" t="str">
        <f t="shared" si="242"/>
        <v/>
      </c>
      <c r="R493" s="32" t="str">
        <f t="shared" si="243"/>
        <v/>
      </c>
      <c r="S493" s="19"/>
      <c r="T493" s="45" t="str">
        <f t="shared" si="244"/>
        <v/>
      </c>
      <c r="U493" s="32" t="str">
        <f t="shared" si="245"/>
        <v/>
      </c>
      <c r="V493" s="22"/>
      <c r="W493" s="6" t="str">
        <f t="shared" si="234"/>
        <v/>
      </c>
      <c r="X493" s="7" t="str">
        <f t="shared" si="246"/>
        <v/>
      </c>
      <c r="Y493" s="19"/>
      <c r="Z493" s="13" t="str">
        <f t="shared" si="235"/>
        <v/>
      </c>
      <c r="AA493" s="13" t="str">
        <f t="shared" si="247"/>
        <v/>
      </c>
      <c r="AB493" s="7" t="str">
        <f t="shared" si="248"/>
        <v/>
      </c>
      <c r="AC493" s="22"/>
      <c r="AD493" s="3" t="str">
        <f>IF(B493="","",COUNT(B$3:B493))</f>
        <v/>
      </c>
      <c r="AE493" s="3" t="str">
        <f>IF(C493="","",COUNT(C$3:C493))</f>
        <v/>
      </c>
      <c r="AF493" s="3" t="str">
        <f>IF(D493="","",COUNT(D$3:D493))</f>
        <v/>
      </c>
      <c r="AG493" s="20" t="str">
        <f>IF(E493="","",COUNTA($E$3:E493))</f>
        <v/>
      </c>
      <c r="AH493" s="38" t="str">
        <f>IF(B493="",IF(OR($C493&lt;&gt;"",$D493&lt;&gt;"",$E493&lt;&gt;"",$H493&lt;&gt;"",$G493&lt;&gt;""),INDEX(AH$3:AH492,MATCH(MAX(AD$3:AD492),AD$3:AD492,0),0),""),B493)</f>
        <v/>
      </c>
      <c r="AI493" s="38" t="str">
        <f>IF(C493="",IF(OR($D493&lt;&gt;"",$E493&lt;&gt;"",$H493&lt;&gt;"",$G493&lt;&gt;""),INDEX(AI$3:AI492,MATCH(MAX(AE$3:AE492),AE$3:AE492,0),0),""),C493)</f>
        <v/>
      </c>
      <c r="AJ493" s="38" t="str">
        <f>IF(D493="",IF(OR($E493&lt;&gt;"",$H493&lt;&gt;"",$G493&lt;&gt;""),INDEX(AJ$3:AJ492,MATCH(MAX(AF$3:AF492),AF$3:AF492,0),0),""),D493)</f>
        <v/>
      </c>
      <c r="AK493" s="4" t="str">
        <f>IF(入力!E493="","",IFERROR(INDEX(雇用者!$B$3:$B$100003,IFERROR(MATCH("*"&amp;$E493&amp;"*",雇用者!B$3:B$100003,0),MATCH("*"&amp;$E493&amp;"*",雇用者!C$3:C$100003,0)),0),入力!E493))&amp;""</f>
        <v/>
      </c>
      <c r="AL493" s="20" t="str">
        <f>IF(AM493="","",$AM493&amp;"@"&amp;AN493&amp;IF(AN493="","","@"&amp;COUNTIF($AK$3:AK493,AN493)))</f>
        <v/>
      </c>
      <c r="AM493" s="26" t="str">
        <f t="shared" si="249"/>
        <v/>
      </c>
      <c r="AN493" s="4" t="str">
        <f>IF(AK493="",IF(AND(OR(H493&lt;&gt;"",G493&lt;&gt;""),E493=""),INDEX($AK$3:AK492,MATCH(MAX($AG$3:AG492),$AG$3:AG492,0),0),""),AK493)</f>
        <v/>
      </c>
      <c r="AO493" s="20" t="str">
        <f>IF(H493="",IF(AN493="","",IFERROR(INDEX(雇用者!$D$3:$D$100003,MATCH($AN493,雇用者!B$3:B$100003,0),0),"")),H493)&amp;""</f>
        <v/>
      </c>
      <c r="AP493" s="20" t="str">
        <f>IF(AN493="","",IFERROR(IF(AND(入力!I493="",H493=""),INDEX(雇用者!$E$3:$E$100003,MATCH($AN493,雇用者!B$3:B$100003,0),0),I493),I493))&amp;""</f>
        <v/>
      </c>
      <c r="AQ493" s="20" t="str">
        <f t="shared" si="250"/>
        <v/>
      </c>
      <c r="AR493" s="20" t="str">
        <f t="shared" si="251"/>
        <v/>
      </c>
      <c r="AS493" s="20" t="str">
        <f>IF(AN493="","",IFERROR(IF(AND(入力!G493="",H493=""),INDEX(雇用者!$F$3:$Y$100003,MATCH($AN493,雇用者!B$3:B$100003,0),MATCH($AM493,雇用者!$F$1:$Y$1,1)),IF(G493="","",G493)),IF(G493="","",G493)))</f>
        <v/>
      </c>
      <c r="AT493" s="21" t="str">
        <f t="shared" si="252"/>
        <v/>
      </c>
      <c r="AU493" s="21" t="str">
        <f>IF(AND(AT493&lt;&gt;"",COUNTIF($AL$3:AL493,AL493)=1),SUMIF($AL$3:$AT$100003,AL493,$AT$3:$AT$100003),"")</f>
        <v/>
      </c>
      <c r="AV493" s="21" t="str">
        <f>IF(AND(COUNTIF($AM$3:AM493,AM493)=COUNTIF($AM$3:AM100493,AM493),AM493&lt;&gt;""),SUMIF($AM$3:AM493,AM493,$AT$3:AT493),"")</f>
        <v/>
      </c>
      <c r="AW493" s="96"/>
      <c r="AX493" s="20" t="str">
        <f>IF(COUNT(BC493:BH493)=6,MAX($AX$3:AX492)+1,"")</f>
        <v/>
      </c>
      <c r="AY493" s="20" t="str">
        <f>IF(AZ493="","",RANK(AZ493,$AZ$3:$AZ$100003,1)+COUNTIF($AZ$3:AZ493,AZ493)-1)</f>
        <v/>
      </c>
      <c r="AZ493" s="20" t="str">
        <f t="shared" si="253"/>
        <v/>
      </c>
      <c r="BA493" s="20" t="str">
        <f>IF(AN493="","",IF(COUNTIF($AN$3:AN493,AN493)=1,1+MAX($BA$3:BA492),INDEX($BA$3:BA492,MATCH(AN493,$AN$3:AN493,0),0)))</f>
        <v/>
      </c>
      <c r="BB493" s="20" t="str">
        <f>IF(AO493="","",IF(COUNTIF($AO$3:AO493,AO493)=1,1+MAX($BB$3:BB492),INDEX($BB$3:BB492,MATCH(AO493,$AO$3:AO493,0),0)))</f>
        <v/>
      </c>
      <c r="BC493" s="54" t="str">
        <f t="shared" si="254"/>
        <v/>
      </c>
      <c r="BD493" s="54" t="str">
        <f t="shared" si="255"/>
        <v/>
      </c>
      <c r="BE493" s="20" t="str">
        <f>IF($AN493="","",IF(COUNTIF(AN493,"*"&amp;BE$1&amp;"*"),COUNTIF(AN$3:AN493,"*"&amp;BE$1&amp;"*"),""))</f>
        <v/>
      </c>
      <c r="BF493" s="20" t="str">
        <f>IF($AN493="","",IF(COUNTIF(AO493,"*"&amp;BF$1&amp;"*"),COUNTIF(AO$3:AO493,"*"&amp;BF$1&amp;"*"),""))</f>
        <v/>
      </c>
      <c r="BG493" s="20" t="str">
        <f>IF($AN493="","",IF(COUNTIF(AP493,"*"&amp;BG$1&amp;"*"),COUNTIF(AP$3:AP493,"*"&amp;BG$1&amp;"*"),""))</f>
        <v/>
      </c>
      <c r="BH493" s="20" t="str">
        <f>IF($AN493="","",IF(COUNTIF(AQ493,"*"&amp;BH$1&amp;"*"),COUNTIF(AQ$3:AQ493,"*"&amp;BH$1&amp;"*"),""))</f>
        <v/>
      </c>
      <c r="BI493" s="58" t="str">
        <f t="shared" si="256"/>
        <v/>
      </c>
      <c r="BJ493" s="20" t="str">
        <f t="shared" si="257"/>
        <v/>
      </c>
      <c r="BK493" s="20" t="str">
        <f t="shared" si="258"/>
        <v/>
      </c>
      <c r="BM493" s="20" t="str">
        <f>IF($BM$1&gt;=1+MAX($BM$3:BM492),1+MAX($BM$3:BM492),"")</f>
        <v/>
      </c>
      <c r="BN493" s="20" t="str">
        <f t="shared" si="260"/>
        <v/>
      </c>
      <c r="BO493" s="20" t="str">
        <f t="shared" si="260"/>
        <v/>
      </c>
      <c r="BP493" s="20" t="str">
        <f t="shared" si="260"/>
        <v/>
      </c>
      <c r="BQ493" s="20" t="str">
        <f t="shared" si="260"/>
        <v/>
      </c>
      <c r="BR493" s="20" t="str">
        <f t="shared" si="260"/>
        <v/>
      </c>
      <c r="BS493" s="20" t="str">
        <f t="shared" si="260"/>
        <v/>
      </c>
      <c r="BT493" s="20" t="str">
        <f t="shared" si="260"/>
        <v/>
      </c>
      <c r="BU493" s="20" t="str">
        <f t="shared" si="260"/>
        <v/>
      </c>
      <c r="BV493" s="20" t="str">
        <f t="shared" si="260"/>
        <v/>
      </c>
      <c r="BW493" s="20" t="str">
        <f t="shared" si="260"/>
        <v/>
      </c>
      <c r="BX493" s="20" t="str">
        <f t="shared" si="260"/>
        <v/>
      </c>
    </row>
    <row r="494" spans="2:76" ht="30" customHeight="1" x14ac:dyDescent="0.2">
      <c r="B494" s="52"/>
      <c r="C494" s="52"/>
      <c r="D494" s="52"/>
      <c r="E494" s="30"/>
      <c r="F494" s="31"/>
      <c r="G494" s="32"/>
      <c r="H494" s="30"/>
      <c r="I494" s="31"/>
      <c r="J494" s="34"/>
      <c r="K494" s="112" t="str">
        <f t="shared" si="236"/>
        <v/>
      </c>
      <c r="L494" s="108" t="str">
        <f t="shared" si="237"/>
        <v/>
      </c>
      <c r="M494" s="108" t="str">
        <f t="shared" si="238"/>
        <v/>
      </c>
      <c r="N494" s="31" t="str">
        <f t="shared" si="239"/>
        <v/>
      </c>
      <c r="O494" s="31" t="str">
        <f t="shared" si="240"/>
        <v/>
      </c>
      <c r="P494" s="49" t="str">
        <f t="shared" si="241"/>
        <v/>
      </c>
      <c r="Q494" s="49" t="str">
        <f t="shared" si="242"/>
        <v/>
      </c>
      <c r="R494" s="32" t="str">
        <f t="shared" si="243"/>
        <v/>
      </c>
      <c r="S494" s="19"/>
      <c r="T494" s="45" t="str">
        <f t="shared" si="244"/>
        <v/>
      </c>
      <c r="U494" s="32" t="str">
        <f t="shared" si="245"/>
        <v/>
      </c>
      <c r="V494" s="22"/>
      <c r="W494" s="6" t="str">
        <f t="shared" si="234"/>
        <v/>
      </c>
      <c r="X494" s="7" t="str">
        <f t="shared" si="246"/>
        <v/>
      </c>
      <c r="Y494" s="19"/>
      <c r="Z494" s="13" t="str">
        <f t="shared" si="235"/>
        <v/>
      </c>
      <c r="AA494" s="13" t="str">
        <f t="shared" si="247"/>
        <v/>
      </c>
      <c r="AB494" s="7" t="str">
        <f t="shared" si="248"/>
        <v/>
      </c>
      <c r="AC494" s="22"/>
      <c r="AD494" s="3" t="str">
        <f>IF(B494="","",COUNT(B$3:B494))</f>
        <v/>
      </c>
      <c r="AE494" s="3" t="str">
        <f>IF(C494="","",COUNT(C$3:C494))</f>
        <v/>
      </c>
      <c r="AF494" s="3" t="str">
        <f>IF(D494="","",COUNT(D$3:D494))</f>
        <v/>
      </c>
      <c r="AG494" s="20" t="str">
        <f>IF(E494="","",COUNTA($E$3:E494))</f>
        <v/>
      </c>
      <c r="AH494" s="38" t="str">
        <f>IF(B494="",IF(OR($C494&lt;&gt;"",$D494&lt;&gt;"",$E494&lt;&gt;"",$H494&lt;&gt;"",$G494&lt;&gt;""),INDEX(AH$3:AH493,MATCH(MAX(AD$3:AD493),AD$3:AD493,0),0),""),B494)</f>
        <v/>
      </c>
      <c r="AI494" s="38" t="str">
        <f>IF(C494="",IF(OR($D494&lt;&gt;"",$E494&lt;&gt;"",$H494&lt;&gt;"",$G494&lt;&gt;""),INDEX(AI$3:AI493,MATCH(MAX(AE$3:AE493),AE$3:AE493,0),0),""),C494)</f>
        <v/>
      </c>
      <c r="AJ494" s="38" t="str">
        <f>IF(D494="",IF(OR($E494&lt;&gt;"",$H494&lt;&gt;"",$G494&lt;&gt;""),INDEX(AJ$3:AJ493,MATCH(MAX(AF$3:AF493),AF$3:AF493,0),0),""),D494)</f>
        <v/>
      </c>
      <c r="AK494" s="4" t="str">
        <f>IF(入力!E494="","",IFERROR(INDEX(雇用者!$B$3:$B$100003,IFERROR(MATCH("*"&amp;$E494&amp;"*",雇用者!B$3:B$100003,0),MATCH("*"&amp;$E494&amp;"*",雇用者!C$3:C$100003,0)),0),入力!E494))&amp;""</f>
        <v/>
      </c>
      <c r="AL494" s="20" t="str">
        <f>IF(AM494="","",$AM494&amp;"@"&amp;AN494&amp;IF(AN494="","","@"&amp;COUNTIF($AK$3:AK494,AN494)))</f>
        <v/>
      </c>
      <c r="AM494" s="26" t="str">
        <f t="shared" si="249"/>
        <v/>
      </c>
      <c r="AN494" s="4" t="str">
        <f>IF(AK494="",IF(AND(OR(H494&lt;&gt;"",G494&lt;&gt;""),E494=""),INDEX($AK$3:AK493,MATCH(MAX($AG$3:AG493),$AG$3:AG493,0),0),""),AK494)</f>
        <v/>
      </c>
      <c r="AO494" s="20" t="str">
        <f>IF(H494="",IF(AN494="","",IFERROR(INDEX(雇用者!$D$3:$D$100003,MATCH($AN494,雇用者!B$3:B$100003,0),0),"")),H494)&amp;""</f>
        <v/>
      </c>
      <c r="AP494" s="20" t="str">
        <f>IF(AN494="","",IFERROR(IF(AND(入力!I494="",H494=""),INDEX(雇用者!$E$3:$E$100003,MATCH($AN494,雇用者!B$3:B$100003,0),0),I494),I494))&amp;""</f>
        <v/>
      </c>
      <c r="AQ494" s="20" t="str">
        <f t="shared" si="250"/>
        <v/>
      </c>
      <c r="AR494" s="20" t="str">
        <f t="shared" si="251"/>
        <v/>
      </c>
      <c r="AS494" s="20" t="str">
        <f>IF(AN494="","",IFERROR(IF(AND(入力!G494="",H494=""),INDEX(雇用者!$F$3:$Y$100003,MATCH($AN494,雇用者!B$3:B$100003,0),MATCH($AM494,雇用者!$F$1:$Y$1,1)),IF(G494="","",G494)),IF(G494="","",G494)))</f>
        <v/>
      </c>
      <c r="AT494" s="21" t="str">
        <f t="shared" si="252"/>
        <v/>
      </c>
      <c r="AU494" s="21" t="str">
        <f>IF(AND(AT494&lt;&gt;"",COUNTIF($AL$3:AL494,AL494)=1),SUMIF($AL$3:$AT$100003,AL494,$AT$3:$AT$100003),"")</f>
        <v/>
      </c>
      <c r="AV494" s="21" t="str">
        <f>IF(AND(COUNTIF($AM$3:AM494,AM494)=COUNTIF($AM$3:AM100494,AM494),AM494&lt;&gt;""),SUMIF($AM$3:AM494,AM494,$AT$3:AT494),"")</f>
        <v/>
      </c>
      <c r="AW494" s="96"/>
      <c r="AX494" s="20" t="str">
        <f>IF(COUNT(BC494:BH494)=6,MAX($AX$3:AX493)+1,"")</f>
        <v/>
      </c>
      <c r="AY494" s="20" t="str">
        <f>IF(AZ494="","",RANK(AZ494,$AZ$3:$AZ$100003,1)+COUNTIF($AZ$3:AZ494,AZ494)-1)</f>
        <v/>
      </c>
      <c r="AZ494" s="20" t="str">
        <f t="shared" si="253"/>
        <v/>
      </c>
      <c r="BA494" s="20" t="str">
        <f>IF(AN494="","",IF(COUNTIF($AN$3:AN494,AN494)=1,1+MAX($BA$3:BA493),INDEX($BA$3:BA493,MATCH(AN494,$AN$3:AN494,0),0)))</f>
        <v/>
      </c>
      <c r="BB494" s="20" t="str">
        <f>IF(AO494="","",IF(COUNTIF($AO$3:AO494,AO494)=1,1+MAX($BB$3:BB493),INDEX($BB$3:BB493,MATCH(AO494,$AO$3:AO494,0),0)))</f>
        <v/>
      </c>
      <c r="BC494" s="54" t="str">
        <f t="shared" si="254"/>
        <v/>
      </c>
      <c r="BD494" s="54" t="str">
        <f t="shared" si="255"/>
        <v/>
      </c>
      <c r="BE494" s="20" t="str">
        <f>IF($AN494="","",IF(COUNTIF(AN494,"*"&amp;BE$1&amp;"*"),COUNTIF(AN$3:AN494,"*"&amp;BE$1&amp;"*"),""))</f>
        <v/>
      </c>
      <c r="BF494" s="20" t="str">
        <f>IF($AN494="","",IF(COUNTIF(AO494,"*"&amp;BF$1&amp;"*"),COUNTIF(AO$3:AO494,"*"&amp;BF$1&amp;"*"),""))</f>
        <v/>
      </c>
      <c r="BG494" s="20" t="str">
        <f>IF($AN494="","",IF(COUNTIF(AP494,"*"&amp;BG$1&amp;"*"),COUNTIF(AP$3:AP494,"*"&amp;BG$1&amp;"*"),""))</f>
        <v/>
      </c>
      <c r="BH494" s="20" t="str">
        <f>IF($AN494="","",IF(COUNTIF(AQ494,"*"&amp;BH$1&amp;"*"),COUNTIF(AQ$3:AQ494,"*"&amp;BH$1&amp;"*"),""))</f>
        <v/>
      </c>
      <c r="BI494" s="58" t="str">
        <f t="shared" si="256"/>
        <v/>
      </c>
      <c r="BJ494" s="20" t="str">
        <f t="shared" si="257"/>
        <v/>
      </c>
      <c r="BK494" s="20" t="str">
        <f t="shared" si="258"/>
        <v/>
      </c>
      <c r="BM494" s="20" t="str">
        <f>IF($BM$1&gt;=1+MAX($BM$3:BM493),1+MAX($BM$3:BM493),"")</f>
        <v/>
      </c>
      <c r="BN494" s="20" t="str">
        <f t="shared" si="260"/>
        <v/>
      </c>
      <c r="BO494" s="20" t="str">
        <f t="shared" si="260"/>
        <v/>
      </c>
      <c r="BP494" s="20" t="str">
        <f t="shared" si="260"/>
        <v/>
      </c>
      <c r="BQ494" s="20" t="str">
        <f t="shared" si="260"/>
        <v/>
      </c>
      <c r="BR494" s="20" t="str">
        <f t="shared" si="260"/>
        <v/>
      </c>
      <c r="BS494" s="20" t="str">
        <f t="shared" si="260"/>
        <v/>
      </c>
      <c r="BT494" s="20" t="str">
        <f t="shared" si="260"/>
        <v/>
      </c>
      <c r="BU494" s="20" t="str">
        <f t="shared" si="260"/>
        <v/>
      </c>
      <c r="BV494" s="20" t="str">
        <f t="shared" si="260"/>
        <v/>
      </c>
      <c r="BW494" s="20" t="str">
        <f t="shared" si="260"/>
        <v/>
      </c>
      <c r="BX494" s="20" t="str">
        <f t="shared" si="260"/>
        <v/>
      </c>
    </row>
    <row r="495" spans="2:76" ht="30" customHeight="1" x14ac:dyDescent="0.2">
      <c r="B495" s="52"/>
      <c r="C495" s="52"/>
      <c r="D495" s="52"/>
      <c r="E495" s="30"/>
      <c r="F495" s="31"/>
      <c r="G495" s="32"/>
      <c r="H495" s="30"/>
      <c r="I495" s="31"/>
      <c r="J495" s="34"/>
      <c r="K495" s="112" t="str">
        <f t="shared" si="236"/>
        <v/>
      </c>
      <c r="L495" s="108" t="str">
        <f t="shared" si="237"/>
        <v/>
      </c>
      <c r="M495" s="108" t="str">
        <f t="shared" si="238"/>
        <v/>
      </c>
      <c r="N495" s="31" t="str">
        <f t="shared" si="239"/>
        <v/>
      </c>
      <c r="O495" s="31" t="str">
        <f t="shared" si="240"/>
        <v/>
      </c>
      <c r="P495" s="49" t="str">
        <f t="shared" si="241"/>
        <v/>
      </c>
      <c r="Q495" s="49" t="str">
        <f t="shared" si="242"/>
        <v/>
      </c>
      <c r="R495" s="32" t="str">
        <f t="shared" si="243"/>
        <v/>
      </c>
      <c r="S495" s="19"/>
      <c r="T495" s="45" t="str">
        <f t="shared" si="244"/>
        <v/>
      </c>
      <c r="U495" s="32" t="str">
        <f t="shared" si="245"/>
        <v/>
      </c>
      <c r="V495" s="22"/>
      <c r="W495" s="6" t="str">
        <f t="shared" si="234"/>
        <v/>
      </c>
      <c r="X495" s="7" t="str">
        <f t="shared" si="246"/>
        <v/>
      </c>
      <c r="Y495" s="19"/>
      <c r="Z495" s="13" t="str">
        <f t="shared" si="235"/>
        <v/>
      </c>
      <c r="AA495" s="13" t="str">
        <f t="shared" si="247"/>
        <v/>
      </c>
      <c r="AB495" s="7" t="str">
        <f t="shared" si="248"/>
        <v/>
      </c>
      <c r="AC495" s="22"/>
      <c r="AD495" s="3" t="str">
        <f>IF(B495="","",COUNT(B$3:B495))</f>
        <v/>
      </c>
      <c r="AE495" s="3" t="str">
        <f>IF(C495="","",COUNT(C$3:C495))</f>
        <v/>
      </c>
      <c r="AF495" s="3" t="str">
        <f>IF(D495="","",COUNT(D$3:D495))</f>
        <v/>
      </c>
      <c r="AG495" s="20" t="str">
        <f>IF(E495="","",COUNTA($E$3:E495))</f>
        <v/>
      </c>
      <c r="AH495" s="38" t="str">
        <f>IF(B495="",IF(OR($C495&lt;&gt;"",$D495&lt;&gt;"",$E495&lt;&gt;"",$H495&lt;&gt;"",$G495&lt;&gt;""),INDEX(AH$3:AH494,MATCH(MAX(AD$3:AD494),AD$3:AD494,0),0),""),B495)</f>
        <v/>
      </c>
      <c r="AI495" s="38" t="str">
        <f>IF(C495="",IF(OR($D495&lt;&gt;"",$E495&lt;&gt;"",$H495&lt;&gt;"",$G495&lt;&gt;""),INDEX(AI$3:AI494,MATCH(MAX(AE$3:AE494),AE$3:AE494,0),0),""),C495)</f>
        <v/>
      </c>
      <c r="AJ495" s="38" t="str">
        <f>IF(D495="",IF(OR($E495&lt;&gt;"",$H495&lt;&gt;"",$G495&lt;&gt;""),INDEX(AJ$3:AJ494,MATCH(MAX(AF$3:AF494),AF$3:AF494,0),0),""),D495)</f>
        <v/>
      </c>
      <c r="AK495" s="4" t="str">
        <f>IF(入力!E495="","",IFERROR(INDEX(雇用者!$B$3:$B$100003,IFERROR(MATCH("*"&amp;$E495&amp;"*",雇用者!B$3:B$100003,0),MATCH("*"&amp;$E495&amp;"*",雇用者!C$3:C$100003,0)),0),入力!E495))&amp;""</f>
        <v/>
      </c>
      <c r="AL495" s="20" t="str">
        <f>IF(AM495="","",$AM495&amp;"@"&amp;AN495&amp;IF(AN495="","","@"&amp;COUNTIF($AK$3:AK495,AN495)))</f>
        <v/>
      </c>
      <c r="AM495" s="26" t="str">
        <f t="shared" si="249"/>
        <v/>
      </c>
      <c r="AN495" s="4" t="str">
        <f>IF(AK495="",IF(AND(OR(H495&lt;&gt;"",G495&lt;&gt;""),E495=""),INDEX($AK$3:AK494,MATCH(MAX($AG$3:AG494),$AG$3:AG494,0),0),""),AK495)</f>
        <v/>
      </c>
      <c r="AO495" s="20" t="str">
        <f>IF(H495="",IF(AN495="","",IFERROR(INDEX(雇用者!$D$3:$D$100003,MATCH($AN495,雇用者!B$3:B$100003,0),0),"")),H495)&amp;""</f>
        <v/>
      </c>
      <c r="AP495" s="20" t="str">
        <f>IF(AN495="","",IFERROR(IF(AND(入力!I495="",H495=""),INDEX(雇用者!$E$3:$E$100003,MATCH($AN495,雇用者!B$3:B$100003,0),0),I495),I495))&amp;""</f>
        <v/>
      </c>
      <c r="AQ495" s="20" t="str">
        <f t="shared" si="250"/>
        <v/>
      </c>
      <c r="AR495" s="20" t="str">
        <f t="shared" si="251"/>
        <v/>
      </c>
      <c r="AS495" s="20" t="str">
        <f>IF(AN495="","",IFERROR(IF(AND(入力!G495="",H495=""),INDEX(雇用者!$F$3:$Y$100003,MATCH($AN495,雇用者!B$3:B$100003,0),MATCH($AM495,雇用者!$F$1:$Y$1,1)),IF(G495="","",G495)),IF(G495="","",G495)))</f>
        <v/>
      </c>
      <c r="AT495" s="21" t="str">
        <f t="shared" si="252"/>
        <v/>
      </c>
      <c r="AU495" s="21" t="str">
        <f>IF(AND(AT495&lt;&gt;"",COUNTIF($AL$3:AL495,AL495)=1),SUMIF($AL$3:$AT$100003,AL495,$AT$3:$AT$100003),"")</f>
        <v/>
      </c>
      <c r="AV495" s="21" t="str">
        <f>IF(AND(COUNTIF($AM$3:AM495,AM495)=COUNTIF($AM$3:AM100495,AM495),AM495&lt;&gt;""),SUMIF($AM$3:AM495,AM495,$AT$3:AT495),"")</f>
        <v/>
      </c>
      <c r="AW495" s="96"/>
      <c r="AX495" s="20" t="str">
        <f>IF(COUNT(BC495:BH495)=6,MAX($AX$3:AX494)+1,"")</f>
        <v/>
      </c>
      <c r="AY495" s="20" t="str">
        <f>IF(AZ495="","",RANK(AZ495,$AZ$3:$AZ$100003,1)+COUNTIF($AZ$3:AZ495,AZ495)-1)</f>
        <v/>
      </c>
      <c r="AZ495" s="20" t="str">
        <f t="shared" si="253"/>
        <v/>
      </c>
      <c r="BA495" s="20" t="str">
        <f>IF(AN495="","",IF(COUNTIF($AN$3:AN495,AN495)=1,1+MAX($BA$3:BA494),INDEX($BA$3:BA494,MATCH(AN495,$AN$3:AN495,0),0)))</f>
        <v/>
      </c>
      <c r="BB495" s="20" t="str">
        <f>IF(AO495="","",IF(COUNTIF($AO$3:AO495,AO495)=1,1+MAX($BB$3:BB494),INDEX($BB$3:BB494,MATCH(AO495,$AO$3:AO495,0),0)))</f>
        <v/>
      </c>
      <c r="BC495" s="54" t="str">
        <f t="shared" si="254"/>
        <v/>
      </c>
      <c r="BD495" s="54" t="str">
        <f t="shared" si="255"/>
        <v/>
      </c>
      <c r="BE495" s="20" t="str">
        <f>IF($AN495="","",IF(COUNTIF(AN495,"*"&amp;BE$1&amp;"*"),COUNTIF(AN$3:AN495,"*"&amp;BE$1&amp;"*"),""))</f>
        <v/>
      </c>
      <c r="BF495" s="20" t="str">
        <f>IF($AN495="","",IF(COUNTIF(AO495,"*"&amp;BF$1&amp;"*"),COUNTIF(AO$3:AO495,"*"&amp;BF$1&amp;"*"),""))</f>
        <v/>
      </c>
      <c r="BG495" s="20" t="str">
        <f>IF($AN495="","",IF(COUNTIF(AP495,"*"&amp;BG$1&amp;"*"),COUNTIF(AP$3:AP495,"*"&amp;BG$1&amp;"*"),""))</f>
        <v/>
      </c>
      <c r="BH495" s="20" t="str">
        <f>IF($AN495="","",IF(COUNTIF(AQ495,"*"&amp;BH$1&amp;"*"),COUNTIF(AQ$3:AQ495,"*"&amp;BH$1&amp;"*"),""))</f>
        <v/>
      </c>
      <c r="BI495" s="58" t="str">
        <f t="shared" si="256"/>
        <v/>
      </c>
      <c r="BJ495" s="20" t="str">
        <f t="shared" si="257"/>
        <v/>
      </c>
      <c r="BK495" s="20" t="str">
        <f t="shared" si="258"/>
        <v/>
      </c>
      <c r="BM495" s="20" t="str">
        <f>IF($BM$1&gt;=1+MAX($BM$3:BM494),1+MAX($BM$3:BM494),"")</f>
        <v/>
      </c>
      <c r="BN495" s="20" t="str">
        <f t="shared" si="260"/>
        <v/>
      </c>
      <c r="BO495" s="20" t="str">
        <f t="shared" si="260"/>
        <v/>
      </c>
      <c r="BP495" s="20" t="str">
        <f t="shared" si="260"/>
        <v/>
      </c>
      <c r="BQ495" s="20" t="str">
        <f t="shared" si="260"/>
        <v/>
      </c>
      <c r="BR495" s="20" t="str">
        <f t="shared" si="260"/>
        <v/>
      </c>
      <c r="BS495" s="20" t="str">
        <f t="shared" si="260"/>
        <v/>
      </c>
      <c r="BT495" s="20" t="str">
        <f t="shared" si="260"/>
        <v/>
      </c>
      <c r="BU495" s="20" t="str">
        <f t="shared" si="260"/>
        <v/>
      </c>
      <c r="BV495" s="20" t="str">
        <f t="shared" si="260"/>
        <v/>
      </c>
      <c r="BW495" s="20" t="str">
        <f t="shared" si="260"/>
        <v/>
      </c>
      <c r="BX495" s="20" t="str">
        <f t="shared" si="260"/>
        <v/>
      </c>
    </row>
    <row r="496" spans="2:76" ht="30" customHeight="1" x14ac:dyDescent="0.2">
      <c r="B496" s="52"/>
      <c r="C496" s="52"/>
      <c r="D496" s="52"/>
      <c r="E496" s="30"/>
      <c r="F496" s="31"/>
      <c r="G496" s="32"/>
      <c r="H496" s="30"/>
      <c r="I496" s="31"/>
      <c r="J496" s="34"/>
      <c r="K496" s="112" t="str">
        <f t="shared" si="236"/>
        <v/>
      </c>
      <c r="L496" s="108" t="str">
        <f t="shared" si="237"/>
        <v/>
      </c>
      <c r="M496" s="108" t="str">
        <f t="shared" si="238"/>
        <v/>
      </c>
      <c r="N496" s="31" t="str">
        <f t="shared" si="239"/>
        <v/>
      </c>
      <c r="O496" s="31" t="str">
        <f t="shared" si="240"/>
        <v/>
      </c>
      <c r="P496" s="49" t="str">
        <f t="shared" si="241"/>
        <v/>
      </c>
      <c r="Q496" s="49" t="str">
        <f t="shared" si="242"/>
        <v/>
      </c>
      <c r="R496" s="32" t="str">
        <f t="shared" si="243"/>
        <v/>
      </c>
      <c r="S496" s="19"/>
      <c r="T496" s="45" t="str">
        <f t="shared" si="244"/>
        <v/>
      </c>
      <c r="U496" s="32" t="str">
        <f t="shared" si="245"/>
        <v/>
      </c>
      <c r="V496" s="22"/>
      <c r="W496" s="6" t="str">
        <f t="shared" si="234"/>
        <v/>
      </c>
      <c r="X496" s="7" t="str">
        <f t="shared" si="246"/>
        <v/>
      </c>
      <c r="Y496" s="19"/>
      <c r="Z496" s="13" t="str">
        <f t="shared" si="235"/>
        <v/>
      </c>
      <c r="AA496" s="13" t="str">
        <f t="shared" si="247"/>
        <v/>
      </c>
      <c r="AB496" s="7" t="str">
        <f t="shared" si="248"/>
        <v/>
      </c>
      <c r="AC496" s="22"/>
      <c r="AD496" s="3" t="str">
        <f>IF(B496="","",COUNT(B$3:B496))</f>
        <v/>
      </c>
      <c r="AE496" s="3" t="str">
        <f>IF(C496="","",COUNT(C$3:C496))</f>
        <v/>
      </c>
      <c r="AF496" s="3" t="str">
        <f>IF(D496="","",COUNT(D$3:D496))</f>
        <v/>
      </c>
      <c r="AG496" s="20" t="str">
        <f>IF(E496="","",COUNTA($E$3:E496))</f>
        <v/>
      </c>
      <c r="AH496" s="38" t="str">
        <f>IF(B496="",IF(OR($C496&lt;&gt;"",$D496&lt;&gt;"",$E496&lt;&gt;"",$H496&lt;&gt;"",$G496&lt;&gt;""),INDEX(AH$3:AH495,MATCH(MAX(AD$3:AD495),AD$3:AD495,0),0),""),B496)</f>
        <v/>
      </c>
      <c r="AI496" s="38" t="str">
        <f>IF(C496="",IF(OR($D496&lt;&gt;"",$E496&lt;&gt;"",$H496&lt;&gt;"",$G496&lt;&gt;""),INDEX(AI$3:AI495,MATCH(MAX(AE$3:AE495),AE$3:AE495,0),0),""),C496)</f>
        <v/>
      </c>
      <c r="AJ496" s="38" t="str">
        <f>IF(D496="",IF(OR($E496&lt;&gt;"",$H496&lt;&gt;"",$G496&lt;&gt;""),INDEX(AJ$3:AJ495,MATCH(MAX(AF$3:AF495),AF$3:AF495,0),0),""),D496)</f>
        <v/>
      </c>
      <c r="AK496" s="4" t="str">
        <f>IF(入力!E496="","",IFERROR(INDEX(雇用者!$B$3:$B$100003,IFERROR(MATCH("*"&amp;$E496&amp;"*",雇用者!B$3:B$100003,0),MATCH("*"&amp;$E496&amp;"*",雇用者!C$3:C$100003,0)),0),入力!E496))&amp;""</f>
        <v/>
      </c>
      <c r="AL496" s="20" t="str">
        <f>IF(AM496="","",$AM496&amp;"@"&amp;AN496&amp;IF(AN496="","","@"&amp;COUNTIF($AK$3:AK496,AN496)))</f>
        <v/>
      </c>
      <c r="AM496" s="26" t="str">
        <f t="shared" si="249"/>
        <v/>
      </c>
      <c r="AN496" s="4" t="str">
        <f>IF(AK496="",IF(AND(OR(H496&lt;&gt;"",G496&lt;&gt;""),E496=""),INDEX($AK$3:AK495,MATCH(MAX($AG$3:AG495),$AG$3:AG495,0),0),""),AK496)</f>
        <v/>
      </c>
      <c r="AO496" s="20" t="str">
        <f>IF(H496="",IF(AN496="","",IFERROR(INDEX(雇用者!$D$3:$D$100003,MATCH($AN496,雇用者!B$3:B$100003,0),0),"")),H496)&amp;""</f>
        <v/>
      </c>
      <c r="AP496" s="20" t="str">
        <f>IF(AN496="","",IFERROR(IF(AND(入力!I496="",H496=""),INDEX(雇用者!$E$3:$E$100003,MATCH($AN496,雇用者!B$3:B$100003,0),0),I496),I496))&amp;""</f>
        <v/>
      </c>
      <c r="AQ496" s="20" t="str">
        <f t="shared" si="250"/>
        <v/>
      </c>
      <c r="AR496" s="20" t="str">
        <f t="shared" si="251"/>
        <v/>
      </c>
      <c r="AS496" s="20" t="str">
        <f>IF(AN496="","",IFERROR(IF(AND(入力!G496="",H496=""),INDEX(雇用者!$F$3:$Y$100003,MATCH($AN496,雇用者!B$3:B$100003,0),MATCH($AM496,雇用者!$F$1:$Y$1,1)),IF(G496="","",G496)),IF(G496="","",G496)))</f>
        <v/>
      </c>
      <c r="AT496" s="21" t="str">
        <f t="shared" si="252"/>
        <v/>
      </c>
      <c r="AU496" s="21" t="str">
        <f>IF(AND(AT496&lt;&gt;"",COUNTIF($AL$3:AL496,AL496)=1),SUMIF($AL$3:$AT$100003,AL496,$AT$3:$AT$100003),"")</f>
        <v/>
      </c>
      <c r="AV496" s="21" t="str">
        <f>IF(AND(COUNTIF($AM$3:AM496,AM496)=COUNTIF($AM$3:AM100496,AM496),AM496&lt;&gt;""),SUMIF($AM$3:AM496,AM496,$AT$3:AT496),"")</f>
        <v/>
      </c>
      <c r="AW496" s="96"/>
      <c r="AX496" s="20" t="str">
        <f>IF(COUNT(BC496:BH496)=6,MAX($AX$3:AX495)+1,"")</f>
        <v/>
      </c>
      <c r="AY496" s="20" t="str">
        <f>IF(AZ496="","",RANK(AZ496,$AZ$3:$AZ$100003,1)+COUNTIF($AZ$3:AZ496,AZ496)-1)</f>
        <v/>
      </c>
      <c r="AZ496" s="20" t="str">
        <f t="shared" si="253"/>
        <v/>
      </c>
      <c r="BA496" s="20" t="str">
        <f>IF(AN496="","",IF(COUNTIF($AN$3:AN496,AN496)=1,1+MAX($BA$3:BA495),INDEX($BA$3:BA495,MATCH(AN496,$AN$3:AN496,0),0)))</f>
        <v/>
      </c>
      <c r="BB496" s="20" t="str">
        <f>IF(AO496="","",IF(COUNTIF($AO$3:AO496,AO496)=1,1+MAX($BB$3:BB495),INDEX($BB$3:BB495,MATCH(AO496,$AO$3:AO496,0),0)))</f>
        <v/>
      </c>
      <c r="BC496" s="54" t="str">
        <f t="shared" si="254"/>
        <v/>
      </c>
      <c r="BD496" s="54" t="str">
        <f t="shared" si="255"/>
        <v/>
      </c>
      <c r="BE496" s="20" t="str">
        <f>IF($AN496="","",IF(COUNTIF(AN496,"*"&amp;BE$1&amp;"*"),COUNTIF(AN$3:AN496,"*"&amp;BE$1&amp;"*"),""))</f>
        <v/>
      </c>
      <c r="BF496" s="20" t="str">
        <f>IF($AN496="","",IF(COUNTIF(AO496,"*"&amp;BF$1&amp;"*"),COUNTIF(AO$3:AO496,"*"&amp;BF$1&amp;"*"),""))</f>
        <v/>
      </c>
      <c r="BG496" s="20" t="str">
        <f>IF($AN496="","",IF(COUNTIF(AP496,"*"&amp;BG$1&amp;"*"),COUNTIF(AP$3:AP496,"*"&amp;BG$1&amp;"*"),""))</f>
        <v/>
      </c>
      <c r="BH496" s="20" t="str">
        <f>IF($AN496="","",IF(COUNTIF(AQ496,"*"&amp;BH$1&amp;"*"),COUNTIF(AQ$3:AQ496,"*"&amp;BH$1&amp;"*"),""))</f>
        <v/>
      </c>
      <c r="BI496" s="58" t="str">
        <f t="shared" si="256"/>
        <v/>
      </c>
      <c r="BJ496" s="20" t="str">
        <f t="shared" si="257"/>
        <v/>
      </c>
      <c r="BK496" s="20" t="str">
        <f t="shared" si="258"/>
        <v/>
      </c>
      <c r="BM496" s="20" t="str">
        <f>IF($BM$1&gt;=1+MAX($BM$3:BM495),1+MAX($BM$3:BM495),"")</f>
        <v/>
      </c>
      <c r="BN496" s="20" t="str">
        <f t="shared" si="260"/>
        <v/>
      </c>
      <c r="BO496" s="20" t="str">
        <f t="shared" si="260"/>
        <v/>
      </c>
      <c r="BP496" s="20" t="str">
        <f t="shared" si="260"/>
        <v/>
      </c>
      <c r="BQ496" s="20" t="str">
        <f t="shared" si="260"/>
        <v/>
      </c>
      <c r="BR496" s="20" t="str">
        <f t="shared" si="260"/>
        <v/>
      </c>
      <c r="BS496" s="20" t="str">
        <f t="shared" si="260"/>
        <v/>
      </c>
      <c r="BT496" s="20" t="str">
        <f t="shared" si="260"/>
        <v/>
      </c>
      <c r="BU496" s="20" t="str">
        <f t="shared" si="260"/>
        <v/>
      </c>
      <c r="BV496" s="20" t="str">
        <f t="shared" si="260"/>
        <v/>
      </c>
      <c r="BW496" s="20" t="str">
        <f t="shared" si="260"/>
        <v/>
      </c>
      <c r="BX496" s="20" t="str">
        <f t="shared" si="260"/>
        <v/>
      </c>
    </row>
    <row r="497" spans="2:76" ht="30" customHeight="1" x14ac:dyDescent="0.2">
      <c r="B497" s="52"/>
      <c r="C497" s="52"/>
      <c r="D497" s="52"/>
      <c r="E497" s="30"/>
      <c r="F497" s="31"/>
      <c r="G497" s="32"/>
      <c r="H497" s="30"/>
      <c r="I497" s="31"/>
      <c r="J497" s="34"/>
      <c r="K497" s="112" t="str">
        <f t="shared" si="236"/>
        <v/>
      </c>
      <c r="L497" s="108" t="str">
        <f t="shared" si="237"/>
        <v/>
      </c>
      <c r="M497" s="108" t="str">
        <f t="shared" si="238"/>
        <v/>
      </c>
      <c r="N497" s="31" t="str">
        <f t="shared" si="239"/>
        <v/>
      </c>
      <c r="O497" s="31" t="str">
        <f t="shared" si="240"/>
        <v/>
      </c>
      <c r="P497" s="49" t="str">
        <f t="shared" si="241"/>
        <v/>
      </c>
      <c r="Q497" s="49" t="str">
        <f t="shared" si="242"/>
        <v/>
      </c>
      <c r="R497" s="32" t="str">
        <f t="shared" si="243"/>
        <v/>
      </c>
      <c r="S497" s="19"/>
      <c r="T497" s="45" t="str">
        <f t="shared" si="244"/>
        <v/>
      </c>
      <c r="U497" s="32" t="str">
        <f t="shared" si="245"/>
        <v/>
      </c>
      <c r="V497" s="22"/>
      <c r="W497" s="6" t="str">
        <f t="shared" si="234"/>
        <v/>
      </c>
      <c r="X497" s="7" t="str">
        <f t="shared" si="246"/>
        <v/>
      </c>
      <c r="Y497" s="19"/>
      <c r="Z497" s="13" t="str">
        <f t="shared" si="235"/>
        <v/>
      </c>
      <c r="AA497" s="13" t="str">
        <f t="shared" si="247"/>
        <v/>
      </c>
      <c r="AB497" s="7" t="str">
        <f t="shared" si="248"/>
        <v/>
      </c>
      <c r="AC497" s="22"/>
      <c r="AD497" s="3" t="str">
        <f>IF(B497="","",COUNT(B$3:B497))</f>
        <v/>
      </c>
      <c r="AE497" s="3" t="str">
        <f>IF(C497="","",COUNT(C$3:C497))</f>
        <v/>
      </c>
      <c r="AF497" s="3" t="str">
        <f>IF(D497="","",COUNT(D$3:D497))</f>
        <v/>
      </c>
      <c r="AG497" s="20" t="str">
        <f>IF(E497="","",COUNTA($E$3:E497))</f>
        <v/>
      </c>
      <c r="AH497" s="38" t="str">
        <f>IF(B497="",IF(OR($C497&lt;&gt;"",$D497&lt;&gt;"",$E497&lt;&gt;"",$H497&lt;&gt;"",$G497&lt;&gt;""),INDEX(AH$3:AH496,MATCH(MAX(AD$3:AD496),AD$3:AD496,0),0),""),B497)</f>
        <v/>
      </c>
      <c r="AI497" s="38" t="str">
        <f>IF(C497="",IF(OR($D497&lt;&gt;"",$E497&lt;&gt;"",$H497&lt;&gt;"",$G497&lt;&gt;""),INDEX(AI$3:AI496,MATCH(MAX(AE$3:AE496),AE$3:AE496,0),0),""),C497)</f>
        <v/>
      </c>
      <c r="AJ497" s="38" t="str">
        <f>IF(D497="",IF(OR($E497&lt;&gt;"",$H497&lt;&gt;"",$G497&lt;&gt;""),INDEX(AJ$3:AJ496,MATCH(MAX(AF$3:AF496),AF$3:AF496,0),0),""),D497)</f>
        <v/>
      </c>
      <c r="AK497" s="4" t="str">
        <f>IF(入力!E497="","",IFERROR(INDEX(雇用者!$B$3:$B$100003,IFERROR(MATCH("*"&amp;$E497&amp;"*",雇用者!B$3:B$100003,0),MATCH("*"&amp;$E497&amp;"*",雇用者!C$3:C$100003,0)),0),入力!E497))&amp;""</f>
        <v/>
      </c>
      <c r="AL497" s="20" t="str">
        <f>IF(AM497="","",$AM497&amp;"@"&amp;AN497&amp;IF(AN497="","","@"&amp;COUNTIF($AK$3:AK497,AN497)))</f>
        <v/>
      </c>
      <c r="AM497" s="26" t="str">
        <f t="shared" si="249"/>
        <v/>
      </c>
      <c r="AN497" s="4" t="str">
        <f>IF(AK497="",IF(AND(OR(H497&lt;&gt;"",G497&lt;&gt;""),E497=""),INDEX($AK$3:AK496,MATCH(MAX($AG$3:AG496),$AG$3:AG496,0),0),""),AK497)</f>
        <v/>
      </c>
      <c r="AO497" s="20" t="str">
        <f>IF(H497="",IF(AN497="","",IFERROR(INDEX(雇用者!$D$3:$D$100003,MATCH($AN497,雇用者!B$3:B$100003,0),0),"")),H497)&amp;""</f>
        <v/>
      </c>
      <c r="AP497" s="20" t="str">
        <f>IF(AN497="","",IFERROR(IF(AND(入力!I497="",H497=""),INDEX(雇用者!$E$3:$E$100003,MATCH($AN497,雇用者!B$3:B$100003,0),0),I497),I497))&amp;""</f>
        <v/>
      </c>
      <c r="AQ497" s="20" t="str">
        <f t="shared" si="250"/>
        <v/>
      </c>
      <c r="AR497" s="20" t="str">
        <f t="shared" si="251"/>
        <v/>
      </c>
      <c r="AS497" s="20" t="str">
        <f>IF(AN497="","",IFERROR(IF(AND(入力!G497="",H497=""),INDEX(雇用者!$F$3:$Y$100003,MATCH($AN497,雇用者!B$3:B$100003,0),MATCH($AM497,雇用者!$F$1:$Y$1,1)),IF(G497="","",G497)),IF(G497="","",G497)))</f>
        <v/>
      </c>
      <c r="AT497" s="21" t="str">
        <f t="shared" si="252"/>
        <v/>
      </c>
      <c r="AU497" s="21" t="str">
        <f>IF(AND(AT497&lt;&gt;"",COUNTIF($AL$3:AL497,AL497)=1),SUMIF($AL$3:$AT$100003,AL497,$AT$3:$AT$100003),"")</f>
        <v/>
      </c>
      <c r="AV497" s="21" t="str">
        <f>IF(AND(COUNTIF($AM$3:AM497,AM497)=COUNTIF($AM$3:AM100497,AM497),AM497&lt;&gt;""),SUMIF($AM$3:AM497,AM497,$AT$3:AT497),"")</f>
        <v/>
      </c>
      <c r="AW497" s="96"/>
      <c r="AX497" s="20" t="str">
        <f>IF(COUNT(BC497:BH497)=6,MAX($AX$3:AX496)+1,"")</f>
        <v/>
      </c>
      <c r="AY497" s="20" t="str">
        <f>IF(AZ497="","",RANK(AZ497,$AZ$3:$AZ$100003,1)+COUNTIF($AZ$3:AZ497,AZ497)-1)</f>
        <v/>
      </c>
      <c r="AZ497" s="20" t="str">
        <f t="shared" si="253"/>
        <v/>
      </c>
      <c r="BA497" s="20" t="str">
        <f>IF(AN497="","",IF(COUNTIF($AN$3:AN497,AN497)=1,1+MAX($BA$3:BA496),INDEX($BA$3:BA496,MATCH(AN497,$AN$3:AN497,0),0)))</f>
        <v/>
      </c>
      <c r="BB497" s="20" t="str">
        <f>IF(AO497="","",IF(COUNTIF($AO$3:AO497,AO497)=1,1+MAX($BB$3:BB496),INDEX($BB$3:BB496,MATCH(AO497,$AO$3:AO497,0),0)))</f>
        <v/>
      </c>
      <c r="BC497" s="54" t="str">
        <f t="shared" si="254"/>
        <v/>
      </c>
      <c r="BD497" s="54" t="str">
        <f t="shared" si="255"/>
        <v/>
      </c>
      <c r="BE497" s="20" t="str">
        <f>IF($AN497="","",IF(COUNTIF(AN497,"*"&amp;BE$1&amp;"*"),COUNTIF(AN$3:AN497,"*"&amp;BE$1&amp;"*"),""))</f>
        <v/>
      </c>
      <c r="BF497" s="20" t="str">
        <f>IF($AN497="","",IF(COUNTIF(AO497,"*"&amp;BF$1&amp;"*"),COUNTIF(AO$3:AO497,"*"&amp;BF$1&amp;"*"),""))</f>
        <v/>
      </c>
      <c r="BG497" s="20" t="str">
        <f>IF($AN497="","",IF(COUNTIF(AP497,"*"&amp;BG$1&amp;"*"),COUNTIF(AP$3:AP497,"*"&amp;BG$1&amp;"*"),""))</f>
        <v/>
      </c>
      <c r="BH497" s="20" t="str">
        <f>IF($AN497="","",IF(COUNTIF(AQ497,"*"&amp;BH$1&amp;"*"),COUNTIF(AQ$3:AQ497,"*"&amp;BH$1&amp;"*"),""))</f>
        <v/>
      </c>
      <c r="BI497" s="58" t="str">
        <f t="shared" si="256"/>
        <v/>
      </c>
      <c r="BJ497" s="20" t="str">
        <f t="shared" si="257"/>
        <v/>
      </c>
      <c r="BK497" s="20" t="str">
        <f t="shared" si="258"/>
        <v/>
      </c>
      <c r="BM497" s="20" t="str">
        <f>IF($BM$1&gt;=1+MAX($BM$3:BM496),1+MAX($BM$3:BM496),"")</f>
        <v/>
      </c>
      <c r="BN497" s="20" t="str">
        <f t="shared" si="260"/>
        <v/>
      </c>
      <c r="BO497" s="20" t="str">
        <f t="shared" si="260"/>
        <v/>
      </c>
      <c r="BP497" s="20" t="str">
        <f t="shared" si="260"/>
        <v/>
      </c>
      <c r="BQ497" s="20" t="str">
        <f t="shared" si="260"/>
        <v/>
      </c>
      <c r="BR497" s="20" t="str">
        <f t="shared" si="260"/>
        <v/>
      </c>
      <c r="BS497" s="20" t="str">
        <f t="shared" si="260"/>
        <v/>
      </c>
      <c r="BT497" s="20" t="str">
        <f t="shared" si="260"/>
        <v/>
      </c>
      <c r="BU497" s="20" t="str">
        <f t="shared" si="260"/>
        <v/>
      </c>
      <c r="BV497" s="20" t="str">
        <f t="shared" si="260"/>
        <v/>
      </c>
      <c r="BW497" s="20" t="str">
        <f t="shared" si="260"/>
        <v/>
      </c>
      <c r="BX497" s="20" t="str">
        <f t="shared" si="260"/>
        <v/>
      </c>
    </row>
    <row r="498" spans="2:76" ht="30" customHeight="1" x14ac:dyDescent="0.2">
      <c r="B498" s="52"/>
      <c r="C498" s="52"/>
      <c r="D498" s="52"/>
      <c r="E498" s="30"/>
      <c r="F498" s="31"/>
      <c r="G498" s="32"/>
      <c r="H498" s="30"/>
      <c r="I498" s="31"/>
      <c r="J498" s="34"/>
      <c r="K498" s="112" t="str">
        <f t="shared" si="236"/>
        <v/>
      </c>
      <c r="L498" s="108" t="str">
        <f t="shared" si="237"/>
        <v/>
      </c>
      <c r="M498" s="108" t="str">
        <f t="shared" si="238"/>
        <v/>
      </c>
      <c r="N498" s="31" t="str">
        <f t="shared" si="239"/>
        <v/>
      </c>
      <c r="O498" s="31" t="str">
        <f t="shared" si="240"/>
        <v/>
      </c>
      <c r="P498" s="49" t="str">
        <f t="shared" si="241"/>
        <v/>
      </c>
      <c r="Q498" s="49" t="str">
        <f t="shared" si="242"/>
        <v/>
      </c>
      <c r="R498" s="32" t="str">
        <f t="shared" si="243"/>
        <v/>
      </c>
      <c r="S498" s="19"/>
      <c r="T498" s="45" t="str">
        <f t="shared" si="244"/>
        <v/>
      </c>
      <c r="U498" s="32" t="str">
        <f t="shared" si="245"/>
        <v/>
      </c>
      <c r="V498" s="22"/>
      <c r="W498" s="6" t="str">
        <f t="shared" si="234"/>
        <v/>
      </c>
      <c r="X498" s="7" t="str">
        <f t="shared" si="246"/>
        <v/>
      </c>
      <c r="Y498" s="19"/>
      <c r="Z498" s="13" t="str">
        <f t="shared" si="235"/>
        <v/>
      </c>
      <c r="AA498" s="13" t="str">
        <f t="shared" si="247"/>
        <v/>
      </c>
      <c r="AB498" s="7" t="str">
        <f t="shared" si="248"/>
        <v/>
      </c>
      <c r="AC498" s="22"/>
      <c r="AD498" s="3" t="str">
        <f>IF(B498="","",COUNT(B$3:B498))</f>
        <v/>
      </c>
      <c r="AE498" s="3" t="str">
        <f>IF(C498="","",COUNT(C$3:C498))</f>
        <v/>
      </c>
      <c r="AF498" s="3" t="str">
        <f>IF(D498="","",COUNT(D$3:D498))</f>
        <v/>
      </c>
      <c r="AG498" s="20" t="str">
        <f>IF(E498="","",COUNTA($E$3:E498))</f>
        <v/>
      </c>
      <c r="AH498" s="38" t="str">
        <f>IF(B498="",IF(OR($C498&lt;&gt;"",$D498&lt;&gt;"",$E498&lt;&gt;"",$H498&lt;&gt;"",$G498&lt;&gt;""),INDEX(AH$3:AH497,MATCH(MAX(AD$3:AD497),AD$3:AD497,0),0),""),B498)</f>
        <v/>
      </c>
      <c r="AI498" s="38" t="str">
        <f>IF(C498="",IF(OR($D498&lt;&gt;"",$E498&lt;&gt;"",$H498&lt;&gt;"",$G498&lt;&gt;""),INDEX(AI$3:AI497,MATCH(MAX(AE$3:AE497),AE$3:AE497,0),0),""),C498)</f>
        <v/>
      </c>
      <c r="AJ498" s="38" t="str">
        <f>IF(D498="",IF(OR($E498&lt;&gt;"",$H498&lt;&gt;"",$G498&lt;&gt;""),INDEX(AJ$3:AJ497,MATCH(MAX(AF$3:AF497),AF$3:AF497,0),0),""),D498)</f>
        <v/>
      </c>
      <c r="AK498" s="4" t="str">
        <f>IF(入力!E498="","",IFERROR(INDEX(雇用者!$B$3:$B$100003,IFERROR(MATCH("*"&amp;$E498&amp;"*",雇用者!B$3:B$100003,0),MATCH("*"&amp;$E498&amp;"*",雇用者!C$3:C$100003,0)),0),入力!E498))&amp;""</f>
        <v/>
      </c>
      <c r="AL498" s="20" t="str">
        <f>IF(AM498="","",$AM498&amp;"@"&amp;AN498&amp;IF(AN498="","","@"&amp;COUNTIF($AK$3:AK498,AN498)))</f>
        <v/>
      </c>
      <c r="AM498" s="26" t="str">
        <f t="shared" si="249"/>
        <v/>
      </c>
      <c r="AN498" s="4" t="str">
        <f>IF(AK498="",IF(AND(OR(H498&lt;&gt;"",G498&lt;&gt;""),E498=""),INDEX($AK$3:AK497,MATCH(MAX($AG$3:AG497),$AG$3:AG497,0),0),""),AK498)</f>
        <v/>
      </c>
      <c r="AO498" s="20" t="str">
        <f>IF(H498="",IF(AN498="","",IFERROR(INDEX(雇用者!$D$3:$D$100003,MATCH($AN498,雇用者!B$3:B$100003,0),0),"")),H498)&amp;""</f>
        <v/>
      </c>
      <c r="AP498" s="20" t="str">
        <f>IF(AN498="","",IFERROR(IF(AND(入力!I498="",H498=""),INDEX(雇用者!$E$3:$E$100003,MATCH($AN498,雇用者!B$3:B$100003,0),0),I498),I498))&amp;""</f>
        <v/>
      </c>
      <c r="AQ498" s="20" t="str">
        <f t="shared" si="250"/>
        <v/>
      </c>
      <c r="AR498" s="20" t="str">
        <f t="shared" si="251"/>
        <v/>
      </c>
      <c r="AS498" s="20" t="str">
        <f>IF(AN498="","",IFERROR(IF(AND(入力!G498="",H498=""),INDEX(雇用者!$F$3:$Y$100003,MATCH($AN498,雇用者!B$3:B$100003,0),MATCH($AM498,雇用者!$F$1:$Y$1,1)),IF(G498="","",G498)),IF(G498="","",G498)))</f>
        <v/>
      </c>
      <c r="AT498" s="21" t="str">
        <f t="shared" si="252"/>
        <v/>
      </c>
      <c r="AU498" s="21" t="str">
        <f>IF(AND(AT498&lt;&gt;"",COUNTIF($AL$3:AL498,AL498)=1),SUMIF($AL$3:$AT$100003,AL498,$AT$3:$AT$100003),"")</f>
        <v/>
      </c>
      <c r="AV498" s="21" t="str">
        <f>IF(AND(COUNTIF($AM$3:AM498,AM498)=COUNTIF($AM$3:AM100498,AM498),AM498&lt;&gt;""),SUMIF($AM$3:AM498,AM498,$AT$3:AT498),"")</f>
        <v/>
      </c>
      <c r="AW498" s="96"/>
      <c r="AX498" s="20" t="str">
        <f>IF(COUNT(BC498:BH498)=6,MAX($AX$3:AX497)+1,"")</f>
        <v/>
      </c>
      <c r="AY498" s="20" t="str">
        <f>IF(AZ498="","",RANK(AZ498,$AZ$3:$AZ$100003,1)+COUNTIF($AZ$3:AZ498,AZ498)-1)</f>
        <v/>
      </c>
      <c r="AZ498" s="20" t="str">
        <f t="shared" si="253"/>
        <v/>
      </c>
      <c r="BA498" s="20" t="str">
        <f>IF(AN498="","",IF(COUNTIF($AN$3:AN498,AN498)=1,1+MAX($BA$3:BA497),INDEX($BA$3:BA497,MATCH(AN498,$AN$3:AN498,0),0)))</f>
        <v/>
      </c>
      <c r="BB498" s="20" t="str">
        <f>IF(AO498="","",IF(COUNTIF($AO$3:AO498,AO498)=1,1+MAX($BB$3:BB497),INDEX($BB$3:BB497,MATCH(AO498,$AO$3:AO498,0),0)))</f>
        <v/>
      </c>
      <c r="BC498" s="54" t="str">
        <f t="shared" si="254"/>
        <v/>
      </c>
      <c r="BD498" s="54" t="str">
        <f t="shared" si="255"/>
        <v/>
      </c>
      <c r="BE498" s="20" t="str">
        <f>IF($AN498="","",IF(COUNTIF(AN498,"*"&amp;BE$1&amp;"*"),COUNTIF(AN$3:AN498,"*"&amp;BE$1&amp;"*"),""))</f>
        <v/>
      </c>
      <c r="BF498" s="20" t="str">
        <f>IF($AN498="","",IF(COUNTIF(AO498,"*"&amp;BF$1&amp;"*"),COUNTIF(AO$3:AO498,"*"&amp;BF$1&amp;"*"),""))</f>
        <v/>
      </c>
      <c r="BG498" s="20" t="str">
        <f>IF($AN498="","",IF(COUNTIF(AP498,"*"&amp;BG$1&amp;"*"),COUNTIF(AP$3:AP498,"*"&amp;BG$1&amp;"*"),""))</f>
        <v/>
      </c>
      <c r="BH498" s="20" t="str">
        <f>IF($AN498="","",IF(COUNTIF(AQ498,"*"&amp;BH$1&amp;"*"),COUNTIF(AQ$3:AQ498,"*"&amp;BH$1&amp;"*"),""))</f>
        <v/>
      </c>
      <c r="BI498" s="58" t="str">
        <f t="shared" si="256"/>
        <v/>
      </c>
      <c r="BJ498" s="20" t="str">
        <f t="shared" si="257"/>
        <v/>
      </c>
      <c r="BK498" s="20" t="str">
        <f t="shared" si="258"/>
        <v/>
      </c>
      <c r="BM498" s="20" t="str">
        <f>IF($BM$1&gt;=1+MAX($BM$3:BM497),1+MAX($BM$3:BM497),"")</f>
        <v/>
      </c>
      <c r="BN498" s="20" t="str">
        <f t="shared" si="260"/>
        <v/>
      </c>
      <c r="BO498" s="20" t="str">
        <f t="shared" si="260"/>
        <v/>
      </c>
      <c r="BP498" s="20" t="str">
        <f t="shared" si="260"/>
        <v/>
      </c>
      <c r="BQ498" s="20" t="str">
        <f t="shared" si="260"/>
        <v/>
      </c>
      <c r="BR498" s="20" t="str">
        <f t="shared" si="260"/>
        <v/>
      </c>
      <c r="BS498" s="20" t="str">
        <f t="shared" si="260"/>
        <v/>
      </c>
      <c r="BT498" s="20" t="str">
        <f t="shared" si="260"/>
        <v/>
      </c>
      <c r="BU498" s="20" t="str">
        <f t="shared" si="260"/>
        <v/>
      </c>
      <c r="BV498" s="20" t="str">
        <f t="shared" si="260"/>
        <v/>
      </c>
      <c r="BW498" s="20" t="str">
        <f t="shared" si="260"/>
        <v/>
      </c>
      <c r="BX498" s="20" t="str">
        <f t="shared" si="260"/>
        <v/>
      </c>
    </row>
    <row r="499" spans="2:76" ht="30" customHeight="1" x14ac:dyDescent="0.2">
      <c r="B499" s="52"/>
      <c r="C499" s="52"/>
      <c r="D499" s="52"/>
      <c r="E499" s="30"/>
      <c r="F499" s="31"/>
      <c r="G499" s="32"/>
      <c r="H499" s="30"/>
      <c r="I499" s="31"/>
      <c r="J499" s="34"/>
      <c r="K499" s="112" t="str">
        <f t="shared" si="236"/>
        <v/>
      </c>
      <c r="L499" s="108" t="str">
        <f t="shared" si="237"/>
        <v/>
      </c>
      <c r="M499" s="108" t="str">
        <f t="shared" si="238"/>
        <v/>
      </c>
      <c r="N499" s="31" t="str">
        <f t="shared" si="239"/>
        <v/>
      </c>
      <c r="O499" s="31" t="str">
        <f t="shared" si="240"/>
        <v/>
      </c>
      <c r="P499" s="49" t="str">
        <f t="shared" si="241"/>
        <v/>
      </c>
      <c r="Q499" s="49" t="str">
        <f t="shared" si="242"/>
        <v/>
      </c>
      <c r="R499" s="32" t="str">
        <f t="shared" si="243"/>
        <v/>
      </c>
      <c r="S499" s="19"/>
      <c r="T499" s="45" t="str">
        <f t="shared" si="244"/>
        <v/>
      </c>
      <c r="U499" s="32" t="str">
        <f t="shared" si="245"/>
        <v/>
      </c>
      <c r="V499" s="22"/>
      <c r="W499" s="6" t="str">
        <f t="shared" si="234"/>
        <v/>
      </c>
      <c r="X499" s="7" t="str">
        <f t="shared" si="246"/>
        <v/>
      </c>
      <c r="Y499" s="19"/>
      <c r="Z499" s="13" t="str">
        <f t="shared" si="235"/>
        <v/>
      </c>
      <c r="AA499" s="13" t="str">
        <f t="shared" si="247"/>
        <v/>
      </c>
      <c r="AB499" s="7" t="str">
        <f t="shared" si="248"/>
        <v/>
      </c>
      <c r="AC499" s="22"/>
      <c r="AD499" s="3" t="str">
        <f>IF(B499="","",COUNT(B$3:B499))</f>
        <v/>
      </c>
      <c r="AE499" s="3" t="str">
        <f>IF(C499="","",COUNT(C$3:C499))</f>
        <v/>
      </c>
      <c r="AF499" s="3" t="str">
        <f>IF(D499="","",COUNT(D$3:D499))</f>
        <v/>
      </c>
      <c r="AG499" s="20" t="str">
        <f>IF(E499="","",COUNTA($E$3:E499))</f>
        <v/>
      </c>
      <c r="AH499" s="38" t="str">
        <f>IF(B499="",IF(OR($C499&lt;&gt;"",$D499&lt;&gt;"",$E499&lt;&gt;"",$H499&lt;&gt;"",$G499&lt;&gt;""),INDEX(AH$3:AH498,MATCH(MAX(AD$3:AD498),AD$3:AD498,0),0),""),B499)</f>
        <v/>
      </c>
      <c r="AI499" s="38" t="str">
        <f>IF(C499="",IF(OR($D499&lt;&gt;"",$E499&lt;&gt;"",$H499&lt;&gt;"",$G499&lt;&gt;""),INDEX(AI$3:AI498,MATCH(MAX(AE$3:AE498),AE$3:AE498,0),0),""),C499)</f>
        <v/>
      </c>
      <c r="AJ499" s="38" t="str">
        <f>IF(D499="",IF(OR($E499&lt;&gt;"",$H499&lt;&gt;"",$G499&lt;&gt;""),INDEX(AJ$3:AJ498,MATCH(MAX(AF$3:AF498),AF$3:AF498,0),0),""),D499)</f>
        <v/>
      </c>
      <c r="AK499" s="4" t="str">
        <f>IF(入力!E499="","",IFERROR(INDEX(雇用者!$B$3:$B$100003,IFERROR(MATCH("*"&amp;$E499&amp;"*",雇用者!B$3:B$100003,0),MATCH("*"&amp;$E499&amp;"*",雇用者!C$3:C$100003,0)),0),入力!E499))&amp;""</f>
        <v/>
      </c>
      <c r="AL499" s="20" t="str">
        <f>IF(AM499="","",$AM499&amp;"@"&amp;AN499&amp;IF(AN499="","","@"&amp;COUNTIF($AK$3:AK499,AN499)))</f>
        <v/>
      </c>
      <c r="AM499" s="26" t="str">
        <f t="shared" si="249"/>
        <v/>
      </c>
      <c r="AN499" s="4" t="str">
        <f>IF(AK499="",IF(AND(OR(H499&lt;&gt;"",G499&lt;&gt;""),E499=""),INDEX($AK$3:AK498,MATCH(MAX($AG$3:AG498),$AG$3:AG498,0),0),""),AK499)</f>
        <v/>
      </c>
      <c r="AO499" s="20" t="str">
        <f>IF(H499="",IF(AN499="","",IFERROR(INDEX(雇用者!$D$3:$D$100003,MATCH($AN499,雇用者!B$3:B$100003,0),0),"")),H499)&amp;""</f>
        <v/>
      </c>
      <c r="AP499" s="20" t="str">
        <f>IF(AN499="","",IFERROR(IF(AND(入力!I499="",H499=""),INDEX(雇用者!$E$3:$E$100003,MATCH($AN499,雇用者!B$3:B$100003,0),0),I499),I499))&amp;""</f>
        <v/>
      </c>
      <c r="AQ499" s="20" t="str">
        <f t="shared" si="250"/>
        <v/>
      </c>
      <c r="AR499" s="20" t="str">
        <f t="shared" si="251"/>
        <v/>
      </c>
      <c r="AS499" s="20" t="str">
        <f>IF(AN499="","",IFERROR(IF(AND(入力!G499="",H499=""),INDEX(雇用者!$F$3:$Y$100003,MATCH($AN499,雇用者!B$3:B$100003,0),MATCH($AM499,雇用者!$F$1:$Y$1,1)),IF(G499="","",G499)),IF(G499="","",G499)))</f>
        <v/>
      </c>
      <c r="AT499" s="21" t="str">
        <f t="shared" si="252"/>
        <v/>
      </c>
      <c r="AU499" s="21" t="str">
        <f>IF(AND(AT499&lt;&gt;"",COUNTIF($AL$3:AL499,AL499)=1),SUMIF($AL$3:$AT$100003,AL499,$AT$3:$AT$100003),"")</f>
        <v/>
      </c>
      <c r="AV499" s="21" t="str">
        <f>IF(AND(COUNTIF($AM$3:AM499,AM499)=COUNTIF($AM$3:AM100499,AM499),AM499&lt;&gt;""),SUMIF($AM$3:AM499,AM499,$AT$3:AT499),"")</f>
        <v/>
      </c>
      <c r="AW499" s="96"/>
      <c r="AX499" s="20" t="str">
        <f>IF(COUNT(BC499:BH499)=6,MAX($AX$3:AX498)+1,"")</f>
        <v/>
      </c>
      <c r="AY499" s="20" t="str">
        <f>IF(AZ499="","",RANK(AZ499,$AZ$3:$AZ$100003,1)+COUNTIF($AZ$3:AZ499,AZ499)-1)</f>
        <v/>
      </c>
      <c r="AZ499" s="20" t="str">
        <f t="shared" si="253"/>
        <v/>
      </c>
      <c r="BA499" s="20" t="str">
        <f>IF(AN499="","",IF(COUNTIF($AN$3:AN499,AN499)=1,1+MAX($BA$3:BA498),INDEX($BA$3:BA498,MATCH(AN499,$AN$3:AN499,0),0)))</f>
        <v/>
      </c>
      <c r="BB499" s="20" t="str">
        <f>IF(AO499="","",IF(COUNTIF($AO$3:AO499,AO499)=1,1+MAX($BB$3:BB498),INDEX($BB$3:BB498,MATCH(AO499,$AO$3:AO499,0),0)))</f>
        <v/>
      </c>
      <c r="BC499" s="54" t="str">
        <f t="shared" si="254"/>
        <v/>
      </c>
      <c r="BD499" s="54" t="str">
        <f t="shared" si="255"/>
        <v/>
      </c>
      <c r="BE499" s="20" t="str">
        <f>IF($AN499="","",IF(COUNTIF(AN499,"*"&amp;BE$1&amp;"*"),COUNTIF(AN$3:AN499,"*"&amp;BE$1&amp;"*"),""))</f>
        <v/>
      </c>
      <c r="BF499" s="20" t="str">
        <f>IF($AN499="","",IF(COUNTIF(AO499,"*"&amp;BF$1&amp;"*"),COUNTIF(AO$3:AO499,"*"&amp;BF$1&amp;"*"),""))</f>
        <v/>
      </c>
      <c r="BG499" s="20" t="str">
        <f>IF($AN499="","",IF(COUNTIF(AP499,"*"&amp;BG$1&amp;"*"),COUNTIF(AP$3:AP499,"*"&amp;BG$1&amp;"*"),""))</f>
        <v/>
      </c>
      <c r="BH499" s="20" t="str">
        <f>IF($AN499="","",IF(COUNTIF(AQ499,"*"&amp;BH$1&amp;"*"),COUNTIF(AQ$3:AQ499,"*"&amp;BH$1&amp;"*"),""))</f>
        <v/>
      </c>
      <c r="BI499" s="58" t="str">
        <f t="shared" si="256"/>
        <v/>
      </c>
      <c r="BJ499" s="20" t="str">
        <f t="shared" si="257"/>
        <v/>
      </c>
      <c r="BK499" s="20" t="str">
        <f t="shared" si="258"/>
        <v/>
      </c>
      <c r="BM499" s="20" t="str">
        <f>IF($BM$1&gt;=1+MAX($BM$3:BM498),1+MAX($BM$3:BM498),"")</f>
        <v/>
      </c>
      <c r="BN499" s="20" t="str">
        <f t="shared" si="260"/>
        <v/>
      </c>
      <c r="BO499" s="20" t="str">
        <f t="shared" si="260"/>
        <v/>
      </c>
      <c r="BP499" s="20" t="str">
        <f t="shared" si="260"/>
        <v/>
      </c>
      <c r="BQ499" s="20" t="str">
        <f t="shared" si="260"/>
        <v/>
      </c>
      <c r="BR499" s="20" t="str">
        <f t="shared" si="260"/>
        <v/>
      </c>
      <c r="BS499" s="20" t="str">
        <f t="shared" si="260"/>
        <v/>
      </c>
      <c r="BT499" s="20" t="str">
        <f t="shared" si="260"/>
        <v/>
      </c>
      <c r="BU499" s="20" t="str">
        <f t="shared" si="260"/>
        <v/>
      </c>
      <c r="BV499" s="20" t="str">
        <f t="shared" si="260"/>
        <v/>
      </c>
      <c r="BW499" s="20" t="str">
        <f t="shared" si="260"/>
        <v/>
      </c>
      <c r="BX499" s="20" t="str">
        <f t="shared" si="260"/>
        <v/>
      </c>
    </row>
    <row r="500" spans="2:76" ht="30" customHeight="1" x14ac:dyDescent="0.2">
      <c r="B500" s="52"/>
      <c r="C500" s="52"/>
      <c r="D500" s="52"/>
      <c r="E500" s="30"/>
      <c r="F500" s="31"/>
      <c r="G500" s="32"/>
      <c r="H500" s="30"/>
      <c r="I500" s="31"/>
      <c r="J500" s="34"/>
      <c r="K500" s="112" t="str">
        <f t="shared" si="236"/>
        <v/>
      </c>
      <c r="L500" s="108" t="str">
        <f t="shared" si="237"/>
        <v/>
      </c>
      <c r="M500" s="108" t="str">
        <f t="shared" si="238"/>
        <v/>
      </c>
      <c r="N500" s="31" t="str">
        <f t="shared" si="239"/>
        <v/>
      </c>
      <c r="O500" s="31" t="str">
        <f t="shared" si="240"/>
        <v/>
      </c>
      <c r="P500" s="49" t="str">
        <f t="shared" si="241"/>
        <v/>
      </c>
      <c r="Q500" s="49" t="str">
        <f t="shared" si="242"/>
        <v/>
      </c>
      <c r="R500" s="32" t="str">
        <f t="shared" si="243"/>
        <v/>
      </c>
      <c r="S500" s="19"/>
      <c r="T500" s="45" t="str">
        <f t="shared" si="244"/>
        <v/>
      </c>
      <c r="U500" s="32" t="str">
        <f t="shared" si="245"/>
        <v/>
      </c>
      <c r="V500" s="22"/>
      <c r="W500" s="6" t="str">
        <f t="shared" si="234"/>
        <v/>
      </c>
      <c r="X500" s="7" t="str">
        <f t="shared" si="246"/>
        <v/>
      </c>
      <c r="Y500" s="19"/>
      <c r="Z500" s="13" t="str">
        <f t="shared" si="235"/>
        <v/>
      </c>
      <c r="AA500" s="13" t="str">
        <f t="shared" si="247"/>
        <v/>
      </c>
      <c r="AB500" s="7" t="str">
        <f t="shared" si="248"/>
        <v/>
      </c>
      <c r="AC500" s="22"/>
      <c r="AD500" s="3" t="str">
        <f>IF(B500="","",COUNT(B$3:B500))</f>
        <v/>
      </c>
      <c r="AE500" s="3" t="str">
        <f>IF(C500="","",COUNT(C$3:C500))</f>
        <v/>
      </c>
      <c r="AF500" s="3" t="str">
        <f>IF(D500="","",COUNT(D$3:D500))</f>
        <v/>
      </c>
      <c r="AG500" s="20" t="str">
        <f>IF(E500="","",COUNTA($E$3:E500))</f>
        <v/>
      </c>
      <c r="AH500" s="38" t="str">
        <f>IF(B500="",IF(OR($C500&lt;&gt;"",$D500&lt;&gt;"",$E500&lt;&gt;"",$H500&lt;&gt;"",$G500&lt;&gt;""),INDEX(AH$3:AH499,MATCH(MAX(AD$3:AD499),AD$3:AD499,0),0),""),B500)</f>
        <v/>
      </c>
      <c r="AI500" s="38" t="str">
        <f>IF(C500="",IF(OR($D500&lt;&gt;"",$E500&lt;&gt;"",$H500&lt;&gt;"",$G500&lt;&gt;""),INDEX(AI$3:AI499,MATCH(MAX(AE$3:AE499),AE$3:AE499,0),0),""),C500)</f>
        <v/>
      </c>
      <c r="AJ500" s="38" t="str">
        <f>IF(D500="",IF(OR($E500&lt;&gt;"",$H500&lt;&gt;"",$G500&lt;&gt;""),INDEX(AJ$3:AJ499,MATCH(MAX(AF$3:AF499),AF$3:AF499,0),0),""),D500)</f>
        <v/>
      </c>
      <c r="AK500" s="4" t="str">
        <f>IF(入力!E500="","",IFERROR(INDEX(雇用者!$B$3:$B$100003,IFERROR(MATCH("*"&amp;$E500&amp;"*",雇用者!B$3:B$100003,0),MATCH("*"&amp;$E500&amp;"*",雇用者!C$3:C$100003,0)),0),入力!E500))&amp;""</f>
        <v/>
      </c>
      <c r="AL500" s="20" t="str">
        <f>IF(AM500="","",$AM500&amp;"@"&amp;AN500&amp;IF(AN500="","","@"&amp;COUNTIF($AK$3:AK500,AN500)))</f>
        <v/>
      </c>
      <c r="AM500" s="26" t="str">
        <f t="shared" si="249"/>
        <v/>
      </c>
      <c r="AN500" s="4" t="str">
        <f>IF(AK500="",IF(AND(OR(H500&lt;&gt;"",G500&lt;&gt;""),E500=""),INDEX($AK$3:AK499,MATCH(MAX($AG$3:AG499),$AG$3:AG499,0),0),""),AK500)</f>
        <v/>
      </c>
      <c r="AO500" s="20" t="str">
        <f>IF(H500="",IF(AN500="","",IFERROR(INDEX(雇用者!$D$3:$D$100003,MATCH($AN500,雇用者!B$3:B$100003,0),0),"")),H500)&amp;""</f>
        <v/>
      </c>
      <c r="AP500" s="20" t="str">
        <f>IF(AN500="","",IFERROR(IF(AND(入力!I500="",H500=""),INDEX(雇用者!$E$3:$E$100003,MATCH($AN500,雇用者!B$3:B$100003,0),0),I500),I500))&amp;""</f>
        <v/>
      </c>
      <c r="AQ500" s="20" t="str">
        <f t="shared" si="250"/>
        <v/>
      </c>
      <c r="AR500" s="20" t="str">
        <f t="shared" si="251"/>
        <v/>
      </c>
      <c r="AS500" s="20" t="str">
        <f>IF(AN500="","",IFERROR(IF(AND(入力!G500="",H500=""),INDEX(雇用者!$F$3:$Y$100003,MATCH($AN500,雇用者!B$3:B$100003,0),MATCH($AM500,雇用者!$F$1:$Y$1,1)),IF(G500="","",G500)),IF(G500="","",G500)))</f>
        <v/>
      </c>
      <c r="AT500" s="21" t="str">
        <f t="shared" si="252"/>
        <v/>
      </c>
      <c r="AU500" s="21" t="str">
        <f>IF(AND(AT500&lt;&gt;"",COUNTIF($AL$3:AL500,AL500)=1),SUMIF($AL$3:$AT$100003,AL500,$AT$3:$AT$100003),"")</f>
        <v/>
      </c>
      <c r="AV500" s="21" t="str">
        <f>IF(AND(COUNTIF($AM$3:AM500,AM500)=COUNTIF($AM$3:AM100500,AM500),AM500&lt;&gt;""),SUMIF($AM$3:AM500,AM500,$AT$3:AT500),"")</f>
        <v/>
      </c>
      <c r="AW500" s="96"/>
      <c r="AX500" s="20" t="str">
        <f>IF(COUNT(BC500:BH500)=6,MAX($AX$3:AX499)+1,"")</f>
        <v/>
      </c>
      <c r="AY500" s="20" t="str">
        <f>IF(AZ500="","",RANK(AZ500,$AZ$3:$AZ$100003,1)+COUNTIF($AZ$3:AZ500,AZ500)-1)</f>
        <v/>
      </c>
      <c r="AZ500" s="20" t="str">
        <f t="shared" si="253"/>
        <v/>
      </c>
      <c r="BA500" s="20" t="str">
        <f>IF(AN500="","",IF(COUNTIF($AN$3:AN500,AN500)=1,1+MAX($BA$3:BA499),INDEX($BA$3:BA499,MATCH(AN500,$AN$3:AN500,0),0)))</f>
        <v/>
      </c>
      <c r="BB500" s="20" t="str">
        <f>IF(AO500="","",IF(COUNTIF($AO$3:AO500,AO500)=1,1+MAX($BB$3:BB499),INDEX($BB$3:BB499,MATCH(AO500,$AO$3:AO500,0),0)))</f>
        <v/>
      </c>
      <c r="BC500" s="54" t="str">
        <f t="shared" si="254"/>
        <v/>
      </c>
      <c r="BD500" s="54" t="str">
        <f t="shared" si="255"/>
        <v/>
      </c>
      <c r="BE500" s="20" t="str">
        <f>IF($AN500="","",IF(COUNTIF(AN500,"*"&amp;BE$1&amp;"*"),COUNTIF(AN$3:AN500,"*"&amp;BE$1&amp;"*"),""))</f>
        <v/>
      </c>
      <c r="BF500" s="20" t="str">
        <f>IF($AN500="","",IF(COUNTIF(AO500,"*"&amp;BF$1&amp;"*"),COUNTIF(AO$3:AO500,"*"&amp;BF$1&amp;"*"),""))</f>
        <v/>
      </c>
      <c r="BG500" s="20" t="str">
        <f>IF($AN500="","",IF(COUNTIF(AP500,"*"&amp;BG$1&amp;"*"),COUNTIF(AP$3:AP500,"*"&amp;BG$1&amp;"*"),""))</f>
        <v/>
      </c>
      <c r="BH500" s="20" t="str">
        <f>IF($AN500="","",IF(COUNTIF(AQ500,"*"&amp;BH$1&amp;"*"),COUNTIF(AQ$3:AQ500,"*"&amp;BH$1&amp;"*"),""))</f>
        <v/>
      </c>
      <c r="BI500" s="58" t="str">
        <f t="shared" si="256"/>
        <v/>
      </c>
      <c r="BJ500" s="20" t="str">
        <f t="shared" si="257"/>
        <v/>
      </c>
      <c r="BK500" s="20" t="str">
        <f t="shared" si="258"/>
        <v/>
      </c>
      <c r="BM500" s="20" t="str">
        <f>IF($BM$1&gt;=1+MAX($BM$3:BM499),1+MAX($BM$3:BM499),"")</f>
        <v/>
      </c>
      <c r="BN500" s="20" t="str">
        <f t="shared" si="260"/>
        <v/>
      </c>
      <c r="BO500" s="20" t="str">
        <f t="shared" si="260"/>
        <v/>
      </c>
      <c r="BP500" s="20" t="str">
        <f t="shared" si="260"/>
        <v/>
      </c>
      <c r="BQ500" s="20" t="str">
        <f t="shared" si="260"/>
        <v/>
      </c>
      <c r="BR500" s="20" t="str">
        <f t="shared" si="260"/>
        <v/>
      </c>
      <c r="BS500" s="20" t="str">
        <f t="shared" si="260"/>
        <v/>
      </c>
      <c r="BT500" s="20" t="str">
        <f t="shared" si="260"/>
        <v/>
      </c>
      <c r="BU500" s="20" t="str">
        <f t="shared" si="260"/>
        <v/>
      </c>
      <c r="BV500" s="20" t="str">
        <f t="shared" si="260"/>
        <v/>
      </c>
      <c r="BW500" s="20" t="str">
        <f t="shared" si="260"/>
        <v/>
      </c>
      <c r="BX500" s="20" t="str">
        <f t="shared" si="260"/>
        <v/>
      </c>
    </row>
    <row r="501" spans="2:76" ht="30" customHeight="1" x14ac:dyDescent="0.2">
      <c r="B501" s="52"/>
      <c r="C501" s="52"/>
      <c r="D501" s="52"/>
      <c r="E501" s="30"/>
      <c r="F501" s="31"/>
      <c r="G501" s="32"/>
      <c r="H501" s="30"/>
      <c r="I501" s="31"/>
      <c r="J501" s="34"/>
      <c r="K501" s="112" t="str">
        <f t="shared" si="236"/>
        <v/>
      </c>
      <c r="L501" s="108" t="str">
        <f t="shared" si="237"/>
        <v/>
      </c>
      <c r="M501" s="108" t="str">
        <f t="shared" si="238"/>
        <v/>
      </c>
      <c r="N501" s="31" t="str">
        <f t="shared" si="239"/>
        <v/>
      </c>
      <c r="O501" s="31" t="str">
        <f t="shared" si="240"/>
        <v/>
      </c>
      <c r="P501" s="49" t="str">
        <f t="shared" si="241"/>
        <v/>
      </c>
      <c r="Q501" s="49" t="str">
        <f t="shared" si="242"/>
        <v/>
      </c>
      <c r="R501" s="32" t="str">
        <f t="shared" si="243"/>
        <v/>
      </c>
      <c r="S501" s="19"/>
      <c r="T501" s="45" t="str">
        <f t="shared" si="244"/>
        <v/>
      </c>
      <c r="U501" s="32" t="str">
        <f t="shared" si="245"/>
        <v/>
      </c>
      <c r="V501" s="22"/>
      <c r="W501" s="6" t="str">
        <f t="shared" si="234"/>
        <v/>
      </c>
      <c r="X501" s="7" t="str">
        <f t="shared" si="246"/>
        <v/>
      </c>
      <c r="Y501" s="19"/>
      <c r="Z501" s="13" t="str">
        <f t="shared" si="235"/>
        <v/>
      </c>
      <c r="AA501" s="13" t="str">
        <f t="shared" si="247"/>
        <v/>
      </c>
      <c r="AB501" s="7" t="str">
        <f t="shared" si="248"/>
        <v/>
      </c>
      <c r="AC501" s="22"/>
      <c r="AD501" s="3" t="str">
        <f>IF(B501="","",COUNT(B$3:B501))</f>
        <v/>
      </c>
      <c r="AE501" s="3" t="str">
        <f>IF(C501="","",COUNT(C$3:C501))</f>
        <v/>
      </c>
      <c r="AF501" s="3" t="str">
        <f>IF(D501="","",COUNT(D$3:D501))</f>
        <v/>
      </c>
      <c r="AG501" s="20" t="str">
        <f>IF(E501="","",COUNTA($E$3:E501))</f>
        <v/>
      </c>
      <c r="AH501" s="38" t="str">
        <f>IF(B501="",IF(OR($C501&lt;&gt;"",$D501&lt;&gt;"",$E501&lt;&gt;"",$H501&lt;&gt;"",$G501&lt;&gt;""),INDEX(AH$3:AH500,MATCH(MAX(AD$3:AD500),AD$3:AD500,0),0),""),B501)</f>
        <v/>
      </c>
      <c r="AI501" s="38" t="str">
        <f>IF(C501="",IF(OR($D501&lt;&gt;"",$E501&lt;&gt;"",$H501&lt;&gt;"",$G501&lt;&gt;""),INDEX(AI$3:AI500,MATCH(MAX(AE$3:AE500),AE$3:AE500,0),0),""),C501)</f>
        <v/>
      </c>
      <c r="AJ501" s="38" t="str">
        <f>IF(D501="",IF(OR($E501&lt;&gt;"",$H501&lt;&gt;"",$G501&lt;&gt;""),INDEX(AJ$3:AJ500,MATCH(MAX(AF$3:AF500),AF$3:AF500,0),0),""),D501)</f>
        <v/>
      </c>
      <c r="AK501" s="4" t="str">
        <f>IF(入力!E501="","",IFERROR(INDEX(雇用者!$B$3:$B$100003,IFERROR(MATCH("*"&amp;$E501&amp;"*",雇用者!B$3:B$100003,0),MATCH("*"&amp;$E501&amp;"*",雇用者!C$3:C$100003,0)),0),入力!E501))&amp;""</f>
        <v/>
      </c>
      <c r="AL501" s="20" t="str">
        <f>IF(AM501="","",$AM501&amp;"@"&amp;AN501&amp;IF(AN501="","","@"&amp;COUNTIF($AK$3:AK501,AN501)))</f>
        <v/>
      </c>
      <c r="AM501" s="26" t="str">
        <f t="shared" si="249"/>
        <v/>
      </c>
      <c r="AN501" s="4" t="str">
        <f>IF(AK501="",IF(AND(OR(H501&lt;&gt;"",G501&lt;&gt;""),E501=""),INDEX($AK$3:AK500,MATCH(MAX($AG$3:AG500),$AG$3:AG500,0),0),""),AK501)</f>
        <v/>
      </c>
      <c r="AO501" s="20" t="str">
        <f>IF(H501="",IF(AN501="","",IFERROR(INDEX(雇用者!$D$3:$D$100003,MATCH($AN501,雇用者!B$3:B$100003,0),0),"")),H501)&amp;""</f>
        <v/>
      </c>
      <c r="AP501" s="20" t="str">
        <f>IF(AN501="","",IFERROR(IF(AND(入力!I501="",H501=""),INDEX(雇用者!$E$3:$E$100003,MATCH($AN501,雇用者!B$3:B$100003,0),0),I501),I501))&amp;""</f>
        <v/>
      </c>
      <c r="AQ501" s="20" t="str">
        <f t="shared" si="250"/>
        <v/>
      </c>
      <c r="AR501" s="20" t="str">
        <f t="shared" si="251"/>
        <v/>
      </c>
      <c r="AS501" s="20" t="str">
        <f>IF(AN501="","",IFERROR(IF(AND(入力!G501="",H501=""),INDEX(雇用者!$F$3:$Y$100003,MATCH($AN501,雇用者!B$3:B$100003,0),MATCH($AM501,雇用者!$F$1:$Y$1,1)),IF(G501="","",G501)),IF(G501="","",G501)))</f>
        <v/>
      </c>
      <c r="AT501" s="21" t="str">
        <f t="shared" si="252"/>
        <v/>
      </c>
      <c r="AU501" s="21" t="str">
        <f>IF(AND(AT501&lt;&gt;"",COUNTIF($AL$3:AL501,AL501)=1),SUMIF($AL$3:$AT$100003,AL501,$AT$3:$AT$100003),"")</f>
        <v/>
      </c>
      <c r="AV501" s="21" t="str">
        <f>IF(AND(COUNTIF($AM$3:AM501,AM501)=COUNTIF($AM$3:AM100501,AM501),AM501&lt;&gt;""),SUMIF($AM$3:AM501,AM501,$AT$3:AT501),"")</f>
        <v/>
      </c>
      <c r="AW501" s="96"/>
      <c r="AX501" s="20" t="str">
        <f>IF(COUNT(BC501:BH501)=6,MAX($AX$3:AX500)+1,"")</f>
        <v/>
      </c>
      <c r="AY501" s="20" t="str">
        <f>IF(AZ501="","",RANK(AZ501,$AZ$3:$AZ$100003,1)+COUNTIF($AZ$3:AZ501,AZ501)-1)</f>
        <v/>
      </c>
      <c r="AZ501" s="20" t="str">
        <f t="shared" si="253"/>
        <v/>
      </c>
      <c r="BA501" s="20" t="str">
        <f>IF(AN501="","",IF(COUNTIF($AN$3:AN501,AN501)=1,1+MAX($BA$3:BA500),INDEX($BA$3:BA500,MATCH(AN501,$AN$3:AN501,0),0)))</f>
        <v/>
      </c>
      <c r="BB501" s="20" t="str">
        <f>IF(AO501="","",IF(COUNTIF($AO$3:AO501,AO501)=1,1+MAX($BB$3:BB500),INDEX($BB$3:BB500,MATCH(AO501,$AO$3:AO501,0),0)))</f>
        <v/>
      </c>
      <c r="BC501" s="54" t="str">
        <f t="shared" si="254"/>
        <v/>
      </c>
      <c r="BD501" s="54" t="str">
        <f t="shared" si="255"/>
        <v/>
      </c>
      <c r="BE501" s="20" t="str">
        <f>IF($AN501="","",IF(COUNTIF(AN501,"*"&amp;BE$1&amp;"*"),COUNTIF(AN$3:AN501,"*"&amp;BE$1&amp;"*"),""))</f>
        <v/>
      </c>
      <c r="BF501" s="20" t="str">
        <f>IF($AN501="","",IF(COUNTIF(AO501,"*"&amp;BF$1&amp;"*"),COUNTIF(AO$3:AO501,"*"&amp;BF$1&amp;"*"),""))</f>
        <v/>
      </c>
      <c r="BG501" s="20" t="str">
        <f>IF($AN501="","",IF(COUNTIF(AP501,"*"&amp;BG$1&amp;"*"),COUNTIF(AP$3:AP501,"*"&amp;BG$1&amp;"*"),""))</f>
        <v/>
      </c>
      <c r="BH501" s="20" t="str">
        <f>IF($AN501="","",IF(COUNTIF(AQ501,"*"&amp;BH$1&amp;"*"),COUNTIF(AQ$3:AQ501,"*"&amp;BH$1&amp;"*"),""))</f>
        <v/>
      </c>
      <c r="BI501" s="58" t="str">
        <f t="shared" si="256"/>
        <v/>
      </c>
      <c r="BJ501" s="20" t="str">
        <f t="shared" si="257"/>
        <v/>
      </c>
      <c r="BK501" s="20" t="str">
        <f t="shared" si="258"/>
        <v/>
      </c>
      <c r="BM501" s="20" t="str">
        <f>IF($BM$1&gt;=1+MAX($BM$3:BM500),1+MAX($BM$3:BM500),"")</f>
        <v/>
      </c>
      <c r="BN501" s="20" t="str">
        <f t="shared" si="260"/>
        <v/>
      </c>
      <c r="BO501" s="20" t="str">
        <f t="shared" si="260"/>
        <v/>
      </c>
      <c r="BP501" s="20" t="str">
        <f t="shared" si="260"/>
        <v/>
      </c>
      <c r="BQ501" s="20" t="str">
        <f t="shared" si="260"/>
        <v/>
      </c>
      <c r="BR501" s="20" t="str">
        <f t="shared" si="260"/>
        <v/>
      </c>
      <c r="BS501" s="20" t="str">
        <f t="shared" si="260"/>
        <v/>
      </c>
      <c r="BT501" s="20" t="str">
        <f t="shared" si="260"/>
        <v/>
      </c>
      <c r="BU501" s="20" t="str">
        <f t="shared" si="260"/>
        <v/>
      </c>
      <c r="BV501" s="20" t="str">
        <f t="shared" si="260"/>
        <v/>
      </c>
      <c r="BW501" s="20" t="str">
        <f t="shared" si="260"/>
        <v/>
      </c>
      <c r="BX501" s="20" t="str">
        <f t="shared" si="260"/>
        <v/>
      </c>
    </row>
    <row r="502" spans="2:76" ht="30" customHeight="1" x14ac:dyDescent="0.2">
      <c r="B502" s="52"/>
      <c r="C502" s="52"/>
      <c r="D502" s="52"/>
      <c r="E502" s="30"/>
      <c r="F502" s="31"/>
      <c r="G502" s="32"/>
      <c r="H502" s="30"/>
      <c r="I502" s="31"/>
      <c r="J502" s="34"/>
      <c r="K502" s="112" t="str">
        <f t="shared" si="236"/>
        <v/>
      </c>
      <c r="L502" s="108" t="str">
        <f t="shared" si="237"/>
        <v/>
      </c>
      <c r="M502" s="108" t="str">
        <f t="shared" si="238"/>
        <v/>
      </c>
      <c r="N502" s="31" t="str">
        <f t="shared" si="239"/>
        <v/>
      </c>
      <c r="O502" s="31" t="str">
        <f t="shared" si="240"/>
        <v/>
      </c>
      <c r="P502" s="49" t="str">
        <f t="shared" si="241"/>
        <v/>
      </c>
      <c r="Q502" s="49" t="str">
        <f t="shared" si="242"/>
        <v/>
      </c>
      <c r="R502" s="32" t="str">
        <f t="shared" si="243"/>
        <v/>
      </c>
      <c r="S502" s="19"/>
      <c r="T502" s="45" t="str">
        <f t="shared" si="244"/>
        <v/>
      </c>
      <c r="U502" s="32" t="str">
        <f t="shared" si="245"/>
        <v/>
      </c>
      <c r="V502" s="22"/>
      <c r="W502" s="6" t="str">
        <f t="shared" si="234"/>
        <v/>
      </c>
      <c r="X502" s="7" t="str">
        <f t="shared" si="246"/>
        <v/>
      </c>
      <c r="Y502" s="19"/>
      <c r="Z502" s="13" t="str">
        <f t="shared" si="235"/>
        <v/>
      </c>
      <c r="AA502" s="13" t="str">
        <f t="shared" si="247"/>
        <v/>
      </c>
      <c r="AB502" s="7" t="str">
        <f t="shared" si="248"/>
        <v/>
      </c>
      <c r="AC502" s="22"/>
      <c r="AD502" s="3" t="str">
        <f>IF(B502="","",COUNT(B$3:B502))</f>
        <v/>
      </c>
      <c r="AE502" s="3" t="str">
        <f>IF(C502="","",COUNT(C$3:C502))</f>
        <v/>
      </c>
      <c r="AF502" s="3" t="str">
        <f>IF(D502="","",COUNT(D$3:D502))</f>
        <v/>
      </c>
      <c r="AG502" s="20" t="str">
        <f>IF(E502="","",COUNTA($E$3:E502))</f>
        <v/>
      </c>
      <c r="AH502" s="38" t="str">
        <f>IF(B502="",IF(OR($C502&lt;&gt;"",$D502&lt;&gt;"",$E502&lt;&gt;"",$H502&lt;&gt;"",$G502&lt;&gt;""),INDEX(AH$3:AH501,MATCH(MAX(AD$3:AD501),AD$3:AD501,0),0),""),B502)</f>
        <v/>
      </c>
      <c r="AI502" s="38" t="str">
        <f>IF(C502="",IF(OR($D502&lt;&gt;"",$E502&lt;&gt;"",$H502&lt;&gt;"",$G502&lt;&gt;""),INDEX(AI$3:AI501,MATCH(MAX(AE$3:AE501),AE$3:AE501,0),0),""),C502)</f>
        <v/>
      </c>
      <c r="AJ502" s="38" t="str">
        <f>IF(D502="",IF(OR($E502&lt;&gt;"",$H502&lt;&gt;"",$G502&lt;&gt;""),INDEX(AJ$3:AJ501,MATCH(MAX(AF$3:AF501),AF$3:AF501,0),0),""),D502)</f>
        <v/>
      </c>
      <c r="AK502" s="4" t="str">
        <f>IF(入力!E502="","",IFERROR(INDEX(雇用者!$B$3:$B$100003,IFERROR(MATCH("*"&amp;$E502&amp;"*",雇用者!B$3:B$100003,0),MATCH("*"&amp;$E502&amp;"*",雇用者!C$3:C$100003,0)),0),入力!E502))&amp;""</f>
        <v/>
      </c>
      <c r="AL502" s="20" t="str">
        <f>IF(AM502="","",$AM502&amp;"@"&amp;AN502&amp;IF(AN502="","","@"&amp;COUNTIF($AK$3:AK502,AN502)))</f>
        <v/>
      </c>
      <c r="AM502" s="26" t="str">
        <f t="shared" si="249"/>
        <v/>
      </c>
      <c r="AN502" s="4" t="str">
        <f>IF(AK502="",IF(AND(OR(H502&lt;&gt;"",G502&lt;&gt;""),E502=""),INDEX($AK$3:AK501,MATCH(MAX($AG$3:AG501),$AG$3:AG501,0),0),""),AK502)</f>
        <v/>
      </c>
      <c r="AO502" s="20" t="str">
        <f>IF(H502="",IF(AN502="","",IFERROR(INDEX(雇用者!$D$3:$D$100003,MATCH($AN502,雇用者!B$3:B$100003,0),0),"")),H502)&amp;""</f>
        <v/>
      </c>
      <c r="AP502" s="20" t="str">
        <f>IF(AN502="","",IFERROR(IF(AND(入力!I502="",H502=""),INDEX(雇用者!$E$3:$E$100003,MATCH($AN502,雇用者!B$3:B$100003,0),0),I502),I502))&amp;""</f>
        <v/>
      </c>
      <c r="AQ502" s="20" t="str">
        <f t="shared" si="250"/>
        <v/>
      </c>
      <c r="AR502" s="20" t="str">
        <f t="shared" si="251"/>
        <v/>
      </c>
      <c r="AS502" s="20" t="str">
        <f>IF(AN502="","",IFERROR(IF(AND(入力!G502="",H502=""),INDEX(雇用者!$F$3:$Y$100003,MATCH($AN502,雇用者!B$3:B$100003,0),MATCH($AM502,雇用者!$F$1:$Y$1,1)),IF(G502="","",G502)),IF(G502="","",G502)))</f>
        <v/>
      </c>
      <c r="AT502" s="21" t="str">
        <f t="shared" si="252"/>
        <v/>
      </c>
      <c r="AU502" s="21" t="str">
        <f>IF(AND(AT502&lt;&gt;"",COUNTIF($AL$3:AL502,AL502)=1),SUMIF($AL$3:$AT$100003,AL502,$AT$3:$AT$100003),"")</f>
        <v/>
      </c>
      <c r="AV502" s="21" t="str">
        <f>IF(AND(COUNTIF($AM$3:AM502,AM502)=COUNTIF($AM$3:AM100502,AM502),AM502&lt;&gt;""),SUMIF($AM$3:AM502,AM502,$AT$3:AT502),"")</f>
        <v/>
      </c>
      <c r="AW502" s="96"/>
      <c r="AX502" s="20" t="str">
        <f>IF(COUNT(BC502:BH502)=6,MAX($AX$3:AX501)+1,"")</f>
        <v/>
      </c>
      <c r="AY502" s="20" t="str">
        <f>IF(AZ502="","",RANK(AZ502,$AZ$3:$AZ$100003,1)+COUNTIF($AZ$3:AZ502,AZ502)-1)</f>
        <v/>
      </c>
      <c r="AZ502" s="20" t="str">
        <f t="shared" si="253"/>
        <v/>
      </c>
      <c r="BA502" s="20" t="str">
        <f>IF(AN502="","",IF(COUNTIF($AN$3:AN502,AN502)=1,1+MAX($BA$3:BA501),INDEX($BA$3:BA501,MATCH(AN502,$AN$3:AN502,0),0)))</f>
        <v/>
      </c>
      <c r="BB502" s="20" t="str">
        <f>IF(AO502="","",IF(COUNTIF($AO$3:AO502,AO502)=1,1+MAX($BB$3:BB501),INDEX($BB$3:BB501,MATCH(AO502,$AO$3:AO502,0),0)))</f>
        <v/>
      </c>
      <c r="BC502" s="54" t="str">
        <f t="shared" si="254"/>
        <v/>
      </c>
      <c r="BD502" s="54" t="str">
        <f t="shared" si="255"/>
        <v/>
      </c>
      <c r="BE502" s="20" t="str">
        <f>IF($AN502="","",IF(COUNTIF(AN502,"*"&amp;BE$1&amp;"*"),COUNTIF(AN$3:AN502,"*"&amp;BE$1&amp;"*"),""))</f>
        <v/>
      </c>
      <c r="BF502" s="20" t="str">
        <f>IF($AN502="","",IF(COUNTIF(AO502,"*"&amp;BF$1&amp;"*"),COUNTIF(AO$3:AO502,"*"&amp;BF$1&amp;"*"),""))</f>
        <v/>
      </c>
      <c r="BG502" s="20" t="str">
        <f>IF($AN502="","",IF(COUNTIF(AP502,"*"&amp;BG$1&amp;"*"),COUNTIF(AP$3:AP502,"*"&amp;BG$1&amp;"*"),""))</f>
        <v/>
      </c>
      <c r="BH502" s="20" t="str">
        <f>IF($AN502="","",IF(COUNTIF(AQ502,"*"&amp;BH$1&amp;"*"),COUNTIF(AQ$3:AQ502,"*"&amp;BH$1&amp;"*"),""))</f>
        <v/>
      </c>
      <c r="BI502" s="58" t="str">
        <f t="shared" si="256"/>
        <v/>
      </c>
      <c r="BJ502" s="20" t="str">
        <f t="shared" si="257"/>
        <v/>
      </c>
      <c r="BK502" s="20" t="str">
        <f t="shared" si="258"/>
        <v/>
      </c>
      <c r="BM502" s="20" t="str">
        <f>IF($BM$1&gt;=1+MAX($BM$3:BM501),1+MAX($BM$3:BM501),"")</f>
        <v/>
      </c>
      <c r="BN502" s="20" t="str">
        <f t="shared" si="260"/>
        <v/>
      </c>
      <c r="BO502" s="20" t="str">
        <f t="shared" si="260"/>
        <v/>
      </c>
      <c r="BP502" s="20" t="str">
        <f t="shared" si="260"/>
        <v/>
      </c>
      <c r="BQ502" s="20" t="str">
        <f t="shared" si="260"/>
        <v/>
      </c>
      <c r="BR502" s="20" t="str">
        <f t="shared" si="260"/>
        <v/>
      </c>
      <c r="BS502" s="20" t="str">
        <f t="shared" si="260"/>
        <v/>
      </c>
      <c r="BT502" s="20" t="str">
        <f t="shared" si="260"/>
        <v/>
      </c>
      <c r="BU502" s="20" t="str">
        <f t="shared" si="260"/>
        <v/>
      </c>
      <c r="BV502" s="20" t="str">
        <f t="shared" si="260"/>
        <v/>
      </c>
      <c r="BW502" s="20" t="str">
        <f t="shared" si="260"/>
        <v/>
      </c>
      <c r="BX502" s="20" t="str">
        <f t="shared" si="260"/>
        <v/>
      </c>
    </row>
    <row r="503" spans="2:76" ht="30" customHeight="1" x14ac:dyDescent="0.2">
      <c r="B503" s="52"/>
      <c r="C503" s="52"/>
      <c r="D503" s="52"/>
      <c r="E503" s="30"/>
      <c r="F503" s="31"/>
      <c r="G503" s="32"/>
      <c r="H503" s="30"/>
      <c r="I503" s="31"/>
      <c r="J503" s="34"/>
      <c r="K503" s="112" t="str">
        <f t="shared" si="236"/>
        <v/>
      </c>
      <c r="L503" s="108" t="str">
        <f t="shared" si="237"/>
        <v/>
      </c>
      <c r="M503" s="108" t="str">
        <f t="shared" si="238"/>
        <v/>
      </c>
      <c r="N503" s="31" t="str">
        <f t="shared" si="239"/>
        <v/>
      </c>
      <c r="O503" s="31" t="str">
        <f t="shared" si="240"/>
        <v/>
      </c>
      <c r="P503" s="49" t="str">
        <f t="shared" si="241"/>
        <v/>
      </c>
      <c r="Q503" s="49" t="str">
        <f t="shared" si="242"/>
        <v/>
      </c>
      <c r="R503" s="32" t="str">
        <f t="shared" si="243"/>
        <v/>
      </c>
      <c r="S503" s="19"/>
      <c r="T503" s="45" t="str">
        <f t="shared" si="244"/>
        <v/>
      </c>
      <c r="U503" s="32" t="str">
        <f t="shared" si="245"/>
        <v/>
      </c>
      <c r="V503" s="22"/>
      <c r="W503" s="6" t="str">
        <f t="shared" si="234"/>
        <v/>
      </c>
      <c r="X503" s="7" t="str">
        <f t="shared" si="246"/>
        <v/>
      </c>
      <c r="Y503" s="19"/>
      <c r="Z503" s="13" t="str">
        <f t="shared" si="235"/>
        <v/>
      </c>
      <c r="AA503" s="13" t="str">
        <f t="shared" si="247"/>
        <v/>
      </c>
      <c r="AB503" s="7" t="str">
        <f t="shared" si="248"/>
        <v/>
      </c>
      <c r="AC503" s="22"/>
      <c r="AD503" s="3" t="str">
        <f>IF(B503="","",COUNT(B$3:B503))</f>
        <v/>
      </c>
      <c r="AE503" s="3" t="str">
        <f>IF(C503="","",COUNT(C$3:C503))</f>
        <v/>
      </c>
      <c r="AF503" s="3" t="str">
        <f>IF(D503="","",COUNT(D$3:D503))</f>
        <v/>
      </c>
      <c r="AG503" s="20" t="str">
        <f>IF(E503="","",COUNTA($E$3:E503))</f>
        <v/>
      </c>
      <c r="AH503" s="38" t="str">
        <f>IF(B503="",IF(OR($C503&lt;&gt;"",$D503&lt;&gt;"",$E503&lt;&gt;"",$H503&lt;&gt;"",$G503&lt;&gt;""),INDEX(AH$3:AH502,MATCH(MAX(AD$3:AD502),AD$3:AD502,0),0),""),B503)</f>
        <v/>
      </c>
      <c r="AI503" s="38" t="str">
        <f>IF(C503="",IF(OR($D503&lt;&gt;"",$E503&lt;&gt;"",$H503&lt;&gt;"",$G503&lt;&gt;""),INDEX(AI$3:AI502,MATCH(MAX(AE$3:AE502),AE$3:AE502,0),0),""),C503)</f>
        <v/>
      </c>
      <c r="AJ503" s="38" t="str">
        <f>IF(D503="",IF(OR($E503&lt;&gt;"",$H503&lt;&gt;"",$G503&lt;&gt;""),INDEX(AJ$3:AJ502,MATCH(MAX(AF$3:AF502),AF$3:AF502,0),0),""),D503)</f>
        <v/>
      </c>
      <c r="AK503" s="4" t="str">
        <f>IF(入力!E503="","",IFERROR(INDEX(雇用者!$B$3:$B$100003,IFERROR(MATCH("*"&amp;$E503&amp;"*",雇用者!B$3:B$100003,0),MATCH("*"&amp;$E503&amp;"*",雇用者!C$3:C$100003,0)),0),入力!E503))&amp;""</f>
        <v/>
      </c>
      <c r="AL503" s="20" t="str">
        <f>IF(AM503="","",$AM503&amp;"@"&amp;AN503&amp;IF(AN503="","","@"&amp;COUNTIF($AK$3:AK503,AN503)))</f>
        <v/>
      </c>
      <c r="AM503" s="26" t="str">
        <f t="shared" si="249"/>
        <v/>
      </c>
      <c r="AN503" s="4" t="str">
        <f>IF(AK503="",IF(AND(OR(H503&lt;&gt;"",G503&lt;&gt;""),E503=""),INDEX($AK$3:AK502,MATCH(MAX($AG$3:AG502),$AG$3:AG502,0),0),""),AK503)</f>
        <v/>
      </c>
      <c r="AO503" s="20" t="str">
        <f>IF(H503="",IF(AN503="","",IFERROR(INDEX(雇用者!$D$3:$D$100003,MATCH($AN503,雇用者!B$3:B$100003,0),0),"")),H503)&amp;""</f>
        <v/>
      </c>
      <c r="AP503" s="20" t="str">
        <f>IF(AN503="","",IFERROR(IF(AND(入力!I503="",H503=""),INDEX(雇用者!$E$3:$E$100003,MATCH($AN503,雇用者!B$3:B$100003,0),0),I503),I503))&amp;""</f>
        <v/>
      </c>
      <c r="AQ503" s="20" t="str">
        <f t="shared" si="250"/>
        <v/>
      </c>
      <c r="AR503" s="20" t="str">
        <f t="shared" si="251"/>
        <v/>
      </c>
      <c r="AS503" s="20" t="str">
        <f>IF(AN503="","",IFERROR(IF(AND(入力!G503="",H503=""),INDEX(雇用者!$F$3:$Y$100003,MATCH($AN503,雇用者!B$3:B$100003,0),MATCH($AM503,雇用者!$F$1:$Y$1,1)),IF(G503="","",G503)),IF(G503="","",G503)))</f>
        <v/>
      </c>
      <c r="AT503" s="21" t="str">
        <f t="shared" si="252"/>
        <v/>
      </c>
      <c r="AU503" s="21" t="str">
        <f>IF(AND(AT503&lt;&gt;"",COUNTIF($AL$3:AL503,AL503)=1),SUMIF($AL$3:$AT$100003,AL503,$AT$3:$AT$100003),"")</f>
        <v/>
      </c>
      <c r="AV503" s="21" t="str">
        <f>IF(AND(COUNTIF($AM$3:AM503,AM503)=COUNTIF($AM$3:AM100503,AM503),AM503&lt;&gt;""),SUMIF($AM$3:AM503,AM503,$AT$3:AT503),"")</f>
        <v/>
      </c>
      <c r="AW503" s="96"/>
      <c r="AX503" s="20" t="str">
        <f>IF(COUNT(BC503:BH503)=6,MAX($AX$3:AX502)+1,"")</f>
        <v/>
      </c>
      <c r="AY503" s="20" t="str">
        <f>IF(AZ503="","",RANK(AZ503,$AZ$3:$AZ$100003,1)+COUNTIF($AZ$3:AZ503,AZ503)-1)</f>
        <v/>
      </c>
      <c r="AZ503" s="20" t="str">
        <f t="shared" si="253"/>
        <v/>
      </c>
      <c r="BA503" s="20" t="str">
        <f>IF(AN503="","",IF(COUNTIF($AN$3:AN503,AN503)=1,1+MAX($BA$3:BA502),INDEX($BA$3:BA502,MATCH(AN503,$AN$3:AN503,0),0)))</f>
        <v/>
      </c>
      <c r="BB503" s="20" t="str">
        <f>IF(AO503="","",IF(COUNTIF($AO$3:AO503,AO503)=1,1+MAX($BB$3:BB502),INDEX($BB$3:BB502,MATCH(AO503,$AO$3:AO503,0),0)))</f>
        <v/>
      </c>
      <c r="BC503" s="54" t="str">
        <f t="shared" si="254"/>
        <v/>
      </c>
      <c r="BD503" s="54" t="str">
        <f t="shared" si="255"/>
        <v/>
      </c>
      <c r="BE503" s="20" t="str">
        <f>IF($AN503="","",IF(COUNTIF(AN503,"*"&amp;BE$1&amp;"*"),COUNTIF(AN$3:AN503,"*"&amp;BE$1&amp;"*"),""))</f>
        <v/>
      </c>
      <c r="BF503" s="20" t="str">
        <f>IF($AN503="","",IF(COUNTIF(AO503,"*"&amp;BF$1&amp;"*"),COUNTIF(AO$3:AO503,"*"&amp;BF$1&amp;"*"),""))</f>
        <v/>
      </c>
      <c r="BG503" s="20" t="str">
        <f>IF($AN503="","",IF(COUNTIF(AP503,"*"&amp;BG$1&amp;"*"),COUNTIF(AP$3:AP503,"*"&amp;BG$1&amp;"*"),""))</f>
        <v/>
      </c>
      <c r="BH503" s="20" t="str">
        <f>IF($AN503="","",IF(COUNTIF(AQ503,"*"&amp;BH$1&amp;"*"),COUNTIF(AQ$3:AQ503,"*"&amp;BH$1&amp;"*"),""))</f>
        <v/>
      </c>
      <c r="BI503" s="58" t="str">
        <f t="shared" si="256"/>
        <v/>
      </c>
      <c r="BJ503" s="20" t="str">
        <f t="shared" si="257"/>
        <v/>
      </c>
      <c r="BK503" s="20" t="str">
        <f t="shared" si="258"/>
        <v/>
      </c>
      <c r="BM503" s="20" t="str">
        <f>IF($BM$1&gt;=1+MAX($BM$3:BM502),1+MAX($BM$3:BM502),"")</f>
        <v/>
      </c>
      <c r="BN503" s="20" t="str">
        <f t="shared" si="260"/>
        <v/>
      </c>
      <c r="BO503" s="20" t="str">
        <f t="shared" si="260"/>
        <v/>
      </c>
      <c r="BP503" s="20" t="str">
        <f t="shared" si="260"/>
        <v/>
      </c>
      <c r="BQ503" s="20" t="str">
        <f t="shared" si="260"/>
        <v/>
      </c>
      <c r="BR503" s="20" t="str">
        <f t="shared" si="260"/>
        <v/>
      </c>
      <c r="BS503" s="20" t="str">
        <f t="shared" si="260"/>
        <v/>
      </c>
      <c r="BT503" s="20" t="str">
        <f t="shared" si="260"/>
        <v/>
      </c>
      <c r="BU503" s="20" t="str">
        <f t="shared" si="260"/>
        <v/>
      </c>
      <c r="BV503" s="20" t="str">
        <f t="shared" si="260"/>
        <v/>
      </c>
      <c r="BW503" s="20" t="str">
        <f t="shared" si="260"/>
        <v/>
      </c>
      <c r="BX503" s="20" t="str">
        <f t="shared" si="260"/>
        <v/>
      </c>
    </row>
    <row r="504" spans="2:76" ht="30" customHeight="1" x14ac:dyDescent="0.2">
      <c r="B504" s="52"/>
      <c r="C504" s="52"/>
      <c r="D504" s="52"/>
      <c r="E504" s="30"/>
      <c r="F504" s="31"/>
      <c r="G504" s="32"/>
      <c r="H504" s="30"/>
      <c r="I504" s="31"/>
      <c r="J504" s="34"/>
      <c r="K504" s="112" t="str">
        <f t="shared" si="236"/>
        <v/>
      </c>
      <c r="L504" s="108" t="str">
        <f t="shared" si="237"/>
        <v/>
      </c>
      <c r="M504" s="108" t="str">
        <f t="shared" si="238"/>
        <v/>
      </c>
      <c r="N504" s="31" t="str">
        <f t="shared" si="239"/>
        <v/>
      </c>
      <c r="O504" s="31" t="str">
        <f t="shared" si="240"/>
        <v/>
      </c>
      <c r="P504" s="49" t="str">
        <f t="shared" si="241"/>
        <v/>
      </c>
      <c r="Q504" s="49" t="str">
        <f t="shared" si="242"/>
        <v/>
      </c>
      <c r="R504" s="32" t="str">
        <f t="shared" si="243"/>
        <v/>
      </c>
      <c r="S504" s="19"/>
      <c r="T504" s="45" t="str">
        <f t="shared" si="244"/>
        <v/>
      </c>
      <c r="U504" s="32" t="str">
        <f t="shared" si="245"/>
        <v/>
      </c>
      <c r="V504" s="22"/>
      <c r="W504" s="6" t="str">
        <f t="shared" si="234"/>
        <v/>
      </c>
      <c r="X504" s="7" t="str">
        <f t="shared" si="246"/>
        <v/>
      </c>
      <c r="Y504" s="19"/>
      <c r="Z504" s="13" t="str">
        <f t="shared" si="235"/>
        <v/>
      </c>
      <c r="AA504" s="13" t="str">
        <f t="shared" si="247"/>
        <v/>
      </c>
      <c r="AB504" s="7" t="str">
        <f t="shared" si="248"/>
        <v/>
      </c>
      <c r="AC504" s="22"/>
      <c r="AD504" s="3" t="str">
        <f>IF(B504="","",COUNT(B$3:B504))</f>
        <v/>
      </c>
      <c r="AE504" s="3" t="str">
        <f>IF(C504="","",COUNT(C$3:C504))</f>
        <v/>
      </c>
      <c r="AF504" s="3" t="str">
        <f>IF(D504="","",COUNT(D$3:D504))</f>
        <v/>
      </c>
      <c r="AG504" s="20" t="str">
        <f>IF(E504="","",COUNTA($E$3:E504))</f>
        <v/>
      </c>
      <c r="AH504" s="38" t="str">
        <f>IF(B504="",IF(OR($C504&lt;&gt;"",$D504&lt;&gt;"",$E504&lt;&gt;"",$H504&lt;&gt;"",$G504&lt;&gt;""),INDEX(AH$3:AH503,MATCH(MAX(AD$3:AD503),AD$3:AD503,0),0),""),B504)</f>
        <v/>
      </c>
      <c r="AI504" s="38" t="str">
        <f>IF(C504="",IF(OR($D504&lt;&gt;"",$E504&lt;&gt;"",$H504&lt;&gt;"",$G504&lt;&gt;""),INDEX(AI$3:AI503,MATCH(MAX(AE$3:AE503),AE$3:AE503,0),0),""),C504)</f>
        <v/>
      </c>
      <c r="AJ504" s="38" t="str">
        <f>IF(D504="",IF(OR($E504&lt;&gt;"",$H504&lt;&gt;"",$G504&lt;&gt;""),INDEX(AJ$3:AJ503,MATCH(MAX(AF$3:AF503),AF$3:AF503,0),0),""),D504)</f>
        <v/>
      </c>
      <c r="AK504" s="4" t="str">
        <f>IF(入力!E504="","",IFERROR(INDEX(雇用者!$B$3:$B$100003,IFERROR(MATCH("*"&amp;$E504&amp;"*",雇用者!B$3:B$100003,0),MATCH("*"&amp;$E504&amp;"*",雇用者!C$3:C$100003,0)),0),入力!E504))&amp;""</f>
        <v/>
      </c>
      <c r="AL504" s="20" t="str">
        <f>IF(AM504="","",$AM504&amp;"@"&amp;AN504&amp;IF(AN504="","","@"&amp;COUNTIF($AK$3:AK504,AN504)))</f>
        <v/>
      </c>
      <c r="AM504" s="26" t="str">
        <f t="shared" si="249"/>
        <v/>
      </c>
      <c r="AN504" s="4" t="str">
        <f>IF(AK504="",IF(AND(OR(H504&lt;&gt;"",G504&lt;&gt;""),E504=""),INDEX($AK$3:AK503,MATCH(MAX($AG$3:AG503),$AG$3:AG503,0),0),""),AK504)</f>
        <v/>
      </c>
      <c r="AO504" s="20" t="str">
        <f>IF(H504="",IF(AN504="","",IFERROR(INDEX(雇用者!$D$3:$D$100003,MATCH($AN504,雇用者!B$3:B$100003,0),0),"")),H504)&amp;""</f>
        <v/>
      </c>
      <c r="AP504" s="20" t="str">
        <f>IF(AN504="","",IFERROR(IF(AND(入力!I504="",H504=""),INDEX(雇用者!$E$3:$E$100003,MATCH($AN504,雇用者!B$3:B$100003,0),0),I504),I504))&amp;""</f>
        <v/>
      </c>
      <c r="AQ504" s="20" t="str">
        <f t="shared" si="250"/>
        <v/>
      </c>
      <c r="AR504" s="20" t="str">
        <f t="shared" si="251"/>
        <v/>
      </c>
      <c r="AS504" s="20" t="str">
        <f>IF(AN504="","",IFERROR(IF(AND(入力!G504="",H504=""),INDEX(雇用者!$F$3:$Y$100003,MATCH($AN504,雇用者!B$3:B$100003,0),MATCH($AM504,雇用者!$F$1:$Y$1,1)),IF(G504="","",G504)),IF(G504="","",G504)))</f>
        <v/>
      </c>
      <c r="AT504" s="21" t="str">
        <f t="shared" si="252"/>
        <v/>
      </c>
      <c r="AU504" s="21" t="str">
        <f>IF(AND(AT504&lt;&gt;"",COUNTIF($AL$3:AL504,AL504)=1),SUMIF($AL$3:$AT$100003,AL504,$AT$3:$AT$100003),"")</f>
        <v/>
      </c>
      <c r="AV504" s="21" t="str">
        <f>IF(AND(COUNTIF($AM$3:AM504,AM504)=COUNTIF($AM$3:AM100504,AM504),AM504&lt;&gt;""),SUMIF($AM$3:AM504,AM504,$AT$3:AT504),"")</f>
        <v/>
      </c>
      <c r="AW504" s="96"/>
      <c r="AX504" s="20" t="str">
        <f>IF(COUNT(BC504:BH504)=6,MAX($AX$3:AX503)+1,"")</f>
        <v/>
      </c>
      <c r="AY504" s="20" t="str">
        <f>IF(AZ504="","",RANK(AZ504,$AZ$3:$AZ$100003,1)+COUNTIF($AZ$3:AZ504,AZ504)-1)</f>
        <v/>
      </c>
      <c r="AZ504" s="20" t="str">
        <f t="shared" si="253"/>
        <v/>
      </c>
      <c r="BA504" s="20" t="str">
        <f>IF(AN504="","",IF(COUNTIF($AN$3:AN504,AN504)=1,1+MAX($BA$3:BA503),INDEX($BA$3:BA503,MATCH(AN504,$AN$3:AN504,0),0)))</f>
        <v/>
      </c>
      <c r="BB504" s="20" t="str">
        <f>IF(AO504="","",IF(COUNTIF($AO$3:AO504,AO504)=1,1+MAX($BB$3:BB503),INDEX($BB$3:BB503,MATCH(AO504,$AO$3:AO504,0),0)))</f>
        <v/>
      </c>
      <c r="BC504" s="54" t="str">
        <f t="shared" si="254"/>
        <v/>
      </c>
      <c r="BD504" s="54" t="str">
        <f t="shared" si="255"/>
        <v/>
      </c>
      <c r="BE504" s="20" t="str">
        <f>IF($AN504="","",IF(COUNTIF(AN504,"*"&amp;BE$1&amp;"*"),COUNTIF(AN$3:AN504,"*"&amp;BE$1&amp;"*"),""))</f>
        <v/>
      </c>
      <c r="BF504" s="20" t="str">
        <f>IF($AN504="","",IF(COUNTIF(AO504,"*"&amp;BF$1&amp;"*"),COUNTIF(AO$3:AO504,"*"&amp;BF$1&amp;"*"),""))</f>
        <v/>
      </c>
      <c r="BG504" s="20" t="str">
        <f>IF($AN504="","",IF(COUNTIF(AP504,"*"&amp;BG$1&amp;"*"),COUNTIF(AP$3:AP504,"*"&amp;BG$1&amp;"*"),""))</f>
        <v/>
      </c>
      <c r="BH504" s="20" t="str">
        <f>IF($AN504="","",IF(COUNTIF(AQ504,"*"&amp;BH$1&amp;"*"),COUNTIF(AQ$3:AQ504,"*"&amp;BH$1&amp;"*"),""))</f>
        <v/>
      </c>
      <c r="BI504" s="58" t="str">
        <f t="shared" si="256"/>
        <v/>
      </c>
      <c r="BJ504" s="20" t="str">
        <f t="shared" si="257"/>
        <v/>
      </c>
      <c r="BK504" s="20" t="str">
        <f t="shared" si="258"/>
        <v/>
      </c>
      <c r="BM504" s="20" t="str">
        <f>IF($BM$1&gt;=1+MAX($BM$3:BM503),1+MAX($BM$3:BM503),"")</f>
        <v/>
      </c>
      <c r="BN504" s="20" t="str">
        <f t="shared" si="260"/>
        <v/>
      </c>
      <c r="BO504" s="20" t="str">
        <f t="shared" si="260"/>
        <v/>
      </c>
      <c r="BP504" s="20" t="str">
        <f t="shared" si="260"/>
        <v/>
      </c>
      <c r="BQ504" s="20" t="str">
        <f t="shared" si="260"/>
        <v/>
      </c>
      <c r="BR504" s="20" t="str">
        <f t="shared" si="260"/>
        <v/>
      </c>
      <c r="BS504" s="20" t="str">
        <f t="shared" si="260"/>
        <v/>
      </c>
      <c r="BT504" s="20" t="str">
        <f t="shared" si="260"/>
        <v/>
      </c>
      <c r="BU504" s="20" t="str">
        <f t="shared" si="260"/>
        <v/>
      </c>
      <c r="BV504" s="20" t="str">
        <f t="shared" si="260"/>
        <v/>
      </c>
      <c r="BW504" s="20" t="str">
        <f t="shared" ref="BN504:BX527" si="261">IFERROR(IF($BM504="","",INDEX($AH$3:$AT$100003,MATCH($BM504,INDEX($AX$3:$AY$100003,0,MATCH($BN$1,$AX$2:$AY$2,0)),0),MATCH(BW$2,$AH$2:$AT$2,0))),"")</f>
        <v/>
      </c>
      <c r="BX504" s="20" t="str">
        <f t="shared" si="261"/>
        <v/>
      </c>
    </row>
    <row r="505" spans="2:76" ht="30" customHeight="1" x14ac:dyDescent="0.2">
      <c r="B505" s="52"/>
      <c r="C505" s="52"/>
      <c r="D505" s="52"/>
      <c r="E505" s="30"/>
      <c r="F505" s="31"/>
      <c r="G505" s="32"/>
      <c r="H505" s="30"/>
      <c r="I505" s="31"/>
      <c r="J505" s="34"/>
      <c r="K505" s="112" t="str">
        <f t="shared" si="236"/>
        <v/>
      </c>
      <c r="L505" s="108" t="str">
        <f t="shared" si="237"/>
        <v/>
      </c>
      <c r="M505" s="108" t="str">
        <f t="shared" si="238"/>
        <v/>
      </c>
      <c r="N505" s="31" t="str">
        <f t="shared" si="239"/>
        <v/>
      </c>
      <c r="O505" s="31" t="str">
        <f t="shared" si="240"/>
        <v/>
      </c>
      <c r="P505" s="49" t="str">
        <f t="shared" si="241"/>
        <v/>
      </c>
      <c r="Q505" s="49" t="str">
        <f t="shared" si="242"/>
        <v/>
      </c>
      <c r="R505" s="32" t="str">
        <f t="shared" si="243"/>
        <v/>
      </c>
      <c r="S505" s="19"/>
      <c r="T505" s="45" t="str">
        <f t="shared" si="244"/>
        <v/>
      </c>
      <c r="U505" s="32" t="str">
        <f t="shared" si="245"/>
        <v/>
      </c>
      <c r="V505" s="22"/>
      <c r="W505" s="6" t="str">
        <f t="shared" si="234"/>
        <v/>
      </c>
      <c r="X505" s="7" t="str">
        <f t="shared" si="246"/>
        <v/>
      </c>
      <c r="Y505" s="19"/>
      <c r="Z505" s="13" t="str">
        <f t="shared" si="235"/>
        <v/>
      </c>
      <c r="AA505" s="13" t="str">
        <f t="shared" si="247"/>
        <v/>
      </c>
      <c r="AB505" s="7" t="str">
        <f t="shared" si="248"/>
        <v/>
      </c>
      <c r="AC505" s="22"/>
      <c r="AD505" s="3" t="str">
        <f>IF(B505="","",COUNT(B$3:B505))</f>
        <v/>
      </c>
      <c r="AE505" s="3" t="str">
        <f>IF(C505="","",COUNT(C$3:C505))</f>
        <v/>
      </c>
      <c r="AF505" s="3" t="str">
        <f>IF(D505="","",COUNT(D$3:D505))</f>
        <v/>
      </c>
      <c r="AG505" s="20" t="str">
        <f>IF(E505="","",COUNTA($E$3:E505))</f>
        <v/>
      </c>
      <c r="AH505" s="38" t="str">
        <f>IF(B505="",IF(OR($C505&lt;&gt;"",$D505&lt;&gt;"",$E505&lt;&gt;"",$H505&lt;&gt;"",$G505&lt;&gt;""),INDEX(AH$3:AH504,MATCH(MAX(AD$3:AD504),AD$3:AD504,0),0),""),B505)</f>
        <v/>
      </c>
      <c r="AI505" s="38" t="str">
        <f>IF(C505="",IF(OR($D505&lt;&gt;"",$E505&lt;&gt;"",$H505&lt;&gt;"",$G505&lt;&gt;""),INDEX(AI$3:AI504,MATCH(MAX(AE$3:AE504),AE$3:AE504,0),0),""),C505)</f>
        <v/>
      </c>
      <c r="AJ505" s="38" t="str">
        <f>IF(D505="",IF(OR($E505&lt;&gt;"",$H505&lt;&gt;"",$G505&lt;&gt;""),INDEX(AJ$3:AJ504,MATCH(MAX(AF$3:AF504),AF$3:AF504,0),0),""),D505)</f>
        <v/>
      </c>
      <c r="AK505" s="4" t="str">
        <f>IF(入力!E505="","",IFERROR(INDEX(雇用者!$B$3:$B$100003,IFERROR(MATCH("*"&amp;$E505&amp;"*",雇用者!B$3:B$100003,0),MATCH("*"&amp;$E505&amp;"*",雇用者!C$3:C$100003,0)),0),入力!E505))&amp;""</f>
        <v/>
      </c>
      <c r="AL505" s="20" t="str">
        <f>IF(AM505="","",$AM505&amp;"@"&amp;AN505&amp;IF(AN505="","","@"&amp;COUNTIF($AK$3:AK505,AN505)))</f>
        <v/>
      </c>
      <c r="AM505" s="26" t="str">
        <f t="shared" si="249"/>
        <v/>
      </c>
      <c r="AN505" s="4" t="str">
        <f>IF(AK505="",IF(AND(OR(H505&lt;&gt;"",G505&lt;&gt;""),E505=""),INDEX($AK$3:AK504,MATCH(MAX($AG$3:AG504),$AG$3:AG504,0),0),""),AK505)</f>
        <v/>
      </c>
      <c r="AO505" s="20" t="str">
        <f>IF(H505="",IF(AN505="","",IFERROR(INDEX(雇用者!$D$3:$D$100003,MATCH($AN505,雇用者!B$3:B$100003,0),0),"")),H505)&amp;""</f>
        <v/>
      </c>
      <c r="AP505" s="20" t="str">
        <f>IF(AN505="","",IFERROR(IF(AND(入力!I505="",H505=""),INDEX(雇用者!$E$3:$E$100003,MATCH($AN505,雇用者!B$3:B$100003,0),0),I505),I505))&amp;""</f>
        <v/>
      </c>
      <c r="AQ505" s="20" t="str">
        <f t="shared" si="250"/>
        <v/>
      </c>
      <c r="AR505" s="20" t="str">
        <f t="shared" si="251"/>
        <v/>
      </c>
      <c r="AS505" s="20" t="str">
        <f>IF(AN505="","",IFERROR(IF(AND(入力!G505="",H505=""),INDEX(雇用者!$F$3:$Y$100003,MATCH($AN505,雇用者!B$3:B$100003,0),MATCH($AM505,雇用者!$F$1:$Y$1,1)),IF(G505="","",G505)),IF(G505="","",G505)))</f>
        <v/>
      </c>
      <c r="AT505" s="21" t="str">
        <f t="shared" si="252"/>
        <v/>
      </c>
      <c r="AU505" s="21" t="str">
        <f>IF(AND(AT505&lt;&gt;"",COUNTIF($AL$3:AL505,AL505)=1),SUMIF($AL$3:$AT$100003,AL505,$AT$3:$AT$100003),"")</f>
        <v/>
      </c>
      <c r="AV505" s="21" t="str">
        <f>IF(AND(COUNTIF($AM$3:AM505,AM505)=COUNTIF($AM$3:AM100505,AM505),AM505&lt;&gt;""),SUMIF($AM$3:AM505,AM505,$AT$3:AT505),"")</f>
        <v/>
      </c>
      <c r="AW505" s="96"/>
      <c r="AX505" s="20" t="str">
        <f>IF(COUNT(BC505:BH505)=6,MAX($AX$3:AX504)+1,"")</f>
        <v/>
      </c>
      <c r="AY505" s="20" t="str">
        <f>IF(AZ505="","",RANK(AZ505,$AZ$3:$AZ$100003,1)+COUNTIF($AZ$3:AZ505,AZ505)-1)</f>
        <v/>
      </c>
      <c r="AZ505" s="20" t="str">
        <f t="shared" si="253"/>
        <v/>
      </c>
      <c r="BA505" s="20" t="str">
        <f>IF(AN505="","",IF(COUNTIF($AN$3:AN505,AN505)=1,1+MAX($BA$3:BA504),INDEX($BA$3:BA504,MATCH(AN505,$AN$3:AN505,0),0)))</f>
        <v/>
      </c>
      <c r="BB505" s="20" t="str">
        <f>IF(AO505="","",IF(COUNTIF($AO$3:AO505,AO505)=1,1+MAX($BB$3:BB504),INDEX($BB$3:BB504,MATCH(AO505,$AO$3:AO505,0),0)))</f>
        <v/>
      </c>
      <c r="BC505" s="54" t="str">
        <f t="shared" si="254"/>
        <v/>
      </c>
      <c r="BD505" s="54" t="str">
        <f t="shared" si="255"/>
        <v/>
      </c>
      <c r="BE505" s="20" t="str">
        <f>IF($AN505="","",IF(COUNTIF(AN505,"*"&amp;BE$1&amp;"*"),COUNTIF(AN$3:AN505,"*"&amp;BE$1&amp;"*"),""))</f>
        <v/>
      </c>
      <c r="BF505" s="20" t="str">
        <f>IF($AN505="","",IF(COUNTIF(AO505,"*"&amp;BF$1&amp;"*"),COUNTIF(AO$3:AO505,"*"&amp;BF$1&amp;"*"),""))</f>
        <v/>
      </c>
      <c r="BG505" s="20" t="str">
        <f>IF($AN505="","",IF(COUNTIF(AP505,"*"&amp;BG$1&amp;"*"),COUNTIF(AP$3:AP505,"*"&amp;BG$1&amp;"*"),""))</f>
        <v/>
      </c>
      <c r="BH505" s="20" t="str">
        <f>IF($AN505="","",IF(COUNTIF(AQ505,"*"&amp;BH$1&amp;"*"),COUNTIF(AQ$3:AQ505,"*"&amp;BH$1&amp;"*"),""))</f>
        <v/>
      </c>
      <c r="BI505" s="58" t="str">
        <f t="shared" si="256"/>
        <v/>
      </c>
      <c r="BJ505" s="20" t="str">
        <f t="shared" si="257"/>
        <v/>
      </c>
      <c r="BK505" s="20" t="str">
        <f t="shared" si="258"/>
        <v/>
      </c>
      <c r="BM505" s="20" t="str">
        <f>IF($BM$1&gt;=1+MAX($BM$3:BM504),1+MAX($BM$3:BM504),"")</f>
        <v/>
      </c>
      <c r="BN505" s="20" t="str">
        <f t="shared" si="261"/>
        <v/>
      </c>
      <c r="BO505" s="20" t="str">
        <f t="shared" si="261"/>
        <v/>
      </c>
      <c r="BP505" s="20" t="str">
        <f t="shared" si="261"/>
        <v/>
      </c>
      <c r="BQ505" s="20" t="str">
        <f t="shared" si="261"/>
        <v/>
      </c>
      <c r="BR505" s="20" t="str">
        <f t="shared" si="261"/>
        <v/>
      </c>
      <c r="BS505" s="20" t="str">
        <f t="shared" si="261"/>
        <v/>
      </c>
      <c r="BT505" s="20" t="str">
        <f t="shared" si="261"/>
        <v/>
      </c>
      <c r="BU505" s="20" t="str">
        <f t="shared" si="261"/>
        <v/>
      </c>
      <c r="BV505" s="20" t="str">
        <f t="shared" si="261"/>
        <v/>
      </c>
      <c r="BW505" s="20" t="str">
        <f t="shared" si="261"/>
        <v/>
      </c>
      <c r="BX505" s="20" t="str">
        <f t="shared" si="261"/>
        <v/>
      </c>
    </row>
    <row r="506" spans="2:76" ht="30" customHeight="1" x14ac:dyDescent="0.2">
      <c r="B506" s="52"/>
      <c r="C506" s="52"/>
      <c r="D506" s="52"/>
      <c r="E506" s="30"/>
      <c r="F506" s="31"/>
      <c r="G506" s="32"/>
      <c r="H506" s="30"/>
      <c r="I506" s="31"/>
      <c r="J506" s="34"/>
      <c r="K506" s="112" t="str">
        <f t="shared" si="236"/>
        <v/>
      </c>
      <c r="L506" s="108" t="str">
        <f t="shared" si="237"/>
        <v/>
      </c>
      <c r="M506" s="108" t="str">
        <f t="shared" si="238"/>
        <v/>
      </c>
      <c r="N506" s="31" t="str">
        <f t="shared" si="239"/>
        <v/>
      </c>
      <c r="O506" s="31" t="str">
        <f t="shared" si="240"/>
        <v/>
      </c>
      <c r="P506" s="49" t="str">
        <f t="shared" si="241"/>
        <v/>
      </c>
      <c r="Q506" s="49" t="str">
        <f t="shared" si="242"/>
        <v/>
      </c>
      <c r="R506" s="32" t="str">
        <f t="shared" si="243"/>
        <v/>
      </c>
      <c r="S506" s="19"/>
      <c r="T506" s="45" t="str">
        <f t="shared" si="244"/>
        <v/>
      </c>
      <c r="U506" s="32" t="str">
        <f t="shared" si="245"/>
        <v/>
      </c>
      <c r="V506" s="22"/>
      <c r="W506" s="6" t="str">
        <f t="shared" si="234"/>
        <v/>
      </c>
      <c r="X506" s="7" t="str">
        <f t="shared" si="246"/>
        <v/>
      </c>
      <c r="Y506" s="19"/>
      <c r="Z506" s="13" t="str">
        <f t="shared" si="235"/>
        <v/>
      </c>
      <c r="AA506" s="13" t="str">
        <f t="shared" si="247"/>
        <v/>
      </c>
      <c r="AB506" s="7" t="str">
        <f t="shared" si="248"/>
        <v/>
      </c>
      <c r="AC506" s="22"/>
      <c r="AD506" s="3" t="str">
        <f>IF(B506="","",COUNT(B$3:B506))</f>
        <v/>
      </c>
      <c r="AE506" s="3" t="str">
        <f>IF(C506="","",COUNT(C$3:C506))</f>
        <v/>
      </c>
      <c r="AF506" s="3" t="str">
        <f>IF(D506="","",COUNT(D$3:D506))</f>
        <v/>
      </c>
      <c r="AG506" s="20" t="str">
        <f>IF(E506="","",COUNTA($E$3:E506))</f>
        <v/>
      </c>
      <c r="AH506" s="38" t="str">
        <f>IF(B506="",IF(OR($C506&lt;&gt;"",$D506&lt;&gt;"",$E506&lt;&gt;"",$H506&lt;&gt;"",$G506&lt;&gt;""),INDEX(AH$3:AH505,MATCH(MAX(AD$3:AD505),AD$3:AD505,0),0),""),B506)</f>
        <v/>
      </c>
      <c r="AI506" s="38" t="str">
        <f>IF(C506="",IF(OR($D506&lt;&gt;"",$E506&lt;&gt;"",$H506&lt;&gt;"",$G506&lt;&gt;""),INDEX(AI$3:AI505,MATCH(MAX(AE$3:AE505),AE$3:AE505,0),0),""),C506)</f>
        <v/>
      </c>
      <c r="AJ506" s="38" t="str">
        <f>IF(D506="",IF(OR($E506&lt;&gt;"",$H506&lt;&gt;"",$G506&lt;&gt;""),INDEX(AJ$3:AJ505,MATCH(MAX(AF$3:AF505),AF$3:AF505,0),0),""),D506)</f>
        <v/>
      </c>
      <c r="AK506" s="4" t="str">
        <f>IF(入力!E506="","",IFERROR(INDEX(雇用者!$B$3:$B$100003,IFERROR(MATCH("*"&amp;$E506&amp;"*",雇用者!B$3:B$100003,0),MATCH("*"&amp;$E506&amp;"*",雇用者!C$3:C$100003,0)),0),入力!E506))&amp;""</f>
        <v/>
      </c>
      <c r="AL506" s="20" t="str">
        <f>IF(AM506="","",$AM506&amp;"@"&amp;AN506&amp;IF(AN506="","","@"&amp;COUNTIF($AK$3:AK506,AN506)))</f>
        <v/>
      </c>
      <c r="AM506" s="26" t="str">
        <f t="shared" si="249"/>
        <v/>
      </c>
      <c r="AN506" s="4" t="str">
        <f>IF(AK506="",IF(AND(OR(H506&lt;&gt;"",G506&lt;&gt;""),E506=""),INDEX($AK$3:AK505,MATCH(MAX($AG$3:AG505),$AG$3:AG505,0),0),""),AK506)</f>
        <v/>
      </c>
      <c r="AO506" s="20" t="str">
        <f>IF(H506="",IF(AN506="","",IFERROR(INDEX(雇用者!$D$3:$D$100003,MATCH($AN506,雇用者!B$3:B$100003,0),0),"")),H506)&amp;""</f>
        <v/>
      </c>
      <c r="AP506" s="20" t="str">
        <f>IF(AN506="","",IFERROR(IF(AND(入力!I506="",H506=""),INDEX(雇用者!$E$3:$E$100003,MATCH($AN506,雇用者!B$3:B$100003,0),0),I506),I506))&amp;""</f>
        <v/>
      </c>
      <c r="AQ506" s="20" t="str">
        <f t="shared" si="250"/>
        <v/>
      </c>
      <c r="AR506" s="20" t="str">
        <f t="shared" si="251"/>
        <v/>
      </c>
      <c r="AS506" s="20" t="str">
        <f>IF(AN506="","",IFERROR(IF(AND(入力!G506="",H506=""),INDEX(雇用者!$F$3:$Y$100003,MATCH($AN506,雇用者!B$3:B$100003,0),MATCH($AM506,雇用者!$F$1:$Y$1,1)),IF(G506="","",G506)),IF(G506="","",G506)))</f>
        <v/>
      </c>
      <c r="AT506" s="21" t="str">
        <f t="shared" si="252"/>
        <v/>
      </c>
      <c r="AU506" s="21" t="str">
        <f>IF(AND(AT506&lt;&gt;"",COUNTIF($AL$3:AL506,AL506)=1),SUMIF($AL$3:$AT$100003,AL506,$AT$3:$AT$100003),"")</f>
        <v/>
      </c>
      <c r="AV506" s="21" t="str">
        <f>IF(AND(COUNTIF($AM$3:AM506,AM506)=COUNTIF($AM$3:AM100506,AM506),AM506&lt;&gt;""),SUMIF($AM$3:AM506,AM506,$AT$3:AT506),"")</f>
        <v/>
      </c>
      <c r="AW506" s="96"/>
      <c r="AX506" s="20" t="str">
        <f>IF(COUNT(BC506:BH506)=6,MAX($AX$3:AX505)+1,"")</f>
        <v/>
      </c>
      <c r="AY506" s="20" t="str">
        <f>IF(AZ506="","",RANK(AZ506,$AZ$3:$AZ$100003,1)+COUNTIF($AZ$3:AZ506,AZ506)-1)</f>
        <v/>
      </c>
      <c r="AZ506" s="20" t="str">
        <f t="shared" si="253"/>
        <v/>
      </c>
      <c r="BA506" s="20" t="str">
        <f>IF(AN506="","",IF(COUNTIF($AN$3:AN506,AN506)=1,1+MAX($BA$3:BA505),INDEX($BA$3:BA505,MATCH(AN506,$AN$3:AN506,0),0)))</f>
        <v/>
      </c>
      <c r="BB506" s="20" t="str">
        <f>IF(AO506="","",IF(COUNTIF($AO$3:AO506,AO506)=1,1+MAX($BB$3:BB505),INDEX($BB$3:BB505,MATCH(AO506,$AO$3:AO506,0),0)))</f>
        <v/>
      </c>
      <c r="BC506" s="54" t="str">
        <f t="shared" si="254"/>
        <v/>
      </c>
      <c r="BD506" s="54" t="str">
        <f t="shared" si="255"/>
        <v/>
      </c>
      <c r="BE506" s="20" t="str">
        <f>IF($AN506="","",IF(COUNTIF(AN506,"*"&amp;BE$1&amp;"*"),COUNTIF(AN$3:AN506,"*"&amp;BE$1&amp;"*"),""))</f>
        <v/>
      </c>
      <c r="BF506" s="20" t="str">
        <f>IF($AN506="","",IF(COUNTIF(AO506,"*"&amp;BF$1&amp;"*"),COUNTIF(AO$3:AO506,"*"&amp;BF$1&amp;"*"),""))</f>
        <v/>
      </c>
      <c r="BG506" s="20" t="str">
        <f>IF($AN506="","",IF(COUNTIF(AP506,"*"&amp;BG$1&amp;"*"),COUNTIF(AP$3:AP506,"*"&amp;BG$1&amp;"*"),""))</f>
        <v/>
      </c>
      <c r="BH506" s="20" t="str">
        <f>IF($AN506="","",IF(COUNTIF(AQ506,"*"&amp;BH$1&amp;"*"),COUNTIF(AQ$3:AQ506,"*"&amp;BH$1&amp;"*"),""))</f>
        <v/>
      </c>
      <c r="BI506" s="58" t="str">
        <f t="shared" si="256"/>
        <v/>
      </c>
      <c r="BJ506" s="20" t="str">
        <f t="shared" si="257"/>
        <v/>
      </c>
      <c r="BK506" s="20" t="str">
        <f t="shared" si="258"/>
        <v/>
      </c>
      <c r="BM506" s="20" t="str">
        <f>IF($BM$1&gt;=1+MAX($BM$3:BM505),1+MAX($BM$3:BM505),"")</f>
        <v/>
      </c>
      <c r="BN506" s="20" t="str">
        <f t="shared" si="261"/>
        <v/>
      </c>
      <c r="BO506" s="20" t="str">
        <f t="shared" si="261"/>
        <v/>
      </c>
      <c r="BP506" s="20" t="str">
        <f t="shared" si="261"/>
        <v/>
      </c>
      <c r="BQ506" s="20" t="str">
        <f t="shared" si="261"/>
        <v/>
      </c>
      <c r="BR506" s="20" t="str">
        <f t="shared" si="261"/>
        <v/>
      </c>
      <c r="BS506" s="20" t="str">
        <f t="shared" si="261"/>
        <v/>
      </c>
      <c r="BT506" s="20" t="str">
        <f t="shared" si="261"/>
        <v/>
      </c>
      <c r="BU506" s="20" t="str">
        <f t="shared" si="261"/>
        <v/>
      </c>
      <c r="BV506" s="20" t="str">
        <f t="shared" si="261"/>
        <v/>
      </c>
      <c r="BW506" s="20" t="str">
        <f t="shared" si="261"/>
        <v/>
      </c>
      <c r="BX506" s="20" t="str">
        <f t="shared" si="261"/>
        <v/>
      </c>
    </row>
    <row r="507" spans="2:76" ht="30" customHeight="1" x14ac:dyDescent="0.2">
      <c r="B507" s="52"/>
      <c r="C507" s="52"/>
      <c r="D507" s="52"/>
      <c r="E507" s="30"/>
      <c r="F507" s="31"/>
      <c r="G507" s="32"/>
      <c r="H507" s="30"/>
      <c r="I507" s="31"/>
      <c r="J507" s="34"/>
      <c r="K507" s="112" t="str">
        <f t="shared" si="236"/>
        <v/>
      </c>
      <c r="L507" s="108" t="str">
        <f t="shared" si="237"/>
        <v/>
      </c>
      <c r="M507" s="108" t="str">
        <f t="shared" si="238"/>
        <v/>
      </c>
      <c r="N507" s="31" t="str">
        <f t="shared" si="239"/>
        <v/>
      </c>
      <c r="O507" s="31" t="str">
        <f t="shared" si="240"/>
        <v/>
      </c>
      <c r="P507" s="49" t="str">
        <f t="shared" si="241"/>
        <v/>
      </c>
      <c r="Q507" s="49" t="str">
        <f t="shared" si="242"/>
        <v/>
      </c>
      <c r="R507" s="32" t="str">
        <f t="shared" si="243"/>
        <v/>
      </c>
      <c r="S507" s="19"/>
      <c r="T507" s="45" t="str">
        <f t="shared" si="244"/>
        <v/>
      </c>
      <c r="U507" s="32" t="str">
        <f t="shared" si="245"/>
        <v/>
      </c>
      <c r="V507" s="22"/>
      <c r="W507" s="6" t="str">
        <f t="shared" si="234"/>
        <v/>
      </c>
      <c r="X507" s="7" t="str">
        <f t="shared" si="246"/>
        <v/>
      </c>
      <c r="Y507" s="19"/>
      <c r="Z507" s="13" t="str">
        <f t="shared" si="235"/>
        <v/>
      </c>
      <c r="AA507" s="13" t="str">
        <f t="shared" si="247"/>
        <v/>
      </c>
      <c r="AB507" s="7" t="str">
        <f t="shared" si="248"/>
        <v/>
      </c>
      <c r="AC507" s="22"/>
      <c r="AD507" s="3" t="str">
        <f>IF(B507="","",COUNT(B$3:B507))</f>
        <v/>
      </c>
      <c r="AE507" s="3" t="str">
        <f>IF(C507="","",COUNT(C$3:C507))</f>
        <v/>
      </c>
      <c r="AF507" s="3" t="str">
        <f>IF(D507="","",COUNT(D$3:D507))</f>
        <v/>
      </c>
      <c r="AG507" s="20" t="str">
        <f>IF(E507="","",COUNTA($E$3:E507))</f>
        <v/>
      </c>
      <c r="AH507" s="38" t="str">
        <f>IF(B507="",IF(OR($C507&lt;&gt;"",$D507&lt;&gt;"",$E507&lt;&gt;"",$H507&lt;&gt;"",$G507&lt;&gt;""),INDEX(AH$3:AH506,MATCH(MAX(AD$3:AD506),AD$3:AD506,0),0),""),B507)</f>
        <v/>
      </c>
      <c r="AI507" s="38" t="str">
        <f>IF(C507="",IF(OR($D507&lt;&gt;"",$E507&lt;&gt;"",$H507&lt;&gt;"",$G507&lt;&gt;""),INDEX(AI$3:AI506,MATCH(MAX(AE$3:AE506),AE$3:AE506,0),0),""),C507)</f>
        <v/>
      </c>
      <c r="AJ507" s="38" t="str">
        <f>IF(D507="",IF(OR($E507&lt;&gt;"",$H507&lt;&gt;"",$G507&lt;&gt;""),INDEX(AJ$3:AJ506,MATCH(MAX(AF$3:AF506),AF$3:AF506,0),0),""),D507)</f>
        <v/>
      </c>
      <c r="AK507" s="4" t="str">
        <f>IF(入力!E507="","",IFERROR(INDEX(雇用者!$B$3:$B$100003,IFERROR(MATCH("*"&amp;$E507&amp;"*",雇用者!B$3:B$100003,0),MATCH("*"&amp;$E507&amp;"*",雇用者!C$3:C$100003,0)),0),入力!E507))&amp;""</f>
        <v/>
      </c>
      <c r="AL507" s="20" t="str">
        <f>IF(AM507="","",$AM507&amp;"@"&amp;AN507&amp;IF(AN507="","","@"&amp;COUNTIF($AK$3:AK507,AN507)))</f>
        <v/>
      </c>
      <c r="AM507" s="26" t="str">
        <f t="shared" si="249"/>
        <v/>
      </c>
      <c r="AN507" s="4" t="str">
        <f>IF(AK507="",IF(AND(OR(H507&lt;&gt;"",G507&lt;&gt;""),E507=""),INDEX($AK$3:AK506,MATCH(MAX($AG$3:AG506),$AG$3:AG506,0),0),""),AK507)</f>
        <v/>
      </c>
      <c r="AO507" s="20" t="str">
        <f>IF(H507="",IF(AN507="","",IFERROR(INDEX(雇用者!$D$3:$D$100003,MATCH($AN507,雇用者!B$3:B$100003,0),0),"")),H507)&amp;""</f>
        <v/>
      </c>
      <c r="AP507" s="20" t="str">
        <f>IF(AN507="","",IFERROR(IF(AND(入力!I507="",H507=""),INDEX(雇用者!$E$3:$E$100003,MATCH($AN507,雇用者!B$3:B$100003,0),0),I507),I507))&amp;""</f>
        <v/>
      </c>
      <c r="AQ507" s="20" t="str">
        <f t="shared" si="250"/>
        <v/>
      </c>
      <c r="AR507" s="20" t="str">
        <f t="shared" si="251"/>
        <v/>
      </c>
      <c r="AS507" s="20" t="str">
        <f>IF(AN507="","",IFERROR(IF(AND(入力!G507="",H507=""),INDEX(雇用者!$F$3:$Y$100003,MATCH($AN507,雇用者!B$3:B$100003,0),MATCH($AM507,雇用者!$F$1:$Y$1,1)),IF(G507="","",G507)),IF(G507="","",G507)))</f>
        <v/>
      </c>
      <c r="AT507" s="21" t="str">
        <f t="shared" si="252"/>
        <v/>
      </c>
      <c r="AU507" s="21" t="str">
        <f>IF(AND(AT507&lt;&gt;"",COUNTIF($AL$3:AL507,AL507)=1),SUMIF($AL$3:$AT$100003,AL507,$AT$3:$AT$100003),"")</f>
        <v/>
      </c>
      <c r="AV507" s="21" t="str">
        <f>IF(AND(COUNTIF($AM$3:AM507,AM507)=COUNTIF($AM$3:AM100507,AM507),AM507&lt;&gt;""),SUMIF($AM$3:AM507,AM507,$AT$3:AT507),"")</f>
        <v/>
      </c>
      <c r="AW507" s="96"/>
      <c r="AX507" s="20" t="str">
        <f>IF(COUNT(BC507:BH507)=6,MAX($AX$3:AX506)+1,"")</f>
        <v/>
      </c>
      <c r="AY507" s="20" t="str">
        <f>IF(AZ507="","",RANK(AZ507,$AZ$3:$AZ$100003,1)+COUNTIF($AZ$3:AZ507,AZ507)-1)</f>
        <v/>
      </c>
      <c r="AZ507" s="20" t="str">
        <f t="shared" si="253"/>
        <v/>
      </c>
      <c r="BA507" s="20" t="str">
        <f>IF(AN507="","",IF(COUNTIF($AN$3:AN507,AN507)=1,1+MAX($BA$3:BA506),INDEX($BA$3:BA506,MATCH(AN507,$AN$3:AN507,0),0)))</f>
        <v/>
      </c>
      <c r="BB507" s="20" t="str">
        <f>IF(AO507="","",IF(COUNTIF($AO$3:AO507,AO507)=1,1+MAX($BB$3:BB506),INDEX($BB$3:BB506,MATCH(AO507,$AO$3:AO507,0),0)))</f>
        <v/>
      </c>
      <c r="BC507" s="54" t="str">
        <f t="shared" si="254"/>
        <v/>
      </c>
      <c r="BD507" s="54" t="str">
        <f t="shared" si="255"/>
        <v/>
      </c>
      <c r="BE507" s="20" t="str">
        <f>IF($AN507="","",IF(COUNTIF(AN507,"*"&amp;BE$1&amp;"*"),COUNTIF(AN$3:AN507,"*"&amp;BE$1&amp;"*"),""))</f>
        <v/>
      </c>
      <c r="BF507" s="20" t="str">
        <f>IF($AN507="","",IF(COUNTIF(AO507,"*"&amp;BF$1&amp;"*"),COUNTIF(AO$3:AO507,"*"&amp;BF$1&amp;"*"),""))</f>
        <v/>
      </c>
      <c r="BG507" s="20" t="str">
        <f>IF($AN507="","",IF(COUNTIF(AP507,"*"&amp;BG$1&amp;"*"),COUNTIF(AP$3:AP507,"*"&amp;BG$1&amp;"*"),""))</f>
        <v/>
      </c>
      <c r="BH507" s="20" t="str">
        <f>IF($AN507="","",IF(COUNTIF(AQ507,"*"&amp;BH$1&amp;"*"),COUNTIF(AQ$3:AQ507,"*"&amp;BH$1&amp;"*"),""))</f>
        <v/>
      </c>
      <c r="BI507" s="58" t="str">
        <f t="shared" si="256"/>
        <v/>
      </c>
      <c r="BJ507" s="20" t="str">
        <f t="shared" si="257"/>
        <v/>
      </c>
      <c r="BK507" s="20" t="str">
        <f t="shared" si="258"/>
        <v/>
      </c>
      <c r="BM507" s="20" t="str">
        <f>IF($BM$1&gt;=1+MAX($BM$3:BM506),1+MAX($BM$3:BM506),"")</f>
        <v/>
      </c>
      <c r="BN507" s="20" t="str">
        <f t="shared" si="261"/>
        <v/>
      </c>
      <c r="BO507" s="20" t="str">
        <f t="shared" si="261"/>
        <v/>
      </c>
      <c r="BP507" s="20" t="str">
        <f t="shared" si="261"/>
        <v/>
      </c>
      <c r="BQ507" s="20" t="str">
        <f t="shared" si="261"/>
        <v/>
      </c>
      <c r="BR507" s="20" t="str">
        <f t="shared" si="261"/>
        <v/>
      </c>
      <c r="BS507" s="20" t="str">
        <f t="shared" si="261"/>
        <v/>
      </c>
      <c r="BT507" s="20" t="str">
        <f t="shared" si="261"/>
        <v/>
      </c>
      <c r="BU507" s="20" t="str">
        <f t="shared" si="261"/>
        <v/>
      </c>
      <c r="BV507" s="20" t="str">
        <f t="shared" si="261"/>
        <v/>
      </c>
      <c r="BW507" s="20" t="str">
        <f t="shared" si="261"/>
        <v/>
      </c>
      <c r="BX507" s="20" t="str">
        <f t="shared" si="261"/>
        <v/>
      </c>
    </row>
    <row r="508" spans="2:76" ht="30" customHeight="1" x14ac:dyDescent="0.2">
      <c r="B508" s="52"/>
      <c r="C508" s="52"/>
      <c r="D508" s="52"/>
      <c r="E508" s="30"/>
      <c r="F508" s="31"/>
      <c r="G508" s="32"/>
      <c r="H508" s="30"/>
      <c r="I508" s="31"/>
      <c r="J508" s="34"/>
      <c r="K508" s="112" t="str">
        <f t="shared" si="236"/>
        <v/>
      </c>
      <c r="L508" s="108" t="str">
        <f t="shared" si="237"/>
        <v/>
      </c>
      <c r="M508" s="108" t="str">
        <f t="shared" si="238"/>
        <v/>
      </c>
      <c r="N508" s="31" t="str">
        <f t="shared" si="239"/>
        <v/>
      </c>
      <c r="O508" s="31" t="str">
        <f t="shared" si="240"/>
        <v/>
      </c>
      <c r="P508" s="49" t="str">
        <f t="shared" si="241"/>
        <v/>
      </c>
      <c r="Q508" s="49" t="str">
        <f t="shared" si="242"/>
        <v/>
      </c>
      <c r="R508" s="32" t="str">
        <f t="shared" si="243"/>
        <v/>
      </c>
      <c r="S508" s="19"/>
      <c r="T508" s="45" t="str">
        <f t="shared" si="244"/>
        <v/>
      </c>
      <c r="U508" s="32" t="str">
        <f t="shared" si="245"/>
        <v/>
      </c>
      <c r="V508" s="22"/>
      <c r="W508" s="6" t="str">
        <f t="shared" si="234"/>
        <v/>
      </c>
      <c r="X508" s="7" t="str">
        <f t="shared" si="246"/>
        <v/>
      </c>
      <c r="Y508" s="19"/>
      <c r="Z508" s="13" t="str">
        <f t="shared" si="235"/>
        <v/>
      </c>
      <c r="AA508" s="13" t="str">
        <f t="shared" si="247"/>
        <v/>
      </c>
      <c r="AB508" s="7" t="str">
        <f t="shared" si="248"/>
        <v/>
      </c>
      <c r="AC508" s="22"/>
      <c r="AD508" s="3" t="str">
        <f>IF(B508="","",COUNT(B$3:B508))</f>
        <v/>
      </c>
      <c r="AE508" s="3" t="str">
        <f>IF(C508="","",COUNT(C$3:C508))</f>
        <v/>
      </c>
      <c r="AF508" s="3" t="str">
        <f>IF(D508="","",COUNT(D$3:D508))</f>
        <v/>
      </c>
      <c r="AG508" s="20" t="str">
        <f>IF(E508="","",COUNTA($E$3:E508))</f>
        <v/>
      </c>
      <c r="AH508" s="38" t="str">
        <f>IF(B508="",IF(OR($C508&lt;&gt;"",$D508&lt;&gt;"",$E508&lt;&gt;"",$H508&lt;&gt;"",$G508&lt;&gt;""),INDEX(AH$3:AH507,MATCH(MAX(AD$3:AD507),AD$3:AD507,0),0),""),B508)</f>
        <v/>
      </c>
      <c r="AI508" s="38" t="str">
        <f>IF(C508="",IF(OR($D508&lt;&gt;"",$E508&lt;&gt;"",$H508&lt;&gt;"",$G508&lt;&gt;""),INDEX(AI$3:AI507,MATCH(MAX(AE$3:AE507),AE$3:AE507,0),0),""),C508)</f>
        <v/>
      </c>
      <c r="AJ508" s="38" t="str">
        <f>IF(D508="",IF(OR($E508&lt;&gt;"",$H508&lt;&gt;"",$G508&lt;&gt;""),INDEX(AJ$3:AJ507,MATCH(MAX(AF$3:AF507),AF$3:AF507,0),0),""),D508)</f>
        <v/>
      </c>
      <c r="AK508" s="4" t="str">
        <f>IF(入力!E508="","",IFERROR(INDEX(雇用者!$B$3:$B$100003,IFERROR(MATCH("*"&amp;$E508&amp;"*",雇用者!B$3:B$100003,0),MATCH("*"&amp;$E508&amp;"*",雇用者!C$3:C$100003,0)),0),入力!E508))&amp;""</f>
        <v/>
      </c>
      <c r="AL508" s="20" t="str">
        <f>IF(AM508="","",$AM508&amp;"@"&amp;AN508&amp;IF(AN508="","","@"&amp;COUNTIF($AK$3:AK508,AN508)))</f>
        <v/>
      </c>
      <c r="AM508" s="26" t="str">
        <f t="shared" si="249"/>
        <v/>
      </c>
      <c r="AN508" s="4" t="str">
        <f>IF(AK508="",IF(AND(OR(H508&lt;&gt;"",G508&lt;&gt;""),E508=""),INDEX($AK$3:AK507,MATCH(MAX($AG$3:AG507),$AG$3:AG507,0),0),""),AK508)</f>
        <v/>
      </c>
      <c r="AO508" s="20" t="str">
        <f>IF(H508="",IF(AN508="","",IFERROR(INDEX(雇用者!$D$3:$D$100003,MATCH($AN508,雇用者!B$3:B$100003,0),0),"")),H508)&amp;""</f>
        <v/>
      </c>
      <c r="AP508" s="20" t="str">
        <f>IF(AN508="","",IFERROR(IF(AND(入力!I508="",H508=""),INDEX(雇用者!$E$3:$E$100003,MATCH($AN508,雇用者!B$3:B$100003,0),0),I508),I508))&amp;""</f>
        <v/>
      </c>
      <c r="AQ508" s="20" t="str">
        <f t="shared" si="250"/>
        <v/>
      </c>
      <c r="AR508" s="20" t="str">
        <f t="shared" si="251"/>
        <v/>
      </c>
      <c r="AS508" s="20" t="str">
        <f>IF(AN508="","",IFERROR(IF(AND(入力!G508="",H508=""),INDEX(雇用者!$F$3:$Y$100003,MATCH($AN508,雇用者!B$3:B$100003,0),MATCH($AM508,雇用者!$F$1:$Y$1,1)),IF(G508="","",G508)),IF(G508="","",G508)))</f>
        <v/>
      </c>
      <c r="AT508" s="21" t="str">
        <f t="shared" si="252"/>
        <v/>
      </c>
      <c r="AU508" s="21" t="str">
        <f>IF(AND(AT508&lt;&gt;"",COUNTIF($AL$3:AL508,AL508)=1),SUMIF($AL$3:$AT$100003,AL508,$AT$3:$AT$100003),"")</f>
        <v/>
      </c>
      <c r="AV508" s="21" t="str">
        <f>IF(AND(COUNTIF($AM$3:AM508,AM508)=COUNTIF($AM$3:AM100508,AM508),AM508&lt;&gt;""),SUMIF($AM$3:AM508,AM508,$AT$3:AT508),"")</f>
        <v/>
      </c>
      <c r="AW508" s="96"/>
      <c r="AX508" s="20" t="str">
        <f>IF(COUNT(BC508:BH508)=6,MAX($AX$3:AX507)+1,"")</f>
        <v/>
      </c>
      <c r="AY508" s="20" t="str">
        <f>IF(AZ508="","",RANK(AZ508,$AZ$3:$AZ$100003,1)+COUNTIF($AZ$3:AZ508,AZ508)-1)</f>
        <v/>
      </c>
      <c r="AZ508" s="20" t="str">
        <f t="shared" si="253"/>
        <v/>
      </c>
      <c r="BA508" s="20" t="str">
        <f>IF(AN508="","",IF(COUNTIF($AN$3:AN508,AN508)=1,1+MAX($BA$3:BA507),INDEX($BA$3:BA507,MATCH(AN508,$AN$3:AN508,0),0)))</f>
        <v/>
      </c>
      <c r="BB508" s="20" t="str">
        <f>IF(AO508="","",IF(COUNTIF($AO$3:AO508,AO508)=1,1+MAX($BB$3:BB507),INDEX($BB$3:BB507,MATCH(AO508,$AO$3:AO508,0),0)))</f>
        <v/>
      </c>
      <c r="BC508" s="54" t="str">
        <f t="shared" si="254"/>
        <v/>
      </c>
      <c r="BD508" s="54" t="str">
        <f t="shared" si="255"/>
        <v/>
      </c>
      <c r="BE508" s="20" t="str">
        <f>IF($AN508="","",IF(COUNTIF(AN508,"*"&amp;BE$1&amp;"*"),COUNTIF(AN$3:AN508,"*"&amp;BE$1&amp;"*"),""))</f>
        <v/>
      </c>
      <c r="BF508" s="20" t="str">
        <f>IF($AN508="","",IF(COUNTIF(AO508,"*"&amp;BF$1&amp;"*"),COUNTIF(AO$3:AO508,"*"&amp;BF$1&amp;"*"),""))</f>
        <v/>
      </c>
      <c r="BG508" s="20" t="str">
        <f>IF($AN508="","",IF(COUNTIF(AP508,"*"&amp;BG$1&amp;"*"),COUNTIF(AP$3:AP508,"*"&amp;BG$1&amp;"*"),""))</f>
        <v/>
      </c>
      <c r="BH508" s="20" t="str">
        <f>IF($AN508="","",IF(COUNTIF(AQ508,"*"&amp;BH$1&amp;"*"),COUNTIF(AQ$3:AQ508,"*"&amp;BH$1&amp;"*"),""))</f>
        <v/>
      </c>
      <c r="BI508" s="58" t="str">
        <f t="shared" si="256"/>
        <v/>
      </c>
      <c r="BJ508" s="20" t="str">
        <f t="shared" si="257"/>
        <v/>
      </c>
      <c r="BK508" s="20" t="str">
        <f t="shared" si="258"/>
        <v/>
      </c>
      <c r="BM508" s="20" t="str">
        <f>IF($BM$1&gt;=1+MAX($BM$3:BM507),1+MAX($BM$3:BM507),"")</f>
        <v/>
      </c>
      <c r="BN508" s="20" t="str">
        <f t="shared" si="261"/>
        <v/>
      </c>
      <c r="BO508" s="20" t="str">
        <f t="shared" si="261"/>
        <v/>
      </c>
      <c r="BP508" s="20" t="str">
        <f t="shared" si="261"/>
        <v/>
      </c>
      <c r="BQ508" s="20" t="str">
        <f t="shared" si="261"/>
        <v/>
      </c>
      <c r="BR508" s="20" t="str">
        <f t="shared" si="261"/>
        <v/>
      </c>
      <c r="BS508" s="20" t="str">
        <f t="shared" si="261"/>
        <v/>
      </c>
      <c r="BT508" s="20" t="str">
        <f t="shared" si="261"/>
        <v/>
      </c>
      <c r="BU508" s="20" t="str">
        <f t="shared" si="261"/>
        <v/>
      </c>
      <c r="BV508" s="20" t="str">
        <f t="shared" si="261"/>
        <v/>
      </c>
      <c r="BW508" s="20" t="str">
        <f t="shared" si="261"/>
        <v/>
      </c>
      <c r="BX508" s="20" t="str">
        <f t="shared" si="261"/>
        <v/>
      </c>
    </row>
    <row r="509" spans="2:76" ht="30" customHeight="1" x14ac:dyDescent="0.2">
      <c r="B509" s="52"/>
      <c r="C509" s="52"/>
      <c r="D509" s="52"/>
      <c r="E509" s="30"/>
      <c r="F509" s="31"/>
      <c r="G509" s="32"/>
      <c r="H509" s="30"/>
      <c r="I509" s="31"/>
      <c r="J509" s="34"/>
      <c r="K509" s="112" t="str">
        <f t="shared" si="236"/>
        <v/>
      </c>
      <c r="L509" s="108" t="str">
        <f t="shared" si="237"/>
        <v/>
      </c>
      <c r="M509" s="108" t="str">
        <f t="shared" si="238"/>
        <v/>
      </c>
      <c r="N509" s="31" t="str">
        <f t="shared" si="239"/>
        <v/>
      </c>
      <c r="O509" s="31" t="str">
        <f t="shared" si="240"/>
        <v/>
      </c>
      <c r="P509" s="49" t="str">
        <f t="shared" si="241"/>
        <v/>
      </c>
      <c r="Q509" s="49" t="str">
        <f t="shared" si="242"/>
        <v/>
      </c>
      <c r="R509" s="32" t="str">
        <f t="shared" si="243"/>
        <v/>
      </c>
      <c r="S509" s="19"/>
      <c r="T509" s="45" t="str">
        <f t="shared" si="244"/>
        <v/>
      </c>
      <c r="U509" s="32" t="str">
        <f t="shared" si="245"/>
        <v/>
      </c>
      <c r="V509" s="22"/>
      <c r="W509" s="6" t="str">
        <f t="shared" si="234"/>
        <v/>
      </c>
      <c r="X509" s="7" t="str">
        <f t="shared" si="246"/>
        <v/>
      </c>
      <c r="Y509" s="19"/>
      <c r="Z509" s="13" t="str">
        <f t="shared" si="235"/>
        <v/>
      </c>
      <c r="AA509" s="13" t="str">
        <f t="shared" si="247"/>
        <v/>
      </c>
      <c r="AB509" s="7" t="str">
        <f t="shared" si="248"/>
        <v/>
      </c>
      <c r="AC509" s="22"/>
      <c r="AD509" s="3" t="str">
        <f>IF(B509="","",COUNT(B$3:B509))</f>
        <v/>
      </c>
      <c r="AE509" s="3" t="str">
        <f>IF(C509="","",COUNT(C$3:C509))</f>
        <v/>
      </c>
      <c r="AF509" s="3" t="str">
        <f>IF(D509="","",COUNT(D$3:D509))</f>
        <v/>
      </c>
      <c r="AG509" s="20" t="str">
        <f>IF(E509="","",COUNTA($E$3:E509))</f>
        <v/>
      </c>
      <c r="AH509" s="38" t="str">
        <f>IF(B509="",IF(OR($C509&lt;&gt;"",$D509&lt;&gt;"",$E509&lt;&gt;"",$H509&lt;&gt;"",$G509&lt;&gt;""),INDEX(AH$3:AH508,MATCH(MAX(AD$3:AD508),AD$3:AD508,0),0),""),B509)</f>
        <v/>
      </c>
      <c r="AI509" s="38" t="str">
        <f>IF(C509="",IF(OR($D509&lt;&gt;"",$E509&lt;&gt;"",$H509&lt;&gt;"",$G509&lt;&gt;""),INDEX(AI$3:AI508,MATCH(MAX(AE$3:AE508),AE$3:AE508,0),0),""),C509)</f>
        <v/>
      </c>
      <c r="AJ509" s="38" t="str">
        <f>IF(D509="",IF(OR($E509&lt;&gt;"",$H509&lt;&gt;"",$G509&lt;&gt;""),INDEX(AJ$3:AJ508,MATCH(MAX(AF$3:AF508),AF$3:AF508,0),0),""),D509)</f>
        <v/>
      </c>
      <c r="AK509" s="4" t="str">
        <f>IF(入力!E509="","",IFERROR(INDEX(雇用者!$B$3:$B$100003,IFERROR(MATCH("*"&amp;$E509&amp;"*",雇用者!B$3:B$100003,0),MATCH("*"&amp;$E509&amp;"*",雇用者!C$3:C$100003,0)),0),入力!E509))&amp;""</f>
        <v/>
      </c>
      <c r="AL509" s="20" t="str">
        <f>IF(AM509="","",$AM509&amp;"@"&amp;AN509&amp;IF(AN509="","","@"&amp;COUNTIF($AK$3:AK509,AN509)))</f>
        <v/>
      </c>
      <c r="AM509" s="26" t="str">
        <f t="shared" si="249"/>
        <v/>
      </c>
      <c r="AN509" s="4" t="str">
        <f>IF(AK509="",IF(AND(OR(H509&lt;&gt;"",G509&lt;&gt;""),E509=""),INDEX($AK$3:AK508,MATCH(MAX($AG$3:AG508),$AG$3:AG508,0),0),""),AK509)</f>
        <v/>
      </c>
      <c r="AO509" s="20" t="str">
        <f>IF(H509="",IF(AN509="","",IFERROR(INDEX(雇用者!$D$3:$D$100003,MATCH($AN509,雇用者!B$3:B$100003,0),0),"")),H509)&amp;""</f>
        <v/>
      </c>
      <c r="AP509" s="20" t="str">
        <f>IF(AN509="","",IFERROR(IF(AND(入力!I509="",H509=""),INDEX(雇用者!$E$3:$E$100003,MATCH($AN509,雇用者!B$3:B$100003,0),0),I509),I509))&amp;""</f>
        <v/>
      </c>
      <c r="AQ509" s="20" t="str">
        <f t="shared" si="250"/>
        <v/>
      </c>
      <c r="AR509" s="20" t="str">
        <f t="shared" si="251"/>
        <v/>
      </c>
      <c r="AS509" s="20" t="str">
        <f>IF(AN509="","",IFERROR(IF(AND(入力!G509="",H509=""),INDEX(雇用者!$F$3:$Y$100003,MATCH($AN509,雇用者!B$3:B$100003,0),MATCH($AM509,雇用者!$F$1:$Y$1,1)),IF(G509="","",G509)),IF(G509="","",G509)))</f>
        <v/>
      </c>
      <c r="AT509" s="21" t="str">
        <f t="shared" si="252"/>
        <v/>
      </c>
      <c r="AU509" s="21" t="str">
        <f>IF(AND(AT509&lt;&gt;"",COUNTIF($AL$3:AL509,AL509)=1),SUMIF($AL$3:$AT$100003,AL509,$AT$3:$AT$100003),"")</f>
        <v/>
      </c>
      <c r="AV509" s="21" t="str">
        <f>IF(AND(COUNTIF($AM$3:AM509,AM509)=COUNTIF($AM$3:AM100509,AM509),AM509&lt;&gt;""),SUMIF($AM$3:AM509,AM509,$AT$3:AT509),"")</f>
        <v/>
      </c>
      <c r="AW509" s="96"/>
      <c r="AX509" s="20" t="str">
        <f>IF(COUNT(BC509:BH509)=6,MAX($AX$3:AX508)+1,"")</f>
        <v/>
      </c>
      <c r="AY509" s="20" t="str">
        <f>IF(AZ509="","",RANK(AZ509,$AZ$3:$AZ$100003,1)+COUNTIF($AZ$3:AZ509,AZ509)-1)</f>
        <v/>
      </c>
      <c r="AZ509" s="20" t="str">
        <f t="shared" si="253"/>
        <v/>
      </c>
      <c r="BA509" s="20" t="str">
        <f>IF(AN509="","",IF(COUNTIF($AN$3:AN509,AN509)=1,1+MAX($BA$3:BA508),INDEX($BA$3:BA508,MATCH(AN509,$AN$3:AN509,0),0)))</f>
        <v/>
      </c>
      <c r="BB509" s="20" t="str">
        <f>IF(AO509="","",IF(COUNTIF($AO$3:AO509,AO509)=1,1+MAX($BB$3:BB508),INDEX($BB$3:BB508,MATCH(AO509,$AO$3:AO509,0),0)))</f>
        <v/>
      </c>
      <c r="BC509" s="54" t="str">
        <f t="shared" si="254"/>
        <v/>
      </c>
      <c r="BD509" s="54" t="str">
        <f t="shared" si="255"/>
        <v/>
      </c>
      <c r="BE509" s="20" t="str">
        <f>IF($AN509="","",IF(COUNTIF(AN509,"*"&amp;BE$1&amp;"*"),COUNTIF(AN$3:AN509,"*"&amp;BE$1&amp;"*"),""))</f>
        <v/>
      </c>
      <c r="BF509" s="20" t="str">
        <f>IF($AN509="","",IF(COUNTIF(AO509,"*"&amp;BF$1&amp;"*"),COUNTIF(AO$3:AO509,"*"&amp;BF$1&amp;"*"),""))</f>
        <v/>
      </c>
      <c r="BG509" s="20" t="str">
        <f>IF($AN509="","",IF(COUNTIF(AP509,"*"&amp;BG$1&amp;"*"),COUNTIF(AP$3:AP509,"*"&amp;BG$1&amp;"*"),""))</f>
        <v/>
      </c>
      <c r="BH509" s="20" t="str">
        <f>IF($AN509="","",IF(COUNTIF(AQ509,"*"&amp;BH$1&amp;"*"),COUNTIF(AQ$3:AQ509,"*"&amp;BH$1&amp;"*"),""))</f>
        <v/>
      </c>
      <c r="BI509" s="58" t="str">
        <f t="shared" si="256"/>
        <v/>
      </c>
      <c r="BJ509" s="20" t="str">
        <f t="shared" si="257"/>
        <v/>
      </c>
      <c r="BK509" s="20" t="str">
        <f t="shared" si="258"/>
        <v/>
      </c>
      <c r="BM509" s="20" t="str">
        <f>IF($BM$1&gt;=1+MAX($BM$3:BM508),1+MAX($BM$3:BM508),"")</f>
        <v/>
      </c>
      <c r="BN509" s="20" t="str">
        <f t="shared" si="261"/>
        <v/>
      </c>
      <c r="BO509" s="20" t="str">
        <f t="shared" si="261"/>
        <v/>
      </c>
      <c r="BP509" s="20" t="str">
        <f t="shared" si="261"/>
        <v/>
      </c>
      <c r="BQ509" s="20" t="str">
        <f t="shared" si="261"/>
        <v/>
      </c>
      <c r="BR509" s="20" t="str">
        <f t="shared" si="261"/>
        <v/>
      </c>
      <c r="BS509" s="20" t="str">
        <f t="shared" si="261"/>
        <v/>
      </c>
      <c r="BT509" s="20" t="str">
        <f t="shared" si="261"/>
        <v/>
      </c>
      <c r="BU509" s="20" t="str">
        <f t="shared" si="261"/>
        <v/>
      </c>
      <c r="BV509" s="20" t="str">
        <f t="shared" si="261"/>
        <v/>
      </c>
      <c r="BW509" s="20" t="str">
        <f t="shared" si="261"/>
        <v/>
      </c>
      <c r="BX509" s="20" t="str">
        <f t="shared" si="261"/>
        <v/>
      </c>
    </row>
    <row r="510" spans="2:76" ht="30" customHeight="1" x14ac:dyDescent="0.2">
      <c r="B510" s="52"/>
      <c r="C510" s="52"/>
      <c r="D510" s="52"/>
      <c r="E510" s="30"/>
      <c r="F510" s="31"/>
      <c r="G510" s="32"/>
      <c r="H510" s="30"/>
      <c r="I510" s="31"/>
      <c r="J510" s="34"/>
      <c r="K510" s="112" t="str">
        <f t="shared" si="236"/>
        <v/>
      </c>
      <c r="L510" s="108" t="str">
        <f t="shared" si="237"/>
        <v/>
      </c>
      <c r="M510" s="108" t="str">
        <f t="shared" si="238"/>
        <v/>
      </c>
      <c r="N510" s="31" t="str">
        <f t="shared" si="239"/>
        <v/>
      </c>
      <c r="O510" s="31" t="str">
        <f t="shared" si="240"/>
        <v/>
      </c>
      <c r="P510" s="49" t="str">
        <f t="shared" si="241"/>
        <v/>
      </c>
      <c r="Q510" s="49" t="str">
        <f t="shared" si="242"/>
        <v/>
      </c>
      <c r="R510" s="32" t="str">
        <f t="shared" si="243"/>
        <v/>
      </c>
      <c r="S510" s="19"/>
      <c r="T510" s="45" t="str">
        <f t="shared" si="244"/>
        <v/>
      </c>
      <c r="U510" s="32" t="str">
        <f t="shared" si="245"/>
        <v/>
      </c>
      <c r="V510" s="22"/>
      <c r="W510" s="6" t="str">
        <f t="shared" si="234"/>
        <v/>
      </c>
      <c r="X510" s="7" t="str">
        <f t="shared" si="246"/>
        <v/>
      </c>
      <c r="Y510" s="19"/>
      <c r="Z510" s="13" t="str">
        <f t="shared" si="235"/>
        <v/>
      </c>
      <c r="AA510" s="13" t="str">
        <f t="shared" si="247"/>
        <v/>
      </c>
      <c r="AB510" s="7" t="str">
        <f t="shared" si="248"/>
        <v/>
      </c>
      <c r="AC510" s="22"/>
      <c r="AD510" s="3" t="str">
        <f>IF(B510="","",COUNT(B$3:B510))</f>
        <v/>
      </c>
      <c r="AE510" s="3" t="str">
        <f>IF(C510="","",COUNT(C$3:C510))</f>
        <v/>
      </c>
      <c r="AF510" s="3" t="str">
        <f>IF(D510="","",COUNT(D$3:D510))</f>
        <v/>
      </c>
      <c r="AG510" s="20" t="str">
        <f>IF(E510="","",COUNTA($E$3:E510))</f>
        <v/>
      </c>
      <c r="AH510" s="38" t="str">
        <f>IF(B510="",IF(OR($C510&lt;&gt;"",$D510&lt;&gt;"",$E510&lt;&gt;"",$H510&lt;&gt;"",$G510&lt;&gt;""),INDEX(AH$3:AH509,MATCH(MAX(AD$3:AD509),AD$3:AD509,0),0),""),B510)</f>
        <v/>
      </c>
      <c r="AI510" s="38" t="str">
        <f>IF(C510="",IF(OR($D510&lt;&gt;"",$E510&lt;&gt;"",$H510&lt;&gt;"",$G510&lt;&gt;""),INDEX(AI$3:AI509,MATCH(MAX(AE$3:AE509),AE$3:AE509,0),0),""),C510)</f>
        <v/>
      </c>
      <c r="AJ510" s="38" t="str">
        <f>IF(D510="",IF(OR($E510&lt;&gt;"",$H510&lt;&gt;"",$G510&lt;&gt;""),INDEX(AJ$3:AJ509,MATCH(MAX(AF$3:AF509),AF$3:AF509,0),0),""),D510)</f>
        <v/>
      </c>
      <c r="AK510" s="4" t="str">
        <f>IF(入力!E510="","",IFERROR(INDEX(雇用者!$B$3:$B$100003,IFERROR(MATCH("*"&amp;$E510&amp;"*",雇用者!B$3:B$100003,0),MATCH("*"&amp;$E510&amp;"*",雇用者!C$3:C$100003,0)),0),入力!E510))&amp;""</f>
        <v/>
      </c>
      <c r="AL510" s="20" t="str">
        <f>IF(AM510="","",$AM510&amp;"@"&amp;AN510&amp;IF(AN510="","","@"&amp;COUNTIF($AK$3:AK510,AN510)))</f>
        <v/>
      </c>
      <c r="AM510" s="26" t="str">
        <f t="shared" si="249"/>
        <v/>
      </c>
      <c r="AN510" s="4" t="str">
        <f>IF(AK510="",IF(AND(OR(H510&lt;&gt;"",G510&lt;&gt;""),E510=""),INDEX($AK$3:AK509,MATCH(MAX($AG$3:AG509),$AG$3:AG509,0),0),""),AK510)</f>
        <v/>
      </c>
      <c r="AO510" s="20" t="str">
        <f>IF(H510="",IF(AN510="","",IFERROR(INDEX(雇用者!$D$3:$D$100003,MATCH($AN510,雇用者!B$3:B$100003,0),0),"")),H510)&amp;""</f>
        <v/>
      </c>
      <c r="AP510" s="20" t="str">
        <f>IF(AN510="","",IFERROR(IF(AND(入力!I510="",H510=""),INDEX(雇用者!$E$3:$E$100003,MATCH($AN510,雇用者!B$3:B$100003,0),0),I510),I510))&amp;""</f>
        <v/>
      </c>
      <c r="AQ510" s="20" t="str">
        <f t="shared" si="250"/>
        <v/>
      </c>
      <c r="AR510" s="20" t="str">
        <f t="shared" si="251"/>
        <v/>
      </c>
      <c r="AS510" s="20" t="str">
        <f>IF(AN510="","",IFERROR(IF(AND(入力!G510="",H510=""),INDEX(雇用者!$F$3:$Y$100003,MATCH($AN510,雇用者!B$3:B$100003,0),MATCH($AM510,雇用者!$F$1:$Y$1,1)),IF(G510="","",G510)),IF(G510="","",G510)))</f>
        <v/>
      </c>
      <c r="AT510" s="21" t="str">
        <f t="shared" si="252"/>
        <v/>
      </c>
      <c r="AU510" s="21" t="str">
        <f>IF(AND(AT510&lt;&gt;"",COUNTIF($AL$3:AL510,AL510)=1),SUMIF($AL$3:$AT$100003,AL510,$AT$3:$AT$100003),"")</f>
        <v/>
      </c>
      <c r="AV510" s="21" t="str">
        <f>IF(AND(COUNTIF($AM$3:AM510,AM510)=COUNTIF($AM$3:AM100510,AM510),AM510&lt;&gt;""),SUMIF($AM$3:AM510,AM510,$AT$3:AT510),"")</f>
        <v/>
      </c>
      <c r="AW510" s="96"/>
      <c r="AX510" s="20" t="str">
        <f>IF(COUNT(BC510:BH510)=6,MAX($AX$3:AX509)+1,"")</f>
        <v/>
      </c>
      <c r="AY510" s="20" t="str">
        <f>IF(AZ510="","",RANK(AZ510,$AZ$3:$AZ$100003,1)+COUNTIF($AZ$3:AZ510,AZ510)-1)</f>
        <v/>
      </c>
      <c r="AZ510" s="20" t="str">
        <f t="shared" si="253"/>
        <v/>
      </c>
      <c r="BA510" s="20" t="str">
        <f>IF(AN510="","",IF(COUNTIF($AN$3:AN510,AN510)=1,1+MAX($BA$3:BA509),INDEX($BA$3:BA509,MATCH(AN510,$AN$3:AN510,0),0)))</f>
        <v/>
      </c>
      <c r="BB510" s="20" t="str">
        <f>IF(AO510="","",IF(COUNTIF($AO$3:AO510,AO510)=1,1+MAX($BB$3:BB509),INDEX($BB$3:BB509,MATCH(AO510,$AO$3:AO510,0),0)))</f>
        <v/>
      </c>
      <c r="BC510" s="54" t="str">
        <f t="shared" si="254"/>
        <v/>
      </c>
      <c r="BD510" s="54" t="str">
        <f t="shared" si="255"/>
        <v/>
      </c>
      <c r="BE510" s="20" t="str">
        <f>IF($AN510="","",IF(COUNTIF(AN510,"*"&amp;BE$1&amp;"*"),COUNTIF(AN$3:AN510,"*"&amp;BE$1&amp;"*"),""))</f>
        <v/>
      </c>
      <c r="BF510" s="20" t="str">
        <f>IF($AN510="","",IF(COUNTIF(AO510,"*"&amp;BF$1&amp;"*"),COUNTIF(AO$3:AO510,"*"&amp;BF$1&amp;"*"),""))</f>
        <v/>
      </c>
      <c r="BG510" s="20" t="str">
        <f>IF($AN510="","",IF(COUNTIF(AP510,"*"&amp;BG$1&amp;"*"),COUNTIF(AP$3:AP510,"*"&amp;BG$1&amp;"*"),""))</f>
        <v/>
      </c>
      <c r="BH510" s="20" t="str">
        <f>IF($AN510="","",IF(COUNTIF(AQ510,"*"&amp;BH$1&amp;"*"),COUNTIF(AQ$3:AQ510,"*"&amp;BH$1&amp;"*"),""))</f>
        <v/>
      </c>
      <c r="BI510" s="58" t="str">
        <f t="shared" si="256"/>
        <v/>
      </c>
      <c r="BJ510" s="20" t="str">
        <f t="shared" si="257"/>
        <v/>
      </c>
      <c r="BK510" s="20" t="str">
        <f t="shared" si="258"/>
        <v/>
      </c>
      <c r="BM510" s="20" t="str">
        <f>IF($BM$1&gt;=1+MAX($BM$3:BM509),1+MAX($BM$3:BM509),"")</f>
        <v/>
      </c>
      <c r="BN510" s="20" t="str">
        <f t="shared" si="261"/>
        <v/>
      </c>
      <c r="BO510" s="20" t="str">
        <f t="shared" si="261"/>
        <v/>
      </c>
      <c r="BP510" s="20" t="str">
        <f t="shared" si="261"/>
        <v/>
      </c>
      <c r="BQ510" s="20" t="str">
        <f t="shared" si="261"/>
        <v/>
      </c>
      <c r="BR510" s="20" t="str">
        <f t="shared" si="261"/>
        <v/>
      </c>
      <c r="BS510" s="20" t="str">
        <f t="shared" si="261"/>
        <v/>
      </c>
      <c r="BT510" s="20" t="str">
        <f t="shared" si="261"/>
        <v/>
      </c>
      <c r="BU510" s="20" t="str">
        <f t="shared" si="261"/>
        <v/>
      </c>
      <c r="BV510" s="20" t="str">
        <f t="shared" si="261"/>
        <v/>
      </c>
      <c r="BW510" s="20" t="str">
        <f t="shared" si="261"/>
        <v/>
      </c>
      <c r="BX510" s="20" t="str">
        <f t="shared" si="261"/>
        <v/>
      </c>
    </row>
    <row r="511" spans="2:76" ht="30" customHeight="1" x14ac:dyDescent="0.2">
      <c r="B511" s="52"/>
      <c r="C511" s="52"/>
      <c r="D511" s="52"/>
      <c r="E511" s="30"/>
      <c r="F511" s="31"/>
      <c r="G511" s="32"/>
      <c r="H511" s="30"/>
      <c r="I511" s="31"/>
      <c r="J511" s="34"/>
      <c r="K511" s="112" t="str">
        <f t="shared" si="236"/>
        <v/>
      </c>
      <c r="L511" s="108" t="str">
        <f t="shared" si="237"/>
        <v/>
      </c>
      <c r="M511" s="108" t="str">
        <f t="shared" si="238"/>
        <v/>
      </c>
      <c r="N511" s="31" t="str">
        <f t="shared" si="239"/>
        <v/>
      </c>
      <c r="O511" s="31" t="str">
        <f t="shared" si="240"/>
        <v/>
      </c>
      <c r="P511" s="49" t="str">
        <f t="shared" si="241"/>
        <v/>
      </c>
      <c r="Q511" s="49" t="str">
        <f t="shared" si="242"/>
        <v/>
      </c>
      <c r="R511" s="32" t="str">
        <f t="shared" si="243"/>
        <v/>
      </c>
      <c r="S511" s="19"/>
      <c r="T511" s="45" t="str">
        <f t="shared" si="244"/>
        <v/>
      </c>
      <c r="U511" s="32" t="str">
        <f t="shared" si="245"/>
        <v/>
      </c>
      <c r="V511" s="22"/>
      <c r="W511" s="6" t="str">
        <f t="shared" si="234"/>
        <v/>
      </c>
      <c r="X511" s="7" t="str">
        <f t="shared" si="246"/>
        <v/>
      </c>
      <c r="Y511" s="19"/>
      <c r="Z511" s="13" t="str">
        <f t="shared" si="235"/>
        <v/>
      </c>
      <c r="AA511" s="13" t="str">
        <f t="shared" si="247"/>
        <v/>
      </c>
      <c r="AB511" s="7" t="str">
        <f t="shared" si="248"/>
        <v/>
      </c>
      <c r="AC511" s="22"/>
      <c r="AD511" s="3" t="str">
        <f>IF(B511="","",COUNT(B$3:B511))</f>
        <v/>
      </c>
      <c r="AE511" s="3" t="str">
        <f>IF(C511="","",COUNT(C$3:C511))</f>
        <v/>
      </c>
      <c r="AF511" s="3" t="str">
        <f>IF(D511="","",COUNT(D$3:D511))</f>
        <v/>
      </c>
      <c r="AG511" s="20" t="str">
        <f>IF(E511="","",COUNTA($E$3:E511))</f>
        <v/>
      </c>
      <c r="AH511" s="38" t="str">
        <f>IF(B511="",IF(OR($C511&lt;&gt;"",$D511&lt;&gt;"",$E511&lt;&gt;"",$H511&lt;&gt;"",$G511&lt;&gt;""),INDEX(AH$3:AH510,MATCH(MAX(AD$3:AD510),AD$3:AD510,0),0),""),B511)</f>
        <v/>
      </c>
      <c r="AI511" s="38" t="str">
        <f>IF(C511="",IF(OR($D511&lt;&gt;"",$E511&lt;&gt;"",$H511&lt;&gt;"",$G511&lt;&gt;""),INDEX(AI$3:AI510,MATCH(MAX(AE$3:AE510),AE$3:AE510,0),0),""),C511)</f>
        <v/>
      </c>
      <c r="AJ511" s="38" t="str">
        <f>IF(D511="",IF(OR($E511&lt;&gt;"",$H511&lt;&gt;"",$G511&lt;&gt;""),INDEX(AJ$3:AJ510,MATCH(MAX(AF$3:AF510),AF$3:AF510,0),0),""),D511)</f>
        <v/>
      </c>
      <c r="AK511" s="4" t="str">
        <f>IF(入力!E511="","",IFERROR(INDEX(雇用者!$B$3:$B$100003,IFERROR(MATCH("*"&amp;$E511&amp;"*",雇用者!B$3:B$100003,0),MATCH("*"&amp;$E511&amp;"*",雇用者!C$3:C$100003,0)),0),入力!E511))&amp;""</f>
        <v/>
      </c>
      <c r="AL511" s="20" t="str">
        <f>IF(AM511="","",$AM511&amp;"@"&amp;AN511&amp;IF(AN511="","","@"&amp;COUNTIF($AK$3:AK511,AN511)))</f>
        <v/>
      </c>
      <c r="AM511" s="26" t="str">
        <f t="shared" si="249"/>
        <v/>
      </c>
      <c r="AN511" s="4" t="str">
        <f>IF(AK511="",IF(AND(OR(H511&lt;&gt;"",G511&lt;&gt;""),E511=""),INDEX($AK$3:AK510,MATCH(MAX($AG$3:AG510),$AG$3:AG510,0),0),""),AK511)</f>
        <v/>
      </c>
      <c r="AO511" s="20" t="str">
        <f>IF(H511="",IF(AN511="","",IFERROR(INDEX(雇用者!$D$3:$D$100003,MATCH($AN511,雇用者!B$3:B$100003,0),0),"")),H511)&amp;""</f>
        <v/>
      </c>
      <c r="AP511" s="20" t="str">
        <f>IF(AN511="","",IFERROR(IF(AND(入力!I511="",H511=""),INDEX(雇用者!$E$3:$E$100003,MATCH($AN511,雇用者!B$3:B$100003,0),0),I511),I511))&amp;""</f>
        <v/>
      </c>
      <c r="AQ511" s="20" t="str">
        <f t="shared" si="250"/>
        <v/>
      </c>
      <c r="AR511" s="20" t="str">
        <f t="shared" si="251"/>
        <v/>
      </c>
      <c r="AS511" s="20" t="str">
        <f>IF(AN511="","",IFERROR(IF(AND(入力!G511="",H511=""),INDEX(雇用者!$F$3:$Y$100003,MATCH($AN511,雇用者!B$3:B$100003,0),MATCH($AM511,雇用者!$F$1:$Y$1,1)),IF(G511="","",G511)),IF(G511="","",G511)))</f>
        <v/>
      </c>
      <c r="AT511" s="21" t="str">
        <f t="shared" si="252"/>
        <v/>
      </c>
      <c r="AU511" s="21" t="str">
        <f>IF(AND(AT511&lt;&gt;"",COUNTIF($AL$3:AL511,AL511)=1),SUMIF($AL$3:$AT$100003,AL511,$AT$3:$AT$100003),"")</f>
        <v/>
      </c>
      <c r="AV511" s="21" t="str">
        <f>IF(AND(COUNTIF($AM$3:AM511,AM511)=COUNTIF($AM$3:AM100511,AM511),AM511&lt;&gt;""),SUMIF($AM$3:AM511,AM511,$AT$3:AT511),"")</f>
        <v/>
      </c>
      <c r="AW511" s="96"/>
      <c r="AX511" s="20" t="str">
        <f>IF(COUNT(BC511:BH511)=6,MAX($AX$3:AX510)+1,"")</f>
        <v/>
      </c>
      <c r="AY511" s="20" t="str">
        <f>IF(AZ511="","",RANK(AZ511,$AZ$3:$AZ$100003,1)+COUNTIF($AZ$3:AZ511,AZ511)-1)</f>
        <v/>
      </c>
      <c r="AZ511" s="20" t="str">
        <f t="shared" si="253"/>
        <v/>
      </c>
      <c r="BA511" s="20" t="str">
        <f>IF(AN511="","",IF(COUNTIF($AN$3:AN511,AN511)=1,1+MAX($BA$3:BA510),INDEX($BA$3:BA510,MATCH(AN511,$AN$3:AN511,0),0)))</f>
        <v/>
      </c>
      <c r="BB511" s="20" t="str">
        <f>IF(AO511="","",IF(COUNTIF($AO$3:AO511,AO511)=1,1+MAX($BB$3:BB510),INDEX($BB$3:BB510,MATCH(AO511,$AO$3:AO511,0),0)))</f>
        <v/>
      </c>
      <c r="BC511" s="54" t="str">
        <f t="shared" si="254"/>
        <v/>
      </c>
      <c r="BD511" s="54" t="str">
        <f t="shared" si="255"/>
        <v/>
      </c>
      <c r="BE511" s="20" t="str">
        <f>IF($AN511="","",IF(COUNTIF(AN511,"*"&amp;BE$1&amp;"*"),COUNTIF(AN$3:AN511,"*"&amp;BE$1&amp;"*"),""))</f>
        <v/>
      </c>
      <c r="BF511" s="20" t="str">
        <f>IF($AN511="","",IF(COUNTIF(AO511,"*"&amp;BF$1&amp;"*"),COUNTIF(AO$3:AO511,"*"&amp;BF$1&amp;"*"),""))</f>
        <v/>
      </c>
      <c r="BG511" s="20" t="str">
        <f>IF($AN511="","",IF(COUNTIF(AP511,"*"&amp;BG$1&amp;"*"),COUNTIF(AP$3:AP511,"*"&amp;BG$1&amp;"*"),""))</f>
        <v/>
      </c>
      <c r="BH511" s="20" t="str">
        <f>IF($AN511="","",IF(COUNTIF(AQ511,"*"&amp;BH$1&amp;"*"),COUNTIF(AQ$3:AQ511,"*"&amp;BH$1&amp;"*"),""))</f>
        <v/>
      </c>
      <c r="BI511" s="58" t="str">
        <f t="shared" si="256"/>
        <v/>
      </c>
      <c r="BJ511" s="20" t="str">
        <f t="shared" si="257"/>
        <v/>
      </c>
      <c r="BK511" s="20" t="str">
        <f t="shared" si="258"/>
        <v/>
      </c>
      <c r="BM511" s="20" t="str">
        <f>IF($BM$1&gt;=1+MAX($BM$3:BM510),1+MAX($BM$3:BM510),"")</f>
        <v/>
      </c>
      <c r="BN511" s="20" t="str">
        <f t="shared" si="261"/>
        <v/>
      </c>
      <c r="BO511" s="20" t="str">
        <f t="shared" si="261"/>
        <v/>
      </c>
      <c r="BP511" s="20" t="str">
        <f t="shared" si="261"/>
        <v/>
      </c>
      <c r="BQ511" s="20" t="str">
        <f t="shared" si="261"/>
        <v/>
      </c>
      <c r="BR511" s="20" t="str">
        <f t="shared" si="261"/>
        <v/>
      </c>
      <c r="BS511" s="20" t="str">
        <f t="shared" si="261"/>
        <v/>
      </c>
      <c r="BT511" s="20" t="str">
        <f t="shared" si="261"/>
        <v/>
      </c>
      <c r="BU511" s="20" t="str">
        <f t="shared" si="261"/>
        <v/>
      </c>
      <c r="BV511" s="20" t="str">
        <f t="shared" si="261"/>
        <v/>
      </c>
      <c r="BW511" s="20" t="str">
        <f t="shared" si="261"/>
        <v/>
      </c>
      <c r="BX511" s="20" t="str">
        <f t="shared" si="261"/>
        <v/>
      </c>
    </row>
    <row r="512" spans="2:76" ht="30" customHeight="1" x14ac:dyDescent="0.2">
      <c r="B512" s="52"/>
      <c r="C512" s="52"/>
      <c r="D512" s="52"/>
      <c r="E512" s="30"/>
      <c r="F512" s="31"/>
      <c r="G512" s="32"/>
      <c r="H512" s="30"/>
      <c r="I512" s="31"/>
      <c r="J512" s="34"/>
      <c r="K512" s="112" t="str">
        <f t="shared" si="236"/>
        <v/>
      </c>
      <c r="L512" s="108" t="str">
        <f t="shared" si="237"/>
        <v/>
      </c>
      <c r="M512" s="108" t="str">
        <f t="shared" si="238"/>
        <v/>
      </c>
      <c r="N512" s="31" t="str">
        <f t="shared" si="239"/>
        <v/>
      </c>
      <c r="O512" s="31" t="str">
        <f t="shared" si="240"/>
        <v/>
      </c>
      <c r="P512" s="49" t="str">
        <f t="shared" si="241"/>
        <v/>
      </c>
      <c r="Q512" s="49" t="str">
        <f t="shared" si="242"/>
        <v/>
      </c>
      <c r="R512" s="32" t="str">
        <f t="shared" si="243"/>
        <v/>
      </c>
      <c r="S512" s="19"/>
      <c r="T512" s="45" t="str">
        <f t="shared" si="244"/>
        <v/>
      </c>
      <c r="U512" s="32" t="str">
        <f t="shared" si="245"/>
        <v/>
      </c>
      <c r="V512" s="22"/>
      <c r="W512" s="6" t="str">
        <f t="shared" si="234"/>
        <v/>
      </c>
      <c r="X512" s="7" t="str">
        <f t="shared" si="246"/>
        <v/>
      </c>
      <c r="Y512" s="19"/>
      <c r="Z512" s="13" t="str">
        <f t="shared" si="235"/>
        <v/>
      </c>
      <c r="AA512" s="13" t="str">
        <f t="shared" si="247"/>
        <v/>
      </c>
      <c r="AB512" s="7" t="str">
        <f t="shared" si="248"/>
        <v/>
      </c>
      <c r="AC512" s="22"/>
      <c r="AD512" s="3" t="str">
        <f>IF(B512="","",COUNT(B$3:B512))</f>
        <v/>
      </c>
      <c r="AE512" s="3" t="str">
        <f>IF(C512="","",COUNT(C$3:C512))</f>
        <v/>
      </c>
      <c r="AF512" s="3" t="str">
        <f>IF(D512="","",COUNT(D$3:D512))</f>
        <v/>
      </c>
      <c r="AG512" s="20" t="str">
        <f>IF(E512="","",COUNTA($E$3:E512))</f>
        <v/>
      </c>
      <c r="AH512" s="38" t="str">
        <f>IF(B512="",IF(OR($C512&lt;&gt;"",$D512&lt;&gt;"",$E512&lt;&gt;"",$H512&lt;&gt;"",$G512&lt;&gt;""),INDEX(AH$3:AH511,MATCH(MAX(AD$3:AD511),AD$3:AD511,0),0),""),B512)</f>
        <v/>
      </c>
      <c r="AI512" s="38" t="str">
        <f>IF(C512="",IF(OR($D512&lt;&gt;"",$E512&lt;&gt;"",$H512&lt;&gt;"",$G512&lt;&gt;""),INDEX(AI$3:AI511,MATCH(MAX(AE$3:AE511),AE$3:AE511,0),0),""),C512)</f>
        <v/>
      </c>
      <c r="AJ512" s="38" t="str">
        <f>IF(D512="",IF(OR($E512&lt;&gt;"",$H512&lt;&gt;"",$G512&lt;&gt;""),INDEX(AJ$3:AJ511,MATCH(MAX(AF$3:AF511),AF$3:AF511,0),0),""),D512)</f>
        <v/>
      </c>
      <c r="AK512" s="4" t="str">
        <f>IF(入力!E512="","",IFERROR(INDEX(雇用者!$B$3:$B$100003,IFERROR(MATCH("*"&amp;$E512&amp;"*",雇用者!B$3:B$100003,0),MATCH("*"&amp;$E512&amp;"*",雇用者!C$3:C$100003,0)),0),入力!E512))&amp;""</f>
        <v/>
      </c>
      <c r="AL512" s="20" t="str">
        <f>IF(AM512="","",$AM512&amp;"@"&amp;AN512&amp;IF(AN512="","","@"&amp;COUNTIF($AK$3:AK512,AN512)))</f>
        <v/>
      </c>
      <c r="AM512" s="26" t="str">
        <f t="shared" si="249"/>
        <v/>
      </c>
      <c r="AN512" s="4" t="str">
        <f>IF(AK512="",IF(AND(OR(H512&lt;&gt;"",G512&lt;&gt;""),E512=""),INDEX($AK$3:AK511,MATCH(MAX($AG$3:AG511),$AG$3:AG511,0),0),""),AK512)</f>
        <v/>
      </c>
      <c r="AO512" s="20" t="str">
        <f>IF(H512="",IF(AN512="","",IFERROR(INDEX(雇用者!$D$3:$D$100003,MATCH($AN512,雇用者!B$3:B$100003,0),0),"")),H512)&amp;""</f>
        <v/>
      </c>
      <c r="AP512" s="20" t="str">
        <f>IF(AN512="","",IFERROR(IF(AND(入力!I512="",H512=""),INDEX(雇用者!$E$3:$E$100003,MATCH($AN512,雇用者!B$3:B$100003,0),0),I512),I512))&amp;""</f>
        <v/>
      </c>
      <c r="AQ512" s="20" t="str">
        <f t="shared" si="250"/>
        <v/>
      </c>
      <c r="AR512" s="20" t="str">
        <f t="shared" si="251"/>
        <v/>
      </c>
      <c r="AS512" s="20" t="str">
        <f>IF(AN512="","",IFERROR(IF(AND(入力!G512="",H512=""),INDEX(雇用者!$F$3:$Y$100003,MATCH($AN512,雇用者!B$3:B$100003,0),MATCH($AM512,雇用者!$F$1:$Y$1,1)),IF(G512="","",G512)),IF(G512="","",G512)))</f>
        <v/>
      </c>
      <c r="AT512" s="21" t="str">
        <f t="shared" si="252"/>
        <v/>
      </c>
      <c r="AU512" s="21" t="str">
        <f>IF(AND(AT512&lt;&gt;"",COUNTIF($AL$3:AL512,AL512)=1),SUMIF($AL$3:$AT$100003,AL512,$AT$3:$AT$100003),"")</f>
        <v/>
      </c>
      <c r="AV512" s="21" t="str">
        <f>IF(AND(COUNTIF($AM$3:AM512,AM512)=COUNTIF($AM$3:AM100512,AM512),AM512&lt;&gt;""),SUMIF($AM$3:AM512,AM512,$AT$3:AT512),"")</f>
        <v/>
      </c>
      <c r="AW512" s="96"/>
      <c r="AX512" s="20" t="str">
        <f>IF(COUNT(BC512:BH512)=6,MAX($AX$3:AX511)+1,"")</f>
        <v/>
      </c>
      <c r="AY512" s="20" t="str">
        <f>IF(AZ512="","",RANK(AZ512,$AZ$3:$AZ$100003,1)+COUNTIF($AZ$3:AZ512,AZ512)-1)</f>
        <v/>
      </c>
      <c r="AZ512" s="20" t="str">
        <f t="shared" si="253"/>
        <v/>
      </c>
      <c r="BA512" s="20" t="str">
        <f>IF(AN512="","",IF(COUNTIF($AN$3:AN512,AN512)=1,1+MAX($BA$3:BA511),INDEX($BA$3:BA511,MATCH(AN512,$AN$3:AN512,0),0)))</f>
        <v/>
      </c>
      <c r="BB512" s="20" t="str">
        <f>IF(AO512="","",IF(COUNTIF($AO$3:AO512,AO512)=1,1+MAX($BB$3:BB511),INDEX($BB$3:BB511,MATCH(AO512,$AO$3:AO512,0),0)))</f>
        <v/>
      </c>
      <c r="BC512" s="54" t="str">
        <f t="shared" si="254"/>
        <v/>
      </c>
      <c r="BD512" s="54" t="str">
        <f t="shared" si="255"/>
        <v/>
      </c>
      <c r="BE512" s="20" t="str">
        <f>IF($AN512="","",IF(COUNTIF(AN512,"*"&amp;BE$1&amp;"*"),COUNTIF(AN$3:AN512,"*"&amp;BE$1&amp;"*"),""))</f>
        <v/>
      </c>
      <c r="BF512" s="20" t="str">
        <f>IF($AN512="","",IF(COUNTIF(AO512,"*"&amp;BF$1&amp;"*"),COUNTIF(AO$3:AO512,"*"&amp;BF$1&amp;"*"),""))</f>
        <v/>
      </c>
      <c r="BG512" s="20" t="str">
        <f>IF($AN512="","",IF(COUNTIF(AP512,"*"&amp;BG$1&amp;"*"),COUNTIF(AP$3:AP512,"*"&amp;BG$1&amp;"*"),""))</f>
        <v/>
      </c>
      <c r="BH512" s="20" t="str">
        <f>IF($AN512="","",IF(COUNTIF(AQ512,"*"&amp;BH$1&amp;"*"),COUNTIF(AQ$3:AQ512,"*"&amp;BH$1&amp;"*"),""))</f>
        <v/>
      </c>
      <c r="BI512" s="58" t="str">
        <f t="shared" si="256"/>
        <v/>
      </c>
      <c r="BJ512" s="20" t="str">
        <f t="shared" si="257"/>
        <v/>
      </c>
      <c r="BK512" s="20" t="str">
        <f t="shared" si="258"/>
        <v/>
      </c>
      <c r="BM512" s="20" t="str">
        <f>IF($BM$1&gt;=1+MAX($BM$3:BM511),1+MAX($BM$3:BM511),"")</f>
        <v/>
      </c>
      <c r="BN512" s="20" t="str">
        <f t="shared" si="261"/>
        <v/>
      </c>
      <c r="BO512" s="20" t="str">
        <f t="shared" si="261"/>
        <v/>
      </c>
      <c r="BP512" s="20" t="str">
        <f t="shared" si="261"/>
        <v/>
      </c>
      <c r="BQ512" s="20" t="str">
        <f t="shared" si="261"/>
        <v/>
      </c>
      <c r="BR512" s="20" t="str">
        <f t="shared" si="261"/>
        <v/>
      </c>
      <c r="BS512" s="20" t="str">
        <f t="shared" si="261"/>
        <v/>
      </c>
      <c r="BT512" s="20" t="str">
        <f t="shared" si="261"/>
        <v/>
      </c>
      <c r="BU512" s="20" t="str">
        <f t="shared" si="261"/>
        <v/>
      </c>
      <c r="BV512" s="20" t="str">
        <f t="shared" si="261"/>
        <v/>
      </c>
      <c r="BW512" s="20" t="str">
        <f t="shared" si="261"/>
        <v/>
      </c>
      <c r="BX512" s="20" t="str">
        <f t="shared" si="261"/>
        <v/>
      </c>
    </row>
    <row r="513" spans="2:76" ht="30" customHeight="1" x14ac:dyDescent="0.2">
      <c r="B513" s="52"/>
      <c r="C513" s="52"/>
      <c r="D513" s="52"/>
      <c r="E513" s="30"/>
      <c r="F513" s="31"/>
      <c r="G513" s="32"/>
      <c r="H513" s="30"/>
      <c r="I513" s="31"/>
      <c r="J513" s="34"/>
      <c r="K513" s="112" t="str">
        <f t="shared" si="236"/>
        <v/>
      </c>
      <c r="L513" s="108" t="str">
        <f t="shared" si="237"/>
        <v/>
      </c>
      <c r="M513" s="108" t="str">
        <f t="shared" si="238"/>
        <v/>
      </c>
      <c r="N513" s="31" t="str">
        <f t="shared" si="239"/>
        <v/>
      </c>
      <c r="O513" s="31" t="str">
        <f t="shared" si="240"/>
        <v/>
      </c>
      <c r="P513" s="49" t="str">
        <f t="shared" si="241"/>
        <v/>
      </c>
      <c r="Q513" s="49" t="str">
        <f t="shared" si="242"/>
        <v/>
      </c>
      <c r="R513" s="32" t="str">
        <f t="shared" si="243"/>
        <v/>
      </c>
      <c r="S513" s="19"/>
      <c r="T513" s="45" t="str">
        <f t="shared" si="244"/>
        <v/>
      </c>
      <c r="U513" s="32" t="str">
        <f t="shared" si="245"/>
        <v/>
      </c>
      <c r="V513" s="22"/>
      <c r="W513" s="6" t="str">
        <f t="shared" si="234"/>
        <v/>
      </c>
      <c r="X513" s="7" t="str">
        <f t="shared" si="246"/>
        <v/>
      </c>
      <c r="Y513" s="19"/>
      <c r="Z513" s="13" t="str">
        <f t="shared" si="235"/>
        <v/>
      </c>
      <c r="AA513" s="13" t="str">
        <f t="shared" si="247"/>
        <v/>
      </c>
      <c r="AB513" s="7" t="str">
        <f t="shared" si="248"/>
        <v/>
      </c>
      <c r="AC513" s="22"/>
      <c r="AD513" s="3" t="str">
        <f>IF(B513="","",COUNT(B$3:B513))</f>
        <v/>
      </c>
      <c r="AE513" s="3" t="str">
        <f>IF(C513="","",COUNT(C$3:C513))</f>
        <v/>
      </c>
      <c r="AF513" s="3" t="str">
        <f>IF(D513="","",COUNT(D$3:D513))</f>
        <v/>
      </c>
      <c r="AG513" s="20" t="str">
        <f>IF(E513="","",COUNTA($E$3:E513))</f>
        <v/>
      </c>
      <c r="AH513" s="38" t="str">
        <f>IF(B513="",IF(OR($C513&lt;&gt;"",$D513&lt;&gt;"",$E513&lt;&gt;"",$H513&lt;&gt;"",$G513&lt;&gt;""),INDEX(AH$3:AH512,MATCH(MAX(AD$3:AD512),AD$3:AD512,0),0),""),B513)</f>
        <v/>
      </c>
      <c r="AI513" s="38" t="str">
        <f>IF(C513="",IF(OR($D513&lt;&gt;"",$E513&lt;&gt;"",$H513&lt;&gt;"",$G513&lt;&gt;""),INDEX(AI$3:AI512,MATCH(MAX(AE$3:AE512),AE$3:AE512,0),0),""),C513)</f>
        <v/>
      </c>
      <c r="AJ513" s="38" t="str">
        <f>IF(D513="",IF(OR($E513&lt;&gt;"",$H513&lt;&gt;"",$G513&lt;&gt;""),INDEX(AJ$3:AJ512,MATCH(MAX(AF$3:AF512),AF$3:AF512,0),0),""),D513)</f>
        <v/>
      </c>
      <c r="AK513" s="4" t="str">
        <f>IF(入力!E513="","",IFERROR(INDEX(雇用者!$B$3:$B$100003,IFERROR(MATCH("*"&amp;$E513&amp;"*",雇用者!B$3:B$100003,0),MATCH("*"&amp;$E513&amp;"*",雇用者!C$3:C$100003,0)),0),入力!E513))&amp;""</f>
        <v/>
      </c>
      <c r="AL513" s="20" t="str">
        <f>IF(AM513="","",$AM513&amp;"@"&amp;AN513&amp;IF(AN513="","","@"&amp;COUNTIF($AK$3:AK513,AN513)))</f>
        <v/>
      </c>
      <c r="AM513" s="26" t="str">
        <f t="shared" si="249"/>
        <v/>
      </c>
      <c r="AN513" s="4" t="str">
        <f>IF(AK513="",IF(AND(OR(H513&lt;&gt;"",G513&lt;&gt;""),E513=""),INDEX($AK$3:AK512,MATCH(MAX($AG$3:AG512),$AG$3:AG512,0),0),""),AK513)</f>
        <v/>
      </c>
      <c r="AO513" s="20" t="str">
        <f>IF(H513="",IF(AN513="","",IFERROR(INDEX(雇用者!$D$3:$D$100003,MATCH($AN513,雇用者!B$3:B$100003,0),0),"")),H513)&amp;""</f>
        <v/>
      </c>
      <c r="AP513" s="20" t="str">
        <f>IF(AN513="","",IFERROR(IF(AND(入力!I513="",H513=""),INDEX(雇用者!$E$3:$E$100003,MATCH($AN513,雇用者!B$3:B$100003,0),0),I513),I513))&amp;""</f>
        <v/>
      </c>
      <c r="AQ513" s="20" t="str">
        <f t="shared" si="250"/>
        <v/>
      </c>
      <c r="AR513" s="20" t="str">
        <f t="shared" si="251"/>
        <v/>
      </c>
      <c r="AS513" s="20" t="str">
        <f>IF(AN513="","",IFERROR(IF(AND(入力!G513="",H513=""),INDEX(雇用者!$F$3:$Y$100003,MATCH($AN513,雇用者!B$3:B$100003,0),MATCH($AM513,雇用者!$F$1:$Y$1,1)),IF(G513="","",G513)),IF(G513="","",G513)))</f>
        <v/>
      </c>
      <c r="AT513" s="21" t="str">
        <f t="shared" si="252"/>
        <v/>
      </c>
      <c r="AU513" s="21" t="str">
        <f>IF(AND(AT513&lt;&gt;"",COUNTIF($AL$3:AL513,AL513)=1),SUMIF($AL$3:$AT$100003,AL513,$AT$3:$AT$100003),"")</f>
        <v/>
      </c>
      <c r="AV513" s="21" t="str">
        <f>IF(AND(COUNTIF($AM$3:AM513,AM513)=COUNTIF($AM$3:AM100513,AM513),AM513&lt;&gt;""),SUMIF($AM$3:AM513,AM513,$AT$3:AT513),"")</f>
        <v/>
      </c>
      <c r="AW513" s="96"/>
      <c r="AX513" s="20" t="str">
        <f>IF(COUNT(BC513:BH513)=6,MAX($AX$3:AX512)+1,"")</f>
        <v/>
      </c>
      <c r="AY513" s="20" t="str">
        <f>IF(AZ513="","",RANK(AZ513,$AZ$3:$AZ$100003,1)+COUNTIF($AZ$3:AZ513,AZ513)-1)</f>
        <v/>
      </c>
      <c r="AZ513" s="20" t="str">
        <f t="shared" si="253"/>
        <v/>
      </c>
      <c r="BA513" s="20" t="str">
        <f>IF(AN513="","",IF(COUNTIF($AN$3:AN513,AN513)=1,1+MAX($BA$3:BA512),INDEX($BA$3:BA512,MATCH(AN513,$AN$3:AN513,0),0)))</f>
        <v/>
      </c>
      <c r="BB513" s="20" t="str">
        <f>IF(AO513="","",IF(COUNTIF($AO$3:AO513,AO513)=1,1+MAX($BB$3:BB512),INDEX($BB$3:BB512,MATCH(AO513,$AO$3:AO513,0),0)))</f>
        <v/>
      </c>
      <c r="BC513" s="54" t="str">
        <f t="shared" si="254"/>
        <v/>
      </c>
      <c r="BD513" s="54" t="str">
        <f t="shared" si="255"/>
        <v/>
      </c>
      <c r="BE513" s="20" t="str">
        <f>IF($AN513="","",IF(COUNTIF(AN513,"*"&amp;BE$1&amp;"*"),COUNTIF(AN$3:AN513,"*"&amp;BE$1&amp;"*"),""))</f>
        <v/>
      </c>
      <c r="BF513" s="20" t="str">
        <f>IF($AN513="","",IF(COUNTIF(AO513,"*"&amp;BF$1&amp;"*"),COUNTIF(AO$3:AO513,"*"&amp;BF$1&amp;"*"),""))</f>
        <v/>
      </c>
      <c r="BG513" s="20" t="str">
        <f>IF($AN513="","",IF(COUNTIF(AP513,"*"&amp;BG$1&amp;"*"),COUNTIF(AP$3:AP513,"*"&amp;BG$1&amp;"*"),""))</f>
        <v/>
      </c>
      <c r="BH513" s="20" t="str">
        <f>IF($AN513="","",IF(COUNTIF(AQ513,"*"&amp;BH$1&amp;"*"),COUNTIF(AQ$3:AQ513,"*"&amp;BH$1&amp;"*"),""))</f>
        <v/>
      </c>
      <c r="BI513" s="58" t="str">
        <f t="shared" si="256"/>
        <v/>
      </c>
      <c r="BJ513" s="20" t="str">
        <f t="shared" si="257"/>
        <v/>
      </c>
      <c r="BK513" s="20" t="str">
        <f t="shared" si="258"/>
        <v/>
      </c>
      <c r="BM513" s="20" t="str">
        <f>IF($BM$1&gt;=1+MAX($BM$3:BM512),1+MAX($BM$3:BM512),"")</f>
        <v/>
      </c>
      <c r="BN513" s="20" t="str">
        <f t="shared" si="261"/>
        <v/>
      </c>
      <c r="BO513" s="20" t="str">
        <f t="shared" si="261"/>
        <v/>
      </c>
      <c r="BP513" s="20" t="str">
        <f t="shared" si="261"/>
        <v/>
      </c>
      <c r="BQ513" s="20" t="str">
        <f t="shared" si="261"/>
        <v/>
      </c>
      <c r="BR513" s="20" t="str">
        <f t="shared" si="261"/>
        <v/>
      </c>
      <c r="BS513" s="20" t="str">
        <f t="shared" si="261"/>
        <v/>
      </c>
      <c r="BT513" s="20" t="str">
        <f t="shared" si="261"/>
        <v/>
      </c>
      <c r="BU513" s="20" t="str">
        <f t="shared" si="261"/>
        <v/>
      </c>
      <c r="BV513" s="20" t="str">
        <f t="shared" si="261"/>
        <v/>
      </c>
      <c r="BW513" s="20" t="str">
        <f t="shared" si="261"/>
        <v/>
      </c>
      <c r="BX513" s="20" t="str">
        <f t="shared" si="261"/>
        <v/>
      </c>
    </row>
    <row r="514" spans="2:76" ht="30" customHeight="1" x14ac:dyDescent="0.2">
      <c r="B514" s="52"/>
      <c r="C514" s="52"/>
      <c r="D514" s="52"/>
      <c r="E514" s="30"/>
      <c r="F514" s="31"/>
      <c r="G514" s="32"/>
      <c r="H514" s="30"/>
      <c r="I514" s="31"/>
      <c r="J514" s="34"/>
      <c r="K514" s="112" t="str">
        <f t="shared" si="236"/>
        <v/>
      </c>
      <c r="L514" s="108" t="str">
        <f t="shared" si="237"/>
        <v/>
      </c>
      <c r="M514" s="108" t="str">
        <f t="shared" si="238"/>
        <v/>
      </c>
      <c r="N514" s="31" t="str">
        <f t="shared" si="239"/>
        <v/>
      </c>
      <c r="O514" s="31" t="str">
        <f t="shared" si="240"/>
        <v/>
      </c>
      <c r="P514" s="49" t="str">
        <f t="shared" si="241"/>
        <v/>
      </c>
      <c r="Q514" s="49" t="str">
        <f t="shared" si="242"/>
        <v/>
      </c>
      <c r="R514" s="32" t="str">
        <f t="shared" si="243"/>
        <v/>
      </c>
      <c r="S514" s="19"/>
      <c r="T514" s="45" t="str">
        <f t="shared" si="244"/>
        <v/>
      </c>
      <c r="U514" s="32" t="str">
        <f t="shared" si="245"/>
        <v/>
      </c>
      <c r="V514" s="22"/>
      <c r="W514" s="6" t="str">
        <f t="shared" si="234"/>
        <v/>
      </c>
      <c r="X514" s="7" t="str">
        <f t="shared" si="246"/>
        <v/>
      </c>
      <c r="Y514" s="19"/>
      <c r="Z514" s="13" t="str">
        <f t="shared" si="235"/>
        <v/>
      </c>
      <c r="AA514" s="13" t="str">
        <f t="shared" si="247"/>
        <v/>
      </c>
      <c r="AB514" s="7" t="str">
        <f t="shared" si="248"/>
        <v/>
      </c>
      <c r="AC514" s="22"/>
      <c r="AD514" s="3" t="str">
        <f>IF(B514="","",COUNT(B$3:B514))</f>
        <v/>
      </c>
      <c r="AE514" s="3" t="str">
        <f>IF(C514="","",COUNT(C$3:C514))</f>
        <v/>
      </c>
      <c r="AF514" s="3" t="str">
        <f>IF(D514="","",COUNT(D$3:D514))</f>
        <v/>
      </c>
      <c r="AG514" s="20" t="str">
        <f>IF(E514="","",COUNTA($E$3:E514))</f>
        <v/>
      </c>
      <c r="AH514" s="38" t="str">
        <f>IF(B514="",IF(OR($C514&lt;&gt;"",$D514&lt;&gt;"",$E514&lt;&gt;"",$H514&lt;&gt;"",$G514&lt;&gt;""),INDEX(AH$3:AH513,MATCH(MAX(AD$3:AD513),AD$3:AD513,0),0),""),B514)</f>
        <v/>
      </c>
      <c r="AI514" s="38" t="str">
        <f>IF(C514="",IF(OR($D514&lt;&gt;"",$E514&lt;&gt;"",$H514&lt;&gt;"",$G514&lt;&gt;""),INDEX(AI$3:AI513,MATCH(MAX(AE$3:AE513),AE$3:AE513,0),0),""),C514)</f>
        <v/>
      </c>
      <c r="AJ514" s="38" t="str">
        <f>IF(D514="",IF(OR($E514&lt;&gt;"",$H514&lt;&gt;"",$G514&lt;&gt;""),INDEX(AJ$3:AJ513,MATCH(MAX(AF$3:AF513),AF$3:AF513,0),0),""),D514)</f>
        <v/>
      </c>
      <c r="AK514" s="4" t="str">
        <f>IF(入力!E514="","",IFERROR(INDEX(雇用者!$B$3:$B$100003,IFERROR(MATCH("*"&amp;$E514&amp;"*",雇用者!B$3:B$100003,0),MATCH("*"&amp;$E514&amp;"*",雇用者!C$3:C$100003,0)),0),入力!E514))&amp;""</f>
        <v/>
      </c>
      <c r="AL514" s="20" t="str">
        <f>IF(AM514="","",$AM514&amp;"@"&amp;AN514&amp;IF(AN514="","","@"&amp;COUNTIF($AK$3:AK514,AN514)))</f>
        <v/>
      </c>
      <c r="AM514" s="26" t="str">
        <f t="shared" si="249"/>
        <v/>
      </c>
      <c r="AN514" s="4" t="str">
        <f>IF(AK514="",IF(AND(OR(H514&lt;&gt;"",G514&lt;&gt;""),E514=""),INDEX($AK$3:AK513,MATCH(MAX($AG$3:AG513),$AG$3:AG513,0),0),""),AK514)</f>
        <v/>
      </c>
      <c r="AO514" s="20" t="str">
        <f>IF(H514="",IF(AN514="","",IFERROR(INDEX(雇用者!$D$3:$D$100003,MATCH($AN514,雇用者!B$3:B$100003,0),0),"")),H514)&amp;""</f>
        <v/>
      </c>
      <c r="AP514" s="20" t="str">
        <f>IF(AN514="","",IFERROR(IF(AND(入力!I514="",H514=""),INDEX(雇用者!$E$3:$E$100003,MATCH($AN514,雇用者!B$3:B$100003,0),0),I514),I514))&amp;""</f>
        <v/>
      </c>
      <c r="AQ514" s="20" t="str">
        <f t="shared" si="250"/>
        <v/>
      </c>
      <c r="AR514" s="20" t="str">
        <f t="shared" si="251"/>
        <v/>
      </c>
      <c r="AS514" s="20" t="str">
        <f>IF(AN514="","",IFERROR(IF(AND(入力!G514="",H514=""),INDEX(雇用者!$F$3:$Y$100003,MATCH($AN514,雇用者!B$3:B$100003,0),MATCH($AM514,雇用者!$F$1:$Y$1,1)),IF(G514="","",G514)),IF(G514="","",G514)))</f>
        <v/>
      </c>
      <c r="AT514" s="21" t="str">
        <f t="shared" si="252"/>
        <v/>
      </c>
      <c r="AU514" s="21" t="str">
        <f>IF(AND(AT514&lt;&gt;"",COUNTIF($AL$3:AL514,AL514)=1),SUMIF($AL$3:$AT$100003,AL514,$AT$3:$AT$100003),"")</f>
        <v/>
      </c>
      <c r="AV514" s="21" t="str">
        <f>IF(AND(COUNTIF($AM$3:AM514,AM514)=COUNTIF($AM$3:AM100514,AM514),AM514&lt;&gt;""),SUMIF($AM$3:AM514,AM514,$AT$3:AT514),"")</f>
        <v/>
      </c>
      <c r="AW514" s="96"/>
      <c r="AX514" s="20" t="str">
        <f>IF(COUNT(BC514:BH514)=6,MAX($AX$3:AX513)+1,"")</f>
        <v/>
      </c>
      <c r="AY514" s="20" t="str">
        <f>IF(AZ514="","",RANK(AZ514,$AZ$3:$AZ$100003,1)+COUNTIF($AZ$3:AZ514,AZ514)-1)</f>
        <v/>
      </c>
      <c r="AZ514" s="20" t="str">
        <f t="shared" si="253"/>
        <v/>
      </c>
      <c r="BA514" s="20" t="str">
        <f>IF(AN514="","",IF(COUNTIF($AN$3:AN514,AN514)=1,1+MAX($BA$3:BA513),INDEX($BA$3:BA513,MATCH(AN514,$AN$3:AN514,0),0)))</f>
        <v/>
      </c>
      <c r="BB514" s="20" t="str">
        <f>IF(AO514="","",IF(COUNTIF($AO$3:AO514,AO514)=1,1+MAX($BB$3:BB513),INDEX($BB$3:BB513,MATCH(AO514,$AO$3:AO514,0),0)))</f>
        <v/>
      </c>
      <c r="BC514" s="54" t="str">
        <f t="shared" si="254"/>
        <v/>
      </c>
      <c r="BD514" s="54" t="str">
        <f t="shared" si="255"/>
        <v/>
      </c>
      <c r="BE514" s="20" t="str">
        <f>IF($AN514="","",IF(COUNTIF(AN514,"*"&amp;BE$1&amp;"*"),COUNTIF(AN$3:AN514,"*"&amp;BE$1&amp;"*"),""))</f>
        <v/>
      </c>
      <c r="BF514" s="20" t="str">
        <f>IF($AN514="","",IF(COUNTIF(AO514,"*"&amp;BF$1&amp;"*"),COUNTIF(AO$3:AO514,"*"&amp;BF$1&amp;"*"),""))</f>
        <v/>
      </c>
      <c r="BG514" s="20" t="str">
        <f>IF($AN514="","",IF(COUNTIF(AP514,"*"&amp;BG$1&amp;"*"),COUNTIF(AP$3:AP514,"*"&amp;BG$1&amp;"*"),""))</f>
        <v/>
      </c>
      <c r="BH514" s="20" t="str">
        <f>IF($AN514="","",IF(COUNTIF(AQ514,"*"&amp;BH$1&amp;"*"),COUNTIF(AQ$3:AQ514,"*"&amp;BH$1&amp;"*"),""))</f>
        <v/>
      </c>
      <c r="BI514" s="58" t="str">
        <f t="shared" si="256"/>
        <v/>
      </c>
      <c r="BJ514" s="20" t="str">
        <f t="shared" si="257"/>
        <v/>
      </c>
      <c r="BK514" s="20" t="str">
        <f t="shared" si="258"/>
        <v/>
      </c>
      <c r="BM514" s="20" t="str">
        <f>IF($BM$1&gt;=1+MAX($BM$3:BM513),1+MAX($BM$3:BM513),"")</f>
        <v/>
      </c>
      <c r="BN514" s="20" t="str">
        <f t="shared" si="261"/>
        <v/>
      </c>
      <c r="BO514" s="20" t="str">
        <f t="shared" si="261"/>
        <v/>
      </c>
      <c r="BP514" s="20" t="str">
        <f t="shared" si="261"/>
        <v/>
      </c>
      <c r="BQ514" s="20" t="str">
        <f t="shared" si="261"/>
        <v/>
      </c>
      <c r="BR514" s="20" t="str">
        <f t="shared" si="261"/>
        <v/>
      </c>
      <c r="BS514" s="20" t="str">
        <f t="shared" si="261"/>
        <v/>
      </c>
      <c r="BT514" s="20" t="str">
        <f t="shared" si="261"/>
        <v/>
      </c>
      <c r="BU514" s="20" t="str">
        <f t="shared" si="261"/>
        <v/>
      </c>
      <c r="BV514" s="20" t="str">
        <f t="shared" si="261"/>
        <v/>
      </c>
      <c r="BW514" s="20" t="str">
        <f t="shared" si="261"/>
        <v/>
      </c>
      <c r="BX514" s="20" t="str">
        <f t="shared" si="261"/>
        <v/>
      </c>
    </row>
    <row r="515" spans="2:76" ht="30" customHeight="1" x14ac:dyDescent="0.2">
      <c r="B515" s="52"/>
      <c r="C515" s="52"/>
      <c r="D515" s="52"/>
      <c r="E515" s="30"/>
      <c r="F515" s="31"/>
      <c r="G515" s="32"/>
      <c r="H515" s="30"/>
      <c r="I515" s="31"/>
      <c r="J515" s="34"/>
      <c r="K515" s="112" t="str">
        <f t="shared" si="236"/>
        <v/>
      </c>
      <c r="L515" s="108" t="str">
        <f t="shared" si="237"/>
        <v/>
      </c>
      <c r="M515" s="108" t="str">
        <f t="shared" si="238"/>
        <v/>
      </c>
      <c r="N515" s="31" t="str">
        <f t="shared" si="239"/>
        <v/>
      </c>
      <c r="O515" s="31" t="str">
        <f t="shared" si="240"/>
        <v/>
      </c>
      <c r="P515" s="49" t="str">
        <f t="shared" si="241"/>
        <v/>
      </c>
      <c r="Q515" s="49" t="str">
        <f t="shared" si="242"/>
        <v/>
      </c>
      <c r="R515" s="32" t="str">
        <f t="shared" si="243"/>
        <v/>
      </c>
      <c r="S515" s="19"/>
      <c r="T515" s="45" t="str">
        <f t="shared" si="244"/>
        <v/>
      </c>
      <c r="U515" s="32" t="str">
        <f t="shared" si="245"/>
        <v/>
      </c>
      <c r="V515" s="22"/>
      <c r="W515" s="6" t="str">
        <f t="shared" ref="W515:W578" si="262">IFERROR(INDEX($AN$3:$AN$100003,MATCH(ROW()-ROW($W$2),$BA$3:$BA$100003,0),0),"")</f>
        <v/>
      </c>
      <c r="X515" s="7" t="str">
        <f t="shared" si="246"/>
        <v/>
      </c>
      <c r="Y515" s="19"/>
      <c r="Z515" s="13" t="str">
        <f t="shared" ref="Z515:Z578" si="263">IFERROR(INDEX($AO$3:$AO$100003,MATCH(ROW()-ROW($Z$2),$BB$3:$BB$100003,0),0),"")</f>
        <v/>
      </c>
      <c r="AA515" s="13" t="str">
        <f t="shared" si="247"/>
        <v/>
      </c>
      <c r="AB515" s="7" t="str">
        <f t="shared" si="248"/>
        <v/>
      </c>
      <c r="AC515" s="22"/>
      <c r="AD515" s="3" t="str">
        <f>IF(B515="","",COUNT(B$3:B515))</f>
        <v/>
      </c>
      <c r="AE515" s="3" t="str">
        <f>IF(C515="","",COUNT(C$3:C515))</f>
        <v/>
      </c>
      <c r="AF515" s="3" t="str">
        <f>IF(D515="","",COUNT(D$3:D515))</f>
        <v/>
      </c>
      <c r="AG515" s="20" t="str">
        <f>IF(E515="","",COUNTA($E$3:E515))</f>
        <v/>
      </c>
      <c r="AH515" s="38" t="str">
        <f>IF(B515="",IF(OR($C515&lt;&gt;"",$D515&lt;&gt;"",$E515&lt;&gt;"",$H515&lt;&gt;"",$G515&lt;&gt;""),INDEX(AH$3:AH514,MATCH(MAX(AD$3:AD514),AD$3:AD514,0),0),""),B515)</f>
        <v/>
      </c>
      <c r="AI515" s="38" t="str">
        <f>IF(C515="",IF(OR($D515&lt;&gt;"",$E515&lt;&gt;"",$H515&lt;&gt;"",$G515&lt;&gt;""),INDEX(AI$3:AI514,MATCH(MAX(AE$3:AE514),AE$3:AE514,0),0),""),C515)</f>
        <v/>
      </c>
      <c r="AJ515" s="38" t="str">
        <f>IF(D515="",IF(OR($E515&lt;&gt;"",$H515&lt;&gt;"",$G515&lt;&gt;""),INDEX(AJ$3:AJ514,MATCH(MAX(AF$3:AF514),AF$3:AF514,0),0),""),D515)</f>
        <v/>
      </c>
      <c r="AK515" s="4" t="str">
        <f>IF(入力!E515="","",IFERROR(INDEX(雇用者!$B$3:$B$100003,IFERROR(MATCH("*"&amp;$E515&amp;"*",雇用者!B$3:B$100003,0),MATCH("*"&amp;$E515&amp;"*",雇用者!C$3:C$100003,0)),0),入力!E515))&amp;""</f>
        <v/>
      </c>
      <c r="AL515" s="20" t="str">
        <f>IF(AM515="","",$AM515&amp;"@"&amp;AN515&amp;IF(AN515="","","@"&amp;COUNTIF($AK$3:AK515,AN515)))</f>
        <v/>
      </c>
      <c r="AM515" s="26" t="str">
        <f t="shared" si="249"/>
        <v/>
      </c>
      <c r="AN515" s="4" t="str">
        <f>IF(AK515="",IF(AND(OR(H515&lt;&gt;"",G515&lt;&gt;""),E515=""),INDEX($AK$3:AK514,MATCH(MAX($AG$3:AG514),$AG$3:AG514,0),0),""),AK515)</f>
        <v/>
      </c>
      <c r="AO515" s="20" t="str">
        <f>IF(H515="",IF(AN515="","",IFERROR(INDEX(雇用者!$D$3:$D$100003,MATCH($AN515,雇用者!B$3:B$100003,0),0),"")),H515)&amp;""</f>
        <v/>
      </c>
      <c r="AP515" s="20" t="str">
        <f>IF(AN515="","",IFERROR(IF(AND(入力!I515="",H515=""),INDEX(雇用者!$E$3:$E$100003,MATCH($AN515,雇用者!B$3:B$100003,0),0),I515),I515))&amp;""</f>
        <v/>
      </c>
      <c r="AQ515" s="20" t="str">
        <f t="shared" si="250"/>
        <v/>
      </c>
      <c r="AR515" s="20" t="str">
        <f t="shared" si="251"/>
        <v/>
      </c>
      <c r="AS515" s="20" t="str">
        <f>IF(AN515="","",IFERROR(IF(AND(入力!G515="",H515=""),INDEX(雇用者!$F$3:$Y$100003,MATCH($AN515,雇用者!B$3:B$100003,0),MATCH($AM515,雇用者!$F$1:$Y$1,1)),IF(G515="","",G515)),IF(G515="","",G515)))</f>
        <v/>
      </c>
      <c r="AT515" s="21" t="str">
        <f t="shared" si="252"/>
        <v/>
      </c>
      <c r="AU515" s="21" t="str">
        <f>IF(AND(AT515&lt;&gt;"",COUNTIF($AL$3:AL515,AL515)=1),SUMIF($AL$3:$AT$100003,AL515,$AT$3:$AT$100003),"")</f>
        <v/>
      </c>
      <c r="AV515" s="21" t="str">
        <f>IF(AND(COUNTIF($AM$3:AM515,AM515)=COUNTIF($AM$3:AM100515,AM515),AM515&lt;&gt;""),SUMIF($AM$3:AM515,AM515,$AT$3:AT515),"")</f>
        <v/>
      </c>
      <c r="AW515" s="96"/>
      <c r="AX515" s="20" t="str">
        <f>IF(COUNT(BC515:BH515)=6,MAX($AX$3:AX514)+1,"")</f>
        <v/>
      </c>
      <c r="AY515" s="20" t="str">
        <f>IF(AZ515="","",RANK(AZ515,$AZ$3:$AZ$100003,1)+COUNTIF($AZ$3:AZ515,AZ515)-1)</f>
        <v/>
      </c>
      <c r="AZ515" s="20" t="str">
        <f t="shared" si="253"/>
        <v/>
      </c>
      <c r="BA515" s="20" t="str">
        <f>IF(AN515="","",IF(COUNTIF($AN$3:AN515,AN515)=1,1+MAX($BA$3:BA514),INDEX($BA$3:BA514,MATCH(AN515,$AN$3:AN515,0),0)))</f>
        <v/>
      </c>
      <c r="BB515" s="20" t="str">
        <f>IF(AO515="","",IF(COUNTIF($AO$3:AO515,AO515)=1,1+MAX($BB$3:BB514),INDEX($BB$3:BB514,MATCH(AO515,$AO$3:AO515,0),0)))</f>
        <v/>
      </c>
      <c r="BC515" s="54" t="str">
        <f t="shared" si="254"/>
        <v/>
      </c>
      <c r="BD515" s="54" t="str">
        <f t="shared" si="255"/>
        <v/>
      </c>
      <c r="BE515" s="20" t="str">
        <f>IF($AN515="","",IF(COUNTIF(AN515,"*"&amp;BE$1&amp;"*"),COUNTIF(AN$3:AN515,"*"&amp;BE$1&amp;"*"),""))</f>
        <v/>
      </c>
      <c r="BF515" s="20" t="str">
        <f>IF($AN515="","",IF(COUNTIF(AO515,"*"&amp;BF$1&amp;"*"),COUNTIF(AO$3:AO515,"*"&amp;BF$1&amp;"*"),""))</f>
        <v/>
      </c>
      <c r="BG515" s="20" t="str">
        <f>IF($AN515="","",IF(COUNTIF(AP515,"*"&amp;BG$1&amp;"*"),COUNTIF(AP$3:AP515,"*"&amp;BG$1&amp;"*"),""))</f>
        <v/>
      </c>
      <c r="BH515" s="20" t="str">
        <f>IF($AN515="","",IF(COUNTIF(AQ515,"*"&amp;BH$1&amp;"*"),COUNTIF(AQ$3:AQ515,"*"&amp;BH$1&amp;"*"),""))</f>
        <v/>
      </c>
      <c r="BI515" s="58" t="str">
        <f t="shared" si="256"/>
        <v/>
      </c>
      <c r="BJ515" s="20" t="str">
        <f t="shared" si="257"/>
        <v/>
      </c>
      <c r="BK515" s="20" t="str">
        <f t="shared" si="258"/>
        <v/>
      </c>
      <c r="BM515" s="20" t="str">
        <f>IF($BM$1&gt;=1+MAX($BM$3:BM514),1+MAX($BM$3:BM514),"")</f>
        <v/>
      </c>
      <c r="BN515" s="20" t="str">
        <f t="shared" si="261"/>
        <v/>
      </c>
      <c r="BO515" s="20" t="str">
        <f t="shared" si="261"/>
        <v/>
      </c>
      <c r="BP515" s="20" t="str">
        <f t="shared" si="261"/>
        <v/>
      </c>
      <c r="BQ515" s="20" t="str">
        <f t="shared" si="261"/>
        <v/>
      </c>
      <c r="BR515" s="20" t="str">
        <f t="shared" si="261"/>
        <v/>
      </c>
      <c r="BS515" s="20" t="str">
        <f t="shared" si="261"/>
        <v/>
      </c>
      <c r="BT515" s="20" t="str">
        <f t="shared" si="261"/>
        <v/>
      </c>
      <c r="BU515" s="20" t="str">
        <f t="shared" si="261"/>
        <v/>
      </c>
      <c r="BV515" s="20" t="str">
        <f t="shared" si="261"/>
        <v/>
      </c>
      <c r="BW515" s="20" t="str">
        <f t="shared" si="261"/>
        <v/>
      </c>
      <c r="BX515" s="20" t="str">
        <f t="shared" si="261"/>
        <v/>
      </c>
    </row>
    <row r="516" spans="2:76" ht="30" customHeight="1" x14ac:dyDescent="0.2">
      <c r="B516" s="52"/>
      <c r="C516" s="52"/>
      <c r="D516" s="52"/>
      <c r="E516" s="30"/>
      <c r="F516" s="31"/>
      <c r="G516" s="32"/>
      <c r="H516" s="30"/>
      <c r="I516" s="31"/>
      <c r="J516" s="34"/>
      <c r="K516" s="112" t="str">
        <f t="shared" si="236"/>
        <v/>
      </c>
      <c r="L516" s="108" t="str">
        <f t="shared" si="237"/>
        <v/>
      </c>
      <c r="M516" s="108" t="str">
        <f t="shared" si="238"/>
        <v/>
      </c>
      <c r="N516" s="31" t="str">
        <f t="shared" si="239"/>
        <v/>
      </c>
      <c r="O516" s="31" t="str">
        <f t="shared" si="240"/>
        <v/>
      </c>
      <c r="P516" s="49" t="str">
        <f t="shared" si="241"/>
        <v/>
      </c>
      <c r="Q516" s="49" t="str">
        <f t="shared" si="242"/>
        <v/>
      </c>
      <c r="R516" s="32" t="str">
        <f t="shared" si="243"/>
        <v/>
      </c>
      <c r="S516" s="19"/>
      <c r="T516" s="45" t="str">
        <f t="shared" si="244"/>
        <v/>
      </c>
      <c r="U516" s="32" t="str">
        <f t="shared" si="245"/>
        <v/>
      </c>
      <c r="V516" s="22"/>
      <c r="W516" s="6" t="str">
        <f t="shared" si="262"/>
        <v/>
      </c>
      <c r="X516" s="7" t="str">
        <f t="shared" si="246"/>
        <v/>
      </c>
      <c r="Y516" s="19"/>
      <c r="Z516" s="13" t="str">
        <f t="shared" si="263"/>
        <v/>
      </c>
      <c r="AA516" s="13" t="str">
        <f t="shared" si="247"/>
        <v/>
      </c>
      <c r="AB516" s="7" t="str">
        <f t="shared" si="248"/>
        <v/>
      </c>
      <c r="AC516" s="22"/>
      <c r="AD516" s="3" t="str">
        <f>IF(B516="","",COUNT(B$3:B516))</f>
        <v/>
      </c>
      <c r="AE516" s="3" t="str">
        <f>IF(C516="","",COUNT(C$3:C516))</f>
        <v/>
      </c>
      <c r="AF516" s="3" t="str">
        <f>IF(D516="","",COUNT(D$3:D516))</f>
        <v/>
      </c>
      <c r="AG516" s="20" t="str">
        <f>IF(E516="","",COUNTA($E$3:E516))</f>
        <v/>
      </c>
      <c r="AH516" s="38" t="str">
        <f>IF(B516="",IF(OR($C516&lt;&gt;"",$D516&lt;&gt;"",$E516&lt;&gt;"",$H516&lt;&gt;"",$G516&lt;&gt;""),INDEX(AH$3:AH515,MATCH(MAX(AD$3:AD515),AD$3:AD515,0),0),""),B516)</f>
        <v/>
      </c>
      <c r="AI516" s="38" t="str">
        <f>IF(C516="",IF(OR($D516&lt;&gt;"",$E516&lt;&gt;"",$H516&lt;&gt;"",$G516&lt;&gt;""),INDEX(AI$3:AI515,MATCH(MAX(AE$3:AE515),AE$3:AE515,0),0),""),C516)</f>
        <v/>
      </c>
      <c r="AJ516" s="38" t="str">
        <f>IF(D516="",IF(OR($E516&lt;&gt;"",$H516&lt;&gt;"",$G516&lt;&gt;""),INDEX(AJ$3:AJ515,MATCH(MAX(AF$3:AF515),AF$3:AF515,0),0),""),D516)</f>
        <v/>
      </c>
      <c r="AK516" s="4" t="str">
        <f>IF(入力!E516="","",IFERROR(INDEX(雇用者!$B$3:$B$100003,IFERROR(MATCH("*"&amp;$E516&amp;"*",雇用者!B$3:B$100003,0),MATCH("*"&amp;$E516&amp;"*",雇用者!C$3:C$100003,0)),0),入力!E516))&amp;""</f>
        <v/>
      </c>
      <c r="AL516" s="20" t="str">
        <f>IF(AM516="","",$AM516&amp;"@"&amp;AN516&amp;IF(AN516="","","@"&amp;COUNTIF($AK$3:AK516,AN516)))</f>
        <v/>
      </c>
      <c r="AM516" s="26" t="str">
        <f t="shared" si="249"/>
        <v/>
      </c>
      <c r="AN516" s="4" t="str">
        <f>IF(AK516="",IF(AND(OR(H516&lt;&gt;"",G516&lt;&gt;""),E516=""),INDEX($AK$3:AK515,MATCH(MAX($AG$3:AG515),$AG$3:AG515,0),0),""),AK516)</f>
        <v/>
      </c>
      <c r="AO516" s="20" t="str">
        <f>IF(H516="",IF(AN516="","",IFERROR(INDEX(雇用者!$D$3:$D$100003,MATCH($AN516,雇用者!B$3:B$100003,0),0),"")),H516)&amp;""</f>
        <v/>
      </c>
      <c r="AP516" s="20" t="str">
        <f>IF(AN516="","",IFERROR(IF(AND(入力!I516="",H516=""),INDEX(雇用者!$E$3:$E$100003,MATCH($AN516,雇用者!B$3:B$100003,0),0),I516),I516))&amp;""</f>
        <v/>
      </c>
      <c r="AQ516" s="20" t="str">
        <f t="shared" si="250"/>
        <v/>
      </c>
      <c r="AR516" s="20" t="str">
        <f t="shared" si="251"/>
        <v/>
      </c>
      <c r="AS516" s="20" t="str">
        <f>IF(AN516="","",IFERROR(IF(AND(入力!G516="",H516=""),INDEX(雇用者!$F$3:$Y$100003,MATCH($AN516,雇用者!B$3:B$100003,0),MATCH($AM516,雇用者!$F$1:$Y$1,1)),IF(G516="","",G516)),IF(G516="","",G516)))</f>
        <v/>
      </c>
      <c r="AT516" s="21" t="str">
        <f t="shared" si="252"/>
        <v/>
      </c>
      <c r="AU516" s="21" t="str">
        <f>IF(AND(AT516&lt;&gt;"",COUNTIF($AL$3:AL516,AL516)=1),SUMIF($AL$3:$AT$100003,AL516,$AT$3:$AT$100003),"")</f>
        <v/>
      </c>
      <c r="AV516" s="21" t="str">
        <f>IF(AND(COUNTIF($AM$3:AM516,AM516)=COUNTIF($AM$3:AM100516,AM516),AM516&lt;&gt;""),SUMIF($AM$3:AM516,AM516,$AT$3:AT516),"")</f>
        <v/>
      </c>
      <c r="AW516" s="96"/>
      <c r="AX516" s="20" t="str">
        <f>IF(COUNT(BC516:BH516)=6,MAX($AX$3:AX515)+1,"")</f>
        <v/>
      </c>
      <c r="AY516" s="20" t="str">
        <f>IF(AZ516="","",RANK(AZ516,$AZ$3:$AZ$100003,1)+COUNTIF($AZ$3:AZ516,AZ516)-1)</f>
        <v/>
      </c>
      <c r="AZ516" s="20" t="str">
        <f t="shared" si="253"/>
        <v/>
      </c>
      <c r="BA516" s="20" t="str">
        <f>IF(AN516="","",IF(COUNTIF($AN$3:AN516,AN516)=1,1+MAX($BA$3:BA515),INDEX($BA$3:BA515,MATCH(AN516,$AN$3:AN516,0),0)))</f>
        <v/>
      </c>
      <c r="BB516" s="20" t="str">
        <f>IF(AO516="","",IF(COUNTIF($AO$3:AO516,AO516)=1,1+MAX($BB$3:BB515),INDEX($BB$3:BB515,MATCH(AO516,$AO$3:AO516,0),0)))</f>
        <v/>
      </c>
      <c r="BC516" s="54" t="str">
        <f t="shared" si="254"/>
        <v/>
      </c>
      <c r="BD516" s="54" t="str">
        <f t="shared" si="255"/>
        <v/>
      </c>
      <c r="BE516" s="20" t="str">
        <f>IF($AN516="","",IF(COUNTIF(AN516,"*"&amp;BE$1&amp;"*"),COUNTIF(AN$3:AN516,"*"&amp;BE$1&amp;"*"),""))</f>
        <v/>
      </c>
      <c r="BF516" s="20" t="str">
        <f>IF($AN516="","",IF(COUNTIF(AO516,"*"&amp;BF$1&amp;"*"),COUNTIF(AO$3:AO516,"*"&amp;BF$1&amp;"*"),""))</f>
        <v/>
      </c>
      <c r="BG516" s="20" t="str">
        <f>IF($AN516="","",IF(COUNTIF(AP516,"*"&amp;BG$1&amp;"*"),COUNTIF(AP$3:AP516,"*"&amp;BG$1&amp;"*"),""))</f>
        <v/>
      </c>
      <c r="BH516" s="20" t="str">
        <f>IF($AN516="","",IF(COUNTIF(AQ516,"*"&amp;BH$1&amp;"*"),COUNTIF(AQ$3:AQ516,"*"&amp;BH$1&amp;"*"),""))</f>
        <v/>
      </c>
      <c r="BI516" s="58" t="str">
        <f t="shared" si="256"/>
        <v/>
      </c>
      <c r="BJ516" s="20" t="str">
        <f t="shared" si="257"/>
        <v/>
      </c>
      <c r="BK516" s="20" t="str">
        <f t="shared" si="258"/>
        <v/>
      </c>
      <c r="BM516" s="20" t="str">
        <f>IF($BM$1&gt;=1+MAX($BM$3:BM515),1+MAX($BM$3:BM515),"")</f>
        <v/>
      </c>
      <c r="BN516" s="20" t="str">
        <f t="shared" si="261"/>
        <v/>
      </c>
      <c r="BO516" s="20" t="str">
        <f t="shared" si="261"/>
        <v/>
      </c>
      <c r="BP516" s="20" t="str">
        <f t="shared" si="261"/>
        <v/>
      </c>
      <c r="BQ516" s="20" t="str">
        <f t="shared" si="261"/>
        <v/>
      </c>
      <c r="BR516" s="20" t="str">
        <f t="shared" si="261"/>
        <v/>
      </c>
      <c r="BS516" s="20" t="str">
        <f t="shared" si="261"/>
        <v/>
      </c>
      <c r="BT516" s="20" t="str">
        <f t="shared" si="261"/>
        <v/>
      </c>
      <c r="BU516" s="20" t="str">
        <f t="shared" si="261"/>
        <v/>
      </c>
      <c r="BV516" s="20" t="str">
        <f t="shared" si="261"/>
        <v/>
      </c>
      <c r="BW516" s="20" t="str">
        <f t="shared" si="261"/>
        <v/>
      </c>
      <c r="BX516" s="20" t="str">
        <f t="shared" si="261"/>
        <v/>
      </c>
    </row>
    <row r="517" spans="2:76" ht="30" customHeight="1" x14ac:dyDescent="0.2">
      <c r="B517" s="52"/>
      <c r="C517" s="52"/>
      <c r="D517" s="52"/>
      <c r="E517" s="30"/>
      <c r="F517" s="31"/>
      <c r="G517" s="32"/>
      <c r="H517" s="30"/>
      <c r="I517" s="31"/>
      <c r="J517" s="34"/>
      <c r="K517" s="112" t="str">
        <f t="shared" si="236"/>
        <v/>
      </c>
      <c r="L517" s="108" t="str">
        <f t="shared" si="237"/>
        <v/>
      </c>
      <c r="M517" s="108" t="str">
        <f t="shared" si="238"/>
        <v/>
      </c>
      <c r="N517" s="31" t="str">
        <f t="shared" si="239"/>
        <v/>
      </c>
      <c r="O517" s="31" t="str">
        <f t="shared" si="240"/>
        <v/>
      </c>
      <c r="P517" s="49" t="str">
        <f t="shared" si="241"/>
        <v/>
      </c>
      <c r="Q517" s="49" t="str">
        <f t="shared" si="242"/>
        <v/>
      </c>
      <c r="R517" s="32" t="str">
        <f t="shared" si="243"/>
        <v/>
      </c>
      <c r="S517" s="19"/>
      <c r="T517" s="45" t="str">
        <f t="shared" si="244"/>
        <v/>
      </c>
      <c r="U517" s="32" t="str">
        <f t="shared" si="245"/>
        <v/>
      </c>
      <c r="V517" s="22"/>
      <c r="W517" s="6" t="str">
        <f t="shared" si="262"/>
        <v/>
      </c>
      <c r="X517" s="7" t="str">
        <f t="shared" si="246"/>
        <v/>
      </c>
      <c r="Y517" s="19"/>
      <c r="Z517" s="13" t="str">
        <f t="shared" si="263"/>
        <v/>
      </c>
      <c r="AA517" s="13" t="str">
        <f t="shared" si="247"/>
        <v/>
      </c>
      <c r="AB517" s="7" t="str">
        <f t="shared" si="248"/>
        <v/>
      </c>
      <c r="AC517" s="22"/>
      <c r="AD517" s="3" t="str">
        <f>IF(B517="","",COUNT(B$3:B517))</f>
        <v/>
      </c>
      <c r="AE517" s="3" t="str">
        <f>IF(C517="","",COUNT(C$3:C517))</f>
        <v/>
      </c>
      <c r="AF517" s="3" t="str">
        <f>IF(D517="","",COUNT(D$3:D517))</f>
        <v/>
      </c>
      <c r="AG517" s="20" t="str">
        <f>IF(E517="","",COUNTA($E$3:E517))</f>
        <v/>
      </c>
      <c r="AH517" s="38" t="str">
        <f>IF(B517="",IF(OR($C517&lt;&gt;"",$D517&lt;&gt;"",$E517&lt;&gt;"",$H517&lt;&gt;"",$G517&lt;&gt;""),INDEX(AH$3:AH516,MATCH(MAX(AD$3:AD516),AD$3:AD516,0),0),""),B517)</f>
        <v/>
      </c>
      <c r="AI517" s="38" t="str">
        <f>IF(C517="",IF(OR($D517&lt;&gt;"",$E517&lt;&gt;"",$H517&lt;&gt;"",$G517&lt;&gt;""),INDEX(AI$3:AI516,MATCH(MAX(AE$3:AE516),AE$3:AE516,0),0),""),C517)</f>
        <v/>
      </c>
      <c r="AJ517" s="38" t="str">
        <f>IF(D517="",IF(OR($E517&lt;&gt;"",$H517&lt;&gt;"",$G517&lt;&gt;""),INDEX(AJ$3:AJ516,MATCH(MAX(AF$3:AF516),AF$3:AF516,0),0),""),D517)</f>
        <v/>
      </c>
      <c r="AK517" s="4" t="str">
        <f>IF(入力!E517="","",IFERROR(INDEX(雇用者!$B$3:$B$100003,IFERROR(MATCH("*"&amp;$E517&amp;"*",雇用者!B$3:B$100003,0),MATCH("*"&amp;$E517&amp;"*",雇用者!C$3:C$100003,0)),0),入力!E517))&amp;""</f>
        <v/>
      </c>
      <c r="AL517" s="20" t="str">
        <f>IF(AM517="","",$AM517&amp;"@"&amp;AN517&amp;IF(AN517="","","@"&amp;COUNTIF($AK$3:AK517,AN517)))</f>
        <v/>
      </c>
      <c r="AM517" s="26" t="str">
        <f t="shared" si="249"/>
        <v/>
      </c>
      <c r="AN517" s="4" t="str">
        <f>IF(AK517="",IF(AND(OR(H517&lt;&gt;"",G517&lt;&gt;""),E517=""),INDEX($AK$3:AK516,MATCH(MAX($AG$3:AG516),$AG$3:AG516,0),0),""),AK517)</f>
        <v/>
      </c>
      <c r="AO517" s="20" t="str">
        <f>IF(H517="",IF(AN517="","",IFERROR(INDEX(雇用者!$D$3:$D$100003,MATCH($AN517,雇用者!B$3:B$100003,0),0),"")),H517)&amp;""</f>
        <v/>
      </c>
      <c r="AP517" s="20" t="str">
        <f>IF(AN517="","",IFERROR(IF(AND(入力!I517="",H517=""),INDEX(雇用者!$E$3:$E$100003,MATCH($AN517,雇用者!B$3:B$100003,0),0),I517),I517))&amp;""</f>
        <v/>
      </c>
      <c r="AQ517" s="20" t="str">
        <f t="shared" si="250"/>
        <v/>
      </c>
      <c r="AR517" s="20" t="str">
        <f t="shared" si="251"/>
        <v/>
      </c>
      <c r="AS517" s="20" t="str">
        <f>IF(AN517="","",IFERROR(IF(AND(入力!G517="",H517=""),INDEX(雇用者!$F$3:$Y$100003,MATCH($AN517,雇用者!B$3:B$100003,0),MATCH($AM517,雇用者!$F$1:$Y$1,1)),IF(G517="","",G517)),IF(G517="","",G517)))</f>
        <v/>
      </c>
      <c r="AT517" s="21" t="str">
        <f t="shared" si="252"/>
        <v/>
      </c>
      <c r="AU517" s="21" t="str">
        <f>IF(AND(AT517&lt;&gt;"",COUNTIF($AL$3:AL517,AL517)=1),SUMIF($AL$3:$AT$100003,AL517,$AT$3:$AT$100003),"")</f>
        <v/>
      </c>
      <c r="AV517" s="21" t="str">
        <f>IF(AND(COUNTIF($AM$3:AM517,AM517)=COUNTIF($AM$3:AM100517,AM517),AM517&lt;&gt;""),SUMIF($AM$3:AM517,AM517,$AT$3:AT517),"")</f>
        <v/>
      </c>
      <c r="AW517" s="96"/>
      <c r="AX517" s="20" t="str">
        <f>IF(COUNT(BC517:BH517)=6,MAX($AX$3:AX516)+1,"")</f>
        <v/>
      </c>
      <c r="AY517" s="20" t="str">
        <f>IF(AZ517="","",RANK(AZ517,$AZ$3:$AZ$100003,1)+COUNTIF($AZ$3:AZ517,AZ517)-1)</f>
        <v/>
      </c>
      <c r="AZ517" s="20" t="str">
        <f t="shared" si="253"/>
        <v/>
      </c>
      <c r="BA517" s="20" t="str">
        <f>IF(AN517="","",IF(COUNTIF($AN$3:AN517,AN517)=1,1+MAX($BA$3:BA516),INDEX($BA$3:BA516,MATCH(AN517,$AN$3:AN517,0),0)))</f>
        <v/>
      </c>
      <c r="BB517" s="20" t="str">
        <f>IF(AO517="","",IF(COUNTIF($AO$3:AO517,AO517)=1,1+MAX($BB$3:BB516),INDEX($BB$3:BB516,MATCH(AO517,$AO$3:AO517,0),0)))</f>
        <v/>
      </c>
      <c r="BC517" s="54" t="str">
        <f t="shared" si="254"/>
        <v/>
      </c>
      <c r="BD517" s="54" t="str">
        <f t="shared" si="255"/>
        <v/>
      </c>
      <c r="BE517" s="20" t="str">
        <f>IF($AN517="","",IF(COUNTIF(AN517,"*"&amp;BE$1&amp;"*"),COUNTIF(AN$3:AN517,"*"&amp;BE$1&amp;"*"),""))</f>
        <v/>
      </c>
      <c r="BF517" s="20" t="str">
        <f>IF($AN517="","",IF(COUNTIF(AO517,"*"&amp;BF$1&amp;"*"),COUNTIF(AO$3:AO517,"*"&amp;BF$1&amp;"*"),""))</f>
        <v/>
      </c>
      <c r="BG517" s="20" t="str">
        <f>IF($AN517="","",IF(COUNTIF(AP517,"*"&amp;BG$1&amp;"*"),COUNTIF(AP$3:AP517,"*"&amp;BG$1&amp;"*"),""))</f>
        <v/>
      </c>
      <c r="BH517" s="20" t="str">
        <f>IF($AN517="","",IF(COUNTIF(AQ517,"*"&amp;BH$1&amp;"*"),COUNTIF(AQ$3:AQ517,"*"&amp;BH$1&amp;"*"),""))</f>
        <v/>
      </c>
      <c r="BI517" s="58" t="str">
        <f t="shared" si="256"/>
        <v/>
      </c>
      <c r="BJ517" s="20" t="str">
        <f t="shared" si="257"/>
        <v/>
      </c>
      <c r="BK517" s="20" t="str">
        <f t="shared" si="258"/>
        <v/>
      </c>
      <c r="BM517" s="20" t="str">
        <f>IF($BM$1&gt;=1+MAX($BM$3:BM516),1+MAX($BM$3:BM516),"")</f>
        <v/>
      </c>
      <c r="BN517" s="20" t="str">
        <f t="shared" si="261"/>
        <v/>
      </c>
      <c r="BO517" s="20" t="str">
        <f t="shared" si="261"/>
        <v/>
      </c>
      <c r="BP517" s="20" t="str">
        <f t="shared" si="261"/>
        <v/>
      </c>
      <c r="BQ517" s="20" t="str">
        <f t="shared" si="261"/>
        <v/>
      </c>
      <c r="BR517" s="20" t="str">
        <f t="shared" si="261"/>
        <v/>
      </c>
      <c r="BS517" s="20" t="str">
        <f t="shared" si="261"/>
        <v/>
      </c>
      <c r="BT517" s="20" t="str">
        <f t="shared" si="261"/>
        <v/>
      </c>
      <c r="BU517" s="20" t="str">
        <f t="shared" si="261"/>
        <v/>
      </c>
      <c r="BV517" s="20" t="str">
        <f t="shared" si="261"/>
        <v/>
      </c>
      <c r="BW517" s="20" t="str">
        <f t="shared" si="261"/>
        <v/>
      </c>
      <c r="BX517" s="20" t="str">
        <f t="shared" si="261"/>
        <v/>
      </c>
    </row>
    <row r="518" spans="2:76" ht="30" customHeight="1" x14ac:dyDescent="0.2">
      <c r="B518" s="52"/>
      <c r="C518" s="52"/>
      <c r="D518" s="52"/>
      <c r="E518" s="30"/>
      <c r="F518" s="31"/>
      <c r="G518" s="32"/>
      <c r="H518" s="30"/>
      <c r="I518" s="31"/>
      <c r="J518" s="34"/>
      <c r="K518" s="112" t="str">
        <f t="shared" si="236"/>
        <v/>
      </c>
      <c r="L518" s="108" t="str">
        <f t="shared" si="237"/>
        <v/>
      </c>
      <c r="M518" s="108" t="str">
        <f t="shared" si="238"/>
        <v/>
      </c>
      <c r="N518" s="31" t="str">
        <f t="shared" si="239"/>
        <v/>
      </c>
      <c r="O518" s="31" t="str">
        <f t="shared" si="240"/>
        <v/>
      </c>
      <c r="P518" s="49" t="str">
        <f t="shared" si="241"/>
        <v/>
      </c>
      <c r="Q518" s="49" t="str">
        <f t="shared" si="242"/>
        <v/>
      </c>
      <c r="R518" s="32" t="str">
        <f t="shared" si="243"/>
        <v/>
      </c>
      <c r="S518" s="19"/>
      <c r="T518" s="45" t="str">
        <f t="shared" si="244"/>
        <v/>
      </c>
      <c r="U518" s="32" t="str">
        <f t="shared" si="245"/>
        <v/>
      </c>
      <c r="V518" s="22"/>
      <c r="W518" s="6" t="str">
        <f t="shared" si="262"/>
        <v/>
      </c>
      <c r="X518" s="7" t="str">
        <f t="shared" si="246"/>
        <v/>
      </c>
      <c r="Y518" s="19"/>
      <c r="Z518" s="13" t="str">
        <f t="shared" si="263"/>
        <v/>
      </c>
      <c r="AA518" s="13" t="str">
        <f t="shared" si="247"/>
        <v/>
      </c>
      <c r="AB518" s="7" t="str">
        <f t="shared" si="248"/>
        <v/>
      </c>
      <c r="AC518" s="22"/>
      <c r="AD518" s="3" t="str">
        <f>IF(B518="","",COUNT(B$3:B518))</f>
        <v/>
      </c>
      <c r="AE518" s="3" t="str">
        <f>IF(C518="","",COUNT(C$3:C518))</f>
        <v/>
      </c>
      <c r="AF518" s="3" t="str">
        <f>IF(D518="","",COUNT(D$3:D518))</f>
        <v/>
      </c>
      <c r="AG518" s="20" t="str">
        <f>IF(E518="","",COUNTA($E$3:E518))</f>
        <v/>
      </c>
      <c r="AH518" s="38" t="str">
        <f>IF(B518="",IF(OR($C518&lt;&gt;"",$D518&lt;&gt;"",$E518&lt;&gt;"",$H518&lt;&gt;"",$G518&lt;&gt;""),INDEX(AH$3:AH517,MATCH(MAX(AD$3:AD517),AD$3:AD517,0),0),""),B518)</f>
        <v/>
      </c>
      <c r="AI518" s="38" t="str">
        <f>IF(C518="",IF(OR($D518&lt;&gt;"",$E518&lt;&gt;"",$H518&lt;&gt;"",$G518&lt;&gt;""),INDEX(AI$3:AI517,MATCH(MAX(AE$3:AE517),AE$3:AE517,0),0),""),C518)</f>
        <v/>
      </c>
      <c r="AJ518" s="38" t="str">
        <f>IF(D518="",IF(OR($E518&lt;&gt;"",$H518&lt;&gt;"",$G518&lt;&gt;""),INDEX(AJ$3:AJ517,MATCH(MAX(AF$3:AF517),AF$3:AF517,0),0),""),D518)</f>
        <v/>
      </c>
      <c r="AK518" s="4" t="str">
        <f>IF(入力!E518="","",IFERROR(INDEX(雇用者!$B$3:$B$100003,IFERROR(MATCH("*"&amp;$E518&amp;"*",雇用者!B$3:B$100003,0),MATCH("*"&amp;$E518&amp;"*",雇用者!C$3:C$100003,0)),0),入力!E518))&amp;""</f>
        <v/>
      </c>
      <c r="AL518" s="20" t="str">
        <f>IF(AM518="","",$AM518&amp;"@"&amp;AN518&amp;IF(AN518="","","@"&amp;COUNTIF($AK$3:AK518,AN518)))</f>
        <v/>
      </c>
      <c r="AM518" s="26" t="str">
        <f t="shared" si="249"/>
        <v/>
      </c>
      <c r="AN518" s="4" t="str">
        <f>IF(AK518="",IF(AND(OR(H518&lt;&gt;"",G518&lt;&gt;""),E518=""),INDEX($AK$3:AK517,MATCH(MAX($AG$3:AG517),$AG$3:AG517,0),0),""),AK518)</f>
        <v/>
      </c>
      <c r="AO518" s="20" t="str">
        <f>IF(H518="",IF(AN518="","",IFERROR(INDEX(雇用者!$D$3:$D$100003,MATCH($AN518,雇用者!B$3:B$100003,0),0),"")),H518)&amp;""</f>
        <v/>
      </c>
      <c r="AP518" s="20" t="str">
        <f>IF(AN518="","",IFERROR(IF(AND(入力!I518="",H518=""),INDEX(雇用者!$E$3:$E$100003,MATCH($AN518,雇用者!B$3:B$100003,0),0),I518),I518))&amp;""</f>
        <v/>
      </c>
      <c r="AQ518" s="20" t="str">
        <f t="shared" si="250"/>
        <v/>
      </c>
      <c r="AR518" s="20" t="str">
        <f t="shared" si="251"/>
        <v/>
      </c>
      <c r="AS518" s="20" t="str">
        <f>IF(AN518="","",IFERROR(IF(AND(入力!G518="",H518=""),INDEX(雇用者!$F$3:$Y$100003,MATCH($AN518,雇用者!B$3:B$100003,0),MATCH($AM518,雇用者!$F$1:$Y$1,1)),IF(G518="","",G518)),IF(G518="","",G518)))</f>
        <v/>
      </c>
      <c r="AT518" s="21" t="str">
        <f t="shared" si="252"/>
        <v/>
      </c>
      <c r="AU518" s="21" t="str">
        <f>IF(AND(AT518&lt;&gt;"",COUNTIF($AL$3:AL518,AL518)=1),SUMIF($AL$3:$AT$100003,AL518,$AT$3:$AT$100003),"")</f>
        <v/>
      </c>
      <c r="AV518" s="21" t="str">
        <f>IF(AND(COUNTIF($AM$3:AM518,AM518)=COUNTIF($AM$3:AM100518,AM518),AM518&lt;&gt;""),SUMIF($AM$3:AM518,AM518,$AT$3:AT518),"")</f>
        <v/>
      </c>
      <c r="AW518" s="96"/>
      <c r="AX518" s="20" t="str">
        <f>IF(COUNT(BC518:BH518)=6,MAX($AX$3:AX517)+1,"")</f>
        <v/>
      </c>
      <c r="AY518" s="20" t="str">
        <f>IF(AZ518="","",RANK(AZ518,$AZ$3:$AZ$100003,1)+COUNTIF($AZ$3:AZ518,AZ518)-1)</f>
        <v/>
      </c>
      <c r="AZ518" s="20" t="str">
        <f t="shared" si="253"/>
        <v/>
      </c>
      <c r="BA518" s="20" t="str">
        <f>IF(AN518="","",IF(COUNTIF($AN$3:AN518,AN518)=1,1+MAX($BA$3:BA517),INDEX($BA$3:BA517,MATCH(AN518,$AN$3:AN518,0),0)))</f>
        <v/>
      </c>
      <c r="BB518" s="20" t="str">
        <f>IF(AO518="","",IF(COUNTIF($AO$3:AO518,AO518)=1,1+MAX($BB$3:BB517),INDEX($BB$3:BB517,MATCH(AO518,$AO$3:AO518,0),0)))</f>
        <v/>
      </c>
      <c r="BC518" s="54" t="str">
        <f t="shared" si="254"/>
        <v/>
      </c>
      <c r="BD518" s="54" t="str">
        <f t="shared" si="255"/>
        <v/>
      </c>
      <c r="BE518" s="20" t="str">
        <f>IF($AN518="","",IF(COUNTIF(AN518,"*"&amp;BE$1&amp;"*"),COUNTIF(AN$3:AN518,"*"&amp;BE$1&amp;"*"),""))</f>
        <v/>
      </c>
      <c r="BF518" s="20" t="str">
        <f>IF($AN518="","",IF(COUNTIF(AO518,"*"&amp;BF$1&amp;"*"),COUNTIF(AO$3:AO518,"*"&amp;BF$1&amp;"*"),""))</f>
        <v/>
      </c>
      <c r="BG518" s="20" t="str">
        <f>IF($AN518="","",IF(COUNTIF(AP518,"*"&amp;BG$1&amp;"*"),COUNTIF(AP$3:AP518,"*"&amp;BG$1&amp;"*"),""))</f>
        <v/>
      </c>
      <c r="BH518" s="20" t="str">
        <f>IF($AN518="","",IF(COUNTIF(AQ518,"*"&amp;BH$1&amp;"*"),COUNTIF(AQ$3:AQ518,"*"&amp;BH$1&amp;"*"),""))</f>
        <v/>
      </c>
      <c r="BI518" s="58" t="str">
        <f t="shared" si="256"/>
        <v/>
      </c>
      <c r="BJ518" s="20" t="str">
        <f t="shared" si="257"/>
        <v/>
      </c>
      <c r="BK518" s="20" t="str">
        <f t="shared" si="258"/>
        <v/>
      </c>
      <c r="BM518" s="20" t="str">
        <f>IF($BM$1&gt;=1+MAX($BM$3:BM517),1+MAX($BM$3:BM517),"")</f>
        <v/>
      </c>
      <c r="BN518" s="20" t="str">
        <f t="shared" si="261"/>
        <v/>
      </c>
      <c r="BO518" s="20" t="str">
        <f t="shared" si="261"/>
        <v/>
      </c>
      <c r="BP518" s="20" t="str">
        <f t="shared" si="261"/>
        <v/>
      </c>
      <c r="BQ518" s="20" t="str">
        <f t="shared" si="261"/>
        <v/>
      </c>
      <c r="BR518" s="20" t="str">
        <f t="shared" si="261"/>
        <v/>
      </c>
      <c r="BS518" s="20" t="str">
        <f t="shared" si="261"/>
        <v/>
      </c>
      <c r="BT518" s="20" t="str">
        <f t="shared" si="261"/>
        <v/>
      </c>
      <c r="BU518" s="20" t="str">
        <f t="shared" si="261"/>
        <v/>
      </c>
      <c r="BV518" s="20" t="str">
        <f t="shared" si="261"/>
        <v/>
      </c>
      <c r="BW518" s="20" t="str">
        <f t="shared" si="261"/>
        <v/>
      </c>
      <c r="BX518" s="20" t="str">
        <f t="shared" si="261"/>
        <v/>
      </c>
    </row>
    <row r="519" spans="2:76" ht="30" customHeight="1" x14ac:dyDescent="0.2">
      <c r="B519" s="52"/>
      <c r="C519" s="52"/>
      <c r="D519" s="52"/>
      <c r="E519" s="30"/>
      <c r="F519" s="31"/>
      <c r="G519" s="32"/>
      <c r="H519" s="30"/>
      <c r="I519" s="31"/>
      <c r="J519" s="34"/>
      <c r="K519" s="112" t="str">
        <f t="shared" si="236"/>
        <v/>
      </c>
      <c r="L519" s="108" t="str">
        <f t="shared" si="237"/>
        <v/>
      </c>
      <c r="M519" s="108" t="str">
        <f t="shared" si="238"/>
        <v/>
      </c>
      <c r="N519" s="31" t="str">
        <f t="shared" si="239"/>
        <v/>
      </c>
      <c r="O519" s="31" t="str">
        <f t="shared" si="240"/>
        <v/>
      </c>
      <c r="P519" s="49" t="str">
        <f t="shared" si="241"/>
        <v/>
      </c>
      <c r="Q519" s="49" t="str">
        <f t="shared" si="242"/>
        <v/>
      </c>
      <c r="R519" s="32" t="str">
        <f t="shared" si="243"/>
        <v/>
      </c>
      <c r="S519" s="19"/>
      <c r="T519" s="45" t="str">
        <f t="shared" si="244"/>
        <v/>
      </c>
      <c r="U519" s="32" t="str">
        <f t="shared" si="245"/>
        <v/>
      </c>
      <c r="V519" s="22"/>
      <c r="W519" s="6" t="str">
        <f t="shared" si="262"/>
        <v/>
      </c>
      <c r="X519" s="7" t="str">
        <f t="shared" si="246"/>
        <v/>
      </c>
      <c r="Y519" s="19"/>
      <c r="Z519" s="13" t="str">
        <f t="shared" si="263"/>
        <v/>
      </c>
      <c r="AA519" s="13" t="str">
        <f t="shared" si="247"/>
        <v/>
      </c>
      <c r="AB519" s="7" t="str">
        <f t="shared" si="248"/>
        <v/>
      </c>
      <c r="AC519" s="22"/>
      <c r="AD519" s="3" t="str">
        <f>IF(B519="","",COUNT(B$3:B519))</f>
        <v/>
      </c>
      <c r="AE519" s="3" t="str">
        <f>IF(C519="","",COUNT(C$3:C519))</f>
        <v/>
      </c>
      <c r="AF519" s="3" t="str">
        <f>IF(D519="","",COUNT(D$3:D519))</f>
        <v/>
      </c>
      <c r="AG519" s="20" t="str">
        <f>IF(E519="","",COUNTA($E$3:E519))</f>
        <v/>
      </c>
      <c r="AH519" s="38" t="str">
        <f>IF(B519="",IF(OR($C519&lt;&gt;"",$D519&lt;&gt;"",$E519&lt;&gt;"",$H519&lt;&gt;"",$G519&lt;&gt;""),INDEX(AH$3:AH518,MATCH(MAX(AD$3:AD518),AD$3:AD518,0),0),""),B519)</f>
        <v/>
      </c>
      <c r="AI519" s="38" t="str">
        <f>IF(C519="",IF(OR($D519&lt;&gt;"",$E519&lt;&gt;"",$H519&lt;&gt;"",$G519&lt;&gt;""),INDEX(AI$3:AI518,MATCH(MAX(AE$3:AE518),AE$3:AE518,0),0),""),C519)</f>
        <v/>
      </c>
      <c r="AJ519" s="38" t="str">
        <f>IF(D519="",IF(OR($E519&lt;&gt;"",$H519&lt;&gt;"",$G519&lt;&gt;""),INDEX(AJ$3:AJ518,MATCH(MAX(AF$3:AF518),AF$3:AF518,0),0),""),D519)</f>
        <v/>
      </c>
      <c r="AK519" s="4" t="str">
        <f>IF(入力!E519="","",IFERROR(INDEX(雇用者!$B$3:$B$100003,IFERROR(MATCH("*"&amp;$E519&amp;"*",雇用者!B$3:B$100003,0),MATCH("*"&amp;$E519&amp;"*",雇用者!C$3:C$100003,0)),0),入力!E519))&amp;""</f>
        <v/>
      </c>
      <c r="AL519" s="20" t="str">
        <f>IF(AM519="","",$AM519&amp;"@"&amp;AN519&amp;IF(AN519="","","@"&amp;COUNTIF($AK$3:AK519,AN519)))</f>
        <v/>
      </c>
      <c r="AM519" s="26" t="str">
        <f t="shared" si="249"/>
        <v/>
      </c>
      <c r="AN519" s="4" t="str">
        <f>IF(AK519="",IF(AND(OR(H519&lt;&gt;"",G519&lt;&gt;""),E519=""),INDEX($AK$3:AK518,MATCH(MAX($AG$3:AG518),$AG$3:AG518,0),0),""),AK519)</f>
        <v/>
      </c>
      <c r="AO519" s="20" t="str">
        <f>IF(H519="",IF(AN519="","",IFERROR(INDEX(雇用者!$D$3:$D$100003,MATCH($AN519,雇用者!B$3:B$100003,0),0),"")),H519)&amp;""</f>
        <v/>
      </c>
      <c r="AP519" s="20" t="str">
        <f>IF(AN519="","",IFERROR(IF(AND(入力!I519="",H519=""),INDEX(雇用者!$E$3:$E$100003,MATCH($AN519,雇用者!B$3:B$100003,0),0),I519),I519))&amp;""</f>
        <v/>
      </c>
      <c r="AQ519" s="20" t="str">
        <f t="shared" si="250"/>
        <v/>
      </c>
      <c r="AR519" s="20" t="str">
        <f t="shared" si="251"/>
        <v/>
      </c>
      <c r="AS519" s="20" t="str">
        <f>IF(AN519="","",IFERROR(IF(AND(入力!G519="",H519=""),INDEX(雇用者!$F$3:$Y$100003,MATCH($AN519,雇用者!B$3:B$100003,0),MATCH($AM519,雇用者!$F$1:$Y$1,1)),IF(G519="","",G519)),IF(G519="","",G519)))</f>
        <v/>
      </c>
      <c r="AT519" s="21" t="str">
        <f t="shared" si="252"/>
        <v/>
      </c>
      <c r="AU519" s="21" t="str">
        <f>IF(AND(AT519&lt;&gt;"",COUNTIF($AL$3:AL519,AL519)=1),SUMIF($AL$3:$AT$100003,AL519,$AT$3:$AT$100003),"")</f>
        <v/>
      </c>
      <c r="AV519" s="21" t="str">
        <f>IF(AND(COUNTIF($AM$3:AM519,AM519)=COUNTIF($AM$3:AM100519,AM519),AM519&lt;&gt;""),SUMIF($AM$3:AM519,AM519,$AT$3:AT519),"")</f>
        <v/>
      </c>
      <c r="AW519" s="96"/>
      <c r="AX519" s="20" t="str">
        <f>IF(COUNT(BC519:BH519)=6,MAX($AX$3:AX518)+1,"")</f>
        <v/>
      </c>
      <c r="AY519" s="20" t="str">
        <f>IF(AZ519="","",RANK(AZ519,$AZ$3:$AZ$100003,1)+COUNTIF($AZ$3:AZ519,AZ519)-1)</f>
        <v/>
      </c>
      <c r="AZ519" s="20" t="str">
        <f t="shared" si="253"/>
        <v/>
      </c>
      <c r="BA519" s="20" t="str">
        <f>IF(AN519="","",IF(COUNTIF($AN$3:AN519,AN519)=1,1+MAX($BA$3:BA518),INDEX($BA$3:BA518,MATCH(AN519,$AN$3:AN519,0),0)))</f>
        <v/>
      </c>
      <c r="BB519" s="20" t="str">
        <f>IF(AO519="","",IF(COUNTIF($AO$3:AO519,AO519)=1,1+MAX($BB$3:BB518),INDEX($BB$3:BB518,MATCH(AO519,$AO$3:AO519,0),0)))</f>
        <v/>
      </c>
      <c r="BC519" s="54" t="str">
        <f t="shared" si="254"/>
        <v/>
      </c>
      <c r="BD519" s="54" t="str">
        <f t="shared" si="255"/>
        <v/>
      </c>
      <c r="BE519" s="20" t="str">
        <f>IF($AN519="","",IF(COUNTIF(AN519,"*"&amp;BE$1&amp;"*"),COUNTIF(AN$3:AN519,"*"&amp;BE$1&amp;"*"),""))</f>
        <v/>
      </c>
      <c r="BF519" s="20" t="str">
        <f>IF($AN519="","",IF(COUNTIF(AO519,"*"&amp;BF$1&amp;"*"),COUNTIF(AO$3:AO519,"*"&amp;BF$1&amp;"*"),""))</f>
        <v/>
      </c>
      <c r="BG519" s="20" t="str">
        <f>IF($AN519="","",IF(COUNTIF(AP519,"*"&amp;BG$1&amp;"*"),COUNTIF(AP$3:AP519,"*"&amp;BG$1&amp;"*"),""))</f>
        <v/>
      </c>
      <c r="BH519" s="20" t="str">
        <f>IF($AN519="","",IF(COUNTIF(AQ519,"*"&amp;BH$1&amp;"*"),COUNTIF(AQ$3:AQ519,"*"&amp;BH$1&amp;"*"),""))</f>
        <v/>
      </c>
      <c r="BI519" s="58" t="str">
        <f t="shared" si="256"/>
        <v/>
      </c>
      <c r="BJ519" s="20" t="str">
        <f t="shared" si="257"/>
        <v/>
      </c>
      <c r="BK519" s="20" t="str">
        <f t="shared" si="258"/>
        <v/>
      </c>
      <c r="BM519" s="20" t="str">
        <f>IF($BM$1&gt;=1+MAX($BM$3:BM518),1+MAX($BM$3:BM518),"")</f>
        <v/>
      </c>
      <c r="BN519" s="20" t="str">
        <f t="shared" si="261"/>
        <v/>
      </c>
      <c r="BO519" s="20" t="str">
        <f t="shared" si="261"/>
        <v/>
      </c>
      <c r="BP519" s="20" t="str">
        <f t="shared" si="261"/>
        <v/>
      </c>
      <c r="BQ519" s="20" t="str">
        <f t="shared" si="261"/>
        <v/>
      </c>
      <c r="BR519" s="20" t="str">
        <f t="shared" si="261"/>
        <v/>
      </c>
      <c r="BS519" s="20" t="str">
        <f t="shared" si="261"/>
        <v/>
      </c>
      <c r="BT519" s="20" t="str">
        <f t="shared" si="261"/>
        <v/>
      </c>
      <c r="BU519" s="20" t="str">
        <f t="shared" si="261"/>
        <v/>
      </c>
      <c r="BV519" s="20" t="str">
        <f t="shared" si="261"/>
        <v/>
      </c>
      <c r="BW519" s="20" t="str">
        <f t="shared" si="261"/>
        <v/>
      </c>
      <c r="BX519" s="20" t="str">
        <f t="shared" si="261"/>
        <v/>
      </c>
    </row>
    <row r="520" spans="2:76" ht="30" customHeight="1" x14ac:dyDescent="0.2">
      <c r="B520" s="52"/>
      <c r="C520" s="52"/>
      <c r="D520" s="52"/>
      <c r="E520" s="30"/>
      <c r="F520" s="31"/>
      <c r="G520" s="32"/>
      <c r="H520" s="30"/>
      <c r="I520" s="31"/>
      <c r="J520" s="34"/>
      <c r="K520" s="112" t="str">
        <f t="shared" si="236"/>
        <v/>
      </c>
      <c r="L520" s="108" t="str">
        <f t="shared" si="237"/>
        <v/>
      </c>
      <c r="M520" s="108" t="str">
        <f t="shared" si="238"/>
        <v/>
      </c>
      <c r="N520" s="31" t="str">
        <f t="shared" si="239"/>
        <v/>
      </c>
      <c r="O520" s="31" t="str">
        <f t="shared" si="240"/>
        <v/>
      </c>
      <c r="P520" s="49" t="str">
        <f t="shared" si="241"/>
        <v/>
      </c>
      <c r="Q520" s="49" t="str">
        <f t="shared" si="242"/>
        <v/>
      </c>
      <c r="R520" s="32" t="str">
        <f t="shared" si="243"/>
        <v/>
      </c>
      <c r="S520" s="19"/>
      <c r="T520" s="45" t="str">
        <f t="shared" si="244"/>
        <v/>
      </c>
      <c r="U520" s="32" t="str">
        <f t="shared" si="245"/>
        <v/>
      </c>
      <c r="V520" s="22"/>
      <c r="W520" s="6" t="str">
        <f t="shared" si="262"/>
        <v/>
      </c>
      <c r="X520" s="7" t="str">
        <f t="shared" si="246"/>
        <v/>
      </c>
      <c r="Y520" s="19"/>
      <c r="Z520" s="13" t="str">
        <f t="shared" si="263"/>
        <v/>
      </c>
      <c r="AA520" s="13" t="str">
        <f t="shared" si="247"/>
        <v/>
      </c>
      <c r="AB520" s="7" t="str">
        <f t="shared" si="248"/>
        <v/>
      </c>
      <c r="AC520" s="22"/>
      <c r="AD520" s="3" t="str">
        <f>IF(B520="","",COUNT(B$3:B520))</f>
        <v/>
      </c>
      <c r="AE520" s="3" t="str">
        <f>IF(C520="","",COUNT(C$3:C520))</f>
        <v/>
      </c>
      <c r="AF520" s="3" t="str">
        <f>IF(D520="","",COUNT(D$3:D520))</f>
        <v/>
      </c>
      <c r="AG520" s="20" t="str">
        <f>IF(E520="","",COUNTA($E$3:E520))</f>
        <v/>
      </c>
      <c r="AH520" s="38" t="str">
        <f>IF(B520="",IF(OR($C520&lt;&gt;"",$D520&lt;&gt;"",$E520&lt;&gt;"",$H520&lt;&gt;"",$G520&lt;&gt;""),INDEX(AH$3:AH519,MATCH(MAX(AD$3:AD519),AD$3:AD519,0),0),""),B520)</f>
        <v/>
      </c>
      <c r="AI520" s="38" t="str">
        <f>IF(C520="",IF(OR($D520&lt;&gt;"",$E520&lt;&gt;"",$H520&lt;&gt;"",$G520&lt;&gt;""),INDEX(AI$3:AI519,MATCH(MAX(AE$3:AE519),AE$3:AE519,0),0),""),C520)</f>
        <v/>
      </c>
      <c r="AJ520" s="38" t="str">
        <f>IF(D520="",IF(OR($E520&lt;&gt;"",$H520&lt;&gt;"",$G520&lt;&gt;""),INDEX(AJ$3:AJ519,MATCH(MAX(AF$3:AF519),AF$3:AF519,0),0),""),D520)</f>
        <v/>
      </c>
      <c r="AK520" s="4" t="str">
        <f>IF(入力!E520="","",IFERROR(INDEX(雇用者!$B$3:$B$100003,IFERROR(MATCH("*"&amp;$E520&amp;"*",雇用者!B$3:B$100003,0),MATCH("*"&amp;$E520&amp;"*",雇用者!C$3:C$100003,0)),0),入力!E520))&amp;""</f>
        <v/>
      </c>
      <c r="AL520" s="20" t="str">
        <f>IF(AM520="","",$AM520&amp;"@"&amp;AN520&amp;IF(AN520="","","@"&amp;COUNTIF($AK$3:AK520,AN520)))</f>
        <v/>
      </c>
      <c r="AM520" s="26" t="str">
        <f t="shared" si="249"/>
        <v/>
      </c>
      <c r="AN520" s="4" t="str">
        <f>IF(AK520="",IF(AND(OR(H520&lt;&gt;"",G520&lt;&gt;""),E520=""),INDEX($AK$3:AK519,MATCH(MAX($AG$3:AG519),$AG$3:AG519,0),0),""),AK520)</f>
        <v/>
      </c>
      <c r="AO520" s="20" t="str">
        <f>IF(H520="",IF(AN520="","",IFERROR(INDEX(雇用者!$D$3:$D$100003,MATCH($AN520,雇用者!B$3:B$100003,0),0),"")),H520)&amp;""</f>
        <v/>
      </c>
      <c r="AP520" s="20" t="str">
        <f>IF(AN520="","",IFERROR(IF(AND(入力!I520="",H520=""),INDEX(雇用者!$E$3:$E$100003,MATCH($AN520,雇用者!B$3:B$100003,0),0),I520),I520))&amp;""</f>
        <v/>
      </c>
      <c r="AQ520" s="20" t="str">
        <f t="shared" si="250"/>
        <v/>
      </c>
      <c r="AR520" s="20" t="str">
        <f t="shared" si="251"/>
        <v/>
      </c>
      <c r="AS520" s="20" t="str">
        <f>IF(AN520="","",IFERROR(IF(AND(入力!G520="",H520=""),INDEX(雇用者!$F$3:$Y$100003,MATCH($AN520,雇用者!B$3:B$100003,0),MATCH($AM520,雇用者!$F$1:$Y$1,1)),IF(G520="","",G520)),IF(G520="","",G520)))</f>
        <v/>
      </c>
      <c r="AT520" s="21" t="str">
        <f t="shared" si="252"/>
        <v/>
      </c>
      <c r="AU520" s="21" t="str">
        <f>IF(AND(AT520&lt;&gt;"",COUNTIF($AL$3:AL520,AL520)=1),SUMIF($AL$3:$AT$100003,AL520,$AT$3:$AT$100003),"")</f>
        <v/>
      </c>
      <c r="AV520" s="21" t="str">
        <f>IF(AND(COUNTIF($AM$3:AM520,AM520)=COUNTIF($AM$3:AM100520,AM520),AM520&lt;&gt;""),SUMIF($AM$3:AM520,AM520,$AT$3:AT520),"")</f>
        <v/>
      </c>
      <c r="AW520" s="96"/>
      <c r="AX520" s="20" t="str">
        <f>IF(COUNT(BC520:BH520)=6,MAX($AX$3:AX519)+1,"")</f>
        <v/>
      </c>
      <c r="AY520" s="20" t="str">
        <f>IF(AZ520="","",RANK(AZ520,$AZ$3:$AZ$100003,1)+COUNTIF($AZ$3:AZ520,AZ520)-1)</f>
        <v/>
      </c>
      <c r="AZ520" s="20" t="str">
        <f t="shared" si="253"/>
        <v/>
      </c>
      <c r="BA520" s="20" t="str">
        <f>IF(AN520="","",IF(COUNTIF($AN$3:AN520,AN520)=1,1+MAX($BA$3:BA519),INDEX($BA$3:BA519,MATCH(AN520,$AN$3:AN520,0),0)))</f>
        <v/>
      </c>
      <c r="BB520" s="20" t="str">
        <f>IF(AO520="","",IF(COUNTIF($AO$3:AO520,AO520)=1,1+MAX($BB$3:BB519),INDEX($BB$3:BB519,MATCH(AO520,$AO$3:AO520,0),0)))</f>
        <v/>
      </c>
      <c r="BC520" s="54" t="str">
        <f t="shared" si="254"/>
        <v/>
      </c>
      <c r="BD520" s="54" t="str">
        <f t="shared" si="255"/>
        <v/>
      </c>
      <c r="BE520" s="20" t="str">
        <f>IF($AN520="","",IF(COUNTIF(AN520,"*"&amp;BE$1&amp;"*"),COUNTIF(AN$3:AN520,"*"&amp;BE$1&amp;"*"),""))</f>
        <v/>
      </c>
      <c r="BF520" s="20" t="str">
        <f>IF($AN520="","",IF(COUNTIF(AO520,"*"&amp;BF$1&amp;"*"),COUNTIF(AO$3:AO520,"*"&amp;BF$1&amp;"*"),""))</f>
        <v/>
      </c>
      <c r="BG520" s="20" t="str">
        <f>IF($AN520="","",IF(COUNTIF(AP520,"*"&amp;BG$1&amp;"*"),COUNTIF(AP$3:AP520,"*"&amp;BG$1&amp;"*"),""))</f>
        <v/>
      </c>
      <c r="BH520" s="20" t="str">
        <f>IF($AN520="","",IF(COUNTIF(AQ520,"*"&amp;BH$1&amp;"*"),COUNTIF(AQ$3:AQ520,"*"&amp;BH$1&amp;"*"),""))</f>
        <v/>
      </c>
      <c r="BI520" s="58" t="str">
        <f t="shared" si="256"/>
        <v/>
      </c>
      <c r="BJ520" s="20" t="str">
        <f t="shared" si="257"/>
        <v/>
      </c>
      <c r="BK520" s="20" t="str">
        <f t="shared" si="258"/>
        <v/>
      </c>
      <c r="BM520" s="20" t="str">
        <f>IF($BM$1&gt;=1+MAX($BM$3:BM519),1+MAX($BM$3:BM519),"")</f>
        <v/>
      </c>
      <c r="BN520" s="20" t="str">
        <f t="shared" si="261"/>
        <v/>
      </c>
      <c r="BO520" s="20" t="str">
        <f t="shared" si="261"/>
        <v/>
      </c>
      <c r="BP520" s="20" t="str">
        <f t="shared" si="261"/>
        <v/>
      </c>
      <c r="BQ520" s="20" t="str">
        <f t="shared" si="261"/>
        <v/>
      </c>
      <c r="BR520" s="20" t="str">
        <f t="shared" si="261"/>
        <v/>
      </c>
      <c r="BS520" s="20" t="str">
        <f t="shared" si="261"/>
        <v/>
      </c>
      <c r="BT520" s="20" t="str">
        <f t="shared" si="261"/>
        <v/>
      </c>
      <c r="BU520" s="20" t="str">
        <f t="shared" si="261"/>
        <v/>
      </c>
      <c r="BV520" s="20" t="str">
        <f t="shared" si="261"/>
        <v/>
      </c>
      <c r="BW520" s="20" t="str">
        <f t="shared" si="261"/>
        <v/>
      </c>
      <c r="BX520" s="20" t="str">
        <f t="shared" si="261"/>
        <v/>
      </c>
    </row>
    <row r="521" spans="2:76" ht="30" customHeight="1" x14ac:dyDescent="0.2">
      <c r="B521" s="52"/>
      <c r="C521" s="52"/>
      <c r="D521" s="52"/>
      <c r="E521" s="30"/>
      <c r="F521" s="31"/>
      <c r="G521" s="32"/>
      <c r="H521" s="30"/>
      <c r="I521" s="31"/>
      <c r="J521" s="34"/>
      <c r="K521" s="112" t="str">
        <f t="shared" si="236"/>
        <v/>
      </c>
      <c r="L521" s="108" t="str">
        <f t="shared" si="237"/>
        <v/>
      </c>
      <c r="M521" s="108" t="str">
        <f t="shared" si="238"/>
        <v/>
      </c>
      <c r="N521" s="31" t="str">
        <f t="shared" si="239"/>
        <v/>
      </c>
      <c r="O521" s="31" t="str">
        <f t="shared" si="240"/>
        <v/>
      </c>
      <c r="P521" s="49" t="str">
        <f t="shared" si="241"/>
        <v/>
      </c>
      <c r="Q521" s="49" t="str">
        <f t="shared" si="242"/>
        <v/>
      </c>
      <c r="R521" s="32" t="str">
        <f t="shared" si="243"/>
        <v/>
      </c>
      <c r="S521" s="19"/>
      <c r="T521" s="45" t="str">
        <f t="shared" si="244"/>
        <v/>
      </c>
      <c r="U521" s="32" t="str">
        <f t="shared" si="245"/>
        <v/>
      </c>
      <c r="V521" s="22"/>
      <c r="W521" s="6" t="str">
        <f t="shared" si="262"/>
        <v/>
      </c>
      <c r="X521" s="7" t="str">
        <f t="shared" si="246"/>
        <v/>
      </c>
      <c r="Y521" s="19"/>
      <c r="Z521" s="13" t="str">
        <f t="shared" si="263"/>
        <v/>
      </c>
      <c r="AA521" s="13" t="str">
        <f t="shared" si="247"/>
        <v/>
      </c>
      <c r="AB521" s="7" t="str">
        <f t="shared" si="248"/>
        <v/>
      </c>
      <c r="AC521" s="22"/>
      <c r="AD521" s="3" t="str">
        <f>IF(B521="","",COUNT(B$3:B521))</f>
        <v/>
      </c>
      <c r="AE521" s="3" t="str">
        <f>IF(C521="","",COUNT(C$3:C521))</f>
        <v/>
      </c>
      <c r="AF521" s="3" t="str">
        <f>IF(D521="","",COUNT(D$3:D521))</f>
        <v/>
      </c>
      <c r="AG521" s="20" t="str">
        <f>IF(E521="","",COUNTA($E$3:E521))</f>
        <v/>
      </c>
      <c r="AH521" s="38" t="str">
        <f>IF(B521="",IF(OR($C521&lt;&gt;"",$D521&lt;&gt;"",$E521&lt;&gt;"",$H521&lt;&gt;"",$G521&lt;&gt;""),INDEX(AH$3:AH520,MATCH(MAX(AD$3:AD520),AD$3:AD520,0),0),""),B521)</f>
        <v/>
      </c>
      <c r="AI521" s="38" t="str">
        <f>IF(C521="",IF(OR($D521&lt;&gt;"",$E521&lt;&gt;"",$H521&lt;&gt;"",$G521&lt;&gt;""),INDEX(AI$3:AI520,MATCH(MAX(AE$3:AE520),AE$3:AE520,0),0),""),C521)</f>
        <v/>
      </c>
      <c r="AJ521" s="38" t="str">
        <f>IF(D521="",IF(OR($E521&lt;&gt;"",$H521&lt;&gt;"",$G521&lt;&gt;""),INDEX(AJ$3:AJ520,MATCH(MAX(AF$3:AF520),AF$3:AF520,0),0),""),D521)</f>
        <v/>
      </c>
      <c r="AK521" s="4" t="str">
        <f>IF(入力!E521="","",IFERROR(INDEX(雇用者!$B$3:$B$100003,IFERROR(MATCH("*"&amp;$E521&amp;"*",雇用者!B$3:B$100003,0),MATCH("*"&amp;$E521&amp;"*",雇用者!C$3:C$100003,0)),0),入力!E521))&amp;""</f>
        <v/>
      </c>
      <c r="AL521" s="20" t="str">
        <f>IF(AM521="","",$AM521&amp;"@"&amp;AN521&amp;IF(AN521="","","@"&amp;COUNTIF($AK$3:AK521,AN521)))</f>
        <v/>
      </c>
      <c r="AM521" s="26" t="str">
        <f t="shared" si="249"/>
        <v/>
      </c>
      <c r="AN521" s="4" t="str">
        <f>IF(AK521="",IF(AND(OR(H521&lt;&gt;"",G521&lt;&gt;""),E521=""),INDEX($AK$3:AK520,MATCH(MAX($AG$3:AG520),$AG$3:AG520,0),0),""),AK521)</f>
        <v/>
      </c>
      <c r="AO521" s="20" t="str">
        <f>IF(H521="",IF(AN521="","",IFERROR(INDEX(雇用者!$D$3:$D$100003,MATCH($AN521,雇用者!B$3:B$100003,0),0),"")),H521)&amp;""</f>
        <v/>
      </c>
      <c r="AP521" s="20" t="str">
        <f>IF(AN521="","",IFERROR(IF(AND(入力!I521="",H521=""),INDEX(雇用者!$E$3:$E$100003,MATCH($AN521,雇用者!B$3:B$100003,0),0),I521),I521))&amp;""</f>
        <v/>
      </c>
      <c r="AQ521" s="20" t="str">
        <f t="shared" si="250"/>
        <v/>
      </c>
      <c r="AR521" s="20" t="str">
        <f t="shared" si="251"/>
        <v/>
      </c>
      <c r="AS521" s="20" t="str">
        <f>IF(AN521="","",IFERROR(IF(AND(入力!G521="",H521=""),INDEX(雇用者!$F$3:$Y$100003,MATCH($AN521,雇用者!B$3:B$100003,0),MATCH($AM521,雇用者!$F$1:$Y$1,1)),IF(G521="","",G521)),IF(G521="","",G521)))</f>
        <v/>
      </c>
      <c r="AT521" s="21" t="str">
        <f t="shared" si="252"/>
        <v/>
      </c>
      <c r="AU521" s="21" t="str">
        <f>IF(AND(AT521&lt;&gt;"",COUNTIF($AL$3:AL521,AL521)=1),SUMIF($AL$3:$AT$100003,AL521,$AT$3:$AT$100003),"")</f>
        <v/>
      </c>
      <c r="AV521" s="21" t="str">
        <f>IF(AND(COUNTIF($AM$3:AM521,AM521)=COUNTIF($AM$3:AM100521,AM521),AM521&lt;&gt;""),SUMIF($AM$3:AM521,AM521,$AT$3:AT521),"")</f>
        <v/>
      </c>
      <c r="AW521" s="96"/>
      <c r="AX521" s="20" t="str">
        <f>IF(COUNT(BC521:BH521)=6,MAX($AX$3:AX520)+1,"")</f>
        <v/>
      </c>
      <c r="AY521" s="20" t="str">
        <f>IF(AZ521="","",RANK(AZ521,$AZ$3:$AZ$100003,1)+COUNTIF($AZ$3:AZ521,AZ521)-1)</f>
        <v/>
      </c>
      <c r="AZ521" s="20" t="str">
        <f t="shared" si="253"/>
        <v/>
      </c>
      <c r="BA521" s="20" t="str">
        <f>IF(AN521="","",IF(COUNTIF($AN$3:AN521,AN521)=1,1+MAX($BA$3:BA520),INDEX($BA$3:BA520,MATCH(AN521,$AN$3:AN521,0),0)))</f>
        <v/>
      </c>
      <c r="BB521" s="20" t="str">
        <f>IF(AO521="","",IF(COUNTIF($AO$3:AO521,AO521)=1,1+MAX($BB$3:BB520),INDEX($BB$3:BB520,MATCH(AO521,$AO$3:AO521,0),0)))</f>
        <v/>
      </c>
      <c r="BC521" s="54" t="str">
        <f t="shared" si="254"/>
        <v/>
      </c>
      <c r="BD521" s="54" t="str">
        <f t="shared" si="255"/>
        <v/>
      </c>
      <c r="BE521" s="20" t="str">
        <f>IF($AN521="","",IF(COUNTIF(AN521,"*"&amp;BE$1&amp;"*"),COUNTIF(AN$3:AN521,"*"&amp;BE$1&amp;"*"),""))</f>
        <v/>
      </c>
      <c r="BF521" s="20" t="str">
        <f>IF($AN521="","",IF(COUNTIF(AO521,"*"&amp;BF$1&amp;"*"),COUNTIF(AO$3:AO521,"*"&amp;BF$1&amp;"*"),""))</f>
        <v/>
      </c>
      <c r="BG521" s="20" t="str">
        <f>IF($AN521="","",IF(COUNTIF(AP521,"*"&amp;BG$1&amp;"*"),COUNTIF(AP$3:AP521,"*"&amp;BG$1&amp;"*"),""))</f>
        <v/>
      </c>
      <c r="BH521" s="20" t="str">
        <f>IF($AN521="","",IF(COUNTIF(AQ521,"*"&amp;BH$1&amp;"*"),COUNTIF(AQ$3:AQ521,"*"&amp;BH$1&amp;"*"),""))</f>
        <v/>
      </c>
      <c r="BI521" s="58" t="str">
        <f t="shared" si="256"/>
        <v/>
      </c>
      <c r="BJ521" s="20" t="str">
        <f t="shared" si="257"/>
        <v/>
      </c>
      <c r="BK521" s="20" t="str">
        <f t="shared" si="258"/>
        <v/>
      </c>
      <c r="BM521" s="20" t="str">
        <f>IF($BM$1&gt;=1+MAX($BM$3:BM520),1+MAX($BM$3:BM520),"")</f>
        <v/>
      </c>
      <c r="BN521" s="20" t="str">
        <f t="shared" si="261"/>
        <v/>
      </c>
      <c r="BO521" s="20" t="str">
        <f t="shared" si="261"/>
        <v/>
      </c>
      <c r="BP521" s="20" t="str">
        <f t="shared" si="261"/>
        <v/>
      </c>
      <c r="BQ521" s="20" t="str">
        <f t="shared" si="261"/>
        <v/>
      </c>
      <c r="BR521" s="20" t="str">
        <f t="shared" si="261"/>
        <v/>
      </c>
      <c r="BS521" s="20" t="str">
        <f t="shared" si="261"/>
        <v/>
      </c>
      <c r="BT521" s="20" t="str">
        <f t="shared" si="261"/>
        <v/>
      </c>
      <c r="BU521" s="20" t="str">
        <f t="shared" si="261"/>
        <v/>
      </c>
      <c r="BV521" s="20" t="str">
        <f t="shared" si="261"/>
        <v/>
      </c>
      <c r="BW521" s="20" t="str">
        <f t="shared" si="261"/>
        <v/>
      </c>
      <c r="BX521" s="20" t="str">
        <f t="shared" si="261"/>
        <v/>
      </c>
    </row>
    <row r="522" spans="2:76" ht="30" customHeight="1" x14ac:dyDescent="0.2">
      <c r="B522" s="52"/>
      <c r="C522" s="52"/>
      <c r="D522" s="52"/>
      <c r="E522" s="30"/>
      <c r="F522" s="31"/>
      <c r="G522" s="32"/>
      <c r="H522" s="30"/>
      <c r="I522" s="31"/>
      <c r="J522" s="34"/>
      <c r="K522" s="112" t="str">
        <f t="shared" ref="K522:K585" si="264">IF(AM522="","",AM522)</f>
        <v/>
      </c>
      <c r="L522" s="108" t="str">
        <f t="shared" ref="L522:L585" si="265">IF(AN522="","",AN522)</f>
        <v/>
      </c>
      <c r="M522" s="108" t="str">
        <f t="shared" ref="M522:M585" si="266">IF(AO522="","",AO522)</f>
        <v/>
      </c>
      <c r="N522" s="31" t="str">
        <f t="shared" ref="N522:N585" si="267">IF(AP522="","",AP522)</f>
        <v/>
      </c>
      <c r="O522" s="31" t="str">
        <f t="shared" ref="O522:O585" si="268">IF(AR522="","",AR522)</f>
        <v/>
      </c>
      <c r="P522" s="49" t="str">
        <f t="shared" ref="P522:P585" si="269">IF(OR(AS522="",AS522=0),"",AS522)</f>
        <v/>
      </c>
      <c r="Q522" s="49" t="str">
        <f t="shared" ref="Q522:Q585" si="270">IF(OR(AT522="",AT522=0),"",AT522)</f>
        <v/>
      </c>
      <c r="R522" s="32" t="str">
        <f t="shared" ref="R522:R585" si="271">IF(OR(AU522="",AU522=0),"",AU522)</f>
        <v/>
      </c>
      <c r="S522" s="19"/>
      <c r="T522" s="45" t="str">
        <f t="shared" ref="T522:T585" si="272">IF(U522="","",AM522)</f>
        <v/>
      </c>
      <c r="U522" s="32" t="str">
        <f t="shared" ref="U522:U585" si="273">IF(AV522="","",AV522)</f>
        <v/>
      </c>
      <c r="V522" s="22"/>
      <c r="W522" s="6" t="str">
        <f t="shared" si="262"/>
        <v/>
      </c>
      <c r="X522" s="7" t="str">
        <f t="shared" ref="X522:X585" si="274">IF(OR(W522="",SUMIF($AN$3:$AN$100003,W522,$AT$3:$AT$100003)=0),"",SUMIF($AN$3:$AN$100003,W522,$AT$3:$AT$100003))</f>
        <v/>
      </c>
      <c r="Y522" s="19"/>
      <c r="Z522" s="13" t="str">
        <f t="shared" si="263"/>
        <v/>
      </c>
      <c r="AA522" s="13" t="str">
        <f t="shared" ref="AA522:AA585" si="275">IF(OR($Z522="",SUMIF($AO$3:$AO$100003,Z522,$AR$3:$AR$100003)=0),"",SUMIF($AO$3:$AO$100003,Z522,$AR$3:$AR$100003))</f>
        <v/>
      </c>
      <c r="AB522" s="7" t="str">
        <f t="shared" ref="AB522:AB585" si="276">IF($Z522="","",SUMIF($AO$3:$AO$100003,Z522,$AT$3:$AT$100003))</f>
        <v/>
      </c>
      <c r="AC522" s="22"/>
      <c r="AD522" s="3" t="str">
        <f>IF(B522="","",COUNT(B$3:B522))</f>
        <v/>
      </c>
      <c r="AE522" s="3" t="str">
        <f>IF(C522="","",COUNT(C$3:C522))</f>
        <v/>
      </c>
      <c r="AF522" s="3" t="str">
        <f>IF(D522="","",COUNT(D$3:D522))</f>
        <v/>
      </c>
      <c r="AG522" s="20" t="str">
        <f>IF(E522="","",COUNTA($E$3:E522))</f>
        <v/>
      </c>
      <c r="AH522" s="38" t="str">
        <f>IF(B522="",IF(OR($C522&lt;&gt;"",$D522&lt;&gt;"",$E522&lt;&gt;"",$H522&lt;&gt;"",$G522&lt;&gt;""),INDEX(AH$3:AH521,MATCH(MAX(AD$3:AD521),AD$3:AD521,0),0),""),B522)</f>
        <v/>
      </c>
      <c r="AI522" s="38" t="str">
        <f>IF(C522="",IF(OR($D522&lt;&gt;"",$E522&lt;&gt;"",$H522&lt;&gt;"",$G522&lt;&gt;""),INDEX(AI$3:AI521,MATCH(MAX(AE$3:AE521),AE$3:AE521,0),0),""),C522)</f>
        <v/>
      </c>
      <c r="AJ522" s="38" t="str">
        <f>IF(D522="",IF(OR($E522&lt;&gt;"",$H522&lt;&gt;"",$G522&lt;&gt;""),INDEX(AJ$3:AJ521,MATCH(MAX(AF$3:AF521),AF$3:AF521,0),0),""),D522)</f>
        <v/>
      </c>
      <c r="AK522" s="4" t="str">
        <f>IF(入力!E522="","",IFERROR(INDEX(雇用者!$B$3:$B$100003,IFERROR(MATCH("*"&amp;$E522&amp;"*",雇用者!B$3:B$100003,0),MATCH("*"&amp;$E522&amp;"*",雇用者!C$3:C$100003,0)),0),入力!E522))&amp;""</f>
        <v/>
      </c>
      <c r="AL522" s="20" t="str">
        <f>IF(AM522="","",$AM522&amp;"@"&amp;AN522&amp;IF(AN522="","","@"&amp;COUNTIF($AK$3:AK522,AN522)))</f>
        <v/>
      </c>
      <c r="AM522" s="26" t="str">
        <f t="shared" ref="AM522:AM585" si="277">IFERROR(IF(AJ522="","",DATE(AH522,AI522,AJ522)),"")</f>
        <v/>
      </c>
      <c r="AN522" s="4" t="str">
        <f>IF(AK522="",IF(AND(OR(H522&lt;&gt;"",G522&lt;&gt;""),E522=""),INDEX($AK$3:AK521,MATCH(MAX($AG$3:AG521),$AG$3:AG521,0),0),""),AK522)</f>
        <v/>
      </c>
      <c r="AO522" s="20" t="str">
        <f>IF(H522="",IF(AN522="","",IFERROR(INDEX(雇用者!$D$3:$D$100003,MATCH($AN522,雇用者!B$3:B$100003,0),0),"")),H522)&amp;""</f>
        <v/>
      </c>
      <c r="AP522" s="20" t="str">
        <f>IF(AN522="","",IFERROR(IF(AND(入力!I522="",H522=""),INDEX(雇用者!$E$3:$E$100003,MATCH($AN522,雇用者!B$3:B$100003,0),0),I522),I522))&amp;""</f>
        <v/>
      </c>
      <c r="AQ522" s="20" t="str">
        <f t="shared" ref="AQ522:AQ585" si="278">IF(J522="","",J522)</f>
        <v/>
      </c>
      <c r="AR522" s="20" t="str">
        <f t="shared" ref="AR522:AR585" si="279">IF(F522="","",F522)</f>
        <v/>
      </c>
      <c r="AS522" s="20" t="str">
        <f>IF(AN522="","",IFERROR(IF(AND(入力!G522="",H522=""),INDEX(雇用者!$F$3:$Y$100003,MATCH($AN522,雇用者!B$3:B$100003,0),MATCH($AM522,雇用者!$F$1:$Y$1,1)),IF(G522="","",G522)),IF(G522="","",G522)))</f>
        <v/>
      </c>
      <c r="AT522" s="21" t="str">
        <f t="shared" ref="AT522:AT585" si="280">IF(COUNT(AR522:AS522)=2,AR522*AS522,IF(AND(F522="",G522&lt;&gt;""),AS522,""))</f>
        <v/>
      </c>
      <c r="AU522" s="21" t="str">
        <f>IF(AND(AT522&lt;&gt;"",COUNTIF($AL$3:AL522,AL522)=1),SUMIF($AL$3:$AT$100003,AL522,$AT$3:$AT$100003),"")</f>
        <v/>
      </c>
      <c r="AV522" s="21" t="str">
        <f>IF(AND(COUNTIF($AM$3:AM522,AM522)=COUNTIF($AM$3:AM100522,AM522),AM522&lt;&gt;""),SUMIF($AM$3:AM522,AM522,$AT$3:AT522),"")</f>
        <v/>
      </c>
      <c r="AW522" s="96"/>
      <c r="AX522" s="20" t="str">
        <f>IF(COUNT(BC522:BH522)=6,MAX($AX$3:AX521)+1,"")</f>
        <v/>
      </c>
      <c r="AY522" s="20" t="str">
        <f>IF(AZ522="","",RANK(AZ522,$AZ$3:$AZ$100003,1)+COUNTIF($AZ$3:AZ522,AZ522)-1)</f>
        <v/>
      </c>
      <c r="AZ522" s="20" t="str">
        <f t="shared" ref="AZ522:AZ585" si="281">IF(OR(BA522="",AX522=""),"",BA522*0.1^LEN(BA522)+AM522)</f>
        <v/>
      </c>
      <c r="BA522" s="20" t="str">
        <f>IF(AN522="","",IF(COUNTIF($AN$3:AN522,AN522)=1,1+MAX($BA$3:BA521),INDEX($BA$3:BA521,MATCH(AN522,$AN$3:AN522,0),0)))</f>
        <v/>
      </c>
      <c r="BB522" s="20" t="str">
        <f>IF(AO522="","",IF(COUNTIF($AO$3:AO522,AO522)=1,1+MAX($BB$3:BB521),INDEX($BB$3:BB521,MATCH(AO522,$AO$3:AO522,0),0)))</f>
        <v/>
      </c>
      <c r="BC522" s="54" t="str">
        <f t="shared" ref="BC522:BC585" si="282">IF($BC$1="",IF(AM522="","",AM522),IF(AND(AM522&gt;=$BC$1,AM522&lt;&gt;""),AM522,""))</f>
        <v/>
      </c>
      <c r="BD522" s="54" t="str">
        <f t="shared" ref="BD522:BD585" si="283">IF($BD$1="",IF(AM522="","",AM522),IF(AND(AM522&lt;=$BD$1,AM522&lt;&gt;""),AM522,""))</f>
        <v/>
      </c>
      <c r="BE522" s="20" t="str">
        <f>IF($AN522="","",IF(COUNTIF(AN522,"*"&amp;BE$1&amp;"*"),COUNTIF(AN$3:AN522,"*"&amp;BE$1&amp;"*"),""))</f>
        <v/>
      </c>
      <c r="BF522" s="20" t="str">
        <f>IF($AN522="","",IF(COUNTIF(AO522,"*"&amp;BF$1&amp;"*"),COUNTIF(AO$3:AO522,"*"&amp;BF$1&amp;"*"),""))</f>
        <v/>
      </c>
      <c r="BG522" s="20" t="str">
        <f>IF($AN522="","",IF(COUNTIF(AP522,"*"&amp;BG$1&amp;"*"),COUNTIF(AP$3:AP522,"*"&amp;BG$1&amp;"*"),""))</f>
        <v/>
      </c>
      <c r="BH522" s="20" t="str">
        <f>IF($AN522="","",IF(COUNTIF(AQ522,"*"&amp;BH$1&amp;"*"),COUNTIF(AQ$3:AQ522,"*"&amp;BH$1&amp;"*"),""))</f>
        <v/>
      </c>
      <c r="BI522" s="58" t="str">
        <f t="shared" ref="BI522:BI585" si="284">IF(AR522="","",AR522)</f>
        <v/>
      </c>
      <c r="BJ522" s="20" t="str">
        <f t="shared" ref="BJ522:BJ585" si="285">IF(AS522="","",AS522)</f>
        <v/>
      </c>
      <c r="BK522" s="20" t="str">
        <f t="shared" ref="BK522:BK585" si="286">IF(AT522="","",AT522)</f>
        <v/>
      </c>
      <c r="BM522" s="20" t="str">
        <f>IF($BM$1&gt;=1+MAX($BM$3:BM521),1+MAX($BM$3:BM521),"")</f>
        <v/>
      </c>
      <c r="BN522" s="20" t="str">
        <f t="shared" si="261"/>
        <v/>
      </c>
      <c r="BO522" s="20" t="str">
        <f t="shared" si="261"/>
        <v/>
      </c>
      <c r="BP522" s="20" t="str">
        <f t="shared" si="261"/>
        <v/>
      </c>
      <c r="BQ522" s="20" t="str">
        <f t="shared" si="261"/>
        <v/>
      </c>
      <c r="BR522" s="20" t="str">
        <f t="shared" si="261"/>
        <v/>
      </c>
      <c r="BS522" s="20" t="str">
        <f t="shared" si="261"/>
        <v/>
      </c>
      <c r="BT522" s="20" t="str">
        <f t="shared" si="261"/>
        <v/>
      </c>
      <c r="BU522" s="20" t="str">
        <f t="shared" si="261"/>
        <v/>
      </c>
      <c r="BV522" s="20" t="str">
        <f t="shared" si="261"/>
        <v/>
      </c>
      <c r="BW522" s="20" t="str">
        <f t="shared" si="261"/>
        <v/>
      </c>
      <c r="BX522" s="20" t="str">
        <f t="shared" si="261"/>
        <v/>
      </c>
    </row>
    <row r="523" spans="2:76" ht="30" customHeight="1" x14ac:dyDescent="0.2">
      <c r="B523" s="52"/>
      <c r="C523" s="52"/>
      <c r="D523" s="52"/>
      <c r="E523" s="30"/>
      <c r="F523" s="31"/>
      <c r="G523" s="32"/>
      <c r="H523" s="30"/>
      <c r="I523" s="31"/>
      <c r="J523" s="34"/>
      <c r="K523" s="112" t="str">
        <f t="shared" si="264"/>
        <v/>
      </c>
      <c r="L523" s="108" t="str">
        <f t="shared" si="265"/>
        <v/>
      </c>
      <c r="M523" s="108" t="str">
        <f t="shared" si="266"/>
        <v/>
      </c>
      <c r="N523" s="31" t="str">
        <f t="shared" si="267"/>
        <v/>
      </c>
      <c r="O523" s="31" t="str">
        <f t="shared" si="268"/>
        <v/>
      </c>
      <c r="P523" s="49" t="str">
        <f t="shared" si="269"/>
        <v/>
      </c>
      <c r="Q523" s="49" t="str">
        <f t="shared" si="270"/>
        <v/>
      </c>
      <c r="R523" s="32" t="str">
        <f t="shared" si="271"/>
        <v/>
      </c>
      <c r="S523" s="19"/>
      <c r="T523" s="45" t="str">
        <f t="shared" si="272"/>
        <v/>
      </c>
      <c r="U523" s="32" t="str">
        <f t="shared" si="273"/>
        <v/>
      </c>
      <c r="V523" s="22"/>
      <c r="W523" s="6" t="str">
        <f t="shared" si="262"/>
        <v/>
      </c>
      <c r="X523" s="7" t="str">
        <f t="shared" si="274"/>
        <v/>
      </c>
      <c r="Y523" s="19"/>
      <c r="Z523" s="13" t="str">
        <f t="shared" si="263"/>
        <v/>
      </c>
      <c r="AA523" s="13" t="str">
        <f t="shared" si="275"/>
        <v/>
      </c>
      <c r="AB523" s="7" t="str">
        <f t="shared" si="276"/>
        <v/>
      </c>
      <c r="AC523" s="22"/>
      <c r="AD523" s="3" t="str">
        <f>IF(B523="","",COUNT(B$3:B523))</f>
        <v/>
      </c>
      <c r="AE523" s="3" t="str">
        <f>IF(C523="","",COUNT(C$3:C523))</f>
        <v/>
      </c>
      <c r="AF523" s="3" t="str">
        <f>IF(D523="","",COUNT(D$3:D523))</f>
        <v/>
      </c>
      <c r="AG523" s="20" t="str">
        <f>IF(E523="","",COUNTA($E$3:E523))</f>
        <v/>
      </c>
      <c r="AH523" s="38" t="str">
        <f>IF(B523="",IF(OR($C523&lt;&gt;"",$D523&lt;&gt;"",$E523&lt;&gt;"",$H523&lt;&gt;"",$G523&lt;&gt;""),INDEX(AH$3:AH522,MATCH(MAX(AD$3:AD522),AD$3:AD522,0),0),""),B523)</f>
        <v/>
      </c>
      <c r="AI523" s="38" t="str">
        <f>IF(C523="",IF(OR($D523&lt;&gt;"",$E523&lt;&gt;"",$H523&lt;&gt;"",$G523&lt;&gt;""),INDEX(AI$3:AI522,MATCH(MAX(AE$3:AE522),AE$3:AE522,0),0),""),C523)</f>
        <v/>
      </c>
      <c r="AJ523" s="38" t="str">
        <f>IF(D523="",IF(OR($E523&lt;&gt;"",$H523&lt;&gt;"",$G523&lt;&gt;""),INDEX(AJ$3:AJ522,MATCH(MAX(AF$3:AF522),AF$3:AF522,0),0),""),D523)</f>
        <v/>
      </c>
      <c r="AK523" s="4" t="str">
        <f>IF(入力!E523="","",IFERROR(INDEX(雇用者!$B$3:$B$100003,IFERROR(MATCH("*"&amp;$E523&amp;"*",雇用者!B$3:B$100003,0),MATCH("*"&amp;$E523&amp;"*",雇用者!C$3:C$100003,0)),0),入力!E523))&amp;""</f>
        <v/>
      </c>
      <c r="AL523" s="20" t="str">
        <f>IF(AM523="","",$AM523&amp;"@"&amp;AN523&amp;IF(AN523="","","@"&amp;COUNTIF($AK$3:AK523,AN523)))</f>
        <v/>
      </c>
      <c r="AM523" s="26" t="str">
        <f t="shared" si="277"/>
        <v/>
      </c>
      <c r="AN523" s="4" t="str">
        <f>IF(AK523="",IF(AND(OR(H523&lt;&gt;"",G523&lt;&gt;""),E523=""),INDEX($AK$3:AK522,MATCH(MAX($AG$3:AG522),$AG$3:AG522,0),0),""),AK523)</f>
        <v/>
      </c>
      <c r="AO523" s="20" t="str">
        <f>IF(H523="",IF(AN523="","",IFERROR(INDEX(雇用者!$D$3:$D$100003,MATCH($AN523,雇用者!B$3:B$100003,0),0),"")),H523)&amp;""</f>
        <v/>
      </c>
      <c r="AP523" s="20" t="str">
        <f>IF(AN523="","",IFERROR(IF(AND(入力!I523="",H523=""),INDEX(雇用者!$E$3:$E$100003,MATCH($AN523,雇用者!B$3:B$100003,0),0),I523),I523))&amp;""</f>
        <v/>
      </c>
      <c r="AQ523" s="20" t="str">
        <f t="shared" si="278"/>
        <v/>
      </c>
      <c r="AR523" s="20" t="str">
        <f t="shared" si="279"/>
        <v/>
      </c>
      <c r="AS523" s="20" t="str">
        <f>IF(AN523="","",IFERROR(IF(AND(入力!G523="",H523=""),INDEX(雇用者!$F$3:$Y$100003,MATCH($AN523,雇用者!B$3:B$100003,0),MATCH($AM523,雇用者!$F$1:$Y$1,1)),IF(G523="","",G523)),IF(G523="","",G523)))</f>
        <v/>
      </c>
      <c r="AT523" s="21" t="str">
        <f t="shared" si="280"/>
        <v/>
      </c>
      <c r="AU523" s="21" t="str">
        <f>IF(AND(AT523&lt;&gt;"",COUNTIF($AL$3:AL523,AL523)=1),SUMIF($AL$3:$AT$100003,AL523,$AT$3:$AT$100003),"")</f>
        <v/>
      </c>
      <c r="AV523" s="21" t="str">
        <f>IF(AND(COUNTIF($AM$3:AM523,AM523)=COUNTIF($AM$3:AM100523,AM523),AM523&lt;&gt;""),SUMIF($AM$3:AM523,AM523,$AT$3:AT523),"")</f>
        <v/>
      </c>
      <c r="AW523" s="96"/>
      <c r="AX523" s="20" t="str">
        <f>IF(COUNT(BC523:BH523)=6,MAX($AX$3:AX522)+1,"")</f>
        <v/>
      </c>
      <c r="AY523" s="20" t="str">
        <f>IF(AZ523="","",RANK(AZ523,$AZ$3:$AZ$100003,1)+COUNTIF($AZ$3:AZ523,AZ523)-1)</f>
        <v/>
      </c>
      <c r="AZ523" s="20" t="str">
        <f t="shared" si="281"/>
        <v/>
      </c>
      <c r="BA523" s="20" t="str">
        <f>IF(AN523="","",IF(COUNTIF($AN$3:AN523,AN523)=1,1+MAX($BA$3:BA522),INDEX($BA$3:BA522,MATCH(AN523,$AN$3:AN523,0),0)))</f>
        <v/>
      </c>
      <c r="BB523" s="20" t="str">
        <f>IF(AO523="","",IF(COUNTIF($AO$3:AO523,AO523)=1,1+MAX($BB$3:BB522),INDEX($BB$3:BB522,MATCH(AO523,$AO$3:AO523,0),0)))</f>
        <v/>
      </c>
      <c r="BC523" s="54" t="str">
        <f t="shared" si="282"/>
        <v/>
      </c>
      <c r="BD523" s="54" t="str">
        <f t="shared" si="283"/>
        <v/>
      </c>
      <c r="BE523" s="20" t="str">
        <f>IF($AN523="","",IF(COUNTIF(AN523,"*"&amp;BE$1&amp;"*"),COUNTIF(AN$3:AN523,"*"&amp;BE$1&amp;"*"),""))</f>
        <v/>
      </c>
      <c r="BF523" s="20" t="str">
        <f>IF($AN523="","",IF(COUNTIF(AO523,"*"&amp;BF$1&amp;"*"),COUNTIF(AO$3:AO523,"*"&amp;BF$1&amp;"*"),""))</f>
        <v/>
      </c>
      <c r="BG523" s="20" t="str">
        <f>IF($AN523="","",IF(COUNTIF(AP523,"*"&amp;BG$1&amp;"*"),COUNTIF(AP$3:AP523,"*"&amp;BG$1&amp;"*"),""))</f>
        <v/>
      </c>
      <c r="BH523" s="20" t="str">
        <f>IF($AN523="","",IF(COUNTIF(AQ523,"*"&amp;BH$1&amp;"*"),COUNTIF(AQ$3:AQ523,"*"&amp;BH$1&amp;"*"),""))</f>
        <v/>
      </c>
      <c r="BI523" s="58" t="str">
        <f t="shared" si="284"/>
        <v/>
      </c>
      <c r="BJ523" s="20" t="str">
        <f t="shared" si="285"/>
        <v/>
      </c>
      <c r="BK523" s="20" t="str">
        <f t="shared" si="286"/>
        <v/>
      </c>
      <c r="BM523" s="20" t="str">
        <f>IF($BM$1&gt;=1+MAX($BM$3:BM522),1+MAX($BM$3:BM522),"")</f>
        <v/>
      </c>
      <c r="BN523" s="20" t="str">
        <f t="shared" si="261"/>
        <v/>
      </c>
      <c r="BO523" s="20" t="str">
        <f t="shared" si="261"/>
        <v/>
      </c>
      <c r="BP523" s="20" t="str">
        <f t="shared" si="261"/>
        <v/>
      </c>
      <c r="BQ523" s="20" t="str">
        <f t="shared" si="261"/>
        <v/>
      </c>
      <c r="BR523" s="20" t="str">
        <f t="shared" si="261"/>
        <v/>
      </c>
      <c r="BS523" s="20" t="str">
        <f t="shared" si="261"/>
        <v/>
      </c>
      <c r="BT523" s="20" t="str">
        <f t="shared" si="261"/>
        <v/>
      </c>
      <c r="BU523" s="20" t="str">
        <f t="shared" si="261"/>
        <v/>
      </c>
      <c r="BV523" s="20" t="str">
        <f t="shared" si="261"/>
        <v/>
      </c>
      <c r="BW523" s="20" t="str">
        <f t="shared" si="261"/>
        <v/>
      </c>
      <c r="BX523" s="20" t="str">
        <f t="shared" si="261"/>
        <v/>
      </c>
    </row>
    <row r="524" spans="2:76" ht="30" customHeight="1" x14ac:dyDescent="0.2">
      <c r="B524" s="52"/>
      <c r="C524" s="52"/>
      <c r="D524" s="52"/>
      <c r="E524" s="30"/>
      <c r="F524" s="31"/>
      <c r="G524" s="32"/>
      <c r="H524" s="30"/>
      <c r="I524" s="31"/>
      <c r="J524" s="34"/>
      <c r="K524" s="112" t="str">
        <f t="shared" si="264"/>
        <v/>
      </c>
      <c r="L524" s="108" t="str">
        <f t="shared" si="265"/>
        <v/>
      </c>
      <c r="M524" s="108" t="str">
        <f t="shared" si="266"/>
        <v/>
      </c>
      <c r="N524" s="31" t="str">
        <f t="shared" si="267"/>
        <v/>
      </c>
      <c r="O524" s="31" t="str">
        <f t="shared" si="268"/>
        <v/>
      </c>
      <c r="P524" s="49" t="str">
        <f t="shared" si="269"/>
        <v/>
      </c>
      <c r="Q524" s="49" t="str">
        <f t="shared" si="270"/>
        <v/>
      </c>
      <c r="R524" s="32" t="str">
        <f t="shared" si="271"/>
        <v/>
      </c>
      <c r="S524" s="19"/>
      <c r="T524" s="45" t="str">
        <f t="shared" si="272"/>
        <v/>
      </c>
      <c r="U524" s="32" t="str">
        <f t="shared" si="273"/>
        <v/>
      </c>
      <c r="V524" s="22"/>
      <c r="W524" s="6" t="str">
        <f t="shared" si="262"/>
        <v/>
      </c>
      <c r="X524" s="7" t="str">
        <f t="shared" si="274"/>
        <v/>
      </c>
      <c r="Y524" s="19"/>
      <c r="Z524" s="13" t="str">
        <f t="shared" si="263"/>
        <v/>
      </c>
      <c r="AA524" s="13" t="str">
        <f t="shared" si="275"/>
        <v/>
      </c>
      <c r="AB524" s="7" t="str">
        <f t="shared" si="276"/>
        <v/>
      </c>
      <c r="AC524" s="22"/>
      <c r="AD524" s="3" t="str">
        <f>IF(B524="","",COUNT(B$3:B524))</f>
        <v/>
      </c>
      <c r="AE524" s="3" t="str">
        <f>IF(C524="","",COUNT(C$3:C524))</f>
        <v/>
      </c>
      <c r="AF524" s="3" t="str">
        <f>IF(D524="","",COUNT(D$3:D524))</f>
        <v/>
      </c>
      <c r="AG524" s="20" t="str">
        <f>IF(E524="","",COUNTA($E$3:E524))</f>
        <v/>
      </c>
      <c r="AH524" s="38" t="str">
        <f>IF(B524="",IF(OR($C524&lt;&gt;"",$D524&lt;&gt;"",$E524&lt;&gt;"",$H524&lt;&gt;"",$G524&lt;&gt;""),INDEX(AH$3:AH523,MATCH(MAX(AD$3:AD523),AD$3:AD523,0),0),""),B524)</f>
        <v/>
      </c>
      <c r="AI524" s="38" t="str">
        <f>IF(C524="",IF(OR($D524&lt;&gt;"",$E524&lt;&gt;"",$H524&lt;&gt;"",$G524&lt;&gt;""),INDEX(AI$3:AI523,MATCH(MAX(AE$3:AE523),AE$3:AE523,0),0),""),C524)</f>
        <v/>
      </c>
      <c r="AJ524" s="38" t="str">
        <f>IF(D524="",IF(OR($E524&lt;&gt;"",$H524&lt;&gt;"",$G524&lt;&gt;""),INDEX(AJ$3:AJ523,MATCH(MAX(AF$3:AF523),AF$3:AF523,0),0),""),D524)</f>
        <v/>
      </c>
      <c r="AK524" s="4" t="str">
        <f>IF(入力!E524="","",IFERROR(INDEX(雇用者!$B$3:$B$100003,IFERROR(MATCH("*"&amp;$E524&amp;"*",雇用者!B$3:B$100003,0),MATCH("*"&amp;$E524&amp;"*",雇用者!C$3:C$100003,0)),0),入力!E524))&amp;""</f>
        <v/>
      </c>
      <c r="AL524" s="20" t="str">
        <f>IF(AM524="","",$AM524&amp;"@"&amp;AN524&amp;IF(AN524="","","@"&amp;COUNTIF($AK$3:AK524,AN524)))</f>
        <v/>
      </c>
      <c r="AM524" s="26" t="str">
        <f t="shared" si="277"/>
        <v/>
      </c>
      <c r="AN524" s="4" t="str">
        <f>IF(AK524="",IF(AND(OR(H524&lt;&gt;"",G524&lt;&gt;""),E524=""),INDEX($AK$3:AK523,MATCH(MAX($AG$3:AG523),$AG$3:AG523,0),0),""),AK524)</f>
        <v/>
      </c>
      <c r="AO524" s="20" t="str">
        <f>IF(H524="",IF(AN524="","",IFERROR(INDEX(雇用者!$D$3:$D$100003,MATCH($AN524,雇用者!B$3:B$100003,0),0),"")),H524)&amp;""</f>
        <v/>
      </c>
      <c r="AP524" s="20" t="str">
        <f>IF(AN524="","",IFERROR(IF(AND(入力!I524="",H524=""),INDEX(雇用者!$E$3:$E$100003,MATCH($AN524,雇用者!B$3:B$100003,0),0),I524),I524))&amp;""</f>
        <v/>
      </c>
      <c r="AQ524" s="20" t="str">
        <f t="shared" si="278"/>
        <v/>
      </c>
      <c r="AR524" s="20" t="str">
        <f t="shared" si="279"/>
        <v/>
      </c>
      <c r="AS524" s="20" t="str">
        <f>IF(AN524="","",IFERROR(IF(AND(入力!G524="",H524=""),INDEX(雇用者!$F$3:$Y$100003,MATCH($AN524,雇用者!B$3:B$100003,0),MATCH($AM524,雇用者!$F$1:$Y$1,1)),IF(G524="","",G524)),IF(G524="","",G524)))</f>
        <v/>
      </c>
      <c r="AT524" s="21" t="str">
        <f t="shared" si="280"/>
        <v/>
      </c>
      <c r="AU524" s="21" t="str">
        <f>IF(AND(AT524&lt;&gt;"",COUNTIF($AL$3:AL524,AL524)=1),SUMIF($AL$3:$AT$100003,AL524,$AT$3:$AT$100003),"")</f>
        <v/>
      </c>
      <c r="AV524" s="21" t="str">
        <f>IF(AND(COUNTIF($AM$3:AM524,AM524)=COUNTIF($AM$3:AM100524,AM524),AM524&lt;&gt;""),SUMIF($AM$3:AM524,AM524,$AT$3:AT524),"")</f>
        <v/>
      </c>
      <c r="AW524" s="96"/>
      <c r="AX524" s="20" t="str">
        <f>IF(COUNT(BC524:BH524)=6,MAX($AX$3:AX523)+1,"")</f>
        <v/>
      </c>
      <c r="AY524" s="20" t="str">
        <f>IF(AZ524="","",RANK(AZ524,$AZ$3:$AZ$100003,1)+COUNTIF($AZ$3:AZ524,AZ524)-1)</f>
        <v/>
      </c>
      <c r="AZ524" s="20" t="str">
        <f t="shared" si="281"/>
        <v/>
      </c>
      <c r="BA524" s="20" t="str">
        <f>IF(AN524="","",IF(COUNTIF($AN$3:AN524,AN524)=1,1+MAX($BA$3:BA523),INDEX($BA$3:BA523,MATCH(AN524,$AN$3:AN524,0),0)))</f>
        <v/>
      </c>
      <c r="BB524" s="20" t="str">
        <f>IF(AO524="","",IF(COUNTIF($AO$3:AO524,AO524)=1,1+MAX($BB$3:BB523),INDEX($BB$3:BB523,MATCH(AO524,$AO$3:AO524,0),0)))</f>
        <v/>
      </c>
      <c r="BC524" s="54" t="str">
        <f t="shared" si="282"/>
        <v/>
      </c>
      <c r="BD524" s="54" t="str">
        <f t="shared" si="283"/>
        <v/>
      </c>
      <c r="BE524" s="20" t="str">
        <f>IF($AN524="","",IF(COUNTIF(AN524,"*"&amp;BE$1&amp;"*"),COUNTIF(AN$3:AN524,"*"&amp;BE$1&amp;"*"),""))</f>
        <v/>
      </c>
      <c r="BF524" s="20" t="str">
        <f>IF($AN524="","",IF(COUNTIF(AO524,"*"&amp;BF$1&amp;"*"),COUNTIF(AO$3:AO524,"*"&amp;BF$1&amp;"*"),""))</f>
        <v/>
      </c>
      <c r="BG524" s="20" t="str">
        <f>IF($AN524="","",IF(COUNTIF(AP524,"*"&amp;BG$1&amp;"*"),COUNTIF(AP$3:AP524,"*"&amp;BG$1&amp;"*"),""))</f>
        <v/>
      </c>
      <c r="BH524" s="20" t="str">
        <f>IF($AN524="","",IF(COUNTIF(AQ524,"*"&amp;BH$1&amp;"*"),COUNTIF(AQ$3:AQ524,"*"&amp;BH$1&amp;"*"),""))</f>
        <v/>
      </c>
      <c r="BI524" s="58" t="str">
        <f t="shared" si="284"/>
        <v/>
      </c>
      <c r="BJ524" s="20" t="str">
        <f t="shared" si="285"/>
        <v/>
      </c>
      <c r="BK524" s="20" t="str">
        <f t="shared" si="286"/>
        <v/>
      </c>
      <c r="BM524" s="20" t="str">
        <f>IF($BM$1&gt;=1+MAX($BM$3:BM523),1+MAX($BM$3:BM523),"")</f>
        <v/>
      </c>
      <c r="BN524" s="20" t="str">
        <f t="shared" si="261"/>
        <v/>
      </c>
      <c r="BO524" s="20" t="str">
        <f t="shared" si="261"/>
        <v/>
      </c>
      <c r="BP524" s="20" t="str">
        <f t="shared" si="261"/>
        <v/>
      </c>
      <c r="BQ524" s="20" t="str">
        <f t="shared" si="261"/>
        <v/>
      </c>
      <c r="BR524" s="20" t="str">
        <f t="shared" si="261"/>
        <v/>
      </c>
      <c r="BS524" s="20" t="str">
        <f t="shared" si="261"/>
        <v/>
      </c>
      <c r="BT524" s="20" t="str">
        <f t="shared" si="261"/>
        <v/>
      </c>
      <c r="BU524" s="20" t="str">
        <f t="shared" si="261"/>
        <v/>
      </c>
      <c r="BV524" s="20" t="str">
        <f t="shared" si="261"/>
        <v/>
      </c>
      <c r="BW524" s="20" t="str">
        <f t="shared" si="261"/>
        <v/>
      </c>
      <c r="BX524" s="20" t="str">
        <f t="shared" si="261"/>
        <v/>
      </c>
    </row>
    <row r="525" spans="2:76" ht="30" customHeight="1" x14ac:dyDescent="0.2">
      <c r="B525" s="52"/>
      <c r="C525" s="52"/>
      <c r="D525" s="52"/>
      <c r="E525" s="30"/>
      <c r="F525" s="31"/>
      <c r="G525" s="32"/>
      <c r="H525" s="30"/>
      <c r="I525" s="31"/>
      <c r="J525" s="34"/>
      <c r="K525" s="112" t="str">
        <f t="shared" si="264"/>
        <v/>
      </c>
      <c r="L525" s="108" t="str">
        <f t="shared" si="265"/>
        <v/>
      </c>
      <c r="M525" s="108" t="str">
        <f t="shared" si="266"/>
        <v/>
      </c>
      <c r="N525" s="31" t="str">
        <f t="shared" si="267"/>
        <v/>
      </c>
      <c r="O525" s="31" t="str">
        <f t="shared" si="268"/>
        <v/>
      </c>
      <c r="P525" s="49" t="str">
        <f t="shared" si="269"/>
        <v/>
      </c>
      <c r="Q525" s="49" t="str">
        <f t="shared" si="270"/>
        <v/>
      </c>
      <c r="R525" s="32" t="str">
        <f t="shared" si="271"/>
        <v/>
      </c>
      <c r="S525" s="19"/>
      <c r="T525" s="45" t="str">
        <f t="shared" si="272"/>
        <v/>
      </c>
      <c r="U525" s="32" t="str">
        <f t="shared" si="273"/>
        <v/>
      </c>
      <c r="V525" s="22"/>
      <c r="W525" s="6" t="str">
        <f t="shared" si="262"/>
        <v/>
      </c>
      <c r="X525" s="7" t="str">
        <f t="shared" si="274"/>
        <v/>
      </c>
      <c r="Y525" s="19"/>
      <c r="Z525" s="13" t="str">
        <f t="shared" si="263"/>
        <v/>
      </c>
      <c r="AA525" s="13" t="str">
        <f t="shared" si="275"/>
        <v/>
      </c>
      <c r="AB525" s="7" t="str">
        <f t="shared" si="276"/>
        <v/>
      </c>
      <c r="AC525" s="22"/>
      <c r="AD525" s="3" t="str">
        <f>IF(B525="","",COUNT(B$3:B525))</f>
        <v/>
      </c>
      <c r="AE525" s="3" t="str">
        <f>IF(C525="","",COUNT(C$3:C525))</f>
        <v/>
      </c>
      <c r="AF525" s="3" t="str">
        <f>IF(D525="","",COUNT(D$3:D525))</f>
        <v/>
      </c>
      <c r="AG525" s="20" t="str">
        <f>IF(E525="","",COUNTA($E$3:E525))</f>
        <v/>
      </c>
      <c r="AH525" s="38" t="str">
        <f>IF(B525="",IF(OR($C525&lt;&gt;"",$D525&lt;&gt;"",$E525&lt;&gt;"",$H525&lt;&gt;"",$G525&lt;&gt;""),INDEX(AH$3:AH524,MATCH(MAX(AD$3:AD524),AD$3:AD524,0),0),""),B525)</f>
        <v/>
      </c>
      <c r="AI525" s="38" t="str">
        <f>IF(C525="",IF(OR($D525&lt;&gt;"",$E525&lt;&gt;"",$H525&lt;&gt;"",$G525&lt;&gt;""),INDEX(AI$3:AI524,MATCH(MAX(AE$3:AE524),AE$3:AE524,0),0),""),C525)</f>
        <v/>
      </c>
      <c r="AJ525" s="38" t="str">
        <f>IF(D525="",IF(OR($E525&lt;&gt;"",$H525&lt;&gt;"",$G525&lt;&gt;""),INDEX(AJ$3:AJ524,MATCH(MAX(AF$3:AF524),AF$3:AF524,0),0),""),D525)</f>
        <v/>
      </c>
      <c r="AK525" s="4" t="str">
        <f>IF(入力!E525="","",IFERROR(INDEX(雇用者!$B$3:$B$100003,IFERROR(MATCH("*"&amp;$E525&amp;"*",雇用者!B$3:B$100003,0),MATCH("*"&amp;$E525&amp;"*",雇用者!C$3:C$100003,0)),0),入力!E525))&amp;""</f>
        <v/>
      </c>
      <c r="AL525" s="20" t="str">
        <f>IF(AM525="","",$AM525&amp;"@"&amp;AN525&amp;IF(AN525="","","@"&amp;COUNTIF($AK$3:AK525,AN525)))</f>
        <v/>
      </c>
      <c r="AM525" s="26" t="str">
        <f t="shared" si="277"/>
        <v/>
      </c>
      <c r="AN525" s="4" t="str">
        <f>IF(AK525="",IF(AND(OR(H525&lt;&gt;"",G525&lt;&gt;""),E525=""),INDEX($AK$3:AK524,MATCH(MAX($AG$3:AG524),$AG$3:AG524,0),0),""),AK525)</f>
        <v/>
      </c>
      <c r="AO525" s="20" t="str">
        <f>IF(H525="",IF(AN525="","",IFERROR(INDEX(雇用者!$D$3:$D$100003,MATCH($AN525,雇用者!B$3:B$100003,0),0),"")),H525)&amp;""</f>
        <v/>
      </c>
      <c r="AP525" s="20" t="str">
        <f>IF(AN525="","",IFERROR(IF(AND(入力!I525="",H525=""),INDEX(雇用者!$E$3:$E$100003,MATCH($AN525,雇用者!B$3:B$100003,0),0),I525),I525))&amp;""</f>
        <v/>
      </c>
      <c r="AQ525" s="20" t="str">
        <f t="shared" si="278"/>
        <v/>
      </c>
      <c r="AR525" s="20" t="str">
        <f t="shared" si="279"/>
        <v/>
      </c>
      <c r="AS525" s="20" t="str">
        <f>IF(AN525="","",IFERROR(IF(AND(入力!G525="",H525=""),INDEX(雇用者!$F$3:$Y$100003,MATCH($AN525,雇用者!B$3:B$100003,0),MATCH($AM525,雇用者!$F$1:$Y$1,1)),IF(G525="","",G525)),IF(G525="","",G525)))</f>
        <v/>
      </c>
      <c r="AT525" s="21" t="str">
        <f t="shared" si="280"/>
        <v/>
      </c>
      <c r="AU525" s="21" t="str">
        <f>IF(AND(AT525&lt;&gt;"",COUNTIF($AL$3:AL525,AL525)=1),SUMIF($AL$3:$AT$100003,AL525,$AT$3:$AT$100003),"")</f>
        <v/>
      </c>
      <c r="AV525" s="21" t="str">
        <f>IF(AND(COUNTIF($AM$3:AM525,AM525)=COUNTIF($AM$3:AM100525,AM525),AM525&lt;&gt;""),SUMIF($AM$3:AM525,AM525,$AT$3:AT525),"")</f>
        <v/>
      </c>
      <c r="AW525" s="96"/>
      <c r="AX525" s="20" t="str">
        <f>IF(COUNT(BC525:BH525)=6,MAX($AX$3:AX524)+1,"")</f>
        <v/>
      </c>
      <c r="AY525" s="20" t="str">
        <f>IF(AZ525="","",RANK(AZ525,$AZ$3:$AZ$100003,1)+COUNTIF($AZ$3:AZ525,AZ525)-1)</f>
        <v/>
      </c>
      <c r="AZ525" s="20" t="str">
        <f t="shared" si="281"/>
        <v/>
      </c>
      <c r="BA525" s="20" t="str">
        <f>IF(AN525="","",IF(COUNTIF($AN$3:AN525,AN525)=1,1+MAX($BA$3:BA524),INDEX($BA$3:BA524,MATCH(AN525,$AN$3:AN525,0),0)))</f>
        <v/>
      </c>
      <c r="BB525" s="20" t="str">
        <f>IF(AO525="","",IF(COUNTIF($AO$3:AO525,AO525)=1,1+MAX($BB$3:BB524),INDEX($BB$3:BB524,MATCH(AO525,$AO$3:AO525,0),0)))</f>
        <v/>
      </c>
      <c r="BC525" s="54" t="str">
        <f t="shared" si="282"/>
        <v/>
      </c>
      <c r="BD525" s="54" t="str">
        <f t="shared" si="283"/>
        <v/>
      </c>
      <c r="BE525" s="20" t="str">
        <f>IF($AN525="","",IF(COUNTIF(AN525,"*"&amp;BE$1&amp;"*"),COUNTIF(AN$3:AN525,"*"&amp;BE$1&amp;"*"),""))</f>
        <v/>
      </c>
      <c r="BF525" s="20" t="str">
        <f>IF($AN525="","",IF(COUNTIF(AO525,"*"&amp;BF$1&amp;"*"),COUNTIF(AO$3:AO525,"*"&amp;BF$1&amp;"*"),""))</f>
        <v/>
      </c>
      <c r="BG525" s="20" t="str">
        <f>IF($AN525="","",IF(COUNTIF(AP525,"*"&amp;BG$1&amp;"*"),COUNTIF(AP$3:AP525,"*"&amp;BG$1&amp;"*"),""))</f>
        <v/>
      </c>
      <c r="BH525" s="20" t="str">
        <f>IF($AN525="","",IF(COUNTIF(AQ525,"*"&amp;BH$1&amp;"*"),COUNTIF(AQ$3:AQ525,"*"&amp;BH$1&amp;"*"),""))</f>
        <v/>
      </c>
      <c r="BI525" s="58" t="str">
        <f t="shared" si="284"/>
        <v/>
      </c>
      <c r="BJ525" s="20" t="str">
        <f t="shared" si="285"/>
        <v/>
      </c>
      <c r="BK525" s="20" t="str">
        <f t="shared" si="286"/>
        <v/>
      </c>
      <c r="BM525" s="20" t="str">
        <f>IF($BM$1&gt;=1+MAX($BM$3:BM524),1+MAX($BM$3:BM524),"")</f>
        <v/>
      </c>
      <c r="BN525" s="20" t="str">
        <f t="shared" si="261"/>
        <v/>
      </c>
      <c r="BO525" s="20" t="str">
        <f t="shared" si="261"/>
        <v/>
      </c>
      <c r="BP525" s="20" t="str">
        <f t="shared" si="261"/>
        <v/>
      </c>
      <c r="BQ525" s="20" t="str">
        <f t="shared" si="261"/>
        <v/>
      </c>
      <c r="BR525" s="20" t="str">
        <f t="shared" si="261"/>
        <v/>
      </c>
      <c r="BS525" s="20" t="str">
        <f t="shared" si="261"/>
        <v/>
      </c>
      <c r="BT525" s="20" t="str">
        <f t="shared" si="261"/>
        <v/>
      </c>
      <c r="BU525" s="20" t="str">
        <f t="shared" si="261"/>
        <v/>
      </c>
      <c r="BV525" s="20" t="str">
        <f t="shared" si="261"/>
        <v/>
      </c>
      <c r="BW525" s="20" t="str">
        <f t="shared" si="261"/>
        <v/>
      </c>
      <c r="BX525" s="20" t="str">
        <f t="shared" si="261"/>
        <v/>
      </c>
    </row>
    <row r="526" spans="2:76" ht="30" customHeight="1" x14ac:dyDescent="0.2">
      <c r="B526" s="52"/>
      <c r="C526" s="52"/>
      <c r="D526" s="52"/>
      <c r="E526" s="30"/>
      <c r="F526" s="31"/>
      <c r="G526" s="32"/>
      <c r="H526" s="30"/>
      <c r="I526" s="31"/>
      <c r="J526" s="34"/>
      <c r="K526" s="112" t="str">
        <f t="shared" si="264"/>
        <v/>
      </c>
      <c r="L526" s="108" t="str">
        <f t="shared" si="265"/>
        <v/>
      </c>
      <c r="M526" s="108" t="str">
        <f t="shared" si="266"/>
        <v/>
      </c>
      <c r="N526" s="31" t="str">
        <f t="shared" si="267"/>
        <v/>
      </c>
      <c r="O526" s="31" t="str">
        <f t="shared" si="268"/>
        <v/>
      </c>
      <c r="P526" s="49" t="str">
        <f t="shared" si="269"/>
        <v/>
      </c>
      <c r="Q526" s="49" t="str">
        <f t="shared" si="270"/>
        <v/>
      </c>
      <c r="R526" s="32" t="str">
        <f t="shared" si="271"/>
        <v/>
      </c>
      <c r="S526" s="19"/>
      <c r="T526" s="45" t="str">
        <f t="shared" si="272"/>
        <v/>
      </c>
      <c r="U526" s="32" t="str">
        <f t="shared" si="273"/>
        <v/>
      </c>
      <c r="V526" s="22"/>
      <c r="W526" s="6" t="str">
        <f t="shared" si="262"/>
        <v/>
      </c>
      <c r="X526" s="7" t="str">
        <f t="shared" si="274"/>
        <v/>
      </c>
      <c r="Y526" s="19"/>
      <c r="Z526" s="13" t="str">
        <f t="shared" si="263"/>
        <v/>
      </c>
      <c r="AA526" s="13" t="str">
        <f t="shared" si="275"/>
        <v/>
      </c>
      <c r="AB526" s="7" t="str">
        <f t="shared" si="276"/>
        <v/>
      </c>
      <c r="AC526" s="22"/>
      <c r="AD526" s="3" t="str">
        <f>IF(B526="","",COUNT(B$3:B526))</f>
        <v/>
      </c>
      <c r="AE526" s="3" t="str">
        <f>IF(C526="","",COUNT(C$3:C526))</f>
        <v/>
      </c>
      <c r="AF526" s="3" t="str">
        <f>IF(D526="","",COUNT(D$3:D526))</f>
        <v/>
      </c>
      <c r="AG526" s="20" t="str">
        <f>IF(E526="","",COUNTA($E$3:E526))</f>
        <v/>
      </c>
      <c r="AH526" s="38" t="str">
        <f>IF(B526="",IF(OR($C526&lt;&gt;"",$D526&lt;&gt;"",$E526&lt;&gt;"",$H526&lt;&gt;"",$G526&lt;&gt;""),INDEX(AH$3:AH525,MATCH(MAX(AD$3:AD525),AD$3:AD525,0),0),""),B526)</f>
        <v/>
      </c>
      <c r="AI526" s="38" t="str">
        <f>IF(C526="",IF(OR($D526&lt;&gt;"",$E526&lt;&gt;"",$H526&lt;&gt;"",$G526&lt;&gt;""),INDEX(AI$3:AI525,MATCH(MAX(AE$3:AE525),AE$3:AE525,0),0),""),C526)</f>
        <v/>
      </c>
      <c r="AJ526" s="38" t="str">
        <f>IF(D526="",IF(OR($E526&lt;&gt;"",$H526&lt;&gt;"",$G526&lt;&gt;""),INDEX(AJ$3:AJ525,MATCH(MAX(AF$3:AF525),AF$3:AF525,0),0),""),D526)</f>
        <v/>
      </c>
      <c r="AK526" s="4" t="str">
        <f>IF(入力!E526="","",IFERROR(INDEX(雇用者!$B$3:$B$100003,IFERROR(MATCH("*"&amp;$E526&amp;"*",雇用者!B$3:B$100003,0),MATCH("*"&amp;$E526&amp;"*",雇用者!C$3:C$100003,0)),0),入力!E526))&amp;""</f>
        <v/>
      </c>
      <c r="AL526" s="20" t="str">
        <f>IF(AM526="","",$AM526&amp;"@"&amp;AN526&amp;IF(AN526="","","@"&amp;COUNTIF($AK$3:AK526,AN526)))</f>
        <v/>
      </c>
      <c r="AM526" s="26" t="str">
        <f t="shared" si="277"/>
        <v/>
      </c>
      <c r="AN526" s="4" t="str">
        <f>IF(AK526="",IF(AND(OR(H526&lt;&gt;"",G526&lt;&gt;""),E526=""),INDEX($AK$3:AK525,MATCH(MAX($AG$3:AG525),$AG$3:AG525,0),0),""),AK526)</f>
        <v/>
      </c>
      <c r="AO526" s="20" t="str">
        <f>IF(H526="",IF(AN526="","",IFERROR(INDEX(雇用者!$D$3:$D$100003,MATCH($AN526,雇用者!B$3:B$100003,0),0),"")),H526)&amp;""</f>
        <v/>
      </c>
      <c r="AP526" s="20" t="str">
        <f>IF(AN526="","",IFERROR(IF(AND(入力!I526="",H526=""),INDEX(雇用者!$E$3:$E$100003,MATCH($AN526,雇用者!B$3:B$100003,0),0),I526),I526))&amp;""</f>
        <v/>
      </c>
      <c r="AQ526" s="20" t="str">
        <f t="shared" si="278"/>
        <v/>
      </c>
      <c r="AR526" s="20" t="str">
        <f t="shared" si="279"/>
        <v/>
      </c>
      <c r="AS526" s="20" t="str">
        <f>IF(AN526="","",IFERROR(IF(AND(入力!G526="",H526=""),INDEX(雇用者!$F$3:$Y$100003,MATCH($AN526,雇用者!B$3:B$100003,0),MATCH($AM526,雇用者!$F$1:$Y$1,1)),IF(G526="","",G526)),IF(G526="","",G526)))</f>
        <v/>
      </c>
      <c r="AT526" s="21" t="str">
        <f t="shared" si="280"/>
        <v/>
      </c>
      <c r="AU526" s="21" t="str">
        <f>IF(AND(AT526&lt;&gt;"",COUNTIF($AL$3:AL526,AL526)=1),SUMIF($AL$3:$AT$100003,AL526,$AT$3:$AT$100003),"")</f>
        <v/>
      </c>
      <c r="AV526" s="21" t="str">
        <f>IF(AND(COUNTIF($AM$3:AM526,AM526)=COUNTIF($AM$3:AM100526,AM526),AM526&lt;&gt;""),SUMIF($AM$3:AM526,AM526,$AT$3:AT526),"")</f>
        <v/>
      </c>
      <c r="AW526" s="96"/>
      <c r="AX526" s="20" t="str">
        <f>IF(COUNT(BC526:BH526)=6,MAX($AX$3:AX525)+1,"")</f>
        <v/>
      </c>
      <c r="AY526" s="20" t="str">
        <f>IF(AZ526="","",RANK(AZ526,$AZ$3:$AZ$100003,1)+COUNTIF($AZ$3:AZ526,AZ526)-1)</f>
        <v/>
      </c>
      <c r="AZ526" s="20" t="str">
        <f t="shared" si="281"/>
        <v/>
      </c>
      <c r="BA526" s="20" t="str">
        <f>IF(AN526="","",IF(COUNTIF($AN$3:AN526,AN526)=1,1+MAX($BA$3:BA525),INDEX($BA$3:BA525,MATCH(AN526,$AN$3:AN526,0),0)))</f>
        <v/>
      </c>
      <c r="BB526" s="20" t="str">
        <f>IF(AO526="","",IF(COUNTIF($AO$3:AO526,AO526)=1,1+MAX($BB$3:BB525),INDEX($BB$3:BB525,MATCH(AO526,$AO$3:AO526,0),0)))</f>
        <v/>
      </c>
      <c r="BC526" s="54" t="str">
        <f t="shared" si="282"/>
        <v/>
      </c>
      <c r="BD526" s="54" t="str">
        <f t="shared" si="283"/>
        <v/>
      </c>
      <c r="BE526" s="20" t="str">
        <f>IF($AN526="","",IF(COUNTIF(AN526,"*"&amp;BE$1&amp;"*"),COUNTIF(AN$3:AN526,"*"&amp;BE$1&amp;"*"),""))</f>
        <v/>
      </c>
      <c r="BF526" s="20" t="str">
        <f>IF($AN526="","",IF(COUNTIF(AO526,"*"&amp;BF$1&amp;"*"),COUNTIF(AO$3:AO526,"*"&amp;BF$1&amp;"*"),""))</f>
        <v/>
      </c>
      <c r="BG526" s="20" t="str">
        <f>IF($AN526="","",IF(COUNTIF(AP526,"*"&amp;BG$1&amp;"*"),COUNTIF(AP$3:AP526,"*"&amp;BG$1&amp;"*"),""))</f>
        <v/>
      </c>
      <c r="BH526" s="20" t="str">
        <f>IF($AN526="","",IF(COUNTIF(AQ526,"*"&amp;BH$1&amp;"*"),COUNTIF(AQ$3:AQ526,"*"&amp;BH$1&amp;"*"),""))</f>
        <v/>
      </c>
      <c r="BI526" s="58" t="str">
        <f t="shared" si="284"/>
        <v/>
      </c>
      <c r="BJ526" s="20" t="str">
        <f t="shared" si="285"/>
        <v/>
      </c>
      <c r="BK526" s="20" t="str">
        <f t="shared" si="286"/>
        <v/>
      </c>
      <c r="BM526" s="20" t="str">
        <f>IF($BM$1&gt;=1+MAX($BM$3:BM525),1+MAX($BM$3:BM525),"")</f>
        <v/>
      </c>
      <c r="BN526" s="20" t="str">
        <f t="shared" si="261"/>
        <v/>
      </c>
      <c r="BO526" s="20" t="str">
        <f t="shared" si="261"/>
        <v/>
      </c>
      <c r="BP526" s="20" t="str">
        <f t="shared" si="261"/>
        <v/>
      </c>
      <c r="BQ526" s="20" t="str">
        <f t="shared" si="261"/>
        <v/>
      </c>
      <c r="BR526" s="20" t="str">
        <f t="shared" si="261"/>
        <v/>
      </c>
      <c r="BS526" s="20" t="str">
        <f t="shared" si="261"/>
        <v/>
      </c>
      <c r="BT526" s="20" t="str">
        <f t="shared" si="261"/>
        <v/>
      </c>
      <c r="BU526" s="20" t="str">
        <f t="shared" si="261"/>
        <v/>
      </c>
      <c r="BV526" s="20" t="str">
        <f t="shared" si="261"/>
        <v/>
      </c>
      <c r="BW526" s="20" t="str">
        <f t="shared" si="261"/>
        <v/>
      </c>
      <c r="BX526" s="20" t="str">
        <f t="shared" si="261"/>
        <v/>
      </c>
    </row>
    <row r="527" spans="2:76" ht="30" customHeight="1" x14ac:dyDescent="0.2">
      <c r="B527" s="52"/>
      <c r="C527" s="52"/>
      <c r="D527" s="52"/>
      <c r="E527" s="30"/>
      <c r="F527" s="31"/>
      <c r="G527" s="32"/>
      <c r="H527" s="30"/>
      <c r="I527" s="31"/>
      <c r="J527" s="34"/>
      <c r="K527" s="112" t="str">
        <f t="shared" si="264"/>
        <v/>
      </c>
      <c r="L527" s="108" t="str">
        <f t="shared" si="265"/>
        <v/>
      </c>
      <c r="M527" s="108" t="str">
        <f t="shared" si="266"/>
        <v/>
      </c>
      <c r="N527" s="31" t="str">
        <f t="shared" si="267"/>
        <v/>
      </c>
      <c r="O527" s="31" t="str">
        <f t="shared" si="268"/>
        <v/>
      </c>
      <c r="P527" s="49" t="str">
        <f t="shared" si="269"/>
        <v/>
      </c>
      <c r="Q527" s="49" t="str">
        <f t="shared" si="270"/>
        <v/>
      </c>
      <c r="R527" s="32" t="str">
        <f t="shared" si="271"/>
        <v/>
      </c>
      <c r="S527" s="19"/>
      <c r="T527" s="45" t="str">
        <f t="shared" si="272"/>
        <v/>
      </c>
      <c r="U527" s="32" t="str">
        <f t="shared" si="273"/>
        <v/>
      </c>
      <c r="V527" s="22"/>
      <c r="W527" s="6" t="str">
        <f t="shared" si="262"/>
        <v/>
      </c>
      <c r="X527" s="7" t="str">
        <f t="shared" si="274"/>
        <v/>
      </c>
      <c r="Y527" s="19"/>
      <c r="Z527" s="13" t="str">
        <f t="shared" si="263"/>
        <v/>
      </c>
      <c r="AA527" s="13" t="str">
        <f t="shared" si="275"/>
        <v/>
      </c>
      <c r="AB527" s="7" t="str">
        <f t="shared" si="276"/>
        <v/>
      </c>
      <c r="AC527" s="22"/>
      <c r="AD527" s="3" t="str">
        <f>IF(B527="","",COUNT(B$3:B527))</f>
        <v/>
      </c>
      <c r="AE527" s="3" t="str">
        <f>IF(C527="","",COUNT(C$3:C527))</f>
        <v/>
      </c>
      <c r="AF527" s="3" t="str">
        <f>IF(D527="","",COUNT(D$3:D527))</f>
        <v/>
      </c>
      <c r="AG527" s="20" t="str">
        <f>IF(E527="","",COUNTA($E$3:E527))</f>
        <v/>
      </c>
      <c r="AH527" s="38" t="str">
        <f>IF(B527="",IF(OR($C527&lt;&gt;"",$D527&lt;&gt;"",$E527&lt;&gt;"",$H527&lt;&gt;"",$G527&lt;&gt;""),INDEX(AH$3:AH526,MATCH(MAX(AD$3:AD526),AD$3:AD526,0),0),""),B527)</f>
        <v/>
      </c>
      <c r="AI527" s="38" t="str">
        <f>IF(C527="",IF(OR($D527&lt;&gt;"",$E527&lt;&gt;"",$H527&lt;&gt;"",$G527&lt;&gt;""),INDEX(AI$3:AI526,MATCH(MAX(AE$3:AE526),AE$3:AE526,0),0),""),C527)</f>
        <v/>
      </c>
      <c r="AJ527" s="38" t="str">
        <f>IF(D527="",IF(OR($E527&lt;&gt;"",$H527&lt;&gt;"",$G527&lt;&gt;""),INDEX(AJ$3:AJ526,MATCH(MAX(AF$3:AF526),AF$3:AF526,0),0),""),D527)</f>
        <v/>
      </c>
      <c r="AK527" s="4" t="str">
        <f>IF(入力!E527="","",IFERROR(INDEX(雇用者!$B$3:$B$100003,IFERROR(MATCH("*"&amp;$E527&amp;"*",雇用者!B$3:B$100003,0),MATCH("*"&amp;$E527&amp;"*",雇用者!C$3:C$100003,0)),0),入力!E527))&amp;""</f>
        <v/>
      </c>
      <c r="AL527" s="20" t="str">
        <f>IF(AM527="","",$AM527&amp;"@"&amp;AN527&amp;IF(AN527="","","@"&amp;COUNTIF($AK$3:AK527,AN527)))</f>
        <v/>
      </c>
      <c r="AM527" s="26" t="str">
        <f t="shared" si="277"/>
        <v/>
      </c>
      <c r="AN527" s="4" t="str">
        <f>IF(AK527="",IF(AND(OR(H527&lt;&gt;"",G527&lt;&gt;""),E527=""),INDEX($AK$3:AK526,MATCH(MAX($AG$3:AG526),$AG$3:AG526,0),0),""),AK527)</f>
        <v/>
      </c>
      <c r="AO527" s="20" t="str">
        <f>IF(H527="",IF(AN527="","",IFERROR(INDEX(雇用者!$D$3:$D$100003,MATCH($AN527,雇用者!B$3:B$100003,0),0),"")),H527)&amp;""</f>
        <v/>
      </c>
      <c r="AP527" s="20" t="str">
        <f>IF(AN527="","",IFERROR(IF(AND(入力!I527="",H527=""),INDEX(雇用者!$E$3:$E$100003,MATCH($AN527,雇用者!B$3:B$100003,0),0),I527),I527))&amp;""</f>
        <v/>
      </c>
      <c r="AQ527" s="20" t="str">
        <f t="shared" si="278"/>
        <v/>
      </c>
      <c r="AR527" s="20" t="str">
        <f t="shared" si="279"/>
        <v/>
      </c>
      <c r="AS527" s="20" t="str">
        <f>IF(AN527="","",IFERROR(IF(AND(入力!G527="",H527=""),INDEX(雇用者!$F$3:$Y$100003,MATCH($AN527,雇用者!B$3:B$100003,0),MATCH($AM527,雇用者!$F$1:$Y$1,1)),IF(G527="","",G527)),IF(G527="","",G527)))</f>
        <v/>
      </c>
      <c r="AT527" s="21" t="str">
        <f t="shared" si="280"/>
        <v/>
      </c>
      <c r="AU527" s="21" t="str">
        <f>IF(AND(AT527&lt;&gt;"",COUNTIF($AL$3:AL527,AL527)=1),SUMIF($AL$3:$AT$100003,AL527,$AT$3:$AT$100003),"")</f>
        <v/>
      </c>
      <c r="AV527" s="21" t="str">
        <f>IF(AND(COUNTIF($AM$3:AM527,AM527)=COUNTIF($AM$3:AM100527,AM527),AM527&lt;&gt;""),SUMIF($AM$3:AM527,AM527,$AT$3:AT527),"")</f>
        <v/>
      </c>
      <c r="AW527" s="96"/>
      <c r="AX527" s="20" t="str">
        <f>IF(COUNT(BC527:BH527)=6,MAX($AX$3:AX526)+1,"")</f>
        <v/>
      </c>
      <c r="AY527" s="20" t="str">
        <f>IF(AZ527="","",RANK(AZ527,$AZ$3:$AZ$100003,1)+COUNTIF($AZ$3:AZ527,AZ527)-1)</f>
        <v/>
      </c>
      <c r="AZ527" s="20" t="str">
        <f t="shared" si="281"/>
        <v/>
      </c>
      <c r="BA527" s="20" t="str">
        <f>IF(AN527="","",IF(COUNTIF($AN$3:AN527,AN527)=1,1+MAX($BA$3:BA526),INDEX($BA$3:BA526,MATCH(AN527,$AN$3:AN527,0),0)))</f>
        <v/>
      </c>
      <c r="BB527" s="20" t="str">
        <f>IF(AO527="","",IF(COUNTIF($AO$3:AO527,AO527)=1,1+MAX($BB$3:BB526),INDEX($BB$3:BB526,MATCH(AO527,$AO$3:AO527,0),0)))</f>
        <v/>
      </c>
      <c r="BC527" s="54" t="str">
        <f t="shared" si="282"/>
        <v/>
      </c>
      <c r="BD527" s="54" t="str">
        <f t="shared" si="283"/>
        <v/>
      </c>
      <c r="BE527" s="20" t="str">
        <f>IF($AN527="","",IF(COUNTIF(AN527,"*"&amp;BE$1&amp;"*"),COUNTIF(AN$3:AN527,"*"&amp;BE$1&amp;"*"),""))</f>
        <v/>
      </c>
      <c r="BF527" s="20" t="str">
        <f>IF($AN527="","",IF(COUNTIF(AO527,"*"&amp;BF$1&amp;"*"),COUNTIF(AO$3:AO527,"*"&amp;BF$1&amp;"*"),""))</f>
        <v/>
      </c>
      <c r="BG527" s="20" t="str">
        <f>IF($AN527="","",IF(COUNTIF(AP527,"*"&amp;BG$1&amp;"*"),COUNTIF(AP$3:AP527,"*"&amp;BG$1&amp;"*"),""))</f>
        <v/>
      </c>
      <c r="BH527" s="20" t="str">
        <f>IF($AN527="","",IF(COUNTIF(AQ527,"*"&amp;BH$1&amp;"*"),COUNTIF(AQ$3:AQ527,"*"&amp;BH$1&amp;"*"),""))</f>
        <v/>
      </c>
      <c r="BI527" s="58" t="str">
        <f t="shared" si="284"/>
        <v/>
      </c>
      <c r="BJ527" s="20" t="str">
        <f t="shared" si="285"/>
        <v/>
      </c>
      <c r="BK527" s="20" t="str">
        <f t="shared" si="286"/>
        <v/>
      </c>
      <c r="BM527" s="20" t="str">
        <f>IF($BM$1&gt;=1+MAX($BM$3:BM526),1+MAX($BM$3:BM526),"")</f>
        <v/>
      </c>
      <c r="BN527" s="20" t="str">
        <f t="shared" si="261"/>
        <v/>
      </c>
      <c r="BO527" s="20" t="str">
        <f t="shared" si="261"/>
        <v/>
      </c>
      <c r="BP527" s="20" t="str">
        <f t="shared" si="261"/>
        <v/>
      </c>
      <c r="BQ527" s="20" t="str">
        <f t="shared" si="261"/>
        <v/>
      </c>
      <c r="BR527" s="20" t="str">
        <f t="shared" si="261"/>
        <v/>
      </c>
      <c r="BS527" s="20" t="str">
        <f t="shared" si="261"/>
        <v/>
      </c>
      <c r="BT527" s="20" t="str">
        <f t="shared" si="261"/>
        <v/>
      </c>
      <c r="BU527" s="20" t="str">
        <f t="shared" si="261"/>
        <v/>
      </c>
      <c r="BV527" s="20" t="str">
        <f t="shared" si="261"/>
        <v/>
      </c>
      <c r="BW527" s="20" t="str">
        <f t="shared" si="261"/>
        <v/>
      </c>
      <c r="BX527" s="20" t="str">
        <f t="shared" si="261"/>
        <v/>
      </c>
    </row>
    <row r="528" spans="2:76" ht="30" customHeight="1" x14ac:dyDescent="0.2">
      <c r="B528" s="52"/>
      <c r="C528" s="52"/>
      <c r="D528" s="52"/>
      <c r="E528" s="30"/>
      <c r="F528" s="31"/>
      <c r="G528" s="32"/>
      <c r="H528" s="30"/>
      <c r="I528" s="31"/>
      <c r="J528" s="34"/>
      <c r="K528" s="112" t="str">
        <f t="shared" si="264"/>
        <v/>
      </c>
      <c r="L528" s="108" t="str">
        <f t="shared" si="265"/>
        <v/>
      </c>
      <c r="M528" s="108" t="str">
        <f t="shared" si="266"/>
        <v/>
      </c>
      <c r="N528" s="31" t="str">
        <f t="shared" si="267"/>
        <v/>
      </c>
      <c r="O528" s="31" t="str">
        <f t="shared" si="268"/>
        <v/>
      </c>
      <c r="P528" s="49" t="str">
        <f t="shared" si="269"/>
        <v/>
      </c>
      <c r="Q528" s="49" t="str">
        <f t="shared" si="270"/>
        <v/>
      </c>
      <c r="R528" s="32" t="str">
        <f t="shared" si="271"/>
        <v/>
      </c>
      <c r="S528" s="19"/>
      <c r="T528" s="45" t="str">
        <f t="shared" si="272"/>
        <v/>
      </c>
      <c r="U528" s="32" t="str">
        <f t="shared" si="273"/>
        <v/>
      </c>
      <c r="V528" s="22"/>
      <c r="W528" s="6" t="str">
        <f t="shared" si="262"/>
        <v/>
      </c>
      <c r="X528" s="7" t="str">
        <f t="shared" si="274"/>
        <v/>
      </c>
      <c r="Y528" s="19"/>
      <c r="Z528" s="13" t="str">
        <f t="shared" si="263"/>
        <v/>
      </c>
      <c r="AA528" s="13" t="str">
        <f t="shared" si="275"/>
        <v/>
      </c>
      <c r="AB528" s="7" t="str">
        <f t="shared" si="276"/>
        <v/>
      </c>
      <c r="AC528" s="22"/>
      <c r="AD528" s="3" t="str">
        <f>IF(B528="","",COUNT(B$3:B528))</f>
        <v/>
      </c>
      <c r="AE528" s="3" t="str">
        <f>IF(C528="","",COUNT(C$3:C528))</f>
        <v/>
      </c>
      <c r="AF528" s="3" t="str">
        <f>IF(D528="","",COUNT(D$3:D528))</f>
        <v/>
      </c>
      <c r="AG528" s="20" t="str">
        <f>IF(E528="","",COUNTA($E$3:E528))</f>
        <v/>
      </c>
      <c r="AH528" s="38" t="str">
        <f>IF(B528="",IF(OR($C528&lt;&gt;"",$D528&lt;&gt;"",$E528&lt;&gt;"",$H528&lt;&gt;"",$G528&lt;&gt;""),INDEX(AH$3:AH527,MATCH(MAX(AD$3:AD527),AD$3:AD527,0),0),""),B528)</f>
        <v/>
      </c>
      <c r="AI528" s="38" t="str">
        <f>IF(C528="",IF(OR($D528&lt;&gt;"",$E528&lt;&gt;"",$H528&lt;&gt;"",$G528&lt;&gt;""),INDEX(AI$3:AI527,MATCH(MAX(AE$3:AE527),AE$3:AE527,0),0),""),C528)</f>
        <v/>
      </c>
      <c r="AJ528" s="38" t="str">
        <f>IF(D528="",IF(OR($E528&lt;&gt;"",$H528&lt;&gt;"",$G528&lt;&gt;""),INDEX(AJ$3:AJ527,MATCH(MAX(AF$3:AF527),AF$3:AF527,0),0),""),D528)</f>
        <v/>
      </c>
      <c r="AK528" s="4" t="str">
        <f>IF(入力!E528="","",IFERROR(INDEX(雇用者!$B$3:$B$100003,IFERROR(MATCH("*"&amp;$E528&amp;"*",雇用者!B$3:B$100003,0),MATCH("*"&amp;$E528&amp;"*",雇用者!C$3:C$100003,0)),0),入力!E528))&amp;""</f>
        <v/>
      </c>
      <c r="AL528" s="20" t="str">
        <f>IF(AM528="","",$AM528&amp;"@"&amp;AN528&amp;IF(AN528="","","@"&amp;COUNTIF($AK$3:AK528,AN528)))</f>
        <v/>
      </c>
      <c r="AM528" s="26" t="str">
        <f t="shared" si="277"/>
        <v/>
      </c>
      <c r="AN528" s="4" t="str">
        <f>IF(AK528="",IF(AND(OR(H528&lt;&gt;"",G528&lt;&gt;""),E528=""),INDEX($AK$3:AK527,MATCH(MAX($AG$3:AG527),$AG$3:AG527,0),0),""),AK528)</f>
        <v/>
      </c>
      <c r="AO528" s="20" t="str">
        <f>IF(H528="",IF(AN528="","",IFERROR(INDEX(雇用者!$D$3:$D$100003,MATCH($AN528,雇用者!B$3:B$100003,0),0),"")),H528)&amp;""</f>
        <v/>
      </c>
      <c r="AP528" s="20" t="str">
        <f>IF(AN528="","",IFERROR(IF(AND(入力!I528="",H528=""),INDEX(雇用者!$E$3:$E$100003,MATCH($AN528,雇用者!B$3:B$100003,0),0),I528),I528))&amp;""</f>
        <v/>
      </c>
      <c r="AQ528" s="20" t="str">
        <f t="shared" si="278"/>
        <v/>
      </c>
      <c r="AR528" s="20" t="str">
        <f t="shared" si="279"/>
        <v/>
      </c>
      <c r="AS528" s="20" t="str">
        <f>IF(AN528="","",IFERROR(IF(AND(入力!G528="",H528=""),INDEX(雇用者!$F$3:$Y$100003,MATCH($AN528,雇用者!B$3:B$100003,0),MATCH($AM528,雇用者!$F$1:$Y$1,1)),IF(G528="","",G528)),IF(G528="","",G528)))</f>
        <v/>
      </c>
      <c r="AT528" s="21" t="str">
        <f t="shared" si="280"/>
        <v/>
      </c>
      <c r="AU528" s="21" t="str">
        <f>IF(AND(AT528&lt;&gt;"",COUNTIF($AL$3:AL528,AL528)=1),SUMIF($AL$3:$AT$100003,AL528,$AT$3:$AT$100003),"")</f>
        <v/>
      </c>
      <c r="AV528" s="21" t="str">
        <f>IF(AND(COUNTIF($AM$3:AM528,AM528)=COUNTIF($AM$3:AM100528,AM528),AM528&lt;&gt;""),SUMIF($AM$3:AM528,AM528,$AT$3:AT528),"")</f>
        <v/>
      </c>
      <c r="AW528" s="96"/>
      <c r="AX528" s="20" t="str">
        <f>IF(COUNT(BC528:BH528)=6,MAX($AX$3:AX527)+1,"")</f>
        <v/>
      </c>
      <c r="AY528" s="20" t="str">
        <f>IF(AZ528="","",RANK(AZ528,$AZ$3:$AZ$100003,1)+COUNTIF($AZ$3:AZ528,AZ528)-1)</f>
        <v/>
      </c>
      <c r="AZ528" s="20" t="str">
        <f t="shared" si="281"/>
        <v/>
      </c>
      <c r="BA528" s="20" t="str">
        <f>IF(AN528="","",IF(COUNTIF($AN$3:AN528,AN528)=1,1+MAX($BA$3:BA527),INDEX($BA$3:BA527,MATCH(AN528,$AN$3:AN528,0),0)))</f>
        <v/>
      </c>
      <c r="BB528" s="20" t="str">
        <f>IF(AO528="","",IF(COUNTIF($AO$3:AO528,AO528)=1,1+MAX($BB$3:BB527),INDEX($BB$3:BB527,MATCH(AO528,$AO$3:AO528,0),0)))</f>
        <v/>
      </c>
      <c r="BC528" s="54" t="str">
        <f t="shared" si="282"/>
        <v/>
      </c>
      <c r="BD528" s="54" t="str">
        <f t="shared" si="283"/>
        <v/>
      </c>
      <c r="BE528" s="20" t="str">
        <f>IF($AN528="","",IF(COUNTIF(AN528,"*"&amp;BE$1&amp;"*"),COUNTIF(AN$3:AN528,"*"&amp;BE$1&amp;"*"),""))</f>
        <v/>
      </c>
      <c r="BF528" s="20" t="str">
        <f>IF($AN528="","",IF(COUNTIF(AO528,"*"&amp;BF$1&amp;"*"),COUNTIF(AO$3:AO528,"*"&amp;BF$1&amp;"*"),""))</f>
        <v/>
      </c>
      <c r="BG528" s="20" t="str">
        <f>IF($AN528="","",IF(COUNTIF(AP528,"*"&amp;BG$1&amp;"*"),COUNTIF(AP$3:AP528,"*"&amp;BG$1&amp;"*"),""))</f>
        <v/>
      </c>
      <c r="BH528" s="20" t="str">
        <f>IF($AN528="","",IF(COUNTIF(AQ528,"*"&amp;BH$1&amp;"*"),COUNTIF(AQ$3:AQ528,"*"&amp;BH$1&amp;"*"),""))</f>
        <v/>
      </c>
      <c r="BI528" s="58" t="str">
        <f t="shared" si="284"/>
        <v/>
      </c>
      <c r="BJ528" s="20" t="str">
        <f t="shared" si="285"/>
        <v/>
      </c>
      <c r="BK528" s="20" t="str">
        <f t="shared" si="286"/>
        <v/>
      </c>
      <c r="BM528" s="20" t="str">
        <f>IF($BM$1&gt;=1+MAX($BM$3:BM527),1+MAX($BM$3:BM527),"")</f>
        <v/>
      </c>
      <c r="BN528" s="20" t="str">
        <f t="shared" ref="BN528:BX551" si="287">IFERROR(IF($BM528="","",INDEX($AH$3:$AT$100003,MATCH($BM528,INDEX($AX$3:$AY$100003,0,MATCH($BN$1,$AX$2:$AY$2,0)),0),MATCH(BN$2,$AH$2:$AT$2,0))),"")</f>
        <v/>
      </c>
      <c r="BO528" s="20" t="str">
        <f t="shared" si="287"/>
        <v/>
      </c>
      <c r="BP528" s="20" t="str">
        <f t="shared" si="287"/>
        <v/>
      </c>
      <c r="BQ528" s="20" t="str">
        <f t="shared" si="287"/>
        <v/>
      </c>
      <c r="BR528" s="20" t="str">
        <f t="shared" si="287"/>
        <v/>
      </c>
      <c r="BS528" s="20" t="str">
        <f t="shared" si="287"/>
        <v/>
      </c>
      <c r="BT528" s="20" t="str">
        <f t="shared" si="287"/>
        <v/>
      </c>
      <c r="BU528" s="20" t="str">
        <f t="shared" si="287"/>
        <v/>
      </c>
      <c r="BV528" s="20" t="str">
        <f t="shared" si="287"/>
        <v/>
      </c>
      <c r="BW528" s="20" t="str">
        <f t="shared" si="287"/>
        <v/>
      </c>
      <c r="BX528" s="20" t="str">
        <f t="shared" si="287"/>
        <v/>
      </c>
    </row>
    <row r="529" spans="2:76" ht="30" customHeight="1" x14ac:dyDescent="0.2">
      <c r="B529" s="52"/>
      <c r="C529" s="52"/>
      <c r="D529" s="52"/>
      <c r="E529" s="30"/>
      <c r="F529" s="31"/>
      <c r="G529" s="32"/>
      <c r="H529" s="30"/>
      <c r="I529" s="31"/>
      <c r="J529" s="34"/>
      <c r="K529" s="112" t="str">
        <f t="shared" si="264"/>
        <v/>
      </c>
      <c r="L529" s="108" t="str">
        <f t="shared" si="265"/>
        <v/>
      </c>
      <c r="M529" s="108" t="str">
        <f t="shared" si="266"/>
        <v/>
      </c>
      <c r="N529" s="31" t="str">
        <f t="shared" si="267"/>
        <v/>
      </c>
      <c r="O529" s="31" t="str">
        <f t="shared" si="268"/>
        <v/>
      </c>
      <c r="P529" s="49" t="str">
        <f t="shared" si="269"/>
        <v/>
      </c>
      <c r="Q529" s="49" t="str">
        <f t="shared" si="270"/>
        <v/>
      </c>
      <c r="R529" s="32" t="str">
        <f t="shared" si="271"/>
        <v/>
      </c>
      <c r="S529" s="19"/>
      <c r="T529" s="45" t="str">
        <f t="shared" si="272"/>
        <v/>
      </c>
      <c r="U529" s="32" t="str">
        <f t="shared" si="273"/>
        <v/>
      </c>
      <c r="V529" s="22"/>
      <c r="W529" s="6" t="str">
        <f t="shared" si="262"/>
        <v/>
      </c>
      <c r="X529" s="7" t="str">
        <f t="shared" si="274"/>
        <v/>
      </c>
      <c r="Y529" s="19"/>
      <c r="Z529" s="13" t="str">
        <f t="shared" si="263"/>
        <v/>
      </c>
      <c r="AA529" s="13" t="str">
        <f t="shared" si="275"/>
        <v/>
      </c>
      <c r="AB529" s="7" t="str">
        <f t="shared" si="276"/>
        <v/>
      </c>
      <c r="AC529" s="22"/>
      <c r="AD529" s="3" t="str">
        <f>IF(B529="","",COUNT(B$3:B529))</f>
        <v/>
      </c>
      <c r="AE529" s="3" t="str">
        <f>IF(C529="","",COUNT(C$3:C529))</f>
        <v/>
      </c>
      <c r="AF529" s="3" t="str">
        <f>IF(D529="","",COUNT(D$3:D529))</f>
        <v/>
      </c>
      <c r="AG529" s="20" t="str">
        <f>IF(E529="","",COUNTA($E$3:E529))</f>
        <v/>
      </c>
      <c r="AH529" s="38" t="str">
        <f>IF(B529="",IF(OR($C529&lt;&gt;"",$D529&lt;&gt;"",$E529&lt;&gt;"",$H529&lt;&gt;"",$G529&lt;&gt;""),INDEX(AH$3:AH528,MATCH(MAX(AD$3:AD528),AD$3:AD528,0),0),""),B529)</f>
        <v/>
      </c>
      <c r="AI529" s="38" t="str">
        <f>IF(C529="",IF(OR($D529&lt;&gt;"",$E529&lt;&gt;"",$H529&lt;&gt;"",$G529&lt;&gt;""),INDEX(AI$3:AI528,MATCH(MAX(AE$3:AE528),AE$3:AE528,0),0),""),C529)</f>
        <v/>
      </c>
      <c r="AJ529" s="38" t="str">
        <f>IF(D529="",IF(OR($E529&lt;&gt;"",$H529&lt;&gt;"",$G529&lt;&gt;""),INDEX(AJ$3:AJ528,MATCH(MAX(AF$3:AF528),AF$3:AF528,0),0),""),D529)</f>
        <v/>
      </c>
      <c r="AK529" s="4" t="str">
        <f>IF(入力!E529="","",IFERROR(INDEX(雇用者!$B$3:$B$100003,IFERROR(MATCH("*"&amp;$E529&amp;"*",雇用者!B$3:B$100003,0),MATCH("*"&amp;$E529&amp;"*",雇用者!C$3:C$100003,0)),0),入力!E529))&amp;""</f>
        <v/>
      </c>
      <c r="AL529" s="20" t="str">
        <f>IF(AM529="","",$AM529&amp;"@"&amp;AN529&amp;IF(AN529="","","@"&amp;COUNTIF($AK$3:AK529,AN529)))</f>
        <v/>
      </c>
      <c r="AM529" s="26" t="str">
        <f t="shared" si="277"/>
        <v/>
      </c>
      <c r="AN529" s="4" t="str">
        <f>IF(AK529="",IF(AND(OR(H529&lt;&gt;"",G529&lt;&gt;""),E529=""),INDEX($AK$3:AK528,MATCH(MAX($AG$3:AG528),$AG$3:AG528,0),0),""),AK529)</f>
        <v/>
      </c>
      <c r="AO529" s="20" t="str">
        <f>IF(H529="",IF(AN529="","",IFERROR(INDEX(雇用者!$D$3:$D$100003,MATCH($AN529,雇用者!B$3:B$100003,0),0),"")),H529)&amp;""</f>
        <v/>
      </c>
      <c r="AP529" s="20" t="str">
        <f>IF(AN529="","",IFERROR(IF(AND(入力!I529="",H529=""),INDEX(雇用者!$E$3:$E$100003,MATCH($AN529,雇用者!B$3:B$100003,0),0),I529),I529))&amp;""</f>
        <v/>
      </c>
      <c r="AQ529" s="20" t="str">
        <f t="shared" si="278"/>
        <v/>
      </c>
      <c r="AR529" s="20" t="str">
        <f t="shared" si="279"/>
        <v/>
      </c>
      <c r="AS529" s="20" t="str">
        <f>IF(AN529="","",IFERROR(IF(AND(入力!G529="",H529=""),INDEX(雇用者!$F$3:$Y$100003,MATCH($AN529,雇用者!B$3:B$100003,0),MATCH($AM529,雇用者!$F$1:$Y$1,1)),IF(G529="","",G529)),IF(G529="","",G529)))</f>
        <v/>
      </c>
      <c r="AT529" s="21" t="str">
        <f t="shared" si="280"/>
        <v/>
      </c>
      <c r="AU529" s="21" t="str">
        <f>IF(AND(AT529&lt;&gt;"",COUNTIF($AL$3:AL529,AL529)=1),SUMIF($AL$3:$AT$100003,AL529,$AT$3:$AT$100003),"")</f>
        <v/>
      </c>
      <c r="AV529" s="21" t="str">
        <f>IF(AND(COUNTIF($AM$3:AM529,AM529)=COUNTIF($AM$3:AM100529,AM529),AM529&lt;&gt;""),SUMIF($AM$3:AM529,AM529,$AT$3:AT529),"")</f>
        <v/>
      </c>
      <c r="AW529" s="96"/>
      <c r="AX529" s="20" t="str">
        <f>IF(COUNT(BC529:BH529)=6,MAX($AX$3:AX528)+1,"")</f>
        <v/>
      </c>
      <c r="AY529" s="20" t="str">
        <f>IF(AZ529="","",RANK(AZ529,$AZ$3:$AZ$100003,1)+COUNTIF($AZ$3:AZ529,AZ529)-1)</f>
        <v/>
      </c>
      <c r="AZ529" s="20" t="str">
        <f t="shared" si="281"/>
        <v/>
      </c>
      <c r="BA529" s="20" t="str">
        <f>IF(AN529="","",IF(COUNTIF($AN$3:AN529,AN529)=1,1+MAX($BA$3:BA528),INDEX($BA$3:BA528,MATCH(AN529,$AN$3:AN529,0),0)))</f>
        <v/>
      </c>
      <c r="BB529" s="20" t="str">
        <f>IF(AO529="","",IF(COUNTIF($AO$3:AO529,AO529)=1,1+MAX($BB$3:BB528),INDEX($BB$3:BB528,MATCH(AO529,$AO$3:AO529,0),0)))</f>
        <v/>
      </c>
      <c r="BC529" s="54" t="str">
        <f t="shared" si="282"/>
        <v/>
      </c>
      <c r="BD529" s="54" t="str">
        <f t="shared" si="283"/>
        <v/>
      </c>
      <c r="BE529" s="20" t="str">
        <f>IF($AN529="","",IF(COUNTIF(AN529,"*"&amp;BE$1&amp;"*"),COUNTIF(AN$3:AN529,"*"&amp;BE$1&amp;"*"),""))</f>
        <v/>
      </c>
      <c r="BF529" s="20" t="str">
        <f>IF($AN529="","",IF(COUNTIF(AO529,"*"&amp;BF$1&amp;"*"),COUNTIF(AO$3:AO529,"*"&amp;BF$1&amp;"*"),""))</f>
        <v/>
      </c>
      <c r="BG529" s="20" t="str">
        <f>IF($AN529="","",IF(COUNTIF(AP529,"*"&amp;BG$1&amp;"*"),COUNTIF(AP$3:AP529,"*"&amp;BG$1&amp;"*"),""))</f>
        <v/>
      </c>
      <c r="BH529" s="20" t="str">
        <f>IF($AN529="","",IF(COUNTIF(AQ529,"*"&amp;BH$1&amp;"*"),COUNTIF(AQ$3:AQ529,"*"&amp;BH$1&amp;"*"),""))</f>
        <v/>
      </c>
      <c r="BI529" s="58" t="str">
        <f t="shared" si="284"/>
        <v/>
      </c>
      <c r="BJ529" s="20" t="str">
        <f t="shared" si="285"/>
        <v/>
      </c>
      <c r="BK529" s="20" t="str">
        <f t="shared" si="286"/>
        <v/>
      </c>
      <c r="BM529" s="20" t="str">
        <f>IF($BM$1&gt;=1+MAX($BM$3:BM528),1+MAX($BM$3:BM528),"")</f>
        <v/>
      </c>
      <c r="BN529" s="20" t="str">
        <f t="shared" si="287"/>
        <v/>
      </c>
      <c r="BO529" s="20" t="str">
        <f t="shared" si="287"/>
        <v/>
      </c>
      <c r="BP529" s="20" t="str">
        <f t="shared" si="287"/>
        <v/>
      </c>
      <c r="BQ529" s="20" t="str">
        <f t="shared" si="287"/>
        <v/>
      </c>
      <c r="BR529" s="20" t="str">
        <f t="shared" si="287"/>
        <v/>
      </c>
      <c r="BS529" s="20" t="str">
        <f t="shared" si="287"/>
        <v/>
      </c>
      <c r="BT529" s="20" t="str">
        <f t="shared" si="287"/>
        <v/>
      </c>
      <c r="BU529" s="20" t="str">
        <f t="shared" si="287"/>
        <v/>
      </c>
      <c r="BV529" s="20" t="str">
        <f t="shared" si="287"/>
        <v/>
      </c>
      <c r="BW529" s="20" t="str">
        <f t="shared" si="287"/>
        <v/>
      </c>
      <c r="BX529" s="20" t="str">
        <f t="shared" si="287"/>
        <v/>
      </c>
    </row>
    <row r="530" spans="2:76" ht="30" customHeight="1" x14ac:dyDescent="0.2">
      <c r="B530" s="52"/>
      <c r="C530" s="52"/>
      <c r="D530" s="52"/>
      <c r="E530" s="30"/>
      <c r="F530" s="31"/>
      <c r="G530" s="32"/>
      <c r="H530" s="30"/>
      <c r="I530" s="31"/>
      <c r="J530" s="34"/>
      <c r="K530" s="112" t="str">
        <f t="shared" si="264"/>
        <v/>
      </c>
      <c r="L530" s="108" t="str">
        <f t="shared" si="265"/>
        <v/>
      </c>
      <c r="M530" s="108" t="str">
        <f t="shared" si="266"/>
        <v/>
      </c>
      <c r="N530" s="31" t="str">
        <f t="shared" si="267"/>
        <v/>
      </c>
      <c r="O530" s="31" t="str">
        <f t="shared" si="268"/>
        <v/>
      </c>
      <c r="P530" s="49" t="str">
        <f t="shared" si="269"/>
        <v/>
      </c>
      <c r="Q530" s="49" t="str">
        <f t="shared" si="270"/>
        <v/>
      </c>
      <c r="R530" s="32" t="str">
        <f t="shared" si="271"/>
        <v/>
      </c>
      <c r="S530" s="19"/>
      <c r="T530" s="45" t="str">
        <f t="shared" si="272"/>
        <v/>
      </c>
      <c r="U530" s="32" t="str">
        <f t="shared" si="273"/>
        <v/>
      </c>
      <c r="V530" s="22"/>
      <c r="W530" s="6" t="str">
        <f t="shared" si="262"/>
        <v/>
      </c>
      <c r="X530" s="7" t="str">
        <f t="shared" si="274"/>
        <v/>
      </c>
      <c r="Y530" s="19"/>
      <c r="Z530" s="13" t="str">
        <f t="shared" si="263"/>
        <v/>
      </c>
      <c r="AA530" s="13" t="str">
        <f t="shared" si="275"/>
        <v/>
      </c>
      <c r="AB530" s="7" t="str">
        <f t="shared" si="276"/>
        <v/>
      </c>
      <c r="AC530" s="22"/>
      <c r="AD530" s="3" t="str">
        <f>IF(B530="","",COUNT(B$3:B530))</f>
        <v/>
      </c>
      <c r="AE530" s="3" t="str">
        <f>IF(C530="","",COUNT(C$3:C530))</f>
        <v/>
      </c>
      <c r="AF530" s="3" t="str">
        <f>IF(D530="","",COUNT(D$3:D530))</f>
        <v/>
      </c>
      <c r="AG530" s="20" t="str">
        <f>IF(E530="","",COUNTA($E$3:E530))</f>
        <v/>
      </c>
      <c r="AH530" s="38" t="str">
        <f>IF(B530="",IF(OR($C530&lt;&gt;"",$D530&lt;&gt;"",$E530&lt;&gt;"",$H530&lt;&gt;"",$G530&lt;&gt;""),INDEX(AH$3:AH529,MATCH(MAX(AD$3:AD529),AD$3:AD529,0),0),""),B530)</f>
        <v/>
      </c>
      <c r="AI530" s="38" t="str">
        <f>IF(C530="",IF(OR($D530&lt;&gt;"",$E530&lt;&gt;"",$H530&lt;&gt;"",$G530&lt;&gt;""),INDEX(AI$3:AI529,MATCH(MAX(AE$3:AE529),AE$3:AE529,0),0),""),C530)</f>
        <v/>
      </c>
      <c r="AJ530" s="38" t="str">
        <f>IF(D530="",IF(OR($E530&lt;&gt;"",$H530&lt;&gt;"",$G530&lt;&gt;""),INDEX(AJ$3:AJ529,MATCH(MAX(AF$3:AF529),AF$3:AF529,0),0),""),D530)</f>
        <v/>
      </c>
      <c r="AK530" s="4" t="str">
        <f>IF(入力!E530="","",IFERROR(INDEX(雇用者!$B$3:$B$100003,IFERROR(MATCH("*"&amp;$E530&amp;"*",雇用者!B$3:B$100003,0),MATCH("*"&amp;$E530&amp;"*",雇用者!C$3:C$100003,0)),0),入力!E530))&amp;""</f>
        <v/>
      </c>
      <c r="AL530" s="20" t="str">
        <f>IF(AM530="","",$AM530&amp;"@"&amp;AN530&amp;IF(AN530="","","@"&amp;COUNTIF($AK$3:AK530,AN530)))</f>
        <v/>
      </c>
      <c r="AM530" s="26" t="str">
        <f t="shared" si="277"/>
        <v/>
      </c>
      <c r="AN530" s="4" t="str">
        <f>IF(AK530="",IF(AND(OR(H530&lt;&gt;"",G530&lt;&gt;""),E530=""),INDEX($AK$3:AK529,MATCH(MAX($AG$3:AG529),$AG$3:AG529,0),0),""),AK530)</f>
        <v/>
      </c>
      <c r="AO530" s="20" t="str">
        <f>IF(H530="",IF(AN530="","",IFERROR(INDEX(雇用者!$D$3:$D$100003,MATCH($AN530,雇用者!B$3:B$100003,0),0),"")),H530)&amp;""</f>
        <v/>
      </c>
      <c r="AP530" s="20" t="str">
        <f>IF(AN530="","",IFERROR(IF(AND(入力!I530="",H530=""),INDEX(雇用者!$E$3:$E$100003,MATCH($AN530,雇用者!B$3:B$100003,0),0),I530),I530))&amp;""</f>
        <v/>
      </c>
      <c r="AQ530" s="20" t="str">
        <f t="shared" si="278"/>
        <v/>
      </c>
      <c r="AR530" s="20" t="str">
        <f t="shared" si="279"/>
        <v/>
      </c>
      <c r="AS530" s="20" t="str">
        <f>IF(AN530="","",IFERROR(IF(AND(入力!G530="",H530=""),INDEX(雇用者!$F$3:$Y$100003,MATCH($AN530,雇用者!B$3:B$100003,0),MATCH($AM530,雇用者!$F$1:$Y$1,1)),IF(G530="","",G530)),IF(G530="","",G530)))</f>
        <v/>
      </c>
      <c r="AT530" s="21" t="str">
        <f t="shared" si="280"/>
        <v/>
      </c>
      <c r="AU530" s="21" t="str">
        <f>IF(AND(AT530&lt;&gt;"",COUNTIF($AL$3:AL530,AL530)=1),SUMIF($AL$3:$AT$100003,AL530,$AT$3:$AT$100003),"")</f>
        <v/>
      </c>
      <c r="AV530" s="21" t="str">
        <f>IF(AND(COUNTIF($AM$3:AM530,AM530)=COUNTIF($AM$3:AM100530,AM530),AM530&lt;&gt;""),SUMIF($AM$3:AM530,AM530,$AT$3:AT530),"")</f>
        <v/>
      </c>
      <c r="AW530" s="96"/>
      <c r="AX530" s="20" t="str">
        <f>IF(COUNT(BC530:BH530)=6,MAX($AX$3:AX529)+1,"")</f>
        <v/>
      </c>
      <c r="AY530" s="20" t="str">
        <f>IF(AZ530="","",RANK(AZ530,$AZ$3:$AZ$100003,1)+COUNTIF($AZ$3:AZ530,AZ530)-1)</f>
        <v/>
      </c>
      <c r="AZ530" s="20" t="str">
        <f t="shared" si="281"/>
        <v/>
      </c>
      <c r="BA530" s="20" t="str">
        <f>IF(AN530="","",IF(COUNTIF($AN$3:AN530,AN530)=1,1+MAX($BA$3:BA529),INDEX($BA$3:BA529,MATCH(AN530,$AN$3:AN530,0),0)))</f>
        <v/>
      </c>
      <c r="BB530" s="20" t="str">
        <f>IF(AO530="","",IF(COUNTIF($AO$3:AO530,AO530)=1,1+MAX($BB$3:BB529),INDEX($BB$3:BB529,MATCH(AO530,$AO$3:AO530,0),0)))</f>
        <v/>
      </c>
      <c r="BC530" s="54" t="str">
        <f t="shared" si="282"/>
        <v/>
      </c>
      <c r="BD530" s="54" t="str">
        <f t="shared" si="283"/>
        <v/>
      </c>
      <c r="BE530" s="20" t="str">
        <f>IF($AN530="","",IF(COUNTIF(AN530,"*"&amp;BE$1&amp;"*"),COUNTIF(AN$3:AN530,"*"&amp;BE$1&amp;"*"),""))</f>
        <v/>
      </c>
      <c r="BF530" s="20" t="str">
        <f>IF($AN530="","",IF(COUNTIF(AO530,"*"&amp;BF$1&amp;"*"),COUNTIF(AO$3:AO530,"*"&amp;BF$1&amp;"*"),""))</f>
        <v/>
      </c>
      <c r="BG530" s="20" t="str">
        <f>IF($AN530="","",IF(COUNTIF(AP530,"*"&amp;BG$1&amp;"*"),COUNTIF(AP$3:AP530,"*"&amp;BG$1&amp;"*"),""))</f>
        <v/>
      </c>
      <c r="BH530" s="20" t="str">
        <f>IF($AN530="","",IF(COUNTIF(AQ530,"*"&amp;BH$1&amp;"*"),COUNTIF(AQ$3:AQ530,"*"&amp;BH$1&amp;"*"),""))</f>
        <v/>
      </c>
      <c r="BI530" s="58" t="str">
        <f t="shared" si="284"/>
        <v/>
      </c>
      <c r="BJ530" s="20" t="str">
        <f t="shared" si="285"/>
        <v/>
      </c>
      <c r="BK530" s="20" t="str">
        <f t="shared" si="286"/>
        <v/>
      </c>
      <c r="BM530" s="20" t="str">
        <f>IF($BM$1&gt;=1+MAX($BM$3:BM529),1+MAX($BM$3:BM529),"")</f>
        <v/>
      </c>
      <c r="BN530" s="20" t="str">
        <f t="shared" si="287"/>
        <v/>
      </c>
      <c r="BO530" s="20" t="str">
        <f t="shared" si="287"/>
        <v/>
      </c>
      <c r="BP530" s="20" t="str">
        <f t="shared" si="287"/>
        <v/>
      </c>
      <c r="BQ530" s="20" t="str">
        <f t="shared" si="287"/>
        <v/>
      </c>
      <c r="BR530" s="20" t="str">
        <f t="shared" si="287"/>
        <v/>
      </c>
      <c r="BS530" s="20" t="str">
        <f t="shared" si="287"/>
        <v/>
      </c>
      <c r="BT530" s="20" t="str">
        <f t="shared" si="287"/>
        <v/>
      </c>
      <c r="BU530" s="20" t="str">
        <f t="shared" si="287"/>
        <v/>
      </c>
      <c r="BV530" s="20" t="str">
        <f t="shared" si="287"/>
        <v/>
      </c>
      <c r="BW530" s="20" t="str">
        <f t="shared" si="287"/>
        <v/>
      </c>
      <c r="BX530" s="20" t="str">
        <f t="shared" si="287"/>
        <v/>
      </c>
    </row>
    <row r="531" spans="2:76" ht="30" customHeight="1" x14ac:dyDescent="0.2">
      <c r="B531" s="52"/>
      <c r="C531" s="52"/>
      <c r="D531" s="52"/>
      <c r="E531" s="30"/>
      <c r="F531" s="31"/>
      <c r="G531" s="32"/>
      <c r="H531" s="30"/>
      <c r="I531" s="31"/>
      <c r="J531" s="34"/>
      <c r="K531" s="112" t="str">
        <f t="shared" si="264"/>
        <v/>
      </c>
      <c r="L531" s="108" t="str">
        <f t="shared" si="265"/>
        <v/>
      </c>
      <c r="M531" s="108" t="str">
        <f t="shared" si="266"/>
        <v/>
      </c>
      <c r="N531" s="31" t="str">
        <f t="shared" si="267"/>
        <v/>
      </c>
      <c r="O531" s="31" t="str">
        <f t="shared" si="268"/>
        <v/>
      </c>
      <c r="P531" s="49" t="str">
        <f t="shared" si="269"/>
        <v/>
      </c>
      <c r="Q531" s="49" t="str">
        <f t="shared" si="270"/>
        <v/>
      </c>
      <c r="R531" s="32" t="str">
        <f t="shared" si="271"/>
        <v/>
      </c>
      <c r="S531" s="19"/>
      <c r="T531" s="45" t="str">
        <f t="shared" si="272"/>
        <v/>
      </c>
      <c r="U531" s="32" t="str">
        <f t="shared" si="273"/>
        <v/>
      </c>
      <c r="V531" s="22"/>
      <c r="W531" s="6" t="str">
        <f t="shared" si="262"/>
        <v/>
      </c>
      <c r="X531" s="7" t="str">
        <f t="shared" si="274"/>
        <v/>
      </c>
      <c r="Y531" s="19"/>
      <c r="Z531" s="13" t="str">
        <f t="shared" si="263"/>
        <v/>
      </c>
      <c r="AA531" s="13" t="str">
        <f t="shared" si="275"/>
        <v/>
      </c>
      <c r="AB531" s="7" t="str">
        <f t="shared" si="276"/>
        <v/>
      </c>
      <c r="AC531" s="22"/>
      <c r="AD531" s="3" t="str">
        <f>IF(B531="","",COUNT(B$3:B531))</f>
        <v/>
      </c>
      <c r="AE531" s="3" t="str">
        <f>IF(C531="","",COUNT(C$3:C531))</f>
        <v/>
      </c>
      <c r="AF531" s="3" t="str">
        <f>IF(D531="","",COUNT(D$3:D531))</f>
        <v/>
      </c>
      <c r="AG531" s="20" t="str">
        <f>IF(E531="","",COUNTA($E$3:E531))</f>
        <v/>
      </c>
      <c r="AH531" s="38" t="str">
        <f>IF(B531="",IF(OR($C531&lt;&gt;"",$D531&lt;&gt;"",$E531&lt;&gt;"",$H531&lt;&gt;"",$G531&lt;&gt;""),INDEX(AH$3:AH530,MATCH(MAX(AD$3:AD530),AD$3:AD530,0),0),""),B531)</f>
        <v/>
      </c>
      <c r="AI531" s="38" t="str">
        <f>IF(C531="",IF(OR($D531&lt;&gt;"",$E531&lt;&gt;"",$H531&lt;&gt;"",$G531&lt;&gt;""),INDEX(AI$3:AI530,MATCH(MAX(AE$3:AE530),AE$3:AE530,0),0),""),C531)</f>
        <v/>
      </c>
      <c r="AJ531" s="38" t="str">
        <f>IF(D531="",IF(OR($E531&lt;&gt;"",$H531&lt;&gt;"",$G531&lt;&gt;""),INDEX(AJ$3:AJ530,MATCH(MAX(AF$3:AF530),AF$3:AF530,0),0),""),D531)</f>
        <v/>
      </c>
      <c r="AK531" s="4" t="str">
        <f>IF(入力!E531="","",IFERROR(INDEX(雇用者!$B$3:$B$100003,IFERROR(MATCH("*"&amp;$E531&amp;"*",雇用者!B$3:B$100003,0),MATCH("*"&amp;$E531&amp;"*",雇用者!C$3:C$100003,0)),0),入力!E531))&amp;""</f>
        <v/>
      </c>
      <c r="AL531" s="20" t="str">
        <f>IF(AM531="","",$AM531&amp;"@"&amp;AN531&amp;IF(AN531="","","@"&amp;COUNTIF($AK$3:AK531,AN531)))</f>
        <v/>
      </c>
      <c r="AM531" s="26" t="str">
        <f t="shared" si="277"/>
        <v/>
      </c>
      <c r="AN531" s="4" t="str">
        <f>IF(AK531="",IF(AND(OR(H531&lt;&gt;"",G531&lt;&gt;""),E531=""),INDEX($AK$3:AK530,MATCH(MAX($AG$3:AG530),$AG$3:AG530,0),0),""),AK531)</f>
        <v/>
      </c>
      <c r="AO531" s="20" t="str">
        <f>IF(H531="",IF(AN531="","",IFERROR(INDEX(雇用者!$D$3:$D$100003,MATCH($AN531,雇用者!B$3:B$100003,0),0),"")),H531)&amp;""</f>
        <v/>
      </c>
      <c r="AP531" s="20" t="str">
        <f>IF(AN531="","",IFERROR(IF(AND(入力!I531="",H531=""),INDEX(雇用者!$E$3:$E$100003,MATCH($AN531,雇用者!B$3:B$100003,0),0),I531),I531))&amp;""</f>
        <v/>
      </c>
      <c r="AQ531" s="20" t="str">
        <f t="shared" si="278"/>
        <v/>
      </c>
      <c r="AR531" s="20" t="str">
        <f t="shared" si="279"/>
        <v/>
      </c>
      <c r="AS531" s="20" t="str">
        <f>IF(AN531="","",IFERROR(IF(AND(入力!G531="",H531=""),INDEX(雇用者!$F$3:$Y$100003,MATCH($AN531,雇用者!B$3:B$100003,0),MATCH($AM531,雇用者!$F$1:$Y$1,1)),IF(G531="","",G531)),IF(G531="","",G531)))</f>
        <v/>
      </c>
      <c r="AT531" s="21" t="str">
        <f t="shared" si="280"/>
        <v/>
      </c>
      <c r="AU531" s="21" t="str">
        <f>IF(AND(AT531&lt;&gt;"",COUNTIF($AL$3:AL531,AL531)=1),SUMIF($AL$3:$AT$100003,AL531,$AT$3:$AT$100003),"")</f>
        <v/>
      </c>
      <c r="AV531" s="21" t="str">
        <f>IF(AND(COUNTIF($AM$3:AM531,AM531)=COUNTIF($AM$3:AM100531,AM531),AM531&lt;&gt;""),SUMIF($AM$3:AM531,AM531,$AT$3:AT531),"")</f>
        <v/>
      </c>
      <c r="AW531" s="96"/>
      <c r="AX531" s="20" t="str">
        <f>IF(COUNT(BC531:BH531)=6,MAX($AX$3:AX530)+1,"")</f>
        <v/>
      </c>
      <c r="AY531" s="20" t="str">
        <f>IF(AZ531="","",RANK(AZ531,$AZ$3:$AZ$100003,1)+COUNTIF($AZ$3:AZ531,AZ531)-1)</f>
        <v/>
      </c>
      <c r="AZ531" s="20" t="str">
        <f t="shared" si="281"/>
        <v/>
      </c>
      <c r="BA531" s="20" t="str">
        <f>IF(AN531="","",IF(COUNTIF($AN$3:AN531,AN531)=1,1+MAX($BA$3:BA530),INDEX($BA$3:BA530,MATCH(AN531,$AN$3:AN531,0),0)))</f>
        <v/>
      </c>
      <c r="BB531" s="20" t="str">
        <f>IF(AO531="","",IF(COUNTIF($AO$3:AO531,AO531)=1,1+MAX($BB$3:BB530),INDEX($BB$3:BB530,MATCH(AO531,$AO$3:AO531,0),0)))</f>
        <v/>
      </c>
      <c r="BC531" s="54" t="str">
        <f t="shared" si="282"/>
        <v/>
      </c>
      <c r="BD531" s="54" t="str">
        <f t="shared" si="283"/>
        <v/>
      </c>
      <c r="BE531" s="20" t="str">
        <f>IF($AN531="","",IF(COUNTIF(AN531,"*"&amp;BE$1&amp;"*"),COUNTIF(AN$3:AN531,"*"&amp;BE$1&amp;"*"),""))</f>
        <v/>
      </c>
      <c r="BF531" s="20" t="str">
        <f>IF($AN531="","",IF(COUNTIF(AO531,"*"&amp;BF$1&amp;"*"),COUNTIF(AO$3:AO531,"*"&amp;BF$1&amp;"*"),""))</f>
        <v/>
      </c>
      <c r="BG531" s="20" t="str">
        <f>IF($AN531="","",IF(COUNTIF(AP531,"*"&amp;BG$1&amp;"*"),COUNTIF(AP$3:AP531,"*"&amp;BG$1&amp;"*"),""))</f>
        <v/>
      </c>
      <c r="BH531" s="20" t="str">
        <f>IF($AN531="","",IF(COUNTIF(AQ531,"*"&amp;BH$1&amp;"*"),COUNTIF(AQ$3:AQ531,"*"&amp;BH$1&amp;"*"),""))</f>
        <v/>
      </c>
      <c r="BI531" s="58" t="str">
        <f t="shared" si="284"/>
        <v/>
      </c>
      <c r="BJ531" s="20" t="str">
        <f t="shared" si="285"/>
        <v/>
      </c>
      <c r="BK531" s="20" t="str">
        <f t="shared" si="286"/>
        <v/>
      </c>
      <c r="BM531" s="20" t="str">
        <f>IF($BM$1&gt;=1+MAX($BM$3:BM530),1+MAX($BM$3:BM530),"")</f>
        <v/>
      </c>
      <c r="BN531" s="20" t="str">
        <f t="shared" si="287"/>
        <v/>
      </c>
      <c r="BO531" s="20" t="str">
        <f t="shared" si="287"/>
        <v/>
      </c>
      <c r="BP531" s="20" t="str">
        <f t="shared" si="287"/>
        <v/>
      </c>
      <c r="BQ531" s="20" t="str">
        <f t="shared" si="287"/>
        <v/>
      </c>
      <c r="BR531" s="20" t="str">
        <f t="shared" si="287"/>
        <v/>
      </c>
      <c r="BS531" s="20" t="str">
        <f t="shared" si="287"/>
        <v/>
      </c>
      <c r="BT531" s="20" t="str">
        <f t="shared" si="287"/>
        <v/>
      </c>
      <c r="BU531" s="20" t="str">
        <f t="shared" si="287"/>
        <v/>
      </c>
      <c r="BV531" s="20" t="str">
        <f t="shared" si="287"/>
        <v/>
      </c>
      <c r="BW531" s="20" t="str">
        <f t="shared" si="287"/>
        <v/>
      </c>
      <c r="BX531" s="20" t="str">
        <f t="shared" si="287"/>
        <v/>
      </c>
    </row>
    <row r="532" spans="2:76" ht="30" customHeight="1" x14ac:dyDescent="0.2">
      <c r="B532" s="52"/>
      <c r="C532" s="52"/>
      <c r="D532" s="52"/>
      <c r="E532" s="30"/>
      <c r="F532" s="31"/>
      <c r="G532" s="32"/>
      <c r="H532" s="30"/>
      <c r="I532" s="31"/>
      <c r="J532" s="34"/>
      <c r="K532" s="112" t="str">
        <f t="shared" si="264"/>
        <v/>
      </c>
      <c r="L532" s="108" t="str">
        <f t="shared" si="265"/>
        <v/>
      </c>
      <c r="M532" s="108" t="str">
        <f t="shared" si="266"/>
        <v/>
      </c>
      <c r="N532" s="31" t="str">
        <f t="shared" si="267"/>
        <v/>
      </c>
      <c r="O532" s="31" t="str">
        <f t="shared" si="268"/>
        <v/>
      </c>
      <c r="P532" s="49" t="str">
        <f t="shared" si="269"/>
        <v/>
      </c>
      <c r="Q532" s="49" t="str">
        <f t="shared" si="270"/>
        <v/>
      </c>
      <c r="R532" s="32" t="str">
        <f t="shared" si="271"/>
        <v/>
      </c>
      <c r="S532" s="19"/>
      <c r="T532" s="45" t="str">
        <f t="shared" si="272"/>
        <v/>
      </c>
      <c r="U532" s="32" t="str">
        <f t="shared" si="273"/>
        <v/>
      </c>
      <c r="V532" s="22"/>
      <c r="W532" s="6" t="str">
        <f t="shared" si="262"/>
        <v/>
      </c>
      <c r="X532" s="7" t="str">
        <f t="shared" si="274"/>
        <v/>
      </c>
      <c r="Y532" s="19"/>
      <c r="Z532" s="13" t="str">
        <f t="shared" si="263"/>
        <v/>
      </c>
      <c r="AA532" s="13" t="str">
        <f t="shared" si="275"/>
        <v/>
      </c>
      <c r="AB532" s="7" t="str">
        <f t="shared" si="276"/>
        <v/>
      </c>
      <c r="AC532" s="22"/>
      <c r="AD532" s="3" t="str">
        <f>IF(B532="","",COUNT(B$3:B532))</f>
        <v/>
      </c>
      <c r="AE532" s="3" t="str">
        <f>IF(C532="","",COUNT(C$3:C532))</f>
        <v/>
      </c>
      <c r="AF532" s="3" t="str">
        <f>IF(D532="","",COUNT(D$3:D532))</f>
        <v/>
      </c>
      <c r="AG532" s="20" t="str">
        <f>IF(E532="","",COUNTA($E$3:E532))</f>
        <v/>
      </c>
      <c r="AH532" s="38" t="str">
        <f>IF(B532="",IF(OR($C532&lt;&gt;"",$D532&lt;&gt;"",$E532&lt;&gt;"",$H532&lt;&gt;"",$G532&lt;&gt;""),INDEX(AH$3:AH531,MATCH(MAX(AD$3:AD531),AD$3:AD531,0),0),""),B532)</f>
        <v/>
      </c>
      <c r="AI532" s="38" t="str">
        <f>IF(C532="",IF(OR($D532&lt;&gt;"",$E532&lt;&gt;"",$H532&lt;&gt;"",$G532&lt;&gt;""),INDEX(AI$3:AI531,MATCH(MAX(AE$3:AE531),AE$3:AE531,0),0),""),C532)</f>
        <v/>
      </c>
      <c r="AJ532" s="38" t="str">
        <f>IF(D532="",IF(OR($E532&lt;&gt;"",$H532&lt;&gt;"",$G532&lt;&gt;""),INDEX(AJ$3:AJ531,MATCH(MAX(AF$3:AF531),AF$3:AF531,0),0),""),D532)</f>
        <v/>
      </c>
      <c r="AK532" s="4" t="str">
        <f>IF(入力!E532="","",IFERROR(INDEX(雇用者!$B$3:$B$100003,IFERROR(MATCH("*"&amp;$E532&amp;"*",雇用者!B$3:B$100003,0),MATCH("*"&amp;$E532&amp;"*",雇用者!C$3:C$100003,0)),0),入力!E532))&amp;""</f>
        <v/>
      </c>
      <c r="AL532" s="20" t="str">
        <f>IF(AM532="","",$AM532&amp;"@"&amp;AN532&amp;IF(AN532="","","@"&amp;COUNTIF($AK$3:AK532,AN532)))</f>
        <v/>
      </c>
      <c r="AM532" s="26" t="str">
        <f t="shared" si="277"/>
        <v/>
      </c>
      <c r="AN532" s="4" t="str">
        <f>IF(AK532="",IF(AND(OR(H532&lt;&gt;"",G532&lt;&gt;""),E532=""),INDEX($AK$3:AK531,MATCH(MAX($AG$3:AG531),$AG$3:AG531,0),0),""),AK532)</f>
        <v/>
      </c>
      <c r="AO532" s="20" t="str">
        <f>IF(H532="",IF(AN532="","",IFERROR(INDEX(雇用者!$D$3:$D$100003,MATCH($AN532,雇用者!B$3:B$100003,0),0),"")),H532)&amp;""</f>
        <v/>
      </c>
      <c r="AP532" s="20" t="str">
        <f>IF(AN532="","",IFERROR(IF(AND(入力!I532="",H532=""),INDEX(雇用者!$E$3:$E$100003,MATCH($AN532,雇用者!B$3:B$100003,0),0),I532),I532))&amp;""</f>
        <v/>
      </c>
      <c r="AQ532" s="20" t="str">
        <f t="shared" si="278"/>
        <v/>
      </c>
      <c r="AR532" s="20" t="str">
        <f t="shared" si="279"/>
        <v/>
      </c>
      <c r="AS532" s="20" t="str">
        <f>IF(AN532="","",IFERROR(IF(AND(入力!G532="",H532=""),INDEX(雇用者!$F$3:$Y$100003,MATCH($AN532,雇用者!B$3:B$100003,0),MATCH($AM532,雇用者!$F$1:$Y$1,1)),IF(G532="","",G532)),IF(G532="","",G532)))</f>
        <v/>
      </c>
      <c r="AT532" s="21" t="str">
        <f t="shared" si="280"/>
        <v/>
      </c>
      <c r="AU532" s="21" t="str">
        <f>IF(AND(AT532&lt;&gt;"",COUNTIF($AL$3:AL532,AL532)=1),SUMIF($AL$3:$AT$100003,AL532,$AT$3:$AT$100003),"")</f>
        <v/>
      </c>
      <c r="AV532" s="21" t="str">
        <f>IF(AND(COUNTIF($AM$3:AM532,AM532)=COUNTIF($AM$3:AM100532,AM532),AM532&lt;&gt;""),SUMIF($AM$3:AM532,AM532,$AT$3:AT532),"")</f>
        <v/>
      </c>
      <c r="AW532" s="96"/>
      <c r="AX532" s="20" t="str">
        <f>IF(COUNT(BC532:BH532)=6,MAX($AX$3:AX531)+1,"")</f>
        <v/>
      </c>
      <c r="AY532" s="20" t="str">
        <f>IF(AZ532="","",RANK(AZ532,$AZ$3:$AZ$100003,1)+COUNTIF($AZ$3:AZ532,AZ532)-1)</f>
        <v/>
      </c>
      <c r="AZ532" s="20" t="str">
        <f t="shared" si="281"/>
        <v/>
      </c>
      <c r="BA532" s="20" t="str">
        <f>IF(AN532="","",IF(COUNTIF($AN$3:AN532,AN532)=1,1+MAX($BA$3:BA531),INDEX($BA$3:BA531,MATCH(AN532,$AN$3:AN532,0),0)))</f>
        <v/>
      </c>
      <c r="BB532" s="20" t="str">
        <f>IF(AO532="","",IF(COUNTIF($AO$3:AO532,AO532)=1,1+MAX($BB$3:BB531),INDEX($BB$3:BB531,MATCH(AO532,$AO$3:AO532,0),0)))</f>
        <v/>
      </c>
      <c r="BC532" s="54" t="str">
        <f t="shared" si="282"/>
        <v/>
      </c>
      <c r="BD532" s="54" t="str">
        <f t="shared" si="283"/>
        <v/>
      </c>
      <c r="BE532" s="20" t="str">
        <f>IF($AN532="","",IF(COUNTIF(AN532,"*"&amp;BE$1&amp;"*"),COUNTIF(AN$3:AN532,"*"&amp;BE$1&amp;"*"),""))</f>
        <v/>
      </c>
      <c r="BF532" s="20" t="str">
        <f>IF($AN532="","",IF(COUNTIF(AO532,"*"&amp;BF$1&amp;"*"),COUNTIF(AO$3:AO532,"*"&amp;BF$1&amp;"*"),""))</f>
        <v/>
      </c>
      <c r="BG532" s="20" t="str">
        <f>IF($AN532="","",IF(COUNTIF(AP532,"*"&amp;BG$1&amp;"*"),COUNTIF(AP$3:AP532,"*"&amp;BG$1&amp;"*"),""))</f>
        <v/>
      </c>
      <c r="BH532" s="20" t="str">
        <f>IF($AN532="","",IF(COUNTIF(AQ532,"*"&amp;BH$1&amp;"*"),COUNTIF(AQ$3:AQ532,"*"&amp;BH$1&amp;"*"),""))</f>
        <v/>
      </c>
      <c r="BI532" s="58" t="str">
        <f t="shared" si="284"/>
        <v/>
      </c>
      <c r="BJ532" s="20" t="str">
        <f t="shared" si="285"/>
        <v/>
      </c>
      <c r="BK532" s="20" t="str">
        <f t="shared" si="286"/>
        <v/>
      </c>
      <c r="BM532" s="20" t="str">
        <f>IF($BM$1&gt;=1+MAX($BM$3:BM531),1+MAX($BM$3:BM531),"")</f>
        <v/>
      </c>
      <c r="BN532" s="20" t="str">
        <f t="shared" si="287"/>
        <v/>
      </c>
      <c r="BO532" s="20" t="str">
        <f t="shared" si="287"/>
        <v/>
      </c>
      <c r="BP532" s="20" t="str">
        <f t="shared" si="287"/>
        <v/>
      </c>
      <c r="BQ532" s="20" t="str">
        <f t="shared" si="287"/>
        <v/>
      </c>
      <c r="BR532" s="20" t="str">
        <f t="shared" si="287"/>
        <v/>
      </c>
      <c r="BS532" s="20" t="str">
        <f t="shared" si="287"/>
        <v/>
      </c>
      <c r="BT532" s="20" t="str">
        <f t="shared" si="287"/>
        <v/>
      </c>
      <c r="BU532" s="20" t="str">
        <f t="shared" si="287"/>
        <v/>
      </c>
      <c r="BV532" s="20" t="str">
        <f t="shared" si="287"/>
        <v/>
      </c>
      <c r="BW532" s="20" t="str">
        <f t="shared" si="287"/>
        <v/>
      </c>
      <c r="BX532" s="20" t="str">
        <f t="shared" si="287"/>
        <v/>
      </c>
    </row>
    <row r="533" spans="2:76" ht="30" customHeight="1" x14ac:dyDescent="0.2">
      <c r="B533" s="52"/>
      <c r="C533" s="52"/>
      <c r="D533" s="52"/>
      <c r="E533" s="30"/>
      <c r="F533" s="31"/>
      <c r="G533" s="32"/>
      <c r="H533" s="30"/>
      <c r="I533" s="31"/>
      <c r="J533" s="34"/>
      <c r="K533" s="112" t="str">
        <f t="shared" si="264"/>
        <v/>
      </c>
      <c r="L533" s="108" t="str">
        <f t="shared" si="265"/>
        <v/>
      </c>
      <c r="M533" s="108" t="str">
        <f t="shared" si="266"/>
        <v/>
      </c>
      <c r="N533" s="31" t="str">
        <f t="shared" si="267"/>
        <v/>
      </c>
      <c r="O533" s="31" t="str">
        <f t="shared" si="268"/>
        <v/>
      </c>
      <c r="P533" s="49" t="str">
        <f t="shared" si="269"/>
        <v/>
      </c>
      <c r="Q533" s="49" t="str">
        <f t="shared" si="270"/>
        <v/>
      </c>
      <c r="R533" s="32" t="str">
        <f t="shared" si="271"/>
        <v/>
      </c>
      <c r="S533" s="19"/>
      <c r="T533" s="45" t="str">
        <f t="shared" si="272"/>
        <v/>
      </c>
      <c r="U533" s="32" t="str">
        <f t="shared" si="273"/>
        <v/>
      </c>
      <c r="V533" s="22"/>
      <c r="W533" s="6" t="str">
        <f t="shared" si="262"/>
        <v/>
      </c>
      <c r="X533" s="7" t="str">
        <f t="shared" si="274"/>
        <v/>
      </c>
      <c r="Y533" s="19"/>
      <c r="Z533" s="13" t="str">
        <f t="shared" si="263"/>
        <v/>
      </c>
      <c r="AA533" s="13" t="str">
        <f t="shared" si="275"/>
        <v/>
      </c>
      <c r="AB533" s="7" t="str">
        <f t="shared" si="276"/>
        <v/>
      </c>
      <c r="AC533" s="22"/>
      <c r="AD533" s="3" t="str">
        <f>IF(B533="","",COUNT(B$3:B533))</f>
        <v/>
      </c>
      <c r="AE533" s="3" t="str">
        <f>IF(C533="","",COUNT(C$3:C533))</f>
        <v/>
      </c>
      <c r="AF533" s="3" t="str">
        <f>IF(D533="","",COUNT(D$3:D533))</f>
        <v/>
      </c>
      <c r="AG533" s="20" t="str">
        <f>IF(E533="","",COUNTA($E$3:E533))</f>
        <v/>
      </c>
      <c r="AH533" s="38" t="str">
        <f>IF(B533="",IF(OR($C533&lt;&gt;"",$D533&lt;&gt;"",$E533&lt;&gt;"",$H533&lt;&gt;"",$G533&lt;&gt;""),INDEX(AH$3:AH532,MATCH(MAX(AD$3:AD532),AD$3:AD532,0),0),""),B533)</f>
        <v/>
      </c>
      <c r="AI533" s="38" t="str">
        <f>IF(C533="",IF(OR($D533&lt;&gt;"",$E533&lt;&gt;"",$H533&lt;&gt;"",$G533&lt;&gt;""),INDEX(AI$3:AI532,MATCH(MAX(AE$3:AE532),AE$3:AE532,0),0),""),C533)</f>
        <v/>
      </c>
      <c r="AJ533" s="38" t="str">
        <f>IF(D533="",IF(OR($E533&lt;&gt;"",$H533&lt;&gt;"",$G533&lt;&gt;""),INDEX(AJ$3:AJ532,MATCH(MAX(AF$3:AF532),AF$3:AF532,0),0),""),D533)</f>
        <v/>
      </c>
      <c r="AK533" s="4" t="str">
        <f>IF(入力!E533="","",IFERROR(INDEX(雇用者!$B$3:$B$100003,IFERROR(MATCH("*"&amp;$E533&amp;"*",雇用者!B$3:B$100003,0),MATCH("*"&amp;$E533&amp;"*",雇用者!C$3:C$100003,0)),0),入力!E533))&amp;""</f>
        <v/>
      </c>
      <c r="AL533" s="20" t="str">
        <f>IF(AM533="","",$AM533&amp;"@"&amp;AN533&amp;IF(AN533="","","@"&amp;COUNTIF($AK$3:AK533,AN533)))</f>
        <v/>
      </c>
      <c r="AM533" s="26" t="str">
        <f t="shared" si="277"/>
        <v/>
      </c>
      <c r="AN533" s="4" t="str">
        <f>IF(AK533="",IF(AND(OR(H533&lt;&gt;"",G533&lt;&gt;""),E533=""),INDEX($AK$3:AK532,MATCH(MAX($AG$3:AG532),$AG$3:AG532,0),0),""),AK533)</f>
        <v/>
      </c>
      <c r="AO533" s="20" t="str">
        <f>IF(H533="",IF(AN533="","",IFERROR(INDEX(雇用者!$D$3:$D$100003,MATCH($AN533,雇用者!B$3:B$100003,0),0),"")),H533)&amp;""</f>
        <v/>
      </c>
      <c r="AP533" s="20" t="str">
        <f>IF(AN533="","",IFERROR(IF(AND(入力!I533="",H533=""),INDEX(雇用者!$E$3:$E$100003,MATCH($AN533,雇用者!B$3:B$100003,0),0),I533),I533))&amp;""</f>
        <v/>
      </c>
      <c r="AQ533" s="20" t="str">
        <f t="shared" si="278"/>
        <v/>
      </c>
      <c r="AR533" s="20" t="str">
        <f t="shared" si="279"/>
        <v/>
      </c>
      <c r="AS533" s="20" t="str">
        <f>IF(AN533="","",IFERROR(IF(AND(入力!G533="",H533=""),INDEX(雇用者!$F$3:$Y$100003,MATCH($AN533,雇用者!B$3:B$100003,0),MATCH($AM533,雇用者!$F$1:$Y$1,1)),IF(G533="","",G533)),IF(G533="","",G533)))</f>
        <v/>
      </c>
      <c r="AT533" s="21" t="str">
        <f t="shared" si="280"/>
        <v/>
      </c>
      <c r="AU533" s="21" t="str">
        <f>IF(AND(AT533&lt;&gt;"",COUNTIF($AL$3:AL533,AL533)=1),SUMIF($AL$3:$AT$100003,AL533,$AT$3:$AT$100003),"")</f>
        <v/>
      </c>
      <c r="AV533" s="21" t="str">
        <f>IF(AND(COUNTIF($AM$3:AM533,AM533)=COUNTIF($AM$3:AM100533,AM533),AM533&lt;&gt;""),SUMIF($AM$3:AM533,AM533,$AT$3:AT533),"")</f>
        <v/>
      </c>
      <c r="AW533" s="96"/>
      <c r="AX533" s="20" t="str">
        <f>IF(COUNT(BC533:BH533)=6,MAX($AX$3:AX532)+1,"")</f>
        <v/>
      </c>
      <c r="AY533" s="20" t="str">
        <f>IF(AZ533="","",RANK(AZ533,$AZ$3:$AZ$100003,1)+COUNTIF($AZ$3:AZ533,AZ533)-1)</f>
        <v/>
      </c>
      <c r="AZ533" s="20" t="str">
        <f t="shared" si="281"/>
        <v/>
      </c>
      <c r="BA533" s="20" t="str">
        <f>IF(AN533="","",IF(COUNTIF($AN$3:AN533,AN533)=1,1+MAX($BA$3:BA532),INDEX($BA$3:BA532,MATCH(AN533,$AN$3:AN533,0),0)))</f>
        <v/>
      </c>
      <c r="BB533" s="20" t="str">
        <f>IF(AO533="","",IF(COUNTIF($AO$3:AO533,AO533)=1,1+MAX($BB$3:BB532),INDEX($BB$3:BB532,MATCH(AO533,$AO$3:AO533,0),0)))</f>
        <v/>
      </c>
      <c r="BC533" s="54" t="str">
        <f t="shared" si="282"/>
        <v/>
      </c>
      <c r="BD533" s="54" t="str">
        <f t="shared" si="283"/>
        <v/>
      </c>
      <c r="BE533" s="20" t="str">
        <f>IF($AN533="","",IF(COUNTIF(AN533,"*"&amp;BE$1&amp;"*"),COUNTIF(AN$3:AN533,"*"&amp;BE$1&amp;"*"),""))</f>
        <v/>
      </c>
      <c r="BF533" s="20" t="str">
        <f>IF($AN533="","",IF(COUNTIF(AO533,"*"&amp;BF$1&amp;"*"),COUNTIF(AO$3:AO533,"*"&amp;BF$1&amp;"*"),""))</f>
        <v/>
      </c>
      <c r="BG533" s="20" t="str">
        <f>IF($AN533="","",IF(COUNTIF(AP533,"*"&amp;BG$1&amp;"*"),COUNTIF(AP$3:AP533,"*"&amp;BG$1&amp;"*"),""))</f>
        <v/>
      </c>
      <c r="BH533" s="20" t="str">
        <f>IF($AN533="","",IF(COUNTIF(AQ533,"*"&amp;BH$1&amp;"*"),COUNTIF(AQ$3:AQ533,"*"&amp;BH$1&amp;"*"),""))</f>
        <v/>
      </c>
      <c r="BI533" s="58" t="str">
        <f t="shared" si="284"/>
        <v/>
      </c>
      <c r="BJ533" s="20" t="str">
        <f t="shared" si="285"/>
        <v/>
      </c>
      <c r="BK533" s="20" t="str">
        <f t="shared" si="286"/>
        <v/>
      </c>
      <c r="BM533" s="20" t="str">
        <f>IF($BM$1&gt;=1+MAX($BM$3:BM532),1+MAX($BM$3:BM532),"")</f>
        <v/>
      </c>
      <c r="BN533" s="20" t="str">
        <f t="shared" si="287"/>
        <v/>
      </c>
      <c r="BO533" s="20" t="str">
        <f t="shared" si="287"/>
        <v/>
      </c>
      <c r="BP533" s="20" t="str">
        <f t="shared" si="287"/>
        <v/>
      </c>
      <c r="BQ533" s="20" t="str">
        <f t="shared" si="287"/>
        <v/>
      </c>
      <c r="BR533" s="20" t="str">
        <f t="shared" si="287"/>
        <v/>
      </c>
      <c r="BS533" s="20" t="str">
        <f t="shared" si="287"/>
        <v/>
      </c>
      <c r="BT533" s="20" t="str">
        <f t="shared" si="287"/>
        <v/>
      </c>
      <c r="BU533" s="20" t="str">
        <f t="shared" si="287"/>
        <v/>
      </c>
      <c r="BV533" s="20" t="str">
        <f t="shared" si="287"/>
        <v/>
      </c>
      <c r="BW533" s="20" t="str">
        <f t="shared" si="287"/>
        <v/>
      </c>
      <c r="BX533" s="20" t="str">
        <f t="shared" si="287"/>
        <v/>
      </c>
    </row>
    <row r="534" spans="2:76" ht="30" customHeight="1" x14ac:dyDescent="0.2">
      <c r="B534" s="52"/>
      <c r="C534" s="52"/>
      <c r="D534" s="52"/>
      <c r="E534" s="30"/>
      <c r="F534" s="31"/>
      <c r="G534" s="32"/>
      <c r="H534" s="30"/>
      <c r="I534" s="31"/>
      <c r="J534" s="34"/>
      <c r="K534" s="112" t="str">
        <f t="shared" si="264"/>
        <v/>
      </c>
      <c r="L534" s="108" t="str">
        <f t="shared" si="265"/>
        <v/>
      </c>
      <c r="M534" s="108" t="str">
        <f t="shared" si="266"/>
        <v/>
      </c>
      <c r="N534" s="31" t="str">
        <f t="shared" si="267"/>
        <v/>
      </c>
      <c r="O534" s="31" t="str">
        <f t="shared" si="268"/>
        <v/>
      </c>
      <c r="P534" s="49" t="str">
        <f t="shared" si="269"/>
        <v/>
      </c>
      <c r="Q534" s="49" t="str">
        <f t="shared" si="270"/>
        <v/>
      </c>
      <c r="R534" s="32" t="str">
        <f t="shared" si="271"/>
        <v/>
      </c>
      <c r="S534" s="19"/>
      <c r="T534" s="45" t="str">
        <f t="shared" si="272"/>
        <v/>
      </c>
      <c r="U534" s="32" t="str">
        <f t="shared" si="273"/>
        <v/>
      </c>
      <c r="V534" s="22"/>
      <c r="W534" s="6" t="str">
        <f t="shared" si="262"/>
        <v/>
      </c>
      <c r="X534" s="7" t="str">
        <f t="shared" si="274"/>
        <v/>
      </c>
      <c r="Y534" s="19"/>
      <c r="Z534" s="13" t="str">
        <f t="shared" si="263"/>
        <v/>
      </c>
      <c r="AA534" s="13" t="str">
        <f t="shared" si="275"/>
        <v/>
      </c>
      <c r="AB534" s="7" t="str">
        <f t="shared" si="276"/>
        <v/>
      </c>
      <c r="AC534" s="22"/>
      <c r="AD534" s="3" t="str">
        <f>IF(B534="","",COUNT(B$3:B534))</f>
        <v/>
      </c>
      <c r="AE534" s="3" t="str">
        <f>IF(C534="","",COUNT(C$3:C534))</f>
        <v/>
      </c>
      <c r="AF534" s="3" t="str">
        <f>IF(D534="","",COUNT(D$3:D534))</f>
        <v/>
      </c>
      <c r="AG534" s="20" t="str">
        <f>IF(E534="","",COUNTA($E$3:E534))</f>
        <v/>
      </c>
      <c r="AH534" s="38" t="str">
        <f>IF(B534="",IF(OR($C534&lt;&gt;"",$D534&lt;&gt;"",$E534&lt;&gt;"",$H534&lt;&gt;"",$G534&lt;&gt;""),INDEX(AH$3:AH533,MATCH(MAX(AD$3:AD533),AD$3:AD533,0),0),""),B534)</f>
        <v/>
      </c>
      <c r="AI534" s="38" t="str">
        <f>IF(C534="",IF(OR($D534&lt;&gt;"",$E534&lt;&gt;"",$H534&lt;&gt;"",$G534&lt;&gt;""),INDEX(AI$3:AI533,MATCH(MAX(AE$3:AE533),AE$3:AE533,0),0),""),C534)</f>
        <v/>
      </c>
      <c r="AJ534" s="38" t="str">
        <f>IF(D534="",IF(OR($E534&lt;&gt;"",$H534&lt;&gt;"",$G534&lt;&gt;""),INDEX(AJ$3:AJ533,MATCH(MAX(AF$3:AF533),AF$3:AF533,0),0),""),D534)</f>
        <v/>
      </c>
      <c r="AK534" s="4" t="str">
        <f>IF(入力!E534="","",IFERROR(INDEX(雇用者!$B$3:$B$100003,IFERROR(MATCH("*"&amp;$E534&amp;"*",雇用者!B$3:B$100003,0),MATCH("*"&amp;$E534&amp;"*",雇用者!C$3:C$100003,0)),0),入力!E534))&amp;""</f>
        <v/>
      </c>
      <c r="AL534" s="20" t="str">
        <f>IF(AM534="","",$AM534&amp;"@"&amp;AN534&amp;IF(AN534="","","@"&amp;COUNTIF($AK$3:AK534,AN534)))</f>
        <v/>
      </c>
      <c r="AM534" s="26" t="str">
        <f t="shared" si="277"/>
        <v/>
      </c>
      <c r="AN534" s="4" t="str">
        <f>IF(AK534="",IF(AND(OR(H534&lt;&gt;"",G534&lt;&gt;""),E534=""),INDEX($AK$3:AK533,MATCH(MAX($AG$3:AG533),$AG$3:AG533,0),0),""),AK534)</f>
        <v/>
      </c>
      <c r="AO534" s="20" t="str">
        <f>IF(H534="",IF(AN534="","",IFERROR(INDEX(雇用者!$D$3:$D$100003,MATCH($AN534,雇用者!B$3:B$100003,0),0),"")),H534)&amp;""</f>
        <v/>
      </c>
      <c r="AP534" s="20" t="str">
        <f>IF(AN534="","",IFERROR(IF(AND(入力!I534="",H534=""),INDEX(雇用者!$E$3:$E$100003,MATCH($AN534,雇用者!B$3:B$100003,0),0),I534),I534))&amp;""</f>
        <v/>
      </c>
      <c r="AQ534" s="20" t="str">
        <f t="shared" si="278"/>
        <v/>
      </c>
      <c r="AR534" s="20" t="str">
        <f t="shared" si="279"/>
        <v/>
      </c>
      <c r="AS534" s="20" t="str">
        <f>IF(AN534="","",IFERROR(IF(AND(入力!G534="",H534=""),INDEX(雇用者!$F$3:$Y$100003,MATCH($AN534,雇用者!B$3:B$100003,0),MATCH($AM534,雇用者!$F$1:$Y$1,1)),IF(G534="","",G534)),IF(G534="","",G534)))</f>
        <v/>
      </c>
      <c r="AT534" s="21" t="str">
        <f t="shared" si="280"/>
        <v/>
      </c>
      <c r="AU534" s="21" t="str">
        <f>IF(AND(AT534&lt;&gt;"",COUNTIF($AL$3:AL534,AL534)=1),SUMIF($AL$3:$AT$100003,AL534,$AT$3:$AT$100003),"")</f>
        <v/>
      </c>
      <c r="AV534" s="21" t="str">
        <f>IF(AND(COUNTIF($AM$3:AM534,AM534)=COUNTIF($AM$3:AM100534,AM534),AM534&lt;&gt;""),SUMIF($AM$3:AM534,AM534,$AT$3:AT534),"")</f>
        <v/>
      </c>
      <c r="AW534" s="96"/>
      <c r="AX534" s="20" t="str">
        <f>IF(COUNT(BC534:BH534)=6,MAX($AX$3:AX533)+1,"")</f>
        <v/>
      </c>
      <c r="AY534" s="20" t="str">
        <f>IF(AZ534="","",RANK(AZ534,$AZ$3:$AZ$100003,1)+COUNTIF($AZ$3:AZ534,AZ534)-1)</f>
        <v/>
      </c>
      <c r="AZ534" s="20" t="str">
        <f t="shared" si="281"/>
        <v/>
      </c>
      <c r="BA534" s="20" t="str">
        <f>IF(AN534="","",IF(COUNTIF($AN$3:AN534,AN534)=1,1+MAX($BA$3:BA533),INDEX($BA$3:BA533,MATCH(AN534,$AN$3:AN534,0),0)))</f>
        <v/>
      </c>
      <c r="BB534" s="20" t="str">
        <f>IF(AO534="","",IF(COUNTIF($AO$3:AO534,AO534)=1,1+MAX($BB$3:BB533),INDEX($BB$3:BB533,MATCH(AO534,$AO$3:AO534,0),0)))</f>
        <v/>
      </c>
      <c r="BC534" s="54" t="str">
        <f t="shared" si="282"/>
        <v/>
      </c>
      <c r="BD534" s="54" t="str">
        <f t="shared" si="283"/>
        <v/>
      </c>
      <c r="BE534" s="20" t="str">
        <f>IF($AN534="","",IF(COUNTIF(AN534,"*"&amp;BE$1&amp;"*"),COUNTIF(AN$3:AN534,"*"&amp;BE$1&amp;"*"),""))</f>
        <v/>
      </c>
      <c r="BF534" s="20" t="str">
        <f>IF($AN534="","",IF(COUNTIF(AO534,"*"&amp;BF$1&amp;"*"),COUNTIF(AO$3:AO534,"*"&amp;BF$1&amp;"*"),""))</f>
        <v/>
      </c>
      <c r="BG534" s="20" t="str">
        <f>IF($AN534="","",IF(COUNTIF(AP534,"*"&amp;BG$1&amp;"*"),COUNTIF(AP$3:AP534,"*"&amp;BG$1&amp;"*"),""))</f>
        <v/>
      </c>
      <c r="BH534" s="20" t="str">
        <f>IF($AN534="","",IF(COUNTIF(AQ534,"*"&amp;BH$1&amp;"*"),COUNTIF(AQ$3:AQ534,"*"&amp;BH$1&amp;"*"),""))</f>
        <v/>
      </c>
      <c r="BI534" s="58" t="str">
        <f t="shared" si="284"/>
        <v/>
      </c>
      <c r="BJ534" s="20" t="str">
        <f t="shared" si="285"/>
        <v/>
      </c>
      <c r="BK534" s="20" t="str">
        <f t="shared" si="286"/>
        <v/>
      </c>
      <c r="BM534" s="20" t="str">
        <f>IF($BM$1&gt;=1+MAX($BM$3:BM533),1+MAX($BM$3:BM533),"")</f>
        <v/>
      </c>
      <c r="BN534" s="20" t="str">
        <f t="shared" si="287"/>
        <v/>
      </c>
      <c r="BO534" s="20" t="str">
        <f t="shared" si="287"/>
        <v/>
      </c>
      <c r="BP534" s="20" t="str">
        <f t="shared" si="287"/>
        <v/>
      </c>
      <c r="BQ534" s="20" t="str">
        <f t="shared" si="287"/>
        <v/>
      </c>
      <c r="BR534" s="20" t="str">
        <f t="shared" si="287"/>
        <v/>
      </c>
      <c r="BS534" s="20" t="str">
        <f t="shared" si="287"/>
        <v/>
      </c>
      <c r="BT534" s="20" t="str">
        <f t="shared" si="287"/>
        <v/>
      </c>
      <c r="BU534" s="20" t="str">
        <f t="shared" si="287"/>
        <v/>
      </c>
      <c r="BV534" s="20" t="str">
        <f t="shared" si="287"/>
        <v/>
      </c>
      <c r="BW534" s="20" t="str">
        <f t="shared" si="287"/>
        <v/>
      </c>
      <c r="BX534" s="20" t="str">
        <f t="shared" si="287"/>
        <v/>
      </c>
    </row>
    <row r="535" spans="2:76" ht="30" customHeight="1" x14ac:dyDescent="0.2">
      <c r="B535" s="52"/>
      <c r="C535" s="52"/>
      <c r="D535" s="52"/>
      <c r="E535" s="30"/>
      <c r="F535" s="31"/>
      <c r="G535" s="32"/>
      <c r="H535" s="30"/>
      <c r="I535" s="31"/>
      <c r="J535" s="34"/>
      <c r="K535" s="112" t="str">
        <f t="shared" si="264"/>
        <v/>
      </c>
      <c r="L535" s="108" t="str">
        <f t="shared" si="265"/>
        <v/>
      </c>
      <c r="M535" s="108" t="str">
        <f t="shared" si="266"/>
        <v/>
      </c>
      <c r="N535" s="31" t="str">
        <f t="shared" si="267"/>
        <v/>
      </c>
      <c r="O535" s="31" t="str">
        <f t="shared" si="268"/>
        <v/>
      </c>
      <c r="P535" s="49" t="str">
        <f t="shared" si="269"/>
        <v/>
      </c>
      <c r="Q535" s="49" t="str">
        <f t="shared" si="270"/>
        <v/>
      </c>
      <c r="R535" s="32" t="str">
        <f t="shared" si="271"/>
        <v/>
      </c>
      <c r="S535" s="19"/>
      <c r="T535" s="45" t="str">
        <f t="shared" si="272"/>
        <v/>
      </c>
      <c r="U535" s="32" t="str">
        <f t="shared" si="273"/>
        <v/>
      </c>
      <c r="V535" s="22"/>
      <c r="W535" s="6" t="str">
        <f t="shared" si="262"/>
        <v/>
      </c>
      <c r="X535" s="7" t="str">
        <f t="shared" si="274"/>
        <v/>
      </c>
      <c r="Y535" s="19"/>
      <c r="Z535" s="13" t="str">
        <f t="shared" si="263"/>
        <v/>
      </c>
      <c r="AA535" s="13" t="str">
        <f t="shared" si="275"/>
        <v/>
      </c>
      <c r="AB535" s="7" t="str">
        <f t="shared" si="276"/>
        <v/>
      </c>
      <c r="AC535" s="22"/>
      <c r="AD535" s="3" t="str">
        <f>IF(B535="","",COUNT(B$3:B535))</f>
        <v/>
      </c>
      <c r="AE535" s="3" t="str">
        <f>IF(C535="","",COUNT(C$3:C535))</f>
        <v/>
      </c>
      <c r="AF535" s="3" t="str">
        <f>IF(D535="","",COUNT(D$3:D535))</f>
        <v/>
      </c>
      <c r="AG535" s="20" t="str">
        <f>IF(E535="","",COUNTA($E$3:E535))</f>
        <v/>
      </c>
      <c r="AH535" s="38" t="str">
        <f>IF(B535="",IF(OR($C535&lt;&gt;"",$D535&lt;&gt;"",$E535&lt;&gt;"",$H535&lt;&gt;"",$G535&lt;&gt;""),INDEX(AH$3:AH534,MATCH(MAX(AD$3:AD534),AD$3:AD534,0),0),""),B535)</f>
        <v/>
      </c>
      <c r="AI535" s="38" t="str">
        <f>IF(C535="",IF(OR($D535&lt;&gt;"",$E535&lt;&gt;"",$H535&lt;&gt;"",$G535&lt;&gt;""),INDEX(AI$3:AI534,MATCH(MAX(AE$3:AE534),AE$3:AE534,0),0),""),C535)</f>
        <v/>
      </c>
      <c r="AJ535" s="38" t="str">
        <f>IF(D535="",IF(OR($E535&lt;&gt;"",$H535&lt;&gt;"",$G535&lt;&gt;""),INDEX(AJ$3:AJ534,MATCH(MAX(AF$3:AF534),AF$3:AF534,0),0),""),D535)</f>
        <v/>
      </c>
      <c r="AK535" s="4" t="str">
        <f>IF(入力!E535="","",IFERROR(INDEX(雇用者!$B$3:$B$100003,IFERROR(MATCH("*"&amp;$E535&amp;"*",雇用者!B$3:B$100003,0),MATCH("*"&amp;$E535&amp;"*",雇用者!C$3:C$100003,0)),0),入力!E535))&amp;""</f>
        <v/>
      </c>
      <c r="AL535" s="20" t="str">
        <f>IF(AM535="","",$AM535&amp;"@"&amp;AN535&amp;IF(AN535="","","@"&amp;COUNTIF($AK$3:AK535,AN535)))</f>
        <v/>
      </c>
      <c r="AM535" s="26" t="str">
        <f t="shared" si="277"/>
        <v/>
      </c>
      <c r="AN535" s="4" t="str">
        <f>IF(AK535="",IF(AND(OR(H535&lt;&gt;"",G535&lt;&gt;""),E535=""),INDEX($AK$3:AK534,MATCH(MAX($AG$3:AG534),$AG$3:AG534,0),0),""),AK535)</f>
        <v/>
      </c>
      <c r="AO535" s="20" t="str">
        <f>IF(H535="",IF(AN535="","",IFERROR(INDEX(雇用者!$D$3:$D$100003,MATCH($AN535,雇用者!B$3:B$100003,0),0),"")),H535)&amp;""</f>
        <v/>
      </c>
      <c r="AP535" s="20" t="str">
        <f>IF(AN535="","",IFERROR(IF(AND(入力!I535="",H535=""),INDEX(雇用者!$E$3:$E$100003,MATCH($AN535,雇用者!B$3:B$100003,0),0),I535),I535))&amp;""</f>
        <v/>
      </c>
      <c r="AQ535" s="20" t="str">
        <f t="shared" si="278"/>
        <v/>
      </c>
      <c r="AR535" s="20" t="str">
        <f t="shared" si="279"/>
        <v/>
      </c>
      <c r="AS535" s="20" t="str">
        <f>IF(AN535="","",IFERROR(IF(AND(入力!G535="",H535=""),INDEX(雇用者!$F$3:$Y$100003,MATCH($AN535,雇用者!B$3:B$100003,0),MATCH($AM535,雇用者!$F$1:$Y$1,1)),IF(G535="","",G535)),IF(G535="","",G535)))</f>
        <v/>
      </c>
      <c r="AT535" s="21" t="str">
        <f t="shared" si="280"/>
        <v/>
      </c>
      <c r="AU535" s="21" t="str">
        <f>IF(AND(AT535&lt;&gt;"",COUNTIF($AL$3:AL535,AL535)=1),SUMIF($AL$3:$AT$100003,AL535,$AT$3:$AT$100003),"")</f>
        <v/>
      </c>
      <c r="AV535" s="21" t="str">
        <f>IF(AND(COUNTIF($AM$3:AM535,AM535)=COUNTIF($AM$3:AM100535,AM535),AM535&lt;&gt;""),SUMIF($AM$3:AM535,AM535,$AT$3:AT535),"")</f>
        <v/>
      </c>
      <c r="AW535" s="96"/>
      <c r="AX535" s="20" t="str">
        <f>IF(COUNT(BC535:BH535)=6,MAX($AX$3:AX534)+1,"")</f>
        <v/>
      </c>
      <c r="AY535" s="20" t="str">
        <f>IF(AZ535="","",RANK(AZ535,$AZ$3:$AZ$100003,1)+COUNTIF($AZ$3:AZ535,AZ535)-1)</f>
        <v/>
      </c>
      <c r="AZ535" s="20" t="str">
        <f t="shared" si="281"/>
        <v/>
      </c>
      <c r="BA535" s="20" t="str">
        <f>IF(AN535="","",IF(COUNTIF($AN$3:AN535,AN535)=1,1+MAX($BA$3:BA534),INDEX($BA$3:BA534,MATCH(AN535,$AN$3:AN535,0),0)))</f>
        <v/>
      </c>
      <c r="BB535" s="20" t="str">
        <f>IF(AO535="","",IF(COUNTIF($AO$3:AO535,AO535)=1,1+MAX($BB$3:BB534),INDEX($BB$3:BB534,MATCH(AO535,$AO$3:AO535,0),0)))</f>
        <v/>
      </c>
      <c r="BC535" s="54" t="str">
        <f t="shared" si="282"/>
        <v/>
      </c>
      <c r="BD535" s="54" t="str">
        <f t="shared" si="283"/>
        <v/>
      </c>
      <c r="BE535" s="20" t="str">
        <f>IF($AN535="","",IF(COUNTIF(AN535,"*"&amp;BE$1&amp;"*"),COUNTIF(AN$3:AN535,"*"&amp;BE$1&amp;"*"),""))</f>
        <v/>
      </c>
      <c r="BF535" s="20" t="str">
        <f>IF($AN535="","",IF(COUNTIF(AO535,"*"&amp;BF$1&amp;"*"),COUNTIF(AO$3:AO535,"*"&amp;BF$1&amp;"*"),""))</f>
        <v/>
      </c>
      <c r="BG535" s="20" t="str">
        <f>IF($AN535="","",IF(COUNTIF(AP535,"*"&amp;BG$1&amp;"*"),COUNTIF(AP$3:AP535,"*"&amp;BG$1&amp;"*"),""))</f>
        <v/>
      </c>
      <c r="BH535" s="20" t="str">
        <f>IF($AN535="","",IF(COUNTIF(AQ535,"*"&amp;BH$1&amp;"*"),COUNTIF(AQ$3:AQ535,"*"&amp;BH$1&amp;"*"),""))</f>
        <v/>
      </c>
      <c r="BI535" s="58" t="str">
        <f t="shared" si="284"/>
        <v/>
      </c>
      <c r="BJ535" s="20" t="str">
        <f t="shared" si="285"/>
        <v/>
      </c>
      <c r="BK535" s="20" t="str">
        <f t="shared" si="286"/>
        <v/>
      </c>
      <c r="BM535" s="20" t="str">
        <f>IF($BM$1&gt;=1+MAX($BM$3:BM534),1+MAX($BM$3:BM534),"")</f>
        <v/>
      </c>
      <c r="BN535" s="20" t="str">
        <f t="shared" si="287"/>
        <v/>
      </c>
      <c r="BO535" s="20" t="str">
        <f t="shared" si="287"/>
        <v/>
      </c>
      <c r="BP535" s="20" t="str">
        <f t="shared" si="287"/>
        <v/>
      </c>
      <c r="BQ535" s="20" t="str">
        <f t="shared" si="287"/>
        <v/>
      </c>
      <c r="BR535" s="20" t="str">
        <f t="shared" si="287"/>
        <v/>
      </c>
      <c r="BS535" s="20" t="str">
        <f t="shared" si="287"/>
        <v/>
      </c>
      <c r="BT535" s="20" t="str">
        <f t="shared" si="287"/>
        <v/>
      </c>
      <c r="BU535" s="20" t="str">
        <f t="shared" si="287"/>
        <v/>
      </c>
      <c r="BV535" s="20" t="str">
        <f t="shared" si="287"/>
        <v/>
      </c>
      <c r="BW535" s="20" t="str">
        <f t="shared" si="287"/>
        <v/>
      </c>
      <c r="BX535" s="20" t="str">
        <f t="shared" si="287"/>
        <v/>
      </c>
    </row>
    <row r="536" spans="2:76" ht="30" customHeight="1" x14ac:dyDescent="0.2">
      <c r="B536" s="52"/>
      <c r="C536" s="52"/>
      <c r="D536" s="52"/>
      <c r="E536" s="30"/>
      <c r="F536" s="31"/>
      <c r="G536" s="32"/>
      <c r="H536" s="30"/>
      <c r="I536" s="31"/>
      <c r="J536" s="34"/>
      <c r="K536" s="112" t="str">
        <f t="shared" si="264"/>
        <v/>
      </c>
      <c r="L536" s="108" t="str">
        <f t="shared" si="265"/>
        <v/>
      </c>
      <c r="M536" s="108" t="str">
        <f t="shared" si="266"/>
        <v/>
      </c>
      <c r="N536" s="31" t="str">
        <f t="shared" si="267"/>
        <v/>
      </c>
      <c r="O536" s="31" t="str">
        <f t="shared" si="268"/>
        <v/>
      </c>
      <c r="P536" s="49" t="str">
        <f t="shared" si="269"/>
        <v/>
      </c>
      <c r="Q536" s="49" t="str">
        <f t="shared" si="270"/>
        <v/>
      </c>
      <c r="R536" s="32" t="str">
        <f t="shared" si="271"/>
        <v/>
      </c>
      <c r="S536" s="19"/>
      <c r="T536" s="45" t="str">
        <f t="shared" si="272"/>
        <v/>
      </c>
      <c r="U536" s="32" t="str">
        <f t="shared" si="273"/>
        <v/>
      </c>
      <c r="V536" s="22"/>
      <c r="W536" s="6" t="str">
        <f t="shared" si="262"/>
        <v/>
      </c>
      <c r="X536" s="7" t="str">
        <f t="shared" si="274"/>
        <v/>
      </c>
      <c r="Y536" s="19"/>
      <c r="Z536" s="13" t="str">
        <f t="shared" si="263"/>
        <v/>
      </c>
      <c r="AA536" s="13" t="str">
        <f t="shared" si="275"/>
        <v/>
      </c>
      <c r="AB536" s="7" t="str">
        <f t="shared" si="276"/>
        <v/>
      </c>
      <c r="AC536" s="22"/>
      <c r="AD536" s="3" t="str">
        <f>IF(B536="","",COUNT(B$3:B536))</f>
        <v/>
      </c>
      <c r="AE536" s="3" t="str">
        <f>IF(C536="","",COUNT(C$3:C536))</f>
        <v/>
      </c>
      <c r="AF536" s="3" t="str">
        <f>IF(D536="","",COUNT(D$3:D536))</f>
        <v/>
      </c>
      <c r="AG536" s="20" t="str">
        <f>IF(E536="","",COUNTA($E$3:E536))</f>
        <v/>
      </c>
      <c r="AH536" s="38" t="str">
        <f>IF(B536="",IF(OR($C536&lt;&gt;"",$D536&lt;&gt;"",$E536&lt;&gt;"",$H536&lt;&gt;"",$G536&lt;&gt;""),INDEX(AH$3:AH535,MATCH(MAX(AD$3:AD535),AD$3:AD535,0),0),""),B536)</f>
        <v/>
      </c>
      <c r="AI536" s="38" t="str">
        <f>IF(C536="",IF(OR($D536&lt;&gt;"",$E536&lt;&gt;"",$H536&lt;&gt;"",$G536&lt;&gt;""),INDEX(AI$3:AI535,MATCH(MAX(AE$3:AE535),AE$3:AE535,0),0),""),C536)</f>
        <v/>
      </c>
      <c r="AJ536" s="38" t="str">
        <f>IF(D536="",IF(OR($E536&lt;&gt;"",$H536&lt;&gt;"",$G536&lt;&gt;""),INDEX(AJ$3:AJ535,MATCH(MAX(AF$3:AF535),AF$3:AF535,0),0),""),D536)</f>
        <v/>
      </c>
      <c r="AK536" s="4" t="str">
        <f>IF(入力!E536="","",IFERROR(INDEX(雇用者!$B$3:$B$100003,IFERROR(MATCH("*"&amp;$E536&amp;"*",雇用者!B$3:B$100003,0),MATCH("*"&amp;$E536&amp;"*",雇用者!C$3:C$100003,0)),0),入力!E536))&amp;""</f>
        <v/>
      </c>
      <c r="AL536" s="20" t="str">
        <f>IF(AM536="","",$AM536&amp;"@"&amp;AN536&amp;IF(AN536="","","@"&amp;COUNTIF($AK$3:AK536,AN536)))</f>
        <v/>
      </c>
      <c r="AM536" s="26" t="str">
        <f t="shared" si="277"/>
        <v/>
      </c>
      <c r="AN536" s="4" t="str">
        <f>IF(AK536="",IF(AND(OR(H536&lt;&gt;"",G536&lt;&gt;""),E536=""),INDEX($AK$3:AK535,MATCH(MAX($AG$3:AG535),$AG$3:AG535,0),0),""),AK536)</f>
        <v/>
      </c>
      <c r="AO536" s="20" t="str">
        <f>IF(H536="",IF(AN536="","",IFERROR(INDEX(雇用者!$D$3:$D$100003,MATCH($AN536,雇用者!B$3:B$100003,0),0),"")),H536)&amp;""</f>
        <v/>
      </c>
      <c r="AP536" s="20" t="str">
        <f>IF(AN536="","",IFERROR(IF(AND(入力!I536="",H536=""),INDEX(雇用者!$E$3:$E$100003,MATCH($AN536,雇用者!B$3:B$100003,0),0),I536),I536))&amp;""</f>
        <v/>
      </c>
      <c r="AQ536" s="20" t="str">
        <f t="shared" si="278"/>
        <v/>
      </c>
      <c r="AR536" s="20" t="str">
        <f t="shared" si="279"/>
        <v/>
      </c>
      <c r="AS536" s="20" t="str">
        <f>IF(AN536="","",IFERROR(IF(AND(入力!G536="",H536=""),INDEX(雇用者!$F$3:$Y$100003,MATCH($AN536,雇用者!B$3:B$100003,0),MATCH($AM536,雇用者!$F$1:$Y$1,1)),IF(G536="","",G536)),IF(G536="","",G536)))</f>
        <v/>
      </c>
      <c r="AT536" s="21" t="str">
        <f t="shared" si="280"/>
        <v/>
      </c>
      <c r="AU536" s="21" t="str">
        <f>IF(AND(AT536&lt;&gt;"",COUNTIF($AL$3:AL536,AL536)=1),SUMIF($AL$3:$AT$100003,AL536,$AT$3:$AT$100003),"")</f>
        <v/>
      </c>
      <c r="AV536" s="21" t="str">
        <f>IF(AND(COUNTIF($AM$3:AM536,AM536)=COUNTIF($AM$3:AM100536,AM536),AM536&lt;&gt;""),SUMIF($AM$3:AM536,AM536,$AT$3:AT536),"")</f>
        <v/>
      </c>
      <c r="AW536" s="96"/>
      <c r="AX536" s="20" t="str">
        <f>IF(COUNT(BC536:BH536)=6,MAX($AX$3:AX535)+1,"")</f>
        <v/>
      </c>
      <c r="AY536" s="20" t="str">
        <f>IF(AZ536="","",RANK(AZ536,$AZ$3:$AZ$100003,1)+COUNTIF($AZ$3:AZ536,AZ536)-1)</f>
        <v/>
      </c>
      <c r="AZ536" s="20" t="str">
        <f t="shared" si="281"/>
        <v/>
      </c>
      <c r="BA536" s="20" t="str">
        <f>IF(AN536="","",IF(COUNTIF($AN$3:AN536,AN536)=1,1+MAX($BA$3:BA535),INDEX($BA$3:BA535,MATCH(AN536,$AN$3:AN536,0),0)))</f>
        <v/>
      </c>
      <c r="BB536" s="20" t="str">
        <f>IF(AO536="","",IF(COUNTIF($AO$3:AO536,AO536)=1,1+MAX($BB$3:BB535),INDEX($BB$3:BB535,MATCH(AO536,$AO$3:AO536,0),0)))</f>
        <v/>
      </c>
      <c r="BC536" s="54" t="str">
        <f t="shared" si="282"/>
        <v/>
      </c>
      <c r="BD536" s="54" t="str">
        <f t="shared" si="283"/>
        <v/>
      </c>
      <c r="BE536" s="20" t="str">
        <f>IF($AN536="","",IF(COUNTIF(AN536,"*"&amp;BE$1&amp;"*"),COUNTIF(AN$3:AN536,"*"&amp;BE$1&amp;"*"),""))</f>
        <v/>
      </c>
      <c r="BF536" s="20" t="str">
        <f>IF($AN536="","",IF(COUNTIF(AO536,"*"&amp;BF$1&amp;"*"),COUNTIF(AO$3:AO536,"*"&amp;BF$1&amp;"*"),""))</f>
        <v/>
      </c>
      <c r="BG536" s="20" t="str">
        <f>IF($AN536="","",IF(COUNTIF(AP536,"*"&amp;BG$1&amp;"*"),COUNTIF(AP$3:AP536,"*"&amp;BG$1&amp;"*"),""))</f>
        <v/>
      </c>
      <c r="BH536" s="20" t="str">
        <f>IF($AN536="","",IF(COUNTIF(AQ536,"*"&amp;BH$1&amp;"*"),COUNTIF(AQ$3:AQ536,"*"&amp;BH$1&amp;"*"),""))</f>
        <v/>
      </c>
      <c r="BI536" s="58" t="str">
        <f t="shared" si="284"/>
        <v/>
      </c>
      <c r="BJ536" s="20" t="str">
        <f t="shared" si="285"/>
        <v/>
      </c>
      <c r="BK536" s="20" t="str">
        <f t="shared" si="286"/>
        <v/>
      </c>
      <c r="BM536" s="20" t="str">
        <f>IF($BM$1&gt;=1+MAX($BM$3:BM535),1+MAX($BM$3:BM535),"")</f>
        <v/>
      </c>
      <c r="BN536" s="20" t="str">
        <f t="shared" si="287"/>
        <v/>
      </c>
      <c r="BO536" s="20" t="str">
        <f t="shared" si="287"/>
        <v/>
      </c>
      <c r="BP536" s="20" t="str">
        <f t="shared" si="287"/>
        <v/>
      </c>
      <c r="BQ536" s="20" t="str">
        <f t="shared" si="287"/>
        <v/>
      </c>
      <c r="BR536" s="20" t="str">
        <f t="shared" si="287"/>
        <v/>
      </c>
      <c r="BS536" s="20" t="str">
        <f t="shared" si="287"/>
        <v/>
      </c>
      <c r="BT536" s="20" t="str">
        <f t="shared" si="287"/>
        <v/>
      </c>
      <c r="BU536" s="20" t="str">
        <f t="shared" si="287"/>
        <v/>
      </c>
      <c r="BV536" s="20" t="str">
        <f t="shared" si="287"/>
        <v/>
      </c>
      <c r="BW536" s="20" t="str">
        <f t="shared" si="287"/>
        <v/>
      </c>
      <c r="BX536" s="20" t="str">
        <f t="shared" si="287"/>
        <v/>
      </c>
    </row>
    <row r="537" spans="2:76" ht="30" customHeight="1" x14ac:dyDescent="0.2">
      <c r="B537" s="52"/>
      <c r="C537" s="52"/>
      <c r="D537" s="52"/>
      <c r="E537" s="30"/>
      <c r="F537" s="31"/>
      <c r="G537" s="32"/>
      <c r="H537" s="30"/>
      <c r="I537" s="31"/>
      <c r="J537" s="34"/>
      <c r="K537" s="112" t="str">
        <f t="shared" si="264"/>
        <v/>
      </c>
      <c r="L537" s="108" t="str">
        <f t="shared" si="265"/>
        <v/>
      </c>
      <c r="M537" s="108" t="str">
        <f t="shared" si="266"/>
        <v/>
      </c>
      <c r="N537" s="31" t="str">
        <f t="shared" si="267"/>
        <v/>
      </c>
      <c r="O537" s="31" t="str">
        <f t="shared" si="268"/>
        <v/>
      </c>
      <c r="P537" s="49" t="str">
        <f t="shared" si="269"/>
        <v/>
      </c>
      <c r="Q537" s="49" t="str">
        <f t="shared" si="270"/>
        <v/>
      </c>
      <c r="R537" s="32" t="str">
        <f t="shared" si="271"/>
        <v/>
      </c>
      <c r="S537" s="19"/>
      <c r="T537" s="45" t="str">
        <f t="shared" si="272"/>
        <v/>
      </c>
      <c r="U537" s="32" t="str">
        <f t="shared" si="273"/>
        <v/>
      </c>
      <c r="V537" s="22"/>
      <c r="W537" s="6" t="str">
        <f t="shared" si="262"/>
        <v/>
      </c>
      <c r="X537" s="7" t="str">
        <f t="shared" si="274"/>
        <v/>
      </c>
      <c r="Y537" s="19"/>
      <c r="Z537" s="13" t="str">
        <f t="shared" si="263"/>
        <v/>
      </c>
      <c r="AA537" s="13" t="str">
        <f t="shared" si="275"/>
        <v/>
      </c>
      <c r="AB537" s="7" t="str">
        <f t="shared" si="276"/>
        <v/>
      </c>
      <c r="AC537" s="22"/>
      <c r="AD537" s="3" t="str">
        <f>IF(B537="","",COUNT(B$3:B537))</f>
        <v/>
      </c>
      <c r="AE537" s="3" t="str">
        <f>IF(C537="","",COUNT(C$3:C537))</f>
        <v/>
      </c>
      <c r="AF537" s="3" t="str">
        <f>IF(D537="","",COUNT(D$3:D537))</f>
        <v/>
      </c>
      <c r="AG537" s="20" t="str">
        <f>IF(E537="","",COUNTA($E$3:E537))</f>
        <v/>
      </c>
      <c r="AH537" s="38" t="str">
        <f>IF(B537="",IF(OR($C537&lt;&gt;"",$D537&lt;&gt;"",$E537&lt;&gt;"",$H537&lt;&gt;"",$G537&lt;&gt;""),INDEX(AH$3:AH536,MATCH(MAX(AD$3:AD536),AD$3:AD536,0),0),""),B537)</f>
        <v/>
      </c>
      <c r="AI537" s="38" t="str">
        <f>IF(C537="",IF(OR($D537&lt;&gt;"",$E537&lt;&gt;"",$H537&lt;&gt;"",$G537&lt;&gt;""),INDEX(AI$3:AI536,MATCH(MAX(AE$3:AE536),AE$3:AE536,0),0),""),C537)</f>
        <v/>
      </c>
      <c r="AJ537" s="38" t="str">
        <f>IF(D537="",IF(OR($E537&lt;&gt;"",$H537&lt;&gt;"",$G537&lt;&gt;""),INDEX(AJ$3:AJ536,MATCH(MAX(AF$3:AF536),AF$3:AF536,0),0),""),D537)</f>
        <v/>
      </c>
      <c r="AK537" s="4" t="str">
        <f>IF(入力!E537="","",IFERROR(INDEX(雇用者!$B$3:$B$100003,IFERROR(MATCH("*"&amp;$E537&amp;"*",雇用者!B$3:B$100003,0),MATCH("*"&amp;$E537&amp;"*",雇用者!C$3:C$100003,0)),0),入力!E537))&amp;""</f>
        <v/>
      </c>
      <c r="AL537" s="20" t="str">
        <f>IF(AM537="","",$AM537&amp;"@"&amp;AN537&amp;IF(AN537="","","@"&amp;COUNTIF($AK$3:AK537,AN537)))</f>
        <v/>
      </c>
      <c r="AM537" s="26" t="str">
        <f t="shared" si="277"/>
        <v/>
      </c>
      <c r="AN537" s="4" t="str">
        <f>IF(AK537="",IF(AND(OR(H537&lt;&gt;"",G537&lt;&gt;""),E537=""),INDEX($AK$3:AK536,MATCH(MAX($AG$3:AG536),$AG$3:AG536,0),0),""),AK537)</f>
        <v/>
      </c>
      <c r="AO537" s="20" t="str">
        <f>IF(H537="",IF(AN537="","",IFERROR(INDEX(雇用者!$D$3:$D$100003,MATCH($AN537,雇用者!B$3:B$100003,0),0),"")),H537)&amp;""</f>
        <v/>
      </c>
      <c r="AP537" s="20" t="str">
        <f>IF(AN537="","",IFERROR(IF(AND(入力!I537="",H537=""),INDEX(雇用者!$E$3:$E$100003,MATCH($AN537,雇用者!B$3:B$100003,0),0),I537),I537))&amp;""</f>
        <v/>
      </c>
      <c r="AQ537" s="20" t="str">
        <f t="shared" si="278"/>
        <v/>
      </c>
      <c r="AR537" s="20" t="str">
        <f t="shared" si="279"/>
        <v/>
      </c>
      <c r="AS537" s="20" t="str">
        <f>IF(AN537="","",IFERROR(IF(AND(入力!G537="",H537=""),INDEX(雇用者!$F$3:$Y$100003,MATCH($AN537,雇用者!B$3:B$100003,0),MATCH($AM537,雇用者!$F$1:$Y$1,1)),IF(G537="","",G537)),IF(G537="","",G537)))</f>
        <v/>
      </c>
      <c r="AT537" s="21" t="str">
        <f t="shared" si="280"/>
        <v/>
      </c>
      <c r="AU537" s="21" t="str">
        <f>IF(AND(AT537&lt;&gt;"",COUNTIF($AL$3:AL537,AL537)=1),SUMIF($AL$3:$AT$100003,AL537,$AT$3:$AT$100003),"")</f>
        <v/>
      </c>
      <c r="AV537" s="21" t="str">
        <f>IF(AND(COUNTIF($AM$3:AM537,AM537)=COUNTIF($AM$3:AM100537,AM537),AM537&lt;&gt;""),SUMIF($AM$3:AM537,AM537,$AT$3:AT537),"")</f>
        <v/>
      </c>
      <c r="AW537" s="96"/>
      <c r="AX537" s="20" t="str">
        <f>IF(COUNT(BC537:BH537)=6,MAX($AX$3:AX536)+1,"")</f>
        <v/>
      </c>
      <c r="AY537" s="20" t="str">
        <f>IF(AZ537="","",RANK(AZ537,$AZ$3:$AZ$100003,1)+COUNTIF($AZ$3:AZ537,AZ537)-1)</f>
        <v/>
      </c>
      <c r="AZ537" s="20" t="str">
        <f t="shared" si="281"/>
        <v/>
      </c>
      <c r="BA537" s="20" t="str">
        <f>IF(AN537="","",IF(COUNTIF($AN$3:AN537,AN537)=1,1+MAX($BA$3:BA536),INDEX($BA$3:BA536,MATCH(AN537,$AN$3:AN537,0),0)))</f>
        <v/>
      </c>
      <c r="BB537" s="20" t="str">
        <f>IF(AO537="","",IF(COUNTIF($AO$3:AO537,AO537)=1,1+MAX($BB$3:BB536),INDEX($BB$3:BB536,MATCH(AO537,$AO$3:AO537,0),0)))</f>
        <v/>
      </c>
      <c r="BC537" s="54" t="str">
        <f t="shared" si="282"/>
        <v/>
      </c>
      <c r="BD537" s="54" t="str">
        <f t="shared" si="283"/>
        <v/>
      </c>
      <c r="BE537" s="20" t="str">
        <f>IF($AN537="","",IF(COUNTIF(AN537,"*"&amp;BE$1&amp;"*"),COUNTIF(AN$3:AN537,"*"&amp;BE$1&amp;"*"),""))</f>
        <v/>
      </c>
      <c r="BF537" s="20" t="str">
        <f>IF($AN537="","",IF(COUNTIF(AO537,"*"&amp;BF$1&amp;"*"),COUNTIF(AO$3:AO537,"*"&amp;BF$1&amp;"*"),""))</f>
        <v/>
      </c>
      <c r="BG537" s="20" t="str">
        <f>IF($AN537="","",IF(COUNTIF(AP537,"*"&amp;BG$1&amp;"*"),COUNTIF(AP$3:AP537,"*"&amp;BG$1&amp;"*"),""))</f>
        <v/>
      </c>
      <c r="BH537" s="20" t="str">
        <f>IF($AN537="","",IF(COUNTIF(AQ537,"*"&amp;BH$1&amp;"*"),COUNTIF(AQ$3:AQ537,"*"&amp;BH$1&amp;"*"),""))</f>
        <v/>
      </c>
      <c r="BI537" s="58" t="str">
        <f t="shared" si="284"/>
        <v/>
      </c>
      <c r="BJ537" s="20" t="str">
        <f t="shared" si="285"/>
        <v/>
      </c>
      <c r="BK537" s="20" t="str">
        <f t="shared" si="286"/>
        <v/>
      </c>
      <c r="BM537" s="20" t="str">
        <f>IF($BM$1&gt;=1+MAX($BM$3:BM536),1+MAX($BM$3:BM536),"")</f>
        <v/>
      </c>
      <c r="BN537" s="20" t="str">
        <f t="shared" si="287"/>
        <v/>
      </c>
      <c r="BO537" s="20" t="str">
        <f t="shared" si="287"/>
        <v/>
      </c>
      <c r="BP537" s="20" t="str">
        <f t="shared" si="287"/>
        <v/>
      </c>
      <c r="BQ537" s="20" t="str">
        <f t="shared" si="287"/>
        <v/>
      </c>
      <c r="BR537" s="20" t="str">
        <f t="shared" si="287"/>
        <v/>
      </c>
      <c r="BS537" s="20" t="str">
        <f t="shared" si="287"/>
        <v/>
      </c>
      <c r="BT537" s="20" t="str">
        <f t="shared" si="287"/>
        <v/>
      </c>
      <c r="BU537" s="20" t="str">
        <f t="shared" si="287"/>
        <v/>
      </c>
      <c r="BV537" s="20" t="str">
        <f t="shared" si="287"/>
        <v/>
      </c>
      <c r="BW537" s="20" t="str">
        <f t="shared" si="287"/>
        <v/>
      </c>
      <c r="BX537" s="20" t="str">
        <f t="shared" si="287"/>
        <v/>
      </c>
    </row>
    <row r="538" spans="2:76" ht="30" customHeight="1" x14ac:dyDescent="0.2">
      <c r="B538" s="52"/>
      <c r="C538" s="52"/>
      <c r="D538" s="52"/>
      <c r="E538" s="30"/>
      <c r="F538" s="31"/>
      <c r="G538" s="32"/>
      <c r="H538" s="30"/>
      <c r="I538" s="31"/>
      <c r="J538" s="34"/>
      <c r="K538" s="112" t="str">
        <f t="shared" si="264"/>
        <v/>
      </c>
      <c r="L538" s="108" t="str">
        <f t="shared" si="265"/>
        <v/>
      </c>
      <c r="M538" s="108" t="str">
        <f t="shared" si="266"/>
        <v/>
      </c>
      <c r="N538" s="31" t="str">
        <f t="shared" si="267"/>
        <v/>
      </c>
      <c r="O538" s="31" t="str">
        <f t="shared" si="268"/>
        <v/>
      </c>
      <c r="P538" s="49" t="str">
        <f t="shared" si="269"/>
        <v/>
      </c>
      <c r="Q538" s="49" t="str">
        <f t="shared" si="270"/>
        <v/>
      </c>
      <c r="R538" s="32" t="str">
        <f t="shared" si="271"/>
        <v/>
      </c>
      <c r="S538" s="19"/>
      <c r="T538" s="45" t="str">
        <f t="shared" si="272"/>
        <v/>
      </c>
      <c r="U538" s="32" t="str">
        <f t="shared" si="273"/>
        <v/>
      </c>
      <c r="V538" s="22"/>
      <c r="W538" s="6" t="str">
        <f t="shared" si="262"/>
        <v/>
      </c>
      <c r="X538" s="7" t="str">
        <f t="shared" si="274"/>
        <v/>
      </c>
      <c r="Y538" s="19"/>
      <c r="Z538" s="13" t="str">
        <f t="shared" si="263"/>
        <v/>
      </c>
      <c r="AA538" s="13" t="str">
        <f t="shared" si="275"/>
        <v/>
      </c>
      <c r="AB538" s="7" t="str">
        <f t="shared" si="276"/>
        <v/>
      </c>
      <c r="AC538" s="22"/>
      <c r="AD538" s="3" t="str">
        <f>IF(B538="","",COUNT(B$3:B538))</f>
        <v/>
      </c>
      <c r="AE538" s="3" t="str">
        <f>IF(C538="","",COUNT(C$3:C538))</f>
        <v/>
      </c>
      <c r="AF538" s="3" t="str">
        <f>IF(D538="","",COUNT(D$3:D538))</f>
        <v/>
      </c>
      <c r="AG538" s="20" t="str">
        <f>IF(E538="","",COUNTA($E$3:E538))</f>
        <v/>
      </c>
      <c r="AH538" s="38" t="str">
        <f>IF(B538="",IF(OR($C538&lt;&gt;"",$D538&lt;&gt;"",$E538&lt;&gt;"",$H538&lt;&gt;"",$G538&lt;&gt;""),INDEX(AH$3:AH537,MATCH(MAX(AD$3:AD537),AD$3:AD537,0),0),""),B538)</f>
        <v/>
      </c>
      <c r="AI538" s="38" t="str">
        <f>IF(C538="",IF(OR($D538&lt;&gt;"",$E538&lt;&gt;"",$H538&lt;&gt;"",$G538&lt;&gt;""),INDEX(AI$3:AI537,MATCH(MAX(AE$3:AE537),AE$3:AE537,0),0),""),C538)</f>
        <v/>
      </c>
      <c r="AJ538" s="38" t="str">
        <f>IF(D538="",IF(OR($E538&lt;&gt;"",$H538&lt;&gt;"",$G538&lt;&gt;""),INDEX(AJ$3:AJ537,MATCH(MAX(AF$3:AF537),AF$3:AF537,0),0),""),D538)</f>
        <v/>
      </c>
      <c r="AK538" s="4" t="str">
        <f>IF(入力!E538="","",IFERROR(INDEX(雇用者!$B$3:$B$100003,IFERROR(MATCH("*"&amp;$E538&amp;"*",雇用者!B$3:B$100003,0),MATCH("*"&amp;$E538&amp;"*",雇用者!C$3:C$100003,0)),0),入力!E538))&amp;""</f>
        <v/>
      </c>
      <c r="AL538" s="20" t="str">
        <f>IF(AM538="","",$AM538&amp;"@"&amp;AN538&amp;IF(AN538="","","@"&amp;COUNTIF($AK$3:AK538,AN538)))</f>
        <v/>
      </c>
      <c r="AM538" s="26" t="str">
        <f t="shared" si="277"/>
        <v/>
      </c>
      <c r="AN538" s="4" t="str">
        <f>IF(AK538="",IF(AND(OR(H538&lt;&gt;"",G538&lt;&gt;""),E538=""),INDEX($AK$3:AK537,MATCH(MAX($AG$3:AG537),$AG$3:AG537,0),0),""),AK538)</f>
        <v/>
      </c>
      <c r="AO538" s="20" t="str">
        <f>IF(H538="",IF(AN538="","",IFERROR(INDEX(雇用者!$D$3:$D$100003,MATCH($AN538,雇用者!B$3:B$100003,0),0),"")),H538)&amp;""</f>
        <v/>
      </c>
      <c r="AP538" s="20" t="str">
        <f>IF(AN538="","",IFERROR(IF(AND(入力!I538="",H538=""),INDEX(雇用者!$E$3:$E$100003,MATCH($AN538,雇用者!B$3:B$100003,0),0),I538),I538))&amp;""</f>
        <v/>
      </c>
      <c r="AQ538" s="20" t="str">
        <f t="shared" si="278"/>
        <v/>
      </c>
      <c r="AR538" s="20" t="str">
        <f t="shared" si="279"/>
        <v/>
      </c>
      <c r="AS538" s="20" t="str">
        <f>IF(AN538="","",IFERROR(IF(AND(入力!G538="",H538=""),INDEX(雇用者!$F$3:$Y$100003,MATCH($AN538,雇用者!B$3:B$100003,0),MATCH($AM538,雇用者!$F$1:$Y$1,1)),IF(G538="","",G538)),IF(G538="","",G538)))</f>
        <v/>
      </c>
      <c r="AT538" s="21" t="str">
        <f t="shared" si="280"/>
        <v/>
      </c>
      <c r="AU538" s="21" t="str">
        <f>IF(AND(AT538&lt;&gt;"",COUNTIF($AL$3:AL538,AL538)=1),SUMIF($AL$3:$AT$100003,AL538,$AT$3:$AT$100003),"")</f>
        <v/>
      </c>
      <c r="AV538" s="21" t="str">
        <f>IF(AND(COUNTIF($AM$3:AM538,AM538)=COUNTIF($AM$3:AM100538,AM538),AM538&lt;&gt;""),SUMIF($AM$3:AM538,AM538,$AT$3:AT538),"")</f>
        <v/>
      </c>
      <c r="AW538" s="96"/>
      <c r="AX538" s="20" t="str">
        <f>IF(COUNT(BC538:BH538)=6,MAX($AX$3:AX537)+1,"")</f>
        <v/>
      </c>
      <c r="AY538" s="20" t="str">
        <f>IF(AZ538="","",RANK(AZ538,$AZ$3:$AZ$100003,1)+COUNTIF($AZ$3:AZ538,AZ538)-1)</f>
        <v/>
      </c>
      <c r="AZ538" s="20" t="str">
        <f t="shared" si="281"/>
        <v/>
      </c>
      <c r="BA538" s="20" t="str">
        <f>IF(AN538="","",IF(COUNTIF($AN$3:AN538,AN538)=1,1+MAX($BA$3:BA537),INDEX($BA$3:BA537,MATCH(AN538,$AN$3:AN538,0),0)))</f>
        <v/>
      </c>
      <c r="BB538" s="20" t="str">
        <f>IF(AO538="","",IF(COUNTIF($AO$3:AO538,AO538)=1,1+MAX($BB$3:BB537),INDEX($BB$3:BB537,MATCH(AO538,$AO$3:AO538,0),0)))</f>
        <v/>
      </c>
      <c r="BC538" s="54" t="str">
        <f t="shared" si="282"/>
        <v/>
      </c>
      <c r="BD538" s="54" t="str">
        <f t="shared" si="283"/>
        <v/>
      </c>
      <c r="BE538" s="20" t="str">
        <f>IF($AN538="","",IF(COUNTIF(AN538,"*"&amp;BE$1&amp;"*"),COUNTIF(AN$3:AN538,"*"&amp;BE$1&amp;"*"),""))</f>
        <v/>
      </c>
      <c r="BF538" s="20" t="str">
        <f>IF($AN538="","",IF(COUNTIF(AO538,"*"&amp;BF$1&amp;"*"),COUNTIF(AO$3:AO538,"*"&amp;BF$1&amp;"*"),""))</f>
        <v/>
      </c>
      <c r="BG538" s="20" t="str">
        <f>IF($AN538="","",IF(COUNTIF(AP538,"*"&amp;BG$1&amp;"*"),COUNTIF(AP$3:AP538,"*"&amp;BG$1&amp;"*"),""))</f>
        <v/>
      </c>
      <c r="BH538" s="20" t="str">
        <f>IF($AN538="","",IF(COUNTIF(AQ538,"*"&amp;BH$1&amp;"*"),COUNTIF(AQ$3:AQ538,"*"&amp;BH$1&amp;"*"),""))</f>
        <v/>
      </c>
      <c r="BI538" s="58" t="str">
        <f t="shared" si="284"/>
        <v/>
      </c>
      <c r="BJ538" s="20" t="str">
        <f t="shared" si="285"/>
        <v/>
      </c>
      <c r="BK538" s="20" t="str">
        <f t="shared" si="286"/>
        <v/>
      </c>
      <c r="BM538" s="20" t="str">
        <f>IF($BM$1&gt;=1+MAX($BM$3:BM537),1+MAX($BM$3:BM537),"")</f>
        <v/>
      </c>
      <c r="BN538" s="20" t="str">
        <f t="shared" si="287"/>
        <v/>
      </c>
      <c r="BO538" s="20" t="str">
        <f t="shared" si="287"/>
        <v/>
      </c>
      <c r="BP538" s="20" t="str">
        <f t="shared" si="287"/>
        <v/>
      </c>
      <c r="BQ538" s="20" t="str">
        <f t="shared" si="287"/>
        <v/>
      </c>
      <c r="BR538" s="20" t="str">
        <f t="shared" si="287"/>
        <v/>
      </c>
      <c r="BS538" s="20" t="str">
        <f t="shared" si="287"/>
        <v/>
      </c>
      <c r="BT538" s="20" t="str">
        <f t="shared" si="287"/>
        <v/>
      </c>
      <c r="BU538" s="20" t="str">
        <f t="shared" si="287"/>
        <v/>
      </c>
      <c r="BV538" s="20" t="str">
        <f t="shared" si="287"/>
        <v/>
      </c>
      <c r="BW538" s="20" t="str">
        <f t="shared" si="287"/>
        <v/>
      </c>
      <c r="BX538" s="20" t="str">
        <f t="shared" si="287"/>
        <v/>
      </c>
    </row>
    <row r="539" spans="2:76" ht="30" customHeight="1" x14ac:dyDescent="0.2">
      <c r="B539" s="52"/>
      <c r="C539" s="52"/>
      <c r="D539" s="52"/>
      <c r="E539" s="30"/>
      <c r="F539" s="31"/>
      <c r="G539" s="32"/>
      <c r="H539" s="30"/>
      <c r="I539" s="31"/>
      <c r="J539" s="34"/>
      <c r="K539" s="112" t="str">
        <f t="shared" si="264"/>
        <v/>
      </c>
      <c r="L539" s="108" t="str">
        <f t="shared" si="265"/>
        <v/>
      </c>
      <c r="M539" s="108" t="str">
        <f t="shared" si="266"/>
        <v/>
      </c>
      <c r="N539" s="31" t="str">
        <f t="shared" si="267"/>
        <v/>
      </c>
      <c r="O539" s="31" t="str">
        <f t="shared" si="268"/>
        <v/>
      </c>
      <c r="P539" s="49" t="str">
        <f t="shared" si="269"/>
        <v/>
      </c>
      <c r="Q539" s="49" t="str">
        <f t="shared" si="270"/>
        <v/>
      </c>
      <c r="R539" s="32" t="str">
        <f t="shared" si="271"/>
        <v/>
      </c>
      <c r="S539" s="19"/>
      <c r="T539" s="45" t="str">
        <f t="shared" si="272"/>
        <v/>
      </c>
      <c r="U539" s="32" t="str">
        <f t="shared" si="273"/>
        <v/>
      </c>
      <c r="V539" s="22"/>
      <c r="W539" s="6" t="str">
        <f t="shared" si="262"/>
        <v/>
      </c>
      <c r="X539" s="7" t="str">
        <f t="shared" si="274"/>
        <v/>
      </c>
      <c r="Y539" s="19"/>
      <c r="Z539" s="13" t="str">
        <f t="shared" si="263"/>
        <v/>
      </c>
      <c r="AA539" s="13" t="str">
        <f t="shared" si="275"/>
        <v/>
      </c>
      <c r="AB539" s="7" t="str">
        <f t="shared" si="276"/>
        <v/>
      </c>
      <c r="AC539" s="22"/>
      <c r="AD539" s="3" t="str">
        <f>IF(B539="","",COUNT(B$3:B539))</f>
        <v/>
      </c>
      <c r="AE539" s="3" t="str">
        <f>IF(C539="","",COUNT(C$3:C539))</f>
        <v/>
      </c>
      <c r="AF539" s="3" t="str">
        <f>IF(D539="","",COUNT(D$3:D539))</f>
        <v/>
      </c>
      <c r="AG539" s="20" t="str">
        <f>IF(E539="","",COUNTA($E$3:E539))</f>
        <v/>
      </c>
      <c r="AH539" s="38" t="str">
        <f>IF(B539="",IF(OR($C539&lt;&gt;"",$D539&lt;&gt;"",$E539&lt;&gt;"",$H539&lt;&gt;"",$G539&lt;&gt;""),INDEX(AH$3:AH538,MATCH(MAX(AD$3:AD538),AD$3:AD538,0),0),""),B539)</f>
        <v/>
      </c>
      <c r="AI539" s="38" t="str">
        <f>IF(C539="",IF(OR($D539&lt;&gt;"",$E539&lt;&gt;"",$H539&lt;&gt;"",$G539&lt;&gt;""),INDEX(AI$3:AI538,MATCH(MAX(AE$3:AE538),AE$3:AE538,0),0),""),C539)</f>
        <v/>
      </c>
      <c r="AJ539" s="38" t="str">
        <f>IF(D539="",IF(OR($E539&lt;&gt;"",$H539&lt;&gt;"",$G539&lt;&gt;""),INDEX(AJ$3:AJ538,MATCH(MAX(AF$3:AF538),AF$3:AF538,0),0),""),D539)</f>
        <v/>
      </c>
      <c r="AK539" s="4" t="str">
        <f>IF(入力!E539="","",IFERROR(INDEX(雇用者!$B$3:$B$100003,IFERROR(MATCH("*"&amp;$E539&amp;"*",雇用者!B$3:B$100003,0),MATCH("*"&amp;$E539&amp;"*",雇用者!C$3:C$100003,0)),0),入力!E539))&amp;""</f>
        <v/>
      </c>
      <c r="AL539" s="20" t="str">
        <f>IF(AM539="","",$AM539&amp;"@"&amp;AN539&amp;IF(AN539="","","@"&amp;COUNTIF($AK$3:AK539,AN539)))</f>
        <v/>
      </c>
      <c r="AM539" s="26" t="str">
        <f t="shared" si="277"/>
        <v/>
      </c>
      <c r="AN539" s="4" t="str">
        <f>IF(AK539="",IF(AND(OR(H539&lt;&gt;"",G539&lt;&gt;""),E539=""),INDEX($AK$3:AK538,MATCH(MAX($AG$3:AG538),$AG$3:AG538,0),0),""),AK539)</f>
        <v/>
      </c>
      <c r="AO539" s="20" t="str">
        <f>IF(H539="",IF(AN539="","",IFERROR(INDEX(雇用者!$D$3:$D$100003,MATCH($AN539,雇用者!B$3:B$100003,0),0),"")),H539)&amp;""</f>
        <v/>
      </c>
      <c r="AP539" s="20" t="str">
        <f>IF(AN539="","",IFERROR(IF(AND(入力!I539="",H539=""),INDEX(雇用者!$E$3:$E$100003,MATCH($AN539,雇用者!B$3:B$100003,0),0),I539),I539))&amp;""</f>
        <v/>
      </c>
      <c r="AQ539" s="20" t="str">
        <f t="shared" si="278"/>
        <v/>
      </c>
      <c r="AR539" s="20" t="str">
        <f t="shared" si="279"/>
        <v/>
      </c>
      <c r="AS539" s="20" t="str">
        <f>IF(AN539="","",IFERROR(IF(AND(入力!G539="",H539=""),INDEX(雇用者!$F$3:$Y$100003,MATCH($AN539,雇用者!B$3:B$100003,0),MATCH($AM539,雇用者!$F$1:$Y$1,1)),IF(G539="","",G539)),IF(G539="","",G539)))</f>
        <v/>
      </c>
      <c r="AT539" s="21" t="str">
        <f t="shared" si="280"/>
        <v/>
      </c>
      <c r="AU539" s="21" t="str">
        <f>IF(AND(AT539&lt;&gt;"",COUNTIF($AL$3:AL539,AL539)=1),SUMIF($AL$3:$AT$100003,AL539,$AT$3:$AT$100003),"")</f>
        <v/>
      </c>
      <c r="AV539" s="21" t="str">
        <f>IF(AND(COUNTIF($AM$3:AM539,AM539)=COUNTIF($AM$3:AM100539,AM539),AM539&lt;&gt;""),SUMIF($AM$3:AM539,AM539,$AT$3:AT539),"")</f>
        <v/>
      </c>
      <c r="AW539" s="96"/>
      <c r="AX539" s="20" t="str">
        <f>IF(COUNT(BC539:BH539)=6,MAX($AX$3:AX538)+1,"")</f>
        <v/>
      </c>
      <c r="AY539" s="20" t="str">
        <f>IF(AZ539="","",RANK(AZ539,$AZ$3:$AZ$100003,1)+COUNTIF($AZ$3:AZ539,AZ539)-1)</f>
        <v/>
      </c>
      <c r="AZ539" s="20" t="str">
        <f t="shared" si="281"/>
        <v/>
      </c>
      <c r="BA539" s="20" t="str">
        <f>IF(AN539="","",IF(COUNTIF($AN$3:AN539,AN539)=1,1+MAX($BA$3:BA538),INDEX($BA$3:BA538,MATCH(AN539,$AN$3:AN539,0),0)))</f>
        <v/>
      </c>
      <c r="BB539" s="20" t="str">
        <f>IF(AO539="","",IF(COUNTIF($AO$3:AO539,AO539)=1,1+MAX($BB$3:BB538),INDEX($BB$3:BB538,MATCH(AO539,$AO$3:AO539,0),0)))</f>
        <v/>
      </c>
      <c r="BC539" s="54" t="str">
        <f t="shared" si="282"/>
        <v/>
      </c>
      <c r="BD539" s="54" t="str">
        <f t="shared" si="283"/>
        <v/>
      </c>
      <c r="BE539" s="20" t="str">
        <f>IF($AN539="","",IF(COUNTIF(AN539,"*"&amp;BE$1&amp;"*"),COUNTIF(AN$3:AN539,"*"&amp;BE$1&amp;"*"),""))</f>
        <v/>
      </c>
      <c r="BF539" s="20" t="str">
        <f>IF($AN539="","",IF(COUNTIF(AO539,"*"&amp;BF$1&amp;"*"),COUNTIF(AO$3:AO539,"*"&amp;BF$1&amp;"*"),""))</f>
        <v/>
      </c>
      <c r="BG539" s="20" t="str">
        <f>IF($AN539="","",IF(COUNTIF(AP539,"*"&amp;BG$1&amp;"*"),COUNTIF(AP$3:AP539,"*"&amp;BG$1&amp;"*"),""))</f>
        <v/>
      </c>
      <c r="BH539" s="20" t="str">
        <f>IF($AN539="","",IF(COUNTIF(AQ539,"*"&amp;BH$1&amp;"*"),COUNTIF(AQ$3:AQ539,"*"&amp;BH$1&amp;"*"),""))</f>
        <v/>
      </c>
      <c r="BI539" s="58" t="str">
        <f t="shared" si="284"/>
        <v/>
      </c>
      <c r="BJ539" s="20" t="str">
        <f t="shared" si="285"/>
        <v/>
      </c>
      <c r="BK539" s="20" t="str">
        <f t="shared" si="286"/>
        <v/>
      </c>
      <c r="BM539" s="20" t="str">
        <f>IF($BM$1&gt;=1+MAX($BM$3:BM538),1+MAX($BM$3:BM538),"")</f>
        <v/>
      </c>
      <c r="BN539" s="20" t="str">
        <f t="shared" si="287"/>
        <v/>
      </c>
      <c r="BO539" s="20" t="str">
        <f t="shared" si="287"/>
        <v/>
      </c>
      <c r="BP539" s="20" t="str">
        <f t="shared" si="287"/>
        <v/>
      </c>
      <c r="BQ539" s="20" t="str">
        <f t="shared" si="287"/>
        <v/>
      </c>
      <c r="BR539" s="20" t="str">
        <f t="shared" si="287"/>
        <v/>
      </c>
      <c r="BS539" s="20" t="str">
        <f t="shared" si="287"/>
        <v/>
      </c>
      <c r="BT539" s="20" t="str">
        <f t="shared" si="287"/>
        <v/>
      </c>
      <c r="BU539" s="20" t="str">
        <f t="shared" si="287"/>
        <v/>
      </c>
      <c r="BV539" s="20" t="str">
        <f t="shared" si="287"/>
        <v/>
      </c>
      <c r="BW539" s="20" t="str">
        <f t="shared" si="287"/>
        <v/>
      </c>
      <c r="BX539" s="20" t="str">
        <f t="shared" si="287"/>
        <v/>
      </c>
    </row>
    <row r="540" spans="2:76" ht="30" customHeight="1" x14ac:dyDescent="0.2">
      <c r="B540" s="52"/>
      <c r="C540" s="52"/>
      <c r="D540" s="52"/>
      <c r="E540" s="30"/>
      <c r="F540" s="31"/>
      <c r="G540" s="32"/>
      <c r="H540" s="30"/>
      <c r="I540" s="31"/>
      <c r="J540" s="34"/>
      <c r="K540" s="112" t="str">
        <f t="shared" si="264"/>
        <v/>
      </c>
      <c r="L540" s="108" t="str">
        <f t="shared" si="265"/>
        <v/>
      </c>
      <c r="M540" s="108" t="str">
        <f t="shared" si="266"/>
        <v/>
      </c>
      <c r="N540" s="31" t="str">
        <f t="shared" si="267"/>
        <v/>
      </c>
      <c r="O540" s="31" t="str">
        <f t="shared" si="268"/>
        <v/>
      </c>
      <c r="P540" s="49" t="str">
        <f t="shared" si="269"/>
        <v/>
      </c>
      <c r="Q540" s="49" t="str">
        <f t="shared" si="270"/>
        <v/>
      </c>
      <c r="R540" s="32" t="str">
        <f t="shared" si="271"/>
        <v/>
      </c>
      <c r="S540" s="19"/>
      <c r="T540" s="45" t="str">
        <f t="shared" si="272"/>
        <v/>
      </c>
      <c r="U540" s="32" t="str">
        <f t="shared" si="273"/>
        <v/>
      </c>
      <c r="V540" s="22"/>
      <c r="W540" s="6" t="str">
        <f t="shared" si="262"/>
        <v/>
      </c>
      <c r="X540" s="7" t="str">
        <f t="shared" si="274"/>
        <v/>
      </c>
      <c r="Y540" s="19"/>
      <c r="Z540" s="13" t="str">
        <f t="shared" si="263"/>
        <v/>
      </c>
      <c r="AA540" s="13" t="str">
        <f t="shared" si="275"/>
        <v/>
      </c>
      <c r="AB540" s="7" t="str">
        <f t="shared" si="276"/>
        <v/>
      </c>
      <c r="AC540" s="22"/>
      <c r="AD540" s="3" t="str">
        <f>IF(B540="","",COUNT(B$3:B540))</f>
        <v/>
      </c>
      <c r="AE540" s="3" t="str">
        <f>IF(C540="","",COUNT(C$3:C540))</f>
        <v/>
      </c>
      <c r="AF540" s="3" t="str">
        <f>IF(D540="","",COUNT(D$3:D540))</f>
        <v/>
      </c>
      <c r="AG540" s="20" t="str">
        <f>IF(E540="","",COUNTA($E$3:E540))</f>
        <v/>
      </c>
      <c r="AH540" s="38" t="str">
        <f>IF(B540="",IF(OR($C540&lt;&gt;"",$D540&lt;&gt;"",$E540&lt;&gt;"",$H540&lt;&gt;"",$G540&lt;&gt;""),INDEX(AH$3:AH539,MATCH(MAX(AD$3:AD539),AD$3:AD539,0),0),""),B540)</f>
        <v/>
      </c>
      <c r="AI540" s="38" t="str">
        <f>IF(C540="",IF(OR($D540&lt;&gt;"",$E540&lt;&gt;"",$H540&lt;&gt;"",$G540&lt;&gt;""),INDEX(AI$3:AI539,MATCH(MAX(AE$3:AE539),AE$3:AE539,0),0),""),C540)</f>
        <v/>
      </c>
      <c r="AJ540" s="38" t="str">
        <f>IF(D540="",IF(OR($E540&lt;&gt;"",$H540&lt;&gt;"",$G540&lt;&gt;""),INDEX(AJ$3:AJ539,MATCH(MAX(AF$3:AF539),AF$3:AF539,0),0),""),D540)</f>
        <v/>
      </c>
      <c r="AK540" s="4" t="str">
        <f>IF(入力!E540="","",IFERROR(INDEX(雇用者!$B$3:$B$100003,IFERROR(MATCH("*"&amp;$E540&amp;"*",雇用者!B$3:B$100003,0),MATCH("*"&amp;$E540&amp;"*",雇用者!C$3:C$100003,0)),0),入力!E540))&amp;""</f>
        <v/>
      </c>
      <c r="AL540" s="20" t="str">
        <f>IF(AM540="","",$AM540&amp;"@"&amp;AN540&amp;IF(AN540="","","@"&amp;COUNTIF($AK$3:AK540,AN540)))</f>
        <v/>
      </c>
      <c r="AM540" s="26" t="str">
        <f t="shared" si="277"/>
        <v/>
      </c>
      <c r="AN540" s="4" t="str">
        <f>IF(AK540="",IF(AND(OR(H540&lt;&gt;"",G540&lt;&gt;""),E540=""),INDEX($AK$3:AK539,MATCH(MAX($AG$3:AG539),$AG$3:AG539,0),0),""),AK540)</f>
        <v/>
      </c>
      <c r="AO540" s="20" t="str">
        <f>IF(H540="",IF(AN540="","",IFERROR(INDEX(雇用者!$D$3:$D$100003,MATCH($AN540,雇用者!B$3:B$100003,0),0),"")),H540)&amp;""</f>
        <v/>
      </c>
      <c r="AP540" s="20" t="str">
        <f>IF(AN540="","",IFERROR(IF(AND(入力!I540="",H540=""),INDEX(雇用者!$E$3:$E$100003,MATCH($AN540,雇用者!B$3:B$100003,0),0),I540),I540))&amp;""</f>
        <v/>
      </c>
      <c r="AQ540" s="20" t="str">
        <f t="shared" si="278"/>
        <v/>
      </c>
      <c r="AR540" s="20" t="str">
        <f t="shared" si="279"/>
        <v/>
      </c>
      <c r="AS540" s="20" t="str">
        <f>IF(AN540="","",IFERROR(IF(AND(入力!G540="",H540=""),INDEX(雇用者!$F$3:$Y$100003,MATCH($AN540,雇用者!B$3:B$100003,0),MATCH($AM540,雇用者!$F$1:$Y$1,1)),IF(G540="","",G540)),IF(G540="","",G540)))</f>
        <v/>
      </c>
      <c r="AT540" s="21" t="str">
        <f t="shared" si="280"/>
        <v/>
      </c>
      <c r="AU540" s="21" t="str">
        <f>IF(AND(AT540&lt;&gt;"",COUNTIF($AL$3:AL540,AL540)=1),SUMIF($AL$3:$AT$100003,AL540,$AT$3:$AT$100003),"")</f>
        <v/>
      </c>
      <c r="AV540" s="21" t="str">
        <f>IF(AND(COUNTIF($AM$3:AM540,AM540)=COUNTIF($AM$3:AM100540,AM540),AM540&lt;&gt;""),SUMIF($AM$3:AM540,AM540,$AT$3:AT540),"")</f>
        <v/>
      </c>
      <c r="AW540" s="96"/>
      <c r="AX540" s="20" t="str">
        <f>IF(COUNT(BC540:BH540)=6,MAX($AX$3:AX539)+1,"")</f>
        <v/>
      </c>
      <c r="AY540" s="20" t="str">
        <f>IF(AZ540="","",RANK(AZ540,$AZ$3:$AZ$100003,1)+COUNTIF($AZ$3:AZ540,AZ540)-1)</f>
        <v/>
      </c>
      <c r="AZ540" s="20" t="str">
        <f t="shared" si="281"/>
        <v/>
      </c>
      <c r="BA540" s="20" t="str">
        <f>IF(AN540="","",IF(COUNTIF($AN$3:AN540,AN540)=1,1+MAX($BA$3:BA539),INDEX($BA$3:BA539,MATCH(AN540,$AN$3:AN540,0),0)))</f>
        <v/>
      </c>
      <c r="BB540" s="20" t="str">
        <f>IF(AO540="","",IF(COUNTIF($AO$3:AO540,AO540)=1,1+MAX($BB$3:BB539),INDEX($BB$3:BB539,MATCH(AO540,$AO$3:AO540,0),0)))</f>
        <v/>
      </c>
      <c r="BC540" s="54" t="str">
        <f t="shared" si="282"/>
        <v/>
      </c>
      <c r="BD540" s="54" t="str">
        <f t="shared" si="283"/>
        <v/>
      </c>
      <c r="BE540" s="20" t="str">
        <f>IF($AN540="","",IF(COUNTIF(AN540,"*"&amp;BE$1&amp;"*"),COUNTIF(AN$3:AN540,"*"&amp;BE$1&amp;"*"),""))</f>
        <v/>
      </c>
      <c r="BF540" s="20" t="str">
        <f>IF($AN540="","",IF(COUNTIF(AO540,"*"&amp;BF$1&amp;"*"),COUNTIF(AO$3:AO540,"*"&amp;BF$1&amp;"*"),""))</f>
        <v/>
      </c>
      <c r="BG540" s="20" t="str">
        <f>IF($AN540="","",IF(COUNTIF(AP540,"*"&amp;BG$1&amp;"*"),COUNTIF(AP$3:AP540,"*"&amp;BG$1&amp;"*"),""))</f>
        <v/>
      </c>
      <c r="BH540" s="20" t="str">
        <f>IF($AN540="","",IF(COUNTIF(AQ540,"*"&amp;BH$1&amp;"*"),COUNTIF(AQ$3:AQ540,"*"&amp;BH$1&amp;"*"),""))</f>
        <v/>
      </c>
      <c r="BI540" s="58" t="str">
        <f t="shared" si="284"/>
        <v/>
      </c>
      <c r="BJ540" s="20" t="str">
        <f t="shared" si="285"/>
        <v/>
      </c>
      <c r="BK540" s="20" t="str">
        <f t="shared" si="286"/>
        <v/>
      </c>
      <c r="BM540" s="20" t="str">
        <f>IF($BM$1&gt;=1+MAX($BM$3:BM539),1+MAX($BM$3:BM539),"")</f>
        <v/>
      </c>
      <c r="BN540" s="20" t="str">
        <f t="shared" si="287"/>
        <v/>
      </c>
      <c r="BO540" s="20" t="str">
        <f t="shared" si="287"/>
        <v/>
      </c>
      <c r="BP540" s="20" t="str">
        <f t="shared" si="287"/>
        <v/>
      </c>
      <c r="BQ540" s="20" t="str">
        <f t="shared" si="287"/>
        <v/>
      </c>
      <c r="BR540" s="20" t="str">
        <f t="shared" si="287"/>
        <v/>
      </c>
      <c r="BS540" s="20" t="str">
        <f t="shared" si="287"/>
        <v/>
      </c>
      <c r="BT540" s="20" t="str">
        <f t="shared" si="287"/>
        <v/>
      </c>
      <c r="BU540" s="20" t="str">
        <f t="shared" si="287"/>
        <v/>
      </c>
      <c r="BV540" s="20" t="str">
        <f t="shared" si="287"/>
        <v/>
      </c>
      <c r="BW540" s="20" t="str">
        <f t="shared" si="287"/>
        <v/>
      </c>
      <c r="BX540" s="20" t="str">
        <f t="shared" si="287"/>
        <v/>
      </c>
    </row>
    <row r="541" spans="2:76" ht="30" customHeight="1" x14ac:dyDescent="0.2">
      <c r="B541" s="52"/>
      <c r="C541" s="52"/>
      <c r="D541" s="52"/>
      <c r="E541" s="30"/>
      <c r="F541" s="31"/>
      <c r="G541" s="32"/>
      <c r="H541" s="30"/>
      <c r="I541" s="31"/>
      <c r="J541" s="34"/>
      <c r="K541" s="112" t="str">
        <f t="shared" si="264"/>
        <v/>
      </c>
      <c r="L541" s="108" t="str">
        <f t="shared" si="265"/>
        <v/>
      </c>
      <c r="M541" s="108" t="str">
        <f t="shared" si="266"/>
        <v/>
      </c>
      <c r="N541" s="31" t="str">
        <f t="shared" si="267"/>
        <v/>
      </c>
      <c r="O541" s="31" t="str">
        <f t="shared" si="268"/>
        <v/>
      </c>
      <c r="P541" s="49" t="str">
        <f t="shared" si="269"/>
        <v/>
      </c>
      <c r="Q541" s="49" t="str">
        <f t="shared" si="270"/>
        <v/>
      </c>
      <c r="R541" s="32" t="str">
        <f t="shared" si="271"/>
        <v/>
      </c>
      <c r="S541" s="19"/>
      <c r="T541" s="45" t="str">
        <f t="shared" si="272"/>
        <v/>
      </c>
      <c r="U541" s="32" t="str">
        <f t="shared" si="273"/>
        <v/>
      </c>
      <c r="V541" s="22"/>
      <c r="W541" s="6" t="str">
        <f t="shared" si="262"/>
        <v/>
      </c>
      <c r="X541" s="7" t="str">
        <f t="shared" si="274"/>
        <v/>
      </c>
      <c r="Y541" s="19"/>
      <c r="Z541" s="13" t="str">
        <f t="shared" si="263"/>
        <v/>
      </c>
      <c r="AA541" s="13" t="str">
        <f t="shared" si="275"/>
        <v/>
      </c>
      <c r="AB541" s="7" t="str">
        <f t="shared" si="276"/>
        <v/>
      </c>
      <c r="AC541" s="22"/>
      <c r="AD541" s="3" t="str">
        <f>IF(B541="","",COUNT(B$3:B541))</f>
        <v/>
      </c>
      <c r="AE541" s="3" t="str">
        <f>IF(C541="","",COUNT(C$3:C541))</f>
        <v/>
      </c>
      <c r="AF541" s="3" t="str">
        <f>IF(D541="","",COUNT(D$3:D541))</f>
        <v/>
      </c>
      <c r="AG541" s="20" t="str">
        <f>IF(E541="","",COUNTA($E$3:E541))</f>
        <v/>
      </c>
      <c r="AH541" s="38" t="str">
        <f>IF(B541="",IF(OR($C541&lt;&gt;"",$D541&lt;&gt;"",$E541&lt;&gt;"",$H541&lt;&gt;"",$G541&lt;&gt;""),INDEX(AH$3:AH540,MATCH(MAX(AD$3:AD540),AD$3:AD540,0),0),""),B541)</f>
        <v/>
      </c>
      <c r="AI541" s="38" t="str">
        <f>IF(C541="",IF(OR($D541&lt;&gt;"",$E541&lt;&gt;"",$H541&lt;&gt;"",$G541&lt;&gt;""),INDEX(AI$3:AI540,MATCH(MAX(AE$3:AE540),AE$3:AE540,0),0),""),C541)</f>
        <v/>
      </c>
      <c r="AJ541" s="38" t="str">
        <f>IF(D541="",IF(OR($E541&lt;&gt;"",$H541&lt;&gt;"",$G541&lt;&gt;""),INDEX(AJ$3:AJ540,MATCH(MAX(AF$3:AF540),AF$3:AF540,0),0),""),D541)</f>
        <v/>
      </c>
      <c r="AK541" s="4" t="str">
        <f>IF(入力!E541="","",IFERROR(INDEX(雇用者!$B$3:$B$100003,IFERROR(MATCH("*"&amp;$E541&amp;"*",雇用者!B$3:B$100003,0),MATCH("*"&amp;$E541&amp;"*",雇用者!C$3:C$100003,0)),0),入力!E541))&amp;""</f>
        <v/>
      </c>
      <c r="AL541" s="20" t="str">
        <f>IF(AM541="","",$AM541&amp;"@"&amp;AN541&amp;IF(AN541="","","@"&amp;COUNTIF($AK$3:AK541,AN541)))</f>
        <v/>
      </c>
      <c r="AM541" s="26" t="str">
        <f t="shared" si="277"/>
        <v/>
      </c>
      <c r="AN541" s="4" t="str">
        <f>IF(AK541="",IF(AND(OR(H541&lt;&gt;"",G541&lt;&gt;""),E541=""),INDEX($AK$3:AK540,MATCH(MAX($AG$3:AG540),$AG$3:AG540,0),0),""),AK541)</f>
        <v/>
      </c>
      <c r="AO541" s="20" t="str">
        <f>IF(H541="",IF(AN541="","",IFERROR(INDEX(雇用者!$D$3:$D$100003,MATCH($AN541,雇用者!B$3:B$100003,0),0),"")),H541)&amp;""</f>
        <v/>
      </c>
      <c r="AP541" s="20" t="str">
        <f>IF(AN541="","",IFERROR(IF(AND(入力!I541="",H541=""),INDEX(雇用者!$E$3:$E$100003,MATCH($AN541,雇用者!B$3:B$100003,0),0),I541),I541))&amp;""</f>
        <v/>
      </c>
      <c r="AQ541" s="20" t="str">
        <f t="shared" si="278"/>
        <v/>
      </c>
      <c r="AR541" s="20" t="str">
        <f t="shared" si="279"/>
        <v/>
      </c>
      <c r="AS541" s="20" t="str">
        <f>IF(AN541="","",IFERROR(IF(AND(入力!G541="",H541=""),INDEX(雇用者!$F$3:$Y$100003,MATCH($AN541,雇用者!B$3:B$100003,0),MATCH($AM541,雇用者!$F$1:$Y$1,1)),IF(G541="","",G541)),IF(G541="","",G541)))</f>
        <v/>
      </c>
      <c r="AT541" s="21" t="str">
        <f t="shared" si="280"/>
        <v/>
      </c>
      <c r="AU541" s="21" t="str">
        <f>IF(AND(AT541&lt;&gt;"",COUNTIF($AL$3:AL541,AL541)=1),SUMIF($AL$3:$AT$100003,AL541,$AT$3:$AT$100003),"")</f>
        <v/>
      </c>
      <c r="AV541" s="21" t="str">
        <f>IF(AND(COUNTIF($AM$3:AM541,AM541)=COUNTIF($AM$3:AM100541,AM541),AM541&lt;&gt;""),SUMIF($AM$3:AM541,AM541,$AT$3:AT541),"")</f>
        <v/>
      </c>
      <c r="AW541" s="96"/>
      <c r="AX541" s="20" t="str">
        <f>IF(COUNT(BC541:BH541)=6,MAX($AX$3:AX540)+1,"")</f>
        <v/>
      </c>
      <c r="AY541" s="20" t="str">
        <f>IF(AZ541="","",RANK(AZ541,$AZ$3:$AZ$100003,1)+COUNTIF($AZ$3:AZ541,AZ541)-1)</f>
        <v/>
      </c>
      <c r="AZ541" s="20" t="str">
        <f t="shared" si="281"/>
        <v/>
      </c>
      <c r="BA541" s="20" t="str">
        <f>IF(AN541="","",IF(COUNTIF($AN$3:AN541,AN541)=1,1+MAX($BA$3:BA540),INDEX($BA$3:BA540,MATCH(AN541,$AN$3:AN541,0),0)))</f>
        <v/>
      </c>
      <c r="BB541" s="20" t="str">
        <f>IF(AO541="","",IF(COUNTIF($AO$3:AO541,AO541)=1,1+MAX($BB$3:BB540),INDEX($BB$3:BB540,MATCH(AO541,$AO$3:AO541,0),0)))</f>
        <v/>
      </c>
      <c r="BC541" s="54" t="str">
        <f t="shared" si="282"/>
        <v/>
      </c>
      <c r="BD541" s="54" t="str">
        <f t="shared" si="283"/>
        <v/>
      </c>
      <c r="BE541" s="20" t="str">
        <f>IF($AN541="","",IF(COUNTIF(AN541,"*"&amp;BE$1&amp;"*"),COUNTIF(AN$3:AN541,"*"&amp;BE$1&amp;"*"),""))</f>
        <v/>
      </c>
      <c r="BF541" s="20" t="str">
        <f>IF($AN541="","",IF(COUNTIF(AO541,"*"&amp;BF$1&amp;"*"),COUNTIF(AO$3:AO541,"*"&amp;BF$1&amp;"*"),""))</f>
        <v/>
      </c>
      <c r="BG541" s="20" t="str">
        <f>IF($AN541="","",IF(COUNTIF(AP541,"*"&amp;BG$1&amp;"*"),COUNTIF(AP$3:AP541,"*"&amp;BG$1&amp;"*"),""))</f>
        <v/>
      </c>
      <c r="BH541" s="20" t="str">
        <f>IF($AN541="","",IF(COUNTIF(AQ541,"*"&amp;BH$1&amp;"*"),COUNTIF(AQ$3:AQ541,"*"&amp;BH$1&amp;"*"),""))</f>
        <v/>
      </c>
      <c r="BI541" s="58" t="str">
        <f t="shared" si="284"/>
        <v/>
      </c>
      <c r="BJ541" s="20" t="str">
        <f t="shared" si="285"/>
        <v/>
      </c>
      <c r="BK541" s="20" t="str">
        <f t="shared" si="286"/>
        <v/>
      </c>
      <c r="BM541" s="20" t="str">
        <f>IF($BM$1&gt;=1+MAX($BM$3:BM540),1+MAX($BM$3:BM540),"")</f>
        <v/>
      </c>
      <c r="BN541" s="20" t="str">
        <f t="shared" si="287"/>
        <v/>
      </c>
      <c r="BO541" s="20" t="str">
        <f t="shared" si="287"/>
        <v/>
      </c>
      <c r="BP541" s="20" t="str">
        <f t="shared" si="287"/>
        <v/>
      </c>
      <c r="BQ541" s="20" t="str">
        <f t="shared" si="287"/>
        <v/>
      </c>
      <c r="BR541" s="20" t="str">
        <f t="shared" si="287"/>
        <v/>
      </c>
      <c r="BS541" s="20" t="str">
        <f t="shared" si="287"/>
        <v/>
      </c>
      <c r="BT541" s="20" t="str">
        <f t="shared" si="287"/>
        <v/>
      </c>
      <c r="BU541" s="20" t="str">
        <f t="shared" si="287"/>
        <v/>
      </c>
      <c r="BV541" s="20" t="str">
        <f t="shared" si="287"/>
        <v/>
      </c>
      <c r="BW541" s="20" t="str">
        <f t="shared" si="287"/>
        <v/>
      </c>
      <c r="BX541" s="20" t="str">
        <f t="shared" si="287"/>
        <v/>
      </c>
    </row>
    <row r="542" spans="2:76" ht="30" customHeight="1" x14ac:dyDescent="0.2">
      <c r="B542" s="52"/>
      <c r="C542" s="52"/>
      <c r="D542" s="52"/>
      <c r="E542" s="30"/>
      <c r="F542" s="31"/>
      <c r="G542" s="32"/>
      <c r="H542" s="30"/>
      <c r="I542" s="31"/>
      <c r="J542" s="34"/>
      <c r="K542" s="112" t="str">
        <f t="shared" si="264"/>
        <v/>
      </c>
      <c r="L542" s="108" t="str">
        <f t="shared" si="265"/>
        <v/>
      </c>
      <c r="M542" s="108" t="str">
        <f t="shared" si="266"/>
        <v/>
      </c>
      <c r="N542" s="31" t="str">
        <f t="shared" si="267"/>
        <v/>
      </c>
      <c r="O542" s="31" t="str">
        <f t="shared" si="268"/>
        <v/>
      </c>
      <c r="P542" s="49" t="str">
        <f t="shared" si="269"/>
        <v/>
      </c>
      <c r="Q542" s="49" t="str">
        <f t="shared" si="270"/>
        <v/>
      </c>
      <c r="R542" s="32" t="str">
        <f t="shared" si="271"/>
        <v/>
      </c>
      <c r="S542" s="19"/>
      <c r="T542" s="45" t="str">
        <f t="shared" si="272"/>
        <v/>
      </c>
      <c r="U542" s="32" t="str">
        <f t="shared" si="273"/>
        <v/>
      </c>
      <c r="V542" s="22"/>
      <c r="W542" s="6" t="str">
        <f t="shared" si="262"/>
        <v/>
      </c>
      <c r="X542" s="7" t="str">
        <f t="shared" si="274"/>
        <v/>
      </c>
      <c r="Y542" s="19"/>
      <c r="Z542" s="13" t="str">
        <f t="shared" si="263"/>
        <v/>
      </c>
      <c r="AA542" s="13" t="str">
        <f t="shared" si="275"/>
        <v/>
      </c>
      <c r="AB542" s="7" t="str">
        <f t="shared" si="276"/>
        <v/>
      </c>
      <c r="AC542" s="22"/>
      <c r="AD542" s="3" t="str">
        <f>IF(B542="","",COUNT(B$3:B542))</f>
        <v/>
      </c>
      <c r="AE542" s="3" t="str">
        <f>IF(C542="","",COUNT(C$3:C542))</f>
        <v/>
      </c>
      <c r="AF542" s="3" t="str">
        <f>IF(D542="","",COUNT(D$3:D542))</f>
        <v/>
      </c>
      <c r="AG542" s="20" t="str">
        <f>IF(E542="","",COUNTA($E$3:E542))</f>
        <v/>
      </c>
      <c r="AH542" s="38" t="str">
        <f>IF(B542="",IF(OR($C542&lt;&gt;"",$D542&lt;&gt;"",$E542&lt;&gt;"",$H542&lt;&gt;"",$G542&lt;&gt;""),INDEX(AH$3:AH541,MATCH(MAX(AD$3:AD541),AD$3:AD541,0),0),""),B542)</f>
        <v/>
      </c>
      <c r="AI542" s="38" t="str">
        <f>IF(C542="",IF(OR($D542&lt;&gt;"",$E542&lt;&gt;"",$H542&lt;&gt;"",$G542&lt;&gt;""),INDEX(AI$3:AI541,MATCH(MAX(AE$3:AE541),AE$3:AE541,0),0),""),C542)</f>
        <v/>
      </c>
      <c r="AJ542" s="38" t="str">
        <f>IF(D542="",IF(OR($E542&lt;&gt;"",$H542&lt;&gt;"",$G542&lt;&gt;""),INDEX(AJ$3:AJ541,MATCH(MAX(AF$3:AF541),AF$3:AF541,0),0),""),D542)</f>
        <v/>
      </c>
      <c r="AK542" s="4" t="str">
        <f>IF(入力!E542="","",IFERROR(INDEX(雇用者!$B$3:$B$100003,IFERROR(MATCH("*"&amp;$E542&amp;"*",雇用者!B$3:B$100003,0),MATCH("*"&amp;$E542&amp;"*",雇用者!C$3:C$100003,0)),0),入力!E542))&amp;""</f>
        <v/>
      </c>
      <c r="AL542" s="20" t="str">
        <f>IF(AM542="","",$AM542&amp;"@"&amp;AN542&amp;IF(AN542="","","@"&amp;COUNTIF($AK$3:AK542,AN542)))</f>
        <v/>
      </c>
      <c r="AM542" s="26" t="str">
        <f t="shared" si="277"/>
        <v/>
      </c>
      <c r="AN542" s="4" t="str">
        <f>IF(AK542="",IF(AND(OR(H542&lt;&gt;"",G542&lt;&gt;""),E542=""),INDEX($AK$3:AK541,MATCH(MAX($AG$3:AG541),$AG$3:AG541,0),0),""),AK542)</f>
        <v/>
      </c>
      <c r="AO542" s="20" t="str">
        <f>IF(H542="",IF(AN542="","",IFERROR(INDEX(雇用者!$D$3:$D$100003,MATCH($AN542,雇用者!B$3:B$100003,0),0),"")),H542)&amp;""</f>
        <v/>
      </c>
      <c r="AP542" s="20" t="str">
        <f>IF(AN542="","",IFERROR(IF(AND(入力!I542="",H542=""),INDEX(雇用者!$E$3:$E$100003,MATCH($AN542,雇用者!B$3:B$100003,0),0),I542),I542))&amp;""</f>
        <v/>
      </c>
      <c r="AQ542" s="20" t="str">
        <f t="shared" si="278"/>
        <v/>
      </c>
      <c r="AR542" s="20" t="str">
        <f t="shared" si="279"/>
        <v/>
      </c>
      <c r="AS542" s="20" t="str">
        <f>IF(AN542="","",IFERROR(IF(AND(入力!G542="",H542=""),INDEX(雇用者!$F$3:$Y$100003,MATCH($AN542,雇用者!B$3:B$100003,0),MATCH($AM542,雇用者!$F$1:$Y$1,1)),IF(G542="","",G542)),IF(G542="","",G542)))</f>
        <v/>
      </c>
      <c r="AT542" s="21" t="str">
        <f t="shared" si="280"/>
        <v/>
      </c>
      <c r="AU542" s="21" t="str">
        <f>IF(AND(AT542&lt;&gt;"",COUNTIF($AL$3:AL542,AL542)=1),SUMIF($AL$3:$AT$100003,AL542,$AT$3:$AT$100003),"")</f>
        <v/>
      </c>
      <c r="AV542" s="21" t="str">
        <f>IF(AND(COUNTIF($AM$3:AM542,AM542)=COUNTIF($AM$3:AM100542,AM542),AM542&lt;&gt;""),SUMIF($AM$3:AM542,AM542,$AT$3:AT542),"")</f>
        <v/>
      </c>
      <c r="AW542" s="96"/>
      <c r="AX542" s="20" t="str">
        <f>IF(COUNT(BC542:BH542)=6,MAX($AX$3:AX541)+1,"")</f>
        <v/>
      </c>
      <c r="AY542" s="20" t="str">
        <f>IF(AZ542="","",RANK(AZ542,$AZ$3:$AZ$100003,1)+COUNTIF($AZ$3:AZ542,AZ542)-1)</f>
        <v/>
      </c>
      <c r="AZ542" s="20" t="str">
        <f t="shared" si="281"/>
        <v/>
      </c>
      <c r="BA542" s="20" t="str">
        <f>IF(AN542="","",IF(COUNTIF($AN$3:AN542,AN542)=1,1+MAX($BA$3:BA541),INDEX($BA$3:BA541,MATCH(AN542,$AN$3:AN542,0),0)))</f>
        <v/>
      </c>
      <c r="BB542" s="20" t="str">
        <f>IF(AO542="","",IF(COUNTIF($AO$3:AO542,AO542)=1,1+MAX($BB$3:BB541),INDEX($BB$3:BB541,MATCH(AO542,$AO$3:AO542,0),0)))</f>
        <v/>
      </c>
      <c r="BC542" s="54" t="str">
        <f t="shared" si="282"/>
        <v/>
      </c>
      <c r="BD542" s="54" t="str">
        <f t="shared" si="283"/>
        <v/>
      </c>
      <c r="BE542" s="20" t="str">
        <f>IF($AN542="","",IF(COUNTIF(AN542,"*"&amp;BE$1&amp;"*"),COUNTIF(AN$3:AN542,"*"&amp;BE$1&amp;"*"),""))</f>
        <v/>
      </c>
      <c r="BF542" s="20" t="str">
        <f>IF($AN542="","",IF(COUNTIF(AO542,"*"&amp;BF$1&amp;"*"),COUNTIF(AO$3:AO542,"*"&amp;BF$1&amp;"*"),""))</f>
        <v/>
      </c>
      <c r="BG542" s="20" t="str">
        <f>IF($AN542="","",IF(COUNTIF(AP542,"*"&amp;BG$1&amp;"*"),COUNTIF(AP$3:AP542,"*"&amp;BG$1&amp;"*"),""))</f>
        <v/>
      </c>
      <c r="BH542" s="20" t="str">
        <f>IF($AN542="","",IF(COUNTIF(AQ542,"*"&amp;BH$1&amp;"*"),COUNTIF(AQ$3:AQ542,"*"&amp;BH$1&amp;"*"),""))</f>
        <v/>
      </c>
      <c r="BI542" s="58" t="str">
        <f t="shared" si="284"/>
        <v/>
      </c>
      <c r="BJ542" s="20" t="str">
        <f t="shared" si="285"/>
        <v/>
      </c>
      <c r="BK542" s="20" t="str">
        <f t="shared" si="286"/>
        <v/>
      </c>
      <c r="BM542" s="20" t="str">
        <f>IF($BM$1&gt;=1+MAX($BM$3:BM541),1+MAX($BM$3:BM541),"")</f>
        <v/>
      </c>
      <c r="BN542" s="20" t="str">
        <f t="shared" si="287"/>
        <v/>
      </c>
      <c r="BO542" s="20" t="str">
        <f t="shared" si="287"/>
        <v/>
      </c>
      <c r="BP542" s="20" t="str">
        <f t="shared" si="287"/>
        <v/>
      </c>
      <c r="BQ542" s="20" t="str">
        <f t="shared" si="287"/>
        <v/>
      </c>
      <c r="BR542" s="20" t="str">
        <f t="shared" si="287"/>
        <v/>
      </c>
      <c r="BS542" s="20" t="str">
        <f t="shared" si="287"/>
        <v/>
      </c>
      <c r="BT542" s="20" t="str">
        <f t="shared" si="287"/>
        <v/>
      </c>
      <c r="BU542" s="20" t="str">
        <f t="shared" si="287"/>
        <v/>
      </c>
      <c r="BV542" s="20" t="str">
        <f t="shared" si="287"/>
        <v/>
      </c>
      <c r="BW542" s="20" t="str">
        <f t="shared" si="287"/>
        <v/>
      </c>
      <c r="BX542" s="20" t="str">
        <f t="shared" si="287"/>
        <v/>
      </c>
    </row>
    <row r="543" spans="2:76" ht="30" customHeight="1" x14ac:dyDescent="0.2">
      <c r="B543" s="52"/>
      <c r="C543" s="52"/>
      <c r="D543" s="52"/>
      <c r="E543" s="30"/>
      <c r="F543" s="31"/>
      <c r="G543" s="32"/>
      <c r="H543" s="30"/>
      <c r="I543" s="31"/>
      <c r="J543" s="34"/>
      <c r="K543" s="112" t="str">
        <f t="shared" si="264"/>
        <v/>
      </c>
      <c r="L543" s="108" t="str">
        <f t="shared" si="265"/>
        <v/>
      </c>
      <c r="M543" s="108" t="str">
        <f t="shared" si="266"/>
        <v/>
      </c>
      <c r="N543" s="31" t="str">
        <f t="shared" si="267"/>
        <v/>
      </c>
      <c r="O543" s="31" t="str">
        <f t="shared" si="268"/>
        <v/>
      </c>
      <c r="P543" s="49" t="str">
        <f t="shared" si="269"/>
        <v/>
      </c>
      <c r="Q543" s="49" t="str">
        <f t="shared" si="270"/>
        <v/>
      </c>
      <c r="R543" s="32" t="str">
        <f t="shared" si="271"/>
        <v/>
      </c>
      <c r="S543" s="19"/>
      <c r="T543" s="45" t="str">
        <f t="shared" si="272"/>
        <v/>
      </c>
      <c r="U543" s="32" t="str">
        <f t="shared" si="273"/>
        <v/>
      </c>
      <c r="V543" s="22"/>
      <c r="W543" s="6" t="str">
        <f t="shared" si="262"/>
        <v/>
      </c>
      <c r="X543" s="7" t="str">
        <f t="shared" si="274"/>
        <v/>
      </c>
      <c r="Y543" s="19"/>
      <c r="Z543" s="13" t="str">
        <f t="shared" si="263"/>
        <v/>
      </c>
      <c r="AA543" s="13" t="str">
        <f t="shared" si="275"/>
        <v/>
      </c>
      <c r="AB543" s="7" t="str">
        <f t="shared" si="276"/>
        <v/>
      </c>
      <c r="AC543" s="22"/>
      <c r="AD543" s="3" t="str">
        <f>IF(B543="","",COUNT(B$3:B543))</f>
        <v/>
      </c>
      <c r="AE543" s="3" t="str">
        <f>IF(C543="","",COUNT(C$3:C543))</f>
        <v/>
      </c>
      <c r="AF543" s="3" t="str">
        <f>IF(D543="","",COUNT(D$3:D543))</f>
        <v/>
      </c>
      <c r="AG543" s="20" t="str">
        <f>IF(E543="","",COUNTA($E$3:E543))</f>
        <v/>
      </c>
      <c r="AH543" s="38" t="str">
        <f>IF(B543="",IF(OR($C543&lt;&gt;"",$D543&lt;&gt;"",$E543&lt;&gt;"",$H543&lt;&gt;"",$G543&lt;&gt;""),INDEX(AH$3:AH542,MATCH(MAX(AD$3:AD542),AD$3:AD542,0),0),""),B543)</f>
        <v/>
      </c>
      <c r="AI543" s="38" t="str">
        <f>IF(C543="",IF(OR($D543&lt;&gt;"",$E543&lt;&gt;"",$H543&lt;&gt;"",$G543&lt;&gt;""),INDEX(AI$3:AI542,MATCH(MAX(AE$3:AE542),AE$3:AE542,0),0),""),C543)</f>
        <v/>
      </c>
      <c r="AJ543" s="38" t="str">
        <f>IF(D543="",IF(OR($E543&lt;&gt;"",$H543&lt;&gt;"",$G543&lt;&gt;""),INDEX(AJ$3:AJ542,MATCH(MAX(AF$3:AF542),AF$3:AF542,0),0),""),D543)</f>
        <v/>
      </c>
      <c r="AK543" s="4" t="str">
        <f>IF(入力!E543="","",IFERROR(INDEX(雇用者!$B$3:$B$100003,IFERROR(MATCH("*"&amp;$E543&amp;"*",雇用者!B$3:B$100003,0),MATCH("*"&amp;$E543&amp;"*",雇用者!C$3:C$100003,0)),0),入力!E543))&amp;""</f>
        <v/>
      </c>
      <c r="AL543" s="20" t="str">
        <f>IF(AM543="","",$AM543&amp;"@"&amp;AN543&amp;IF(AN543="","","@"&amp;COUNTIF($AK$3:AK543,AN543)))</f>
        <v/>
      </c>
      <c r="AM543" s="26" t="str">
        <f t="shared" si="277"/>
        <v/>
      </c>
      <c r="AN543" s="4" t="str">
        <f>IF(AK543="",IF(AND(OR(H543&lt;&gt;"",G543&lt;&gt;""),E543=""),INDEX($AK$3:AK542,MATCH(MAX($AG$3:AG542),$AG$3:AG542,0),0),""),AK543)</f>
        <v/>
      </c>
      <c r="AO543" s="20" t="str">
        <f>IF(H543="",IF(AN543="","",IFERROR(INDEX(雇用者!$D$3:$D$100003,MATCH($AN543,雇用者!B$3:B$100003,0),0),"")),H543)&amp;""</f>
        <v/>
      </c>
      <c r="AP543" s="20" t="str">
        <f>IF(AN543="","",IFERROR(IF(AND(入力!I543="",H543=""),INDEX(雇用者!$E$3:$E$100003,MATCH($AN543,雇用者!B$3:B$100003,0),0),I543),I543))&amp;""</f>
        <v/>
      </c>
      <c r="AQ543" s="20" t="str">
        <f t="shared" si="278"/>
        <v/>
      </c>
      <c r="AR543" s="20" t="str">
        <f t="shared" si="279"/>
        <v/>
      </c>
      <c r="AS543" s="20" t="str">
        <f>IF(AN543="","",IFERROR(IF(AND(入力!G543="",H543=""),INDEX(雇用者!$F$3:$Y$100003,MATCH($AN543,雇用者!B$3:B$100003,0),MATCH($AM543,雇用者!$F$1:$Y$1,1)),IF(G543="","",G543)),IF(G543="","",G543)))</f>
        <v/>
      </c>
      <c r="AT543" s="21" t="str">
        <f t="shared" si="280"/>
        <v/>
      </c>
      <c r="AU543" s="21" t="str">
        <f>IF(AND(AT543&lt;&gt;"",COUNTIF($AL$3:AL543,AL543)=1),SUMIF($AL$3:$AT$100003,AL543,$AT$3:$AT$100003),"")</f>
        <v/>
      </c>
      <c r="AV543" s="21" t="str">
        <f>IF(AND(COUNTIF($AM$3:AM543,AM543)=COUNTIF($AM$3:AM100543,AM543),AM543&lt;&gt;""),SUMIF($AM$3:AM543,AM543,$AT$3:AT543),"")</f>
        <v/>
      </c>
      <c r="AW543" s="96"/>
      <c r="AX543" s="20" t="str">
        <f>IF(COUNT(BC543:BH543)=6,MAX($AX$3:AX542)+1,"")</f>
        <v/>
      </c>
      <c r="AY543" s="20" t="str">
        <f>IF(AZ543="","",RANK(AZ543,$AZ$3:$AZ$100003,1)+COUNTIF($AZ$3:AZ543,AZ543)-1)</f>
        <v/>
      </c>
      <c r="AZ543" s="20" t="str">
        <f t="shared" si="281"/>
        <v/>
      </c>
      <c r="BA543" s="20" t="str">
        <f>IF(AN543="","",IF(COUNTIF($AN$3:AN543,AN543)=1,1+MAX($BA$3:BA542),INDEX($BA$3:BA542,MATCH(AN543,$AN$3:AN543,0),0)))</f>
        <v/>
      </c>
      <c r="BB543" s="20" t="str">
        <f>IF(AO543="","",IF(COUNTIF($AO$3:AO543,AO543)=1,1+MAX($BB$3:BB542),INDEX($BB$3:BB542,MATCH(AO543,$AO$3:AO543,0),0)))</f>
        <v/>
      </c>
      <c r="BC543" s="54" t="str">
        <f t="shared" si="282"/>
        <v/>
      </c>
      <c r="BD543" s="54" t="str">
        <f t="shared" si="283"/>
        <v/>
      </c>
      <c r="BE543" s="20" t="str">
        <f>IF($AN543="","",IF(COUNTIF(AN543,"*"&amp;BE$1&amp;"*"),COUNTIF(AN$3:AN543,"*"&amp;BE$1&amp;"*"),""))</f>
        <v/>
      </c>
      <c r="BF543" s="20" t="str">
        <f>IF($AN543="","",IF(COUNTIF(AO543,"*"&amp;BF$1&amp;"*"),COUNTIF(AO$3:AO543,"*"&amp;BF$1&amp;"*"),""))</f>
        <v/>
      </c>
      <c r="BG543" s="20" t="str">
        <f>IF($AN543="","",IF(COUNTIF(AP543,"*"&amp;BG$1&amp;"*"),COUNTIF(AP$3:AP543,"*"&amp;BG$1&amp;"*"),""))</f>
        <v/>
      </c>
      <c r="BH543" s="20" t="str">
        <f>IF($AN543="","",IF(COUNTIF(AQ543,"*"&amp;BH$1&amp;"*"),COUNTIF(AQ$3:AQ543,"*"&amp;BH$1&amp;"*"),""))</f>
        <v/>
      </c>
      <c r="BI543" s="58" t="str">
        <f t="shared" si="284"/>
        <v/>
      </c>
      <c r="BJ543" s="20" t="str">
        <f t="shared" si="285"/>
        <v/>
      </c>
      <c r="BK543" s="20" t="str">
        <f t="shared" si="286"/>
        <v/>
      </c>
      <c r="BM543" s="20" t="str">
        <f>IF($BM$1&gt;=1+MAX($BM$3:BM542),1+MAX($BM$3:BM542),"")</f>
        <v/>
      </c>
      <c r="BN543" s="20" t="str">
        <f t="shared" si="287"/>
        <v/>
      </c>
      <c r="BO543" s="20" t="str">
        <f t="shared" si="287"/>
        <v/>
      </c>
      <c r="BP543" s="20" t="str">
        <f t="shared" si="287"/>
        <v/>
      </c>
      <c r="BQ543" s="20" t="str">
        <f t="shared" si="287"/>
        <v/>
      </c>
      <c r="BR543" s="20" t="str">
        <f t="shared" si="287"/>
        <v/>
      </c>
      <c r="BS543" s="20" t="str">
        <f t="shared" si="287"/>
        <v/>
      </c>
      <c r="BT543" s="20" t="str">
        <f t="shared" si="287"/>
        <v/>
      </c>
      <c r="BU543" s="20" t="str">
        <f t="shared" si="287"/>
        <v/>
      </c>
      <c r="BV543" s="20" t="str">
        <f t="shared" si="287"/>
        <v/>
      </c>
      <c r="BW543" s="20" t="str">
        <f t="shared" si="287"/>
        <v/>
      </c>
      <c r="BX543" s="20" t="str">
        <f t="shared" si="287"/>
        <v/>
      </c>
    </row>
    <row r="544" spans="2:76" ht="30" customHeight="1" x14ac:dyDescent="0.2">
      <c r="B544" s="52"/>
      <c r="C544" s="52"/>
      <c r="D544" s="52"/>
      <c r="E544" s="30"/>
      <c r="F544" s="31"/>
      <c r="G544" s="32"/>
      <c r="H544" s="30"/>
      <c r="I544" s="31"/>
      <c r="J544" s="34"/>
      <c r="K544" s="112" t="str">
        <f t="shared" si="264"/>
        <v/>
      </c>
      <c r="L544" s="108" t="str">
        <f t="shared" si="265"/>
        <v/>
      </c>
      <c r="M544" s="108" t="str">
        <f t="shared" si="266"/>
        <v/>
      </c>
      <c r="N544" s="31" t="str">
        <f t="shared" si="267"/>
        <v/>
      </c>
      <c r="O544" s="31" t="str">
        <f t="shared" si="268"/>
        <v/>
      </c>
      <c r="P544" s="49" t="str">
        <f t="shared" si="269"/>
        <v/>
      </c>
      <c r="Q544" s="49" t="str">
        <f t="shared" si="270"/>
        <v/>
      </c>
      <c r="R544" s="32" t="str">
        <f t="shared" si="271"/>
        <v/>
      </c>
      <c r="S544" s="19"/>
      <c r="T544" s="45" t="str">
        <f t="shared" si="272"/>
        <v/>
      </c>
      <c r="U544" s="32" t="str">
        <f t="shared" si="273"/>
        <v/>
      </c>
      <c r="V544" s="22"/>
      <c r="W544" s="6" t="str">
        <f t="shared" si="262"/>
        <v/>
      </c>
      <c r="X544" s="7" t="str">
        <f t="shared" si="274"/>
        <v/>
      </c>
      <c r="Y544" s="19"/>
      <c r="Z544" s="13" t="str">
        <f t="shared" si="263"/>
        <v/>
      </c>
      <c r="AA544" s="13" t="str">
        <f t="shared" si="275"/>
        <v/>
      </c>
      <c r="AB544" s="7" t="str">
        <f t="shared" si="276"/>
        <v/>
      </c>
      <c r="AC544" s="22"/>
      <c r="AD544" s="3" t="str">
        <f>IF(B544="","",COUNT(B$3:B544))</f>
        <v/>
      </c>
      <c r="AE544" s="3" t="str">
        <f>IF(C544="","",COUNT(C$3:C544))</f>
        <v/>
      </c>
      <c r="AF544" s="3" t="str">
        <f>IF(D544="","",COUNT(D$3:D544))</f>
        <v/>
      </c>
      <c r="AG544" s="20" t="str">
        <f>IF(E544="","",COUNTA($E$3:E544))</f>
        <v/>
      </c>
      <c r="AH544" s="38" t="str">
        <f>IF(B544="",IF(OR($C544&lt;&gt;"",$D544&lt;&gt;"",$E544&lt;&gt;"",$H544&lt;&gt;"",$G544&lt;&gt;""),INDEX(AH$3:AH543,MATCH(MAX(AD$3:AD543),AD$3:AD543,0),0),""),B544)</f>
        <v/>
      </c>
      <c r="AI544" s="38" t="str">
        <f>IF(C544="",IF(OR($D544&lt;&gt;"",$E544&lt;&gt;"",$H544&lt;&gt;"",$G544&lt;&gt;""),INDEX(AI$3:AI543,MATCH(MAX(AE$3:AE543),AE$3:AE543,0),0),""),C544)</f>
        <v/>
      </c>
      <c r="AJ544" s="38" t="str">
        <f>IF(D544="",IF(OR($E544&lt;&gt;"",$H544&lt;&gt;"",$G544&lt;&gt;""),INDEX(AJ$3:AJ543,MATCH(MAX(AF$3:AF543),AF$3:AF543,0),0),""),D544)</f>
        <v/>
      </c>
      <c r="AK544" s="4" t="str">
        <f>IF(入力!E544="","",IFERROR(INDEX(雇用者!$B$3:$B$100003,IFERROR(MATCH("*"&amp;$E544&amp;"*",雇用者!B$3:B$100003,0),MATCH("*"&amp;$E544&amp;"*",雇用者!C$3:C$100003,0)),0),入力!E544))&amp;""</f>
        <v/>
      </c>
      <c r="AL544" s="20" t="str">
        <f>IF(AM544="","",$AM544&amp;"@"&amp;AN544&amp;IF(AN544="","","@"&amp;COUNTIF($AK$3:AK544,AN544)))</f>
        <v/>
      </c>
      <c r="AM544" s="26" t="str">
        <f t="shared" si="277"/>
        <v/>
      </c>
      <c r="AN544" s="4" t="str">
        <f>IF(AK544="",IF(AND(OR(H544&lt;&gt;"",G544&lt;&gt;""),E544=""),INDEX($AK$3:AK543,MATCH(MAX($AG$3:AG543),$AG$3:AG543,0),0),""),AK544)</f>
        <v/>
      </c>
      <c r="AO544" s="20" t="str">
        <f>IF(H544="",IF(AN544="","",IFERROR(INDEX(雇用者!$D$3:$D$100003,MATCH($AN544,雇用者!B$3:B$100003,0),0),"")),H544)&amp;""</f>
        <v/>
      </c>
      <c r="AP544" s="20" t="str">
        <f>IF(AN544="","",IFERROR(IF(AND(入力!I544="",H544=""),INDEX(雇用者!$E$3:$E$100003,MATCH($AN544,雇用者!B$3:B$100003,0),0),I544),I544))&amp;""</f>
        <v/>
      </c>
      <c r="AQ544" s="20" t="str">
        <f t="shared" si="278"/>
        <v/>
      </c>
      <c r="AR544" s="20" t="str">
        <f t="shared" si="279"/>
        <v/>
      </c>
      <c r="AS544" s="20" t="str">
        <f>IF(AN544="","",IFERROR(IF(AND(入力!G544="",H544=""),INDEX(雇用者!$F$3:$Y$100003,MATCH($AN544,雇用者!B$3:B$100003,0),MATCH($AM544,雇用者!$F$1:$Y$1,1)),IF(G544="","",G544)),IF(G544="","",G544)))</f>
        <v/>
      </c>
      <c r="AT544" s="21" t="str">
        <f t="shared" si="280"/>
        <v/>
      </c>
      <c r="AU544" s="21" t="str">
        <f>IF(AND(AT544&lt;&gt;"",COUNTIF($AL$3:AL544,AL544)=1),SUMIF($AL$3:$AT$100003,AL544,$AT$3:$AT$100003),"")</f>
        <v/>
      </c>
      <c r="AV544" s="21" t="str">
        <f>IF(AND(COUNTIF($AM$3:AM544,AM544)=COUNTIF($AM$3:AM100544,AM544),AM544&lt;&gt;""),SUMIF($AM$3:AM544,AM544,$AT$3:AT544),"")</f>
        <v/>
      </c>
      <c r="AW544" s="96"/>
      <c r="AX544" s="20" t="str">
        <f>IF(COUNT(BC544:BH544)=6,MAX($AX$3:AX543)+1,"")</f>
        <v/>
      </c>
      <c r="AY544" s="20" t="str">
        <f>IF(AZ544="","",RANK(AZ544,$AZ$3:$AZ$100003,1)+COUNTIF($AZ$3:AZ544,AZ544)-1)</f>
        <v/>
      </c>
      <c r="AZ544" s="20" t="str">
        <f t="shared" si="281"/>
        <v/>
      </c>
      <c r="BA544" s="20" t="str">
        <f>IF(AN544="","",IF(COUNTIF($AN$3:AN544,AN544)=1,1+MAX($BA$3:BA543),INDEX($BA$3:BA543,MATCH(AN544,$AN$3:AN544,0),0)))</f>
        <v/>
      </c>
      <c r="BB544" s="20" t="str">
        <f>IF(AO544="","",IF(COUNTIF($AO$3:AO544,AO544)=1,1+MAX($BB$3:BB543),INDEX($BB$3:BB543,MATCH(AO544,$AO$3:AO544,0),0)))</f>
        <v/>
      </c>
      <c r="BC544" s="54" t="str">
        <f t="shared" si="282"/>
        <v/>
      </c>
      <c r="BD544" s="54" t="str">
        <f t="shared" si="283"/>
        <v/>
      </c>
      <c r="BE544" s="20" t="str">
        <f>IF($AN544="","",IF(COUNTIF(AN544,"*"&amp;BE$1&amp;"*"),COUNTIF(AN$3:AN544,"*"&amp;BE$1&amp;"*"),""))</f>
        <v/>
      </c>
      <c r="BF544" s="20" t="str">
        <f>IF($AN544="","",IF(COUNTIF(AO544,"*"&amp;BF$1&amp;"*"),COUNTIF(AO$3:AO544,"*"&amp;BF$1&amp;"*"),""))</f>
        <v/>
      </c>
      <c r="BG544" s="20" t="str">
        <f>IF($AN544="","",IF(COUNTIF(AP544,"*"&amp;BG$1&amp;"*"),COUNTIF(AP$3:AP544,"*"&amp;BG$1&amp;"*"),""))</f>
        <v/>
      </c>
      <c r="BH544" s="20" t="str">
        <f>IF($AN544="","",IF(COUNTIF(AQ544,"*"&amp;BH$1&amp;"*"),COUNTIF(AQ$3:AQ544,"*"&amp;BH$1&amp;"*"),""))</f>
        <v/>
      </c>
      <c r="BI544" s="58" t="str">
        <f t="shared" si="284"/>
        <v/>
      </c>
      <c r="BJ544" s="20" t="str">
        <f t="shared" si="285"/>
        <v/>
      </c>
      <c r="BK544" s="20" t="str">
        <f t="shared" si="286"/>
        <v/>
      </c>
      <c r="BM544" s="20" t="str">
        <f>IF($BM$1&gt;=1+MAX($BM$3:BM543),1+MAX($BM$3:BM543),"")</f>
        <v/>
      </c>
      <c r="BN544" s="20" t="str">
        <f t="shared" si="287"/>
        <v/>
      </c>
      <c r="BO544" s="20" t="str">
        <f t="shared" si="287"/>
        <v/>
      </c>
      <c r="BP544" s="20" t="str">
        <f t="shared" si="287"/>
        <v/>
      </c>
      <c r="BQ544" s="20" t="str">
        <f t="shared" si="287"/>
        <v/>
      </c>
      <c r="BR544" s="20" t="str">
        <f t="shared" si="287"/>
        <v/>
      </c>
      <c r="BS544" s="20" t="str">
        <f t="shared" si="287"/>
        <v/>
      </c>
      <c r="BT544" s="20" t="str">
        <f t="shared" si="287"/>
        <v/>
      </c>
      <c r="BU544" s="20" t="str">
        <f t="shared" si="287"/>
        <v/>
      </c>
      <c r="BV544" s="20" t="str">
        <f t="shared" si="287"/>
        <v/>
      </c>
      <c r="BW544" s="20" t="str">
        <f t="shared" si="287"/>
        <v/>
      </c>
      <c r="BX544" s="20" t="str">
        <f t="shared" si="287"/>
        <v/>
      </c>
    </row>
    <row r="545" spans="2:76" ht="30" customHeight="1" x14ac:dyDescent="0.2">
      <c r="B545" s="52"/>
      <c r="C545" s="52"/>
      <c r="D545" s="52"/>
      <c r="E545" s="30"/>
      <c r="F545" s="31"/>
      <c r="G545" s="32"/>
      <c r="H545" s="30"/>
      <c r="I545" s="31"/>
      <c r="J545" s="34"/>
      <c r="K545" s="112" t="str">
        <f t="shared" si="264"/>
        <v/>
      </c>
      <c r="L545" s="108" t="str">
        <f t="shared" si="265"/>
        <v/>
      </c>
      <c r="M545" s="108" t="str">
        <f t="shared" si="266"/>
        <v/>
      </c>
      <c r="N545" s="31" t="str">
        <f t="shared" si="267"/>
        <v/>
      </c>
      <c r="O545" s="31" t="str">
        <f t="shared" si="268"/>
        <v/>
      </c>
      <c r="P545" s="49" t="str">
        <f t="shared" si="269"/>
        <v/>
      </c>
      <c r="Q545" s="49" t="str">
        <f t="shared" si="270"/>
        <v/>
      </c>
      <c r="R545" s="32" t="str">
        <f t="shared" si="271"/>
        <v/>
      </c>
      <c r="S545" s="19"/>
      <c r="T545" s="45" t="str">
        <f t="shared" si="272"/>
        <v/>
      </c>
      <c r="U545" s="32" t="str">
        <f t="shared" si="273"/>
        <v/>
      </c>
      <c r="V545" s="22"/>
      <c r="W545" s="6" t="str">
        <f t="shared" si="262"/>
        <v/>
      </c>
      <c r="X545" s="7" t="str">
        <f t="shared" si="274"/>
        <v/>
      </c>
      <c r="Y545" s="19"/>
      <c r="Z545" s="13" t="str">
        <f t="shared" si="263"/>
        <v/>
      </c>
      <c r="AA545" s="13" t="str">
        <f t="shared" si="275"/>
        <v/>
      </c>
      <c r="AB545" s="7" t="str">
        <f t="shared" si="276"/>
        <v/>
      </c>
      <c r="AC545" s="22"/>
      <c r="AD545" s="3" t="str">
        <f>IF(B545="","",COUNT(B$3:B545))</f>
        <v/>
      </c>
      <c r="AE545" s="3" t="str">
        <f>IF(C545="","",COUNT(C$3:C545))</f>
        <v/>
      </c>
      <c r="AF545" s="3" t="str">
        <f>IF(D545="","",COUNT(D$3:D545))</f>
        <v/>
      </c>
      <c r="AG545" s="20" t="str">
        <f>IF(E545="","",COUNTA($E$3:E545))</f>
        <v/>
      </c>
      <c r="AH545" s="38" t="str">
        <f>IF(B545="",IF(OR($C545&lt;&gt;"",$D545&lt;&gt;"",$E545&lt;&gt;"",$H545&lt;&gt;"",$G545&lt;&gt;""),INDEX(AH$3:AH544,MATCH(MAX(AD$3:AD544),AD$3:AD544,0),0),""),B545)</f>
        <v/>
      </c>
      <c r="AI545" s="38" t="str">
        <f>IF(C545="",IF(OR($D545&lt;&gt;"",$E545&lt;&gt;"",$H545&lt;&gt;"",$G545&lt;&gt;""),INDEX(AI$3:AI544,MATCH(MAX(AE$3:AE544),AE$3:AE544,0),0),""),C545)</f>
        <v/>
      </c>
      <c r="AJ545" s="38" t="str">
        <f>IF(D545="",IF(OR($E545&lt;&gt;"",$H545&lt;&gt;"",$G545&lt;&gt;""),INDEX(AJ$3:AJ544,MATCH(MAX(AF$3:AF544),AF$3:AF544,0),0),""),D545)</f>
        <v/>
      </c>
      <c r="AK545" s="4" t="str">
        <f>IF(入力!E545="","",IFERROR(INDEX(雇用者!$B$3:$B$100003,IFERROR(MATCH("*"&amp;$E545&amp;"*",雇用者!B$3:B$100003,0),MATCH("*"&amp;$E545&amp;"*",雇用者!C$3:C$100003,0)),0),入力!E545))&amp;""</f>
        <v/>
      </c>
      <c r="AL545" s="20" t="str">
        <f>IF(AM545="","",$AM545&amp;"@"&amp;AN545&amp;IF(AN545="","","@"&amp;COUNTIF($AK$3:AK545,AN545)))</f>
        <v/>
      </c>
      <c r="AM545" s="26" t="str">
        <f t="shared" si="277"/>
        <v/>
      </c>
      <c r="AN545" s="4" t="str">
        <f>IF(AK545="",IF(AND(OR(H545&lt;&gt;"",G545&lt;&gt;""),E545=""),INDEX($AK$3:AK544,MATCH(MAX($AG$3:AG544),$AG$3:AG544,0),0),""),AK545)</f>
        <v/>
      </c>
      <c r="AO545" s="20" t="str">
        <f>IF(H545="",IF(AN545="","",IFERROR(INDEX(雇用者!$D$3:$D$100003,MATCH($AN545,雇用者!B$3:B$100003,0),0),"")),H545)&amp;""</f>
        <v/>
      </c>
      <c r="AP545" s="20" t="str">
        <f>IF(AN545="","",IFERROR(IF(AND(入力!I545="",H545=""),INDEX(雇用者!$E$3:$E$100003,MATCH($AN545,雇用者!B$3:B$100003,0),0),I545),I545))&amp;""</f>
        <v/>
      </c>
      <c r="AQ545" s="20" t="str">
        <f t="shared" si="278"/>
        <v/>
      </c>
      <c r="AR545" s="20" t="str">
        <f t="shared" si="279"/>
        <v/>
      </c>
      <c r="AS545" s="20" t="str">
        <f>IF(AN545="","",IFERROR(IF(AND(入力!G545="",H545=""),INDEX(雇用者!$F$3:$Y$100003,MATCH($AN545,雇用者!B$3:B$100003,0),MATCH($AM545,雇用者!$F$1:$Y$1,1)),IF(G545="","",G545)),IF(G545="","",G545)))</f>
        <v/>
      </c>
      <c r="AT545" s="21" t="str">
        <f t="shared" si="280"/>
        <v/>
      </c>
      <c r="AU545" s="21" t="str">
        <f>IF(AND(AT545&lt;&gt;"",COUNTIF($AL$3:AL545,AL545)=1),SUMIF($AL$3:$AT$100003,AL545,$AT$3:$AT$100003),"")</f>
        <v/>
      </c>
      <c r="AV545" s="21" t="str">
        <f>IF(AND(COUNTIF($AM$3:AM545,AM545)=COUNTIF($AM$3:AM100545,AM545),AM545&lt;&gt;""),SUMIF($AM$3:AM545,AM545,$AT$3:AT545),"")</f>
        <v/>
      </c>
      <c r="AW545" s="96"/>
      <c r="AX545" s="20" t="str">
        <f>IF(COUNT(BC545:BH545)=6,MAX($AX$3:AX544)+1,"")</f>
        <v/>
      </c>
      <c r="AY545" s="20" t="str">
        <f>IF(AZ545="","",RANK(AZ545,$AZ$3:$AZ$100003,1)+COUNTIF($AZ$3:AZ545,AZ545)-1)</f>
        <v/>
      </c>
      <c r="AZ545" s="20" t="str">
        <f t="shared" si="281"/>
        <v/>
      </c>
      <c r="BA545" s="20" t="str">
        <f>IF(AN545="","",IF(COUNTIF($AN$3:AN545,AN545)=1,1+MAX($BA$3:BA544),INDEX($BA$3:BA544,MATCH(AN545,$AN$3:AN545,0),0)))</f>
        <v/>
      </c>
      <c r="BB545" s="20" t="str">
        <f>IF(AO545="","",IF(COUNTIF($AO$3:AO545,AO545)=1,1+MAX($BB$3:BB544),INDEX($BB$3:BB544,MATCH(AO545,$AO$3:AO545,0),0)))</f>
        <v/>
      </c>
      <c r="BC545" s="54" t="str">
        <f t="shared" si="282"/>
        <v/>
      </c>
      <c r="BD545" s="54" t="str">
        <f t="shared" si="283"/>
        <v/>
      </c>
      <c r="BE545" s="20" t="str">
        <f>IF($AN545="","",IF(COUNTIF(AN545,"*"&amp;BE$1&amp;"*"),COUNTIF(AN$3:AN545,"*"&amp;BE$1&amp;"*"),""))</f>
        <v/>
      </c>
      <c r="BF545" s="20" t="str">
        <f>IF($AN545="","",IF(COUNTIF(AO545,"*"&amp;BF$1&amp;"*"),COUNTIF(AO$3:AO545,"*"&amp;BF$1&amp;"*"),""))</f>
        <v/>
      </c>
      <c r="BG545" s="20" t="str">
        <f>IF($AN545="","",IF(COUNTIF(AP545,"*"&amp;BG$1&amp;"*"),COUNTIF(AP$3:AP545,"*"&amp;BG$1&amp;"*"),""))</f>
        <v/>
      </c>
      <c r="BH545" s="20" t="str">
        <f>IF($AN545="","",IF(COUNTIF(AQ545,"*"&amp;BH$1&amp;"*"),COUNTIF(AQ$3:AQ545,"*"&amp;BH$1&amp;"*"),""))</f>
        <v/>
      </c>
      <c r="BI545" s="58" t="str">
        <f t="shared" si="284"/>
        <v/>
      </c>
      <c r="BJ545" s="20" t="str">
        <f t="shared" si="285"/>
        <v/>
      </c>
      <c r="BK545" s="20" t="str">
        <f t="shared" si="286"/>
        <v/>
      </c>
      <c r="BM545" s="20" t="str">
        <f>IF($BM$1&gt;=1+MAX($BM$3:BM544),1+MAX($BM$3:BM544),"")</f>
        <v/>
      </c>
      <c r="BN545" s="20" t="str">
        <f t="shared" si="287"/>
        <v/>
      </c>
      <c r="BO545" s="20" t="str">
        <f t="shared" si="287"/>
        <v/>
      </c>
      <c r="BP545" s="20" t="str">
        <f t="shared" si="287"/>
        <v/>
      </c>
      <c r="BQ545" s="20" t="str">
        <f t="shared" si="287"/>
        <v/>
      </c>
      <c r="BR545" s="20" t="str">
        <f t="shared" si="287"/>
        <v/>
      </c>
      <c r="BS545" s="20" t="str">
        <f t="shared" si="287"/>
        <v/>
      </c>
      <c r="BT545" s="20" t="str">
        <f t="shared" si="287"/>
        <v/>
      </c>
      <c r="BU545" s="20" t="str">
        <f t="shared" si="287"/>
        <v/>
      </c>
      <c r="BV545" s="20" t="str">
        <f t="shared" si="287"/>
        <v/>
      </c>
      <c r="BW545" s="20" t="str">
        <f t="shared" si="287"/>
        <v/>
      </c>
      <c r="BX545" s="20" t="str">
        <f t="shared" si="287"/>
        <v/>
      </c>
    </row>
    <row r="546" spans="2:76" ht="30" customHeight="1" x14ac:dyDescent="0.2">
      <c r="B546" s="52"/>
      <c r="C546" s="52"/>
      <c r="D546" s="52"/>
      <c r="E546" s="30"/>
      <c r="F546" s="31"/>
      <c r="G546" s="32"/>
      <c r="H546" s="30"/>
      <c r="I546" s="31"/>
      <c r="J546" s="34"/>
      <c r="K546" s="112" t="str">
        <f t="shared" si="264"/>
        <v/>
      </c>
      <c r="L546" s="108" t="str">
        <f t="shared" si="265"/>
        <v/>
      </c>
      <c r="M546" s="108" t="str">
        <f t="shared" si="266"/>
        <v/>
      </c>
      <c r="N546" s="31" t="str">
        <f t="shared" si="267"/>
        <v/>
      </c>
      <c r="O546" s="31" t="str">
        <f t="shared" si="268"/>
        <v/>
      </c>
      <c r="P546" s="49" t="str">
        <f t="shared" si="269"/>
        <v/>
      </c>
      <c r="Q546" s="49" t="str">
        <f t="shared" si="270"/>
        <v/>
      </c>
      <c r="R546" s="32" t="str">
        <f t="shared" si="271"/>
        <v/>
      </c>
      <c r="S546" s="19"/>
      <c r="T546" s="45" t="str">
        <f t="shared" si="272"/>
        <v/>
      </c>
      <c r="U546" s="32" t="str">
        <f t="shared" si="273"/>
        <v/>
      </c>
      <c r="V546" s="22"/>
      <c r="W546" s="6" t="str">
        <f t="shared" si="262"/>
        <v/>
      </c>
      <c r="X546" s="7" t="str">
        <f t="shared" si="274"/>
        <v/>
      </c>
      <c r="Y546" s="19"/>
      <c r="Z546" s="13" t="str">
        <f t="shared" si="263"/>
        <v/>
      </c>
      <c r="AA546" s="13" t="str">
        <f t="shared" si="275"/>
        <v/>
      </c>
      <c r="AB546" s="7" t="str">
        <f t="shared" si="276"/>
        <v/>
      </c>
      <c r="AC546" s="22"/>
      <c r="AD546" s="3" t="str">
        <f>IF(B546="","",COUNT(B$3:B546))</f>
        <v/>
      </c>
      <c r="AE546" s="3" t="str">
        <f>IF(C546="","",COUNT(C$3:C546))</f>
        <v/>
      </c>
      <c r="AF546" s="3" t="str">
        <f>IF(D546="","",COUNT(D$3:D546))</f>
        <v/>
      </c>
      <c r="AG546" s="20" t="str">
        <f>IF(E546="","",COUNTA($E$3:E546))</f>
        <v/>
      </c>
      <c r="AH546" s="38" t="str">
        <f>IF(B546="",IF(OR($C546&lt;&gt;"",$D546&lt;&gt;"",$E546&lt;&gt;"",$H546&lt;&gt;"",$G546&lt;&gt;""),INDEX(AH$3:AH545,MATCH(MAX(AD$3:AD545),AD$3:AD545,0),0),""),B546)</f>
        <v/>
      </c>
      <c r="AI546" s="38" t="str">
        <f>IF(C546="",IF(OR($D546&lt;&gt;"",$E546&lt;&gt;"",$H546&lt;&gt;"",$G546&lt;&gt;""),INDEX(AI$3:AI545,MATCH(MAX(AE$3:AE545),AE$3:AE545,0),0),""),C546)</f>
        <v/>
      </c>
      <c r="AJ546" s="38" t="str">
        <f>IF(D546="",IF(OR($E546&lt;&gt;"",$H546&lt;&gt;"",$G546&lt;&gt;""),INDEX(AJ$3:AJ545,MATCH(MAX(AF$3:AF545),AF$3:AF545,0),0),""),D546)</f>
        <v/>
      </c>
      <c r="AK546" s="4" t="str">
        <f>IF(入力!E546="","",IFERROR(INDEX(雇用者!$B$3:$B$100003,IFERROR(MATCH("*"&amp;$E546&amp;"*",雇用者!B$3:B$100003,0),MATCH("*"&amp;$E546&amp;"*",雇用者!C$3:C$100003,0)),0),入力!E546))&amp;""</f>
        <v/>
      </c>
      <c r="AL546" s="20" t="str">
        <f>IF(AM546="","",$AM546&amp;"@"&amp;AN546&amp;IF(AN546="","","@"&amp;COUNTIF($AK$3:AK546,AN546)))</f>
        <v/>
      </c>
      <c r="AM546" s="26" t="str">
        <f t="shared" si="277"/>
        <v/>
      </c>
      <c r="AN546" s="4" t="str">
        <f>IF(AK546="",IF(AND(OR(H546&lt;&gt;"",G546&lt;&gt;""),E546=""),INDEX($AK$3:AK545,MATCH(MAX($AG$3:AG545),$AG$3:AG545,0),0),""),AK546)</f>
        <v/>
      </c>
      <c r="AO546" s="20" t="str">
        <f>IF(H546="",IF(AN546="","",IFERROR(INDEX(雇用者!$D$3:$D$100003,MATCH($AN546,雇用者!B$3:B$100003,0),0),"")),H546)&amp;""</f>
        <v/>
      </c>
      <c r="AP546" s="20" t="str">
        <f>IF(AN546="","",IFERROR(IF(AND(入力!I546="",H546=""),INDEX(雇用者!$E$3:$E$100003,MATCH($AN546,雇用者!B$3:B$100003,0),0),I546),I546))&amp;""</f>
        <v/>
      </c>
      <c r="AQ546" s="20" t="str">
        <f t="shared" si="278"/>
        <v/>
      </c>
      <c r="AR546" s="20" t="str">
        <f t="shared" si="279"/>
        <v/>
      </c>
      <c r="AS546" s="20" t="str">
        <f>IF(AN546="","",IFERROR(IF(AND(入力!G546="",H546=""),INDEX(雇用者!$F$3:$Y$100003,MATCH($AN546,雇用者!B$3:B$100003,0),MATCH($AM546,雇用者!$F$1:$Y$1,1)),IF(G546="","",G546)),IF(G546="","",G546)))</f>
        <v/>
      </c>
      <c r="AT546" s="21" t="str">
        <f t="shared" si="280"/>
        <v/>
      </c>
      <c r="AU546" s="21" t="str">
        <f>IF(AND(AT546&lt;&gt;"",COUNTIF($AL$3:AL546,AL546)=1),SUMIF($AL$3:$AT$100003,AL546,$AT$3:$AT$100003),"")</f>
        <v/>
      </c>
      <c r="AV546" s="21" t="str">
        <f>IF(AND(COUNTIF($AM$3:AM546,AM546)=COUNTIF($AM$3:AM100546,AM546),AM546&lt;&gt;""),SUMIF($AM$3:AM546,AM546,$AT$3:AT546),"")</f>
        <v/>
      </c>
      <c r="AW546" s="96"/>
      <c r="AX546" s="20" t="str">
        <f>IF(COUNT(BC546:BH546)=6,MAX($AX$3:AX545)+1,"")</f>
        <v/>
      </c>
      <c r="AY546" s="20" t="str">
        <f>IF(AZ546="","",RANK(AZ546,$AZ$3:$AZ$100003,1)+COUNTIF($AZ$3:AZ546,AZ546)-1)</f>
        <v/>
      </c>
      <c r="AZ546" s="20" t="str">
        <f t="shared" si="281"/>
        <v/>
      </c>
      <c r="BA546" s="20" t="str">
        <f>IF(AN546="","",IF(COUNTIF($AN$3:AN546,AN546)=1,1+MAX($BA$3:BA545),INDEX($BA$3:BA545,MATCH(AN546,$AN$3:AN546,0),0)))</f>
        <v/>
      </c>
      <c r="BB546" s="20" t="str">
        <f>IF(AO546="","",IF(COUNTIF($AO$3:AO546,AO546)=1,1+MAX($BB$3:BB545),INDEX($BB$3:BB545,MATCH(AO546,$AO$3:AO546,0),0)))</f>
        <v/>
      </c>
      <c r="BC546" s="54" t="str">
        <f t="shared" si="282"/>
        <v/>
      </c>
      <c r="BD546" s="54" t="str">
        <f t="shared" si="283"/>
        <v/>
      </c>
      <c r="BE546" s="20" t="str">
        <f>IF($AN546="","",IF(COUNTIF(AN546,"*"&amp;BE$1&amp;"*"),COUNTIF(AN$3:AN546,"*"&amp;BE$1&amp;"*"),""))</f>
        <v/>
      </c>
      <c r="BF546" s="20" t="str">
        <f>IF($AN546="","",IF(COUNTIF(AO546,"*"&amp;BF$1&amp;"*"),COUNTIF(AO$3:AO546,"*"&amp;BF$1&amp;"*"),""))</f>
        <v/>
      </c>
      <c r="BG546" s="20" t="str">
        <f>IF($AN546="","",IF(COUNTIF(AP546,"*"&amp;BG$1&amp;"*"),COUNTIF(AP$3:AP546,"*"&amp;BG$1&amp;"*"),""))</f>
        <v/>
      </c>
      <c r="BH546" s="20" t="str">
        <f>IF($AN546="","",IF(COUNTIF(AQ546,"*"&amp;BH$1&amp;"*"),COUNTIF(AQ$3:AQ546,"*"&amp;BH$1&amp;"*"),""))</f>
        <v/>
      </c>
      <c r="BI546" s="58" t="str">
        <f t="shared" si="284"/>
        <v/>
      </c>
      <c r="BJ546" s="20" t="str">
        <f t="shared" si="285"/>
        <v/>
      </c>
      <c r="BK546" s="20" t="str">
        <f t="shared" si="286"/>
        <v/>
      </c>
      <c r="BM546" s="20" t="str">
        <f>IF($BM$1&gt;=1+MAX($BM$3:BM545),1+MAX($BM$3:BM545),"")</f>
        <v/>
      </c>
      <c r="BN546" s="20" t="str">
        <f t="shared" si="287"/>
        <v/>
      </c>
      <c r="BO546" s="20" t="str">
        <f t="shared" si="287"/>
        <v/>
      </c>
      <c r="BP546" s="20" t="str">
        <f t="shared" si="287"/>
        <v/>
      </c>
      <c r="BQ546" s="20" t="str">
        <f t="shared" si="287"/>
        <v/>
      </c>
      <c r="BR546" s="20" t="str">
        <f t="shared" si="287"/>
        <v/>
      </c>
      <c r="BS546" s="20" t="str">
        <f t="shared" si="287"/>
        <v/>
      </c>
      <c r="BT546" s="20" t="str">
        <f t="shared" si="287"/>
        <v/>
      </c>
      <c r="BU546" s="20" t="str">
        <f t="shared" si="287"/>
        <v/>
      </c>
      <c r="BV546" s="20" t="str">
        <f t="shared" si="287"/>
        <v/>
      </c>
      <c r="BW546" s="20" t="str">
        <f t="shared" si="287"/>
        <v/>
      </c>
      <c r="BX546" s="20" t="str">
        <f t="shared" si="287"/>
        <v/>
      </c>
    </row>
    <row r="547" spans="2:76" ht="30" customHeight="1" x14ac:dyDescent="0.2">
      <c r="B547" s="52"/>
      <c r="C547" s="52"/>
      <c r="D547" s="52"/>
      <c r="E547" s="30"/>
      <c r="F547" s="31"/>
      <c r="G547" s="32"/>
      <c r="H547" s="30"/>
      <c r="I547" s="31"/>
      <c r="J547" s="34"/>
      <c r="K547" s="112" t="str">
        <f t="shared" si="264"/>
        <v/>
      </c>
      <c r="L547" s="108" t="str">
        <f t="shared" si="265"/>
        <v/>
      </c>
      <c r="M547" s="108" t="str">
        <f t="shared" si="266"/>
        <v/>
      </c>
      <c r="N547" s="31" t="str">
        <f t="shared" si="267"/>
        <v/>
      </c>
      <c r="O547" s="31" t="str">
        <f t="shared" si="268"/>
        <v/>
      </c>
      <c r="P547" s="49" t="str">
        <f t="shared" si="269"/>
        <v/>
      </c>
      <c r="Q547" s="49" t="str">
        <f t="shared" si="270"/>
        <v/>
      </c>
      <c r="R547" s="32" t="str">
        <f t="shared" si="271"/>
        <v/>
      </c>
      <c r="S547" s="19"/>
      <c r="T547" s="45" t="str">
        <f t="shared" si="272"/>
        <v/>
      </c>
      <c r="U547" s="32" t="str">
        <f t="shared" si="273"/>
        <v/>
      </c>
      <c r="V547" s="22"/>
      <c r="W547" s="6" t="str">
        <f t="shared" si="262"/>
        <v/>
      </c>
      <c r="X547" s="7" t="str">
        <f t="shared" si="274"/>
        <v/>
      </c>
      <c r="Y547" s="19"/>
      <c r="Z547" s="13" t="str">
        <f t="shared" si="263"/>
        <v/>
      </c>
      <c r="AA547" s="13" t="str">
        <f t="shared" si="275"/>
        <v/>
      </c>
      <c r="AB547" s="7" t="str">
        <f t="shared" si="276"/>
        <v/>
      </c>
      <c r="AC547" s="22"/>
      <c r="AD547" s="3" t="str">
        <f>IF(B547="","",COUNT(B$3:B547))</f>
        <v/>
      </c>
      <c r="AE547" s="3" t="str">
        <f>IF(C547="","",COUNT(C$3:C547))</f>
        <v/>
      </c>
      <c r="AF547" s="3" t="str">
        <f>IF(D547="","",COUNT(D$3:D547))</f>
        <v/>
      </c>
      <c r="AG547" s="20" t="str">
        <f>IF(E547="","",COUNTA($E$3:E547))</f>
        <v/>
      </c>
      <c r="AH547" s="38" t="str">
        <f>IF(B547="",IF(OR($C547&lt;&gt;"",$D547&lt;&gt;"",$E547&lt;&gt;"",$H547&lt;&gt;"",$G547&lt;&gt;""),INDEX(AH$3:AH546,MATCH(MAX(AD$3:AD546),AD$3:AD546,0),0),""),B547)</f>
        <v/>
      </c>
      <c r="AI547" s="38" t="str">
        <f>IF(C547="",IF(OR($D547&lt;&gt;"",$E547&lt;&gt;"",$H547&lt;&gt;"",$G547&lt;&gt;""),INDEX(AI$3:AI546,MATCH(MAX(AE$3:AE546),AE$3:AE546,0),0),""),C547)</f>
        <v/>
      </c>
      <c r="AJ547" s="38" t="str">
        <f>IF(D547="",IF(OR($E547&lt;&gt;"",$H547&lt;&gt;"",$G547&lt;&gt;""),INDEX(AJ$3:AJ546,MATCH(MAX(AF$3:AF546),AF$3:AF546,0),0),""),D547)</f>
        <v/>
      </c>
      <c r="AK547" s="4" t="str">
        <f>IF(入力!E547="","",IFERROR(INDEX(雇用者!$B$3:$B$100003,IFERROR(MATCH("*"&amp;$E547&amp;"*",雇用者!B$3:B$100003,0),MATCH("*"&amp;$E547&amp;"*",雇用者!C$3:C$100003,0)),0),入力!E547))&amp;""</f>
        <v/>
      </c>
      <c r="AL547" s="20" t="str">
        <f>IF(AM547="","",$AM547&amp;"@"&amp;AN547&amp;IF(AN547="","","@"&amp;COUNTIF($AK$3:AK547,AN547)))</f>
        <v/>
      </c>
      <c r="AM547" s="26" t="str">
        <f t="shared" si="277"/>
        <v/>
      </c>
      <c r="AN547" s="4" t="str">
        <f>IF(AK547="",IF(AND(OR(H547&lt;&gt;"",G547&lt;&gt;""),E547=""),INDEX($AK$3:AK546,MATCH(MAX($AG$3:AG546),$AG$3:AG546,0),0),""),AK547)</f>
        <v/>
      </c>
      <c r="AO547" s="20" t="str">
        <f>IF(H547="",IF(AN547="","",IFERROR(INDEX(雇用者!$D$3:$D$100003,MATCH($AN547,雇用者!B$3:B$100003,0),0),"")),H547)&amp;""</f>
        <v/>
      </c>
      <c r="AP547" s="20" t="str">
        <f>IF(AN547="","",IFERROR(IF(AND(入力!I547="",H547=""),INDEX(雇用者!$E$3:$E$100003,MATCH($AN547,雇用者!B$3:B$100003,0),0),I547),I547))&amp;""</f>
        <v/>
      </c>
      <c r="AQ547" s="20" t="str">
        <f t="shared" si="278"/>
        <v/>
      </c>
      <c r="AR547" s="20" t="str">
        <f t="shared" si="279"/>
        <v/>
      </c>
      <c r="AS547" s="20" t="str">
        <f>IF(AN547="","",IFERROR(IF(AND(入力!G547="",H547=""),INDEX(雇用者!$F$3:$Y$100003,MATCH($AN547,雇用者!B$3:B$100003,0),MATCH($AM547,雇用者!$F$1:$Y$1,1)),IF(G547="","",G547)),IF(G547="","",G547)))</f>
        <v/>
      </c>
      <c r="AT547" s="21" t="str">
        <f t="shared" si="280"/>
        <v/>
      </c>
      <c r="AU547" s="21" t="str">
        <f>IF(AND(AT547&lt;&gt;"",COUNTIF($AL$3:AL547,AL547)=1),SUMIF($AL$3:$AT$100003,AL547,$AT$3:$AT$100003),"")</f>
        <v/>
      </c>
      <c r="AV547" s="21" t="str">
        <f>IF(AND(COUNTIF($AM$3:AM547,AM547)=COUNTIF($AM$3:AM100547,AM547),AM547&lt;&gt;""),SUMIF($AM$3:AM547,AM547,$AT$3:AT547),"")</f>
        <v/>
      </c>
      <c r="AW547" s="96"/>
      <c r="AX547" s="20" t="str">
        <f>IF(COUNT(BC547:BH547)=6,MAX($AX$3:AX546)+1,"")</f>
        <v/>
      </c>
      <c r="AY547" s="20" t="str">
        <f>IF(AZ547="","",RANK(AZ547,$AZ$3:$AZ$100003,1)+COUNTIF($AZ$3:AZ547,AZ547)-1)</f>
        <v/>
      </c>
      <c r="AZ547" s="20" t="str">
        <f t="shared" si="281"/>
        <v/>
      </c>
      <c r="BA547" s="20" t="str">
        <f>IF(AN547="","",IF(COUNTIF($AN$3:AN547,AN547)=1,1+MAX($BA$3:BA546),INDEX($BA$3:BA546,MATCH(AN547,$AN$3:AN547,0),0)))</f>
        <v/>
      </c>
      <c r="BB547" s="20" t="str">
        <f>IF(AO547="","",IF(COUNTIF($AO$3:AO547,AO547)=1,1+MAX($BB$3:BB546),INDEX($BB$3:BB546,MATCH(AO547,$AO$3:AO547,0),0)))</f>
        <v/>
      </c>
      <c r="BC547" s="54" t="str">
        <f t="shared" si="282"/>
        <v/>
      </c>
      <c r="BD547" s="54" t="str">
        <f t="shared" si="283"/>
        <v/>
      </c>
      <c r="BE547" s="20" t="str">
        <f>IF($AN547="","",IF(COUNTIF(AN547,"*"&amp;BE$1&amp;"*"),COUNTIF(AN$3:AN547,"*"&amp;BE$1&amp;"*"),""))</f>
        <v/>
      </c>
      <c r="BF547" s="20" t="str">
        <f>IF($AN547="","",IF(COUNTIF(AO547,"*"&amp;BF$1&amp;"*"),COUNTIF(AO$3:AO547,"*"&amp;BF$1&amp;"*"),""))</f>
        <v/>
      </c>
      <c r="BG547" s="20" t="str">
        <f>IF($AN547="","",IF(COUNTIF(AP547,"*"&amp;BG$1&amp;"*"),COUNTIF(AP$3:AP547,"*"&amp;BG$1&amp;"*"),""))</f>
        <v/>
      </c>
      <c r="BH547" s="20" t="str">
        <f>IF($AN547="","",IF(COUNTIF(AQ547,"*"&amp;BH$1&amp;"*"),COUNTIF(AQ$3:AQ547,"*"&amp;BH$1&amp;"*"),""))</f>
        <v/>
      </c>
      <c r="BI547" s="58" t="str">
        <f t="shared" si="284"/>
        <v/>
      </c>
      <c r="BJ547" s="20" t="str">
        <f t="shared" si="285"/>
        <v/>
      </c>
      <c r="BK547" s="20" t="str">
        <f t="shared" si="286"/>
        <v/>
      </c>
      <c r="BM547" s="20" t="str">
        <f>IF($BM$1&gt;=1+MAX($BM$3:BM546),1+MAX($BM$3:BM546),"")</f>
        <v/>
      </c>
      <c r="BN547" s="20" t="str">
        <f t="shared" si="287"/>
        <v/>
      </c>
      <c r="BO547" s="20" t="str">
        <f t="shared" si="287"/>
        <v/>
      </c>
      <c r="BP547" s="20" t="str">
        <f t="shared" si="287"/>
        <v/>
      </c>
      <c r="BQ547" s="20" t="str">
        <f t="shared" si="287"/>
        <v/>
      </c>
      <c r="BR547" s="20" t="str">
        <f t="shared" si="287"/>
        <v/>
      </c>
      <c r="BS547" s="20" t="str">
        <f t="shared" si="287"/>
        <v/>
      </c>
      <c r="BT547" s="20" t="str">
        <f t="shared" si="287"/>
        <v/>
      </c>
      <c r="BU547" s="20" t="str">
        <f t="shared" si="287"/>
        <v/>
      </c>
      <c r="BV547" s="20" t="str">
        <f t="shared" si="287"/>
        <v/>
      </c>
      <c r="BW547" s="20" t="str">
        <f t="shared" si="287"/>
        <v/>
      </c>
      <c r="BX547" s="20" t="str">
        <f t="shared" si="287"/>
        <v/>
      </c>
    </row>
    <row r="548" spans="2:76" ht="30" customHeight="1" x14ac:dyDescent="0.2">
      <c r="B548" s="52"/>
      <c r="C548" s="52"/>
      <c r="D548" s="52"/>
      <c r="E548" s="30"/>
      <c r="F548" s="31"/>
      <c r="G548" s="32"/>
      <c r="H548" s="30"/>
      <c r="I548" s="31"/>
      <c r="J548" s="34"/>
      <c r="K548" s="112" t="str">
        <f t="shared" si="264"/>
        <v/>
      </c>
      <c r="L548" s="108" t="str">
        <f t="shared" si="265"/>
        <v/>
      </c>
      <c r="M548" s="108" t="str">
        <f t="shared" si="266"/>
        <v/>
      </c>
      <c r="N548" s="31" t="str">
        <f t="shared" si="267"/>
        <v/>
      </c>
      <c r="O548" s="31" t="str">
        <f t="shared" si="268"/>
        <v/>
      </c>
      <c r="P548" s="49" t="str">
        <f t="shared" si="269"/>
        <v/>
      </c>
      <c r="Q548" s="49" t="str">
        <f t="shared" si="270"/>
        <v/>
      </c>
      <c r="R548" s="32" t="str">
        <f t="shared" si="271"/>
        <v/>
      </c>
      <c r="S548" s="19"/>
      <c r="T548" s="45" t="str">
        <f t="shared" si="272"/>
        <v/>
      </c>
      <c r="U548" s="32" t="str">
        <f t="shared" si="273"/>
        <v/>
      </c>
      <c r="V548" s="22"/>
      <c r="W548" s="6" t="str">
        <f t="shared" si="262"/>
        <v/>
      </c>
      <c r="X548" s="7" t="str">
        <f t="shared" si="274"/>
        <v/>
      </c>
      <c r="Y548" s="19"/>
      <c r="Z548" s="13" t="str">
        <f t="shared" si="263"/>
        <v/>
      </c>
      <c r="AA548" s="13" t="str">
        <f t="shared" si="275"/>
        <v/>
      </c>
      <c r="AB548" s="7" t="str">
        <f t="shared" si="276"/>
        <v/>
      </c>
      <c r="AC548" s="22"/>
      <c r="AD548" s="3" t="str">
        <f>IF(B548="","",COUNT(B$3:B548))</f>
        <v/>
      </c>
      <c r="AE548" s="3" t="str">
        <f>IF(C548="","",COUNT(C$3:C548))</f>
        <v/>
      </c>
      <c r="AF548" s="3" t="str">
        <f>IF(D548="","",COUNT(D$3:D548))</f>
        <v/>
      </c>
      <c r="AG548" s="20" t="str">
        <f>IF(E548="","",COUNTA($E$3:E548))</f>
        <v/>
      </c>
      <c r="AH548" s="38" t="str">
        <f>IF(B548="",IF(OR($C548&lt;&gt;"",$D548&lt;&gt;"",$E548&lt;&gt;"",$H548&lt;&gt;"",$G548&lt;&gt;""),INDEX(AH$3:AH547,MATCH(MAX(AD$3:AD547),AD$3:AD547,0),0),""),B548)</f>
        <v/>
      </c>
      <c r="AI548" s="38" t="str">
        <f>IF(C548="",IF(OR($D548&lt;&gt;"",$E548&lt;&gt;"",$H548&lt;&gt;"",$G548&lt;&gt;""),INDEX(AI$3:AI547,MATCH(MAX(AE$3:AE547),AE$3:AE547,0),0),""),C548)</f>
        <v/>
      </c>
      <c r="AJ548" s="38" t="str">
        <f>IF(D548="",IF(OR($E548&lt;&gt;"",$H548&lt;&gt;"",$G548&lt;&gt;""),INDEX(AJ$3:AJ547,MATCH(MAX(AF$3:AF547),AF$3:AF547,0),0),""),D548)</f>
        <v/>
      </c>
      <c r="AK548" s="4" t="str">
        <f>IF(入力!E548="","",IFERROR(INDEX(雇用者!$B$3:$B$100003,IFERROR(MATCH("*"&amp;$E548&amp;"*",雇用者!B$3:B$100003,0),MATCH("*"&amp;$E548&amp;"*",雇用者!C$3:C$100003,0)),0),入力!E548))&amp;""</f>
        <v/>
      </c>
      <c r="AL548" s="20" t="str">
        <f>IF(AM548="","",$AM548&amp;"@"&amp;AN548&amp;IF(AN548="","","@"&amp;COUNTIF($AK$3:AK548,AN548)))</f>
        <v/>
      </c>
      <c r="AM548" s="26" t="str">
        <f t="shared" si="277"/>
        <v/>
      </c>
      <c r="AN548" s="4" t="str">
        <f>IF(AK548="",IF(AND(OR(H548&lt;&gt;"",G548&lt;&gt;""),E548=""),INDEX($AK$3:AK547,MATCH(MAX($AG$3:AG547),$AG$3:AG547,0),0),""),AK548)</f>
        <v/>
      </c>
      <c r="AO548" s="20" t="str">
        <f>IF(H548="",IF(AN548="","",IFERROR(INDEX(雇用者!$D$3:$D$100003,MATCH($AN548,雇用者!B$3:B$100003,0),0),"")),H548)&amp;""</f>
        <v/>
      </c>
      <c r="AP548" s="20" t="str">
        <f>IF(AN548="","",IFERROR(IF(AND(入力!I548="",H548=""),INDEX(雇用者!$E$3:$E$100003,MATCH($AN548,雇用者!B$3:B$100003,0),0),I548),I548))&amp;""</f>
        <v/>
      </c>
      <c r="AQ548" s="20" t="str">
        <f t="shared" si="278"/>
        <v/>
      </c>
      <c r="AR548" s="20" t="str">
        <f t="shared" si="279"/>
        <v/>
      </c>
      <c r="AS548" s="20" t="str">
        <f>IF(AN548="","",IFERROR(IF(AND(入力!G548="",H548=""),INDEX(雇用者!$F$3:$Y$100003,MATCH($AN548,雇用者!B$3:B$100003,0),MATCH($AM548,雇用者!$F$1:$Y$1,1)),IF(G548="","",G548)),IF(G548="","",G548)))</f>
        <v/>
      </c>
      <c r="AT548" s="21" t="str">
        <f t="shared" si="280"/>
        <v/>
      </c>
      <c r="AU548" s="21" t="str">
        <f>IF(AND(AT548&lt;&gt;"",COUNTIF($AL$3:AL548,AL548)=1),SUMIF($AL$3:$AT$100003,AL548,$AT$3:$AT$100003),"")</f>
        <v/>
      </c>
      <c r="AV548" s="21" t="str">
        <f>IF(AND(COUNTIF($AM$3:AM548,AM548)=COUNTIF($AM$3:AM100548,AM548),AM548&lt;&gt;""),SUMIF($AM$3:AM548,AM548,$AT$3:AT548),"")</f>
        <v/>
      </c>
      <c r="AW548" s="96"/>
      <c r="AX548" s="20" t="str">
        <f>IF(COUNT(BC548:BH548)=6,MAX($AX$3:AX547)+1,"")</f>
        <v/>
      </c>
      <c r="AY548" s="20" t="str">
        <f>IF(AZ548="","",RANK(AZ548,$AZ$3:$AZ$100003,1)+COUNTIF($AZ$3:AZ548,AZ548)-1)</f>
        <v/>
      </c>
      <c r="AZ548" s="20" t="str">
        <f t="shared" si="281"/>
        <v/>
      </c>
      <c r="BA548" s="20" t="str">
        <f>IF(AN548="","",IF(COUNTIF($AN$3:AN548,AN548)=1,1+MAX($BA$3:BA547),INDEX($BA$3:BA547,MATCH(AN548,$AN$3:AN548,0),0)))</f>
        <v/>
      </c>
      <c r="BB548" s="20" t="str">
        <f>IF(AO548="","",IF(COUNTIF($AO$3:AO548,AO548)=1,1+MAX($BB$3:BB547),INDEX($BB$3:BB547,MATCH(AO548,$AO$3:AO548,0),0)))</f>
        <v/>
      </c>
      <c r="BC548" s="54" t="str">
        <f t="shared" si="282"/>
        <v/>
      </c>
      <c r="BD548" s="54" t="str">
        <f t="shared" si="283"/>
        <v/>
      </c>
      <c r="BE548" s="20" t="str">
        <f>IF($AN548="","",IF(COUNTIF(AN548,"*"&amp;BE$1&amp;"*"),COUNTIF(AN$3:AN548,"*"&amp;BE$1&amp;"*"),""))</f>
        <v/>
      </c>
      <c r="BF548" s="20" t="str">
        <f>IF($AN548="","",IF(COUNTIF(AO548,"*"&amp;BF$1&amp;"*"),COUNTIF(AO$3:AO548,"*"&amp;BF$1&amp;"*"),""))</f>
        <v/>
      </c>
      <c r="BG548" s="20" t="str">
        <f>IF($AN548="","",IF(COUNTIF(AP548,"*"&amp;BG$1&amp;"*"),COUNTIF(AP$3:AP548,"*"&amp;BG$1&amp;"*"),""))</f>
        <v/>
      </c>
      <c r="BH548" s="20" t="str">
        <f>IF($AN548="","",IF(COUNTIF(AQ548,"*"&amp;BH$1&amp;"*"),COUNTIF(AQ$3:AQ548,"*"&amp;BH$1&amp;"*"),""))</f>
        <v/>
      </c>
      <c r="BI548" s="58" t="str">
        <f t="shared" si="284"/>
        <v/>
      </c>
      <c r="BJ548" s="20" t="str">
        <f t="shared" si="285"/>
        <v/>
      </c>
      <c r="BK548" s="20" t="str">
        <f t="shared" si="286"/>
        <v/>
      </c>
      <c r="BM548" s="20" t="str">
        <f>IF($BM$1&gt;=1+MAX($BM$3:BM547),1+MAX($BM$3:BM547),"")</f>
        <v/>
      </c>
      <c r="BN548" s="20" t="str">
        <f t="shared" si="287"/>
        <v/>
      </c>
      <c r="BO548" s="20" t="str">
        <f t="shared" si="287"/>
        <v/>
      </c>
      <c r="BP548" s="20" t="str">
        <f t="shared" si="287"/>
        <v/>
      </c>
      <c r="BQ548" s="20" t="str">
        <f t="shared" si="287"/>
        <v/>
      </c>
      <c r="BR548" s="20" t="str">
        <f t="shared" si="287"/>
        <v/>
      </c>
      <c r="BS548" s="20" t="str">
        <f t="shared" si="287"/>
        <v/>
      </c>
      <c r="BT548" s="20" t="str">
        <f t="shared" si="287"/>
        <v/>
      </c>
      <c r="BU548" s="20" t="str">
        <f t="shared" si="287"/>
        <v/>
      </c>
      <c r="BV548" s="20" t="str">
        <f t="shared" si="287"/>
        <v/>
      </c>
      <c r="BW548" s="20" t="str">
        <f t="shared" si="287"/>
        <v/>
      </c>
      <c r="BX548" s="20" t="str">
        <f t="shared" si="287"/>
        <v/>
      </c>
    </row>
    <row r="549" spans="2:76" ht="30" customHeight="1" x14ac:dyDescent="0.2">
      <c r="B549" s="52"/>
      <c r="C549" s="52"/>
      <c r="D549" s="52"/>
      <c r="E549" s="30"/>
      <c r="F549" s="31"/>
      <c r="G549" s="32"/>
      <c r="H549" s="30"/>
      <c r="I549" s="31"/>
      <c r="J549" s="34"/>
      <c r="K549" s="112" t="str">
        <f t="shared" si="264"/>
        <v/>
      </c>
      <c r="L549" s="108" t="str">
        <f t="shared" si="265"/>
        <v/>
      </c>
      <c r="M549" s="108" t="str">
        <f t="shared" si="266"/>
        <v/>
      </c>
      <c r="N549" s="31" t="str">
        <f t="shared" si="267"/>
        <v/>
      </c>
      <c r="O549" s="31" t="str">
        <f t="shared" si="268"/>
        <v/>
      </c>
      <c r="P549" s="49" t="str">
        <f t="shared" si="269"/>
        <v/>
      </c>
      <c r="Q549" s="49" t="str">
        <f t="shared" si="270"/>
        <v/>
      </c>
      <c r="R549" s="32" t="str">
        <f t="shared" si="271"/>
        <v/>
      </c>
      <c r="S549" s="19"/>
      <c r="T549" s="45" t="str">
        <f t="shared" si="272"/>
        <v/>
      </c>
      <c r="U549" s="32" t="str">
        <f t="shared" si="273"/>
        <v/>
      </c>
      <c r="V549" s="22"/>
      <c r="W549" s="6" t="str">
        <f t="shared" si="262"/>
        <v/>
      </c>
      <c r="X549" s="7" t="str">
        <f t="shared" si="274"/>
        <v/>
      </c>
      <c r="Y549" s="19"/>
      <c r="Z549" s="13" t="str">
        <f t="shared" si="263"/>
        <v/>
      </c>
      <c r="AA549" s="13" t="str">
        <f t="shared" si="275"/>
        <v/>
      </c>
      <c r="AB549" s="7" t="str">
        <f t="shared" si="276"/>
        <v/>
      </c>
      <c r="AC549" s="22"/>
      <c r="AD549" s="3" t="str">
        <f>IF(B549="","",COUNT(B$3:B549))</f>
        <v/>
      </c>
      <c r="AE549" s="3" t="str">
        <f>IF(C549="","",COUNT(C$3:C549))</f>
        <v/>
      </c>
      <c r="AF549" s="3" t="str">
        <f>IF(D549="","",COUNT(D$3:D549))</f>
        <v/>
      </c>
      <c r="AG549" s="20" t="str">
        <f>IF(E549="","",COUNTA($E$3:E549))</f>
        <v/>
      </c>
      <c r="AH549" s="38" t="str">
        <f>IF(B549="",IF(OR($C549&lt;&gt;"",$D549&lt;&gt;"",$E549&lt;&gt;"",$H549&lt;&gt;"",$G549&lt;&gt;""),INDEX(AH$3:AH548,MATCH(MAX(AD$3:AD548),AD$3:AD548,0),0),""),B549)</f>
        <v/>
      </c>
      <c r="AI549" s="38" t="str">
        <f>IF(C549="",IF(OR($D549&lt;&gt;"",$E549&lt;&gt;"",$H549&lt;&gt;"",$G549&lt;&gt;""),INDEX(AI$3:AI548,MATCH(MAX(AE$3:AE548),AE$3:AE548,0),0),""),C549)</f>
        <v/>
      </c>
      <c r="AJ549" s="38" t="str">
        <f>IF(D549="",IF(OR($E549&lt;&gt;"",$H549&lt;&gt;"",$G549&lt;&gt;""),INDEX(AJ$3:AJ548,MATCH(MAX(AF$3:AF548),AF$3:AF548,0),0),""),D549)</f>
        <v/>
      </c>
      <c r="AK549" s="4" t="str">
        <f>IF(入力!E549="","",IFERROR(INDEX(雇用者!$B$3:$B$100003,IFERROR(MATCH("*"&amp;$E549&amp;"*",雇用者!B$3:B$100003,0),MATCH("*"&amp;$E549&amp;"*",雇用者!C$3:C$100003,0)),0),入力!E549))&amp;""</f>
        <v/>
      </c>
      <c r="AL549" s="20" t="str">
        <f>IF(AM549="","",$AM549&amp;"@"&amp;AN549&amp;IF(AN549="","","@"&amp;COUNTIF($AK$3:AK549,AN549)))</f>
        <v/>
      </c>
      <c r="AM549" s="26" t="str">
        <f t="shared" si="277"/>
        <v/>
      </c>
      <c r="AN549" s="4" t="str">
        <f>IF(AK549="",IF(AND(OR(H549&lt;&gt;"",G549&lt;&gt;""),E549=""),INDEX($AK$3:AK548,MATCH(MAX($AG$3:AG548),$AG$3:AG548,0),0),""),AK549)</f>
        <v/>
      </c>
      <c r="AO549" s="20" t="str">
        <f>IF(H549="",IF(AN549="","",IFERROR(INDEX(雇用者!$D$3:$D$100003,MATCH($AN549,雇用者!B$3:B$100003,0),0),"")),H549)&amp;""</f>
        <v/>
      </c>
      <c r="AP549" s="20" t="str">
        <f>IF(AN549="","",IFERROR(IF(AND(入力!I549="",H549=""),INDEX(雇用者!$E$3:$E$100003,MATCH($AN549,雇用者!B$3:B$100003,0),0),I549),I549))&amp;""</f>
        <v/>
      </c>
      <c r="AQ549" s="20" t="str">
        <f t="shared" si="278"/>
        <v/>
      </c>
      <c r="AR549" s="20" t="str">
        <f t="shared" si="279"/>
        <v/>
      </c>
      <c r="AS549" s="20" t="str">
        <f>IF(AN549="","",IFERROR(IF(AND(入力!G549="",H549=""),INDEX(雇用者!$F$3:$Y$100003,MATCH($AN549,雇用者!B$3:B$100003,0),MATCH($AM549,雇用者!$F$1:$Y$1,1)),IF(G549="","",G549)),IF(G549="","",G549)))</f>
        <v/>
      </c>
      <c r="AT549" s="21" t="str">
        <f t="shared" si="280"/>
        <v/>
      </c>
      <c r="AU549" s="21" t="str">
        <f>IF(AND(AT549&lt;&gt;"",COUNTIF($AL$3:AL549,AL549)=1),SUMIF($AL$3:$AT$100003,AL549,$AT$3:$AT$100003),"")</f>
        <v/>
      </c>
      <c r="AV549" s="21" t="str">
        <f>IF(AND(COUNTIF($AM$3:AM549,AM549)=COUNTIF($AM$3:AM100549,AM549),AM549&lt;&gt;""),SUMIF($AM$3:AM549,AM549,$AT$3:AT549),"")</f>
        <v/>
      </c>
      <c r="AW549" s="96"/>
      <c r="AX549" s="20" t="str">
        <f>IF(COUNT(BC549:BH549)=6,MAX($AX$3:AX548)+1,"")</f>
        <v/>
      </c>
      <c r="AY549" s="20" t="str">
        <f>IF(AZ549="","",RANK(AZ549,$AZ$3:$AZ$100003,1)+COUNTIF($AZ$3:AZ549,AZ549)-1)</f>
        <v/>
      </c>
      <c r="AZ549" s="20" t="str">
        <f t="shared" si="281"/>
        <v/>
      </c>
      <c r="BA549" s="20" t="str">
        <f>IF(AN549="","",IF(COUNTIF($AN$3:AN549,AN549)=1,1+MAX($BA$3:BA548),INDEX($BA$3:BA548,MATCH(AN549,$AN$3:AN549,0),0)))</f>
        <v/>
      </c>
      <c r="BB549" s="20" t="str">
        <f>IF(AO549="","",IF(COUNTIF($AO$3:AO549,AO549)=1,1+MAX($BB$3:BB548),INDEX($BB$3:BB548,MATCH(AO549,$AO$3:AO549,0),0)))</f>
        <v/>
      </c>
      <c r="BC549" s="54" t="str">
        <f t="shared" si="282"/>
        <v/>
      </c>
      <c r="BD549" s="54" t="str">
        <f t="shared" si="283"/>
        <v/>
      </c>
      <c r="BE549" s="20" t="str">
        <f>IF($AN549="","",IF(COUNTIF(AN549,"*"&amp;BE$1&amp;"*"),COUNTIF(AN$3:AN549,"*"&amp;BE$1&amp;"*"),""))</f>
        <v/>
      </c>
      <c r="BF549" s="20" t="str">
        <f>IF($AN549="","",IF(COUNTIF(AO549,"*"&amp;BF$1&amp;"*"),COUNTIF(AO$3:AO549,"*"&amp;BF$1&amp;"*"),""))</f>
        <v/>
      </c>
      <c r="BG549" s="20" t="str">
        <f>IF($AN549="","",IF(COUNTIF(AP549,"*"&amp;BG$1&amp;"*"),COUNTIF(AP$3:AP549,"*"&amp;BG$1&amp;"*"),""))</f>
        <v/>
      </c>
      <c r="BH549" s="20" t="str">
        <f>IF($AN549="","",IF(COUNTIF(AQ549,"*"&amp;BH$1&amp;"*"),COUNTIF(AQ$3:AQ549,"*"&amp;BH$1&amp;"*"),""))</f>
        <v/>
      </c>
      <c r="BI549" s="58" t="str">
        <f t="shared" si="284"/>
        <v/>
      </c>
      <c r="BJ549" s="20" t="str">
        <f t="shared" si="285"/>
        <v/>
      </c>
      <c r="BK549" s="20" t="str">
        <f t="shared" si="286"/>
        <v/>
      </c>
      <c r="BM549" s="20" t="str">
        <f>IF($BM$1&gt;=1+MAX($BM$3:BM548),1+MAX($BM$3:BM548),"")</f>
        <v/>
      </c>
      <c r="BN549" s="20" t="str">
        <f t="shared" si="287"/>
        <v/>
      </c>
      <c r="BO549" s="20" t="str">
        <f t="shared" si="287"/>
        <v/>
      </c>
      <c r="BP549" s="20" t="str">
        <f t="shared" si="287"/>
        <v/>
      </c>
      <c r="BQ549" s="20" t="str">
        <f t="shared" si="287"/>
        <v/>
      </c>
      <c r="BR549" s="20" t="str">
        <f t="shared" si="287"/>
        <v/>
      </c>
      <c r="BS549" s="20" t="str">
        <f t="shared" si="287"/>
        <v/>
      </c>
      <c r="BT549" s="20" t="str">
        <f t="shared" si="287"/>
        <v/>
      </c>
      <c r="BU549" s="20" t="str">
        <f t="shared" si="287"/>
        <v/>
      </c>
      <c r="BV549" s="20" t="str">
        <f t="shared" si="287"/>
        <v/>
      </c>
      <c r="BW549" s="20" t="str">
        <f t="shared" si="287"/>
        <v/>
      </c>
      <c r="BX549" s="20" t="str">
        <f t="shared" si="287"/>
        <v/>
      </c>
    </row>
    <row r="550" spans="2:76" ht="30" customHeight="1" x14ac:dyDescent="0.2">
      <c r="B550" s="52"/>
      <c r="C550" s="52"/>
      <c r="D550" s="52"/>
      <c r="E550" s="30"/>
      <c r="F550" s="31"/>
      <c r="G550" s="32"/>
      <c r="H550" s="30"/>
      <c r="I550" s="31"/>
      <c r="J550" s="34"/>
      <c r="K550" s="112" t="str">
        <f t="shared" si="264"/>
        <v/>
      </c>
      <c r="L550" s="108" t="str">
        <f t="shared" si="265"/>
        <v/>
      </c>
      <c r="M550" s="108" t="str">
        <f t="shared" si="266"/>
        <v/>
      </c>
      <c r="N550" s="31" t="str">
        <f t="shared" si="267"/>
        <v/>
      </c>
      <c r="O550" s="31" t="str">
        <f t="shared" si="268"/>
        <v/>
      </c>
      <c r="P550" s="49" t="str">
        <f t="shared" si="269"/>
        <v/>
      </c>
      <c r="Q550" s="49" t="str">
        <f t="shared" si="270"/>
        <v/>
      </c>
      <c r="R550" s="32" t="str">
        <f t="shared" si="271"/>
        <v/>
      </c>
      <c r="S550" s="19"/>
      <c r="T550" s="45" t="str">
        <f t="shared" si="272"/>
        <v/>
      </c>
      <c r="U550" s="32" t="str">
        <f t="shared" si="273"/>
        <v/>
      </c>
      <c r="V550" s="22"/>
      <c r="W550" s="6" t="str">
        <f t="shared" si="262"/>
        <v/>
      </c>
      <c r="X550" s="7" t="str">
        <f t="shared" si="274"/>
        <v/>
      </c>
      <c r="Y550" s="19"/>
      <c r="Z550" s="13" t="str">
        <f t="shared" si="263"/>
        <v/>
      </c>
      <c r="AA550" s="13" t="str">
        <f t="shared" si="275"/>
        <v/>
      </c>
      <c r="AB550" s="7" t="str">
        <f t="shared" si="276"/>
        <v/>
      </c>
      <c r="AC550" s="22"/>
      <c r="AD550" s="3" t="str">
        <f>IF(B550="","",COUNT(B$3:B550))</f>
        <v/>
      </c>
      <c r="AE550" s="3" t="str">
        <f>IF(C550="","",COUNT(C$3:C550))</f>
        <v/>
      </c>
      <c r="AF550" s="3" t="str">
        <f>IF(D550="","",COUNT(D$3:D550))</f>
        <v/>
      </c>
      <c r="AG550" s="20" t="str">
        <f>IF(E550="","",COUNTA($E$3:E550))</f>
        <v/>
      </c>
      <c r="AH550" s="38" t="str">
        <f>IF(B550="",IF(OR($C550&lt;&gt;"",$D550&lt;&gt;"",$E550&lt;&gt;"",$H550&lt;&gt;"",$G550&lt;&gt;""),INDEX(AH$3:AH549,MATCH(MAX(AD$3:AD549),AD$3:AD549,0),0),""),B550)</f>
        <v/>
      </c>
      <c r="AI550" s="38" t="str">
        <f>IF(C550="",IF(OR($D550&lt;&gt;"",$E550&lt;&gt;"",$H550&lt;&gt;"",$G550&lt;&gt;""),INDEX(AI$3:AI549,MATCH(MAX(AE$3:AE549),AE$3:AE549,0),0),""),C550)</f>
        <v/>
      </c>
      <c r="AJ550" s="38" t="str">
        <f>IF(D550="",IF(OR($E550&lt;&gt;"",$H550&lt;&gt;"",$G550&lt;&gt;""),INDEX(AJ$3:AJ549,MATCH(MAX(AF$3:AF549),AF$3:AF549,0),0),""),D550)</f>
        <v/>
      </c>
      <c r="AK550" s="4" t="str">
        <f>IF(入力!E550="","",IFERROR(INDEX(雇用者!$B$3:$B$100003,IFERROR(MATCH("*"&amp;$E550&amp;"*",雇用者!B$3:B$100003,0),MATCH("*"&amp;$E550&amp;"*",雇用者!C$3:C$100003,0)),0),入力!E550))&amp;""</f>
        <v/>
      </c>
      <c r="AL550" s="20" t="str">
        <f>IF(AM550="","",$AM550&amp;"@"&amp;AN550&amp;IF(AN550="","","@"&amp;COUNTIF($AK$3:AK550,AN550)))</f>
        <v/>
      </c>
      <c r="AM550" s="26" t="str">
        <f t="shared" si="277"/>
        <v/>
      </c>
      <c r="AN550" s="4" t="str">
        <f>IF(AK550="",IF(AND(OR(H550&lt;&gt;"",G550&lt;&gt;""),E550=""),INDEX($AK$3:AK549,MATCH(MAX($AG$3:AG549),$AG$3:AG549,0),0),""),AK550)</f>
        <v/>
      </c>
      <c r="AO550" s="20" t="str">
        <f>IF(H550="",IF(AN550="","",IFERROR(INDEX(雇用者!$D$3:$D$100003,MATCH($AN550,雇用者!B$3:B$100003,0),0),"")),H550)&amp;""</f>
        <v/>
      </c>
      <c r="AP550" s="20" t="str">
        <f>IF(AN550="","",IFERROR(IF(AND(入力!I550="",H550=""),INDEX(雇用者!$E$3:$E$100003,MATCH($AN550,雇用者!B$3:B$100003,0),0),I550),I550))&amp;""</f>
        <v/>
      </c>
      <c r="AQ550" s="20" t="str">
        <f t="shared" si="278"/>
        <v/>
      </c>
      <c r="AR550" s="20" t="str">
        <f t="shared" si="279"/>
        <v/>
      </c>
      <c r="AS550" s="20" t="str">
        <f>IF(AN550="","",IFERROR(IF(AND(入力!G550="",H550=""),INDEX(雇用者!$F$3:$Y$100003,MATCH($AN550,雇用者!B$3:B$100003,0),MATCH($AM550,雇用者!$F$1:$Y$1,1)),IF(G550="","",G550)),IF(G550="","",G550)))</f>
        <v/>
      </c>
      <c r="AT550" s="21" t="str">
        <f t="shared" si="280"/>
        <v/>
      </c>
      <c r="AU550" s="21" t="str">
        <f>IF(AND(AT550&lt;&gt;"",COUNTIF($AL$3:AL550,AL550)=1),SUMIF($AL$3:$AT$100003,AL550,$AT$3:$AT$100003),"")</f>
        <v/>
      </c>
      <c r="AV550" s="21" t="str">
        <f>IF(AND(COUNTIF($AM$3:AM550,AM550)=COUNTIF($AM$3:AM100550,AM550),AM550&lt;&gt;""),SUMIF($AM$3:AM550,AM550,$AT$3:AT550),"")</f>
        <v/>
      </c>
      <c r="AW550" s="96"/>
      <c r="AX550" s="20" t="str">
        <f>IF(COUNT(BC550:BH550)=6,MAX($AX$3:AX549)+1,"")</f>
        <v/>
      </c>
      <c r="AY550" s="20" t="str">
        <f>IF(AZ550="","",RANK(AZ550,$AZ$3:$AZ$100003,1)+COUNTIF($AZ$3:AZ550,AZ550)-1)</f>
        <v/>
      </c>
      <c r="AZ550" s="20" t="str">
        <f t="shared" si="281"/>
        <v/>
      </c>
      <c r="BA550" s="20" t="str">
        <f>IF(AN550="","",IF(COUNTIF($AN$3:AN550,AN550)=1,1+MAX($BA$3:BA549),INDEX($BA$3:BA549,MATCH(AN550,$AN$3:AN550,0),0)))</f>
        <v/>
      </c>
      <c r="BB550" s="20" t="str">
        <f>IF(AO550="","",IF(COUNTIF($AO$3:AO550,AO550)=1,1+MAX($BB$3:BB549),INDEX($BB$3:BB549,MATCH(AO550,$AO$3:AO550,0),0)))</f>
        <v/>
      </c>
      <c r="BC550" s="54" t="str">
        <f t="shared" si="282"/>
        <v/>
      </c>
      <c r="BD550" s="54" t="str">
        <f t="shared" si="283"/>
        <v/>
      </c>
      <c r="BE550" s="20" t="str">
        <f>IF($AN550="","",IF(COUNTIF(AN550,"*"&amp;BE$1&amp;"*"),COUNTIF(AN$3:AN550,"*"&amp;BE$1&amp;"*"),""))</f>
        <v/>
      </c>
      <c r="BF550" s="20" t="str">
        <f>IF($AN550="","",IF(COUNTIF(AO550,"*"&amp;BF$1&amp;"*"),COUNTIF(AO$3:AO550,"*"&amp;BF$1&amp;"*"),""))</f>
        <v/>
      </c>
      <c r="BG550" s="20" t="str">
        <f>IF($AN550="","",IF(COUNTIF(AP550,"*"&amp;BG$1&amp;"*"),COUNTIF(AP$3:AP550,"*"&amp;BG$1&amp;"*"),""))</f>
        <v/>
      </c>
      <c r="BH550" s="20" t="str">
        <f>IF($AN550="","",IF(COUNTIF(AQ550,"*"&amp;BH$1&amp;"*"),COUNTIF(AQ$3:AQ550,"*"&amp;BH$1&amp;"*"),""))</f>
        <v/>
      </c>
      <c r="BI550" s="58" t="str">
        <f t="shared" si="284"/>
        <v/>
      </c>
      <c r="BJ550" s="20" t="str">
        <f t="shared" si="285"/>
        <v/>
      </c>
      <c r="BK550" s="20" t="str">
        <f t="shared" si="286"/>
        <v/>
      </c>
      <c r="BM550" s="20" t="str">
        <f>IF($BM$1&gt;=1+MAX($BM$3:BM549),1+MAX($BM$3:BM549),"")</f>
        <v/>
      </c>
      <c r="BN550" s="20" t="str">
        <f t="shared" si="287"/>
        <v/>
      </c>
      <c r="BO550" s="20" t="str">
        <f t="shared" si="287"/>
        <v/>
      </c>
      <c r="BP550" s="20" t="str">
        <f t="shared" si="287"/>
        <v/>
      </c>
      <c r="BQ550" s="20" t="str">
        <f t="shared" si="287"/>
        <v/>
      </c>
      <c r="BR550" s="20" t="str">
        <f t="shared" si="287"/>
        <v/>
      </c>
      <c r="BS550" s="20" t="str">
        <f t="shared" si="287"/>
        <v/>
      </c>
      <c r="BT550" s="20" t="str">
        <f t="shared" si="287"/>
        <v/>
      </c>
      <c r="BU550" s="20" t="str">
        <f t="shared" si="287"/>
        <v/>
      </c>
      <c r="BV550" s="20" t="str">
        <f t="shared" si="287"/>
        <v/>
      </c>
      <c r="BW550" s="20" t="str">
        <f t="shared" si="287"/>
        <v/>
      </c>
      <c r="BX550" s="20" t="str">
        <f t="shared" si="287"/>
        <v/>
      </c>
    </row>
    <row r="551" spans="2:76" ht="30" customHeight="1" x14ac:dyDescent="0.2">
      <c r="B551" s="52"/>
      <c r="C551" s="52"/>
      <c r="D551" s="52"/>
      <c r="E551" s="30"/>
      <c r="F551" s="31"/>
      <c r="G551" s="32"/>
      <c r="H551" s="30"/>
      <c r="I551" s="31"/>
      <c r="J551" s="34"/>
      <c r="K551" s="112" t="str">
        <f t="shared" si="264"/>
        <v/>
      </c>
      <c r="L551" s="108" t="str">
        <f t="shared" si="265"/>
        <v/>
      </c>
      <c r="M551" s="108" t="str">
        <f t="shared" si="266"/>
        <v/>
      </c>
      <c r="N551" s="31" t="str">
        <f t="shared" si="267"/>
        <v/>
      </c>
      <c r="O551" s="31" t="str">
        <f t="shared" si="268"/>
        <v/>
      </c>
      <c r="P551" s="49" t="str">
        <f t="shared" si="269"/>
        <v/>
      </c>
      <c r="Q551" s="49" t="str">
        <f t="shared" si="270"/>
        <v/>
      </c>
      <c r="R551" s="32" t="str">
        <f t="shared" si="271"/>
        <v/>
      </c>
      <c r="S551" s="19"/>
      <c r="T551" s="45" t="str">
        <f t="shared" si="272"/>
        <v/>
      </c>
      <c r="U551" s="32" t="str">
        <f t="shared" si="273"/>
        <v/>
      </c>
      <c r="V551" s="22"/>
      <c r="W551" s="6" t="str">
        <f t="shared" si="262"/>
        <v/>
      </c>
      <c r="X551" s="7" t="str">
        <f t="shared" si="274"/>
        <v/>
      </c>
      <c r="Y551" s="19"/>
      <c r="Z551" s="13" t="str">
        <f t="shared" si="263"/>
        <v/>
      </c>
      <c r="AA551" s="13" t="str">
        <f t="shared" si="275"/>
        <v/>
      </c>
      <c r="AB551" s="7" t="str">
        <f t="shared" si="276"/>
        <v/>
      </c>
      <c r="AC551" s="22"/>
      <c r="AD551" s="3" t="str">
        <f>IF(B551="","",COUNT(B$3:B551))</f>
        <v/>
      </c>
      <c r="AE551" s="3" t="str">
        <f>IF(C551="","",COUNT(C$3:C551))</f>
        <v/>
      </c>
      <c r="AF551" s="3" t="str">
        <f>IF(D551="","",COUNT(D$3:D551))</f>
        <v/>
      </c>
      <c r="AG551" s="20" t="str">
        <f>IF(E551="","",COUNTA($E$3:E551))</f>
        <v/>
      </c>
      <c r="AH551" s="38" t="str">
        <f>IF(B551="",IF(OR($C551&lt;&gt;"",$D551&lt;&gt;"",$E551&lt;&gt;"",$H551&lt;&gt;"",$G551&lt;&gt;""),INDEX(AH$3:AH550,MATCH(MAX(AD$3:AD550),AD$3:AD550,0),0),""),B551)</f>
        <v/>
      </c>
      <c r="AI551" s="38" t="str">
        <f>IF(C551="",IF(OR($D551&lt;&gt;"",$E551&lt;&gt;"",$H551&lt;&gt;"",$G551&lt;&gt;""),INDEX(AI$3:AI550,MATCH(MAX(AE$3:AE550),AE$3:AE550,0),0),""),C551)</f>
        <v/>
      </c>
      <c r="AJ551" s="38" t="str">
        <f>IF(D551="",IF(OR($E551&lt;&gt;"",$H551&lt;&gt;"",$G551&lt;&gt;""),INDEX(AJ$3:AJ550,MATCH(MAX(AF$3:AF550),AF$3:AF550,0),0),""),D551)</f>
        <v/>
      </c>
      <c r="AK551" s="4" t="str">
        <f>IF(入力!E551="","",IFERROR(INDEX(雇用者!$B$3:$B$100003,IFERROR(MATCH("*"&amp;$E551&amp;"*",雇用者!B$3:B$100003,0),MATCH("*"&amp;$E551&amp;"*",雇用者!C$3:C$100003,0)),0),入力!E551))&amp;""</f>
        <v/>
      </c>
      <c r="AL551" s="20" t="str">
        <f>IF(AM551="","",$AM551&amp;"@"&amp;AN551&amp;IF(AN551="","","@"&amp;COUNTIF($AK$3:AK551,AN551)))</f>
        <v/>
      </c>
      <c r="AM551" s="26" t="str">
        <f t="shared" si="277"/>
        <v/>
      </c>
      <c r="AN551" s="4" t="str">
        <f>IF(AK551="",IF(AND(OR(H551&lt;&gt;"",G551&lt;&gt;""),E551=""),INDEX($AK$3:AK550,MATCH(MAX($AG$3:AG550),$AG$3:AG550,0),0),""),AK551)</f>
        <v/>
      </c>
      <c r="AO551" s="20" t="str">
        <f>IF(H551="",IF(AN551="","",IFERROR(INDEX(雇用者!$D$3:$D$100003,MATCH($AN551,雇用者!B$3:B$100003,0),0),"")),H551)&amp;""</f>
        <v/>
      </c>
      <c r="AP551" s="20" t="str">
        <f>IF(AN551="","",IFERROR(IF(AND(入力!I551="",H551=""),INDEX(雇用者!$E$3:$E$100003,MATCH($AN551,雇用者!B$3:B$100003,0),0),I551),I551))&amp;""</f>
        <v/>
      </c>
      <c r="AQ551" s="20" t="str">
        <f t="shared" si="278"/>
        <v/>
      </c>
      <c r="AR551" s="20" t="str">
        <f t="shared" si="279"/>
        <v/>
      </c>
      <c r="AS551" s="20" t="str">
        <f>IF(AN551="","",IFERROR(IF(AND(入力!G551="",H551=""),INDEX(雇用者!$F$3:$Y$100003,MATCH($AN551,雇用者!B$3:B$100003,0),MATCH($AM551,雇用者!$F$1:$Y$1,1)),IF(G551="","",G551)),IF(G551="","",G551)))</f>
        <v/>
      </c>
      <c r="AT551" s="21" t="str">
        <f t="shared" si="280"/>
        <v/>
      </c>
      <c r="AU551" s="21" t="str">
        <f>IF(AND(AT551&lt;&gt;"",COUNTIF($AL$3:AL551,AL551)=1),SUMIF($AL$3:$AT$100003,AL551,$AT$3:$AT$100003),"")</f>
        <v/>
      </c>
      <c r="AV551" s="21" t="str">
        <f>IF(AND(COUNTIF($AM$3:AM551,AM551)=COUNTIF($AM$3:AM100551,AM551),AM551&lt;&gt;""),SUMIF($AM$3:AM551,AM551,$AT$3:AT551),"")</f>
        <v/>
      </c>
      <c r="AW551" s="96"/>
      <c r="AX551" s="20" t="str">
        <f>IF(COUNT(BC551:BH551)=6,MAX($AX$3:AX550)+1,"")</f>
        <v/>
      </c>
      <c r="AY551" s="20" t="str">
        <f>IF(AZ551="","",RANK(AZ551,$AZ$3:$AZ$100003,1)+COUNTIF($AZ$3:AZ551,AZ551)-1)</f>
        <v/>
      </c>
      <c r="AZ551" s="20" t="str">
        <f t="shared" si="281"/>
        <v/>
      </c>
      <c r="BA551" s="20" t="str">
        <f>IF(AN551="","",IF(COUNTIF($AN$3:AN551,AN551)=1,1+MAX($BA$3:BA550),INDEX($BA$3:BA550,MATCH(AN551,$AN$3:AN551,0),0)))</f>
        <v/>
      </c>
      <c r="BB551" s="20" t="str">
        <f>IF(AO551="","",IF(COUNTIF($AO$3:AO551,AO551)=1,1+MAX($BB$3:BB550),INDEX($BB$3:BB550,MATCH(AO551,$AO$3:AO551,0),0)))</f>
        <v/>
      </c>
      <c r="BC551" s="54" t="str">
        <f t="shared" si="282"/>
        <v/>
      </c>
      <c r="BD551" s="54" t="str">
        <f t="shared" si="283"/>
        <v/>
      </c>
      <c r="BE551" s="20" t="str">
        <f>IF($AN551="","",IF(COUNTIF(AN551,"*"&amp;BE$1&amp;"*"),COUNTIF(AN$3:AN551,"*"&amp;BE$1&amp;"*"),""))</f>
        <v/>
      </c>
      <c r="BF551" s="20" t="str">
        <f>IF($AN551="","",IF(COUNTIF(AO551,"*"&amp;BF$1&amp;"*"),COUNTIF(AO$3:AO551,"*"&amp;BF$1&amp;"*"),""))</f>
        <v/>
      </c>
      <c r="BG551" s="20" t="str">
        <f>IF($AN551="","",IF(COUNTIF(AP551,"*"&amp;BG$1&amp;"*"),COUNTIF(AP$3:AP551,"*"&amp;BG$1&amp;"*"),""))</f>
        <v/>
      </c>
      <c r="BH551" s="20" t="str">
        <f>IF($AN551="","",IF(COUNTIF(AQ551,"*"&amp;BH$1&amp;"*"),COUNTIF(AQ$3:AQ551,"*"&amp;BH$1&amp;"*"),""))</f>
        <v/>
      </c>
      <c r="BI551" s="58" t="str">
        <f t="shared" si="284"/>
        <v/>
      </c>
      <c r="BJ551" s="20" t="str">
        <f t="shared" si="285"/>
        <v/>
      </c>
      <c r="BK551" s="20" t="str">
        <f t="shared" si="286"/>
        <v/>
      </c>
      <c r="BM551" s="20" t="str">
        <f>IF($BM$1&gt;=1+MAX($BM$3:BM550),1+MAX($BM$3:BM550),"")</f>
        <v/>
      </c>
      <c r="BN551" s="20" t="str">
        <f t="shared" si="287"/>
        <v/>
      </c>
      <c r="BO551" s="20" t="str">
        <f t="shared" si="287"/>
        <v/>
      </c>
      <c r="BP551" s="20" t="str">
        <f t="shared" ref="BN551:BX574" si="288">IFERROR(IF($BM551="","",INDEX($AH$3:$AT$100003,MATCH($BM551,INDEX($AX$3:$AY$100003,0,MATCH($BN$1,$AX$2:$AY$2,0)),0),MATCH(BP$2,$AH$2:$AT$2,0))),"")</f>
        <v/>
      </c>
      <c r="BQ551" s="20" t="str">
        <f t="shared" si="288"/>
        <v/>
      </c>
      <c r="BR551" s="20" t="str">
        <f t="shared" si="288"/>
        <v/>
      </c>
      <c r="BS551" s="20" t="str">
        <f t="shared" si="288"/>
        <v/>
      </c>
      <c r="BT551" s="20" t="str">
        <f t="shared" si="288"/>
        <v/>
      </c>
      <c r="BU551" s="20" t="str">
        <f t="shared" si="288"/>
        <v/>
      </c>
      <c r="BV551" s="20" t="str">
        <f t="shared" si="288"/>
        <v/>
      </c>
      <c r="BW551" s="20" t="str">
        <f t="shared" si="288"/>
        <v/>
      </c>
      <c r="BX551" s="20" t="str">
        <f t="shared" si="288"/>
        <v/>
      </c>
    </row>
    <row r="552" spans="2:76" ht="30" customHeight="1" x14ac:dyDescent="0.2">
      <c r="B552" s="52"/>
      <c r="C552" s="52"/>
      <c r="D552" s="52"/>
      <c r="E552" s="30"/>
      <c r="F552" s="31"/>
      <c r="G552" s="32"/>
      <c r="H552" s="30"/>
      <c r="I552" s="31"/>
      <c r="J552" s="34"/>
      <c r="K552" s="112" t="str">
        <f t="shared" si="264"/>
        <v/>
      </c>
      <c r="L552" s="108" t="str">
        <f t="shared" si="265"/>
        <v/>
      </c>
      <c r="M552" s="108" t="str">
        <f t="shared" si="266"/>
        <v/>
      </c>
      <c r="N552" s="31" t="str">
        <f t="shared" si="267"/>
        <v/>
      </c>
      <c r="O552" s="31" t="str">
        <f t="shared" si="268"/>
        <v/>
      </c>
      <c r="P552" s="49" t="str">
        <f t="shared" si="269"/>
        <v/>
      </c>
      <c r="Q552" s="49" t="str">
        <f t="shared" si="270"/>
        <v/>
      </c>
      <c r="R552" s="32" t="str">
        <f t="shared" si="271"/>
        <v/>
      </c>
      <c r="S552" s="19"/>
      <c r="T552" s="45" t="str">
        <f t="shared" si="272"/>
        <v/>
      </c>
      <c r="U552" s="32" t="str">
        <f t="shared" si="273"/>
        <v/>
      </c>
      <c r="V552" s="22"/>
      <c r="W552" s="6" t="str">
        <f t="shared" si="262"/>
        <v/>
      </c>
      <c r="X552" s="7" t="str">
        <f t="shared" si="274"/>
        <v/>
      </c>
      <c r="Y552" s="19"/>
      <c r="Z552" s="13" t="str">
        <f t="shared" si="263"/>
        <v/>
      </c>
      <c r="AA552" s="13" t="str">
        <f t="shared" si="275"/>
        <v/>
      </c>
      <c r="AB552" s="7" t="str">
        <f t="shared" si="276"/>
        <v/>
      </c>
      <c r="AC552" s="22"/>
      <c r="AD552" s="3" t="str">
        <f>IF(B552="","",COUNT(B$3:B552))</f>
        <v/>
      </c>
      <c r="AE552" s="3" t="str">
        <f>IF(C552="","",COUNT(C$3:C552))</f>
        <v/>
      </c>
      <c r="AF552" s="3" t="str">
        <f>IF(D552="","",COUNT(D$3:D552))</f>
        <v/>
      </c>
      <c r="AG552" s="20" t="str">
        <f>IF(E552="","",COUNTA($E$3:E552))</f>
        <v/>
      </c>
      <c r="AH552" s="38" t="str">
        <f>IF(B552="",IF(OR($C552&lt;&gt;"",$D552&lt;&gt;"",$E552&lt;&gt;"",$H552&lt;&gt;"",$G552&lt;&gt;""),INDEX(AH$3:AH551,MATCH(MAX(AD$3:AD551),AD$3:AD551,0),0),""),B552)</f>
        <v/>
      </c>
      <c r="AI552" s="38" t="str">
        <f>IF(C552="",IF(OR($D552&lt;&gt;"",$E552&lt;&gt;"",$H552&lt;&gt;"",$G552&lt;&gt;""),INDEX(AI$3:AI551,MATCH(MAX(AE$3:AE551),AE$3:AE551,0),0),""),C552)</f>
        <v/>
      </c>
      <c r="AJ552" s="38" t="str">
        <f>IF(D552="",IF(OR($E552&lt;&gt;"",$H552&lt;&gt;"",$G552&lt;&gt;""),INDEX(AJ$3:AJ551,MATCH(MAX(AF$3:AF551),AF$3:AF551,0),0),""),D552)</f>
        <v/>
      </c>
      <c r="AK552" s="4" t="str">
        <f>IF(入力!E552="","",IFERROR(INDEX(雇用者!$B$3:$B$100003,IFERROR(MATCH("*"&amp;$E552&amp;"*",雇用者!B$3:B$100003,0),MATCH("*"&amp;$E552&amp;"*",雇用者!C$3:C$100003,0)),0),入力!E552))&amp;""</f>
        <v/>
      </c>
      <c r="AL552" s="20" t="str">
        <f>IF(AM552="","",$AM552&amp;"@"&amp;AN552&amp;IF(AN552="","","@"&amp;COUNTIF($AK$3:AK552,AN552)))</f>
        <v/>
      </c>
      <c r="AM552" s="26" t="str">
        <f t="shared" si="277"/>
        <v/>
      </c>
      <c r="AN552" s="4" t="str">
        <f>IF(AK552="",IF(AND(OR(H552&lt;&gt;"",G552&lt;&gt;""),E552=""),INDEX($AK$3:AK551,MATCH(MAX($AG$3:AG551),$AG$3:AG551,0),0),""),AK552)</f>
        <v/>
      </c>
      <c r="AO552" s="20" t="str">
        <f>IF(H552="",IF(AN552="","",IFERROR(INDEX(雇用者!$D$3:$D$100003,MATCH($AN552,雇用者!B$3:B$100003,0),0),"")),H552)&amp;""</f>
        <v/>
      </c>
      <c r="AP552" s="20" t="str">
        <f>IF(AN552="","",IFERROR(IF(AND(入力!I552="",H552=""),INDEX(雇用者!$E$3:$E$100003,MATCH($AN552,雇用者!B$3:B$100003,0),0),I552),I552))&amp;""</f>
        <v/>
      </c>
      <c r="AQ552" s="20" t="str">
        <f t="shared" si="278"/>
        <v/>
      </c>
      <c r="AR552" s="20" t="str">
        <f t="shared" si="279"/>
        <v/>
      </c>
      <c r="AS552" s="20" t="str">
        <f>IF(AN552="","",IFERROR(IF(AND(入力!G552="",H552=""),INDEX(雇用者!$F$3:$Y$100003,MATCH($AN552,雇用者!B$3:B$100003,0),MATCH($AM552,雇用者!$F$1:$Y$1,1)),IF(G552="","",G552)),IF(G552="","",G552)))</f>
        <v/>
      </c>
      <c r="AT552" s="21" t="str">
        <f t="shared" si="280"/>
        <v/>
      </c>
      <c r="AU552" s="21" t="str">
        <f>IF(AND(AT552&lt;&gt;"",COUNTIF($AL$3:AL552,AL552)=1),SUMIF($AL$3:$AT$100003,AL552,$AT$3:$AT$100003),"")</f>
        <v/>
      </c>
      <c r="AV552" s="21" t="str">
        <f>IF(AND(COUNTIF($AM$3:AM552,AM552)=COUNTIF($AM$3:AM100552,AM552),AM552&lt;&gt;""),SUMIF($AM$3:AM552,AM552,$AT$3:AT552),"")</f>
        <v/>
      </c>
      <c r="AW552" s="96"/>
      <c r="AX552" s="20" t="str">
        <f>IF(COUNT(BC552:BH552)=6,MAX($AX$3:AX551)+1,"")</f>
        <v/>
      </c>
      <c r="AY552" s="20" t="str">
        <f>IF(AZ552="","",RANK(AZ552,$AZ$3:$AZ$100003,1)+COUNTIF($AZ$3:AZ552,AZ552)-1)</f>
        <v/>
      </c>
      <c r="AZ552" s="20" t="str">
        <f t="shared" si="281"/>
        <v/>
      </c>
      <c r="BA552" s="20" t="str">
        <f>IF(AN552="","",IF(COUNTIF($AN$3:AN552,AN552)=1,1+MAX($BA$3:BA551),INDEX($BA$3:BA551,MATCH(AN552,$AN$3:AN552,0),0)))</f>
        <v/>
      </c>
      <c r="BB552" s="20" t="str">
        <f>IF(AO552="","",IF(COUNTIF($AO$3:AO552,AO552)=1,1+MAX($BB$3:BB551),INDEX($BB$3:BB551,MATCH(AO552,$AO$3:AO552,0),0)))</f>
        <v/>
      </c>
      <c r="BC552" s="54" t="str">
        <f t="shared" si="282"/>
        <v/>
      </c>
      <c r="BD552" s="54" t="str">
        <f t="shared" si="283"/>
        <v/>
      </c>
      <c r="BE552" s="20" t="str">
        <f>IF($AN552="","",IF(COUNTIF(AN552,"*"&amp;BE$1&amp;"*"),COUNTIF(AN$3:AN552,"*"&amp;BE$1&amp;"*"),""))</f>
        <v/>
      </c>
      <c r="BF552" s="20" t="str">
        <f>IF($AN552="","",IF(COUNTIF(AO552,"*"&amp;BF$1&amp;"*"),COUNTIF(AO$3:AO552,"*"&amp;BF$1&amp;"*"),""))</f>
        <v/>
      </c>
      <c r="BG552" s="20" t="str">
        <f>IF($AN552="","",IF(COUNTIF(AP552,"*"&amp;BG$1&amp;"*"),COUNTIF(AP$3:AP552,"*"&amp;BG$1&amp;"*"),""))</f>
        <v/>
      </c>
      <c r="BH552" s="20" t="str">
        <f>IF($AN552="","",IF(COUNTIF(AQ552,"*"&amp;BH$1&amp;"*"),COUNTIF(AQ$3:AQ552,"*"&amp;BH$1&amp;"*"),""))</f>
        <v/>
      </c>
      <c r="BI552" s="58" t="str">
        <f t="shared" si="284"/>
        <v/>
      </c>
      <c r="BJ552" s="20" t="str">
        <f t="shared" si="285"/>
        <v/>
      </c>
      <c r="BK552" s="20" t="str">
        <f t="shared" si="286"/>
        <v/>
      </c>
      <c r="BM552" s="20" t="str">
        <f>IF($BM$1&gt;=1+MAX($BM$3:BM551),1+MAX($BM$3:BM551),"")</f>
        <v/>
      </c>
      <c r="BN552" s="20" t="str">
        <f t="shared" si="288"/>
        <v/>
      </c>
      <c r="BO552" s="20" t="str">
        <f t="shared" si="288"/>
        <v/>
      </c>
      <c r="BP552" s="20" t="str">
        <f t="shared" si="288"/>
        <v/>
      </c>
      <c r="BQ552" s="20" t="str">
        <f t="shared" si="288"/>
        <v/>
      </c>
      <c r="BR552" s="20" t="str">
        <f t="shared" si="288"/>
        <v/>
      </c>
      <c r="BS552" s="20" t="str">
        <f t="shared" si="288"/>
        <v/>
      </c>
      <c r="BT552" s="20" t="str">
        <f t="shared" si="288"/>
        <v/>
      </c>
      <c r="BU552" s="20" t="str">
        <f t="shared" si="288"/>
        <v/>
      </c>
      <c r="BV552" s="20" t="str">
        <f t="shared" si="288"/>
        <v/>
      </c>
      <c r="BW552" s="20" t="str">
        <f t="shared" si="288"/>
        <v/>
      </c>
      <c r="BX552" s="20" t="str">
        <f t="shared" si="288"/>
        <v/>
      </c>
    </row>
    <row r="553" spans="2:76" ht="30" customHeight="1" x14ac:dyDescent="0.2">
      <c r="B553" s="52"/>
      <c r="C553" s="52"/>
      <c r="D553" s="52"/>
      <c r="E553" s="30"/>
      <c r="F553" s="31"/>
      <c r="G553" s="32"/>
      <c r="H553" s="30"/>
      <c r="I553" s="31"/>
      <c r="J553" s="34"/>
      <c r="K553" s="112" t="str">
        <f t="shared" si="264"/>
        <v/>
      </c>
      <c r="L553" s="108" t="str">
        <f t="shared" si="265"/>
        <v/>
      </c>
      <c r="M553" s="108" t="str">
        <f t="shared" si="266"/>
        <v/>
      </c>
      <c r="N553" s="31" t="str">
        <f t="shared" si="267"/>
        <v/>
      </c>
      <c r="O553" s="31" t="str">
        <f t="shared" si="268"/>
        <v/>
      </c>
      <c r="P553" s="49" t="str">
        <f t="shared" si="269"/>
        <v/>
      </c>
      <c r="Q553" s="49" t="str">
        <f t="shared" si="270"/>
        <v/>
      </c>
      <c r="R553" s="32" t="str">
        <f t="shared" si="271"/>
        <v/>
      </c>
      <c r="S553" s="19"/>
      <c r="T553" s="45" t="str">
        <f t="shared" si="272"/>
        <v/>
      </c>
      <c r="U553" s="32" t="str">
        <f t="shared" si="273"/>
        <v/>
      </c>
      <c r="V553" s="22"/>
      <c r="W553" s="6" t="str">
        <f t="shared" si="262"/>
        <v/>
      </c>
      <c r="X553" s="7" t="str">
        <f t="shared" si="274"/>
        <v/>
      </c>
      <c r="Y553" s="19"/>
      <c r="Z553" s="13" t="str">
        <f t="shared" si="263"/>
        <v/>
      </c>
      <c r="AA553" s="13" t="str">
        <f t="shared" si="275"/>
        <v/>
      </c>
      <c r="AB553" s="7" t="str">
        <f t="shared" si="276"/>
        <v/>
      </c>
      <c r="AC553" s="22"/>
      <c r="AD553" s="3" t="str">
        <f>IF(B553="","",COUNT(B$3:B553))</f>
        <v/>
      </c>
      <c r="AE553" s="3" t="str">
        <f>IF(C553="","",COUNT(C$3:C553))</f>
        <v/>
      </c>
      <c r="AF553" s="3" t="str">
        <f>IF(D553="","",COUNT(D$3:D553))</f>
        <v/>
      </c>
      <c r="AG553" s="20" t="str">
        <f>IF(E553="","",COUNTA($E$3:E553))</f>
        <v/>
      </c>
      <c r="AH553" s="38" t="str">
        <f>IF(B553="",IF(OR($C553&lt;&gt;"",$D553&lt;&gt;"",$E553&lt;&gt;"",$H553&lt;&gt;"",$G553&lt;&gt;""),INDEX(AH$3:AH552,MATCH(MAX(AD$3:AD552),AD$3:AD552,0),0),""),B553)</f>
        <v/>
      </c>
      <c r="AI553" s="38" t="str">
        <f>IF(C553="",IF(OR($D553&lt;&gt;"",$E553&lt;&gt;"",$H553&lt;&gt;"",$G553&lt;&gt;""),INDEX(AI$3:AI552,MATCH(MAX(AE$3:AE552),AE$3:AE552,0),0),""),C553)</f>
        <v/>
      </c>
      <c r="AJ553" s="38" t="str">
        <f>IF(D553="",IF(OR($E553&lt;&gt;"",$H553&lt;&gt;"",$G553&lt;&gt;""),INDEX(AJ$3:AJ552,MATCH(MAX(AF$3:AF552),AF$3:AF552,0),0),""),D553)</f>
        <v/>
      </c>
      <c r="AK553" s="4" t="str">
        <f>IF(入力!E553="","",IFERROR(INDEX(雇用者!$B$3:$B$100003,IFERROR(MATCH("*"&amp;$E553&amp;"*",雇用者!B$3:B$100003,0),MATCH("*"&amp;$E553&amp;"*",雇用者!C$3:C$100003,0)),0),入力!E553))&amp;""</f>
        <v/>
      </c>
      <c r="AL553" s="20" t="str">
        <f>IF(AM553="","",$AM553&amp;"@"&amp;AN553&amp;IF(AN553="","","@"&amp;COUNTIF($AK$3:AK553,AN553)))</f>
        <v/>
      </c>
      <c r="AM553" s="26" t="str">
        <f t="shared" si="277"/>
        <v/>
      </c>
      <c r="AN553" s="4" t="str">
        <f>IF(AK553="",IF(AND(OR(H553&lt;&gt;"",G553&lt;&gt;""),E553=""),INDEX($AK$3:AK552,MATCH(MAX($AG$3:AG552),$AG$3:AG552,0),0),""),AK553)</f>
        <v/>
      </c>
      <c r="AO553" s="20" t="str">
        <f>IF(H553="",IF(AN553="","",IFERROR(INDEX(雇用者!$D$3:$D$100003,MATCH($AN553,雇用者!B$3:B$100003,0),0),"")),H553)&amp;""</f>
        <v/>
      </c>
      <c r="AP553" s="20" t="str">
        <f>IF(AN553="","",IFERROR(IF(AND(入力!I553="",H553=""),INDEX(雇用者!$E$3:$E$100003,MATCH($AN553,雇用者!B$3:B$100003,0),0),I553),I553))&amp;""</f>
        <v/>
      </c>
      <c r="AQ553" s="20" t="str">
        <f t="shared" si="278"/>
        <v/>
      </c>
      <c r="AR553" s="20" t="str">
        <f t="shared" si="279"/>
        <v/>
      </c>
      <c r="AS553" s="20" t="str">
        <f>IF(AN553="","",IFERROR(IF(AND(入力!G553="",H553=""),INDEX(雇用者!$F$3:$Y$100003,MATCH($AN553,雇用者!B$3:B$100003,0),MATCH($AM553,雇用者!$F$1:$Y$1,1)),IF(G553="","",G553)),IF(G553="","",G553)))</f>
        <v/>
      </c>
      <c r="AT553" s="21" t="str">
        <f t="shared" si="280"/>
        <v/>
      </c>
      <c r="AU553" s="21" t="str">
        <f>IF(AND(AT553&lt;&gt;"",COUNTIF($AL$3:AL553,AL553)=1),SUMIF($AL$3:$AT$100003,AL553,$AT$3:$AT$100003),"")</f>
        <v/>
      </c>
      <c r="AV553" s="21" t="str">
        <f>IF(AND(COUNTIF($AM$3:AM553,AM553)=COUNTIF($AM$3:AM100553,AM553),AM553&lt;&gt;""),SUMIF($AM$3:AM553,AM553,$AT$3:AT553),"")</f>
        <v/>
      </c>
      <c r="AW553" s="96"/>
      <c r="AX553" s="20" t="str">
        <f>IF(COUNT(BC553:BH553)=6,MAX($AX$3:AX552)+1,"")</f>
        <v/>
      </c>
      <c r="AY553" s="20" t="str">
        <f>IF(AZ553="","",RANK(AZ553,$AZ$3:$AZ$100003,1)+COUNTIF($AZ$3:AZ553,AZ553)-1)</f>
        <v/>
      </c>
      <c r="AZ553" s="20" t="str">
        <f t="shared" si="281"/>
        <v/>
      </c>
      <c r="BA553" s="20" t="str">
        <f>IF(AN553="","",IF(COUNTIF($AN$3:AN553,AN553)=1,1+MAX($BA$3:BA552),INDEX($BA$3:BA552,MATCH(AN553,$AN$3:AN553,0),0)))</f>
        <v/>
      </c>
      <c r="BB553" s="20" t="str">
        <f>IF(AO553="","",IF(COUNTIF($AO$3:AO553,AO553)=1,1+MAX($BB$3:BB552),INDEX($BB$3:BB552,MATCH(AO553,$AO$3:AO553,0),0)))</f>
        <v/>
      </c>
      <c r="BC553" s="54" t="str">
        <f t="shared" si="282"/>
        <v/>
      </c>
      <c r="BD553" s="54" t="str">
        <f t="shared" si="283"/>
        <v/>
      </c>
      <c r="BE553" s="20" t="str">
        <f>IF($AN553="","",IF(COUNTIF(AN553,"*"&amp;BE$1&amp;"*"),COUNTIF(AN$3:AN553,"*"&amp;BE$1&amp;"*"),""))</f>
        <v/>
      </c>
      <c r="BF553" s="20" t="str">
        <f>IF($AN553="","",IF(COUNTIF(AO553,"*"&amp;BF$1&amp;"*"),COUNTIF(AO$3:AO553,"*"&amp;BF$1&amp;"*"),""))</f>
        <v/>
      </c>
      <c r="BG553" s="20" t="str">
        <f>IF($AN553="","",IF(COUNTIF(AP553,"*"&amp;BG$1&amp;"*"),COUNTIF(AP$3:AP553,"*"&amp;BG$1&amp;"*"),""))</f>
        <v/>
      </c>
      <c r="BH553" s="20" t="str">
        <f>IF($AN553="","",IF(COUNTIF(AQ553,"*"&amp;BH$1&amp;"*"),COUNTIF(AQ$3:AQ553,"*"&amp;BH$1&amp;"*"),""))</f>
        <v/>
      </c>
      <c r="BI553" s="58" t="str">
        <f t="shared" si="284"/>
        <v/>
      </c>
      <c r="BJ553" s="20" t="str">
        <f t="shared" si="285"/>
        <v/>
      </c>
      <c r="BK553" s="20" t="str">
        <f t="shared" si="286"/>
        <v/>
      </c>
      <c r="BM553" s="20" t="str">
        <f>IF($BM$1&gt;=1+MAX($BM$3:BM552),1+MAX($BM$3:BM552),"")</f>
        <v/>
      </c>
      <c r="BN553" s="20" t="str">
        <f t="shared" si="288"/>
        <v/>
      </c>
      <c r="BO553" s="20" t="str">
        <f t="shared" si="288"/>
        <v/>
      </c>
      <c r="BP553" s="20" t="str">
        <f t="shared" si="288"/>
        <v/>
      </c>
      <c r="BQ553" s="20" t="str">
        <f t="shared" si="288"/>
        <v/>
      </c>
      <c r="BR553" s="20" t="str">
        <f t="shared" si="288"/>
        <v/>
      </c>
      <c r="BS553" s="20" t="str">
        <f t="shared" si="288"/>
        <v/>
      </c>
      <c r="BT553" s="20" t="str">
        <f t="shared" si="288"/>
        <v/>
      </c>
      <c r="BU553" s="20" t="str">
        <f t="shared" si="288"/>
        <v/>
      </c>
      <c r="BV553" s="20" t="str">
        <f t="shared" si="288"/>
        <v/>
      </c>
      <c r="BW553" s="20" t="str">
        <f t="shared" si="288"/>
        <v/>
      </c>
      <c r="BX553" s="20" t="str">
        <f t="shared" si="288"/>
        <v/>
      </c>
    </row>
    <row r="554" spans="2:76" ht="30" customHeight="1" x14ac:dyDescent="0.2">
      <c r="B554" s="52"/>
      <c r="C554" s="52"/>
      <c r="D554" s="52"/>
      <c r="E554" s="30"/>
      <c r="F554" s="31"/>
      <c r="G554" s="32"/>
      <c r="H554" s="30"/>
      <c r="I554" s="31"/>
      <c r="J554" s="34"/>
      <c r="K554" s="112" t="str">
        <f t="shared" si="264"/>
        <v/>
      </c>
      <c r="L554" s="108" t="str">
        <f t="shared" si="265"/>
        <v/>
      </c>
      <c r="M554" s="108" t="str">
        <f t="shared" si="266"/>
        <v/>
      </c>
      <c r="N554" s="31" t="str">
        <f t="shared" si="267"/>
        <v/>
      </c>
      <c r="O554" s="31" t="str">
        <f t="shared" si="268"/>
        <v/>
      </c>
      <c r="P554" s="49" t="str">
        <f t="shared" si="269"/>
        <v/>
      </c>
      <c r="Q554" s="49" t="str">
        <f t="shared" si="270"/>
        <v/>
      </c>
      <c r="R554" s="32" t="str">
        <f t="shared" si="271"/>
        <v/>
      </c>
      <c r="S554" s="19"/>
      <c r="T554" s="45" t="str">
        <f t="shared" si="272"/>
        <v/>
      </c>
      <c r="U554" s="32" t="str">
        <f t="shared" si="273"/>
        <v/>
      </c>
      <c r="V554" s="22"/>
      <c r="W554" s="6" t="str">
        <f t="shared" si="262"/>
        <v/>
      </c>
      <c r="X554" s="7" t="str">
        <f t="shared" si="274"/>
        <v/>
      </c>
      <c r="Y554" s="19"/>
      <c r="Z554" s="13" t="str">
        <f t="shared" si="263"/>
        <v/>
      </c>
      <c r="AA554" s="13" t="str">
        <f t="shared" si="275"/>
        <v/>
      </c>
      <c r="AB554" s="7" t="str">
        <f t="shared" si="276"/>
        <v/>
      </c>
      <c r="AC554" s="22"/>
      <c r="AD554" s="3" t="str">
        <f>IF(B554="","",COUNT(B$3:B554))</f>
        <v/>
      </c>
      <c r="AE554" s="3" t="str">
        <f>IF(C554="","",COUNT(C$3:C554))</f>
        <v/>
      </c>
      <c r="AF554" s="3" t="str">
        <f>IF(D554="","",COUNT(D$3:D554))</f>
        <v/>
      </c>
      <c r="AG554" s="20" t="str">
        <f>IF(E554="","",COUNTA($E$3:E554))</f>
        <v/>
      </c>
      <c r="AH554" s="38" t="str">
        <f>IF(B554="",IF(OR($C554&lt;&gt;"",$D554&lt;&gt;"",$E554&lt;&gt;"",$H554&lt;&gt;"",$G554&lt;&gt;""),INDEX(AH$3:AH553,MATCH(MAX(AD$3:AD553),AD$3:AD553,0),0),""),B554)</f>
        <v/>
      </c>
      <c r="AI554" s="38" t="str">
        <f>IF(C554="",IF(OR($D554&lt;&gt;"",$E554&lt;&gt;"",$H554&lt;&gt;"",$G554&lt;&gt;""),INDEX(AI$3:AI553,MATCH(MAX(AE$3:AE553),AE$3:AE553,0),0),""),C554)</f>
        <v/>
      </c>
      <c r="AJ554" s="38" t="str">
        <f>IF(D554="",IF(OR($E554&lt;&gt;"",$H554&lt;&gt;"",$G554&lt;&gt;""),INDEX(AJ$3:AJ553,MATCH(MAX(AF$3:AF553),AF$3:AF553,0),0),""),D554)</f>
        <v/>
      </c>
      <c r="AK554" s="4" t="str">
        <f>IF(入力!E554="","",IFERROR(INDEX(雇用者!$B$3:$B$100003,IFERROR(MATCH("*"&amp;$E554&amp;"*",雇用者!B$3:B$100003,0),MATCH("*"&amp;$E554&amp;"*",雇用者!C$3:C$100003,0)),0),入力!E554))&amp;""</f>
        <v/>
      </c>
      <c r="AL554" s="20" t="str">
        <f>IF(AM554="","",$AM554&amp;"@"&amp;AN554&amp;IF(AN554="","","@"&amp;COUNTIF($AK$3:AK554,AN554)))</f>
        <v/>
      </c>
      <c r="AM554" s="26" t="str">
        <f t="shared" si="277"/>
        <v/>
      </c>
      <c r="AN554" s="4" t="str">
        <f>IF(AK554="",IF(AND(OR(H554&lt;&gt;"",G554&lt;&gt;""),E554=""),INDEX($AK$3:AK553,MATCH(MAX($AG$3:AG553),$AG$3:AG553,0),0),""),AK554)</f>
        <v/>
      </c>
      <c r="AO554" s="20" t="str">
        <f>IF(H554="",IF(AN554="","",IFERROR(INDEX(雇用者!$D$3:$D$100003,MATCH($AN554,雇用者!B$3:B$100003,0),0),"")),H554)&amp;""</f>
        <v/>
      </c>
      <c r="AP554" s="20" t="str">
        <f>IF(AN554="","",IFERROR(IF(AND(入力!I554="",H554=""),INDEX(雇用者!$E$3:$E$100003,MATCH($AN554,雇用者!B$3:B$100003,0),0),I554),I554))&amp;""</f>
        <v/>
      </c>
      <c r="AQ554" s="20" t="str">
        <f t="shared" si="278"/>
        <v/>
      </c>
      <c r="AR554" s="20" t="str">
        <f t="shared" si="279"/>
        <v/>
      </c>
      <c r="AS554" s="20" t="str">
        <f>IF(AN554="","",IFERROR(IF(AND(入力!G554="",H554=""),INDEX(雇用者!$F$3:$Y$100003,MATCH($AN554,雇用者!B$3:B$100003,0),MATCH($AM554,雇用者!$F$1:$Y$1,1)),IF(G554="","",G554)),IF(G554="","",G554)))</f>
        <v/>
      </c>
      <c r="AT554" s="21" t="str">
        <f t="shared" si="280"/>
        <v/>
      </c>
      <c r="AU554" s="21" t="str">
        <f>IF(AND(AT554&lt;&gt;"",COUNTIF($AL$3:AL554,AL554)=1),SUMIF($AL$3:$AT$100003,AL554,$AT$3:$AT$100003),"")</f>
        <v/>
      </c>
      <c r="AV554" s="21" t="str">
        <f>IF(AND(COUNTIF($AM$3:AM554,AM554)=COUNTIF($AM$3:AM100554,AM554),AM554&lt;&gt;""),SUMIF($AM$3:AM554,AM554,$AT$3:AT554),"")</f>
        <v/>
      </c>
      <c r="AW554" s="96"/>
      <c r="AX554" s="20" t="str">
        <f>IF(COUNT(BC554:BH554)=6,MAX($AX$3:AX553)+1,"")</f>
        <v/>
      </c>
      <c r="AY554" s="20" t="str">
        <f>IF(AZ554="","",RANK(AZ554,$AZ$3:$AZ$100003,1)+COUNTIF($AZ$3:AZ554,AZ554)-1)</f>
        <v/>
      </c>
      <c r="AZ554" s="20" t="str">
        <f t="shared" si="281"/>
        <v/>
      </c>
      <c r="BA554" s="20" t="str">
        <f>IF(AN554="","",IF(COUNTIF($AN$3:AN554,AN554)=1,1+MAX($BA$3:BA553),INDEX($BA$3:BA553,MATCH(AN554,$AN$3:AN554,0),0)))</f>
        <v/>
      </c>
      <c r="BB554" s="20" t="str">
        <f>IF(AO554="","",IF(COUNTIF($AO$3:AO554,AO554)=1,1+MAX($BB$3:BB553),INDEX($BB$3:BB553,MATCH(AO554,$AO$3:AO554,0),0)))</f>
        <v/>
      </c>
      <c r="BC554" s="54" t="str">
        <f t="shared" si="282"/>
        <v/>
      </c>
      <c r="BD554" s="54" t="str">
        <f t="shared" si="283"/>
        <v/>
      </c>
      <c r="BE554" s="20" t="str">
        <f>IF($AN554="","",IF(COUNTIF(AN554,"*"&amp;BE$1&amp;"*"),COUNTIF(AN$3:AN554,"*"&amp;BE$1&amp;"*"),""))</f>
        <v/>
      </c>
      <c r="BF554" s="20" t="str">
        <f>IF($AN554="","",IF(COUNTIF(AO554,"*"&amp;BF$1&amp;"*"),COUNTIF(AO$3:AO554,"*"&amp;BF$1&amp;"*"),""))</f>
        <v/>
      </c>
      <c r="BG554" s="20" t="str">
        <f>IF($AN554="","",IF(COUNTIF(AP554,"*"&amp;BG$1&amp;"*"),COUNTIF(AP$3:AP554,"*"&amp;BG$1&amp;"*"),""))</f>
        <v/>
      </c>
      <c r="BH554" s="20" t="str">
        <f>IF($AN554="","",IF(COUNTIF(AQ554,"*"&amp;BH$1&amp;"*"),COUNTIF(AQ$3:AQ554,"*"&amp;BH$1&amp;"*"),""))</f>
        <v/>
      </c>
      <c r="BI554" s="58" t="str">
        <f t="shared" si="284"/>
        <v/>
      </c>
      <c r="BJ554" s="20" t="str">
        <f t="shared" si="285"/>
        <v/>
      </c>
      <c r="BK554" s="20" t="str">
        <f t="shared" si="286"/>
        <v/>
      </c>
      <c r="BM554" s="20" t="str">
        <f>IF($BM$1&gt;=1+MAX($BM$3:BM553),1+MAX($BM$3:BM553),"")</f>
        <v/>
      </c>
      <c r="BN554" s="20" t="str">
        <f t="shared" si="288"/>
        <v/>
      </c>
      <c r="BO554" s="20" t="str">
        <f t="shared" si="288"/>
        <v/>
      </c>
      <c r="BP554" s="20" t="str">
        <f t="shared" si="288"/>
        <v/>
      </c>
      <c r="BQ554" s="20" t="str">
        <f t="shared" si="288"/>
        <v/>
      </c>
      <c r="BR554" s="20" t="str">
        <f t="shared" si="288"/>
        <v/>
      </c>
      <c r="BS554" s="20" t="str">
        <f t="shared" si="288"/>
        <v/>
      </c>
      <c r="BT554" s="20" t="str">
        <f t="shared" si="288"/>
        <v/>
      </c>
      <c r="BU554" s="20" t="str">
        <f t="shared" si="288"/>
        <v/>
      </c>
      <c r="BV554" s="20" t="str">
        <f t="shared" si="288"/>
        <v/>
      </c>
      <c r="BW554" s="20" t="str">
        <f t="shared" si="288"/>
        <v/>
      </c>
      <c r="BX554" s="20" t="str">
        <f t="shared" si="288"/>
        <v/>
      </c>
    </row>
    <row r="555" spans="2:76" ht="30" customHeight="1" x14ac:dyDescent="0.2">
      <c r="B555" s="52"/>
      <c r="C555" s="52"/>
      <c r="D555" s="52"/>
      <c r="E555" s="30"/>
      <c r="F555" s="31"/>
      <c r="G555" s="32"/>
      <c r="H555" s="30"/>
      <c r="I555" s="31"/>
      <c r="J555" s="34"/>
      <c r="K555" s="112" t="str">
        <f t="shared" si="264"/>
        <v/>
      </c>
      <c r="L555" s="108" t="str">
        <f t="shared" si="265"/>
        <v/>
      </c>
      <c r="M555" s="108" t="str">
        <f t="shared" si="266"/>
        <v/>
      </c>
      <c r="N555" s="31" t="str">
        <f t="shared" si="267"/>
        <v/>
      </c>
      <c r="O555" s="31" t="str">
        <f t="shared" si="268"/>
        <v/>
      </c>
      <c r="P555" s="49" t="str">
        <f t="shared" si="269"/>
        <v/>
      </c>
      <c r="Q555" s="49" t="str">
        <f t="shared" si="270"/>
        <v/>
      </c>
      <c r="R555" s="32" t="str">
        <f t="shared" si="271"/>
        <v/>
      </c>
      <c r="S555" s="19"/>
      <c r="T555" s="45" t="str">
        <f t="shared" si="272"/>
        <v/>
      </c>
      <c r="U555" s="32" t="str">
        <f t="shared" si="273"/>
        <v/>
      </c>
      <c r="V555" s="22"/>
      <c r="W555" s="6" t="str">
        <f t="shared" si="262"/>
        <v/>
      </c>
      <c r="X555" s="7" t="str">
        <f t="shared" si="274"/>
        <v/>
      </c>
      <c r="Y555" s="19"/>
      <c r="Z555" s="13" t="str">
        <f t="shared" si="263"/>
        <v/>
      </c>
      <c r="AA555" s="13" t="str">
        <f t="shared" si="275"/>
        <v/>
      </c>
      <c r="AB555" s="7" t="str">
        <f t="shared" si="276"/>
        <v/>
      </c>
      <c r="AC555" s="22"/>
      <c r="AD555" s="3" t="str">
        <f>IF(B555="","",COUNT(B$3:B555))</f>
        <v/>
      </c>
      <c r="AE555" s="3" t="str">
        <f>IF(C555="","",COUNT(C$3:C555))</f>
        <v/>
      </c>
      <c r="AF555" s="3" t="str">
        <f>IF(D555="","",COUNT(D$3:D555))</f>
        <v/>
      </c>
      <c r="AG555" s="20" t="str">
        <f>IF(E555="","",COUNTA($E$3:E555))</f>
        <v/>
      </c>
      <c r="AH555" s="38" t="str">
        <f>IF(B555="",IF(OR($C555&lt;&gt;"",$D555&lt;&gt;"",$E555&lt;&gt;"",$H555&lt;&gt;"",$G555&lt;&gt;""),INDEX(AH$3:AH554,MATCH(MAX(AD$3:AD554),AD$3:AD554,0),0),""),B555)</f>
        <v/>
      </c>
      <c r="AI555" s="38" t="str">
        <f>IF(C555="",IF(OR($D555&lt;&gt;"",$E555&lt;&gt;"",$H555&lt;&gt;"",$G555&lt;&gt;""),INDEX(AI$3:AI554,MATCH(MAX(AE$3:AE554),AE$3:AE554,0),0),""),C555)</f>
        <v/>
      </c>
      <c r="AJ555" s="38" t="str">
        <f>IF(D555="",IF(OR($E555&lt;&gt;"",$H555&lt;&gt;"",$G555&lt;&gt;""),INDEX(AJ$3:AJ554,MATCH(MAX(AF$3:AF554),AF$3:AF554,0),0),""),D555)</f>
        <v/>
      </c>
      <c r="AK555" s="4" t="str">
        <f>IF(入力!E555="","",IFERROR(INDEX(雇用者!$B$3:$B$100003,IFERROR(MATCH("*"&amp;$E555&amp;"*",雇用者!B$3:B$100003,0),MATCH("*"&amp;$E555&amp;"*",雇用者!C$3:C$100003,0)),0),入力!E555))&amp;""</f>
        <v/>
      </c>
      <c r="AL555" s="20" t="str">
        <f>IF(AM555="","",$AM555&amp;"@"&amp;AN555&amp;IF(AN555="","","@"&amp;COUNTIF($AK$3:AK555,AN555)))</f>
        <v/>
      </c>
      <c r="AM555" s="26" t="str">
        <f t="shared" si="277"/>
        <v/>
      </c>
      <c r="AN555" s="4" t="str">
        <f>IF(AK555="",IF(AND(OR(H555&lt;&gt;"",G555&lt;&gt;""),E555=""),INDEX($AK$3:AK554,MATCH(MAX($AG$3:AG554),$AG$3:AG554,0),0),""),AK555)</f>
        <v/>
      </c>
      <c r="AO555" s="20" t="str">
        <f>IF(H555="",IF(AN555="","",IFERROR(INDEX(雇用者!$D$3:$D$100003,MATCH($AN555,雇用者!B$3:B$100003,0),0),"")),H555)&amp;""</f>
        <v/>
      </c>
      <c r="AP555" s="20" t="str">
        <f>IF(AN555="","",IFERROR(IF(AND(入力!I555="",H555=""),INDEX(雇用者!$E$3:$E$100003,MATCH($AN555,雇用者!B$3:B$100003,0),0),I555),I555))&amp;""</f>
        <v/>
      </c>
      <c r="AQ555" s="20" t="str">
        <f t="shared" si="278"/>
        <v/>
      </c>
      <c r="AR555" s="20" t="str">
        <f t="shared" si="279"/>
        <v/>
      </c>
      <c r="AS555" s="20" t="str">
        <f>IF(AN555="","",IFERROR(IF(AND(入力!G555="",H555=""),INDEX(雇用者!$F$3:$Y$100003,MATCH($AN555,雇用者!B$3:B$100003,0),MATCH($AM555,雇用者!$F$1:$Y$1,1)),IF(G555="","",G555)),IF(G555="","",G555)))</f>
        <v/>
      </c>
      <c r="AT555" s="21" t="str">
        <f t="shared" si="280"/>
        <v/>
      </c>
      <c r="AU555" s="21" t="str">
        <f>IF(AND(AT555&lt;&gt;"",COUNTIF($AL$3:AL555,AL555)=1),SUMIF($AL$3:$AT$100003,AL555,$AT$3:$AT$100003),"")</f>
        <v/>
      </c>
      <c r="AV555" s="21" t="str">
        <f>IF(AND(COUNTIF($AM$3:AM555,AM555)=COUNTIF($AM$3:AM100555,AM555),AM555&lt;&gt;""),SUMIF($AM$3:AM555,AM555,$AT$3:AT555),"")</f>
        <v/>
      </c>
      <c r="AW555" s="96"/>
      <c r="AX555" s="20" t="str">
        <f>IF(COUNT(BC555:BH555)=6,MAX($AX$3:AX554)+1,"")</f>
        <v/>
      </c>
      <c r="AY555" s="20" t="str">
        <f>IF(AZ555="","",RANK(AZ555,$AZ$3:$AZ$100003,1)+COUNTIF($AZ$3:AZ555,AZ555)-1)</f>
        <v/>
      </c>
      <c r="AZ555" s="20" t="str">
        <f t="shared" si="281"/>
        <v/>
      </c>
      <c r="BA555" s="20" t="str">
        <f>IF(AN555="","",IF(COUNTIF($AN$3:AN555,AN555)=1,1+MAX($BA$3:BA554),INDEX($BA$3:BA554,MATCH(AN555,$AN$3:AN555,0),0)))</f>
        <v/>
      </c>
      <c r="BB555" s="20" t="str">
        <f>IF(AO555="","",IF(COUNTIF($AO$3:AO555,AO555)=1,1+MAX($BB$3:BB554),INDEX($BB$3:BB554,MATCH(AO555,$AO$3:AO555,0),0)))</f>
        <v/>
      </c>
      <c r="BC555" s="54" t="str">
        <f t="shared" si="282"/>
        <v/>
      </c>
      <c r="BD555" s="54" t="str">
        <f t="shared" si="283"/>
        <v/>
      </c>
      <c r="BE555" s="20" t="str">
        <f>IF($AN555="","",IF(COUNTIF(AN555,"*"&amp;BE$1&amp;"*"),COUNTIF(AN$3:AN555,"*"&amp;BE$1&amp;"*"),""))</f>
        <v/>
      </c>
      <c r="BF555" s="20" t="str">
        <f>IF($AN555="","",IF(COUNTIF(AO555,"*"&amp;BF$1&amp;"*"),COUNTIF(AO$3:AO555,"*"&amp;BF$1&amp;"*"),""))</f>
        <v/>
      </c>
      <c r="BG555" s="20" t="str">
        <f>IF($AN555="","",IF(COUNTIF(AP555,"*"&amp;BG$1&amp;"*"),COUNTIF(AP$3:AP555,"*"&amp;BG$1&amp;"*"),""))</f>
        <v/>
      </c>
      <c r="BH555" s="20" t="str">
        <f>IF($AN555="","",IF(COUNTIF(AQ555,"*"&amp;BH$1&amp;"*"),COUNTIF(AQ$3:AQ555,"*"&amp;BH$1&amp;"*"),""))</f>
        <v/>
      </c>
      <c r="BI555" s="58" t="str">
        <f t="shared" si="284"/>
        <v/>
      </c>
      <c r="BJ555" s="20" t="str">
        <f t="shared" si="285"/>
        <v/>
      </c>
      <c r="BK555" s="20" t="str">
        <f t="shared" si="286"/>
        <v/>
      </c>
      <c r="BM555" s="20" t="str">
        <f>IF($BM$1&gt;=1+MAX($BM$3:BM554),1+MAX($BM$3:BM554),"")</f>
        <v/>
      </c>
      <c r="BN555" s="20" t="str">
        <f t="shared" si="288"/>
        <v/>
      </c>
      <c r="BO555" s="20" t="str">
        <f t="shared" si="288"/>
        <v/>
      </c>
      <c r="BP555" s="20" t="str">
        <f t="shared" si="288"/>
        <v/>
      </c>
      <c r="BQ555" s="20" t="str">
        <f t="shared" si="288"/>
        <v/>
      </c>
      <c r="BR555" s="20" t="str">
        <f t="shared" si="288"/>
        <v/>
      </c>
      <c r="BS555" s="20" t="str">
        <f t="shared" si="288"/>
        <v/>
      </c>
      <c r="BT555" s="20" t="str">
        <f t="shared" si="288"/>
        <v/>
      </c>
      <c r="BU555" s="20" t="str">
        <f t="shared" si="288"/>
        <v/>
      </c>
      <c r="BV555" s="20" t="str">
        <f t="shared" si="288"/>
        <v/>
      </c>
      <c r="BW555" s="20" t="str">
        <f t="shared" si="288"/>
        <v/>
      </c>
      <c r="BX555" s="20" t="str">
        <f t="shared" si="288"/>
        <v/>
      </c>
    </row>
    <row r="556" spans="2:76" ht="30" customHeight="1" x14ac:dyDescent="0.2">
      <c r="B556" s="52"/>
      <c r="C556" s="52"/>
      <c r="D556" s="52"/>
      <c r="E556" s="30"/>
      <c r="F556" s="31"/>
      <c r="G556" s="32"/>
      <c r="H556" s="30"/>
      <c r="I556" s="31"/>
      <c r="J556" s="34"/>
      <c r="K556" s="112" t="str">
        <f t="shared" si="264"/>
        <v/>
      </c>
      <c r="L556" s="108" t="str">
        <f t="shared" si="265"/>
        <v/>
      </c>
      <c r="M556" s="108" t="str">
        <f t="shared" si="266"/>
        <v/>
      </c>
      <c r="N556" s="31" t="str">
        <f t="shared" si="267"/>
        <v/>
      </c>
      <c r="O556" s="31" t="str">
        <f t="shared" si="268"/>
        <v/>
      </c>
      <c r="P556" s="49" t="str">
        <f t="shared" si="269"/>
        <v/>
      </c>
      <c r="Q556" s="49" t="str">
        <f t="shared" si="270"/>
        <v/>
      </c>
      <c r="R556" s="32" t="str">
        <f t="shared" si="271"/>
        <v/>
      </c>
      <c r="S556" s="19"/>
      <c r="T556" s="45" t="str">
        <f t="shared" si="272"/>
        <v/>
      </c>
      <c r="U556" s="32" t="str">
        <f t="shared" si="273"/>
        <v/>
      </c>
      <c r="V556" s="22"/>
      <c r="W556" s="6" t="str">
        <f t="shared" si="262"/>
        <v/>
      </c>
      <c r="X556" s="7" t="str">
        <f t="shared" si="274"/>
        <v/>
      </c>
      <c r="Y556" s="19"/>
      <c r="Z556" s="13" t="str">
        <f t="shared" si="263"/>
        <v/>
      </c>
      <c r="AA556" s="13" t="str">
        <f t="shared" si="275"/>
        <v/>
      </c>
      <c r="AB556" s="7" t="str">
        <f t="shared" si="276"/>
        <v/>
      </c>
      <c r="AC556" s="22"/>
      <c r="AD556" s="3" t="str">
        <f>IF(B556="","",COUNT(B$3:B556))</f>
        <v/>
      </c>
      <c r="AE556" s="3" t="str">
        <f>IF(C556="","",COUNT(C$3:C556))</f>
        <v/>
      </c>
      <c r="AF556" s="3" t="str">
        <f>IF(D556="","",COUNT(D$3:D556))</f>
        <v/>
      </c>
      <c r="AG556" s="20" t="str">
        <f>IF(E556="","",COUNTA($E$3:E556))</f>
        <v/>
      </c>
      <c r="AH556" s="38" t="str">
        <f>IF(B556="",IF(OR($C556&lt;&gt;"",$D556&lt;&gt;"",$E556&lt;&gt;"",$H556&lt;&gt;"",$G556&lt;&gt;""),INDEX(AH$3:AH555,MATCH(MAX(AD$3:AD555),AD$3:AD555,0),0),""),B556)</f>
        <v/>
      </c>
      <c r="AI556" s="38" t="str">
        <f>IF(C556="",IF(OR($D556&lt;&gt;"",$E556&lt;&gt;"",$H556&lt;&gt;"",$G556&lt;&gt;""),INDEX(AI$3:AI555,MATCH(MAX(AE$3:AE555),AE$3:AE555,0),0),""),C556)</f>
        <v/>
      </c>
      <c r="AJ556" s="38" t="str">
        <f>IF(D556="",IF(OR($E556&lt;&gt;"",$H556&lt;&gt;"",$G556&lt;&gt;""),INDEX(AJ$3:AJ555,MATCH(MAX(AF$3:AF555),AF$3:AF555,0),0),""),D556)</f>
        <v/>
      </c>
      <c r="AK556" s="4" t="str">
        <f>IF(入力!E556="","",IFERROR(INDEX(雇用者!$B$3:$B$100003,IFERROR(MATCH("*"&amp;$E556&amp;"*",雇用者!B$3:B$100003,0),MATCH("*"&amp;$E556&amp;"*",雇用者!C$3:C$100003,0)),0),入力!E556))&amp;""</f>
        <v/>
      </c>
      <c r="AL556" s="20" t="str">
        <f>IF(AM556="","",$AM556&amp;"@"&amp;AN556&amp;IF(AN556="","","@"&amp;COUNTIF($AK$3:AK556,AN556)))</f>
        <v/>
      </c>
      <c r="AM556" s="26" t="str">
        <f t="shared" si="277"/>
        <v/>
      </c>
      <c r="AN556" s="4" t="str">
        <f>IF(AK556="",IF(AND(OR(H556&lt;&gt;"",G556&lt;&gt;""),E556=""),INDEX($AK$3:AK555,MATCH(MAX($AG$3:AG555),$AG$3:AG555,0),0),""),AK556)</f>
        <v/>
      </c>
      <c r="AO556" s="20" t="str">
        <f>IF(H556="",IF(AN556="","",IFERROR(INDEX(雇用者!$D$3:$D$100003,MATCH($AN556,雇用者!B$3:B$100003,0),0),"")),H556)&amp;""</f>
        <v/>
      </c>
      <c r="AP556" s="20" t="str">
        <f>IF(AN556="","",IFERROR(IF(AND(入力!I556="",H556=""),INDEX(雇用者!$E$3:$E$100003,MATCH($AN556,雇用者!B$3:B$100003,0),0),I556),I556))&amp;""</f>
        <v/>
      </c>
      <c r="AQ556" s="20" t="str">
        <f t="shared" si="278"/>
        <v/>
      </c>
      <c r="AR556" s="20" t="str">
        <f t="shared" si="279"/>
        <v/>
      </c>
      <c r="AS556" s="20" t="str">
        <f>IF(AN556="","",IFERROR(IF(AND(入力!G556="",H556=""),INDEX(雇用者!$F$3:$Y$100003,MATCH($AN556,雇用者!B$3:B$100003,0),MATCH($AM556,雇用者!$F$1:$Y$1,1)),IF(G556="","",G556)),IF(G556="","",G556)))</f>
        <v/>
      </c>
      <c r="AT556" s="21" t="str">
        <f t="shared" si="280"/>
        <v/>
      </c>
      <c r="AU556" s="21" t="str">
        <f>IF(AND(AT556&lt;&gt;"",COUNTIF($AL$3:AL556,AL556)=1),SUMIF($AL$3:$AT$100003,AL556,$AT$3:$AT$100003),"")</f>
        <v/>
      </c>
      <c r="AV556" s="21" t="str">
        <f>IF(AND(COUNTIF($AM$3:AM556,AM556)=COUNTIF($AM$3:AM100556,AM556),AM556&lt;&gt;""),SUMIF($AM$3:AM556,AM556,$AT$3:AT556),"")</f>
        <v/>
      </c>
      <c r="AW556" s="96"/>
      <c r="AX556" s="20" t="str">
        <f>IF(COUNT(BC556:BH556)=6,MAX($AX$3:AX555)+1,"")</f>
        <v/>
      </c>
      <c r="AY556" s="20" t="str">
        <f>IF(AZ556="","",RANK(AZ556,$AZ$3:$AZ$100003,1)+COUNTIF($AZ$3:AZ556,AZ556)-1)</f>
        <v/>
      </c>
      <c r="AZ556" s="20" t="str">
        <f t="shared" si="281"/>
        <v/>
      </c>
      <c r="BA556" s="20" t="str">
        <f>IF(AN556="","",IF(COUNTIF($AN$3:AN556,AN556)=1,1+MAX($BA$3:BA555),INDEX($BA$3:BA555,MATCH(AN556,$AN$3:AN556,0),0)))</f>
        <v/>
      </c>
      <c r="BB556" s="20" t="str">
        <f>IF(AO556="","",IF(COUNTIF($AO$3:AO556,AO556)=1,1+MAX($BB$3:BB555),INDEX($BB$3:BB555,MATCH(AO556,$AO$3:AO556,0),0)))</f>
        <v/>
      </c>
      <c r="BC556" s="54" t="str">
        <f t="shared" si="282"/>
        <v/>
      </c>
      <c r="BD556" s="54" t="str">
        <f t="shared" si="283"/>
        <v/>
      </c>
      <c r="BE556" s="20" t="str">
        <f>IF($AN556="","",IF(COUNTIF(AN556,"*"&amp;BE$1&amp;"*"),COUNTIF(AN$3:AN556,"*"&amp;BE$1&amp;"*"),""))</f>
        <v/>
      </c>
      <c r="BF556" s="20" t="str">
        <f>IF($AN556="","",IF(COUNTIF(AO556,"*"&amp;BF$1&amp;"*"),COUNTIF(AO$3:AO556,"*"&amp;BF$1&amp;"*"),""))</f>
        <v/>
      </c>
      <c r="BG556" s="20" t="str">
        <f>IF($AN556="","",IF(COUNTIF(AP556,"*"&amp;BG$1&amp;"*"),COUNTIF(AP$3:AP556,"*"&amp;BG$1&amp;"*"),""))</f>
        <v/>
      </c>
      <c r="BH556" s="20" t="str">
        <f>IF($AN556="","",IF(COUNTIF(AQ556,"*"&amp;BH$1&amp;"*"),COUNTIF(AQ$3:AQ556,"*"&amp;BH$1&amp;"*"),""))</f>
        <v/>
      </c>
      <c r="BI556" s="58" t="str">
        <f t="shared" si="284"/>
        <v/>
      </c>
      <c r="BJ556" s="20" t="str">
        <f t="shared" si="285"/>
        <v/>
      </c>
      <c r="BK556" s="20" t="str">
        <f t="shared" si="286"/>
        <v/>
      </c>
      <c r="BM556" s="20" t="str">
        <f>IF($BM$1&gt;=1+MAX($BM$3:BM555),1+MAX($BM$3:BM555),"")</f>
        <v/>
      </c>
      <c r="BN556" s="20" t="str">
        <f t="shared" si="288"/>
        <v/>
      </c>
      <c r="BO556" s="20" t="str">
        <f t="shared" si="288"/>
        <v/>
      </c>
      <c r="BP556" s="20" t="str">
        <f t="shared" si="288"/>
        <v/>
      </c>
      <c r="BQ556" s="20" t="str">
        <f t="shared" si="288"/>
        <v/>
      </c>
      <c r="BR556" s="20" t="str">
        <f t="shared" si="288"/>
        <v/>
      </c>
      <c r="BS556" s="20" t="str">
        <f t="shared" si="288"/>
        <v/>
      </c>
      <c r="BT556" s="20" t="str">
        <f t="shared" si="288"/>
        <v/>
      </c>
      <c r="BU556" s="20" t="str">
        <f t="shared" si="288"/>
        <v/>
      </c>
      <c r="BV556" s="20" t="str">
        <f t="shared" si="288"/>
        <v/>
      </c>
      <c r="BW556" s="20" t="str">
        <f t="shared" si="288"/>
        <v/>
      </c>
      <c r="BX556" s="20" t="str">
        <f t="shared" si="288"/>
        <v/>
      </c>
    </row>
    <row r="557" spans="2:76" ht="30" customHeight="1" x14ac:dyDescent="0.2">
      <c r="B557" s="52"/>
      <c r="C557" s="52"/>
      <c r="D557" s="52"/>
      <c r="E557" s="30"/>
      <c r="F557" s="31"/>
      <c r="G557" s="32"/>
      <c r="H557" s="30"/>
      <c r="I557" s="31"/>
      <c r="J557" s="34"/>
      <c r="K557" s="112" t="str">
        <f t="shared" si="264"/>
        <v/>
      </c>
      <c r="L557" s="108" t="str">
        <f t="shared" si="265"/>
        <v/>
      </c>
      <c r="M557" s="108" t="str">
        <f t="shared" si="266"/>
        <v/>
      </c>
      <c r="N557" s="31" t="str">
        <f t="shared" si="267"/>
        <v/>
      </c>
      <c r="O557" s="31" t="str">
        <f t="shared" si="268"/>
        <v/>
      </c>
      <c r="P557" s="49" t="str">
        <f t="shared" si="269"/>
        <v/>
      </c>
      <c r="Q557" s="49" t="str">
        <f t="shared" si="270"/>
        <v/>
      </c>
      <c r="R557" s="32" t="str">
        <f t="shared" si="271"/>
        <v/>
      </c>
      <c r="S557" s="19"/>
      <c r="T557" s="45" t="str">
        <f t="shared" si="272"/>
        <v/>
      </c>
      <c r="U557" s="32" t="str">
        <f t="shared" si="273"/>
        <v/>
      </c>
      <c r="V557" s="22"/>
      <c r="W557" s="6" t="str">
        <f t="shared" si="262"/>
        <v/>
      </c>
      <c r="X557" s="7" t="str">
        <f t="shared" si="274"/>
        <v/>
      </c>
      <c r="Y557" s="19"/>
      <c r="Z557" s="13" t="str">
        <f t="shared" si="263"/>
        <v/>
      </c>
      <c r="AA557" s="13" t="str">
        <f t="shared" si="275"/>
        <v/>
      </c>
      <c r="AB557" s="7" t="str">
        <f t="shared" si="276"/>
        <v/>
      </c>
      <c r="AC557" s="22"/>
      <c r="AD557" s="3" t="str">
        <f>IF(B557="","",COUNT(B$3:B557))</f>
        <v/>
      </c>
      <c r="AE557" s="3" t="str">
        <f>IF(C557="","",COUNT(C$3:C557))</f>
        <v/>
      </c>
      <c r="AF557" s="3" t="str">
        <f>IF(D557="","",COUNT(D$3:D557))</f>
        <v/>
      </c>
      <c r="AG557" s="20" t="str">
        <f>IF(E557="","",COUNTA($E$3:E557))</f>
        <v/>
      </c>
      <c r="AH557" s="38" t="str">
        <f>IF(B557="",IF(OR($C557&lt;&gt;"",$D557&lt;&gt;"",$E557&lt;&gt;"",$H557&lt;&gt;"",$G557&lt;&gt;""),INDEX(AH$3:AH556,MATCH(MAX(AD$3:AD556),AD$3:AD556,0),0),""),B557)</f>
        <v/>
      </c>
      <c r="AI557" s="38" t="str">
        <f>IF(C557="",IF(OR($D557&lt;&gt;"",$E557&lt;&gt;"",$H557&lt;&gt;"",$G557&lt;&gt;""),INDEX(AI$3:AI556,MATCH(MAX(AE$3:AE556),AE$3:AE556,0),0),""),C557)</f>
        <v/>
      </c>
      <c r="AJ557" s="38" t="str">
        <f>IF(D557="",IF(OR($E557&lt;&gt;"",$H557&lt;&gt;"",$G557&lt;&gt;""),INDEX(AJ$3:AJ556,MATCH(MAX(AF$3:AF556),AF$3:AF556,0),0),""),D557)</f>
        <v/>
      </c>
      <c r="AK557" s="4" t="str">
        <f>IF(入力!E557="","",IFERROR(INDEX(雇用者!$B$3:$B$100003,IFERROR(MATCH("*"&amp;$E557&amp;"*",雇用者!B$3:B$100003,0),MATCH("*"&amp;$E557&amp;"*",雇用者!C$3:C$100003,0)),0),入力!E557))&amp;""</f>
        <v/>
      </c>
      <c r="AL557" s="20" t="str">
        <f>IF(AM557="","",$AM557&amp;"@"&amp;AN557&amp;IF(AN557="","","@"&amp;COUNTIF($AK$3:AK557,AN557)))</f>
        <v/>
      </c>
      <c r="AM557" s="26" t="str">
        <f t="shared" si="277"/>
        <v/>
      </c>
      <c r="AN557" s="4" t="str">
        <f>IF(AK557="",IF(AND(OR(H557&lt;&gt;"",G557&lt;&gt;""),E557=""),INDEX($AK$3:AK556,MATCH(MAX($AG$3:AG556),$AG$3:AG556,0),0),""),AK557)</f>
        <v/>
      </c>
      <c r="AO557" s="20" t="str">
        <f>IF(H557="",IF(AN557="","",IFERROR(INDEX(雇用者!$D$3:$D$100003,MATCH($AN557,雇用者!B$3:B$100003,0),0),"")),H557)&amp;""</f>
        <v/>
      </c>
      <c r="AP557" s="20" t="str">
        <f>IF(AN557="","",IFERROR(IF(AND(入力!I557="",H557=""),INDEX(雇用者!$E$3:$E$100003,MATCH($AN557,雇用者!B$3:B$100003,0),0),I557),I557))&amp;""</f>
        <v/>
      </c>
      <c r="AQ557" s="20" t="str">
        <f t="shared" si="278"/>
        <v/>
      </c>
      <c r="AR557" s="20" t="str">
        <f t="shared" si="279"/>
        <v/>
      </c>
      <c r="AS557" s="20" t="str">
        <f>IF(AN557="","",IFERROR(IF(AND(入力!G557="",H557=""),INDEX(雇用者!$F$3:$Y$100003,MATCH($AN557,雇用者!B$3:B$100003,0),MATCH($AM557,雇用者!$F$1:$Y$1,1)),IF(G557="","",G557)),IF(G557="","",G557)))</f>
        <v/>
      </c>
      <c r="AT557" s="21" t="str">
        <f t="shared" si="280"/>
        <v/>
      </c>
      <c r="AU557" s="21" t="str">
        <f>IF(AND(AT557&lt;&gt;"",COUNTIF($AL$3:AL557,AL557)=1),SUMIF($AL$3:$AT$100003,AL557,$AT$3:$AT$100003),"")</f>
        <v/>
      </c>
      <c r="AV557" s="21" t="str">
        <f>IF(AND(COUNTIF($AM$3:AM557,AM557)=COUNTIF($AM$3:AM100557,AM557),AM557&lt;&gt;""),SUMIF($AM$3:AM557,AM557,$AT$3:AT557),"")</f>
        <v/>
      </c>
      <c r="AW557" s="96"/>
      <c r="AX557" s="20" t="str">
        <f>IF(COUNT(BC557:BH557)=6,MAX($AX$3:AX556)+1,"")</f>
        <v/>
      </c>
      <c r="AY557" s="20" t="str">
        <f>IF(AZ557="","",RANK(AZ557,$AZ$3:$AZ$100003,1)+COUNTIF($AZ$3:AZ557,AZ557)-1)</f>
        <v/>
      </c>
      <c r="AZ557" s="20" t="str">
        <f t="shared" si="281"/>
        <v/>
      </c>
      <c r="BA557" s="20" t="str">
        <f>IF(AN557="","",IF(COUNTIF($AN$3:AN557,AN557)=1,1+MAX($BA$3:BA556),INDEX($BA$3:BA556,MATCH(AN557,$AN$3:AN557,0),0)))</f>
        <v/>
      </c>
      <c r="BB557" s="20" t="str">
        <f>IF(AO557="","",IF(COUNTIF($AO$3:AO557,AO557)=1,1+MAX($BB$3:BB556),INDEX($BB$3:BB556,MATCH(AO557,$AO$3:AO557,0),0)))</f>
        <v/>
      </c>
      <c r="BC557" s="54" t="str">
        <f t="shared" si="282"/>
        <v/>
      </c>
      <c r="BD557" s="54" t="str">
        <f t="shared" si="283"/>
        <v/>
      </c>
      <c r="BE557" s="20" t="str">
        <f>IF($AN557="","",IF(COUNTIF(AN557,"*"&amp;BE$1&amp;"*"),COUNTIF(AN$3:AN557,"*"&amp;BE$1&amp;"*"),""))</f>
        <v/>
      </c>
      <c r="BF557" s="20" t="str">
        <f>IF($AN557="","",IF(COUNTIF(AO557,"*"&amp;BF$1&amp;"*"),COUNTIF(AO$3:AO557,"*"&amp;BF$1&amp;"*"),""))</f>
        <v/>
      </c>
      <c r="BG557" s="20" t="str">
        <f>IF($AN557="","",IF(COUNTIF(AP557,"*"&amp;BG$1&amp;"*"),COUNTIF(AP$3:AP557,"*"&amp;BG$1&amp;"*"),""))</f>
        <v/>
      </c>
      <c r="BH557" s="20" t="str">
        <f>IF($AN557="","",IF(COUNTIF(AQ557,"*"&amp;BH$1&amp;"*"),COUNTIF(AQ$3:AQ557,"*"&amp;BH$1&amp;"*"),""))</f>
        <v/>
      </c>
      <c r="BI557" s="58" t="str">
        <f t="shared" si="284"/>
        <v/>
      </c>
      <c r="BJ557" s="20" t="str">
        <f t="shared" si="285"/>
        <v/>
      </c>
      <c r="BK557" s="20" t="str">
        <f t="shared" si="286"/>
        <v/>
      </c>
      <c r="BM557" s="20" t="str">
        <f>IF($BM$1&gt;=1+MAX($BM$3:BM556),1+MAX($BM$3:BM556),"")</f>
        <v/>
      </c>
      <c r="BN557" s="20" t="str">
        <f t="shared" si="288"/>
        <v/>
      </c>
      <c r="BO557" s="20" t="str">
        <f t="shared" si="288"/>
        <v/>
      </c>
      <c r="BP557" s="20" t="str">
        <f t="shared" si="288"/>
        <v/>
      </c>
      <c r="BQ557" s="20" t="str">
        <f t="shared" si="288"/>
        <v/>
      </c>
      <c r="BR557" s="20" t="str">
        <f t="shared" si="288"/>
        <v/>
      </c>
      <c r="BS557" s="20" t="str">
        <f t="shared" si="288"/>
        <v/>
      </c>
      <c r="BT557" s="20" t="str">
        <f t="shared" si="288"/>
        <v/>
      </c>
      <c r="BU557" s="20" t="str">
        <f t="shared" si="288"/>
        <v/>
      </c>
      <c r="BV557" s="20" t="str">
        <f t="shared" si="288"/>
        <v/>
      </c>
      <c r="BW557" s="20" t="str">
        <f t="shared" si="288"/>
        <v/>
      </c>
      <c r="BX557" s="20" t="str">
        <f t="shared" si="288"/>
        <v/>
      </c>
    </row>
    <row r="558" spans="2:76" ht="30" customHeight="1" x14ac:dyDescent="0.2">
      <c r="B558" s="52"/>
      <c r="C558" s="52"/>
      <c r="D558" s="52"/>
      <c r="E558" s="30"/>
      <c r="F558" s="31"/>
      <c r="G558" s="32"/>
      <c r="H558" s="30"/>
      <c r="I558" s="31"/>
      <c r="J558" s="34"/>
      <c r="K558" s="112" t="str">
        <f t="shared" si="264"/>
        <v/>
      </c>
      <c r="L558" s="108" t="str">
        <f t="shared" si="265"/>
        <v/>
      </c>
      <c r="M558" s="108" t="str">
        <f t="shared" si="266"/>
        <v/>
      </c>
      <c r="N558" s="31" t="str">
        <f t="shared" si="267"/>
        <v/>
      </c>
      <c r="O558" s="31" t="str">
        <f t="shared" si="268"/>
        <v/>
      </c>
      <c r="P558" s="49" t="str">
        <f t="shared" si="269"/>
        <v/>
      </c>
      <c r="Q558" s="49" t="str">
        <f t="shared" si="270"/>
        <v/>
      </c>
      <c r="R558" s="32" t="str">
        <f t="shared" si="271"/>
        <v/>
      </c>
      <c r="S558" s="19"/>
      <c r="T558" s="45" t="str">
        <f t="shared" si="272"/>
        <v/>
      </c>
      <c r="U558" s="32" t="str">
        <f t="shared" si="273"/>
        <v/>
      </c>
      <c r="V558" s="22"/>
      <c r="W558" s="6" t="str">
        <f t="shared" si="262"/>
        <v/>
      </c>
      <c r="X558" s="7" t="str">
        <f t="shared" si="274"/>
        <v/>
      </c>
      <c r="Y558" s="19"/>
      <c r="Z558" s="13" t="str">
        <f t="shared" si="263"/>
        <v/>
      </c>
      <c r="AA558" s="13" t="str">
        <f t="shared" si="275"/>
        <v/>
      </c>
      <c r="AB558" s="7" t="str">
        <f t="shared" si="276"/>
        <v/>
      </c>
      <c r="AC558" s="22"/>
      <c r="AD558" s="3" t="str">
        <f>IF(B558="","",COUNT(B$3:B558))</f>
        <v/>
      </c>
      <c r="AE558" s="3" t="str">
        <f>IF(C558="","",COUNT(C$3:C558))</f>
        <v/>
      </c>
      <c r="AF558" s="3" t="str">
        <f>IF(D558="","",COUNT(D$3:D558))</f>
        <v/>
      </c>
      <c r="AG558" s="20" t="str">
        <f>IF(E558="","",COUNTA($E$3:E558))</f>
        <v/>
      </c>
      <c r="AH558" s="38" t="str">
        <f>IF(B558="",IF(OR($C558&lt;&gt;"",$D558&lt;&gt;"",$E558&lt;&gt;"",$H558&lt;&gt;"",$G558&lt;&gt;""),INDEX(AH$3:AH557,MATCH(MAX(AD$3:AD557),AD$3:AD557,0),0),""),B558)</f>
        <v/>
      </c>
      <c r="AI558" s="38" t="str">
        <f>IF(C558="",IF(OR($D558&lt;&gt;"",$E558&lt;&gt;"",$H558&lt;&gt;"",$G558&lt;&gt;""),INDEX(AI$3:AI557,MATCH(MAX(AE$3:AE557),AE$3:AE557,0),0),""),C558)</f>
        <v/>
      </c>
      <c r="AJ558" s="38" t="str">
        <f>IF(D558="",IF(OR($E558&lt;&gt;"",$H558&lt;&gt;"",$G558&lt;&gt;""),INDEX(AJ$3:AJ557,MATCH(MAX(AF$3:AF557),AF$3:AF557,0),0),""),D558)</f>
        <v/>
      </c>
      <c r="AK558" s="4" t="str">
        <f>IF(入力!E558="","",IFERROR(INDEX(雇用者!$B$3:$B$100003,IFERROR(MATCH("*"&amp;$E558&amp;"*",雇用者!B$3:B$100003,0),MATCH("*"&amp;$E558&amp;"*",雇用者!C$3:C$100003,0)),0),入力!E558))&amp;""</f>
        <v/>
      </c>
      <c r="AL558" s="20" t="str">
        <f>IF(AM558="","",$AM558&amp;"@"&amp;AN558&amp;IF(AN558="","","@"&amp;COUNTIF($AK$3:AK558,AN558)))</f>
        <v/>
      </c>
      <c r="AM558" s="26" t="str">
        <f t="shared" si="277"/>
        <v/>
      </c>
      <c r="AN558" s="4" t="str">
        <f>IF(AK558="",IF(AND(OR(H558&lt;&gt;"",G558&lt;&gt;""),E558=""),INDEX($AK$3:AK557,MATCH(MAX($AG$3:AG557),$AG$3:AG557,0),0),""),AK558)</f>
        <v/>
      </c>
      <c r="AO558" s="20" t="str">
        <f>IF(H558="",IF(AN558="","",IFERROR(INDEX(雇用者!$D$3:$D$100003,MATCH($AN558,雇用者!B$3:B$100003,0),0),"")),H558)&amp;""</f>
        <v/>
      </c>
      <c r="AP558" s="20" t="str">
        <f>IF(AN558="","",IFERROR(IF(AND(入力!I558="",H558=""),INDEX(雇用者!$E$3:$E$100003,MATCH($AN558,雇用者!B$3:B$100003,0),0),I558),I558))&amp;""</f>
        <v/>
      </c>
      <c r="AQ558" s="20" t="str">
        <f t="shared" si="278"/>
        <v/>
      </c>
      <c r="AR558" s="20" t="str">
        <f t="shared" si="279"/>
        <v/>
      </c>
      <c r="AS558" s="20" t="str">
        <f>IF(AN558="","",IFERROR(IF(AND(入力!G558="",H558=""),INDEX(雇用者!$F$3:$Y$100003,MATCH($AN558,雇用者!B$3:B$100003,0),MATCH($AM558,雇用者!$F$1:$Y$1,1)),IF(G558="","",G558)),IF(G558="","",G558)))</f>
        <v/>
      </c>
      <c r="AT558" s="21" t="str">
        <f t="shared" si="280"/>
        <v/>
      </c>
      <c r="AU558" s="21" t="str">
        <f>IF(AND(AT558&lt;&gt;"",COUNTIF($AL$3:AL558,AL558)=1),SUMIF($AL$3:$AT$100003,AL558,$AT$3:$AT$100003),"")</f>
        <v/>
      </c>
      <c r="AV558" s="21" t="str">
        <f>IF(AND(COUNTIF($AM$3:AM558,AM558)=COUNTIF($AM$3:AM100558,AM558),AM558&lt;&gt;""),SUMIF($AM$3:AM558,AM558,$AT$3:AT558),"")</f>
        <v/>
      </c>
      <c r="AW558" s="96"/>
      <c r="AX558" s="20" t="str">
        <f>IF(COUNT(BC558:BH558)=6,MAX($AX$3:AX557)+1,"")</f>
        <v/>
      </c>
      <c r="AY558" s="20" t="str">
        <f>IF(AZ558="","",RANK(AZ558,$AZ$3:$AZ$100003,1)+COUNTIF($AZ$3:AZ558,AZ558)-1)</f>
        <v/>
      </c>
      <c r="AZ558" s="20" t="str">
        <f t="shared" si="281"/>
        <v/>
      </c>
      <c r="BA558" s="20" t="str">
        <f>IF(AN558="","",IF(COUNTIF($AN$3:AN558,AN558)=1,1+MAX($BA$3:BA557),INDEX($BA$3:BA557,MATCH(AN558,$AN$3:AN558,0),0)))</f>
        <v/>
      </c>
      <c r="BB558" s="20" t="str">
        <f>IF(AO558="","",IF(COUNTIF($AO$3:AO558,AO558)=1,1+MAX($BB$3:BB557),INDEX($BB$3:BB557,MATCH(AO558,$AO$3:AO558,0),0)))</f>
        <v/>
      </c>
      <c r="BC558" s="54" t="str">
        <f t="shared" si="282"/>
        <v/>
      </c>
      <c r="BD558" s="54" t="str">
        <f t="shared" si="283"/>
        <v/>
      </c>
      <c r="BE558" s="20" t="str">
        <f>IF($AN558="","",IF(COUNTIF(AN558,"*"&amp;BE$1&amp;"*"),COUNTIF(AN$3:AN558,"*"&amp;BE$1&amp;"*"),""))</f>
        <v/>
      </c>
      <c r="BF558" s="20" t="str">
        <f>IF($AN558="","",IF(COUNTIF(AO558,"*"&amp;BF$1&amp;"*"),COUNTIF(AO$3:AO558,"*"&amp;BF$1&amp;"*"),""))</f>
        <v/>
      </c>
      <c r="BG558" s="20" t="str">
        <f>IF($AN558="","",IF(COUNTIF(AP558,"*"&amp;BG$1&amp;"*"),COUNTIF(AP$3:AP558,"*"&amp;BG$1&amp;"*"),""))</f>
        <v/>
      </c>
      <c r="BH558" s="20" t="str">
        <f>IF($AN558="","",IF(COUNTIF(AQ558,"*"&amp;BH$1&amp;"*"),COUNTIF(AQ$3:AQ558,"*"&amp;BH$1&amp;"*"),""))</f>
        <v/>
      </c>
      <c r="BI558" s="58" t="str">
        <f t="shared" si="284"/>
        <v/>
      </c>
      <c r="BJ558" s="20" t="str">
        <f t="shared" si="285"/>
        <v/>
      </c>
      <c r="BK558" s="20" t="str">
        <f t="shared" si="286"/>
        <v/>
      </c>
      <c r="BM558" s="20" t="str">
        <f>IF($BM$1&gt;=1+MAX($BM$3:BM557),1+MAX($BM$3:BM557),"")</f>
        <v/>
      </c>
      <c r="BN558" s="20" t="str">
        <f t="shared" si="288"/>
        <v/>
      </c>
      <c r="BO558" s="20" t="str">
        <f t="shared" si="288"/>
        <v/>
      </c>
      <c r="BP558" s="20" t="str">
        <f t="shared" si="288"/>
        <v/>
      </c>
      <c r="BQ558" s="20" t="str">
        <f t="shared" si="288"/>
        <v/>
      </c>
      <c r="BR558" s="20" t="str">
        <f t="shared" si="288"/>
        <v/>
      </c>
      <c r="BS558" s="20" t="str">
        <f t="shared" si="288"/>
        <v/>
      </c>
      <c r="BT558" s="20" t="str">
        <f t="shared" si="288"/>
        <v/>
      </c>
      <c r="BU558" s="20" t="str">
        <f t="shared" si="288"/>
        <v/>
      </c>
      <c r="BV558" s="20" t="str">
        <f t="shared" si="288"/>
        <v/>
      </c>
      <c r="BW558" s="20" t="str">
        <f t="shared" si="288"/>
        <v/>
      </c>
      <c r="BX558" s="20" t="str">
        <f t="shared" si="288"/>
        <v/>
      </c>
    </row>
    <row r="559" spans="2:76" ht="30" customHeight="1" x14ac:dyDescent="0.2">
      <c r="B559" s="52"/>
      <c r="C559" s="52"/>
      <c r="D559" s="52"/>
      <c r="E559" s="30"/>
      <c r="F559" s="31"/>
      <c r="G559" s="32"/>
      <c r="H559" s="30"/>
      <c r="I559" s="31"/>
      <c r="J559" s="34"/>
      <c r="K559" s="112" t="str">
        <f t="shared" si="264"/>
        <v/>
      </c>
      <c r="L559" s="108" t="str">
        <f t="shared" si="265"/>
        <v/>
      </c>
      <c r="M559" s="108" t="str">
        <f t="shared" si="266"/>
        <v/>
      </c>
      <c r="N559" s="31" t="str">
        <f t="shared" si="267"/>
        <v/>
      </c>
      <c r="O559" s="31" t="str">
        <f t="shared" si="268"/>
        <v/>
      </c>
      <c r="P559" s="49" t="str">
        <f t="shared" si="269"/>
        <v/>
      </c>
      <c r="Q559" s="49" t="str">
        <f t="shared" si="270"/>
        <v/>
      </c>
      <c r="R559" s="32" t="str">
        <f t="shared" si="271"/>
        <v/>
      </c>
      <c r="S559" s="19"/>
      <c r="T559" s="45" t="str">
        <f t="shared" si="272"/>
        <v/>
      </c>
      <c r="U559" s="32" t="str">
        <f t="shared" si="273"/>
        <v/>
      </c>
      <c r="V559" s="22"/>
      <c r="W559" s="6" t="str">
        <f t="shared" si="262"/>
        <v/>
      </c>
      <c r="X559" s="7" t="str">
        <f t="shared" si="274"/>
        <v/>
      </c>
      <c r="Y559" s="19"/>
      <c r="Z559" s="13" t="str">
        <f t="shared" si="263"/>
        <v/>
      </c>
      <c r="AA559" s="13" t="str">
        <f t="shared" si="275"/>
        <v/>
      </c>
      <c r="AB559" s="7" t="str">
        <f t="shared" si="276"/>
        <v/>
      </c>
      <c r="AC559" s="22"/>
      <c r="AD559" s="3" t="str">
        <f>IF(B559="","",COUNT(B$3:B559))</f>
        <v/>
      </c>
      <c r="AE559" s="3" t="str">
        <f>IF(C559="","",COUNT(C$3:C559))</f>
        <v/>
      </c>
      <c r="AF559" s="3" t="str">
        <f>IF(D559="","",COUNT(D$3:D559))</f>
        <v/>
      </c>
      <c r="AG559" s="20" t="str">
        <f>IF(E559="","",COUNTA($E$3:E559))</f>
        <v/>
      </c>
      <c r="AH559" s="38" t="str">
        <f>IF(B559="",IF(OR($C559&lt;&gt;"",$D559&lt;&gt;"",$E559&lt;&gt;"",$H559&lt;&gt;"",$G559&lt;&gt;""),INDEX(AH$3:AH558,MATCH(MAX(AD$3:AD558),AD$3:AD558,0),0),""),B559)</f>
        <v/>
      </c>
      <c r="AI559" s="38" t="str">
        <f>IF(C559="",IF(OR($D559&lt;&gt;"",$E559&lt;&gt;"",$H559&lt;&gt;"",$G559&lt;&gt;""),INDEX(AI$3:AI558,MATCH(MAX(AE$3:AE558),AE$3:AE558,0),0),""),C559)</f>
        <v/>
      </c>
      <c r="AJ559" s="38" t="str">
        <f>IF(D559="",IF(OR($E559&lt;&gt;"",$H559&lt;&gt;"",$G559&lt;&gt;""),INDEX(AJ$3:AJ558,MATCH(MAX(AF$3:AF558),AF$3:AF558,0),0),""),D559)</f>
        <v/>
      </c>
      <c r="AK559" s="4" t="str">
        <f>IF(入力!E559="","",IFERROR(INDEX(雇用者!$B$3:$B$100003,IFERROR(MATCH("*"&amp;$E559&amp;"*",雇用者!B$3:B$100003,0),MATCH("*"&amp;$E559&amp;"*",雇用者!C$3:C$100003,0)),0),入力!E559))&amp;""</f>
        <v/>
      </c>
      <c r="AL559" s="20" t="str">
        <f>IF(AM559="","",$AM559&amp;"@"&amp;AN559&amp;IF(AN559="","","@"&amp;COUNTIF($AK$3:AK559,AN559)))</f>
        <v/>
      </c>
      <c r="AM559" s="26" t="str">
        <f t="shared" si="277"/>
        <v/>
      </c>
      <c r="AN559" s="4" t="str">
        <f>IF(AK559="",IF(AND(OR(H559&lt;&gt;"",G559&lt;&gt;""),E559=""),INDEX($AK$3:AK558,MATCH(MAX($AG$3:AG558),$AG$3:AG558,0),0),""),AK559)</f>
        <v/>
      </c>
      <c r="AO559" s="20" t="str">
        <f>IF(H559="",IF(AN559="","",IFERROR(INDEX(雇用者!$D$3:$D$100003,MATCH($AN559,雇用者!B$3:B$100003,0),0),"")),H559)&amp;""</f>
        <v/>
      </c>
      <c r="AP559" s="20" t="str">
        <f>IF(AN559="","",IFERROR(IF(AND(入力!I559="",H559=""),INDEX(雇用者!$E$3:$E$100003,MATCH($AN559,雇用者!B$3:B$100003,0),0),I559),I559))&amp;""</f>
        <v/>
      </c>
      <c r="AQ559" s="20" t="str">
        <f t="shared" si="278"/>
        <v/>
      </c>
      <c r="AR559" s="20" t="str">
        <f t="shared" si="279"/>
        <v/>
      </c>
      <c r="AS559" s="20" t="str">
        <f>IF(AN559="","",IFERROR(IF(AND(入力!G559="",H559=""),INDEX(雇用者!$F$3:$Y$100003,MATCH($AN559,雇用者!B$3:B$100003,0),MATCH($AM559,雇用者!$F$1:$Y$1,1)),IF(G559="","",G559)),IF(G559="","",G559)))</f>
        <v/>
      </c>
      <c r="AT559" s="21" t="str">
        <f t="shared" si="280"/>
        <v/>
      </c>
      <c r="AU559" s="21" t="str">
        <f>IF(AND(AT559&lt;&gt;"",COUNTIF($AL$3:AL559,AL559)=1),SUMIF($AL$3:$AT$100003,AL559,$AT$3:$AT$100003),"")</f>
        <v/>
      </c>
      <c r="AV559" s="21" t="str">
        <f>IF(AND(COUNTIF($AM$3:AM559,AM559)=COUNTIF($AM$3:AM100559,AM559),AM559&lt;&gt;""),SUMIF($AM$3:AM559,AM559,$AT$3:AT559),"")</f>
        <v/>
      </c>
      <c r="AW559" s="96"/>
      <c r="AX559" s="20" t="str">
        <f>IF(COUNT(BC559:BH559)=6,MAX($AX$3:AX558)+1,"")</f>
        <v/>
      </c>
      <c r="AY559" s="20" t="str">
        <f>IF(AZ559="","",RANK(AZ559,$AZ$3:$AZ$100003,1)+COUNTIF($AZ$3:AZ559,AZ559)-1)</f>
        <v/>
      </c>
      <c r="AZ559" s="20" t="str">
        <f t="shared" si="281"/>
        <v/>
      </c>
      <c r="BA559" s="20" t="str">
        <f>IF(AN559="","",IF(COUNTIF($AN$3:AN559,AN559)=1,1+MAX($BA$3:BA558),INDEX($BA$3:BA558,MATCH(AN559,$AN$3:AN559,0),0)))</f>
        <v/>
      </c>
      <c r="BB559" s="20" t="str">
        <f>IF(AO559="","",IF(COUNTIF($AO$3:AO559,AO559)=1,1+MAX($BB$3:BB558),INDEX($BB$3:BB558,MATCH(AO559,$AO$3:AO559,0),0)))</f>
        <v/>
      </c>
      <c r="BC559" s="54" t="str">
        <f t="shared" si="282"/>
        <v/>
      </c>
      <c r="BD559" s="54" t="str">
        <f t="shared" si="283"/>
        <v/>
      </c>
      <c r="BE559" s="20" t="str">
        <f>IF($AN559="","",IF(COUNTIF(AN559,"*"&amp;BE$1&amp;"*"),COUNTIF(AN$3:AN559,"*"&amp;BE$1&amp;"*"),""))</f>
        <v/>
      </c>
      <c r="BF559" s="20" t="str">
        <f>IF($AN559="","",IF(COUNTIF(AO559,"*"&amp;BF$1&amp;"*"),COUNTIF(AO$3:AO559,"*"&amp;BF$1&amp;"*"),""))</f>
        <v/>
      </c>
      <c r="BG559" s="20" t="str">
        <f>IF($AN559="","",IF(COUNTIF(AP559,"*"&amp;BG$1&amp;"*"),COUNTIF(AP$3:AP559,"*"&amp;BG$1&amp;"*"),""))</f>
        <v/>
      </c>
      <c r="BH559" s="20" t="str">
        <f>IF($AN559="","",IF(COUNTIF(AQ559,"*"&amp;BH$1&amp;"*"),COUNTIF(AQ$3:AQ559,"*"&amp;BH$1&amp;"*"),""))</f>
        <v/>
      </c>
      <c r="BI559" s="58" t="str">
        <f t="shared" si="284"/>
        <v/>
      </c>
      <c r="BJ559" s="20" t="str">
        <f t="shared" si="285"/>
        <v/>
      </c>
      <c r="BK559" s="20" t="str">
        <f t="shared" si="286"/>
        <v/>
      </c>
      <c r="BM559" s="20" t="str">
        <f>IF($BM$1&gt;=1+MAX($BM$3:BM558),1+MAX($BM$3:BM558),"")</f>
        <v/>
      </c>
      <c r="BN559" s="20" t="str">
        <f t="shared" si="288"/>
        <v/>
      </c>
      <c r="BO559" s="20" t="str">
        <f t="shared" si="288"/>
        <v/>
      </c>
      <c r="BP559" s="20" t="str">
        <f t="shared" si="288"/>
        <v/>
      </c>
      <c r="BQ559" s="20" t="str">
        <f t="shared" si="288"/>
        <v/>
      </c>
      <c r="BR559" s="20" t="str">
        <f t="shared" si="288"/>
        <v/>
      </c>
      <c r="BS559" s="20" t="str">
        <f t="shared" si="288"/>
        <v/>
      </c>
      <c r="BT559" s="20" t="str">
        <f t="shared" si="288"/>
        <v/>
      </c>
      <c r="BU559" s="20" t="str">
        <f t="shared" si="288"/>
        <v/>
      </c>
      <c r="BV559" s="20" t="str">
        <f t="shared" si="288"/>
        <v/>
      </c>
      <c r="BW559" s="20" t="str">
        <f t="shared" si="288"/>
        <v/>
      </c>
      <c r="BX559" s="20" t="str">
        <f t="shared" si="288"/>
        <v/>
      </c>
    </row>
    <row r="560" spans="2:76" ht="30" customHeight="1" x14ac:dyDescent="0.2">
      <c r="B560" s="52"/>
      <c r="C560" s="52"/>
      <c r="D560" s="52"/>
      <c r="E560" s="30"/>
      <c r="F560" s="31"/>
      <c r="G560" s="32"/>
      <c r="H560" s="30"/>
      <c r="I560" s="31"/>
      <c r="J560" s="34"/>
      <c r="K560" s="112" t="str">
        <f t="shared" si="264"/>
        <v/>
      </c>
      <c r="L560" s="108" t="str">
        <f t="shared" si="265"/>
        <v/>
      </c>
      <c r="M560" s="108" t="str">
        <f t="shared" si="266"/>
        <v/>
      </c>
      <c r="N560" s="31" t="str">
        <f t="shared" si="267"/>
        <v/>
      </c>
      <c r="O560" s="31" t="str">
        <f t="shared" si="268"/>
        <v/>
      </c>
      <c r="P560" s="49" t="str">
        <f t="shared" si="269"/>
        <v/>
      </c>
      <c r="Q560" s="49" t="str">
        <f t="shared" si="270"/>
        <v/>
      </c>
      <c r="R560" s="32" t="str">
        <f t="shared" si="271"/>
        <v/>
      </c>
      <c r="S560" s="19"/>
      <c r="T560" s="45" t="str">
        <f t="shared" si="272"/>
        <v/>
      </c>
      <c r="U560" s="32" t="str">
        <f t="shared" si="273"/>
        <v/>
      </c>
      <c r="V560" s="22"/>
      <c r="W560" s="6" t="str">
        <f t="shared" si="262"/>
        <v/>
      </c>
      <c r="X560" s="7" t="str">
        <f t="shared" si="274"/>
        <v/>
      </c>
      <c r="Y560" s="19"/>
      <c r="Z560" s="13" t="str">
        <f t="shared" si="263"/>
        <v/>
      </c>
      <c r="AA560" s="13" t="str">
        <f t="shared" si="275"/>
        <v/>
      </c>
      <c r="AB560" s="7" t="str">
        <f t="shared" si="276"/>
        <v/>
      </c>
      <c r="AC560" s="22"/>
      <c r="AD560" s="3" t="str">
        <f>IF(B560="","",COUNT(B$3:B560))</f>
        <v/>
      </c>
      <c r="AE560" s="3" t="str">
        <f>IF(C560="","",COUNT(C$3:C560))</f>
        <v/>
      </c>
      <c r="AF560" s="3" t="str">
        <f>IF(D560="","",COUNT(D$3:D560))</f>
        <v/>
      </c>
      <c r="AG560" s="20" t="str">
        <f>IF(E560="","",COUNTA($E$3:E560))</f>
        <v/>
      </c>
      <c r="AH560" s="38" t="str">
        <f>IF(B560="",IF(OR($C560&lt;&gt;"",$D560&lt;&gt;"",$E560&lt;&gt;"",$H560&lt;&gt;"",$G560&lt;&gt;""),INDEX(AH$3:AH559,MATCH(MAX(AD$3:AD559),AD$3:AD559,0),0),""),B560)</f>
        <v/>
      </c>
      <c r="AI560" s="38" t="str">
        <f>IF(C560="",IF(OR($D560&lt;&gt;"",$E560&lt;&gt;"",$H560&lt;&gt;"",$G560&lt;&gt;""),INDEX(AI$3:AI559,MATCH(MAX(AE$3:AE559),AE$3:AE559,0),0),""),C560)</f>
        <v/>
      </c>
      <c r="AJ560" s="38" t="str">
        <f>IF(D560="",IF(OR($E560&lt;&gt;"",$H560&lt;&gt;"",$G560&lt;&gt;""),INDEX(AJ$3:AJ559,MATCH(MAX(AF$3:AF559),AF$3:AF559,0),0),""),D560)</f>
        <v/>
      </c>
      <c r="AK560" s="4" t="str">
        <f>IF(入力!E560="","",IFERROR(INDEX(雇用者!$B$3:$B$100003,IFERROR(MATCH("*"&amp;$E560&amp;"*",雇用者!B$3:B$100003,0),MATCH("*"&amp;$E560&amp;"*",雇用者!C$3:C$100003,0)),0),入力!E560))&amp;""</f>
        <v/>
      </c>
      <c r="AL560" s="20" t="str">
        <f>IF(AM560="","",$AM560&amp;"@"&amp;AN560&amp;IF(AN560="","","@"&amp;COUNTIF($AK$3:AK560,AN560)))</f>
        <v/>
      </c>
      <c r="AM560" s="26" t="str">
        <f t="shared" si="277"/>
        <v/>
      </c>
      <c r="AN560" s="4" t="str">
        <f>IF(AK560="",IF(AND(OR(H560&lt;&gt;"",G560&lt;&gt;""),E560=""),INDEX($AK$3:AK559,MATCH(MAX($AG$3:AG559),$AG$3:AG559,0),0),""),AK560)</f>
        <v/>
      </c>
      <c r="AO560" s="20" t="str">
        <f>IF(H560="",IF(AN560="","",IFERROR(INDEX(雇用者!$D$3:$D$100003,MATCH($AN560,雇用者!B$3:B$100003,0),0),"")),H560)&amp;""</f>
        <v/>
      </c>
      <c r="AP560" s="20" t="str">
        <f>IF(AN560="","",IFERROR(IF(AND(入力!I560="",H560=""),INDEX(雇用者!$E$3:$E$100003,MATCH($AN560,雇用者!B$3:B$100003,0),0),I560),I560))&amp;""</f>
        <v/>
      </c>
      <c r="AQ560" s="20" t="str">
        <f t="shared" si="278"/>
        <v/>
      </c>
      <c r="AR560" s="20" t="str">
        <f t="shared" si="279"/>
        <v/>
      </c>
      <c r="AS560" s="20" t="str">
        <f>IF(AN560="","",IFERROR(IF(AND(入力!G560="",H560=""),INDEX(雇用者!$F$3:$Y$100003,MATCH($AN560,雇用者!B$3:B$100003,0),MATCH($AM560,雇用者!$F$1:$Y$1,1)),IF(G560="","",G560)),IF(G560="","",G560)))</f>
        <v/>
      </c>
      <c r="AT560" s="21" t="str">
        <f t="shared" si="280"/>
        <v/>
      </c>
      <c r="AU560" s="21" t="str">
        <f>IF(AND(AT560&lt;&gt;"",COUNTIF($AL$3:AL560,AL560)=1),SUMIF($AL$3:$AT$100003,AL560,$AT$3:$AT$100003),"")</f>
        <v/>
      </c>
      <c r="AV560" s="21" t="str">
        <f>IF(AND(COUNTIF($AM$3:AM560,AM560)=COUNTIF($AM$3:AM100560,AM560),AM560&lt;&gt;""),SUMIF($AM$3:AM560,AM560,$AT$3:AT560),"")</f>
        <v/>
      </c>
      <c r="AW560" s="96"/>
      <c r="AX560" s="20" t="str">
        <f>IF(COUNT(BC560:BH560)=6,MAX($AX$3:AX559)+1,"")</f>
        <v/>
      </c>
      <c r="AY560" s="20" t="str">
        <f>IF(AZ560="","",RANK(AZ560,$AZ$3:$AZ$100003,1)+COUNTIF($AZ$3:AZ560,AZ560)-1)</f>
        <v/>
      </c>
      <c r="AZ560" s="20" t="str">
        <f t="shared" si="281"/>
        <v/>
      </c>
      <c r="BA560" s="20" t="str">
        <f>IF(AN560="","",IF(COUNTIF($AN$3:AN560,AN560)=1,1+MAX($BA$3:BA559),INDEX($BA$3:BA559,MATCH(AN560,$AN$3:AN560,0),0)))</f>
        <v/>
      </c>
      <c r="BB560" s="20" t="str">
        <f>IF(AO560="","",IF(COUNTIF($AO$3:AO560,AO560)=1,1+MAX($BB$3:BB559),INDEX($BB$3:BB559,MATCH(AO560,$AO$3:AO560,0),0)))</f>
        <v/>
      </c>
      <c r="BC560" s="54" t="str">
        <f t="shared" si="282"/>
        <v/>
      </c>
      <c r="BD560" s="54" t="str">
        <f t="shared" si="283"/>
        <v/>
      </c>
      <c r="BE560" s="20" t="str">
        <f>IF($AN560="","",IF(COUNTIF(AN560,"*"&amp;BE$1&amp;"*"),COUNTIF(AN$3:AN560,"*"&amp;BE$1&amp;"*"),""))</f>
        <v/>
      </c>
      <c r="BF560" s="20" t="str">
        <f>IF($AN560="","",IF(COUNTIF(AO560,"*"&amp;BF$1&amp;"*"),COUNTIF(AO$3:AO560,"*"&amp;BF$1&amp;"*"),""))</f>
        <v/>
      </c>
      <c r="BG560" s="20" t="str">
        <f>IF($AN560="","",IF(COUNTIF(AP560,"*"&amp;BG$1&amp;"*"),COUNTIF(AP$3:AP560,"*"&amp;BG$1&amp;"*"),""))</f>
        <v/>
      </c>
      <c r="BH560" s="20" t="str">
        <f>IF($AN560="","",IF(COUNTIF(AQ560,"*"&amp;BH$1&amp;"*"),COUNTIF(AQ$3:AQ560,"*"&amp;BH$1&amp;"*"),""))</f>
        <v/>
      </c>
      <c r="BI560" s="58" t="str">
        <f t="shared" si="284"/>
        <v/>
      </c>
      <c r="BJ560" s="20" t="str">
        <f t="shared" si="285"/>
        <v/>
      </c>
      <c r="BK560" s="20" t="str">
        <f t="shared" si="286"/>
        <v/>
      </c>
      <c r="BM560" s="20" t="str">
        <f>IF($BM$1&gt;=1+MAX($BM$3:BM559),1+MAX($BM$3:BM559),"")</f>
        <v/>
      </c>
      <c r="BN560" s="20" t="str">
        <f t="shared" si="288"/>
        <v/>
      </c>
      <c r="BO560" s="20" t="str">
        <f t="shared" si="288"/>
        <v/>
      </c>
      <c r="BP560" s="20" t="str">
        <f t="shared" si="288"/>
        <v/>
      </c>
      <c r="BQ560" s="20" t="str">
        <f t="shared" si="288"/>
        <v/>
      </c>
      <c r="BR560" s="20" t="str">
        <f t="shared" si="288"/>
        <v/>
      </c>
      <c r="BS560" s="20" t="str">
        <f t="shared" si="288"/>
        <v/>
      </c>
      <c r="BT560" s="20" t="str">
        <f t="shared" si="288"/>
        <v/>
      </c>
      <c r="BU560" s="20" t="str">
        <f t="shared" si="288"/>
        <v/>
      </c>
      <c r="BV560" s="20" t="str">
        <f t="shared" si="288"/>
        <v/>
      </c>
      <c r="BW560" s="20" t="str">
        <f t="shared" si="288"/>
        <v/>
      </c>
      <c r="BX560" s="20" t="str">
        <f t="shared" si="288"/>
        <v/>
      </c>
    </row>
    <row r="561" spans="2:76" ht="30" customHeight="1" x14ac:dyDescent="0.2">
      <c r="B561" s="52"/>
      <c r="C561" s="52"/>
      <c r="D561" s="52"/>
      <c r="E561" s="30"/>
      <c r="F561" s="31"/>
      <c r="G561" s="32"/>
      <c r="H561" s="30"/>
      <c r="I561" s="31"/>
      <c r="J561" s="34"/>
      <c r="K561" s="112" t="str">
        <f t="shared" si="264"/>
        <v/>
      </c>
      <c r="L561" s="108" t="str">
        <f t="shared" si="265"/>
        <v/>
      </c>
      <c r="M561" s="108" t="str">
        <f t="shared" si="266"/>
        <v/>
      </c>
      <c r="N561" s="31" t="str">
        <f t="shared" si="267"/>
        <v/>
      </c>
      <c r="O561" s="31" t="str">
        <f t="shared" si="268"/>
        <v/>
      </c>
      <c r="P561" s="49" t="str">
        <f t="shared" si="269"/>
        <v/>
      </c>
      <c r="Q561" s="49" t="str">
        <f t="shared" si="270"/>
        <v/>
      </c>
      <c r="R561" s="32" t="str">
        <f t="shared" si="271"/>
        <v/>
      </c>
      <c r="S561" s="19"/>
      <c r="T561" s="45" t="str">
        <f t="shared" si="272"/>
        <v/>
      </c>
      <c r="U561" s="32" t="str">
        <f t="shared" si="273"/>
        <v/>
      </c>
      <c r="V561" s="22"/>
      <c r="W561" s="6" t="str">
        <f t="shared" si="262"/>
        <v/>
      </c>
      <c r="X561" s="7" t="str">
        <f t="shared" si="274"/>
        <v/>
      </c>
      <c r="Y561" s="19"/>
      <c r="Z561" s="13" t="str">
        <f t="shared" si="263"/>
        <v/>
      </c>
      <c r="AA561" s="13" t="str">
        <f t="shared" si="275"/>
        <v/>
      </c>
      <c r="AB561" s="7" t="str">
        <f t="shared" si="276"/>
        <v/>
      </c>
      <c r="AC561" s="22"/>
      <c r="AD561" s="3" t="str">
        <f>IF(B561="","",COUNT(B$3:B561))</f>
        <v/>
      </c>
      <c r="AE561" s="3" t="str">
        <f>IF(C561="","",COUNT(C$3:C561))</f>
        <v/>
      </c>
      <c r="AF561" s="3" t="str">
        <f>IF(D561="","",COUNT(D$3:D561))</f>
        <v/>
      </c>
      <c r="AG561" s="20" t="str">
        <f>IF(E561="","",COUNTA($E$3:E561))</f>
        <v/>
      </c>
      <c r="AH561" s="38" t="str">
        <f>IF(B561="",IF(OR($C561&lt;&gt;"",$D561&lt;&gt;"",$E561&lt;&gt;"",$H561&lt;&gt;"",$G561&lt;&gt;""),INDEX(AH$3:AH560,MATCH(MAX(AD$3:AD560),AD$3:AD560,0),0),""),B561)</f>
        <v/>
      </c>
      <c r="AI561" s="38" t="str">
        <f>IF(C561="",IF(OR($D561&lt;&gt;"",$E561&lt;&gt;"",$H561&lt;&gt;"",$G561&lt;&gt;""),INDEX(AI$3:AI560,MATCH(MAX(AE$3:AE560),AE$3:AE560,0),0),""),C561)</f>
        <v/>
      </c>
      <c r="AJ561" s="38" t="str">
        <f>IF(D561="",IF(OR($E561&lt;&gt;"",$H561&lt;&gt;"",$G561&lt;&gt;""),INDEX(AJ$3:AJ560,MATCH(MAX(AF$3:AF560),AF$3:AF560,0),0),""),D561)</f>
        <v/>
      </c>
      <c r="AK561" s="4" t="str">
        <f>IF(入力!E561="","",IFERROR(INDEX(雇用者!$B$3:$B$100003,IFERROR(MATCH("*"&amp;$E561&amp;"*",雇用者!B$3:B$100003,0),MATCH("*"&amp;$E561&amp;"*",雇用者!C$3:C$100003,0)),0),入力!E561))&amp;""</f>
        <v/>
      </c>
      <c r="AL561" s="20" t="str">
        <f>IF(AM561="","",$AM561&amp;"@"&amp;AN561&amp;IF(AN561="","","@"&amp;COUNTIF($AK$3:AK561,AN561)))</f>
        <v/>
      </c>
      <c r="AM561" s="26" t="str">
        <f t="shared" si="277"/>
        <v/>
      </c>
      <c r="AN561" s="4" t="str">
        <f>IF(AK561="",IF(AND(OR(H561&lt;&gt;"",G561&lt;&gt;""),E561=""),INDEX($AK$3:AK560,MATCH(MAX($AG$3:AG560),$AG$3:AG560,0),0),""),AK561)</f>
        <v/>
      </c>
      <c r="AO561" s="20" t="str">
        <f>IF(H561="",IF(AN561="","",IFERROR(INDEX(雇用者!$D$3:$D$100003,MATCH($AN561,雇用者!B$3:B$100003,0),0),"")),H561)&amp;""</f>
        <v/>
      </c>
      <c r="AP561" s="20" t="str">
        <f>IF(AN561="","",IFERROR(IF(AND(入力!I561="",H561=""),INDEX(雇用者!$E$3:$E$100003,MATCH($AN561,雇用者!B$3:B$100003,0),0),I561),I561))&amp;""</f>
        <v/>
      </c>
      <c r="AQ561" s="20" t="str">
        <f t="shared" si="278"/>
        <v/>
      </c>
      <c r="AR561" s="20" t="str">
        <f t="shared" si="279"/>
        <v/>
      </c>
      <c r="AS561" s="20" t="str">
        <f>IF(AN561="","",IFERROR(IF(AND(入力!G561="",H561=""),INDEX(雇用者!$F$3:$Y$100003,MATCH($AN561,雇用者!B$3:B$100003,0),MATCH($AM561,雇用者!$F$1:$Y$1,1)),IF(G561="","",G561)),IF(G561="","",G561)))</f>
        <v/>
      </c>
      <c r="AT561" s="21" t="str">
        <f t="shared" si="280"/>
        <v/>
      </c>
      <c r="AU561" s="21" t="str">
        <f>IF(AND(AT561&lt;&gt;"",COUNTIF($AL$3:AL561,AL561)=1),SUMIF($AL$3:$AT$100003,AL561,$AT$3:$AT$100003),"")</f>
        <v/>
      </c>
      <c r="AV561" s="21" t="str">
        <f>IF(AND(COUNTIF($AM$3:AM561,AM561)=COUNTIF($AM$3:AM100561,AM561),AM561&lt;&gt;""),SUMIF($AM$3:AM561,AM561,$AT$3:AT561),"")</f>
        <v/>
      </c>
      <c r="AW561" s="96"/>
      <c r="AX561" s="20" t="str">
        <f>IF(COUNT(BC561:BH561)=6,MAX($AX$3:AX560)+1,"")</f>
        <v/>
      </c>
      <c r="AY561" s="20" t="str">
        <f>IF(AZ561="","",RANK(AZ561,$AZ$3:$AZ$100003,1)+COUNTIF($AZ$3:AZ561,AZ561)-1)</f>
        <v/>
      </c>
      <c r="AZ561" s="20" t="str">
        <f t="shared" si="281"/>
        <v/>
      </c>
      <c r="BA561" s="20" t="str">
        <f>IF(AN561="","",IF(COUNTIF($AN$3:AN561,AN561)=1,1+MAX($BA$3:BA560),INDEX($BA$3:BA560,MATCH(AN561,$AN$3:AN561,0),0)))</f>
        <v/>
      </c>
      <c r="BB561" s="20" t="str">
        <f>IF(AO561="","",IF(COUNTIF($AO$3:AO561,AO561)=1,1+MAX($BB$3:BB560),INDEX($BB$3:BB560,MATCH(AO561,$AO$3:AO561,0),0)))</f>
        <v/>
      </c>
      <c r="BC561" s="54" t="str">
        <f t="shared" si="282"/>
        <v/>
      </c>
      <c r="BD561" s="54" t="str">
        <f t="shared" si="283"/>
        <v/>
      </c>
      <c r="BE561" s="20" t="str">
        <f>IF($AN561="","",IF(COUNTIF(AN561,"*"&amp;BE$1&amp;"*"),COUNTIF(AN$3:AN561,"*"&amp;BE$1&amp;"*"),""))</f>
        <v/>
      </c>
      <c r="BF561" s="20" t="str">
        <f>IF($AN561="","",IF(COUNTIF(AO561,"*"&amp;BF$1&amp;"*"),COUNTIF(AO$3:AO561,"*"&amp;BF$1&amp;"*"),""))</f>
        <v/>
      </c>
      <c r="BG561" s="20" t="str">
        <f>IF($AN561="","",IF(COUNTIF(AP561,"*"&amp;BG$1&amp;"*"),COUNTIF(AP$3:AP561,"*"&amp;BG$1&amp;"*"),""))</f>
        <v/>
      </c>
      <c r="BH561" s="20" t="str">
        <f>IF($AN561="","",IF(COUNTIF(AQ561,"*"&amp;BH$1&amp;"*"),COUNTIF(AQ$3:AQ561,"*"&amp;BH$1&amp;"*"),""))</f>
        <v/>
      </c>
      <c r="BI561" s="58" t="str">
        <f t="shared" si="284"/>
        <v/>
      </c>
      <c r="BJ561" s="20" t="str">
        <f t="shared" si="285"/>
        <v/>
      </c>
      <c r="BK561" s="20" t="str">
        <f t="shared" si="286"/>
        <v/>
      </c>
      <c r="BM561" s="20" t="str">
        <f>IF($BM$1&gt;=1+MAX($BM$3:BM560),1+MAX($BM$3:BM560),"")</f>
        <v/>
      </c>
      <c r="BN561" s="20" t="str">
        <f t="shared" si="288"/>
        <v/>
      </c>
      <c r="BO561" s="20" t="str">
        <f t="shared" si="288"/>
        <v/>
      </c>
      <c r="BP561" s="20" t="str">
        <f t="shared" si="288"/>
        <v/>
      </c>
      <c r="BQ561" s="20" t="str">
        <f t="shared" si="288"/>
        <v/>
      </c>
      <c r="BR561" s="20" t="str">
        <f t="shared" si="288"/>
        <v/>
      </c>
      <c r="BS561" s="20" t="str">
        <f t="shared" si="288"/>
        <v/>
      </c>
      <c r="BT561" s="20" t="str">
        <f t="shared" si="288"/>
        <v/>
      </c>
      <c r="BU561" s="20" t="str">
        <f t="shared" si="288"/>
        <v/>
      </c>
      <c r="BV561" s="20" t="str">
        <f t="shared" si="288"/>
        <v/>
      </c>
      <c r="BW561" s="20" t="str">
        <f t="shared" si="288"/>
        <v/>
      </c>
      <c r="BX561" s="20" t="str">
        <f t="shared" si="288"/>
        <v/>
      </c>
    </row>
    <row r="562" spans="2:76" ht="30" customHeight="1" x14ac:dyDescent="0.2">
      <c r="B562" s="52"/>
      <c r="C562" s="52"/>
      <c r="D562" s="52"/>
      <c r="E562" s="30"/>
      <c r="F562" s="31"/>
      <c r="G562" s="32"/>
      <c r="H562" s="30"/>
      <c r="I562" s="31"/>
      <c r="J562" s="34"/>
      <c r="K562" s="112" t="str">
        <f t="shared" si="264"/>
        <v/>
      </c>
      <c r="L562" s="108" t="str">
        <f t="shared" si="265"/>
        <v/>
      </c>
      <c r="M562" s="108" t="str">
        <f t="shared" si="266"/>
        <v/>
      </c>
      <c r="N562" s="31" t="str">
        <f t="shared" si="267"/>
        <v/>
      </c>
      <c r="O562" s="31" t="str">
        <f t="shared" si="268"/>
        <v/>
      </c>
      <c r="P562" s="49" t="str">
        <f t="shared" si="269"/>
        <v/>
      </c>
      <c r="Q562" s="49" t="str">
        <f t="shared" si="270"/>
        <v/>
      </c>
      <c r="R562" s="32" t="str">
        <f t="shared" si="271"/>
        <v/>
      </c>
      <c r="S562" s="19"/>
      <c r="T562" s="45" t="str">
        <f t="shared" si="272"/>
        <v/>
      </c>
      <c r="U562" s="32" t="str">
        <f t="shared" si="273"/>
        <v/>
      </c>
      <c r="V562" s="22"/>
      <c r="W562" s="6" t="str">
        <f t="shared" si="262"/>
        <v/>
      </c>
      <c r="X562" s="7" t="str">
        <f t="shared" si="274"/>
        <v/>
      </c>
      <c r="Y562" s="19"/>
      <c r="Z562" s="13" t="str">
        <f t="shared" si="263"/>
        <v/>
      </c>
      <c r="AA562" s="13" t="str">
        <f t="shared" si="275"/>
        <v/>
      </c>
      <c r="AB562" s="7" t="str">
        <f t="shared" si="276"/>
        <v/>
      </c>
      <c r="AC562" s="22"/>
      <c r="AD562" s="3" t="str">
        <f>IF(B562="","",COUNT(B$3:B562))</f>
        <v/>
      </c>
      <c r="AE562" s="3" t="str">
        <f>IF(C562="","",COUNT(C$3:C562))</f>
        <v/>
      </c>
      <c r="AF562" s="3" t="str">
        <f>IF(D562="","",COUNT(D$3:D562))</f>
        <v/>
      </c>
      <c r="AG562" s="20" t="str">
        <f>IF(E562="","",COUNTA($E$3:E562))</f>
        <v/>
      </c>
      <c r="AH562" s="38" t="str">
        <f>IF(B562="",IF(OR($C562&lt;&gt;"",$D562&lt;&gt;"",$E562&lt;&gt;"",$H562&lt;&gt;"",$G562&lt;&gt;""),INDEX(AH$3:AH561,MATCH(MAX(AD$3:AD561),AD$3:AD561,0),0),""),B562)</f>
        <v/>
      </c>
      <c r="AI562" s="38" t="str">
        <f>IF(C562="",IF(OR($D562&lt;&gt;"",$E562&lt;&gt;"",$H562&lt;&gt;"",$G562&lt;&gt;""),INDEX(AI$3:AI561,MATCH(MAX(AE$3:AE561),AE$3:AE561,0),0),""),C562)</f>
        <v/>
      </c>
      <c r="AJ562" s="38" t="str">
        <f>IF(D562="",IF(OR($E562&lt;&gt;"",$H562&lt;&gt;"",$G562&lt;&gt;""),INDEX(AJ$3:AJ561,MATCH(MAX(AF$3:AF561),AF$3:AF561,0),0),""),D562)</f>
        <v/>
      </c>
      <c r="AK562" s="4" t="str">
        <f>IF(入力!E562="","",IFERROR(INDEX(雇用者!$B$3:$B$100003,IFERROR(MATCH("*"&amp;$E562&amp;"*",雇用者!B$3:B$100003,0),MATCH("*"&amp;$E562&amp;"*",雇用者!C$3:C$100003,0)),0),入力!E562))&amp;""</f>
        <v/>
      </c>
      <c r="AL562" s="20" t="str">
        <f>IF(AM562="","",$AM562&amp;"@"&amp;AN562&amp;IF(AN562="","","@"&amp;COUNTIF($AK$3:AK562,AN562)))</f>
        <v/>
      </c>
      <c r="AM562" s="26" t="str">
        <f t="shared" si="277"/>
        <v/>
      </c>
      <c r="AN562" s="4" t="str">
        <f>IF(AK562="",IF(AND(OR(H562&lt;&gt;"",G562&lt;&gt;""),E562=""),INDEX($AK$3:AK561,MATCH(MAX($AG$3:AG561),$AG$3:AG561,0),0),""),AK562)</f>
        <v/>
      </c>
      <c r="AO562" s="20" t="str">
        <f>IF(H562="",IF(AN562="","",IFERROR(INDEX(雇用者!$D$3:$D$100003,MATCH($AN562,雇用者!B$3:B$100003,0),0),"")),H562)&amp;""</f>
        <v/>
      </c>
      <c r="AP562" s="20" t="str">
        <f>IF(AN562="","",IFERROR(IF(AND(入力!I562="",H562=""),INDEX(雇用者!$E$3:$E$100003,MATCH($AN562,雇用者!B$3:B$100003,0),0),I562),I562))&amp;""</f>
        <v/>
      </c>
      <c r="AQ562" s="20" t="str">
        <f t="shared" si="278"/>
        <v/>
      </c>
      <c r="AR562" s="20" t="str">
        <f t="shared" si="279"/>
        <v/>
      </c>
      <c r="AS562" s="20" t="str">
        <f>IF(AN562="","",IFERROR(IF(AND(入力!G562="",H562=""),INDEX(雇用者!$F$3:$Y$100003,MATCH($AN562,雇用者!B$3:B$100003,0),MATCH($AM562,雇用者!$F$1:$Y$1,1)),IF(G562="","",G562)),IF(G562="","",G562)))</f>
        <v/>
      </c>
      <c r="AT562" s="21" t="str">
        <f t="shared" si="280"/>
        <v/>
      </c>
      <c r="AU562" s="21" t="str">
        <f>IF(AND(AT562&lt;&gt;"",COUNTIF($AL$3:AL562,AL562)=1),SUMIF($AL$3:$AT$100003,AL562,$AT$3:$AT$100003),"")</f>
        <v/>
      </c>
      <c r="AV562" s="21" t="str">
        <f>IF(AND(COUNTIF($AM$3:AM562,AM562)=COUNTIF($AM$3:AM100562,AM562),AM562&lt;&gt;""),SUMIF($AM$3:AM562,AM562,$AT$3:AT562),"")</f>
        <v/>
      </c>
      <c r="AW562" s="96"/>
      <c r="AX562" s="20" t="str">
        <f>IF(COUNT(BC562:BH562)=6,MAX($AX$3:AX561)+1,"")</f>
        <v/>
      </c>
      <c r="AY562" s="20" t="str">
        <f>IF(AZ562="","",RANK(AZ562,$AZ$3:$AZ$100003,1)+COUNTIF($AZ$3:AZ562,AZ562)-1)</f>
        <v/>
      </c>
      <c r="AZ562" s="20" t="str">
        <f t="shared" si="281"/>
        <v/>
      </c>
      <c r="BA562" s="20" t="str">
        <f>IF(AN562="","",IF(COUNTIF($AN$3:AN562,AN562)=1,1+MAX($BA$3:BA561),INDEX($BA$3:BA561,MATCH(AN562,$AN$3:AN562,0),0)))</f>
        <v/>
      </c>
      <c r="BB562" s="20" t="str">
        <f>IF(AO562="","",IF(COUNTIF($AO$3:AO562,AO562)=1,1+MAX($BB$3:BB561),INDEX($BB$3:BB561,MATCH(AO562,$AO$3:AO562,0),0)))</f>
        <v/>
      </c>
      <c r="BC562" s="54" t="str">
        <f t="shared" si="282"/>
        <v/>
      </c>
      <c r="BD562" s="54" t="str">
        <f t="shared" si="283"/>
        <v/>
      </c>
      <c r="BE562" s="20" t="str">
        <f>IF($AN562="","",IF(COUNTIF(AN562,"*"&amp;BE$1&amp;"*"),COUNTIF(AN$3:AN562,"*"&amp;BE$1&amp;"*"),""))</f>
        <v/>
      </c>
      <c r="BF562" s="20" t="str">
        <f>IF($AN562="","",IF(COUNTIF(AO562,"*"&amp;BF$1&amp;"*"),COUNTIF(AO$3:AO562,"*"&amp;BF$1&amp;"*"),""))</f>
        <v/>
      </c>
      <c r="BG562" s="20" t="str">
        <f>IF($AN562="","",IF(COUNTIF(AP562,"*"&amp;BG$1&amp;"*"),COUNTIF(AP$3:AP562,"*"&amp;BG$1&amp;"*"),""))</f>
        <v/>
      </c>
      <c r="BH562" s="20" t="str">
        <f>IF($AN562="","",IF(COUNTIF(AQ562,"*"&amp;BH$1&amp;"*"),COUNTIF(AQ$3:AQ562,"*"&amp;BH$1&amp;"*"),""))</f>
        <v/>
      </c>
      <c r="BI562" s="58" t="str">
        <f t="shared" si="284"/>
        <v/>
      </c>
      <c r="BJ562" s="20" t="str">
        <f t="shared" si="285"/>
        <v/>
      </c>
      <c r="BK562" s="20" t="str">
        <f t="shared" si="286"/>
        <v/>
      </c>
      <c r="BM562" s="20" t="str">
        <f>IF($BM$1&gt;=1+MAX($BM$3:BM561),1+MAX($BM$3:BM561),"")</f>
        <v/>
      </c>
      <c r="BN562" s="20" t="str">
        <f t="shared" si="288"/>
        <v/>
      </c>
      <c r="BO562" s="20" t="str">
        <f t="shared" si="288"/>
        <v/>
      </c>
      <c r="BP562" s="20" t="str">
        <f t="shared" si="288"/>
        <v/>
      </c>
      <c r="BQ562" s="20" t="str">
        <f t="shared" si="288"/>
        <v/>
      </c>
      <c r="BR562" s="20" t="str">
        <f t="shared" si="288"/>
        <v/>
      </c>
      <c r="BS562" s="20" t="str">
        <f t="shared" si="288"/>
        <v/>
      </c>
      <c r="BT562" s="20" t="str">
        <f t="shared" si="288"/>
        <v/>
      </c>
      <c r="BU562" s="20" t="str">
        <f t="shared" si="288"/>
        <v/>
      </c>
      <c r="BV562" s="20" t="str">
        <f t="shared" si="288"/>
        <v/>
      </c>
      <c r="BW562" s="20" t="str">
        <f t="shared" si="288"/>
        <v/>
      </c>
      <c r="BX562" s="20" t="str">
        <f t="shared" si="288"/>
        <v/>
      </c>
    </row>
    <row r="563" spans="2:76" ht="30" customHeight="1" x14ac:dyDescent="0.2">
      <c r="B563" s="52"/>
      <c r="C563" s="52"/>
      <c r="D563" s="52"/>
      <c r="E563" s="30"/>
      <c r="F563" s="31"/>
      <c r="G563" s="32"/>
      <c r="H563" s="30"/>
      <c r="I563" s="31"/>
      <c r="J563" s="34"/>
      <c r="K563" s="112" t="str">
        <f t="shared" si="264"/>
        <v/>
      </c>
      <c r="L563" s="108" t="str">
        <f t="shared" si="265"/>
        <v/>
      </c>
      <c r="M563" s="108" t="str">
        <f t="shared" si="266"/>
        <v/>
      </c>
      <c r="N563" s="31" t="str">
        <f t="shared" si="267"/>
        <v/>
      </c>
      <c r="O563" s="31" t="str">
        <f t="shared" si="268"/>
        <v/>
      </c>
      <c r="P563" s="49" t="str">
        <f t="shared" si="269"/>
        <v/>
      </c>
      <c r="Q563" s="49" t="str">
        <f t="shared" si="270"/>
        <v/>
      </c>
      <c r="R563" s="32" t="str">
        <f t="shared" si="271"/>
        <v/>
      </c>
      <c r="S563" s="19"/>
      <c r="T563" s="45" t="str">
        <f t="shared" si="272"/>
        <v/>
      </c>
      <c r="U563" s="32" t="str">
        <f t="shared" si="273"/>
        <v/>
      </c>
      <c r="V563" s="22"/>
      <c r="W563" s="6" t="str">
        <f t="shared" si="262"/>
        <v/>
      </c>
      <c r="X563" s="7" t="str">
        <f t="shared" si="274"/>
        <v/>
      </c>
      <c r="Y563" s="19"/>
      <c r="Z563" s="13" t="str">
        <f t="shared" si="263"/>
        <v/>
      </c>
      <c r="AA563" s="13" t="str">
        <f t="shared" si="275"/>
        <v/>
      </c>
      <c r="AB563" s="7" t="str">
        <f t="shared" si="276"/>
        <v/>
      </c>
      <c r="AC563" s="22"/>
      <c r="AD563" s="3" t="str">
        <f>IF(B563="","",COUNT(B$3:B563))</f>
        <v/>
      </c>
      <c r="AE563" s="3" t="str">
        <f>IF(C563="","",COUNT(C$3:C563))</f>
        <v/>
      </c>
      <c r="AF563" s="3" t="str">
        <f>IF(D563="","",COUNT(D$3:D563))</f>
        <v/>
      </c>
      <c r="AG563" s="20" t="str">
        <f>IF(E563="","",COUNTA($E$3:E563))</f>
        <v/>
      </c>
      <c r="AH563" s="38" t="str">
        <f>IF(B563="",IF(OR($C563&lt;&gt;"",$D563&lt;&gt;"",$E563&lt;&gt;"",$H563&lt;&gt;"",$G563&lt;&gt;""),INDEX(AH$3:AH562,MATCH(MAX(AD$3:AD562),AD$3:AD562,0),0),""),B563)</f>
        <v/>
      </c>
      <c r="AI563" s="38" t="str">
        <f>IF(C563="",IF(OR($D563&lt;&gt;"",$E563&lt;&gt;"",$H563&lt;&gt;"",$G563&lt;&gt;""),INDEX(AI$3:AI562,MATCH(MAX(AE$3:AE562),AE$3:AE562,0),0),""),C563)</f>
        <v/>
      </c>
      <c r="AJ563" s="38" t="str">
        <f>IF(D563="",IF(OR($E563&lt;&gt;"",$H563&lt;&gt;"",$G563&lt;&gt;""),INDEX(AJ$3:AJ562,MATCH(MAX(AF$3:AF562),AF$3:AF562,0),0),""),D563)</f>
        <v/>
      </c>
      <c r="AK563" s="4" t="str">
        <f>IF(入力!E563="","",IFERROR(INDEX(雇用者!$B$3:$B$100003,IFERROR(MATCH("*"&amp;$E563&amp;"*",雇用者!B$3:B$100003,0),MATCH("*"&amp;$E563&amp;"*",雇用者!C$3:C$100003,0)),0),入力!E563))&amp;""</f>
        <v/>
      </c>
      <c r="AL563" s="20" t="str">
        <f>IF(AM563="","",$AM563&amp;"@"&amp;AN563&amp;IF(AN563="","","@"&amp;COUNTIF($AK$3:AK563,AN563)))</f>
        <v/>
      </c>
      <c r="AM563" s="26" t="str">
        <f t="shared" si="277"/>
        <v/>
      </c>
      <c r="AN563" s="4" t="str">
        <f>IF(AK563="",IF(AND(OR(H563&lt;&gt;"",G563&lt;&gt;""),E563=""),INDEX($AK$3:AK562,MATCH(MAX($AG$3:AG562),$AG$3:AG562,0),0),""),AK563)</f>
        <v/>
      </c>
      <c r="AO563" s="20" t="str">
        <f>IF(H563="",IF(AN563="","",IFERROR(INDEX(雇用者!$D$3:$D$100003,MATCH($AN563,雇用者!B$3:B$100003,0),0),"")),H563)&amp;""</f>
        <v/>
      </c>
      <c r="AP563" s="20" t="str">
        <f>IF(AN563="","",IFERROR(IF(AND(入力!I563="",H563=""),INDEX(雇用者!$E$3:$E$100003,MATCH($AN563,雇用者!B$3:B$100003,0),0),I563),I563))&amp;""</f>
        <v/>
      </c>
      <c r="AQ563" s="20" t="str">
        <f t="shared" si="278"/>
        <v/>
      </c>
      <c r="AR563" s="20" t="str">
        <f t="shared" si="279"/>
        <v/>
      </c>
      <c r="AS563" s="20" t="str">
        <f>IF(AN563="","",IFERROR(IF(AND(入力!G563="",H563=""),INDEX(雇用者!$F$3:$Y$100003,MATCH($AN563,雇用者!B$3:B$100003,0),MATCH($AM563,雇用者!$F$1:$Y$1,1)),IF(G563="","",G563)),IF(G563="","",G563)))</f>
        <v/>
      </c>
      <c r="AT563" s="21" t="str">
        <f t="shared" si="280"/>
        <v/>
      </c>
      <c r="AU563" s="21" t="str">
        <f>IF(AND(AT563&lt;&gt;"",COUNTIF($AL$3:AL563,AL563)=1),SUMIF($AL$3:$AT$100003,AL563,$AT$3:$AT$100003),"")</f>
        <v/>
      </c>
      <c r="AV563" s="21" t="str">
        <f>IF(AND(COUNTIF($AM$3:AM563,AM563)=COUNTIF($AM$3:AM100563,AM563),AM563&lt;&gt;""),SUMIF($AM$3:AM563,AM563,$AT$3:AT563),"")</f>
        <v/>
      </c>
      <c r="AW563" s="96"/>
      <c r="AX563" s="20" t="str">
        <f>IF(COUNT(BC563:BH563)=6,MAX($AX$3:AX562)+1,"")</f>
        <v/>
      </c>
      <c r="AY563" s="20" t="str">
        <f>IF(AZ563="","",RANK(AZ563,$AZ$3:$AZ$100003,1)+COUNTIF($AZ$3:AZ563,AZ563)-1)</f>
        <v/>
      </c>
      <c r="AZ563" s="20" t="str">
        <f t="shared" si="281"/>
        <v/>
      </c>
      <c r="BA563" s="20" t="str">
        <f>IF(AN563="","",IF(COUNTIF($AN$3:AN563,AN563)=1,1+MAX($BA$3:BA562),INDEX($BA$3:BA562,MATCH(AN563,$AN$3:AN563,0),0)))</f>
        <v/>
      </c>
      <c r="BB563" s="20" t="str">
        <f>IF(AO563="","",IF(COUNTIF($AO$3:AO563,AO563)=1,1+MAX($BB$3:BB562),INDEX($BB$3:BB562,MATCH(AO563,$AO$3:AO563,0),0)))</f>
        <v/>
      </c>
      <c r="BC563" s="54" t="str">
        <f t="shared" si="282"/>
        <v/>
      </c>
      <c r="BD563" s="54" t="str">
        <f t="shared" si="283"/>
        <v/>
      </c>
      <c r="BE563" s="20" t="str">
        <f>IF($AN563="","",IF(COUNTIF(AN563,"*"&amp;BE$1&amp;"*"),COUNTIF(AN$3:AN563,"*"&amp;BE$1&amp;"*"),""))</f>
        <v/>
      </c>
      <c r="BF563" s="20" t="str">
        <f>IF($AN563="","",IF(COUNTIF(AO563,"*"&amp;BF$1&amp;"*"),COUNTIF(AO$3:AO563,"*"&amp;BF$1&amp;"*"),""))</f>
        <v/>
      </c>
      <c r="BG563" s="20" t="str">
        <f>IF($AN563="","",IF(COUNTIF(AP563,"*"&amp;BG$1&amp;"*"),COUNTIF(AP$3:AP563,"*"&amp;BG$1&amp;"*"),""))</f>
        <v/>
      </c>
      <c r="BH563" s="20" t="str">
        <f>IF($AN563="","",IF(COUNTIF(AQ563,"*"&amp;BH$1&amp;"*"),COUNTIF(AQ$3:AQ563,"*"&amp;BH$1&amp;"*"),""))</f>
        <v/>
      </c>
      <c r="BI563" s="58" t="str">
        <f t="shared" si="284"/>
        <v/>
      </c>
      <c r="BJ563" s="20" t="str">
        <f t="shared" si="285"/>
        <v/>
      </c>
      <c r="BK563" s="20" t="str">
        <f t="shared" si="286"/>
        <v/>
      </c>
      <c r="BM563" s="20" t="str">
        <f>IF($BM$1&gt;=1+MAX($BM$3:BM562),1+MAX($BM$3:BM562),"")</f>
        <v/>
      </c>
      <c r="BN563" s="20" t="str">
        <f t="shared" si="288"/>
        <v/>
      </c>
      <c r="BO563" s="20" t="str">
        <f t="shared" si="288"/>
        <v/>
      </c>
      <c r="BP563" s="20" t="str">
        <f t="shared" si="288"/>
        <v/>
      </c>
      <c r="BQ563" s="20" t="str">
        <f t="shared" si="288"/>
        <v/>
      </c>
      <c r="BR563" s="20" t="str">
        <f t="shared" si="288"/>
        <v/>
      </c>
      <c r="BS563" s="20" t="str">
        <f t="shared" si="288"/>
        <v/>
      </c>
      <c r="BT563" s="20" t="str">
        <f t="shared" si="288"/>
        <v/>
      </c>
      <c r="BU563" s="20" t="str">
        <f t="shared" si="288"/>
        <v/>
      </c>
      <c r="BV563" s="20" t="str">
        <f t="shared" si="288"/>
        <v/>
      </c>
      <c r="BW563" s="20" t="str">
        <f t="shared" si="288"/>
        <v/>
      </c>
      <c r="BX563" s="20" t="str">
        <f t="shared" si="288"/>
        <v/>
      </c>
    </row>
    <row r="564" spans="2:76" ht="30" customHeight="1" x14ac:dyDescent="0.2">
      <c r="B564" s="52"/>
      <c r="C564" s="52"/>
      <c r="D564" s="52"/>
      <c r="E564" s="30"/>
      <c r="F564" s="31"/>
      <c r="G564" s="32"/>
      <c r="H564" s="30"/>
      <c r="I564" s="31"/>
      <c r="J564" s="34"/>
      <c r="K564" s="112" t="str">
        <f t="shared" si="264"/>
        <v/>
      </c>
      <c r="L564" s="108" t="str">
        <f t="shared" si="265"/>
        <v/>
      </c>
      <c r="M564" s="108" t="str">
        <f t="shared" si="266"/>
        <v/>
      </c>
      <c r="N564" s="31" t="str">
        <f t="shared" si="267"/>
        <v/>
      </c>
      <c r="O564" s="31" t="str">
        <f t="shared" si="268"/>
        <v/>
      </c>
      <c r="P564" s="49" t="str">
        <f t="shared" si="269"/>
        <v/>
      </c>
      <c r="Q564" s="49" t="str">
        <f t="shared" si="270"/>
        <v/>
      </c>
      <c r="R564" s="32" t="str">
        <f t="shared" si="271"/>
        <v/>
      </c>
      <c r="S564" s="19"/>
      <c r="T564" s="45" t="str">
        <f t="shared" si="272"/>
        <v/>
      </c>
      <c r="U564" s="32" t="str">
        <f t="shared" si="273"/>
        <v/>
      </c>
      <c r="V564" s="22"/>
      <c r="W564" s="6" t="str">
        <f t="shared" si="262"/>
        <v/>
      </c>
      <c r="X564" s="7" t="str">
        <f t="shared" si="274"/>
        <v/>
      </c>
      <c r="Y564" s="19"/>
      <c r="Z564" s="13" t="str">
        <f t="shared" si="263"/>
        <v/>
      </c>
      <c r="AA564" s="13" t="str">
        <f t="shared" si="275"/>
        <v/>
      </c>
      <c r="AB564" s="7" t="str">
        <f t="shared" si="276"/>
        <v/>
      </c>
      <c r="AC564" s="22"/>
      <c r="AD564" s="3" t="str">
        <f>IF(B564="","",COUNT(B$3:B564))</f>
        <v/>
      </c>
      <c r="AE564" s="3" t="str">
        <f>IF(C564="","",COUNT(C$3:C564))</f>
        <v/>
      </c>
      <c r="AF564" s="3" t="str">
        <f>IF(D564="","",COUNT(D$3:D564))</f>
        <v/>
      </c>
      <c r="AG564" s="20" t="str">
        <f>IF(E564="","",COUNTA($E$3:E564))</f>
        <v/>
      </c>
      <c r="AH564" s="38" t="str">
        <f>IF(B564="",IF(OR($C564&lt;&gt;"",$D564&lt;&gt;"",$E564&lt;&gt;"",$H564&lt;&gt;"",$G564&lt;&gt;""),INDEX(AH$3:AH563,MATCH(MAX(AD$3:AD563),AD$3:AD563,0),0),""),B564)</f>
        <v/>
      </c>
      <c r="AI564" s="38" t="str">
        <f>IF(C564="",IF(OR($D564&lt;&gt;"",$E564&lt;&gt;"",$H564&lt;&gt;"",$G564&lt;&gt;""),INDEX(AI$3:AI563,MATCH(MAX(AE$3:AE563),AE$3:AE563,0),0),""),C564)</f>
        <v/>
      </c>
      <c r="AJ564" s="38" t="str">
        <f>IF(D564="",IF(OR($E564&lt;&gt;"",$H564&lt;&gt;"",$G564&lt;&gt;""),INDEX(AJ$3:AJ563,MATCH(MAX(AF$3:AF563),AF$3:AF563,0),0),""),D564)</f>
        <v/>
      </c>
      <c r="AK564" s="4" t="str">
        <f>IF(入力!E564="","",IFERROR(INDEX(雇用者!$B$3:$B$100003,IFERROR(MATCH("*"&amp;$E564&amp;"*",雇用者!B$3:B$100003,0),MATCH("*"&amp;$E564&amp;"*",雇用者!C$3:C$100003,0)),0),入力!E564))&amp;""</f>
        <v/>
      </c>
      <c r="AL564" s="20" t="str">
        <f>IF(AM564="","",$AM564&amp;"@"&amp;AN564&amp;IF(AN564="","","@"&amp;COUNTIF($AK$3:AK564,AN564)))</f>
        <v/>
      </c>
      <c r="AM564" s="26" t="str">
        <f t="shared" si="277"/>
        <v/>
      </c>
      <c r="AN564" s="4" t="str">
        <f>IF(AK564="",IF(AND(OR(H564&lt;&gt;"",G564&lt;&gt;""),E564=""),INDEX($AK$3:AK563,MATCH(MAX($AG$3:AG563),$AG$3:AG563,0),0),""),AK564)</f>
        <v/>
      </c>
      <c r="AO564" s="20" t="str">
        <f>IF(H564="",IF(AN564="","",IFERROR(INDEX(雇用者!$D$3:$D$100003,MATCH($AN564,雇用者!B$3:B$100003,0),0),"")),H564)&amp;""</f>
        <v/>
      </c>
      <c r="AP564" s="20" t="str">
        <f>IF(AN564="","",IFERROR(IF(AND(入力!I564="",H564=""),INDEX(雇用者!$E$3:$E$100003,MATCH($AN564,雇用者!B$3:B$100003,0),0),I564),I564))&amp;""</f>
        <v/>
      </c>
      <c r="AQ564" s="20" t="str">
        <f t="shared" si="278"/>
        <v/>
      </c>
      <c r="AR564" s="20" t="str">
        <f t="shared" si="279"/>
        <v/>
      </c>
      <c r="AS564" s="20" t="str">
        <f>IF(AN564="","",IFERROR(IF(AND(入力!G564="",H564=""),INDEX(雇用者!$F$3:$Y$100003,MATCH($AN564,雇用者!B$3:B$100003,0),MATCH($AM564,雇用者!$F$1:$Y$1,1)),IF(G564="","",G564)),IF(G564="","",G564)))</f>
        <v/>
      </c>
      <c r="AT564" s="21" t="str">
        <f t="shared" si="280"/>
        <v/>
      </c>
      <c r="AU564" s="21" t="str">
        <f>IF(AND(AT564&lt;&gt;"",COUNTIF($AL$3:AL564,AL564)=1),SUMIF($AL$3:$AT$100003,AL564,$AT$3:$AT$100003),"")</f>
        <v/>
      </c>
      <c r="AV564" s="21" t="str">
        <f>IF(AND(COUNTIF($AM$3:AM564,AM564)=COUNTIF($AM$3:AM100564,AM564),AM564&lt;&gt;""),SUMIF($AM$3:AM564,AM564,$AT$3:AT564),"")</f>
        <v/>
      </c>
      <c r="AW564" s="96"/>
      <c r="AX564" s="20" t="str">
        <f>IF(COUNT(BC564:BH564)=6,MAX($AX$3:AX563)+1,"")</f>
        <v/>
      </c>
      <c r="AY564" s="20" t="str">
        <f>IF(AZ564="","",RANK(AZ564,$AZ$3:$AZ$100003,1)+COUNTIF($AZ$3:AZ564,AZ564)-1)</f>
        <v/>
      </c>
      <c r="AZ564" s="20" t="str">
        <f t="shared" si="281"/>
        <v/>
      </c>
      <c r="BA564" s="20" t="str">
        <f>IF(AN564="","",IF(COUNTIF($AN$3:AN564,AN564)=1,1+MAX($BA$3:BA563),INDEX($BA$3:BA563,MATCH(AN564,$AN$3:AN564,0),0)))</f>
        <v/>
      </c>
      <c r="BB564" s="20" t="str">
        <f>IF(AO564="","",IF(COUNTIF($AO$3:AO564,AO564)=1,1+MAX($BB$3:BB563),INDEX($BB$3:BB563,MATCH(AO564,$AO$3:AO564,0),0)))</f>
        <v/>
      </c>
      <c r="BC564" s="54" t="str">
        <f t="shared" si="282"/>
        <v/>
      </c>
      <c r="BD564" s="54" t="str">
        <f t="shared" si="283"/>
        <v/>
      </c>
      <c r="BE564" s="20" t="str">
        <f>IF($AN564="","",IF(COUNTIF(AN564,"*"&amp;BE$1&amp;"*"),COUNTIF(AN$3:AN564,"*"&amp;BE$1&amp;"*"),""))</f>
        <v/>
      </c>
      <c r="BF564" s="20" t="str">
        <f>IF($AN564="","",IF(COUNTIF(AO564,"*"&amp;BF$1&amp;"*"),COUNTIF(AO$3:AO564,"*"&amp;BF$1&amp;"*"),""))</f>
        <v/>
      </c>
      <c r="BG564" s="20" t="str">
        <f>IF($AN564="","",IF(COUNTIF(AP564,"*"&amp;BG$1&amp;"*"),COUNTIF(AP$3:AP564,"*"&amp;BG$1&amp;"*"),""))</f>
        <v/>
      </c>
      <c r="BH564" s="20" t="str">
        <f>IF($AN564="","",IF(COUNTIF(AQ564,"*"&amp;BH$1&amp;"*"),COUNTIF(AQ$3:AQ564,"*"&amp;BH$1&amp;"*"),""))</f>
        <v/>
      </c>
      <c r="BI564" s="58" t="str">
        <f t="shared" si="284"/>
        <v/>
      </c>
      <c r="BJ564" s="20" t="str">
        <f t="shared" si="285"/>
        <v/>
      </c>
      <c r="BK564" s="20" t="str">
        <f t="shared" si="286"/>
        <v/>
      </c>
      <c r="BM564" s="20" t="str">
        <f>IF($BM$1&gt;=1+MAX($BM$3:BM563),1+MAX($BM$3:BM563),"")</f>
        <v/>
      </c>
      <c r="BN564" s="20" t="str">
        <f t="shared" si="288"/>
        <v/>
      </c>
      <c r="BO564" s="20" t="str">
        <f t="shared" si="288"/>
        <v/>
      </c>
      <c r="BP564" s="20" t="str">
        <f t="shared" si="288"/>
        <v/>
      </c>
      <c r="BQ564" s="20" t="str">
        <f t="shared" si="288"/>
        <v/>
      </c>
      <c r="BR564" s="20" t="str">
        <f t="shared" si="288"/>
        <v/>
      </c>
      <c r="BS564" s="20" t="str">
        <f t="shared" si="288"/>
        <v/>
      </c>
      <c r="BT564" s="20" t="str">
        <f t="shared" si="288"/>
        <v/>
      </c>
      <c r="BU564" s="20" t="str">
        <f t="shared" si="288"/>
        <v/>
      </c>
      <c r="BV564" s="20" t="str">
        <f t="shared" si="288"/>
        <v/>
      </c>
      <c r="BW564" s="20" t="str">
        <f t="shared" si="288"/>
        <v/>
      </c>
      <c r="BX564" s="20" t="str">
        <f t="shared" si="288"/>
        <v/>
      </c>
    </row>
    <row r="565" spans="2:76" ht="30" customHeight="1" x14ac:dyDescent="0.2">
      <c r="B565" s="52"/>
      <c r="C565" s="52"/>
      <c r="D565" s="52"/>
      <c r="E565" s="30"/>
      <c r="F565" s="31"/>
      <c r="G565" s="32"/>
      <c r="H565" s="30"/>
      <c r="I565" s="31"/>
      <c r="J565" s="34"/>
      <c r="K565" s="112" t="str">
        <f t="shared" si="264"/>
        <v/>
      </c>
      <c r="L565" s="108" t="str">
        <f t="shared" si="265"/>
        <v/>
      </c>
      <c r="M565" s="108" t="str">
        <f t="shared" si="266"/>
        <v/>
      </c>
      <c r="N565" s="31" t="str">
        <f t="shared" si="267"/>
        <v/>
      </c>
      <c r="O565" s="31" t="str">
        <f t="shared" si="268"/>
        <v/>
      </c>
      <c r="P565" s="49" t="str">
        <f t="shared" si="269"/>
        <v/>
      </c>
      <c r="Q565" s="49" t="str">
        <f t="shared" si="270"/>
        <v/>
      </c>
      <c r="R565" s="32" t="str">
        <f t="shared" si="271"/>
        <v/>
      </c>
      <c r="S565" s="19"/>
      <c r="T565" s="45" t="str">
        <f t="shared" si="272"/>
        <v/>
      </c>
      <c r="U565" s="32" t="str">
        <f t="shared" si="273"/>
        <v/>
      </c>
      <c r="V565" s="22"/>
      <c r="W565" s="6" t="str">
        <f t="shared" si="262"/>
        <v/>
      </c>
      <c r="X565" s="7" t="str">
        <f t="shared" si="274"/>
        <v/>
      </c>
      <c r="Y565" s="19"/>
      <c r="Z565" s="13" t="str">
        <f t="shared" si="263"/>
        <v/>
      </c>
      <c r="AA565" s="13" t="str">
        <f t="shared" si="275"/>
        <v/>
      </c>
      <c r="AB565" s="7" t="str">
        <f t="shared" si="276"/>
        <v/>
      </c>
      <c r="AC565" s="22"/>
      <c r="AD565" s="3" t="str">
        <f>IF(B565="","",COUNT(B$3:B565))</f>
        <v/>
      </c>
      <c r="AE565" s="3" t="str">
        <f>IF(C565="","",COUNT(C$3:C565))</f>
        <v/>
      </c>
      <c r="AF565" s="3" t="str">
        <f>IF(D565="","",COUNT(D$3:D565))</f>
        <v/>
      </c>
      <c r="AG565" s="20" t="str">
        <f>IF(E565="","",COUNTA($E$3:E565))</f>
        <v/>
      </c>
      <c r="AH565" s="38" t="str">
        <f>IF(B565="",IF(OR($C565&lt;&gt;"",$D565&lt;&gt;"",$E565&lt;&gt;"",$H565&lt;&gt;"",$G565&lt;&gt;""),INDEX(AH$3:AH564,MATCH(MAX(AD$3:AD564),AD$3:AD564,0),0),""),B565)</f>
        <v/>
      </c>
      <c r="AI565" s="38" t="str">
        <f>IF(C565="",IF(OR($D565&lt;&gt;"",$E565&lt;&gt;"",$H565&lt;&gt;"",$G565&lt;&gt;""),INDEX(AI$3:AI564,MATCH(MAX(AE$3:AE564),AE$3:AE564,0),0),""),C565)</f>
        <v/>
      </c>
      <c r="AJ565" s="38" t="str">
        <f>IF(D565="",IF(OR($E565&lt;&gt;"",$H565&lt;&gt;"",$G565&lt;&gt;""),INDEX(AJ$3:AJ564,MATCH(MAX(AF$3:AF564),AF$3:AF564,0),0),""),D565)</f>
        <v/>
      </c>
      <c r="AK565" s="4" t="str">
        <f>IF(入力!E565="","",IFERROR(INDEX(雇用者!$B$3:$B$100003,IFERROR(MATCH("*"&amp;$E565&amp;"*",雇用者!B$3:B$100003,0),MATCH("*"&amp;$E565&amp;"*",雇用者!C$3:C$100003,0)),0),入力!E565))&amp;""</f>
        <v/>
      </c>
      <c r="AL565" s="20" t="str">
        <f>IF(AM565="","",$AM565&amp;"@"&amp;AN565&amp;IF(AN565="","","@"&amp;COUNTIF($AK$3:AK565,AN565)))</f>
        <v/>
      </c>
      <c r="AM565" s="26" t="str">
        <f t="shared" si="277"/>
        <v/>
      </c>
      <c r="AN565" s="4" t="str">
        <f>IF(AK565="",IF(AND(OR(H565&lt;&gt;"",G565&lt;&gt;""),E565=""),INDEX($AK$3:AK564,MATCH(MAX($AG$3:AG564),$AG$3:AG564,0),0),""),AK565)</f>
        <v/>
      </c>
      <c r="AO565" s="20" t="str">
        <f>IF(H565="",IF(AN565="","",IFERROR(INDEX(雇用者!$D$3:$D$100003,MATCH($AN565,雇用者!B$3:B$100003,0),0),"")),H565)&amp;""</f>
        <v/>
      </c>
      <c r="AP565" s="20" t="str">
        <f>IF(AN565="","",IFERROR(IF(AND(入力!I565="",H565=""),INDEX(雇用者!$E$3:$E$100003,MATCH($AN565,雇用者!B$3:B$100003,0),0),I565),I565))&amp;""</f>
        <v/>
      </c>
      <c r="AQ565" s="20" t="str">
        <f t="shared" si="278"/>
        <v/>
      </c>
      <c r="AR565" s="20" t="str">
        <f t="shared" si="279"/>
        <v/>
      </c>
      <c r="AS565" s="20" t="str">
        <f>IF(AN565="","",IFERROR(IF(AND(入力!G565="",H565=""),INDEX(雇用者!$F$3:$Y$100003,MATCH($AN565,雇用者!B$3:B$100003,0),MATCH($AM565,雇用者!$F$1:$Y$1,1)),IF(G565="","",G565)),IF(G565="","",G565)))</f>
        <v/>
      </c>
      <c r="AT565" s="21" t="str">
        <f t="shared" si="280"/>
        <v/>
      </c>
      <c r="AU565" s="21" t="str">
        <f>IF(AND(AT565&lt;&gt;"",COUNTIF($AL$3:AL565,AL565)=1),SUMIF($AL$3:$AT$100003,AL565,$AT$3:$AT$100003),"")</f>
        <v/>
      </c>
      <c r="AV565" s="21" t="str">
        <f>IF(AND(COUNTIF($AM$3:AM565,AM565)=COUNTIF($AM$3:AM100565,AM565),AM565&lt;&gt;""),SUMIF($AM$3:AM565,AM565,$AT$3:AT565),"")</f>
        <v/>
      </c>
      <c r="AW565" s="96"/>
      <c r="AX565" s="20" t="str">
        <f>IF(COUNT(BC565:BH565)=6,MAX($AX$3:AX564)+1,"")</f>
        <v/>
      </c>
      <c r="AY565" s="20" t="str">
        <f>IF(AZ565="","",RANK(AZ565,$AZ$3:$AZ$100003,1)+COUNTIF($AZ$3:AZ565,AZ565)-1)</f>
        <v/>
      </c>
      <c r="AZ565" s="20" t="str">
        <f t="shared" si="281"/>
        <v/>
      </c>
      <c r="BA565" s="20" t="str">
        <f>IF(AN565="","",IF(COUNTIF($AN$3:AN565,AN565)=1,1+MAX($BA$3:BA564),INDEX($BA$3:BA564,MATCH(AN565,$AN$3:AN565,0),0)))</f>
        <v/>
      </c>
      <c r="BB565" s="20" t="str">
        <f>IF(AO565="","",IF(COUNTIF($AO$3:AO565,AO565)=1,1+MAX($BB$3:BB564),INDEX($BB$3:BB564,MATCH(AO565,$AO$3:AO565,0),0)))</f>
        <v/>
      </c>
      <c r="BC565" s="54" t="str">
        <f t="shared" si="282"/>
        <v/>
      </c>
      <c r="BD565" s="54" t="str">
        <f t="shared" si="283"/>
        <v/>
      </c>
      <c r="BE565" s="20" t="str">
        <f>IF($AN565="","",IF(COUNTIF(AN565,"*"&amp;BE$1&amp;"*"),COUNTIF(AN$3:AN565,"*"&amp;BE$1&amp;"*"),""))</f>
        <v/>
      </c>
      <c r="BF565" s="20" t="str">
        <f>IF($AN565="","",IF(COUNTIF(AO565,"*"&amp;BF$1&amp;"*"),COUNTIF(AO$3:AO565,"*"&amp;BF$1&amp;"*"),""))</f>
        <v/>
      </c>
      <c r="BG565" s="20" t="str">
        <f>IF($AN565="","",IF(COUNTIF(AP565,"*"&amp;BG$1&amp;"*"),COUNTIF(AP$3:AP565,"*"&amp;BG$1&amp;"*"),""))</f>
        <v/>
      </c>
      <c r="BH565" s="20" t="str">
        <f>IF($AN565="","",IF(COUNTIF(AQ565,"*"&amp;BH$1&amp;"*"),COUNTIF(AQ$3:AQ565,"*"&amp;BH$1&amp;"*"),""))</f>
        <v/>
      </c>
      <c r="BI565" s="58" t="str">
        <f t="shared" si="284"/>
        <v/>
      </c>
      <c r="BJ565" s="20" t="str">
        <f t="shared" si="285"/>
        <v/>
      </c>
      <c r="BK565" s="20" t="str">
        <f t="shared" si="286"/>
        <v/>
      </c>
      <c r="BM565" s="20" t="str">
        <f>IF($BM$1&gt;=1+MAX($BM$3:BM564),1+MAX($BM$3:BM564),"")</f>
        <v/>
      </c>
      <c r="BN565" s="20" t="str">
        <f t="shared" si="288"/>
        <v/>
      </c>
      <c r="BO565" s="20" t="str">
        <f t="shared" si="288"/>
        <v/>
      </c>
      <c r="BP565" s="20" t="str">
        <f t="shared" si="288"/>
        <v/>
      </c>
      <c r="BQ565" s="20" t="str">
        <f t="shared" si="288"/>
        <v/>
      </c>
      <c r="BR565" s="20" t="str">
        <f t="shared" si="288"/>
        <v/>
      </c>
      <c r="BS565" s="20" t="str">
        <f t="shared" si="288"/>
        <v/>
      </c>
      <c r="BT565" s="20" t="str">
        <f t="shared" si="288"/>
        <v/>
      </c>
      <c r="BU565" s="20" t="str">
        <f t="shared" si="288"/>
        <v/>
      </c>
      <c r="BV565" s="20" t="str">
        <f t="shared" si="288"/>
        <v/>
      </c>
      <c r="BW565" s="20" t="str">
        <f t="shared" si="288"/>
        <v/>
      </c>
      <c r="BX565" s="20" t="str">
        <f t="shared" si="288"/>
        <v/>
      </c>
    </row>
    <row r="566" spans="2:76" ht="30" customHeight="1" x14ac:dyDescent="0.2">
      <c r="B566" s="52"/>
      <c r="C566" s="52"/>
      <c r="D566" s="52"/>
      <c r="E566" s="30"/>
      <c r="F566" s="31"/>
      <c r="G566" s="32"/>
      <c r="H566" s="30"/>
      <c r="I566" s="31"/>
      <c r="J566" s="34"/>
      <c r="K566" s="112" t="str">
        <f t="shared" si="264"/>
        <v/>
      </c>
      <c r="L566" s="108" t="str">
        <f t="shared" si="265"/>
        <v/>
      </c>
      <c r="M566" s="108" t="str">
        <f t="shared" si="266"/>
        <v/>
      </c>
      <c r="N566" s="31" t="str">
        <f t="shared" si="267"/>
        <v/>
      </c>
      <c r="O566" s="31" t="str">
        <f t="shared" si="268"/>
        <v/>
      </c>
      <c r="P566" s="49" t="str">
        <f t="shared" si="269"/>
        <v/>
      </c>
      <c r="Q566" s="49" t="str">
        <f t="shared" si="270"/>
        <v/>
      </c>
      <c r="R566" s="32" t="str">
        <f t="shared" si="271"/>
        <v/>
      </c>
      <c r="S566" s="19"/>
      <c r="T566" s="45" t="str">
        <f t="shared" si="272"/>
        <v/>
      </c>
      <c r="U566" s="32" t="str">
        <f t="shared" si="273"/>
        <v/>
      </c>
      <c r="V566" s="22"/>
      <c r="W566" s="6" t="str">
        <f t="shared" si="262"/>
        <v/>
      </c>
      <c r="X566" s="7" t="str">
        <f t="shared" si="274"/>
        <v/>
      </c>
      <c r="Y566" s="19"/>
      <c r="Z566" s="13" t="str">
        <f t="shared" si="263"/>
        <v/>
      </c>
      <c r="AA566" s="13" t="str">
        <f t="shared" si="275"/>
        <v/>
      </c>
      <c r="AB566" s="7" t="str">
        <f t="shared" si="276"/>
        <v/>
      </c>
      <c r="AC566" s="22"/>
      <c r="AD566" s="3" t="str">
        <f>IF(B566="","",COUNT(B$3:B566))</f>
        <v/>
      </c>
      <c r="AE566" s="3" t="str">
        <f>IF(C566="","",COUNT(C$3:C566))</f>
        <v/>
      </c>
      <c r="AF566" s="3" t="str">
        <f>IF(D566="","",COUNT(D$3:D566))</f>
        <v/>
      </c>
      <c r="AG566" s="20" t="str">
        <f>IF(E566="","",COUNTA($E$3:E566))</f>
        <v/>
      </c>
      <c r="AH566" s="38" t="str">
        <f>IF(B566="",IF(OR($C566&lt;&gt;"",$D566&lt;&gt;"",$E566&lt;&gt;"",$H566&lt;&gt;"",$G566&lt;&gt;""),INDEX(AH$3:AH565,MATCH(MAX(AD$3:AD565),AD$3:AD565,0),0),""),B566)</f>
        <v/>
      </c>
      <c r="AI566" s="38" t="str">
        <f>IF(C566="",IF(OR($D566&lt;&gt;"",$E566&lt;&gt;"",$H566&lt;&gt;"",$G566&lt;&gt;""),INDEX(AI$3:AI565,MATCH(MAX(AE$3:AE565),AE$3:AE565,0),0),""),C566)</f>
        <v/>
      </c>
      <c r="AJ566" s="38" t="str">
        <f>IF(D566="",IF(OR($E566&lt;&gt;"",$H566&lt;&gt;"",$G566&lt;&gt;""),INDEX(AJ$3:AJ565,MATCH(MAX(AF$3:AF565),AF$3:AF565,0),0),""),D566)</f>
        <v/>
      </c>
      <c r="AK566" s="4" t="str">
        <f>IF(入力!E566="","",IFERROR(INDEX(雇用者!$B$3:$B$100003,IFERROR(MATCH("*"&amp;$E566&amp;"*",雇用者!B$3:B$100003,0),MATCH("*"&amp;$E566&amp;"*",雇用者!C$3:C$100003,0)),0),入力!E566))&amp;""</f>
        <v/>
      </c>
      <c r="AL566" s="20" t="str">
        <f>IF(AM566="","",$AM566&amp;"@"&amp;AN566&amp;IF(AN566="","","@"&amp;COUNTIF($AK$3:AK566,AN566)))</f>
        <v/>
      </c>
      <c r="AM566" s="26" t="str">
        <f t="shared" si="277"/>
        <v/>
      </c>
      <c r="AN566" s="4" t="str">
        <f>IF(AK566="",IF(AND(OR(H566&lt;&gt;"",G566&lt;&gt;""),E566=""),INDEX($AK$3:AK565,MATCH(MAX($AG$3:AG565),$AG$3:AG565,0),0),""),AK566)</f>
        <v/>
      </c>
      <c r="AO566" s="20" t="str">
        <f>IF(H566="",IF(AN566="","",IFERROR(INDEX(雇用者!$D$3:$D$100003,MATCH($AN566,雇用者!B$3:B$100003,0),0),"")),H566)&amp;""</f>
        <v/>
      </c>
      <c r="AP566" s="20" t="str">
        <f>IF(AN566="","",IFERROR(IF(AND(入力!I566="",H566=""),INDEX(雇用者!$E$3:$E$100003,MATCH($AN566,雇用者!B$3:B$100003,0),0),I566),I566))&amp;""</f>
        <v/>
      </c>
      <c r="AQ566" s="20" t="str">
        <f t="shared" si="278"/>
        <v/>
      </c>
      <c r="AR566" s="20" t="str">
        <f t="shared" si="279"/>
        <v/>
      </c>
      <c r="AS566" s="20" t="str">
        <f>IF(AN566="","",IFERROR(IF(AND(入力!G566="",H566=""),INDEX(雇用者!$F$3:$Y$100003,MATCH($AN566,雇用者!B$3:B$100003,0),MATCH($AM566,雇用者!$F$1:$Y$1,1)),IF(G566="","",G566)),IF(G566="","",G566)))</f>
        <v/>
      </c>
      <c r="AT566" s="21" t="str">
        <f t="shared" si="280"/>
        <v/>
      </c>
      <c r="AU566" s="21" t="str">
        <f>IF(AND(AT566&lt;&gt;"",COUNTIF($AL$3:AL566,AL566)=1),SUMIF($AL$3:$AT$100003,AL566,$AT$3:$AT$100003),"")</f>
        <v/>
      </c>
      <c r="AV566" s="21" t="str">
        <f>IF(AND(COUNTIF($AM$3:AM566,AM566)=COUNTIF($AM$3:AM100566,AM566),AM566&lt;&gt;""),SUMIF($AM$3:AM566,AM566,$AT$3:AT566),"")</f>
        <v/>
      </c>
      <c r="AW566" s="96"/>
      <c r="AX566" s="20" t="str">
        <f>IF(COUNT(BC566:BH566)=6,MAX($AX$3:AX565)+1,"")</f>
        <v/>
      </c>
      <c r="AY566" s="20" t="str">
        <f>IF(AZ566="","",RANK(AZ566,$AZ$3:$AZ$100003,1)+COUNTIF($AZ$3:AZ566,AZ566)-1)</f>
        <v/>
      </c>
      <c r="AZ566" s="20" t="str">
        <f t="shared" si="281"/>
        <v/>
      </c>
      <c r="BA566" s="20" t="str">
        <f>IF(AN566="","",IF(COUNTIF($AN$3:AN566,AN566)=1,1+MAX($BA$3:BA565),INDEX($BA$3:BA565,MATCH(AN566,$AN$3:AN566,0),0)))</f>
        <v/>
      </c>
      <c r="BB566" s="20" t="str">
        <f>IF(AO566="","",IF(COUNTIF($AO$3:AO566,AO566)=1,1+MAX($BB$3:BB565),INDEX($BB$3:BB565,MATCH(AO566,$AO$3:AO566,0),0)))</f>
        <v/>
      </c>
      <c r="BC566" s="54" t="str">
        <f t="shared" si="282"/>
        <v/>
      </c>
      <c r="BD566" s="54" t="str">
        <f t="shared" si="283"/>
        <v/>
      </c>
      <c r="BE566" s="20" t="str">
        <f>IF($AN566="","",IF(COUNTIF(AN566,"*"&amp;BE$1&amp;"*"),COUNTIF(AN$3:AN566,"*"&amp;BE$1&amp;"*"),""))</f>
        <v/>
      </c>
      <c r="BF566" s="20" t="str">
        <f>IF($AN566="","",IF(COUNTIF(AO566,"*"&amp;BF$1&amp;"*"),COUNTIF(AO$3:AO566,"*"&amp;BF$1&amp;"*"),""))</f>
        <v/>
      </c>
      <c r="BG566" s="20" t="str">
        <f>IF($AN566="","",IF(COUNTIF(AP566,"*"&amp;BG$1&amp;"*"),COUNTIF(AP$3:AP566,"*"&amp;BG$1&amp;"*"),""))</f>
        <v/>
      </c>
      <c r="BH566" s="20" t="str">
        <f>IF($AN566="","",IF(COUNTIF(AQ566,"*"&amp;BH$1&amp;"*"),COUNTIF(AQ$3:AQ566,"*"&amp;BH$1&amp;"*"),""))</f>
        <v/>
      </c>
      <c r="BI566" s="58" t="str">
        <f t="shared" si="284"/>
        <v/>
      </c>
      <c r="BJ566" s="20" t="str">
        <f t="shared" si="285"/>
        <v/>
      </c>
      <c r="BK566" s="20" t="str">
        <f t="shared" si="286"/>
        <v/>
      </c>
      <c r="BM566" s="20" t="str">
        <f>IF($BM$1&gt;=1+MAX($BM$3:BM565),1+MAX($BM$3:BM565),"")</f>
        <v/>
      </c>
      <c r="BN566" s="20" t="str">
        <f t="shared" si="288"/>
        <v/>
      </c>
      <c r="BO566" s="20" t="str">
        <f t="shared" si="288"/>
        <v/>
      </c>
      <c r="BP566" s="20" t="str">
        <f t="shared" si="288"/>
        <v/>
      </c>
      <c r="BQ566" s="20" t="str">
        <f t="shared" si="288"/>
        <v/>
      </c>
      <c r="BR566" s="20" t="str">
        <f t="shared" si="288"/>
        <v/>
      </c>
      <c r="BS566" s="20" t="str">
        <f t="shared" si="288"/>
        <v/>
      </c>
      <c r="BT566" s="20" t="str">
        <f t="shared" si="288"/>
        <v/>
      </c>
      <c r="BU566" s="20" t="str">
        <f t="shared" si="288"/>
        <v/>
      </c>
      <c r="BV566" s="20" t="str">
        <f t="shared" si="288"/>
        <v/>
      </c>
      <c r="BW566" s="20" t="str">
        <f t="shared" si="288"/>
        <v/>
      </c>
      <c r="BX566" s="20" t="str">
        <f t="shared" si="288"/>
        <v/>
      </c>
    </row>
    <row r="567" spans="2:76" ht="30" customHeight="1" x14ac:dyDescent="0.2">
      <c r="B567" s="52"/>
      <c r="C567" s="52"/>
      <c r="D567" s="52"/>
      <c r="E567" s="30"/>
      <c r="F567" s="31"/>
      <c r="G567" s="32"/>
      <c r="H567" s="30"/>
      <c r="I567" s="31"/>
      <c r="J567" s="34"/>
      <c r="K567" s="112" t="str">
        <f t="shared" si="264"/>
        <v/>
      </c>
      <c r="L567" s="108" t="str">
        <f t="shared" si="265"/>
        <v/>
      </c>
      <c r="M567" s="108" t="str">
        <f t="shared" si="266"/>
        <v/>
      </c>
      <c r="N567" s="31" t="str">
        <f t="shared" si="267"/>
        <v/>
      </c>
      <c r="O567" s="31" t="str">
        <f t="shared" si="268"/>
        <v/>
      </c>
      <c r="P567" s="49" t="str">
        <f t="shared" si="269"/>
        <v/>
      </c>
      <c r="Q567" s="49" t="str">
        <f t="shared" si="270"/>
        <v/>
      </c>
      <c r="R567" s="32" t="str">
        <f t="shared" si="271"/>
        <v/>
      </c>
      <c r="S567" s="19"/>
      <c r="T567" s="45" t="str">
        <f t="shared" si="272"/>
        <v/>
      </c>
      <c r="U567" s="32" t="str">
        <f t="shared" si="273"/>
        <v/>
      </c>
      <c r="V567" s="22"/>
      <c r="W567" s="6" t="str">
        <f t="shared" si="262"/>
        <v/>
      </c>
      <c r="X567" s="7" t="str">
        <f t="shared" si="274"/>
        <v/>
      </c>
      <c r="Y567" s="19"/>
      <c r="Z567" s="13" t="str">
        <f t="shared" si="263"/>
        <v/>
      </c>
      <c r="AA567" s="13" t="str">
        <f t="shared" si="275"/>
        <v/>
      </c>
      <c r="AB567" s="7" t="str">
        <f t="shared" si="276"/>
        <v/>
      </c>
      <c r="AC567" s="22"/>
      <c r="AD567" s="3" t="str">
        <f>IF(B567="","",COUNT(B$3:B567))</f>
        <v/>
      </c>
      <c r="AE567" s="3" t="str">
        <f>IF(C567="","",COUNT(C$3:C567))</f>
        <v/>
      </c>
      <c r="AF567" s="3" t="str">
        <f>IF(D567="","",COUNT(D$3:D567))</f>
        <v/>
      </c>
      <c r="AG567" s="20" t="str">
        <f>IF(E567="","",COUNTA($E$3:E567))</f>
        <v/>
      </c>
      <c r="AH567" s="38" t="str">
        <f>IF(B567="",IF(OR($C567&lt;&gt;"",$D567&lt;&gt;"",$E567&lt;&gt;"",$H567&lt;&gt;"",$G567&lt;&gt;""),INDEX(AH$3:AH566,MATCH(MAX(AD$3:AD566),AD$3:AD566,0),0),""),B567)</f>
        <v/>
      </c>
      <c r="AI567" s="38" t="str">
        <f>IF(C567="",IF(OR($D567&lt;&gt;"",$E567&lt;&gt;"",$H567&lt;&gt;"",$G567&lt;&gt;""),INDEX(AI$3:AI566,MATCH(MAX(AE$3:AE566),AE$3:AE566,0),0),""),C567)</f>
        <v/>
      </c>
      <c r="AJ567" s="38" t="str">
        <f>IF(D567="",IF(OR($E567&lt;&gt;"",$H567&lt;&gt;"",$G567&lt;&gt;""),INDEX(AJ$3:AJ566,MATCH(MAX(AF$3:AF566),AF$3:AF566,0),0),""),D567)</f>
        <v/>
      </c>
      <c r="AK567" s="4" t="str">
        <f>IF(入力!E567="","",IFERROR(INDEX(雇用者!$B$3:$B$100003,IFERROR(MATCH("*"&amp;$E567&amp;"*",雇用者!B$3:B$100003,0),MATCH("*"&amp;$E567&amp;"*",雇用者!C$3:C$100003,0)),0),入力!E567))&amp;""</f>
        <v/>
      </c>
      <c r="AL567" s="20" t="str">
        <f>IF(AM567="","",$AM567&amp;"@"&amp;AN567&amp;IF(AN567="","","@"&amp;COUNTIF($AK$3:AK567,AN567)))</f>
        <v/>
      </c>
      <c r="AM567" s="26" t="str">
        <f t="shared" si="277"/>
        <v/>
      </c>
      <c r="AN567" s="4" t="str">
        <f>IF(AK567="",IF(AND(OR(H567&lt;&gt;"",G567&lt;&gt;""),E567=""),INDEX($AK$3:AK566,MATCH(MAX($AG$3:AG566),$AG$3:AG566,0),0),""),AK567)</f>
        <v/>
      </c>
      <c r="AO567" s="20" t="str">
        <f>IF(H567="",IF(AN567="","",IFERROR(INDEX(雇用者!$D$3:$D$100003,MATCH($AN567,雇用者!B$3:B$100003,0),0),"")),H567)&amp;""</f>
        <v/>
      </c>
      <c r="AP567" s="20" t="str">
        <f>IF(AN567="","",IFERROR(IF(AND(入力!I567="",H567=""),INDEX(雇用者!$E$3:$E$100003,MATCH($AN567,雇用者!B$3:B$100003,0),0),I567),I567))&amp;""</f>
        <v/>
      </c>
      <c r="AQ567" s="20" t="str">
        <f t="shared" si="278"/>
        <v/>
      </c>
      <c r="AR567" s="20" t="str">
        <f t="shared" si="279"/>
        <v/>
      </c>
      <c r="AS567" s="20" t="str">
        <f>IF(AN567="","",IFERROR(IF(AND(入力!G567="",H567=""),INDEX(雇用者!$F$3:$Y$100003,MATCH($AN567,雇用者!B$3:B$100003,0),MATCH($AM567,雇用者!$F$1:$Y$1,1)),IF(G567="","",G567)),IF(G567="","",G567)))</f>
        <v/>
      </c>
      <c r="AT567" s="21" t="str">
        <f t="shared" si="280"/>
        <v/>
      </c>
      <c r="AU567" s="21" t="str">
        <f>IF(AND(AT567&lt;&gt;"",COUNTIF($AL$3:AL567,AL567)=1),SUMIF($AL$3:$AT$100003,AL567,$AT$3:$AT$100003),"")</f>
        <v/>
      </c>
      <c r="AV567" s="21" t="str">
        <f>IF(AND(COUNTIF($AM$3:AM567,AM567)=COUNTIF($AM$3:AM100567,AM567),AM567&lt;&gt;""),SUMIF($AM$3:AM567,AM567,$AT$3:AT567),"")</f>
        <v/>
      </c>
      <c r="AW567" s="96"/>
      <c r="AX567" s="20" t="str">
        <f>IF(COUNT(BC567:BH567)=6,MAX($AX$3:AX566)+1,"")</f>
        <v/>
      </c>
      <c r="AY567" s="20" t="str">
        <f>IF(AZ567="","",RANK(AZ567,$AZ$3:$AZ$100003,1)+COUNTIF($AZ$3:AZ567,AZ567)-1)</f>
        <v/>
      </c>
      <c r="AZ567" s="20" t="str">
        <f t="shared" si="281"/>
        <v/>
      </c>
      <c r="BA567" s="20" t="str">
        <f>IF(AN567="","",IF(COUNTIF($AN$3:AN567,AN567)=1,1+MAX($BA$3:BA566),INDEX($BA$3:BA566,MATCH(AN567,$AN$3:AN567,0),0)))</f>
        <v/>
      </c>
      <c r="BB567" s="20" t="str">
        <f>IF(AO567="","",IF(COUNTIF($AO$3:AO567,AO567)=1,1+MAX($BB$3:BB566),INDEX($BB$3:BB566,MATCH(AO567,$AO$3:AO567,0),0)))</f>
        <v/>
      </c>
      <c r="BC567" s="54" t="str">
        <f t="shared" si="282"/>
        <v/>
      </c>
      <c r="BD567" s="54" t="str">
        <f t="shared" si="283"/>
        <v/>
      </c>
      <c r="BE567" s="20" t="str">
        <f>IF($AN567="","",IF(COUNTIF(AN567,"*"&amp;BE$1&amp;"*"),COUNTIF(AN$3:AN567,"*"&amp;BE$1&amp;"*"),""))</f>
        <v/>
      </c>
      <c r="BF567" s="20" t="str">
        <f>IF($AN567="","",IF(COUNTIF(AO567,"*"&amp;BF$1&amp;"*"),COUNTIF(AO$3:AO567,"*"&amp;BF$1&amp;"*"),""))</f>
        <v/>
      </c>
      <c r="BG567" s="20" t="str">
        <f>IF($AN567="","",IF(COUNTIF(AP567,"*"&amp;BG$1&amp;"*"),COUNTIF(AP$3:AP567,"*"&amp;BG$1&amp;"*"),""))</f>
        <v/>
      </c>
      <c r="BH567" s="20" t="str">
        <f>IF($AN567="","",IF(COUNTIF(AQ567,"*"&amp;BH$1&amp;"*"),COUNTIF(AQ$3:AQ567,"*"&amp;BH$1&amp;"*"),""))</f>
        <v/>
      </c>
      <c r="BI567" s="58" t="str">
        <f t="shared" si="284"/>
        <v/>
      </c>
      <c r="BJ567" s="20" t="str">
        <f t="shared" si="285"/>
        <v/>
      </c>
      <c r="BK567" s="20" t="str">
        <f t="shared" si="286"/>
        <v/>
      </c>
      <c r="BM567" s="20" t="str">
        <f>IF($BM$1&gt;=1+MAX($BM$3:BM566),1+MAX($BM$3:BM566),"")</f>
        <v/>
      </c>
      <c r="BN567" s="20" t="str">
        <f t="shared" si="288"/>
        <v/>
      </c>
      <c r="BO567" s="20" t="str">
        <f t="shared" si="288"/>
        <v/>
      </c>
      <c r="BP567" s="20" t="str">
        <f t="shared" si="288"/>
        <v/>
      </c>
      <c r="BQ567" s="20" t="str">
        <f t="shared" si="288"/>
        <v/>
      </c>
      <c r="BR567" s="20" t="str">
        <f t="shared" si="288"/>
        <v/>
      </c>
      <c r="BS567" s="20" t="str">
        <f t="shared" si="288"/>
        <v/>
      </c>
      <c r="BT567" s="20" t="str">
        <f t="shared" si="288"/>
        <v/>
      </c>
      <c r="BU567" s="20" t="str">
        <f t="shared" si="288"/>
        <v/>
      </c>
      <c r="BV567" s="20" t="str">
        <f t="shared" si="288"/>
        <v/>
      </c>
      <c r="BW567" s="20" t="str">
        <f t="shared" si="288"/>
        <v/>
      </c>
      <c r="BX567" s="20" t="str">
        <f t="shared" si="288"/>
        <v/>
      </c>
    </row>
    <row r="568" spans="2:76" ht="30" customHeight="1" x14ac:dyDescent="0.2">
      <c r="B568" s="52"/>
      <c r="C568" s="52"/>
      <c r="D568" s="52"/>
      <c r="E568" s="30"/>
      <c r="F568" s="31"/>
      <c r="G568" s="32"/>
      <c r="H568" s="30"/>
      <c r="I568" s="31"/>
      <c r="J568" s="34"/>
      <c r="K568" s="112" t="str">
        <f t="shared" si="264"/>
        <v/>
      </c>
      <c r="L568" s="108" t="str">
        <f t="shared" si="265"/>
        <v/>
      </c>
      <c r="M568" s="108" t="str">
        <f t="shared" si="266"/>
        <v/>
      </c>
      <c r="N568" s="31" t="str">
        <f t="shared" si="267"/>
        <v/>
      </c>
      <c r="O568" s="31" t="str">
        <f t="shared" si="268"/>
        <v/>
      </c>
      <c r="P568" s="49" t="str">
        <f t="shared" si="269"/>
        <v/>
      </c>
      <c r="Q568" s="49" t="str">
        <f t="shared" si="270"/>
        <v/>
      </c>
      <c r="R568" s="32" t="str">
        <f t="shared" si="271"/>
        <v/>
      </c>
      <c r="S568" s="19"/>
      <c r="T568" s="45" t="str">
        <f t="shared" si="272"/>
        <v/>
      </c>
      <c r="U568" s="32" t="str">
        <f t="shared" si="273"/>
        <v/>
      </c>
      <c r="V568" s="22"/>
      <c r="W568" s="6" t="str">
        <f t="shared" si="262"/>
        <v/>
      </c>
      <c r="X568" s="7" t="str">
        <f t="shared" si="274"/>
        <v/>
      </c>
      <c r="Y568" s="19"/>
      <c r="Z568" s="13" t="str">
        <f t="shared" si="263"/>
        <v/>
      </c>
      <c r="AA568" s="13" t="str">
        <f t="shared" si="275"/>
        <v/>
      </c>
      <c r="AB568" s="7" t="str">
        <f t="shared" si="276"/>
        <v/>
      </c>
      <c r="AC568" s="22"/>
      <c r="AD568" s="3" t="str">
        <f>IF(B568="","",COUNT(B$3:B568))</f>
        <v/>
      </c>
      <c r="AE568" s="3" t="str">
        <f>IF(C568="","",COUNT(C$3:C568))</f>
        <v/>
      </c>
      <c r="AF568" s="3" t="str">
        <f>IF(D568="","",COUNT(D$3:D568))</f>
        <v/>
      </c>
      <c r="AG568" s="20" t="str">
        <f>IF(E568="","",COUNTA($E$3:E568))</f>
        <v/>
      </c>
      <c r="AH568" s="38" t="str">
        <f>IF(B568="",IF(OR($C568&lt;&gt;"",$D568&lt;&gt;"",$E568&lt;&gt;"",$H568&lt;&gt;"",$G568&lt;&gt;""),INDEX(AH$3:AH567,MATCH(MAX(AD$3:AD567),AD$3:AD567,0),0),""),B568)</f>
        <v/>
      </c>
      <c r="AI568" s="38" t="str">
        <f>IF(C568="",IF(OR($D568&lt;&gt;"",$E568&lt;&gt;"",$H568&lt;&gt;"",$G568&lt;&gt;""),INDEX(AI$3:AI567,MATCH(MAX(AE$3:AE567),AE$3:AE567,0),0),""),C568)</f>
        <v/>
      </c>
      <c r="AJ568" s="38" t="str">
        <f>IF(D568="",IF(OR($E568&lt;&gt;"",$H568&lt;&gt;"",$G568&lt;&gt;""),INDEX(AJ$3:AJ567,MATCH(MAX(AF$3:AF567),AF$3:AF567,0),0),""),D568)</f>
        <v/>
      </c>
      <c r="AK568" s="4" t="str">
        <f>IF(入力!E568="","",IFERROR(INDEX(雇用者!$B$3:$B$100003,IFERROR(MATCH("*"&amp;$E568&amp;"*",雇用者!B$3:B$100003,0),MATCH("*"&amp;$E568&amp;"*",雇用者!C$3:C$100003,0)),0),入力!E568))&amp;""</f>
        <v/>
      </c>
      <c r="AL568" s="20" t="str">
        <f>IF(AM568="","",$AM568&amp;"@"&amp;AN568&amp;IF(AN568="","","@"&amp;COUNTIF($AK$3:AK568,AN568)))</f>
        <v/>
      </c>
      <c r="AM568" s="26" t="str">
        <f t="shared" si="277"/>
        <v/>
      </c>
      <c r="AN568" s="4" t="str">
        <f>IF(AK568="",IF(AND(OR(H568&lt;&gt;"",G568&lt;&gt;""),E568=""),INDEX($AK$3:AK567,MATCH(MAX($AG$3:AG567),$AG$3:AG567,0),0),""),AK568)</f>
        <v/>
      </c>
      <c r="AO568" s="20" t="str">
        <f>IF(H568="",IF(AN568="","",IFERROR(INDEX(雇用者!$D$3:$D$100003,MATCH($AN568,雇用者!B$3:B$100003,0),0),"")),H568)&amp;""</f>
        <v/>
      </c>
      <c r="AP568" s="20" t="str">
        <f>IF(AN568="","",IFERROR(IF(AND(入力!I568="",H568=""),INDEX(雇用者!$E$3:$E$100003,MATCH($AN568,雇用者!B$3:B$100003,0),0),I568),I568))&amp;""</f>
        <v/>
      </c>
      <c r="AQ568" s="20" t="str">
        <f t="shared" si="278"/>
        <v/>
      </c>
      <c r="AR568" s="20" t="str">
        <f t="shared" si="279"/>
        <v/>
      </c>
      <c r="AS568" s="20" t="str">
        <f>IF(AN568="","",IFERROR(IF(AND(入力!G568="",H568=""),INDEX(雇用者!$F$3:$Y$100003,MATCH($AN568,雇用者!B$3:B$100003,0),MATCH($AM568,雇用者!$F$1:$Y$1,1)),IF(G568="","",G568)),IF(G568="","",G568)))</f>
        <v/>
      </c>
      <c r="AT568" s="21" t="str">
        <f t="shared" si="280"/>
        <v/>
      </c>
      <c r="AU568" s="21" t="str">
        <f>IF(AND(AT568&lt;&gt;"",COUNTIF($AL$3:AL568,AL568)=1),SUMIF($AL$3:$AT$100003,AL568,$AT$3:$AT$100003),"")</f>
        <v/>
      </c>
      <c r="AV568" s="21" t="str">
        <f>IF(AND(COUNTIF($AM$3:AM568,AM568)=COUNTIF($AM$3:AM100568,AM568),AM568&lt;&gt;""),SUMIF($AM$3:AM568,AM568,$AT$3:AT568),"")</f>
        <v/>
      </c>
      <c r="AW568" s="96"/>
      <c r="AX568" s="20" t="str">
        <f>IF(COUNT(BC568:BH568)=6,MAX($AX$3:AX567)+1,"")</f>
        <v/>
      </c>
      <c r="AY568" s="20" t="str">
        <f>IF(AZ568="","",RANK(AZ568,$AZ$3:$AZ$100003,1)+COUNTIF($AZ$3:AZ568,AZ568)-1)</f>
        <v/>
      </c>
      <c r="AZ568" s="20" t="str">
        <f t="shared" si="281"/>
        <v/>
      </c>
      <c r="BA568" s="20" t="str">
        <f>IF(AN568="","",IF(COUNTIF($AN$3:AN568,AN568)=1,1+MAX($BA$3:BA567),INDEX($BA$3:BA567,MATCH(AN568,$AN$3:AN568,0),0)))</f>
        <v/>
      </c>
      <c r="BB568" s="20" t="str">
        <f>IF(AO568="","",IF(COUNTIF($AO$3:AO568,AO568)=1,1+MAX($BB$3:BB567),INDEX($BB$3:BB567,MATCH(AO568,$AO$3:AO568,0),0)))</f>
        <v/>
      </c>
      <c r="BC568" s="54" t="str">
        <f t="shared" si="282"/>
        <v/>
      </c>
      <c r="BD568" s="54" t="str">
        <f t="shared" si="283"/>
        <v/>
      </c>
      <c r="BE568" s="20" t="str">
        <f>IF($AN568="","",IF(COUNTIF(AN568,"*"&amp;BE$1&amp;"*"),COUNTIF(AN$3:AN568,"*"&amp;BE$1&amp;"*"),""))</f>
        <v/>
      </c>
      <c r="BF568" s="20" t="str">
        <f>IF($AN568="","",IF(COUNTIF(AO568,"*"&amp;BF$1&amp;"*"),COUNTIF(AO$3:AO568,"*"&amp;BF$1&amp;"*"),""))</f>
        <v/>
      </c>
      <c r="BG568" s="20" t="str">
        <f>IF($AN568="","",IF(COUNTIF(AP568,"*"&amp;BG$1&amp;"*"),COUNTIF(AP$3:AP568,"*"&amp;BG$1&amp;"*"),""))</f>
        <v/>
      </c>
      <c r="BH568" s="20" t="str">
        <f>IF($AN568="","",IF(COUNTIF(AQ568,"*"&amp;BH$1&amp;"*"),COUNTIF(AQ$3:AQ568,"*"&amp;BH$1&amp;"*"),""))</f>
        <v/>
      </c>
      <c r="BI568" s="58" t="str">
        <f t="shared" si="284"/>
        <v/>
      </c>
      <c r="BJ568" s="20" t="str">
        <f t="shared" si="285"/>
        <v/>
      </c>
      <c r="BK568" s="20" t="str">
        <f t="shared" si="286"/>
        <v/>
      </c>
      <c r="BM568" s="20" t="str">
        <f>IF($BM$1&gt;=1+MAX($BM$3:BM567),1+MAX($BM$3:BM567),"")</f>
        <v/>
      </c>
      <c r="BN568" s="20" t="str">
        <f t="shared" si="288"/>
        <v/>
      </c>
      <c r="BO568" s="20" t="str">
        <f t="shared" si="288"/>
        <v/>
      </c>
      <c r="BP568" s="20" t="str">
        <f t="shared" si="288"/>
        <v/>
      </c>
      <c r="BQ568" s="20" t="str">
        <f t="shared" si="288"/>
        <v/>
      </c>
      <c r="BR568" s="20" t="str">
        <f t="shared" si="288"/>
        <v/>
      </c>
      <c r="BS568" s="20" t="str">
        <f t="shared" si="288"/>
        <v/>
      </c>
      <c r="BT568" s="20" t="str">
        <f t="shared" si="288"/>
        <v/>
      </c>
      <c r="BU568" s="20" t="str">
        <f t="shared" si="288"/>
        <v/>
      </c>
      <c r="BV568" s="20" t="str">
        <f t="shared" si="288"/>
        <v/>
      </c>
      <c r="BW568" s="20" t="str">
        <f t="shared" si="288"/>
        <v/>
      </c>
      <c r="BX568" s="20" t="str">
        <f t="shared" si="288"/>
        <v/>
      </c>
    </row>
    <row r="569" spans="2:76" ht="30" customHeight="1" x14ac:dyDescent="0.2">
      <c r="B569" s="52"/>
      <c r="C569" s="52"/>
      <c r="D569" s="52"/>
      <c r="E569" s="30"/>
      <c r="F569" s="31"/>
      <c r="G569" s="32"/>
      <c r="H569" s="30"/>
      <c r="I569" s="31"/>
      <c r="J569" s="34"/>
      <c r="K569" s="112" t="str">
        <f t="shared" si="264"/>
        <v/>
      </c>
      <c r="L569" s="108" t="str">
        <f t="shared" si="265"/>
        <v/>
      </c>
      <c r="M569" s="108" t="str">
        <f t="shared" si="266"/>
        <v/>
      </c>
      <c r="N569" s="31" t="str">
        <f t="shared" si="267"/>
        <v/>
      </c>
      <c r="O569" s="31" t="str">
        <f t="shared" si="268"/>
        <v/>
      </c>
      <c r="P569" s="49" t="str">
        <f t="shared" si="269"/>
        <v/>
      </c>
      <c r="Q569" s="49" t="str">
        <f t="shared" si="270"/>
        <v/>
      </c>
      <c r="R569" s="32" t="str">
        <f t="shared" si="271"/>
        <v/>
      </c>
      <c r="S569" s="19"/>
      <c r="T569" s="45" t="str">
        <f t="shared" si="272"/>
        <v/>
      </c>
      <c r="U569" s="32" t="str">
        <f t="shared" si="273"/>
        <v/>
      </c>
      <c r="V569" s="22"/>
      <c r="W569" s="6" t="str">
        <f t="shared" si="262"/>
        <v/>
      </c>
      <c r="X569" s="7" t="str">
        <f t="shared" si="274"/>
        <v/>
      </c>
      <c r="Y569" s="19"/>
      <c r="Z569" s="13" t="str">
        <f t="shared" si="263"/>
        <v/>
      </c>
      <c r="AA569" s="13" t="str">
        <f t="shared" si="275"/>
        <v/>
      </c>
      <c r="AB569" s="7" t="str">
        <f t="shared" si="276"/>
        <v/>
      </c>
      <c r="AC569" s="22"/>
      <c r="AD569" s="3" t="str">
        <f>IF(B569="","",COUNT(B$3:B569))</f>
        <v/>
      </c>
      <c r="AE569" s="3" t="str">
        <f>IF(C569="","",COUNT(C$3:C569))</f>
        <v/>
      </c>
      <c r="AF569" s="3" t="str">
        <f>IF(D569="","",COUNT(D$3:D569))</f>
        <v/>
      </c>
      <c r="AG569" s="20" t="str">
        <f>IF(E569="","",COUNTA($E$3:E569))</f>
        <v/>
      </c>
      <c r="AH569" s="38" t="str">
        <f>IF(B569="",IF(OR($C569&lt;&gt;"",$D569&lt;&gt;"",$E569&lt;&gt;"",$H569&lt;&gt;"",$G569&lt;&gt;""),INDEX(AH$3:AH568,MATCH(MAX(AD$3:AD568),AD$3:AD568,0),0),""),B569)</f>
        <v/>
      </c>
      <c r="AI569" s="38" t="str">
        <f>IF(C569="",IF(OR($D569&lt;&gt;"",$E569&lt;&gt;"",$H569&lt;&gt;"",$G569&lt;&gt;""),INDEX(AI$3:AI568,MATCH(MAX(AE$3:AE568),AE$3:AE568,0),0),""),C569)</f>
        <v/>
      </c>
      <c r="AJ569" s="38" t="str">
        <f>IF(D569="",IF(OR($E569&lt;&gt;"",$H569&lt;&gt;"",$G569&lt;&gt;""),INDEX(AJ$3:AJ568,MATCH(MAX(AF$3:AF568),AF$3:AF568,0),0),""),D569)</f>
        <v/>
      </c>
      <c r="AK569" s="4" t="str">
        <f>IF(入力!E569="","",IFERROR(INDEX(雇用者!$B$3:$B$100003,IFERROR(MATCH("*"&amp;$E569&amp;"*",雇用者!B$3:B$100003,0),MATCH("*"&amp;$E569&amp;"*",雇用者!C$3:C$100003,0)),0),入力!E569))&amp;""</f>
        <v/>
      </c>
      <c r="AL569" s="20" t="str">
        <f>IF(AM569="","",$AM569&amp;"@"&amp;AN569&amp;IF(AN569="","","@"&amp;COUNTIF($AK$3:AK569,AN569)))</f>
        <v/>
      </c>
      <c r="AM569" s="26" t="str">
        <f t="shared" si="277"/>
        <v/>
      </c>
      <c r="AN569" s="4" t="str">
        <f>IF(AK569="",IF(AND(OR(H569&lt;&gt;"",G569&lt;&gt;""),E569=""),INDEX($AK$3:AK568,MATCH(MAX($AG$3:AG568),$AG$3:AG568,0),0),""),AK569)</f>
        <v/>
      </c>
      <c r="AO569" s="20" t="str">
        <f>IF(H569="",IF(AN569="","",IFERROR(INDEX(雇用者!$D$3:$D$100003,MATCH($AN569,雇用者!B$3:B$100003,0),0),"")),H569)&amp;""</f>
        <v/>
      </c>
      <c r="AP569" s="20" t="str">
        <f>IF(AN569="","",IFERROR(IF(AND(入力!I569="",H569=""),INDEX(雇用者!$E$3:$E$100003,MATCH($AN569,雇用者!B$3:B$100003,0),0),I569),I569))&amp;""</f>
        <v/>
      </c>
      <c r="AQ569" s="20" t="str">
        <f t="shared" si="278"/>
        <v/>
      </c>
      <c r="AR569" s="20" t="str">
        <f t="shared" si="279"/>
        <v/>
      </c>
      <c r="AS569" s="20" t="str">
        <f>IF(AN569="","",IFERROR(IF(AND(入力!G569="",H569=""),INDEX(雇用者!$F$3:$Y$100003,MATCH($AN569,雇用者!B$3:B$100003,0),MATCH($AM569,雇用者!$F$1:$Y$1,1)),IF(G569="","",G569)),IF(G569="","",G569)))</f>
        <v/>
      </c>
      <c r="AT569" s="21" t="str">
        <f t="shared" si="280"/>
        <v/>
      </c>
      <c r="AU569" s="21" t="str">
        <f>IF(AND(AT569&lt;&gt;"",COUNTIF($AL$3:AL569,AL569)=1),SUMIF($AL$3:$AT$100003,AL569,$AT$3:$AT$100003),"")</f>
        <v/>
      </c>
      <c r="AV569" s="21" t="str">
        <f>IF(AND(COUNTIF($AM$3:AM569,AM569)=COUNTIF($AM$3:AM100569,AM569),AM569&lt;&gt;""),SUMIF($AM$3:AM569,AM569,$AT$3:AT569),"")</f>
        <v/>
      </c>
      <c r="AW569" s="96"/>
      <c r="AX569" s="20" t="str">
        <f>IF(COUNT(BC569:BH569)=6,MAX($AX$3:AX568)+1,"")</f>
        <v/>
      </c>
      <c r="AY569" s="20" t="str">
        <f>IF(AZ569="","",RANK(AZ569,$AZ$3:$AZ$100003,1)+COUNTIF($AZ$3:AZ569,AZ569)-1)</f>
        <v/>
      </c>
      <c r="AZ569" s="20" t="str">
        <f t="shared" si="281"/>
        <v/>
      </c>
      <c r="BA569" s="20" t="str">
        <f>IF(AN569="","",IF(COUNTIF($AN$3:AN569,AN569)=1,1+MAX($BA$3:BA568),INDEX($BA$3:BA568,MATCH(AN569,$AN$3:AN569,0),0)))</f>
        <v/>
      </c>
      <c r="BB569" s="20" t="str">
        <f>IF(AO569="","",IF(COUNTIF($AO$3:AO569,AO569)=1,1+MAX($BB$3:BB568),INDEX($BB$3:BB568,MATCH(AO569,$AO$3:AO569,0),0)))</f>
        <v/>
      </c>
      <c r="BC569" s="54" t="str">
        <f t="shared" si="282"/>
        <v/>
      </c>
      <c r="BD569" s="54" t="str">
        <f t="shared" si="283"/>
        <v/>
      </c>
      <c r="BE569" s="20" t="str">
        <f>IF($AN569="","",IF(COUNTIF(AN569,"*"&amp;BE$1&amp;"*"),COUNTIF(AN$3:AN569,"*"&amp;BE$1&amp;"*"),""))</f>
        <v/>
      </c>
      <c r="BF569" s="20" t="str">
        <f>IF($AN569="","",IF(COUNTIF(AO569,"*"&amp;BF$1&amp;"*"),COUNTIF(AO$3:AO569,"*"&amp;BF$1&amp;"*"),""))</f>
        <v/>
      </c>
      <c r="BG569" s="20" t="str">
        <f>IF($AN569="","",IF(COUNTIF(AP569,"*"&amp;BG$1&amp;"*"),COUNTIF(AP$3:AP569,"*"&amp;BG$1&amp;"*"),""))</f>
        <v/>
      </c>
      <c r="BH569" s="20" t="str">
        <f>IF($AN569="","",IF(COUNTIF(AQ569,"*"&amp;BH$1&amp;"*"),COUNTIF(AQ$3:AQ569,"*"&amp;BH$1&amp;"*"),""))</f>
        <v/>
      </c>
      <c r="BI569" s="58" t="str">
        <f t="shared" si="284"/>
        <v/>
      </c>
      <c r="BJ569" s="20" t="str">
        <f t="shared" si="285"/>
        <v/>
      </c>
      <c r="BK569" s="20" t="str">
        <f t="shared" si="286"/>
        <v/>
      </c>
      <c r="BM569" s="20" t="str">
        <f>IF($BM$1&gt;=1+MAX($BM$3:BM568),1+MAX($BM$3:BM568),"")</f>
        <v/>
      </c>
      <c r="BN569" s="20" t="str">
        <f t="shared" si="288"/>
        <v/>
      </c>
      <c r="BO569" s="20" t="str">
        <f t="shared" si="288"/>
        <v/>
      </c>
      <c r="BP569" s="20" t="str">
        <f t="shared" si="288"/>
        <v/>
      </c>
      <c r="BQ569" s="20" t="str">
        <f t="shared" si="288"/>
        <v/>
      </c>
      <c r="BR569" s="20" t="str">
        <f t="shared" si="288"/>
        <v/>
      </c>
      <c r="BS569" s="20" t="str">
        <f t="shared" si="288"/>
        <v/>
      </c>
      <c r="BT569" s="20" t="str">
        <f t="shared" si="288"/>
        <v/>
      </c>
      <c r="BU569" s="20" t="str">
        <f t="shared" si="288"/>
        <v/>
      </c>
      <c r="BV569" s="20" t="str">
        <f t="shared" si="288"/>
        <v/>
      </c>
      <c r="BW569" s="20" t="str">
        <f t="shared" si="288"/>
        <v/>
      </c>
      <c r="BX569" s="20" t="str">
        <f t="shared" si="288"/>
        <v/>
      </c>
    </row>
    <row r="570" spans="2:76" ht="30" customHeight="1" x14ac:dyDescent="0.2">
      <c r="B570" s="52"/>
      <c r="C570" s="52"/>
      <c r="D570" s="52"/>
      <c r="E570" s="30"/>
      <c r="F570" s="31"/>
      <c r="G570" s="32"/>
      <c r="H570" s="30"/>
      <c r="I570" s="31"/>
      <c r="J570" s="34"/>
      <c r="K570" s="112" t="str">
        <f t="shared" si="264"/>
        <v/>
      </c>
      <c r="L570" s="108" t="str">
        <f t="shared" si="265"/>
        <v/>
      </c>
      <c r="M570" s="108" t="str">
        <f t="shared" si="266"/>
        <v/>
      </c>
      <c r="N570" s="31" t="str">
        <f t="shared" si="267"/>
        <v/>
      </c>
      <c r="O570" s="31" t="str">
        <f t="shared" si="268"/>
        <v/>
      </c>
      <c r="P570" s="49" t="str">
        <f t="shared" si="269"/>
        <v/>
      </c>
      <c r="Q570" s="49" t="str">
        <f t="shared" si="270"/>
        <v/>
      </c>
      <c r="R570" s="32" t="str">
        <f t="shared" si="271"/>
        <v/>
      </c>
      <c r="S570" s="19"/>
      <c r="T570" s="45" t="str">
        <f t="shared" si="272"/>
        <v/>
      </c>
      <c r="U570" s="32" t="str">
        <f t="shared" si="273"/>
        <v/>
      </c>
      <c r="V570" s="22"/>
      <c r="W570" s="6" t="str">
        <f t="shared" si="262"/>
        <v/>
      </c>
      <c r="X570" s="7" t="str">
        <f t="shared" si="274"/>
        <v/>
      </c>
      <c r="Y570" s="19"/>
      <c r="Z570" s="13" t="str">
        <f t="shared" si="263"/>
        <v/>
      </c>
      <c r="AA570" s="13" t="str">
        <f t="shared" si="275"/>
        <v/>
      </c>
      <c r="AB570" s="7" t="str">
        <f t="shared" si="276"/>
        <v/>
      </c>
      <c r="AC570" s="22"/>
      <c r="AD570" s="3" t="str">
        <f>IF(B570="","",COUNT(B$3:B570))</f>
        <v/>
      </c>
      <c r="AE570" s="3" t="str">
        <f>IF(C570="","",COUNT(C$3:C570))</f>
        <v/>
      </c>
      <c r="AF570" s="3" t="str">
        <f>IF(D570="","",COUNT(D$3:D570))</f>
        <v/>
      </c>
      <c r="AG570" s="20" t="str">
        <f>IF(E570="","",COUNTA($E$3:E570))</f>
        <v/>
      </c>
      <c r="AH570" s="38" t="str">
        <f>IF(B570="",IF(OR($C570&lt;&gt;"",$D570&lt;&gt;"",$E570&lt;&gt;"",$H570&lt;&gt;"",$G570&lt;&gt;""),INDEX(AH$3:AH569,MATCH(MAX(AD$3:AD569),AD$3:AD569,0),0),""),B570)</f>
        <v/>
      </c>
      <c r="AI570" s="38" t="str">
        <f>IF(C570="",IF(OR($D570&lt;&gt;"",$E570&lt;&gt;"",$H570&lt;&gt;"",$G570&lt;&gt;""),INDEX(AI$3:AI569,MATCH(MAX(AE$3:AE569),AE$3:AE569,0),0),""),C570)</f>
        <v/>
      </c>
      <c r="AJ570" s="38" t="str">
        <f>IF(D570="",IF(OR($E570&lt;&gt;"",$H570&lt;&gt;"",$G570&lt;&gt;""),INDEX(AJ$3:AJ569,MATCH(MAX(AF$3:AF569),AF$3:AF569,0),0),""),D570)</f>
        <v/>
      </c>
      <c r="AK570" s="4" t="str">
        <f>IF(入力!E570="","",IFERROR(INDEX(雇用者!$B$3:$B$100003,IFERROR(MATCH("*"&amp;$E570&amp;"*",雇用者!B$3:B$100003,0),MATCH("*"&amp;$E570&amp;"*",雇用者!C$3:C$100003,0)),0),入力!E570))&amp;""</f>
        <v/>
      </c>
      <c r="AL570" s="20" t="str">
        <f>IF(AM570="","",$AM570&amp;"@"&amp;AN570&amp;IF(AN570="","","@"&amp;COUNTIF($AK$3:AK570,AN570)))</f>
        <v/>
      </c>
      <c r="AM570" s="26" t="str">
        <f t="shared" si="277"/>
        <v/>
      </c>
      <c r="AN570" s="4" t="str">
        <f>IF(AK570="",IF(AND(OR(H570&lt;&gt;"",G570&lt;&gt;""),E570=""),INDEX($AK$3:AK569,MATCH(MAX($AG$3:AG569),$AG$3:AG569,0),0),""),AK570)</f>
        <v/>
      </c>
      <c r="AO570" s="20" t="str">
        <f>IF(H570="",IF(AN570="","",IFERROR(INDEX(雇用者!$D$3:$D$100003,MATCH($AN570,雇用者!B$3:B$100003,0),0),"")),H570)&amp;""</f>
        <v/>
      </c>
      <c r="AP570" s="20" t="str">
        <f>IF(AN570="","",IFERROR(IF(AND(入力!I570="",H570=""),INDEX(雇用者!$E$3:$E$100003,MATCH($AN570,雇用者!B$3:B$100003,0),0),I570),I570))&amp;""</f>
        <v/>
      </c>
      <c r="AQ570" s="20" t="str">
        <f t="shared" si="278"/>
        <v/>
      </c>
      <c r="AR570" s="20" t="str">
        <f t="shared" si="279"/>
        <v/>
      </c>
      <c r="AS570" s="20" t="str">
        <f>IF(AN570="","",IFERROR(IF(AND(入力!G570="",H570=""),INDEX(雇用者!$F$3:$Y$100003,MATCH($AN570,雇用者!B$3:B$100003,0),MATCH($AM570,雇用者!$F$1:$Y$1,1)),IF(G570="","",G570)),IF(G570="","",G570)))</f>
        <v/>
      </c>
      <c r="AT570" s="21" t="str">
        <f t="shared" si="280"/>
        <v/>
      </c>
      <c r="AU570" s="21" t="str">
        <f>IF(AND(AT570&lt;&gt;"",COUNTIF($AL$3:AL570,AL570)=1),SUMIF($AL$3:$AT$100003,AL570,$AT$3:$AT$100003),"")</f>
        <v/>
      </c>
      <c r="AV570" s="21" t="str">
        <f>IF(AND(COUNTIF($AM$3:AM570,AM570)=COUNTIF($AM$3:AM100570,AM570),AM570&lt;&gt;""),SUMIF($AM$3:AM570,AM570,$AT$3:AT570),"")</f>
        <v/>
      </c>
      <c r="AW570" s="96"/>
      <c r="AX570" s="20" t="str">
        <f>IF(COUNT(BC570:BH570)=6,MAX($AX$3:AX569)+1,"")</f>
        <v/>
      </c>
      <c r="AY570" s="20" t="str">
        <f>IF(AZ570="","",RANK(AZ570,$AZ$3:$AZ$100003,1)+COUNTIF($AZ$3:AZ570,AZ570)-1)</f>
        <v/>
      </c>
      <c r="AZ570" s="20" t="str">
        <f t="shared" si="281"/>
        <v/>
      </c>
      <c r="BA570" s="20" t="str">
        <f>IF(AN570="","",IF(COUNTIF($AN$3:AN570,AN570)=1,1+MAX($BA$3:BA569),INDEX($BA$3:BA569,MATCH(AN570,$AN$3:AN570,0),0)))</f>
        <v/>
      </c>
      <c r="BB570" s="20" t="str">
        <f>IF(AO570="","",IF(COUNTIF($AO$3:AO570,AO570)=1,1+MAX($BB$3:BB569),INDEX($BB$3:BB569,MATCH(AO570,$AO$3:AO570,0),0)))</f>
        <v/>
      </c>
      <c r="BC570" s="54" t="str">
        <f t="shared" si="282"/>
        <v/>
      </c>
      <c r="BD570" s="54" t="str">
        <f t="shared" si="283"/>
        <v/>
      </c>
      <c r="BE570" s="20" t="str">
        <f>IF($AN570="","",IF(COUNTIF(AN570,"*"&amp;BE$1&amp;"*"),COUNTIF(AN$3:AN570,"*"&amp;BE$1&amp;"*"),""))</f>
        <v/>
      </c>
      <c r="BF570" s="20" t="str">
        <f>IF($AN570="","",IF(COUNTIF(AO570,"*"&amp;BF$1&amp;"*"),COUNTIF(AO$3:AO570,"*"&amp;BF$1&amp;"*"),""))</f>
        <v/>
      </c>
      <c r="BG570" s="20" t="str">
        <f>IF($AN570="","",IF(COUNTIF(AP570,"*"&amp;BG$1&amp;"*"),COUNTIF(AP$3:AP570,"*"&amp;BG$1&amp;"*"),""))</f>
        <v/>
      </c>
      <c r="BH570" s="20" t="str">
        <f>IF($AN570="","",IF(COUNTIF(AQ570,"*"&amp;BH$1&amp;"*"),COUNTIF(AQ$3:AQ570,"*"&amp;BH$1&amp;"*"),""))</f>
        <v/>
      </c>
      <c r="BI570" s="58" t="str">
        <f t="shared" si="284"/>
        <v/>
      </c>
      <c r="BJ570" s="20" t="str">
        <f t="shared" si="285"/>
        <v/>
      </c>
      <c r="BK570" s="20" t="str">
        <f t="shared" si="286"/>
        <v/>
      </c>
      <c r="BM570" s="20" t="str">
        <f>IF($BM$1&gt;=1+MAX($BM$3:BM569),1+MAX($BM$3:BM569),"")</f>
        <v/>
      </c>
      <c r="BN570" s="20" t="str">
        <f t="shared" si="288"/>
        <v/>
      </c>
      <c r="BO570" s="20" t="str">
        <f t="shared" si="288"/>
        <v/>
      </c>
      <c r="BP570" s="20" t="str">
        <f t="shared" si="288"/>
        <v/>
      </c>
      <c r="BQ570" s="20" t="str">
        <f t="shared" si="288"/>
        <v/>
      </c>
      <c r="BR570" s="20" t="str">
        <f t="shared" si="288"/>
        <v/>
      </c>
      <c r="BS570" s="20" t="str">
        <f t="shared" si="288"/>
        <v/>
      </c>
      <c r="BT570" s="20" t="str">
        <f t="shared" si="288"/>
        <v/>
      </c>
      <c r="BU570" s="20" t="str">
        <f t="shared" si="288"/>
        <v/>
      </c>
      <c r="BV570" s="20" t="str">
        <f t="shared" si="288"/>
        <v/>
      </c>
      <c r="BW570" s="20" t="str">
        <f t="shared" si="288"/>
        <v/>
      </c>
      <c r="BX570" s="20" t="str">
        <f t="shared" si="288"/>
        <v/>
      </c>
    </row>
    <row r="571" spans="2:76" ht="30" customHeight="1" x14ac:dyDescent="0.2">
      <c r="B571" s="52"/>
      <c r="C571" s="52"/>
      <c r="D571" s="52"/>
      <c r="E571" s="30"/>
      <c r="F571" s="31"/>
      <c r="G571" s="32"/>
      <c r="H571" s="30"/>
      <c r="I571" s="31"/>
      <c r="J571" s="34"/>
      <c r="K571" s="112" t="str">
        <f t="shared" si="264"/>
        <v/>
      </c>
      <c r="L571" s="108" t="str">
        <f t="shared" si="265"/>
        <v/>
      </c>
      <c r="M571" s="108" t="str">
        <f t="shared" si="266"/>
        <v/>
      </c>
      <c r="N571" s="31" t="str">
        <f t="shared" si="267"/>
        <v/>
      </c>
      <c r="O571" s="31" t="str">
        <f t="shared" si="268"/>
        <v/>
      </c>
      <c r="P571" s="49" t="str">
        <f t="shared" si="269"/>
        <v/>
      </c>
      <c r="Q571" s="49" t="str">
        <f t="shared" si="270"/>
        <v/>
      </c>
      <c r="R571" s="32" t="str">
        <f t="shared" si="271"/>
        <v/>
      </c>
      <c r="S571" s="19"/>
      <c r="T571" s="45" t="str">
        <f t="shared" si="272"/>
        <v/>
      </c>
      <c r="U571" s="32" t="str">
        <f t="shared" si="273"/>
        <v/>
      </c>
      <c r="V571" s="22"/>
      <c r="W571" s="6" t="str">
        <f t="shared" si="262"/>
        <v/>
      </c>
      <c r="X571" s="7" t="str">
        <f t="shared" si="274"/>
        <v/>
      </c>
      <c r="Y571" s="19"/>
      <c r="Z571" s="13" t="str">
        <f t="shared" si="263"/>
        <v/>
      </c>
      <c r="AA571" s="13" t="str">
        <f t="shared" si="275"/>
        <v/>
      </c>
      <c r="AB571" s="7" t="str">
        <f t="shared" si="276"/>
        <v/>
      </c>
      <c r="AC571" s="22"/>
      <c r="AD571" s="3" t="str">
        <f>IF(B571="","",COUNT(B$3:B571))</f>
        <v/>
      </c>
      <c r="AE571" s="3" t="str">
        <f>IF(C571="","",COUNT(C$3:C571))</f>
        <v/>
      </c>
      <c r="AF571" s="3" t="str">
        <f>IF(D571="","",COUNT(D$3:D571))</f>
        <v/>
      </c>
      <c r="AG571" s="20" t="str">
        <f>IF(E571="","",COUNTA($E$3:E571))</f>
        <v/>
      </c>
      <c r="AH571" s="38" t="str">
        <f>IF(B571="",IF(OR($C571&lt;&gt;"",$D571&lt;&gt;"",$E571&lt;&gt;"",$H571&lt;&gt;"",$G571&lt;&gt;""),INDEX(AH$3:AH570,MATCH(MAX(AD$3:AD570),AD$3:AD570,0),0),""),B571)</f>
        <v/>
      </c>
      <c r="AI571" s="38" t="str">
        <f>IF(C571="",IF(OR($D571&lt;&gt;"",$E571&lt;&gt;"",$H571&lt;&gt;"",$G571&lt;&gt;""),INDEX(AI$3:AI570,MATCH(MAX(AE$3:AE570),AE$3:AE570,0),0),""),C571)</f>
        <v/>
      </c>
      <c r="AJ571" s="38" t="str">
        <f>IF(D571="",IF(OR($E571&lt;&gt;"",$H571&lt;&gt;"",$G571&lt;&gt;""),INDEX(AJ$3:AJ570,MATCH(MAX(AF$3:AF570),AF$3:AF570,0),0),""),D571)</f>
        <v/>
      </c>
      <c r="AK571" s="4" t="str">
        <f>IF(入力!E571="","",IFERROR(INDEX(雇用者!$B$3:$B$100003,IFERROR(MATCH("*"&amp;$E571&amp;"*",雇用者!B$3:B$100003,0),MATCH("*"&amp;$E571&amp;"*",雇用者!C$3:C$100003,0)),0),入力!E571))&amp;""</f>
        <v/>
      </c>
      <c r="AL571" s="20" t="str">
        <f>IF(AM571="","",$AM571&amp;"@"&amp;AN571&amp;IF(AN571="","","@"&amp;COUNTIF($AK$3:AK571,AN571)))</f>
        <v/>
      </c>
      <c r="AM571" s="26" t="str">
        <f t="shared" si="277"/>
        <v/>
      </c>
      <c r="AN571" s="4" t="str">
        <f>IF(AK571="",IF(AND(OR(H571&lt;&gt;"",G571&lt;&gt;""),E571=""),INDEX($AK$3:AK570,MATCH(MAX($AG$3:AG570),$AG$3:AG570,0),0),""),AK571)</f>
        <v/>
      </c>
      <c r="AO571" s="20" t="str">
        <f>IF(H571="",IF(AN571="","",IFERROR(INDEX(雇用者!$D$3:$D$100003,MATCH($AN571,雇用者!B$3:B$100003,0),0),"")),H571)&amp;""</f>
        <v/>
      </c>
      <c r="AP571" s="20" t="str">
        <f>IF(AN571="","",IFERROR(IF(AND(入力!I571="",H571=""),INDEX(雇用者!$E$3:$E$100003,MATCH($AN571,雇用者!B$3:B$100003,0),0),I571),I571))&amp;""</f>
        <v/>
      </c>
      <c r="AQ571" s="20" t="str">
        <f t="shared" si="278"/>
        <v/>
      </c>
      <c r="AR571" s="20" t="str">
        <f t="shared" si="279"/>
        <v/>
      </c>
      <c r="AS571" s="20" t="str">
        <f>IF(AN571="","",IFERROR(IF(AND(入力!G571="",H571=""),INDEX(雇用者!$F$3:$Y$100003,MATCH($AN571,雇用者!B$3:B$100003,0),MATCH($AM571,雇用者!$F$1:$Y$1,1)),IF(G571="","",G571)),IF(G571="","",G571)))</f>
        <v/>
      </c>
      <c r="AT571" s="21" t="str">
        <f t="shared" si="280"/>
        <v/>
      </c>
      <c r="AU571" s="21" t="str">
        <f>IF(AND(AT571&lt;&gt;"",COUNTIF($AL$3:AL571,AL571)=1),SUMIF($AL$3:$AT$100003,AL571,$AT$3:$AT$100003),"")</f>
        <v/>
      </c>
      <c r="AV571" s="21" t="str">
        <f>IF(AND(COUNTIF($AM$3:AM571,AM571)=COUNTIF($AM$3:AM100571,AM571),AM571&lt;&gt;""),SUMIF($AM$3:AM571,AM571,$AT$3:AT571),"")</f>
        <v/>
      </c>
      <c r="AW571" s="96"/>
      <c r="AX571" s="20" t="str">
        <f>IF(COUNT(BC571:BH571)=6,MAX($AX$3:AX570)+1,"")</f>
        <v/>
      </c>
      <c r="AY571" s="20" t="str">
        <f>IF(AZ571="","",RANK(AZ571,$AZ$3:$AZ$100003,1)+COUNTIF($AZ$3:AZ571,AZ571)-1)</f>
        <v/>
      </c>
      <c r="AZ571" s="20" t="str">
        <f t="shared" si="281"/>
        <v/>
      </c>
      <c r="BA571" s="20" t="str">
        <f>IF(AN571="","",IF(COUNTIF($AN$3:AN571,AN571)=1,1+MAX($BA$3:BA570),INDEX($BA$3:BA570,MATCH(AN571,$AN$3:AN571,0),0)))</f>
        <v/>
      </c>
      <c r="BB571" s="20" t="str">
        <f>IF(AO571="","",IF(COUNTIF($AO$3:AO571,AO571)=1,1+MAX($BB$3:BB570),INDEX($BB$3:BB570,MATCH(AO571,$AO$3:AO571,0),0)))</f>
        <v/>
      </c>
      <c r="BC571" s="54" t="str">
        <f t="shared" si="282"/>
        <v/>
      </c>
      <c r="BD571" s="54" t="str">
        <f t="shared" si="283"/>
        <v/>
      </c>
      <c r="BE571" s="20" t="str">
        <f>IF($AN571="","",IF(COUNTIF(AN571,"*"&amp;BE$1&amp;"*"),COUNTIF(AN$3:AN571,"*"&amp;BE$1&amp;"*"),""))</f>
        <v/>
      </c>
      <c r="BF571" s="20" t="str">
        <f>IF($AN571="","",IF(COUNTIF(AO571,"*"&amp;BF$1&amp;"*"),COUNTIF(AO$3:AO571,"*"&amp;BF$1&amp;"*"),""))</f>
        <v/>
      </c>
      <c r="BG571" s="20" t="str">
        <f>IF($AN571="","",IF(COUNTIF(AP571,"*"&amp;BG$1&amp;"*"),COUNTIF(AP$3:AP571,"*"&amp;BG$1&amp;"*"),""))</f>
        <v/>
      </c>
      <c r="BH571" s="20" t="str">
        <f>IF($AN571="","",IF(COUNTIF(AQ571,"*"&amp;BH$1&amp;"*"),COUNTIF(AQ$3:AQ571,"*"&amp;BH$1&amp;"*"),""))</f>
        <v/>
      </c>
      <c r="BI571" s="58" t="str">
        <f t="shared" si="284"/>
        <v/>
      </c>
      <c r="BJ571" s="20" t="str">
        <f t="shared" si="285"/>
        <v/>
      </c>
      <c r="BK571" s="20" t="str">
        <f t="shared" si="286"/>
        <v/>
      </c>
      <c r="BM571" s="20" t="str">
        <f>IF($BM$1&gt;=1+MAX($BM$3:BM570),1+MAX($BM$3:BM570),"")</f>
        <v/>
      </c>
      <c r="BN571" s="20" t="str">
        <f t="shared" si="288"/>
        <v/>
      </c>
      <c r="BO571" s="20" t="str">
        <f t="shared" si="288"/>
        <v/>
      </c>
      <c r="BP571" s="20" t="str">
        <f t="shared" si="288"/>
        <v/>
      </c>
      <c r="BQ571" s="20" t="str">
        <f t="shared" si="288"/>
        <v/>
      </c>
      <c r="BR571" s="20" t="str">
        <f t="shared" si="288"/>
        <v/>
      </c>
      <c r="BS571" s="20" t="str">
        <f t="shared" si="288"/>
        <v/>
      </c>
      <c r="BT571" s="20" t="str">
        <f t="shared" si="288"/>
        <v/>
      </c>
      <c r="BU571" s="20" t="str">
        <f t="shared" si="288"/>
        <v/>
      </c>
      <c r="BV571" s="20" t="str">
        <f t="shared" si="288"/>
        <v/>
      </c>
      <c r="BW571" s="20" t="str">
        <f t="shared" si="288"/>
        <v/>
      </c>
      <c r="BX571" s="20" t="str">
        <f t="shared" si="288"/>
        <v/>
      </c>
    </row>
    <row r="572" spans="2:76" ht="30" customHeight="1" x14ac:dyDescent="0.2">
      <c r="B572" s="52"/>
      <c r="C572" s="52"/>
      <c r="D572" s="52"/>
      <c r="E572" s="30"/>
      <c r="F572" s="31"/>
      <c r="G572" s="32"/>
      <c r="H572" s="30"/>
      <c r="I572" s="31"/>
      <c r="J572" s="34"/>
      <c r="K572" s="112" t="str">
        <f t="shared" si="264"/>
        <v/>
      </c>
      <c r="L572" s="108" t="str">
        <f t="shared" si="265"/>
        <v/>
      </c>
      <c r="M572" s="108" t="str">
        <f t="shared" si="266"/>
        <v/>
      </c>
      <c r="N572" s="31" t="str">
        <f t="shared" si="267"/>
        <v/>
      </c>
      <c r="O572" s="31" t="str">
        <f t="shared" si="268"/>
        <v/>
      </c>
      <c r="P572" s="49" t="str">
        <f t="shared" si="269"/>
        <v/>
      </c>
      <c r="Q572" s="49" t="str">
        <f t="shared" si="270"/>
        <v/>
      </c>
      <c r="R572" s="32" t="str">
        <f t="shared" si="271"/>
        <v/>
      </c>
      <c r="S572" s="19"/>
      <c r="T572" s="45" t="str">
        <f t="shared" si="272"/>
        <v/>
      </c>
      <c r="U572" s="32" t="str">
        <f t="shared" si="273"/>
        <v/>
      </c>
      <c r="V572" s="22"/>
      <c r="W572" s="6" t="str">
        <f t="shared" si="262"/>
        <v/>
      </c>
      <c r="X572" s="7" t="str">
        <f t="shared" si="274"/>
        <v/>
      </c>
      <c r="Y572" s="19"/>
      <c r="Z572" s="13" t="str">
        <f t="shared" si="263"/>
        <v/>
      </c>
      <c r="AA572" s="13" t="str">
        <f t="shared" si="275"/>
        <v/>
      </c>
      <c r="AB572" s="7" t="str">
        <f t="shared" si="276"/>
        <v/>
      </c>
      <c r="AC572" s="22"/>
      <c r="AD572" s="3" t="str">
        <f>IF(B572="","",COUNT(B$3:B572))</f>
        <v/>
      </c>
      <c r="AE572" s="3" t="str">
        <f>IF(C572="","",COUNT(C$3:C572))</f>
        <v/>
      </c>
      <c r="AF572" s="3" t="str">
        <f>IF(D572="","",COUNT(D$3:D572))</f>
        <v/>
      </c>
      <c r="AG572" s="20" t="str">
        <f>IF(E572="","",COUNTA($E$3:E572))</f>
        <v/>
      </c>
      <c r="AH572" s="38" t="str">
        <f>IF(B572="",IF(OR($C572&lt;&gt;"",$D572&lt;&gt;"",$E572&lt;&gt;"",$H572&lt;&gt;"",$G572&lt;&gt;""),INDEX(AH$3:AH571,MATCH(MAX(AD$3:AD571),AD$3:AD571,0),0),""),B572)</f>
        <v/>
      </c>
      <c r="AI572" s="38" t="str">
        <f>IF(C572="",IF(OR($D572&lt;&gt;"",$E572&lt;&gt;"",$H572&lt;&gt;"",$G572&lt;&gt;""),INDEX(AI$3:AI571,MATCH(MAX(AE$3:AE571),AE$3:AE571,0),0),""),C572)</f>
        <v/>
      </c>
      <c r="AJ572" s="38" t="str">
        <f>IF(D572="",IF(OR($E572&lt;&gt;"",$H572&lt;&gt;"",$G572&lt;&gt;""),INDEX(AJ$3:AJ571,MATCH(MAX(AF$3:AF571),AF$3:AF571,0),0),""),D572)</f>
        <v/>
      </c>
      <c r="AK572" s="4" t="str">
        <f>IF(入力!E572="","",IFERROR(INDEX(雇用者!$B$3:$B$100003,IFERROR(MATCH("*"&amp;$E572&amp;"*",雇用者!B$3:B$100003,0),MATCH("*"&amp;$E572&amp;"*",雇用者!C$3:C$100003,0)),0),入力!E572))&amp;""</f>
        <v/>
      </c>
      <c r="AL572" s="20" t="str">
        <f>IF(AM572="","",$AM572&amp;"@"&amp;AN572&amp;IF(AN572="","","@"&amp;COUNTIF($AK$3:AK572,AN572)))</f>
        <v/>
      </c>
      <c r="AM572" s="26" t="str">
        <f t="shared" si="277"/>
        <v/>
      </c>
      <c r="AN572" s="4" t="str">
        <f>IF(AK572="",IF(AND(OR(H572&lt;&gt;"",G572&lt;&gt;""),E572=""),INDEX($AK$3:AK571,MATCH(MAX($AG$3:AG571),$AG$3:AG571,0),0),""),AK572)</f>
        <v/>
      </c>
      <c r="AO572" s="20" t="str">
        <f>IF(H572="",IF(AN572="","",IFERROR(INDEX(雇用者!$D$3:$D$100003,MATCH($AN572,雇用者!B$3:B$100003,0),0),"")),H572)&amp;""</f>
        <v/>
      </c>
      <c r="AP572" s="20" t="str">
        <f>IF(AN572="","",IFERROR(IF(AND(入力!I572="",H572=""),INDEX(雇用者!$E$3:$E$100003,MATCH($AN572,雇用者!B$3:B$100003,0),0),I572),I572))&amp;""</f>
        <v/>
      </c>
      <c r="AQ572" s="20" t="str">
        <f t="shared" si="278"/>
        <v/>
      </c>
      <c r="AR572" s="20" t="str">
        <f t="shared" si="279"/>
        <v/>
      </c>
      <c r="AS572" s="20" t="str">
        <f>IF(AN572="","",IFERROR(IF(AND(入力!G572="",H572=""),INDEX(雇用者!$F$3:$Y$100003,MATCH($AN572,雇用者!B$3:B$100003,0),MATCH($AM572,雇用者!$F$1:$Y$1,1)),IF(G572="","",G572)),IF(G572="","",G572)))</f>
        <v/>
      </c>
      <c r="AT572" s="21" t="str">
        <f t="shared" si="280"/>
        <v/>
      </c>
      <c r="AU572" s="21" t="str">
        <f>IF(AND(AT572&lt;&gt;"",COUNTIF($AL$3:AL572,AL572)=1),SUMIF($AL$3:$AT$100003,AL572,$AT$3:$AT$100003),"")</f>
        <v/>
      </c>
      <c r="AV572" s="21" t="str">
        <f>IF(AND(COUNTIF($AM$3:AM572,AM572)=COUNTIF($AM$3:AM100572,AM572),AM572&lt;&gt;""),SUMIF($AM$3:AM572,AM572,$AT$3:AT572),"")</f>
        <v/>
      </c>
      <c r="AW572" s="96"/>
      <c r="AX572" s="20" t="str">
        <f>IF(COUNT(BC572:BH572)=6,MAX($AX$3:AX571)+1,"")</f>
        <v/>
      </c>
      <c r="AY572" s="20" t="str">
        <f>IF(AZ572="","",RANK(AZ572,$AZ$3:$AZ$100003,1)+COUNTIF($AZ$3:AZ572,AZ572)-1)</f>
        <v/>
      </c>
      <c r="AZ572" s="20" t="str">
        <f t="shared" si="281"/>
        <v/>
      </c>
      <c r="BA572" s="20" t="str">
        <f>IF(AN572="","",IF(COUNTIF($AN$3:AN572,AN572)=1,1+MAX($BA$3:BA571),INDEX($BA$3:BA571,MATCH(AN572,$AN$3:AN572,0),0)))</f>
        <v/>
      </c>
      <c r="BB572" s="20" t="str">
        <f>IF(AO572="","",IF(COUNTIF($AO$3:AO572,AO572)=1,1+MAX($BB$3:BB571),INDEX($BB$3:BB571,MATCH(AO572,$AO$3:AO572,0),0)))</f>
        <v/>
      </c>
      <c r="BC572" s="54" t="str">
        <f t="shared" si="282"/>
        <v/>
      </c>
      <c r="BD572" s="54" t="str">
        <f t="shared" si="283"/>
        <v/>
      </c>
      <c r="BE572" s="20" t="str">
        <f>IF($AN572="","",IF(COUNTIF(AN572,"*"&amp;BE$1&amp;"*"),COUNTIF(AN$3:AN572,"*"&amp;BE$1&amp;"*"),""))</f>
        <v/>
      </c>
      <c r="BF572" s="20" t="str">
        <f>IF($AN572="","",IF(COUNTIF(AO572,"*"&amp;BF$1&amp;"*"),COUNTIF(AO$3:AO572,"*"&amp;BF$1&amp;"*"),""))</f>
        <v/>
      </c>
      <c r="BG572" s="20" t="str">
        <f>IF($AN572="","",IF(COUNTIF(AP572,"*"&amp;BG$1&amp;"*"),COUNTIF(AP$3:AP572,"*"&amp;BG$1&amp;"*"),""))</f>
        <v/>
      </c>
      <c r="BH572" s="20" t="str">
        <f>IF($AN572="","",IF(COUNTIF(AQ572,"*"&amp;BH$1&amp;"*"),COUNTIF(AQ$3:AQ572,"*"&amp;BH$1&amp;"*"),""))</f>
        <v/>
      </c>
      <c r="BI572" s="58" t="str">
        <f t="shared" si="284"/>
        <v/>
      </c>
      <c r="BJ572" s="20" t="str">
        <f t="shared" si="285"/>
        <v/>
      </c>
      <c r="BK572" s="20" t="str">
        <f t="shared" si="286"/>
        <v/>
      </c>
      <c r="BM572" s="20" t="str">
        <f>IF($BM$1&gt;=1+MAX($BM$3:BM571),1+MAX($BM$3:BM571),"")</f>
        <v/>
      </c>
      <c r="BN572" s="20" t="str">
        <f t="shared" si="288"/>
        <v/>
      </c>
      <c r="BO572" s="20" t="str">
        <f t="shared" si="288"/>
        <v/>
      </c>
      <c r="BP572" s="20" t="str">
        <f t="shared" si="288"/>
        <v/>
      </c>
      <c r="BQ572" s="20" t="str">
        <f t="shared" si="288"/>
        <v/>
      </c>
      <c r="BR572" s="20" t="str">
        <f t="shared" si="288"/>
        <v/>
      </c>
      <c r="BS572" s="20" t="str">
        <f t="shared" si="288"/>
        <v/>
      </c>
      <c r="BT572" s="20" t="str">
        <f t="shared" si="288"/>
        <v/>
      </c>
      <c r="BU572" s="20" t="str">
        <f t="shared" si="288"/>
        <v/>
      </c>
      <c r="BV572" s="20" t="str">
        <f t="shared" si="288"/>
        <v/>
      </c>
      <c r="BW572" s="20" t="str">
        <f t="shared" si="288"/>
        <v/>
      </c>
      <c r="BX572" s="20" t="str">
        <f t="shared" si="288"/>
        <v/>
      </c>
    </row>
    <row r="573" spans="2:76" ht="30" customHeight="1" x14ac:dyDescent="0.2">
      <c r="B573" s="52"/>
      <c r="C573" s="52"/>
      <c r="D573" s="52"/>
      <c r="E573" s="30"/>
      <c r="F573" s="31"/>
      <c r="G573" s="32"/>
      <c r="H573" s="30"/>
      <c r="I573" s="31"/>
      <c r="J573" s="34"/>
      <c r="K573" s="112" t="str">
        <f t="shared" si="264"/>
        <v/>
      </c>
      <c r="L573" s="108" t="str">
        <f t="shared" si="265"/>
        <v/>
      </c>
      <c r="M573" s="108" t="str">
        <f t="shared" si="266"/>
        <v/>
      </c>
      <c r="N573" s="31" t="str">
        <f t="shared" si="267"/>
        <v/>
      </c>
      <c r="O573" s="31" t="str">
        <f t="shared" si="268"/>
        <v/>
      </c>
      <c r="P573" s="49" t="str">
        <f t="shared" si="269"/>
        <v/>
      </c>
      <c r="Q573" s="49" t="str">
        <f t="shared" si="270"/>
        <v/>
      </c>
      <c r="R573" s="32" t="str">
        <f t="shared" si="271"/>
        <v/>
      </c>
      <c r="S573" s="19"/>
      <c r="T573" s="45" t="str">
        <f t="shared" si="272"/>
        <v/>
      </c>
      <c r="U573" s="32" t="str">
        <f t="shared" si="273"/>
        <v/>
      </c>
      <c r="V573" s="22"/>
      <c r="W573" s="6" t="str">
        <f t="shared" si="262"/>
        <v/>
      </c>
      <c r="X573" s="7" t="str">
        <f t="shared" si="274"/>
        <v/>
      </c>
      <c r="Y573" s="19"/>
      <c r="Z573" s="13" t="str">
        <f t="shared" si="263"/>
        <v/>
      </c>
      <c r="AA573" s="13" t="str">
        <f t="shared" si="275"/>
        <v/>
      </c>
      <c r="AB573" s="7" t="str">
        <f t="shared" si="276"/>
        <v/>
      </c>
      <c r="AC573" s="22"/>
      <c r="AD573" s="3" t="str">
        <f>IF(B573="","",COUNT(B$3:B573))</f>
        <v/>
      </c>
      <c r="AE573" s="3" t="str">
        <f>IF(C573="","",COUNT(C$3:C573))</f>
        <v/>
      </c>
      <c r="AF573" s="3" t="str">
        <f>IF(D573="","",COUNT(D$3:D573))</f>
        <v/>
      </c>
      <c r="AG573" s="20" t="str">
        <f>IF(E573="","",COUNTA($E$3:E573))</f>
        <v/>
      </c>
      <c r="AH573" s="38" t="str">
        <f>IF(B573="",IF(OR($C573&lt;&gt;"",$D573&lt;&gt;"",$E573&lt;&gt;"",$H573&lt;&gt;"",$G573&lt;&gt;""),INDEX(AH$3:AH572,MATCH(MAX(AD$3:AD572),AD$3:AD572,0),0),""),B573)</f>
        <v/>
      </c>
      <c r="AI573" s="38" t="str">
        <f>IF(C573="",IF(OR($D573&lt;&gt;"",$E573&lt;&gt;"",$H573&lt;&gt;"",$G573&lt;&gt;""),INDEX(AI$3:AI572,MATCH(MAX(AE$3:AE572),AE$3:AE572,0),0),""),C573)</f>
        <v/>
      </c>
      <c r="AJ573" s="38" t="str">
        <f>IF(D573="",IF(OR($E573&lt;&gt;"",$H573&lt;&gt;"",$G573&lt;&gt;""),INDEX(AJ$3:AJ572,MATCH(MAX(AF$3:AF572),AF$3:AF572,0),0),""),D573)</f>
        <v/>
      </c>
      <c r="AK573" s="4" t="str">
        <f>IF(入力!E573="","",IFERROR(INDEX(雇用者!$B$3:$B$100003,IFERROR(MATCH("*"&amp;$E573&amp;"*",雇用者!B$3:B$100003,0),MATCH("*"&amp;$E573&amp;"*",雇用者!C$3:C$100003,0)),0),入力!E573))&amp;""</f>
        <v/>
      </c>
      <c r="AL573" s="20" t="str">
        <f>IF(AM573="","",$AM573&amp;"@"&amp;AN573&amp;IF(AN573="","","@"&amp;COUNTIF($AK$3:AK573,AN573)))</f>
        <v/>
      </c>
      <c r="AM573" s="26" t="str">
        <f t="shared" si="277"/>
        <v/>
      </c>
      <c r="AN573" s="4" t="str">
        <f>IF(AK573="",IF(AND(OR(H573&lt;&gt;"",G573&lt;&gt;""),E573=""),INDEX($AK$3:AK572,MATCH(MAX($AG$3:AG572),$AG$3:AG572,0),0),""),AK573)</f>
        <v/>
      </c>
      <c r="AO573" s="20" t="str">
        <f>IF(H573="",IF(AN573="","",IFERROR(INDEX(雇用者!$D$3:$D$100003,MATCH($AN573,雇用者!B$3:B$100003,0),0),"")),H573)&amp;""</f>
        <v/>
      </c>
      <c r="AP573" s="20" t="str">
        <f>IF(AN573="","",IFERROR(IF(AND(入力!I573="",H573=""),INDEX(雇用者!$E$3:$E$100003,MATCH($AN573,雇用者!B$3:B$100003,0),0),I573),I573))&amp;""</f>
        <v/>
      </c>
      <c r="AQ573" s="20" t="str">
        <f t="shared" si="278"/>
        <v/>
      </c>
      <c r="AR573" s="20" t="str">
        <f t="shared" si="279"/>
        <v/>
      </c>
      <c r="AS573" s="20" t="str">
        <f>IF(AN573="","",IFERROR(IF(AND(入力!G573="",H573=""),INDEX(雇用者!$F$3:$Y$100003,MATCH($AN573,雇用者!B$3:B$100003,0),MATCH($AM573,雇用者!$F$1:$Y$1,1)),IF(G573="","",G573)),IF(G573="","",G573)))</f>
        <v/>
      </c>
      <c r="AT573" s="21" t="str">
        <f t="shared" si="280"/>
        <v/>
      </c>
      <c r="AU573" s="21" t="str">
        <f>IF(AND(AT573&lt;&gt;"",COUNTIF($AL$3:AL573,AL573)=1),SUMIF($AL$3:$AT$100003,AL573,$AT$3:$AT$100003),"")</f>
        <v/>
      </c>
      <c r="AV573" s="21" t="str">
        <f>IF(AND(COUNTIF($AM$3:AM573,AM573)=COUNTIF($AM$3:AM100573,AM573),AM573&lt;&gt;""),SUMIF($AM$3:AM573,AM573,$AT$3:AT573),"")</f>
        <v/>
      </c>
      <c r="AW573" s="96"/>
      <c r="AX573" s="20" t="str">
        <f>IF(COUNT(BC573:BH573)=6,MAX($AX$3:AX572)+1,"")</f>
        <v/>
      </c>
      <c r="AY573" s="20" t="str">
        <f>IF(AZ573="","",RANK(AZ573,$AZ$3:$AZ$100003,1)+COUNTIF($AZ$3:AZ573,AZ573)-1)</f>
        <v/>
      </c>
      <c r="AZ573" s="20" t="str">
        <f t="shared" si="281"/>
        <v/>
      </c>
      <c r="BA573" s="20" t="str">
        <f>IF(AN573="","",IF(COUNTIF($AN$3:AN573,AN573)=1,1+MAX($BA$3:BA572),INDEX($BA$3:BA572,MATCH(AN573,$AN$3:AN573,0),0)))</f>
        <v/>
      </c>
      <c r="BB573" s="20" t="str">
        <f>IF(AO573="","",IF(COUNTIF($AO$3:AO573,AO573)=1,1+MAX($BB$3:BB572),INDEX($BB$3:BB572,MATCH(AO573,$AO$3:AO573,0),0)))</f>
        <v/>
      </c>
      <c r="BC573" s="54" t="str">
        <f t="shared" si="282"/>
        <v/>
      </c>
      <c r="BD573" s="54" t="str">
        <f t="shared" si="283"/>
        <v/>
      </c>
      <c r="BE573" s="20" t="str">
        <f>IF($AN573="","",IF(COUNTIF(AN573,"*"&amp;BE$1&amp;"*"),COUNTIF(AN$3:AN573,"*"&amp;BE$1&amp;"*"),""))</f>
        <v/>
      </c>
      <c r="BF573" s="20" t="str">
        <f>IF($AN573="","",IF(COUNTIF(AO573,"*"&amp;BF$1&amp;"*"),COUNTIF(AO$3:AO573,"*"&amp;BF$1&amp;"*"),""))</f>
        <v/>
      </c>
      <c r="BG573" s="20" t="str">
        <f>IF($AN573="","",IF(COUNTIF(AP573,"*"&amp;BG$1&amp;"*"),COUNTIF(AP$3:AP573,"*"&amp;BG$1&amp;"*"),""))</f>
        <v/>
      </c>
      <c r="BH573" s="20" t="str">
        <f>IF($AN573="","",IF(COUNTIF(AQ573,"*"&amp;BH$1&amp;"*"),COUNTIF(AQ$3:AQ573,"*"&amp;BH$1&amp;"*"),""))</f>
        <v/>
      </c>
      <c r="BI573" s="58" t="str">
        <f t="shared" si="284"/>
        <v/>
      </c>
      <c r="BJ573" s="20" t="str">
        <f t="shared" si="285"/>
        <v/>
      </c>
      <c r="BK573" s="20" t="str">
        <f t="shared" si="286"/>
        <v/>
      </c>
      <c r="BM573" s="20" t="str">
        <f>IF($BM$1&gt;=1+MAX($BM$3:BM572),1+MAX($BM$3:BM572),"")</f>
        <v/>
      </c>
      <c r="BN573" s="20" t="str">
        <f t="shared" si="288"/>
        <v/>
      </c>
      <c r="BO573" s="20" t="str">
        <f t="shared" si="288"/>
        <v/>
      </c>
      <c r="BP573" s="20" t="str">
        <f t="shared" si="288"/>
        <v/>
      </c>
      <c r="BQ573" s="20" t="str">
        <f t="shared" si="288"/>
        <v/>
      </c>
      <c r="BR573" s="20" t="str">
        <f t="shared" si="288"/>
        <v/>
      </c>
      <c r="BS573" s="20" t="str">
        <f t="shared" si="288"/>
        <v/>
      </c>
      <c r="BT573" s="20" t="str">
        <f t="shared" si="288"/>
        <v/>
      </c>
      <c r="BU573" s="20" t="str">
        <f t="shared" si="288"/>
        <v/>
      </c>
      <c r="BV573" s="20" t="str">
        <f t="shared" si="288"/>
        <v/>
      </c>
      <c r="BW573" s="20" t="str">
        <f t="shared" si="288"/>
        <v/>
      </c>
      <c r="BX573" s="20" t="str">
        <f t="shared" si="288"/>
        <v/>
      </c>
    </row>
    <row r="574" spans="2:76" ht="30" customHeight="1" x14ac:dyDescent="0.2">
      <c r="B574" s="52"/>
      <c r="C574" s="52"/>
      <c r="D574" s="52"/>
      <c r="E574" s="30"/>
      <c r="F574" s="31"/>
      <c r="G574" s="32"/>
      <c r="H574" s="30"/>
      <c r="I574" s="31"/>
      <c r="J574" s="34"/>
      <c r="K574" s="112" t="str">
        <f t="shared" si="264"/>
        <v/>
      </c>
      <c r="L574" s="108" t="str">
        <f t="shared" si="265"/>
        <v/>
      </c>
      <c r="M574" s="108" t="str">
        <f t="shared" si="266"/>
        <v/>
      </c>
      <c r="N574" s="31" t="str">
        <f t="shared" si="267"/>
        <v/>
      </c>
      <c r="O574" s="31" t="str">
        <f t="shared" si="268"/>
        <v/>
      </c>
      <c r="P574" s="49" t="str">
        <f t="shared" si="269"/>
        <v/>
      </c>
      <c r="Q574" s="49" t="str">
        <f t="shared" si="270"/>
        <v/>
      </c>
      <c r="R574" s="32" t="str">
        <f t="shared" si="271"/>
        <v/>
      </c>
      <c r="S574" s="19"/>
      <c r="T574" s="45" t="str">
        <f t="shared" si="272"/>
        <v/>
      </c>
      <c r="U574" s="32" t="str">
        <f t="shared" si="273"/>
        <v/>
      </c>
      <c r="V574" s="22"/>
      <c r="W574" s="6" t="str">
        <f t="shared" si="262"/>
        <v/>
      </c>
      <c r="X574" s="7" t="str">
        <f t="shared" si="274"/>
        <v/>
      </c>
      <c r="Y574" s="19"/>
      <c r="Z574" s="13" t="str">
        <f t="shared" si="263"/>
        <v/>
      </c>
      <c r="AA574" s="13" t="str">
        <f t="shared" si="275"/>
        <v/>
      </c>
      <c r="AB574" s="7" t="str">
        <f t="shared" si="276"/>
        <v/>
      </c>
      <c r="AC574" s="22"/>
      <c r="AD574" s="3" t="str">
        <f>IF(B574="","",COUNT(B$3:B574))</f>
        <v/>
      </c>
      <c r="AE574" s="3" t="str">
        <f>IF(C574="","",COUNT(C$3:C574))</f>
        <v/>
      </c>
      <c r="AF574" s="3" t="str">
        <f>IF(D574="","",COUNT(D$3:D574))</f>
        <v/>
      </c>
      <c r="AG574" s="20" t="str">
        <f>IF(E574="","",COUNTA($E$3:E574))</f>
        <v/>
      </c>
      <c r="AH574" s="38" t="str">
        <f>IF(B574="",IF(OR($C574&lt;&gt;"",$D574&lt;&gt;"",$E574&lt;&gt;"",$H574&lt;&gt;"",$G574&lt;&gt;""),INDEX(AH$3:AH573,MATCH(MAX(AD$3:AD573),AD$3:AD573,0),0),""),B574)</f>
        <v/>
      </c>
      <c r="AI574" s="38" t="str">
        <f>IF(C574="",IF(OR($D574&lt;&gt;"",$E574&lt;&gt;"",$H574&lt;&gt;"",$G574&lt;&gt;""),INDEX(AI$3:AI573,MATCH(MAX(AE$3:AE573),AE$3:AE573,0),0),""),C574)</f>
        <v/>
      </c>
      <c r="AJ574" s="38" t="str">
        <f>IF(D574="",IF(OR($E574&lt;&gt;"",$H574&lt;&gt;"",$G574&lt;&gt;""),INDEX(AJ$3:AJ573,MATCH(MAX(AF$3:AF573),AF$3:AF573,0),0),""),D574)</f>
        <v/>
      </c>
      <c r="AK574" s="4" t="str">
        <f>IF(入力!E574="","",IFERROR(INDEX(雇用者!$B$3:$B$100003,IFERROR(MATCH("*"&amp;$E574&amp;"*",雇用者!B$3:B$100003,0),MATCH("*"&amp;$E574&amp;"*",雇用者!C$3:C$100003,0)),0),入力!E574))&amp;""</f>
        <v/>
      </c>
      <c r="AL574" s="20" t="str">
        <f>IF(AM574="","",$AM574&amp;"@"&amp;AN574&amp;IF(AN574="","","@"&amp;COUNTIF($AK$3:AK574,AN574)))</f>
        <v/>
      </c>
      <c r="AM574" s="26" t="str">
        <f t="shared" si="277"/>
        <v/>
      </c>
      <c r="AN574" s="4" t="str">
        <f>IF(AK574="",IF(AND(OR(H574&lt;&gt;"",G574&lt;&gt;""),E574=""),INDEX($AK$3:AK573,MATCH(MAX($AG$3:AG573),$AG$3:AG573,0),0),""),AK574)</f>
        <v/>
      </c>
      <c r="AO574" s="20" t="str">
        <f>IF(H574="",IF(AN574="","",IFERROR(INDEX(雇用者!$D$3:$D$100003,MATCH($AN574,雇用者!B$3:B$100003,0),0),"")),H574)&amp;""</f>
        <v/>
      </c>
      <c r="AP574" s="20" t="str">
        <f>IF(AN574="","",IFERROR(IF(AND(入力!I574="",H574=""),INDEX(雇用者!$E$3:$E$100003,MATCH($AN574,雇用者!B$3:B$100003,0),0),I574),I574))&amp;""</f>
        <v/>
      </c>
      <c r="AQ574" s="20" t="str">
        <f t="shared" si="278"/>
        <v/>
      </c>
      <c r="AR574" s="20" t="str">
        <f t="shared" si="279"/>
        <v/>
      </c>
      <c r="AS574" s="20" t="str">
        <f>IF(AN574="","",IFERROR(IF(AND(入力!G574="",H574=""),INDEX(雇用者!$F$3:$Y$100003,MATCH($AN574,雇用者!B$3:B$100003,0),MATCH($AM574,雇用者!$F$1:$Y$1,1)),IF(G574="","",G574)),IF(G574="","",G574)))</f>
        <v/>
      </c>
      <c r="AT574" s="21" t="str">
        <f t="shared" si="280"/>
        <v/>
      </c>
      <c r="AU574" s="21" t="str">
        <f>IF(AND(AT574&lt;&gt;"",COUNTIF($AL$3:AL574,AL574)=1),SUMIF($AL$3:$AT$100003,AL574,$AT$3:$AT$100003),"")</f>
        <v/>
      </c>
      <c r="AV574" s="21" t="str">
        <f>IF(AND(COUNTIF($AM$3:AM574,AM574)=COUNTIF($AM$3:AM100574,AM574),AM574&lt;&gt;""),SUMIF($AM$3:AM574,AM574,$AT$3:AT574),"")</f>
        <v/>
      </c>
      <c r="AW574" s="96"/>
      <c r="AX574" s="20" t="str">
        <f>IF(COUNT(BC574:BH574)=6,MAX($AX$3:AX573)+1,"")</f>
        <v/>
      </c>
      <c r="AY574" s="20" t="str">
        <f>IF(AZ574="","",RANK(AZ574,$AZ$3:$AZ$100003,1)+COUNTIF($AZ$3:AZ574,AZ574)-1)</f>
        <v/>
      </c>
      <c r="AZ574" s="20" t="str">
        <f t="shared" si="281"/>
        <v/>
      </c>
      <c r="BA574" s="20" t="str">
        <f>IF(AN574="","",IF(COUNTIF($AN$3:AN574,AN574)=1,1+MAX($BA$3:BA573),INDEX($BA$3:BA573,MATCH(AN574,$AN$3:AN574,0),0)))</f>
        <v/>
      </c>
      <c r="BB574" s="20" t="str">
        <f>IF(AO574="","",IF(COUNTIF($AO$3:AO574,AO574)=1,1+MAX($BB$3:BB573),INDEX($BB$3:BB573,MATCH(AO574,$AO$3:AO574,0),0)))</f>
        <v/>
      </c>
      <c r="BC574" s="54" t="str">
        <f t="shared" si="282"/>
        <v/>
      </c>
      <c r="BD574" s="54" t="str">
        <f t="shared" si="283"/>
        <v/>
      </c>
      <c r="BE574" s="20" t="str">
        <f>IF($AN574="","",IF(COUNTIF(AN574,"*"&amp;BE$1&amp;"*"),COUNTIF(AN$3:AN574,"*"&amp;BE$1&amp;"*"),""))</f>
        <v/>
      </c>
      <c r="BF574" s="20" t="str">
        <f>IF($AN574="","",IF(COUNTIF(AO574,"*"&amp;BF$1&amp;"*"),COUNTIF(AO$3:AO574,"*"&amp;BF$1&amp;"*"),""))</f>
        <v/>
      </c>
      <c r="BG574" s="20" t="str">
        <f>IF($AN574="","",IF(COUNTIF(AP574,"*"&amp;BG$1&amp;"*"),COUNTIF(AP$3:AP574,"*"&amp;BG$1&amp;"*"),""))</f>
        <v/>
      </c>
      <c r="BH574" s="20" t="str">
        <f>IF($AN574="","",IF(COUNTIF(AQ574,"*"&amp;BH$1&amp;"*"),COUNTIF(AQ$3:AQ574,"*"&amp;BH$1&amp;"*"),""))</f>
        <v/>
      </c>
      <c r="BI574" s="58" t="str">
        <f t="shared" si="284"/>
        <v/>
      </c>
      <c r="BJ574" s="20" t="str">
        <f t="shared" si="285"/>
        <v/>
      </c>
      <c r="BK574" s="20" t="str">
        <f t="shared" si="286"/>
        <v/>
      </c>
      <c r="BM574" s="20" t="str">
        <f>IF($BM$1&gt;=1+MAX($BM$3:BM573),1+MAX($BM$3:BM573),"")</f>
        <v/>
      </c>
      <c r="BN574" s="20" t="str">
        <f t="shared" si="288"/>
        <v/>
      </c>
      <c r="BO574" s="20" t="str">
        <f t="shared" si="288"/>
        <v/>
      </c>
      <c r="BP574" s="20" t="str">
        <f t="shared" si="288"/>
        <v/>
      </c>
      <c r="BQ574" s="20" t="str">
        <f t="shared" si="288"/>
        <v/>
      </c>
      <c r="BR574" s="20" t="str">
        <f t="shared" ref="BN574:BX597" si="289">IFERROR(IF($BM574="","",INDEX($AH$3:$AT$100003,MATCH($BM574,INDEX($AX$3:$AY$100003,0,MATCH($BN$1,$AX$2:$AY$2,0)),0),MATCH(BR$2,$AH$2:$AT$2,0))),"")</f>
        <v/>
      </c>
      <c r="BS574" s="20" t="str">
        <f t="shared" si="289"/>
        <v/>
      </c>
      <c r="BT574" s="20" t="str">
        <f t="shared" si="289"/>
        <v/>
      </c>
      <c r="BU574" s="20" t="str">
        <f t="shared" si="289"/>
        <v/>
      </c>
      <c r="BV574" s="20" t="str">
        <f t="shared" si="289"/>
        <v/>
      </c>
      <c r="BW574" s="20" t="str">
        <f t="shared" si="289"/>
        <v/>
      </c>
      <c r="BX574" s="20" t="str">
        <f t="shared" si="289"/>
        <v/>
      </c>
    </row>
    <row r="575" spans="2:76" ht="30" customHeight="1" x14ac:dyDescent="0.2">
      <c r="B575" s="52"/>
      <c r="C575" s="52"/>
      <c r="D575" s="52"/>
      <c r="E575" s="30"/>
      <c r="F575" s="31"/>
      <c r="G575" s="32"/>
      <c r="H575" s="30"/>
      <c r="I575" s="31"/>
      <c r="J575" s="34"/>
      <c r="K575" s="112" t="str">
        <f t="shared" si="264"/>
        <v/>
      </c>
      <c r="L575" s="108" t="str">
        <f t="shared" si="265"/>
        <v/>
      </c>
      <c r="M575" s="108" t="str">
        <f t="shared" si="266"/>
        <v/>
      </c>
      <c r="N575" s="31" t="str">
        <f t="shared" si="267"/>
        <v/>
      </c>
      <c r="O575" s="31" t="str">
        <f t="shared" si="268"/>
        <v/>
      </c>
      <c r="P575" s="49" t="str">
        <f t="shared" si="269"/>
        <v/>
      </c>
      <c r="Q575" s="49" t="str">
        <f t="shared" si="270"/>
        <v/>
      </c>
      <c r="R575" s="32" t="str">
        <f t="shared" si="271"/>
        <v/>
      </c>
      <c r="S575" s="19"/>
      <c r="T575" s="45" t="str">
        <f t="shared" si="272"/>
        <v/>
      </c>
      <c r="U575" s="32" t="str">
        <f t="shared" si="273"/>
        <v/>
      </c>
      <c r="V575" s="22"/>
      <c r="W575" s="6" t="str">
        <f t="shared" si="262"/>
        <v/>
      </c>
      <c r="X575" s="7" t="str">
        <f t="shared" si="274"/>
        <v/>
      </c>
      <c r="Y575" s="19"/>
      <c r="Z575" s="13" t="str">
        <f t="shared" si="263"/>
        <v/>
      </c>
      <c r="AA575" s="13" t="str">
        <f t="shared" si="275"/>
        <v/>
      </c>
      <c r="AB575" s="7" t="str">
        <f t="shared" si="276"/>
        <v/>
      </c>
      <c r="AC575" s="22"/>
      <c r="AD575" s="3" t="str">
        <f>IF(B575="","",COUNT(B$3:B575))</f>
        <v/>
      </c>
      <c r="AE575" s="3" t="str">
        <f>IF(C575="","",COUNT(C$3:C575))</f>
        <v/>
      </c>
      <c r="AF575" s="3" t="str">
        <f>IF(D575="","",COUNT(D$3:D575))</f>
        <v/>
      </c>
      <c r="AG575" s="20" t="str">
        <f>IF(E575="","",COUNTA($E$3:E575))</f>
        <v/>
      </c>
      <c r="AH575" s="38" t="str">
        <f>IF(B575="",IF(OR($C575&lt;&gt;"",$D575&lt;&gt;"",$E575&lt;&gt;"",$H575&lt;&gt;"",$G575&lt;&gt;""),INDEX(AH$3:AH574,MATCH(MAX(AD$3:AD574),AD$3:AD574,0),0),""),B575)</f>
        <v/>
      </c>
      <c r="AI575" s="38" t="str">
        <f>IF(C575="",IF(OR($D575&lt;&gt;"",$E575&lt;&gt;"",$H575&lt;&gt;"",$G575&lt;&gt;""),INDEX(AI$3:AI574,MATCH(MAX(AE$3:AE574),AE$3:AE574,0),0),""),C575)</f>
        <v/>
      </c>
      <c r="AJ575" s="38" t="str">
        <f>IF(D575="",IF(OR($E575&lt;&gt;"",$H575&lt;&gt;"",$G575&lt;&gt;""),INDEX(AJ$3:AJ574,MATCH(MAX(AF$3:AF574),AF$3:AF574,0),0),""),D575)</f>
        <v/>
      </c>
      <c r="AK575" s="4" t="str">
        <f>IF(入力!E575="","",IFERROR(INDEX(雇用者!$B$3:$B$100003,IFERROR(MATCH("*"&amp;$E575&amp;"*",雇用者!B$3:B$100003,0),MATCH("*"&amp;$E575&amp;"*",雇用者!C$3:C$100003,0)),0),入力!E575))&amp;""</f>
        <v/>
      </c>
      <c r="AL575" s="20" t="str">
        <f>IF(AM575="","",$AM575&amp;"@"&amp;AN575&amp;IF(AN575="","","@"&amp;COUNTIF($AK$3:AK575,AN575)))</f>
        <v/>
      </c>
      <c r="AM575" s="26" t="str">
        <f t="shared" si="277"/>
        <v/>
      </c>
      <c r="AN575" s="4" t="str">
        <f>IF(AK575="",IF(AND(OR(H575&lt;&gt;"",G575&lt;&gt;""),E575=""),INDEX($AK$3:AK574,MATCH(MAX($AG$3:AG574),$AG$3:AG574,0),0),""),AK575)</f>
        <v/>
      </c>
      <c r="AO575" s="20" t="str">
        <f>IF(H575="",IF(AN575="","",IFERROR(INDEX(雇用者!$D$3:$D$100003,MATCH($AN575,雇用者!B$3:B$100003,0),0),"")),H575)&amp;""</f>
        <v/>
      </c>
      <c r="AP575" s="20" t="str">
        <f>IF(AN575="","",IFERROR(IF(AND(入力!I575="",H575=""),INDEX(雇用者!$E$3:$E$100003,MATCH($AN575,雇用者!B$3:B$100003,0),0),I575),I575))&amp;""</f>
        <v/>
      </c>
      <c r="AQ575" s="20" t="str">
        <f t="shared" si="278"/>
        <v/>
      </c>
      <c r="AR575" s="20" t="str">
        <f t="shared" si="279"/>
        <v/>
      </c>
      <c r="AS575" s="20" t="str">
        <f>IF(AN575="","",IFERROR(IF(AND(入力!G575="",H575=""),INDEX(雇用者!$F$3:$Y$100003,MATCH($AN575,雇用者!B$3:B$100003,0),MATCH($AM575,雇用者!$F$1:$Y$1,1)),IF(G575="","",G575)),IF(G575="","",G575)))</f>
        <v/>
      </c>
      <c r="AT575" s="21" t="str">
        <f t="shared" si="280"/>
        <v/>
      </c>
      <c r="AU575" s="21" t="str">
        <f>IF(AND(AT575&lt;&gt;"",COUNTIF($AL$3:AL575,AL575)=1),SUMIF($AL$3:$AT$100003,AL575,$AT$3:$AT$100003),"")</f>
        <v/>
      </c>
      <c r="AV575" s="21" t="str">
        <f>IF(AND(COUNTIF($AM$3:AM575,AM575)=COUNTIF($AM$3:AM100575,AM575),AM575&lt;&gt;""),SUMIF($AM$3:AM575,AM575,$AT$3:AT575),"")</f>
        <v/>
      </c>
      <c r="AW575" s="96"/>
      <c r="AX575" s="20" t="str">
        <f>IF(COUNT(BC575:BH575)=6,MAX($AX$3:AX574)+1,"")</f>
        <v/>
      </c>
      <c r="AY575" s="20" t="str">
        <f>IF(AZ575="","",RANK(AZ575,$AZ$3:$AZ$100003,1)+COUNTIF($AZ$3:AZ575,AZ575)-1)</f>
        <v/>
      </c>
      <c r="AZ575" s="20" t="str">
        <f t="shared" si="281"/>
        <v/>
      </c>
      <c r="BA575" s="20" t="str">
        <f>IF(AN575="","",IF(COUNTIF($AN$3:AN575,AN575)=1,1+MAX($BA$3:BA574),INDEX($BA$3:BA574,MATCH(AN575,$AN$3:AN575,0),0)))</f>
        <v/>
      </c>
      <c r="BB575" s="20" t="str">
        <f>IF(AO575="","",IF(COUNTIF($AO$3:AO575,AO575)=1,1+MAX($BB$3:BB574),INDEX($BB$3:BB574,MATCH(AO575,$AO$3:AO575,0),0)))</f>
        <v/>
      </c>
      <c r="BC575" s="54" t="str">
        <f t="shared" si="282"/>
        <v/>
      </c>
      <c r="BD575" s="54" t="str">
        <f t="shared" si="283"/>
        <v/>
      </c>
      <c r="BE575" s="20" t="str">
        <f>IF($AN575="","",IF(COUNTIF(AN575,"*"&amp;BE$1&amp;"*"),COUNTIF(AN$3:AN575,"*"&amp;BE$1&amp;"*"),""))</f>
        <v/>
      </c>
      <c r="BF575" s="20" t="str">
        <f>IF($AN575="","",IF(COUNTIF(AO575,"*"&amp;BF$1&amp;"*"),COUNTIF(AO$3:AO575,"*"&amp;BF$1&amp;"*"),""))</f>
        <v/>
      </c>
      <c r="BG575" s="20" t="str">
        <f>IF($AN575="","",IF(COUNTIF(AP575,"*"&amp;BG$1&amp;"*"),COUNTIF(AP$3:AP575,"*"&amp;BG$1&amp;"*"),""))</f>
        <v/>
      </c>
      <c r="BH575" s="20" t="str">
        <f>IF($AN575="","",IF(COUNTIF(AQ575,"*"&amp;BH$1&amp;"*"),COUNTIF(AQ$3:AQ575,"*"&amp;BH$1&amp;"*"),""))</f>
        <v/>
      </c>
      <c r="BI575" s="58" t="str">
        <f t="shared" si="284"/>
        <v/>
      </c>
      <c r="BJ575" s="20" t="str">
        <f t="shared" si="285"/>
        <v/>
      </c>
      <c r="BK575" s="20" t="str">
        <f t="shared" si="286"/>
        <v/>
      </c>
      <c r="BM575" s="20" t="str">
        <f>IF($BM$1&gt;=1+MAX($BM$3:BM574),1+MAX($BM$3:BM574),"")</f>
        <v/>
      </c>
      <c r="BN575" s="20" t="str">
        <f t="shared" si="289"/>
        <v/>
      </c>
      <c r="BO575" s="20" t="str">
        <f t="shared" si="289"/>
        <v/>
      </c>
      <c r="BP575" s="20" t="str">
        <f t="shared" si="289"/>
        <v/>
      </c>
      <c r="BQ575" s="20" t="str">
        <f t="shared" si="289"/>
        <v/>
      </c>
      <c r="BR575" s="20" t="str">
        <f t="shared" si="289"/>
        <v/>
      </c>
      <c r="BS575" s="20" t="str">
        <f t="shared" si="289"/>
        <v/>
      </c>
      <c r="BT575" s="20" t="str">
        <f t="shared" si="289"/>
        <v/>
      </c>
      <c r="BU575" s="20" t="str">
        <f t="shared" si="289"/>
        <v/>
      </c>
      <c r="BV575" s="20" t="str">
        <f t="shared" si="289"/>
        <v/>
      </c>
      <c r="BW575" s="20" t="str">
        <f t="shared" si="289"/>
        <v/>
      </c>
      <c r="BX575" s="20" t="str">
        <f t="shared" si="289"/>
        <v/>
      </c>
    </row>
    <row r="576" spans="2:76" ht="30" customHeight="1" x14ac:dyDescent="0.2">
      <c r="B576" s="52"/>
      <c r="C576" s="52"/>
      <c r="D576" s="52"/>
      <c r="E576" s="30"/>
      <c r="F576" s="31"/>
      <c r="G576" s="32"/>
      <c r="H576" s="30"/>
      <c r="I576" s="31"/>
      <c r="J576" s="34"/>
      <c r="K576" s="112" t="str">
        <f t="shared" si="264"/>
        <v/>
      </c>
      <c r="L576" s="108" t="str">
        <f t="shared" si="265"/>
        <v/>
      </c>
      <c r="M576" s="108" t="str">
        <f t="shared" si="266"/>
        <v/>
      </c>
      <c r="N576" s="31" t="str">
        <f t="shared" si="267"/>
        <v/>
      </c>
      <c r="O576" s="31" t="str">
        <f t="shared" si="268"/>
        <v/>
      </c>
      <c r="P576" s="49" t="str">
        <f t="shared" si="269"/>
        <v/>
      </c>
      <c r="Q576" s="49" t="str">
        <f t="shared" si="270"/>
        <v/>
      </c>
      <c r="R576" s="32" t="str">
        <f t="shared" si="271"/>
        <v/>
      </c>
      <c r="S576" s="19"/>
      <c r="T576" s="45" t="str">
        <f t="shared" si="272"/>
        <v/>
      </c>
      <c r="U576" s="32" t="str">
        <f t="shared" si="273"/>
        <v/>
      </c>
      <c r="V576" s="22"/>
      <c r="W576" s="6" t="str">
        <f t="shared" si="262"/>
        <v/>
      </c>
      <c r="X576" s="7" t="str">
        <f t="shared" si="274"/>
        <v/>
      </c>
      <c r="Y576" s="19"/>
      <c r="Z576" s="13" t="str">
        <f t="shared" si="263"/>
        <v/>
      </c>
      <c r="AA576" s="13" t="str">
        <f t="shared" si="275"/>
        <v/>
      </c>
      <c r="AB576" s="7" t="str">
        <f t="shared" si="276"/>
        <v/>
      </c>
      <c r="AC576" s="22"/>
      <c r="AD576" s="3" t="str">
        <f>IF(B576="","",COUNT(B$3:B576))</f>
        <v/>
      </c>
      <c r="AE576" s="3" t="str">
        <f>IF(C576="","",COUNT(C$3:C576))</f>
        <v/>
      </c>
      <c r="AF576" s="3" t="str">
        <f>IF(D576="","",COUNT(D$3:D576))</f>
        <v/>
      </c>
      <c r="AG576" s="20" t="str">
        <f>IF(E576="","",COUNTA($E$3:E576))</f>
        <v/>
      </c>
      <c r="AH576" s="38" t="str">
        <f>IF(B576="",IF(OR($C576&lt;&gt;"",$D576&lt;&gt;"",$E576&lt;&gt;"",$H576&lt;&gt;"",$G576&lt;&gt;""),INDEX(AH$3:AH575,MATCH(MAX(AD$3:AD575),AD$3:AD575,0),0),""),B576)</f>
        <v/>
      </c>
      <c r="AI576" s="38" t="str">
        <f>IF(C576="",IF(OR($D576&lt;&gt;"",$E576&lt;&gt;"",$H576&lt;&gt;"",$G576&lt;&gt;""),INDEX(AI$3:AI575,MATCH(MAX(AE$3:AE575),AE$3:AE575,0),0),""),C576)</f>
        <v/>
      </c>
      <c r="AJ576" s="38" t="str">
        <f>IF(D576="",IF(OR($E576&lt;&gt;"",$H576&lt;&gt;"",$G576&lt;&gt;""),INDEX(AJ$3:AJ575,MATCH(MAX(AF$3:AF575),AF$3:AF575,0),0),""),D576)</f>
        <v/>
      </c>
      <c r="AK576" s="4" t="str">
        <f>IF(入力!E576="","",IFERROR(INDEX(雇用者!$B$3:$B$100003,IFERROR(MATCH("*"&amp;$E576&amp;"*",雇用者!B$3:B$100003,0),MATCH("*"&amp;$E576&amp;"*",雇用者!C$3:C$100003,0)),0),入力!E576))&amp;""</f>
        <v/>
      </c>
      <c r="AL576" s="20" t="str">
        <f>IF(AM576="","",$AM576&amp;"@"&amp;AN576&amp;IF(AN576="","","@"&amp;COUNTIF($AK$3:AK576,AN576)))</f>
        <v/>
      </c>
      <c r="AM576" s="26" t="str">
        <f t="shared" si="277"/>
        <v/>
      </c>
      <c r="AN576" s="4" t="str">
        <f>IF(AK576="",IF(AND(OR(H576&lt;&gt;"",G576&lt;&gt;""),E576=""),INDEX($AK$3:AK575,MATCH(MAX($AG$3:AG575),$AG$3:AG575,0),0),""),AK576)</f>
        <v/>
      </c>
      <c r="AO576" s="20" t="str">
        <f>IF(H576="",IF(AN576="","",IFERROR(INDEX(雇用者!$D$3:$D$100003,MATCH($AN576,雇用者!B$3:B$100003,0),0),"")),H576)&amp;""</f>
        <v/>
      </c>
      <c r="AP576" s="20" t="str">
        <f>IF(AN576="","",IFERROR(IF(AND(入力!I576="",H576=""),INDEX(雇用者!$E$3:$E$100003,MATCH($AN576,雇用者!B$3:B$100003,0),0),I576),I576))&amp;""</f>
        <v/>
      </c>
      <c r="AQ576" s="20" t="str">
        <f t="shared" si="278"/>
        <v/>
      </c>
      <c r="AR576" s="20" t="str">
        <f t="shared" si="279"/>
        <v/>
      </c>
      <c r="AS576" s="20" t="str">
        <f>IF(AN576="","",IFERROR(IF(AND(入力!G576="",H576=""),INDEX(雇用者!$F$3:$Y$100003,MATCH($AN576,雇用者!B$3:B$100003,0),MATCH($AM576,雇用者!$F$1:$Y$1,1)),IF(G576="","",G576)),IF(G576="","",G576)))</f>
        <v/>
      </c>
      <c r="AT576" s="21" t="str">
        <f t="shared" si="280"/>
        <v/>
      </c>
      <c r="AU576" s="21" t="str">
        <f>IF(AND(AT576&lt;&gt;"",COUNTIF($AL$3:AL576,AL576)=1),SUMIF($AL$3:$AT$100003,AL576,$AT$3:$AT$100003),"")</f>
        <v/>
      </c>
      <c r="AV576" s="21" t="str">
        <f>IF(AND(COUNTIF($AM$3:AM576,AM576)=COUNTIF($AM$3:AM100576,AM576),AM576&lt;&gt;""),SUMIF($AM$3:AM576,AM576,$AT$3:AT576),"")</f>
        <v/>
      </c>
      <c r="AW576" s="96"/>
      <c r="AX576" s="20" t="str">
        <f>IF(COUNT(BC576:BH576)=6,MAX($AX$3:AX575)+1,"")</f>
        <v/>
      </c>
      <c r="AY576" s="20" t="str">
        <f>IF(AZ576="","",RANK(AZ576,$AZ$3:$AZ$100003,1)+COUNTIF($AZ$3:AZ576,AZ576)-1)</f>
        <v/>
      </c>
      <c r="AZ576" s="20" t="str">
        <f t="shared" si="281"/>
        <v/>
      </c>
      <c r="BA576" s="20" t="str">
        <f>IF(AN576="","",IF(COUNTIF($AN$3:AN576,AN576)=1,1+MAX($BA$3:BA575),INDEX($BA$3:BA575,MATCH(AN576,$AN$3:AN576,0),0)))</f>
        <v/>
      </c>
      <c r="BB576" s="20" t="str">
        <f>IF(AO576="","",IF(COUNTIF($AO$3:AO576,AO576)=1,1+MAX($BB$3:BB575),INDEX($BB$3:BB575,MATCH(AO576,$AO$3:AO576,0),0)))</f>
        <v/>
      </c>
      <c r="BC576" s="54" t="str">
        <f t="shared" si="282"/>
        <v/>
      </c>
      <c r="BD576" s="54" t="str">
        <f t="shared" si="283"/>
        <v/>
      </c>
      <c r="BE576" s="20" t="str">
        <f>IF($AN576="","",IF(COUNTIF(AN576,"*"&amp;BE$1&amp;"*"),COUNTIF(AN$3:AN576,"*"&amp;BE$1&amp;"*"),""))</f>
        <v/>
      </c>
      <c r="BF576" s="20" t="str">
        <f>IF($AN576="","",IF(COUNTIF(AO576,"*"&amp;BF$1&amp;"*"),COUNTIF(AO$3:AO576,"*"&amp;BF$1&amp;"*"),""))</f>
        <v/>
      </c>
      <c r="BG576" s="20" t="str">
        <f>IF($AN576="","",IF(COUNTIF(AP576,"*"&amp;BG$1&amp;"*"),COUNTIF(AP$3:AP576,"*"&amp;BG$1&amp;"*"),""))</f>
        <v/>
      </c>
      <c r="BH576" s="20" t="str">
        <f>IF($AN576="","",IF(COUNTIF(AQ576,"*"&amp;BH$1&amp;"*"),COUNTIF(AQ$3:AQ576,"*"&amp;BH$1&amp;"*"),""))</f>
        <v/>
      </c>
      <c r="BI576" s="58" t="str">
        <f t="shared" si="284"/>
        <v/>
      </c>
      <c r="BJ576" s="20" t="str">
        <f t="shared" si="285"/>
        <v/>
      </c>
      <c r="BK576" s="20" t="str">
        <f t="shared" si="286"/>
        <v/>
      </c>
      <c r="BM576" s="20" t="str">
        <f>IF($BM$1&gt;=1+MAX($BM$3:BM575),1+MAX($BM$3:BM575),"")</f>
        <v/>
      </c>
      <c r="BN576" s="20" t="str">
        <f t="shared" si="289"/>
        <v/>
      </c>
      <c r="BO576" s="20" t="str">
        <f t="shared" si="289"/>
        <v/>
      </c>
      <c r="BP576" s="20" t="str">
        <f t="shared" si="289"/>
        <v/>
      </c>
      <c r="BQ576" s="20" t="str">
        <f t="shared" si="289"/>
        <v/>
      </c>
      <c r="BR576" s="20" t="str">
        <f t="shared" si="289"/>
        <v/>
      </c>
      <c r="BS576" s="20" t="str">
        <f t="shared" si="289"/>
        <v/>
      </c>
      <c r="BT576" s="20" t="str">
        <f t="shared" si="289"/>
        <v/>
      </c>
      <c r="BU576" s="20" t="str">
        <f t="shared" si="289"/>
        <v/>
      </c>
      <c r="BV576" s="20" t="str">
        <f t="shared" si="289"/>
        <v/>
      </c>
      <c r="BW576" s="20" t="str">
        <f t="shared" si="289"/>
        <v/>
      </c>
      <c r="BX576" s="20" t="str">
        <f t="shared" si="289"/>
        <v/>
      </c>
    </row>
    <row r="577" spans="2:76" ht="30" customHeight="1" x14ac:dyDescent="0.2">
      <c r="B577" s="52"/>
      <c r="C577" s="52"/>
      <c r="D577" s="52"/>
      <c r="E577" s="30"/>
      <c r="F577" s="31"/>
      <c r="G577" s="32"/>
      <c r="H577" s="30"/>
      <c r="I577" s="31"/>
      <c r="J577" s="34"/>
      <c r="K577" s="112" t="str">
        <f t="shared" si="264"/>
        <v/>
      </c>
      <c r="L577" s="108" t="str">
        <f t="shared" si="265"/>
        <v/>
      </c>
      <c r="M577" s="108" t="str">
        <f t="shared" si="266"/>
        <v/>
      </c>
      <c r="N577" s="31" t="str">
        <f t="shared" si="267"/>
        <v/>
      </c>
      <c r="O577" s="31" t="str">
        <f t="shared" si="268"/>
        <v/>
      </c>
      <c r="P577" s="49" t="str">
        <f t="shared" si="269"/>
        <v/>
      </c>
      <c r="Q577" s="49" t="str">
        <f t="shared" si="270"/>
        <v/>
      </c>
      <c r="R577" s="32" t="str">
        <f t="shared" si="271"/>
        <v/>
      </c>
      <c r="S577" s="19"/>
      <c r="T577" s="45" t="str">
        <f t="shared" si="272"/>
        <v/>
      </c>
      <c r="U577" s="32" t="str">
        <f t="shared" si="273"/>
        <v/>
      </c>
      <c r="V577" s="22"/>
      <c r="W577" s="6" t="str">
        <f t="shared" si="262"/>
        <v/>
      </c>
      <c r="X577" s="7" t="str">
        <f t="shared" si="274"/>
        <v/>
      </c>
      <c r="Y577" s="19"/>
      <c r="Z577" s="13" t="str">
        <f t="shared" si="263"/>
        <v/>
      </c>
      <c r="AA577" s="13" t="str">
        <f t="shared" si="275"/>
        <v/>
      </c>
      <c r="AB577" s="7" t="str">
        <f t="shared" si="276"/>
        <v/>
      </c>
      <c r="AC577" s="22"/>
      <c r="AD577" s="3" t="str">
        <f>IF(B577="","",COUNT(B$3:B577))</f>
        <v/>
      </c>
      <c r="AE577" s="3" t="str">
        <f>IF(C577="","",COUNT(C$3:C577))</f>
        <v/>
      </c>
      <c r="AF577" s="3" t="str">
        <f>IF(D577="","",COUNT(D$3:D577))</f>
        <v/>
      </c>
      <c r="AG577" s="20" t="str">
        <f>IF(E577="","",COUNTA($E$3:E577))</f>
        <v/>
      </c>
      <c r="AH577" s="38" t="str">
        <f>IF(B577="",IF(OR($C577&lt;&gt;"",$D577&lt;&gt;"",$E577&lt;&gt;"",$H577&lt;&gt;"",$G577&lt;&gt;""),INDEX(AH$3:AH576,MATCH(MAX(AD$3:AD576),AD$3:AD576,0),0),""),B577)</f>
        <v/>
      </c>
      <c r="AI577" s="38" t="str">
        <f>IF(C577="",IF(OR($D577&lt;&gt;"",$E577&lt;&gt;"",$H577&lt;&gt;"",$G577&lt;&gt;""),INDEX(AI$3:AI576,MATCH(MAX(AE$3:AE576),AE$3:AE576,0),0),""),C577)</f>
        <v/>
      </c>
      <c r="AJ577" s="38" t="str">
        <f>IF(D577="",IF(OR($E577&lt;&gt;"",$H577&lt;&gt;"",$G577&lt;&gt;""),INDEX(AJ$3:AJ576,MATCH(MAX(AF$3:AF576),AF$3:AF576,0),0),""),D577)</f>
        <v/>
      </c>
      <c r="AK577" s="4" t="str">
        <f>IF(入力!E577="","",IFERROR(INDEX(雇用者!$B$3:$B$100003,IFERROR(MATCH("*"&amp;$E577&amp;"*",雇用者!B$3:B$100003,0),MATCH("*"&amp;$E577&amp;"*",雇用者!C$3:C$100003,0)),0),入力!E577))&amp;""</f>
        <v/>
      </c>
      <c r="AL577" s="20" t="str">
        <f>IF(AM577="","",$AM577&amp;"@"&amp;AN577&amp;IF(AN577="","","@"&amp;COUNTIF($AK$3:AK577,AN577)))</f>
        <v/>
      </c>
      <c r="AM577" s="26" t="str">
        <f t="shared" si="277"/>
        <v/>
      </c>
      <c r="AN577" s="4" t="str">
        <f>IF(AK577="",IF(AND(OR(H577&lt;&gt;"",G577&lt;&gt;""),E577=""),INDEX($AK$3:AK576,MATCH(MAX($AG$3:AG576),$AG$3:AG576,0),0),""),AK577)</f>
        <v/>
      </c>
      <c r="AO577" s="20" t="str">
        <f>IF(H577="",IF(AN577="","",IFERROR(INDEX(雇用者!$D$3:$D$100003,MATCH($AN577,雇用者!B$3:B$100003,0),0),"")),H577)&amp;""</f>
        <v/>
      </c>
      <c r="AP577" s="20" t="str">
        <f>IF(AN577="","",IFERROR(IF(AND(入力!I577="",H577=""),INDEX(雇用者!$E$3:$E$100003,MATCH($AN577,雇用者!B$3:B$100003,0),0),I577),I577))&amp;""</f>
        <v/>
      </c>
      <c r="AQ577" s="20" t="str">
        <f t="shared" si="278"/>
        <v/>
      </c>
      <c r="AR577" s="20" t="str">
        <f t="shared" si="279"/>
        <v/>
      </c>
      <c r="AS577" s="20" t="str">
        <f>IF(AN577="","",IFERROR(IF(AND(入力!G577="",H577=""),INDEX(雇用者!$F$3:$Y$100003,MATCH($AN577,雇用者!B$3:B$100003,0),MATCH($AM577,雇用者!$F$1:$Y$1,1)),IF(G577="","",G577)),IF(G577="","",G577)))</f>
        <v/>
      </c>
      <c r="AT577" s="21" t="str">
        <f t="shared" si="280"/>
        <v/>
      </c>
      <c r="AU577" s="21" t="str">
        <f>IF(AND(AT577&lt;&gt;"",COUNTIF($AL$3:AL577,AL577)=1),SUMIF($AL$3:$AT$100003,AL577,$AT$3:$AT$100003),"")</f>
        <v/>
      </c>
      <c r="AV577" s="21" t="str">
        <f>IF(AND(COUNTIF($AM$3:AM577,AM577)=COUNTIF($AM$3:AM100577,AM577),AM577&lt;&gt;""),SUMIF($AM$3:AM577,AM577,$AT$3:AT577),"")</f>
        <v/>
      </c>
      <c r="AW577" s="96"/>
      <c r="AX577" s="20" t="str">
        <f>IF(COUNT(BC577:BH577)=6,MAX($AX$3:AX576)+1,"")</f>
        <v/>
      </c>
      <c r="AY577" s="20" t="str">
        <f>IF(AZ577="","",RANK(AZ577,$AZ$3:$AZ$100003,1)+COUNTIF($AZ$3:AZ577,AZ577)-1)</f>
        <v/>
      </c>
      <c r="AZ577" s="20" t="str">
        <f t="shared" si="281"/>
        <v/>
      </c>
      <c r="BA577" s="20" t="str">
        <f>IF(AN577="","",IF(COUNTIF($AN$3:AN577,AN577)=1,1+MAX($BA$3:BA576),INDEX($BA$3:BA576,MATCH(AN577,$AN$3:AN577,0),0)))</f>
        <v/>
      </c>
      <c r="BB577" s="20" t="str">
        <f>IF(AO577="","",IF(COUNTIF($AO$3:AO577,AO577)=1,1+MAX($BB$3:BB576),INDEX($BB$3:BB576,MATCH(AO577,$AO$3:AO577,0),0)))</f>
        <v/>
      </c>
      <c r="BC577" s="54" t="str">
        <f t="shared" si="282"/>
        <v/>
      </c>
      <c r="BD577" s="54" t="str">
        <f t="shared" si="283"/>
        <v/>
      </c>
      <c r="BE577" s="20" t="str">
        <f>IF($AN577="","",IF(COUNTIF(AN577,"*"&amp;BE$1&amp;"*"),COUNTIF(AN$3:AN577,"*"&amp;BE$1&amp;"*"),""))</f>
        <v/>
      </c>
      <c r="BF577" s="20" t="str">
        <f>IF($AN577="","",IF(COUNTIF(AO577,"*"&amp;BF$1&amp;"*"),COUNTIF(AO$3:AO577,"*"&amp;BF$1&amp;"*"),""))</f>
        <v/>
      </c>
      <c r="BG577" s="20" t="str">
        <f>IF($AN577="","",IF(COUNTIF(AP577,"*"&amp;BG$1&amp;"*"),COUNTIF(AP$3:AP577,"*"&amp;BG$1&amp;"*"),""))</f>
        <v/>
      </c>
      <c r="BH577" s="20" t="str">
        <f>IF($AN577="","",IF(COUNTIF(AQ577,"*"&amp;BH$1&amp;"*"),COUNTIF(AQ$3:AQ577,"*"&amp;BH$1&amp;"*"),""))</f>
        <v/>
      </c>
      <c r="BI577" s="58" t="str">
        <f t="shared" si="284"/>
        <v/>
      </c>
      <c r="BJ577" s="20" t="str">
        <f t="shared" si="285"/>
        <v/>
      </c>
      <c r="BK577" s="20" t="str">
        <f t="shared" si="286"/>
        <v/>
      </c>
      <c r="BM577" s="20" t="str">
        <f>IF($BM$1&gt;=1+MAX($BM$3:BM576),1+MAX($BM$3:BM576),"")</f>
        <v/>
      </c>
      <c r="BN577" s="20" t="str">
        <f t="shared" si="289"/>
        <v/>
      </c>
      <c r="BO577" s="20" t="str">
        <f t="shared" si="289"/>
        <v/>
      </c>
      <c r="BP577" s="20" t="str">
        <f t="shared" si="289"/>
        <v/>
      </c>
      <c r="BQ577" s="20" t="str">
        <f t="shared" si="289"/>
        <v/>
      </c>
      <c r="BR577" s="20" t="str">
        <f t="shared" si="289"/>
        <v/>
      </c>
      <c r="BS577" s="20" t="str">
        <f t="shared" si="289"/>
        <v/>
      </c>
      <c r="BT577" s="20" t="str">
        <f t="shared" si="289"/>
        <v/>
      </c>
      <c r="BU577" s="20" t="str">
        <f t="shared" si="289"/>
        <v/>
      </c>
      <c r="BV577" s="20" t="str">
        <f t="shared" si="289"/>
        <v/>
      </c>
      <c r="BW577" s="20" t="str">
        <f t="shared" si="289"/>
        <v/>
      </c>
      <c r="BX577" s="20" t="str">
        <f t="shared" si="289"/>
        <v/>
      </c>
    </row>
    <row r="578" spans="2:76" ht="30" customHeight="1" x14ac:dyDescent="0.2">
      <c r="B578" s="52"/>
      <c r="C578" s="52"/>
      <c r="D578" s="52"/>
      <c r="E578" s="30"/>
      <c r="F578" s="31"/>
      <c r="G578" s="32"/>
      <c r="H578" s="30"/>
      <c r="I578" s="31"/>
      <c r="J578" s="34"/>
      <c r="K578" s="112" t="str">
        <f t="shared" si="264"/>
        <v/>
      </c>
      <c r="L578" s="108" t="str">
        <f t="shared" si="265"/>
        <v/>
      </c>
      <c r="M578" s="108" t="str">
        <f t="shared" si="266"/>
        <v/>
      </c>
      <c r="N578" s="31" t="str">
        <f t="shared" si="267"/>
        <v/>
      </c>
      <c r="O578" s="31" t="str">
        <f t="shared" si="268"/>
        <v/>
      </c>
      <c r="P578" s="49" t="str">
        <f t="shared" si="269"/>
        <v/>
      </c>
      <c r="Q578" s="49" t="str">
        <f t="shared" si="270"/>
        <v/>
      </c>
      <c r="R578" s="32" t="str">
        <f t="shared" si="271"/>
        <v/>
      </c>
      <c r="S578" s="19"/>
      <c r="T578" s="45" t="str">
        <f t="shared" si="272"/>
        <v/>
      </c>
      <c r="U578" s="32" t="str">
        <f t="shared" si="273"/>
        <v/>
      </c>
      <c r="V578" s="22"/>
      <c r="W578" s="6" t="str">
        <f t="shared" si="262"/>
        <v/>
      </c>
      <c r="X578" s="7" t="str">
        <f t="shared" si="274"/>
        <v/>
      </c>
      <c r="Y578" s="19"/>
      <c r="Z578" s="13" t="str">
        <f t="shared" si="263"/>
        <v/>
      </c>
      <c r="AA578" s="13" t="str">
        <f t="shared" si="275"/>
        <v/>
      </c>
      <c r="AB578" s="7" t="str">
        <f t="shared" si="276"/>
        <v/>
      </c>
      <c r="AC578" s="22"/>
      <c r="AD578" s="3" t="str">
        <f>IF(B578="","",COUNT(B$3:B578))</f>
        <v/>
      </c>
      <c r="AE578" s="3" t="str">
        <f>IF(C578="","",COUNT(C$3:C578))</f>
        <v/>
      </c>
      <c r="AF578" s="3" t="str">
        <f>IF(D578="","",COUNT(D$3:D578))</f>
        <v/>
      </c>
      <c r="AG578" s="20" t="str">
        <f>IF(E578="","",COUNTA($E$3:E578))</f>
        <v/>
      </c>
      <c r="AH578" s="38" t="str">
        <f>IF(B578="",IF(OR($C578&lt;&gt;"",$D578&lt;&gt;"",$E578&lt;&gt;"",$H578&lt;&gt;"",$G578&lt;&gt;""),INDEX(AH$3:AH577,MATCH(MAX(AD$3:AD577),AD$3:AD577,0),0),""),B578)</f>
        <v/>
      </c>
      <c r="AI578" s="38" t="str">
        <f>IF(C578="",IF(OR($D578&lt;&gt;"",$E578&lt;&gt;"",$H578&lt;&gt;"",$G578&lt;&gt;""),INDEX(AI$3:AI577,MATCH(MAX(AE$3:AE577),AE$3:AE577,0),0),""),C578)</f>
        <v/>
      </c>
      <c r="AJ578" s="38" t="str">
        <f>IF(D578="",IF(OR($E578&lt;&gt;"",$H578&lt;&gt;"",$G578&lt;&gt;""),INDEX(AJ$3:AJ577,MATCH(MAX(AF$3:AF577),AF$3:AF577,0),0),""),D578)</f>
        <v/>
      </c>
      <c r="AK578" s="4" t="str">
        <f>IF(入力!E578="","",IFERROR(INDEX(雇用者!$B$3:$B$100003,IFERROR(MATCH("*"&amp;$E578&amp;"*",雇用者!B$3:B$100003,0),MATCH("*"&amp;$E578&amp;"*",雇用者!C$3:C$100003,0)),0),入力!E578))&amp;""</f>
        <v/>
      </c>
      <c r="AL578" s="20" t="str">
        <f>IF(AM578="","",$AM578&amp;"@"&amp;AN578&amp;IF(AN578="","","@"&amp;COUNTIF($AK$3:AK578,AN578)))</f>
        <v/>
      </c>
      <c r="AM578" s="26" t="str">
        <f t="shared" si="277"/>
        <v/>
      </c>
      <c r="AN578" s="4" t="str">
        <f>IF(AK578="",IF(AND(OR(H578&lt;&gt;"",G578&lt;&gt;""),E578=""),INDEX($AK$3:AK577,MATCH(MAX($AG$3:AG577),$AG$3:AG577,0),0),""),AK578)</f>
        <v/>
      </c>
      <c r="AO578" s="20" t="str">
        <f>IF(H578="",IF(AN578="","",IFERROR(INDEX(雇用者!$D$3:$D$100003,MATCH($AN578,雇用者!B$3:B$100003,0),0),"")),H578)&amp;""</f>
        <v/>
      </c>
      <c r="AP578" s="20" t="str">
        <f>IF(AN578="","",IFERROR(IF(AND(入力!I578="",H578=""),INDEX(雇用者!$E$3:$E$100003,MATCH($AN578,雇用者!B$3:B$100003,0),0),I578),I578))&amp;""</f>
        <v/>
      </c>
      <c r="AQ578" s="20" t="str">
        <f t="shared" si="278"/>
        <v/>
      </c>
      <c r="AR578" s="20" t="str">
        <f t="shared" si="279"/>
        <v/>
      </c>
      <c r="AS578" s="20" t="str">
        <f>IF(AN578="","",IFERROR(IF(AND(入力!G578="",H578=""),INDEX(雇用者!$F$3:$Y$100003,MATCH($AN578,雇用者!B$3:B$100003,0),MATCH($AM578,雇用者!$F$1:$Y$1,1)),IF(G578="","",G578)),IF(G578="","",G578)))</f>
        <v/>
      </c>
      <c r="AT578" s="21" t="str">
        <f t="shared" si="280"/>
        <v/>
      </c>
      <c r="AU578" s="21" t="str">
        <f>IF(AND(AT578&lt;&gt;"",COUNTIF($AL$3:AL578,AL578)=1),SUMIF($AL$3:$AT$100003,AL578,$AT$3:$AT$100003),"")</f>
        <v/>
      </c>
      <c r="AV578" s="21" t="str">
        <f>IF(AND(COUNTIF($AM$3:AM578,AM578)=COUNTIF($AM$3:AM100578,AM578),AM578&lt;&gt;""),SUMIF($AM$3:AM578,AM578,$AT$3:AT578),"")</f>
        <v/>
      </c>
      <c r="AW578" s="96"/>
      <c r="AX578" s="20" t="str">
        <f>IF(COUNT(BC578:BH578)=6,MAX($AX$3:AX577)+1,"")</f>
        <v/>
      </c>
      <c r="AY578" s="20" t="str">
        <f>IF(AZ578="","",RANK(AZ578,$AZ$3:$AZ$100003,1)+COUNTIF($AZ$3:AZ578,AZ578)-1)</f>
        <v/>
      </c>
      <c r="AZ578" s="20" t="str">
        <f t="shared" si="281"/>
        <v/>
      </c>
      <c r="BA578" s="20" t="str">
        <f>IF(AN578="","",IF(COUNTIF($AN$3:AN578,AN578)=1,1+MAX($BA$3:BA577),INDEX($BA$3:BA577,MATCH(AN578,$AN$3:AN578,0),0)))</f>
        <v/>
      </c>
      <c r="BB578" s="20" t="str">
        <f>IF(AO578="","",IF(COUNTIF($AO$3:AO578,AO578)=1,1+MAX($BB$3:BB577),INDEX($BB$3:BB577,MATCH(AO578,$AO$3:AO578,0),0)))</f>
        <v/>
      </c>
      <c r="BC578" s="54" t="str">
        <f t="shared" si="282"/>
        <v/>
      </c>
      <c r="BD578" s="54" t="str">
        <f t="shared" si="283"/>
        <v/>
      </c>
      <c r="BE578" s="20" t="str">
        <f>IF($AN578="","",IF(COUNTIF(AN578,"*"&amp;BE$1&amp;"*"),COUNTIF(AN$3:AN578,"*"&amp;BE$1&amp;"*"),""))</f>
        <v/>
      </c>
      <c r="BF578" s="20" t="str">
        <f>IF($AN578="","",IF(COUNTIF(AO578,"*"&amp;BF$1&amp;"*"),COUNTIF(AO$3:AO578,"*"&amp;BF$1&amp;"*"),""))</f>
        <v/>
      </c>
      <c r="BG578" s="20" t="str">
        <f>IF($AN578="","",IF(COUNTIF(AP578,"*"&amp;BG$1&amp;"*"),COUNTIF(AP$3:AP578,"*"&amp;BG$1&amp;"*"),""))</f>
        <v/>
      </c>
      <c r="BH578" s="20" t="str">
        <f>IF($AN578="","",IF(COUNTIF(AQ578,"*"&amp;BH$1&amp;"*"),COUNTIF(AQ$3:AQ578,"*"&amp;BH$1&amp;"*"),""))</f>
        <v/>
      </c>
      <c r="BI578" s="58" t="str">
        <f t="shared" si="284"/>
        <v/>
      </c>
      <c r="BJ578" s="20" t="str">
        <f t="shared" si="285"/>
        <v/>
      </c>
      <c r="BK578" s="20" t="str">
        <f t="shared" si="286"/>
        <v/>
      </c>
      <c r="BM578" s="20" t="str">
        <f>IF($BM$1&gt;=1+MAX($BM$3:BM577),1+MAX($BM$3:BM577),"")</f>
        <v/>
      </c>
      <c r="BN578" s="20" t="str">
        <f t="shared" si="289"/>
        <v/>
      </c>
      <c r="BO578" s="20" t="str">
        <f t="shared" si="289"/>
        <v/>
      </c>
      <c r="BP578" s="20" t="str">
        <f t="shared" si="289"/>
        <v/>
      </c>
      <c r="BQ578" s="20" t="str">
        <f t="shared" si="289"/>
        <v/>
      </c>
      <c r="BR578" s="20" t="str">
        <f t="shared" si="289"/>
        <v/>
      </c>
      <c r="BS578" s="20" t="str">
        <f t="shared" si="289"/>
        <v/>
      </c>
      <c r="BT578" s="20" t="str">
        <f t="shared" si="289"/>
        <v/>
      </c>
      <c r="BU578" s="20" t="str">
        <f t="shared" si="289"/>
        <v/>
      </c>
      <c r="BV578" s="20" t="str">
        <f t="shared" si="289"/>
        <v/>
      </c>
      <c r="BW578" s="20" t="str">
        <f t="shared" si="289"/>
        <v/>
      </c>
      <c r="BX578" s="20" t="str">
        <f t="shared" si="289"/>
        <v/>
      </c>
    </row>
    <row r="579" spans="2:76" ht="30" customHeight="1" x14ac:dyDescent="0.2">
      <c r="B579" s="52"/>
      <c r="C579" s="52"/>
      <c r="D579" s="52"/>
      <c r="E579" s="30"/>
      <c r="F579" s="31"/>
      <c r="G579" s="32"/>
      <c r="H579" s="30"/>
      <c r="I579" s="31"/>
      <c r="J579" s="34"/>
      <c r="K579" s="112" t="str">
        <f t="shared" si="264"/>
        <v/>
      </c>
      <c r="L579" s="108" t="str">
        <f t="shared" si="265"/>
        <v/>
      </c>
      <c r="M579" s="108" t="str">
        <f t="shared" si="266"/>
        <v/>
      </c>
      <c r="N579" s="31" t="str">
        <f t="shared" si="267"/>
        <v/>
      </c>
      <c r="O579" s="31" t="str">
        <f t="shared" si="268"/>
        <v/>
      </c>
      <c r="P579" s="49" t="str">
        <f t="shared" si="269"/>
        <v/>
      </c>
      <c r="Q579" s="49" t="str">
        <f t="shared" si="270"/>
        <v/>
      </c>
      <c r="R579" s="32" t="str">
        <f t="shared" si="271"/>
        <v/>
      </c>
      <c r="S579" s="19"/>
      <c r="T579" s="45" t="str">
        <f t="shared" si="272"/>
        <v/>
      </c>
      <c r="U579" s="32" t="str">
        <f t="shared" si="273"/>
        <v/>
      </c>
      <c r="V579" s="22"/>
      <c r="W579" s="6" t="str">
        <f t="shared" ref="W579:W642" si="290">IFERROR(INDEX($AN$3:$AN$100003,MATCH(ROW()-ROW($W$2),$BA$3:$BA$100003,0),0),"")</f>
        <v/>
      </c>
      <c r="X579" s="7" t="str">
        <f t="shared" si="274"/>
        <v/>
      </c>
      <c r="Y579" s="19"/>
      <c r="Z579" s="13" t="str">
        <f t="shared" ref="Z579:Z642" si="291">IFERROR(INDEX($AO$3:$AO$100003,MATCH(ROW()-ROW($Z$2),$BB$3:$BB$100003,0),0),"")</f>
        <v/>
      </c>
      <c r="AA579" s="13" t="str">
        <f t="shared" si="275"/>
        <v/>
      </c>
      <c r="AB579" s="7" t="str">
        <f t="shared" si="276"/>
        <v/>
      </c>
      <c r="AC579" s="22"/>
      <c r="AD579" s="3" t="str">
        <f>IF(B579="","",COUNT(B$3:B579))</f>
        <v/>
      </c>
      <c r="AE579" s="3" t="str">
        <f>IF(C579="","",COUNT(C$3:C579))</f>
        <v/>
      </c>
      <c r="AF579" s="3" t="str">
        <f>IF(D579="","",COUNT(D$3:D579))</f>
        <v/>
      </c>
      <c r="AG579" s="20" t="str">
        <f>IF(E579="","",COUNTA($E$3:E579))</f>
        <v/>
      </c>
      <c r="AH579" s="38" t="str">
        <f>IF(B579="",IF(OR($C579&lt;&gt;"",$D579&lt;&gt;"",$E579&lt;&gt;"",$H579&lt;&gt;"",$G579&lt;&gt;""),INDEX(AH$3:AH578,MATCH(MAX(AD$3:AD578),AD$3:AD578,0),0),""),B579)</f>
        <v/>
      </c>
      <c r="AI579" s="38" t="str">
        <f>IF(C579="",IF(OR($D579&lt;&gt;"",$E579&lt;&gt;"",$H579&lt;&gt;"",$G579&lt;&gt;""),INDEX(AI$3:AI578,MATCH(MAX(AE$3:AE578),AE$3:AE578,0),0),""),C579)</f>
        <v/>
      </c>
      <c r="AJ579" s="38" t="str">
        <f>IF(D579="",IF(OR($E579&lt;&gt;"",$H579&lt;&gt;"",$G579&lt;&gt;""),INDEX(AJ$3:AJ578,MATCH(MAX(AF$3:AF578),AF$3:AF578,0),0),""),D579)</f>
        <v/>
      </c>
      <c r="AK579" s="4" t="str">
        <f>IF(入力!E579="","",IFERROR(INDEX(雇用者!$B$3:$B$100003,IFERROR(MATCH("*"&amp;$E579&amp;"*",雇用者!B$3:B$100003,0),MATCH("*"&amp;$E579&amp;"*",雇用者!C$3:C$100003,0)),0),入力!E579))&amp;""</f>
        <v/>
      </c>
      <c r="AL579" s="20" t="str">
        <f>IF(AM579="","",$AM579&amp;"@"&amp;AN579&amp;IF(AN579="","","@"&amp;COUNTIF($AK$3:AK579,AN579)))</f>
        <v/>
      </c>
      <c r="AM579" s="26" t="str">
        <f t="shared" si="277"/>
        <v/>
      </c>
      <c r="AN579" s="4" t="str">
        <f>IF(AK579="",IF(AND(OR(H579&lt;&gt;"",G579&lt;&gt;""),E579=""),INDEX($AK$3:AK578,MATCH(MAX($AG$3:AG578),$AG$3:AG578,0),0),""),AK579)</f>
        <v/>
      </c>
      <c r="AO579" s="20" t="str">
        <f>IF(H579="",IF(AN579="","",IFERROR(INDEX(雇用者!$D$3:$D$100003,MATCH($AN579,雇用者!B$3:B$100003,0),0),"")),H579)&amp;""</f>
        <v/>
      </c>
      <c r="AP579" s="20" t="str">
        <f>IF(AN579="","",IFERROR(IF(AND(入力!I579="",H579=""),INDEX(雇用者!$E$3:$E$100003,MATCH($AN579,雇用者!B$3:B$100003,0),0),I579),I579))&amp;""</f>
        <v/>
      </c>
      <c r="AQ579" s="20" t="str">
        <f t="shared" si="278"/>
        <v/>
      </c>
      <c r="AR579" s="20" t="str">
        <f t="shared" si="279"/>
        <v/>
      </c>
      <c r="AS579" s="20" t="str">
        <f>IF(AN579="","",IFERROR(IF(AND(入力!G579="",H579=""),INDEX(雇用者!$F$3:$Y$100003,MATCH($AN579,雇用者!B$3:B$100003,0),MATCH($AM579,雇用者!$F$1:$Y$1,1)),IF(G579="","",G579)),IF(G579="","",G579)))</f>
        <v/>
      </c>
      <c r="AT579" s="21" t="str">
        <f t="shared" si="280"/>
        <v/>
      </c>
      <c r="AU579" s="21" t="str">
        <f>IF(AND(AT579&lt;&gt;"",COUNTIF($AL$3:AL579,AL579)=1),SUMIF($AL$3:$AT$100003,AL579,$AT$3:$AT$100003),"")</f>
        <v/>
      </c>
      <c r="AV579" s="21" t="str">
        <f>IF(AND(COUNTIF($AM$3:AM579,AM579)=COUNTIF($AM$3:AM100579,AM579),AM579&lt;&gt;""),SUMIF($AM$3:AM579,AM579,$AT$3:AT579),"")</f>
        <v/>
      </c>
      <c r="AW579" s="96"/>
      <c r="AX579" s="20" t="str">
        <f>IF(COUNT(BC579:BH579)=6,MAX($AX$3:AX578)+1,"")</f>
        <v/>
      </c>
      <c r="AY579" s="20" t="str">
        <f>IF(AZ579="","",RANK(AZ579,$AZ$3:$AZ$100003,1)+COUNTIF($AZ$3:AZ579,AZ579)-1)</f>
        <v/>
      </c>
      <c r="AZ579" s="20" t="str">
        <f t="shared" si="281"/>
        <v/>
      </c>
      <c r="BA579" s="20" t="str">
        <f>IF(AN579="","",IF(COUNTIF($AN$3:AN579,AN579)=1,1+MAX($BA$3:BA578),INDEX($BA$3:BA578,MATCH(AN579,$AN$3:AN579,0),0)))</f>
        <v/>
      </c>
      <c r="BB579" s="20" t="str">
        <f>IF(AO579="","",IF(COUNTIF($AO$3:AO579,AO579)=1,1+MAX($BB$3:BB578),INDEX($BB$3:BB578,MATCH(AO579,$AO$3:AO579,0),0)))</f>
        <v/>
      </c>
      <c r="BC579" s="54" t="str">
        <f t="shared" si="282"/>
        <v/>
      </c>
      <c r="BD579" s="54" t="str">
        <f t="shared" si="283"/>
        <v/>
      </c>
      <c r="BE579" s="20" t="str">
        <f>IF($AN579="","",IF(COUNTIF(AN579,"*"&amp;BE$1&amp;"*"),COUNTIF(AN$3:AN579,"*"&amp;BE$1&amp;"*"),""))</f>
        <v/>
      </c>
      <c r="BF579" s="20" t="str">
        <f>IF($AN579="","",IF(COUNTIF(AO579,"*"&amp;BF$1&amp;"*"),COUNTIF(AO$3:AO579,"*"&amp;BF$1&amp;"*"),""))</f>
        <v/>
      </c>
      <c r="BG579" s="20" t="str">
        <f>IF($AN579="","",IF(COUNTIF(AP579,"*"&amp;BG$1&amp;"*"),COUNTIF(AP$3:AP579,"*"&amp;BG$1&amp;"*"),""))</f>
        <v/>
      </c>
      <c r="BH579" s="20" t="str">
        <f>IF($AN579="","",IF(COUNTIF(AQ579,"*"&amp;BH$1&amp;"*"),COUNTIF(AQ$3:AQ579,"*"&amp;BH$1&amp;"*"),""))</f>
        <v/>
      </c>
      <c r="BI579" s="58" t="str">
        <f t="shared" si="284"/>
        <v/>
      </c>
      <c r="BJ579" s="20" t="str">
        <f t="shared" si="285"/>
        <v/>
      </c>
      <c r="BK579" s="20" t="str">
        <f t="shared" si="286"/>
        <v/>
      </c>
      <c r="BM579" s="20" t="str">
        <f>IF($BM$1&gt;=1+MAX($BM$3:BM578),1+MAX($BM$3:BM578),"")</f>
        <v/>
      </c>
      <c r="BN579" s="20" t="str">
        <f t="shared" si="289"/>
        <v/>
      </c>
      <c r="BO579" s="20" t="str">
        <f t="shared" si="289"/>
        <v/>
      </c>
      <c r="BP579" s="20" t="str">
        <f t="shared" si="289"/>
        <v/>
      </c>
      <c r="BQ579" s="20" t="str">
        <f t="shared" si="289"/>
        <v/>
      </c>
      <c r="BR579" s="20" t="str">
        <f t="shared" si="289"/>
        <v/>
      </c>
      <c r="BS579" s="20" t="str">
        <f t="shared" si="289"/>
        <v/>
      </c>
      <c r="BT579" s="20" t="str">
        <f t="shared" si="289"/>
        <v/>
      </c>
      <c r="BU579" s="20" t="str">
        <f t="shared" si="289"/>
        <v/>
      </c>
      <c r="BV579" s="20" t="str">
        <f t="shared" si="289"/>
        <v/>
      </c>
      <c r="BW579" s="20" t="str">
        <f t="shared" si="289"/>
        <v/>
      </c>
      <c r="BX579" s="20" t="str">
        <f t="shared" si="289"/>
        <v/>
      </c>
    </row>
    <row r="580" spans="2:76" ht="30" customHeight="1" x14ac:dyDescent="0.2">
      <c r="B580" s="52"/>
      <c r="C580" s="52"/>
      <c r="D580" s="52"/>
      <c r="E580" s="30"/>
      <c r="F580" s="31"/>
      <c r="G580" s="32"/>
      <c r="H580" s="30"/>
      <c r="I580" s="31"/>
      <c r="J580" s="34"/>
      <c r="K580" s="112" t="str">
        <f t="shared" si="264"/>
        <v/>
      </c>
      <c r="L580" s="108" t="str">
        <f t="shared" si="265"/>
        <v/>
      </c>
      <c r="M580" s="108" t="str">
        <f t="shared" si="266"/>
        <v/>
      </c>
      <c r="N580" s="31" t="str">
        <f t="shared" si="267"/>
        <v/>
      </c>
      <c r="O580" s="31" t="str">
        <f t="shared" si="268"/>
        <v/>
      </c>
      <c r="P580" s="49" t="str">
        <f t="shared" si="269"/>
        <v/>
      </c>
      <c r="Q580" s="49" t="str">
        <f t="shared" si="270"/>
        <v/>
      </c>
      <c r="R580" s="32" t="str">
        <f t="shared" si="271"/>
        <v/>
      </c>
      <c r="S580" s="19"/>
      <c r="T580" s="45" t="str">
        <f t="shared" si="272"/>
        <v/>
      </c>
      <c r="U580" s="32" t="str">
        <f t="shared" si="273"/>
        <v/>
      </c>
      <c r="V580" s="22"/>
      <c r="W580" s="6" t="str">
        <f t="shared" si="290"/>
        <v/>
      </c>
      <c r="X580" s="7" t="str">
        <f t="shared" si="274"/>
        <v/>
      </c>
      <c r="Y580" s="19"/>
      <c r="Z580" s="13" t="str">
        <f t="shared" si="291"/>
        <v/>
      </c>
      <c r="AA580" s="13" t="str">
        <f t="shared" si="275"/>
        <v/>
      </c>
      <c r="AB580" s="7" t="str">
        <f t="shared" si="276"/>
        <v/>
      </c>
      <c r="AC580" s="22"/>
      <c r="AD580" s="3" t="str">
        <f>IF(B580="","",COUNT(B$3:B580))</f>
        <v/>
      </c>
      <c r="AE580" s="3" t="str">
        <f>IF(C580="","",COUNT(C$3:C580))</f>
        <v/>
      </c>
      <c r="AF580" s="3" t="str">
        <f>IF(D580="","",COUNT(D$3:D580))</f>
        <v/>
      </c>
      <c r="AG580" s="20" t="str">
        <f>IF(E580="","",COUNTA($E$3:E580))</f>
        <v/>
      </c>
      <c r="AH580" s="38" t="str">
        <f>IF(B580="",IF(OR($C580&lt;&gt;"",$D580&lt;&gt;"",$E580&lt;&gt;"",$H580&lt;&gt;"",$G580&lt;&gt;""),INDEX(AH$3:AH579,MATCH(MAX(AD$3:AD579),AD$3:AD579,0),0),""),B580)</f>
        <v/>
      </c>
      <c r="AI580" s="38" t="str">
        <f>IF(C580="",IF(OR($D580&lt;&gt;"",$E580&lt;&gt;"",$H580&lt;&gt;"",$G580&lt;&gt;""),INDEX(AI$3:AI579,MATCH(MAX(AE$3:AE579),AE$3:AE579,0),0),""),C580)</f>
        <v/>
      </c>
      <c r="AJ580" s="38" t="str">
        <f>IF(D580="",IF(OR($E580&lt;&gt;"",$H580&lt;&gt;"",$G580&lt;&gt;""),INDEX(AJ$3:AJ579,MATCH(MAX(AF$3:AF579),AF$3:AF579,0),0),""),D580)</f>
        <v/>
      </c>
      <c r="AK580" s="4" t="str">
        <f>IF(入力!E580="","",IFERROR(INDEX(雇用者!$B$3:$B$100003,IFERROR(MATCH("*"&amp;$E580&amp;"*",雇用者!B$3:B$100003,0),MATCH("*"&amp;$E580&amp;"*",雇用者!C$3:C$100003,0)),0),入力!E580))&amp;""</f>
        <v/>
      </c>
      <c r="AL580" s="20" t="str">
        <f>IF(AM580="","",$AM580&amp;"@"&amp;AN580&amp;IF(AN580="","","@"&amp;COUNTIF($AK$3:AK580,AN580)))</f>
        <v/>
      </c>
      <c r="AM580" s="26" t="str">
        <f t="shared" si="277"/>
        <v/>
      </c>
      <c r="AN580" s="4" t="str">
        <f>IF(AK580="",IF(AND(OR(H580&lt;&gt;"",G580&lt;&gt;""),E580=""),INDEX($AK$3:AK579,MATCH(MAX($AG$3:AG579),$AG$3:AG579,0),0),""),AK580)</f>
        <v/>
      </c>
      <c r="AO580" s="20" t="str">
        <f>IF(H580="",IF(AN580="","",IFERROR(INDEX(雇用者!$D$3:$D$100003,MATCH($AN580,雇用者!B$3:B$100003,0),0),"")),H580)&amp;""</f>
        <v/>
      </c>
      <c r="AP580" s="20" t="str">
        <f>IF(AN580="","",IFERROR(IF(AND(入力!I580="",H580=""),INDEX(雇用者!$E$3:$E$100003,MATCH($AN580,雇用者!B$3:B$100003,0),0),I580),I580))&amp;""</f>
        <v/>
      </c>
      <c r="AQ580" s="20" t="str">
        <f t="shared" si="278"/>
        <v/>
      </c>
      <c r="AR580" s="20" t="str">
        <f t="shared" si="279"/>
        <v/>
      </c>
      <c r="AS580" s="20" t="str">
        <f>IF(AN580="","",IFERROR(IF(AND(入力!G580="",H580=""),INDEX(雇用者!$F$3:$Y$100003,MATCH($AN580,雇用者!B$3:B$100003,0),MATCH($AM580,雇用者!$F$1:$Y$1,1)),IF(G580="","",G580)),IF(G580="","",G580)))</f>
        <v/>
      </c>
      <c r="AT580" s="21" t="str">
        <f t="shared" si="280"/>
        <v/>
      </c>
      <c r="AU580" s="21" t="str">
        <f>IF(AND(AT580&lt;&gt;"",COUNTIF($AL$3:AL580,AL580)=1),SUMIF($AL$3:$AT$100003,AL580,$AT$3:$AT$100003),"")</f>
        <v/>
      </c>
      <c r="AV580" s="21" t="str">
        <f>IF(AND(COUNTIF($AM$3:AM580,AM580)=COUNTIF($AM$3:AM100580,AM580),AM580&lt;&gt;""),SUMIF($AM$3:AM580,AM580,$AT$3:AT580),"")</f>
        <v/>
      </c>
      <c r="AW580" s="96"/>
      <c r="AX580" s="20" t="str">
        <f>IF(COUNT(BC580:BH580)=6,MAX($AX$3:AX579)+1,"")</f>
        <v/>
      </c>
      <c r="AY580" s="20" t="str">
        <f>IF(AZ580="","",RANK(AZ580,$AZ$3:$AZ$100003,1)+COUNTIF($AZ$3:AZ580,AZ580)-1)</f>
        <v/>
      </c>
      <c r="AZ580" s="20" t="str">
        <f t="shared" si="281"/>
        <v/>
      </c>
      <c r="BA580" s="20" t="str">
        <f>IF(AN580="","",IF(COUNTIF($AN$3:AN580,AN580)=1,1+MAX($BA$3:BA579),INDEX($BA$3:BA579,MATCH(AN580,$AN$3:AN580,0),0)))</f>
        <v/>
      </c>
      <c r="BB580" s="20" t="str">
        <f>IF(AO580="","",IF(COUNTIF($AO$3:AO580,AO580)=1,1+MAX($BB$3:BB579),INDEX($BB$3:BB579,MATCH(AO580,$AO$3:AO580,0),0)))</f>
        <v/>
      </c>
      <c r="BC580" s="54" t="str">
        <f t="shared" si="282"/>
        <v/>
      </c>
      <c r="BD580" s="54" t="str">
        <f t="shared" si="283"/>
        <v/>
      </c>
      <c r="BE580" s="20" t="str">
        <f>IF($AN580="","",IF(COUNTIF(AN580,"*"&amp;BE$1&amp;"*"),COUNTIF(AN$3:AN580,"*"&amp;BE$1&amp;"*"),""))</f>
        <v/>
      </c>
      <c r="BF580" s="20" t="str">
        <f>IF($AN580="","",IF(COUNTIF(AO580,"*"&amp;BF$1&amp;"*"),COUNTIF(AO$3:AO580,"*"&amp;BF$1&amp;"*"),""))</f>
        <v/>
      </c>
      <c r="BG580" s="20" t="str">
        <f>IF($AN580="","",IF(COUNTIF(AP580,"*"&amp;BG$1&amp;"*"),COUNTIF(AP$3:AP580,"*"&amp;BG$1&amp;"*"),""))</f>
        <v/>
      </c>
      <c r="BH580" s="20" t="str">
        <f>IF($AN580="","",IF(COUNTIF(AQ580,"*"&amp;BH$1&amp;"*"),COUNTIF(AQ$3:AQ580,"*"&amp;BH$1&amp;"*"),""))</f>
        <v/>
      </c>
      <c r="BI580" s="58" t="str">
        <f t="shared" si="284"/>
        <v/>
      </c>
      <c r="BJ580" s="20" t="str">
        <f t="shared" si="285"/>
        <v/>
      </c>
      <c r="BK580" s="20" t="str">
        <f t="shared" si="286"/>
        <v/>
      </c>
      <c r="BM580" s="20" t="str">
        <f>IF($BM$1&gt;=1+MAX($BM$3:BM579),1+MAX($BM$3:BM579),"")</f>
        <v/>
      </c>
      <c r="BN580" s="20" t="str">
        <f t="shared" si="289"/>
        <v/>
      </c>
      <c r="BO580" s="20" t="str">
        <f t="shared" si="289"/>
        <v/>
      </c>
      <c r="BP580" s="20" t="str">
        <f t="shared" si="289"/>
        <v/>
      </c>
      <c r="BQ580" s="20" t="str">
        <f t="shared" si="289"/>
        <v/>
      </c>
      <c r="BR580" s="20" t="str">
        <f t="shared" si="289"/>
        <v/>
      </c>
      <c r="BS580" s="20" t="str">
        <f t="shared" si="289"/>
        <v/>
      </c>
      <c r="BT580" s="20" t="str">
        <f t="shared" si="289"/>
        <v/>
      </c>
      <c r="BU580" s="20" t="str">
        <f t="shared" si="289"/>
        <v/>
      </c>
      <c r="BV580" s="20" t="str">
        <f t="shared" si="289"/>
        <v/>
      </c>
      <c r="BW580" s="20" t="str">
        <f t="shared" si="289"/>
        <v/>
      </c>
      <c r="BX580" s="20" t="str">
        <f t="shared" si="289"/>
        <v/>
      </c>
    </row>
    <row r="581" spans="2:76" ht="30" customHeight="1" x14ac:dyDescent="0.2">
      <c r="B581" s="52"/>
      <c r="C581" s="52"/>
      <c r="D581" s="52"/>
      <c r="E581" s="30"/>
      <c r="F581" s="31"/>
      <c r="G581" s="32"/>
      <c r="H581" s="30"/>
      <c r="I581" s="31"/>
      <c r="J581" s="34"/>
      <c r="K581" s="112" t="str">
        <f t="shared" si="264"/>
        <v/>
      </c>
      <c r="L581" s="108" t="str">
        <f t="shared" si="265"/>
        <v/>
      </c>
      <c r="M581" s="108" t="str">
        <f t="shared" si="266"/>
        <v/>
      </c>
      <c r="N581" s="31" t="str">
        <f t="shared" si="267"/>
        <v/>
      </c>
      <c r="O581" s="31" t="str">
        <f t="shared" si="268"/>
        <v/>
      </c>
      <c r="P581" s="49" t="str">
        <f t="shared" si="269"/>
        <v/>
      </c>
      <c r="Q581" s="49" t="str">
        <f t="shared" si="270"/>
        <v/>
      </c>
      <c r="R581" s="32" t="str">
        <f t="shared" si="271"/>
        <v/>
      </c>
      <c r="S581" s="19"/>
      <c r="T581" s="45" t="str">
        <f t="shared" si="272"/>
        <v/>
      </c>
      <c r="U581" s="32" t="str">
        <f t="shared" si="273"/>
        <v/>
      </c>
      <c r="V581" s="22"/>
      <c r="W581" s="6" t="str">
        <f t="shared" si="290"/>
        <v/>
      </c>
      <c r="X581" s="7" t="str">
        <f t="shared" si="274"/>
        <v/>
      </c>
      <c r="Y581" s="19"/>
      <c r="Z581" s="13" t="str">
        <f t="shared" si="291"/>
        <v/>
      </c>
      <c r="AA581" s="13" t="str">
        <f t="shared" si="275"/>
        <v/>
      </c>
      <c r="AB581" s="7" t="str">
        <f t="shared" si="276"/>
        <v/>
      </c>
      <c r="AC581" s="22"/>
      <c r="AD581" s="3" t="str">
        <f>IF(B581="","",COUNT(B$3:B581))</f>
        <v/>
      </c>
      <c r="AE581" s="3" t="str">
        <f>IF(C581="","",COUNT(C$3:C581))</f>
        <v/>
      </c>
      <c r="AF581" s="3" t="str">
        <f>IF(D581="","",COUNT(D$3:D581))</f>
        <v/>
      </c>
      <c r="AG581" s="20" t="str">
        <f>IF(E581="","",COUNTA($E$3:E581))</f>
        <v/>
      </c>
      <c r="AH581" s="38" t="str">
        <f>IF(B581="",IF(OR($C581&lt;&gt;"",$D581&lt;&gt;"",$E581&lt;&gt;"",$H581&lt;&gt;"",$G581&lt;&gt;""),INDEX(AH$3:AH580,MATCH(MAX(AD$3:AD580),AD$3:AD580,0),0),""),B581)</f>
        <v/>
      </c>
      <c r="AI581" s="38" t="str">
        <f>IF(C581="",IF(OR($D581&lt;&gt;"",$E581&lt;&gt;"",$H581&lt;&gt;"",$G581&lt;&gt;""),INDEX(AI$3:AI580,MATCH(MAX(AE$3:AE580),AE$3:AE580,0),0),""),C581)</f>
        <v/>
      </c>
      <c r="AJ581" s="38" t="str">
        <f>IF(D581="",IF(OR($E581&lt;&gt;"",$H581&lt;&gt;"",$G581&lt;&gt;""),INDEX(AJ$3:AJ580,MATCH(MAX(AF$3:AF580),AF$3:AF580,0),0),""),D581)</f>
        <v/>
      </c>
      <c r="AK581" s="4" t="str">
        <f>IF(入力!E581="","",IFERROR(INDEX(雇用者!$B$3:$B$100003,IFERROR(MATCH("*"&amp;$E581&amp;"*",雇用者!B$3:B$100003,0),MATCH("*"&amp;$E581&amp;"*",雇用者!C$3:C$100003,0)),0),入力!E581))&amp;""</f>
        <v/>
      </c>
      <c r="AL581" s="20" t="str">
        <f>IF(AM581="","",$AM581&amp;"@"&amp;AN581&amp;IF(AN581="","","@"&amp;COUNTIF($AK$3:AK581,AN581)))</f>
        <v/>
      </c>
      <c r="AM581" s="26" t="str">
        <f t="shared" si="277"/>
        <v/>
      </c>
      <c r="AN581" s="4" t="str">
        <f>IF(AK581="",IF(AND(OR(H581&lt;&gt;"",G581&lt;&gt;""),E581=""),INDEX($AK$3:AK580,MATCH(MAX($AG$3:AG580),$AG$3:AG580,0),0),""),AK581)</f>
        <v/>
      </c>
      <c r="AO581" s="20" t="str">
        <f>IF(H581="",IF(AN581="","",IFERROR(INDEX(雇用者!$D$3:$D$100003,MATCH($AN581,雇用者!B$3:B$100003,0),0),"")),H581)&amp;""</f>
        <v/>
      </c>
      <c r="AP581" s="20" t="str">
        <f>IF(AN581="","",IFERROR(IF(AND(入力!I581="",H581=""),INDEX(雇用者!$E$3:$E$100003,MATCH($AN581,雇用者!B$3:B$100003,0),0),I581),I581))&amp;""</f>
        <v/>
      </c>
      <c r="AQ581" s="20" t="str">
        <f t="shared" si="278"/>
        <v/>
      </c>
      <c r="AR581" s="20" t="str">
        <f t="shared" si="279"/>
        <v/>
      </c>
      <c r="AS581" s="20" t="str">
        <f>IF(AN581="","",IFERROR(IF(AND(入力!G581="",H581=""),INDEX(雇用者!$F$3:$Y$100003,MATCH($AN581,雇用者!B$3:B$100003,0),MATCH($AM581,雇用者!$F$1:$Y$1,1)),IF(G581="","",G581)),IF(G581="","",G581)))</f>
        <v/>
      </c>
      <c r="AT581" s="21" t="str">
        <f t="shared" si="280"/>
        <v/>
      </c>
      <c r="AU581" s="21" t="str">
        <f>IF(AND(AT581&lt;&gt;"",COUNTIF($AL$3:AL581,AL581)=1),SUMIF($AL$3:$AT$100003,AL581,$AT$3:$AT$100003),"")</f>
        <v/>
      </c>
      <c r="AV581" s="21" t="str">
        <f>IF(AND(COUNTIF($AM$3:AM581,AM581)=COUNTIF($AM$3:AM100581,AM581),AM581&lt;&gt;""),SUMIF($AM$3:AM581,AM581,$AT$3:AT581),"")</f>
        <v/>
      </c>
      <c r="AW581" s="96"/>
      <c r="AX581" s="20" t="str">
        <f>IF(COUNT(BC581:BH581)=6,MAX($AX$3:AX580)+1,"")</f>
        <v/>
      </c>
      <c r="AY581" s="20" t="str">
        <f>IF(AZ581="","",RANK(AZ581,$AZ$3:$AZ$100003,1)+COUNTIF($AZ$3:AZ581,AZ581)-1)</f>
        <v/>
      </c>
      <c r="AZ581" s="20" t="str">
        <f t="shared" si="281"/>
        <v/>
      </c>
      <c r="BA581" s="20" t="str">
        <f>IF(AN581="","",IF(COUNTIF($AN$3:AN581,AN581)=1,1+MAX($BA$3:BA580),INDEX($BA$3:BA580,MATCH(AN581,$AN$3:AN581,0),0)))</f>
        <v/>
      </c>
      <c r="BB581" s="20" t="str">
        <f>IF(AO581="","",IF(COUNTIF($AO$3:AO581,AO581)=1,1+MAX($BB$3:BB580),INDEX($BB$3:BB580,MATCH(AO581,$AO$3:AO581,0),0)))</f>
        <v/>
      </c>
      <c r="BC581" s="54" t="str">
        <f t="shared" si="282"/>
        <v/>
      </c>
      <c r="BD581" s="54" t="str">
        <f t="shared" si="283"/>
        <v/>
      </c>
      <c r="BE581" s="20" t="str">
        <f>IF($AN581="","",IF(COUNTIF(AN581,"*"&amp;BE$1&amp;"*"),COUNTIF(AN$3:AN581,"*"&amp;BE$1&amp;"*"),""))</f>
        <v/>
      </c>
      <c r="BF581" s="20" t="str">
        <f>IF($AN581="","",IF(COUNTIF(AO581,"*"&amp;BF$1&amp;"*"),COUNTIF(AO$3:AO581,"*"&amp;BF$1&amp;"*"),""))</f>
        <v/>
      </c>
      <c r="BG581" s="20" t="str">
        <f>IF($AN581="","",IF(COUNTIF(AP581,"*"&amp;BG$1&amp;"*"),COUNTIF(AP$3:AP581,"*"&amp;BG$1&amp;"*"),""))</f>
        <v/>
      </c>
      <c r="BH581" s="20" t="str">
        <f>IF($AN581="","",IF(COUNTIF(AQ581,"*"&amp;BH$1&amp;"*"),COUNTIF(AQ$3:AQ581,"*"&amp;BH$1&amp;"*"),""))</f>
        <v/>
      </c>
      <c r="BI581" s="58" t="str">
        <f t="shared" si="284"/>
        <v/>
      </c>
      <c r="BJ581" s="20" t="str">
        <f t="shared" si="285"/>
        <v/>
      </c>
      <c r="BK581" s="20" t="str">
        <f t="shared" si="286"/>
        <v/>
      </c>
      <c r="BM581" s="20" t="str">
        <f>IF($BM$1&gt;=1+MAX($BM$3:BM580),1+MAX($BM$3:BM580),"")</f>
        <v/>
      </c>
      <c r="BN581" s="20" t="str">
        <f t="shared" si="289"/>
        <v/>
      </c>
      <c r="BO581" s="20" t="str">
        <f t="shared" si="289"/>
        <v/>
      </c>
      <c r="BP581" s="20" t="str">
        <f t="shared" si="289"/>
        <v/>
      </c>
      <c r="BQ581" s="20" t="str">
        <f t="shared" si="289"/>
        <v/>
      </c>
      <c r="BR581" s="20" t="str">
        <f t="shared" si="289"/>
        <v/>
      </c>
      <c r="BS581" s="20" t="str">
        <f t="shared" si="289"/>
        <v/>
      </c>
      <c r="BT581" s="20" t="str">
        <f t="shared" si="289"/>
        <v/>
      </c>
      <c r="BU581" s="20" t="str">
        <f t="shared" si="289"/>
        <v/>
      </c>
      <c r="BV581" s="20" t="str">
        <f t="shared" si="289"/>
        <v/>
      </c>
      <c r="BW581" s="20" t="str">
        <f t="shared" si="289"/>
        <v/>
      </c>
      <c r="BX581" s="20" t="str">
        <f t="shared" si="289"/>
        <v/>
      </c>
    </row>
    <row r="582" spans="2:76" ht="30" customHeight="1" x14ac:dyDescent="0.2">
      <c r="B582" s="52"/>
      <c r="C582" s="52"/>
      <c r="D582" s="52"/>
      <c r="E582" s="30"/>
      <c r="F582" s="31"/>
      <c r="G582" s="32"/>
      <c r="H582" s="30"/>
      <c r="I582" s="31"/>
      <c r="J582" s="34"/>
      <c r="K582" s="112" t="str">
        <f t="shared" si="264"/>
        <v/>
      </c>
      <c r="L582" s="108" t="str">
        <f t="shared" si="265"/>
        <v/>
      </c>
      <c r="M582" s="108" t="str">
        <f t="shared" si="266"/>
        <v/>
      </c>
      <c r="N582" s="31" t="str">
        <f t="shared" si="267"/>
        <v/>
      </c>
      <c r="O582" s="31" t="str">
        <f t="shared" si="268"/>
        <v/>
      </c>
      <c r="P582" s="49" t="str">
        <f t="shared" si="269"/>
        <v/>
      </c>
      <c r="Q582" s="49" t="str">
        <f t="shared" si="270"/>
        <v/>
      </c>
      <c r="R582" s="32" t="str">
        <f t="shared" si="271"/>
        <v/>
      </c>
      <c r="S582" s="19"/>
      <c r="T582" s="45" t="str">
        <f t="shared" si="272"/>
        <v/>
      </c>
      <c r="U582" s="32" t="str">
        <f t="shared" si="273"/>
        <v/>
      </c>
      <c r="V582" s="22"/>
      <c r="W582" s="6" t="str">
        <f t="shared" si="290"/>
        <v/>
      </c>
      <c r="X582" s="7" t="str">
        <f t="shared" si="274"/>
        <v/>
      </c>
      <c r="Y582" s="19"/>
      <c r="Z582" s="13" t="str">
        <f t="shared" si="291"/>
        <v/>
      </c>
      <c r="AA582" s="13" t="str">
        <f t="shared" si="275"/>
        <v/>
      </c>
      <c r="AB582" s="7" t="str">
        <f t="shared" si="276"/>
        <v/>
      </c>
      <c r="AC582" s="22"/>
      <c r="AD582" s="3" t="str">
        <f>IF(B582="","",COUNT(B$3:B582))</f>
        <v/>
      </c>
      <c r="AE582" s="3" t="str">
        <f>IF(C582="","",COUNT(C$3:C582))</f>
        <v/>
      </c>
      <c r="AF582" s="3" t="str">
        <f>IF(D582="","",COUNT(D$3:D582))</f>
        <v/>
      </c>
      <c r="AG582" s="20" t="str">
        <f>IF(E582="","",COUNTA($E$3:E582))</f>
        <v/>
      </c>
      <c r="AH582" s="38" t="str">
        <f>IF(B582="",IF(OR($C582&lt;&gt;"",$D582&lt;&gt;"",$E582&lt;&gt;"",$H582&lt;&gt;"",$G582&lt;&gt;""),INDEX(AH$3:AH581,MATCH(MAX(AD$3:AD581),AD$3:AD581,0),0),""),B582)</f>
        <v/>
      </c>
      <c r="AI582" s="38" t="str">
        <f>IF(C582="",IF(OR($D582&lt;&gt;"",$E582&lt;&gt;"",$H582&lt;&gt;"",$G582&lt;&gt;""),INDEX(AI$3:AI581,MATCH(MAX(AE$3:AE581),AE$3:AE581,0),0),""),C582)</f>
        <v/>
      </c>
      <c r="AJ582" s="38" t="str">
        <f>IF(D582="",IF(OR($E582&lt;&gt;"",$H582&lt;&gt;"",$G582&lt;&gt;""),INDEX(AJ$3:AJ581,MATCH(MAX(AF$3:AF581),AF$3:AF581,0),0),""),D582)</f>
        <v/>
      </c>
      <c r="AK582" s="4" t="str">
        <f>IF(入力!E582="","",IFERROR(INDEX(雇用者!$B$3:$B$100003,IFERROR(MATCH("*"&amp;$E582&amp;"*",雇用者!B$3:B$100003,0),MATCH("*"&amp;$E582&amp;"*",雇用者!C$3:C$100003,0)),0),入力!E582))&amp;""</f>
        <v/>
      </c>
      <c r="AL582" s="20" t="str">
        <f>IF(AM582="","",$AM582&amp;"@"&amp;AN582&amp;IF(AN582="","","@"&amp;COUNTIF($AK$3:AK582,AN582)))</f>
        <v/>
      </c>
      <c r="AM582" s="26" t="str">
        <f t="shared" si="277"/>
        <v/>
      </c>
      <c r="AN582" s="4" t="str">
        <f>IF(AK582="",IF(AND(OR(H582&lt;&gt;"",G582&lt;&gt;""),E582=""),INDEX($AK$3:AK581,MATCH(MAX($AG$3:AG581),$AG$3:AG581,0),0),""),AK582)</f>
        <v/>
      </c>
      <c r="AO582" s="20" t="str">
        <f>IF(H582="",IF(AN582="","",IFERROR(INDEX(雇用者!$D$3:$D$100003,MATCH($AN582,雇用者!B$3:B$100003,0),0),"")),H582)&amp;""</f>
        <v/>
      </c>
      <c r="AP582" s="20" t="str">
        <f>IF(AN582="","",IFERROR(IF(AND(入力!I582="",H582=""),INDEX(雇用者!$E$3:$E$100003,MATCH($AN582,雇用者!B$3:B$100003,0),0),I582),I582))&amp;""</f>
        <v/>
      </c>
      <c r="AQ582" s="20" t="str">
        <f t="shared" si="278"/>
        <v/>
      </c>
      <c r="AR582" s="20" t="str">
        <f t="shared" si="279"/>
        <v/>
      </c>
      <c r="AS582" s="20" t="str">
        <f>IF(AN582="","",IFERROR(IF(AND(入力!G582="",H582=""),INDEX(雇用者!$F$3:$Y$100003,MATCH($AN582,雇用者!B$3:B$100003,0),MATCH($AM582,雇用者!$F$1:$Y$1,1)),IF(G582="","",G582)),IF(G582="","",G582)))</f>
        <v/>
      </c>
      <c r="AT582" s="21" t="str">
        <f t="shared" si="280"/>
        <v/>
      </c>
      <c r="AU582" s="21" t="str">
        <f>IF(AND(AT582&lt;&gt;"",COUNTIF($AL$3:AL582,AL582)=1),SUMIF($AL$3:$AT$100003,AL582,$AT$3:$AT$100003),"")</f>
        <v/>
      </c>
      <c r="AV582" s="21" t="str">
        <f>IF(AND(COUNTIF($AM$3:AM582,AM582)=COUNTIF($AM$3:AM100582,AM582),AM582&lt;&gt;""),SUMIF($AM$3:AM582,AM582,$AT$3:AT582),"")</f>
        <v/>
      </c>
      <c r="AW582" s="96"/>
      <c r="AX582" s="20" t="str">
        <f>IF(COUNT(BC582:BH582)=6,MAX($AX$3:AX581)+1,"")</f>
        <v/>
      </c>
      <c r="AY582" s="20" t="str">
        <f>IF(AZ582="","",RANK(AZ582,$AZ$3:$AZ$100003,1)+COUNTIF($AZ$3:AZ582,AZ582)-1)</f>
        <v/>
      </c>
      <c r="AZ582" s="20" t="str">
        <f t="shared" si="281"/>
        <v/>
      </c>
      <c r="BA582" s="20" t="str">
        <f>IF(AN582="","",IF(COUNTIF($AN$3:AN582,AN582)=1,1+MAX($BA$3:BA581),INDEX($BA$3:BA581,MATCH(AN582,$AN$3:AN582,0),0)))</f>
        <v/>
      </c>
      <c r="BB582" s="20" t="str">
        <f>IF(AO582="","",IF(COUNTIF($AO$3:AO582,AO582)=1,1+MAX($BB$3:BB581),INDEX($BB$3:BB581,MATCH(AO582,$AO$3:AO582,0),0)))</f>
        <v/>
      </c>
      <c r="BC582" s="54" t="str">
        <f t="shared" si="282"/>
        <v/>
      </c>
      <c r="BD582" s="54" t="str">
        <f t="shared" si="283"/>
        <v/>
      </c>
      <c r="BE582" s="20" t="str">
        <f>IF($AN582="","",IF(COUNTIF(AN582,"*"&amp;BE$1&amp;"*"),COUNTIF(AN$3:AN582,"*"&amp;BE$1&amp;"*"),""))</f>
        <v/>
      </c>
      <c r="BF582" s="20" t="str">
        <f>IF($AN582="","",IF(COUNTIF(AO582,"*"&amp;BF$1&amp;"*"),COUNTIF(AO$3:AO582,"*"&amp;BF$1&amp;"*"),""))</f>
        <v/>
      </c>
      <c r="BG582" s="20" t="str">
        <f>IF($AN582="","",IF(COUNTIF(AP582,"*"&amp;BG$1&amp;"*"),COUNTIF(AP$3:AP582,"*"&amp;BG$1&amp;"*"),""))</f>
        <v/>
      </c>
      <c r="BH582" s="20" t="str">
        <f>IF($AN582="","",IF(COUNTIF(AQ582,"*"&amp;BH$1&amp;"*"),COUNTIF(AQ$3:AQ582,"*"&amp;BH$1&amp;"*"),""))</f>
        <v/>
      </c>
      <c r="BI582" s="58" t="str">
        <f t="shared" si="284"/>
        <v/>
      </c>
      <c r="BJ582" s="20" t="str">
        <f t="shared" si="285"/>
        <v/>
      </c>
      <c r="BK582" s="20" t="str">
        <f t="shared" si="286"/>
        <v/>
      </c>
      <c r="BM582" s="20" t="str">
        <f>IF($BM$1&gt;=1+MAX($BM$3:BM581),1+MAX($BM$3:BM581),"")</f>
        <v/>
      </c>
      <c r="BN582" s="20" t="str">
        <f t="shared" si="289"/>
        <v/>
      </c>
      <c r="BO582" s="20" t="str">
        <f t="shared" si="289"/>
        <v/>
      </c>
      <c r="BP582" s="20" t="str">
        <f t="shared" si="289"/>
        <v/>
      </c>
      <c r="BQ582" s="20" t="str">
        <f t="shared" si="289"/>
        <v/>
      </c>
      <c r="BR582" s="20" t="str">
        <f t="shared" si="289"/>
        <v/>
      </c>
      <c r="BS582" s="20" t="str">
        <f t="shared" si="289"/>
        <v/>
      </c>
      <c r="BT582" s="20" t="str">
        <f t="shared" si="289"/>
        <v/>
      </c>
      <c r="BU582" s="20" t="str">
        <f t="shared" si="289"/>
        <v/>
      </c>
      <c r="BV582" s="20" t="str">
        <f t="shared" si="289"/>
        <v/>
      </c>
      <c r="BW582" s="20" t="str">
        <f t="shared" si="289"/>
        <v/>
      </c>
      <c r="BX582" s="20" t="str">
        <f t="shared" si="289"/>
        <v/>
      </c>
    </row>
    <row r="583" spans="2:76" ht="30" customHeight="1" x14ac:dyDescent="0.2">
      <c r="B583" s="52"/>
      <c r="C583" s="52"/>
      <c r="D583" s="52"/>
      <c r="E583" s="30"/>
      <c r="F583" s="31"/>
      <c r="G583" s="32"/>
      <c r="H583" s="30"/>
      <c r="I583" s="31"/>
      <c r="J583" s="34"/>
      <c r="K583" s="112" t="str">
        <f t="shared" si="264"/>
        <v/>
      </c>
      <c r="L583" s="108" t="str">
        <f t="shared" si="265"/>
        <v/>
      </c>
      <c r="M583" s="108" t="str">
        <f t="shared" si="266"/>
        <v/>
      </c>
      <c r="N583" s="31" t="str">
        <f t="shared" si="267"/>
        <v/>
      </c>
      <c r="O583" s="31" t="str">
        <f t="shared" si="268"/>
        <v/>
      </c>
      <c r="P583" s="49" t="str">
        <f t="shared" si="269"/>
        <v/>
      </c>
      <c r="Q583" s="49" t="str">
        <f t="shared" si="270"/>
        <v/>
      </c>
      <c r="R583" s="32" t="str">
        <f t="shared" si="271"/>
        <v/>
      </c>
      <c r="S583" s="19"/>
      <c r="T583" s="45" t="str">
        <f t="shared" si="272"/>
        <v/>
      </c>
      <c r="U583" s="32" t="str">
        <f t="shared" si="273"/>
        <v/>
      </c>
      <c r="V583" s="22"/>
      <c r="W583" s="6" t="str">
        <f t="shared" si="290"/>
        <v/>
      </c>
      <c r="X583" s="7" t="str">
        <f t="shared" si="274"/>
        <v/>
      </c>
      <c r="Y583" s="19"/>
      <c r="Z583" s="13" t="str">
        <f t="shared" si="291"/>
        <v/>
      </c>
      <c r="AA583" s="13" t="str">
        <f t="shared" si="275"/>
        <v/>
      </c>
      <c r="AB583" s="7" t="str">
        <f t="shared" si="276"/>
        <v/>
      </c>
      <c r="AC583" s="22"/>
      <c r="AD583" s="3" t="str">
        <f>IF(B583="","",COUNT(B$3:B583))</f>
        <v/>
      </c>
      <c r="AE583" s="3" t="str">
        <f>IF(C583="","",COUNT(C$3:C583))</f>
        <v/>
      </c>
      <c r="AF583" s="3" t="str">
        <f>IF(D583="","",COUNT(D$3:D583))</f>
        <v/>
      </c>
      <c r="AG583" s="20" t="str">
        <f>IF(E583="","",COUNTA($E$3:E583))</f>
        <v/>
      </c>
      <c r="AH583" s="38" t="str">
        <f>IF(B583="",IF(OR($C583&lt;&gt;"",$D583&lt;&gt;"",$E583&lt;&gt;"",$H583&lt;&gt;"",$G583&lt;&gt;""),INDEX(AH$3:AH582,MATCH(MAX(AD$3:AD582),AD$3:AD582,0),0),""),B583)</f>
        <v/>
      </c>
      <c r="AI583" s="38" t="str">
        <f>IF(C583="",IF(OR($D583&lt;&gt;"",$E583&lt;&gt;"",$H583&lt;&gt;"",$G583&lt;&gt;""),INDEX(AI$3:AI582,MATCH(MAX(AE$3:AE582),AE$3:AE582,0),0),""),C583)</f>
        <v/>
      </c>
      <c r="AJ583" s="38" t="str">
        <f>IF(D583="",IF(OR($E583&lt;&gt;"",$H583&lt;&gt;"",$G583&lt;&gt;""),INDEX(AJ$3:AJ582,MATCH(MAX(AF$3:AF582),AF$3:AF582,0),0),""),D583)</f>
        <v/>
      </c>
      <c r="AK583" s="4" t="str">
        <f>IF(入力!E583="","",IFERROR(INDEX(雇用者!$B$3:$B$100003,IFERROR(MATCH("*"&amp;$E583&amp;"*",雇用者!B$3:B$100003,0),MATCH("*"&amp;$E583&amp;"*",雇用者!C$3:C$100003,0)),0),入力!E583))&amp;""</f>
        <v/>
      </c>
      <c r="AL583" s="20" t="str">
        <f>IF(AM583="","",$AM583&amp;"@"&amp;AN583&amp;IF(AN583="","","@"&amp;COUNTIF($AK$3:AK583,AN583)))</f>
        <v/>
      </c>
      <c r="AM583" s="26" t="str">
        <f t="shared" si="277"/>
        <v/>
      </c>
      <c r="AN583" s="4" t="str">
        <f>IF(AK583="",IF(AND(OR(H583&lt;&gt;"",G583&lt;&gt;""),E583=""),INDEX($AK$3:AK582,MATCH(MAX($AG$3:AG582),$AG$3:AG582,0),0),""),AK583)</f>
        <v/>
      </c>
      <c r="AO583" s="20" t="str">
        <f>IF(H583="",IF(AN583="","",IFERROR(INDEX(雇用者!$D$3:$D$100003,MATCH($AN583,雇用者!B$3:B$100003,0),0),"")),H583)&amp;""</f>
        <v/>
      </c>
      <c r="AP583" s="20" t="str">
        <f>IF(AN583="","",IFERROR(IF(AND(入力!I583="",H583=""),INDEX(雇用者!$E$3:$E$100003,MATCH($AN583,雇用者!B$3:B$100003,0),0),I583),I583))&amp;""</f>
        <v/>
      </c>
      <c r="AQ583" s="20" t="str">
        <f t="shared" si="278"/>
        <v/>
      </c>
      <c r="AR583" s="20" t="str">
        <f t="shared" si="279"/>
        <v/>
      </c>
      <c r="AS583" s="20" t="str">
        <f>IF(AN583="","",IFERROR(IF(AND(入力!G583="",H583=""),INDEX(雇用者!$F$3:$Y$100003,MATCH($AN583,雇用者!B$3:B$100003,0),MATCH($AM583,雇用者!$F$1:$Y$1,1)),IF(G583="","",G583)),IF(G583="","",G583)))</f>
        <v/>
      </c>
      <c r="AT583" s="21" t="str">
        <f t="shared" si="280"/>
        <v/>
      </c>
      <c r="AU583" s="21" t="str">
        <f>IF(AND(AT583&lt;&gt;"",COUNTIF($AL$3:AL583,AL583)=1),SUMIF($AL$3:$AT$100003,AL583,$AT$3:$AT$100003),"")</f>
        <v/>
      </c>
      <c r="AV583" s="21" t="str">
        <f>IF(AND(COUNTIF($AM$3:AM583,AM583)=COUNTIF($AM$3:AM100583,AM583),AM583&lt;&gt;""),SUMIF($AM$3:AM583,AM583,$AT$3:AT583),"")</f>
        <v/>
      </c>
      <c r="AW583" s="96"/>
      <c r="AX583" s="20" t="str">
        <f>IF(COUNT(BC583:BH583)=6,MAX($AX$3:AX582)+1,"")</f>
        <v/>
      </c>
      <c r="AY583" s="20" t="str">
        <f>IF(AZ583="","",RANK(AZ583,$AZ$3:$AZ$100003,1)+COUNTIF($AZ$3:AZ583,AZ583)-1)</f>
        <v/>
      </c>
      <c r="AZ583" s="20" t="str">
        <f t="shared" si="281"/>
        <v/>
      </c>
      <c r="BA583" s="20" t="str">
        <f>IF(AN583="","",IF(COUNTIF($AN$3:AN583,AN583)=1,1+MAX($BA$3:BA582),INDEX($BA$3:BA582,MATCH(AN583,$AN$3:AN583,0),0)))</f>
        <v/>
      </c>
      <c r="BB583" s="20" t="str">
        <f>IF(AO583="","",IF(COUNTIF($AO$3:AO583,AO583)=1,1+MAX($BB$3:BB582),INDEX($BB$3:BB582,MATCH(AO583,$AO$3:AO583,0),0)))</f>
        <v/>
      </c>
      <c r="BC583" s="54" t="str">
        <f t="shared" si="282"/>
        <v/>
      </c>
      <c r="BD583" s="54" t="str">
        <f t="shared" si="283"/>
        <v/>
      </c>
      <c r="BE583" s="20" t="str">
        <f>IF($AN583="","",IF(COUNTIF(AN583,"*"&amp;BE$1&amp;"*"),COUNTIF(AN$3:AN583,"*"&amp;BE$1&amp;"*"),""))</f>
        <v/>
      </c>
      <c r="BF583" s="20" t="str">
        <f>IF($AN583="","",IF(COUNTIF(AO583,"*"&amp;BF$1&amp;"*"),COUNTIF(AO$3:AO583,"*"&amp;BF$1&amp;"*"),""))</f>
        <v/>
      </c>
      <c r="BG583" s="20" t="str">
        <f>IF($AN583="","",IF(COUNTIF(AP583,"*"&amp;BG$1&amp;"*"),COUNTIF(AP$3:AP583,"*"&amp;BG$1&amp;"*"),""))</f>
        <v/>
      </c>
      <c r="BH583" s="20" t="str">
        <f>IF($AN583="","",IF(COUNTIF(AQ583,"*"&amp;BH$1&amp;"*"),COUNTIF(AQ$3:AQ583,"*"&amp;BH$1&amp;"*"),""))</f>
        <v/>
      </c>
      <c r="BI583" s="58" t="str">
        <f t="shared" si="284"/>
        <v/>
      </c>
      <c r="BJ583" s="20" t="str">
        <f t="shared" si="285"/>
        <v/>
      </c>
      <c r="BK583" s="20" t="str">
        <f t="shared" si="286"/>
        <v/>
      </c>
      <c r="BM583" s="20" t="str">
        <f>IF($BM$1&gt;=1+MAX($BM$3:BM582),1+MAX($BM$3:BM582),"")</f>
        <v/>
      </c>
      <c r="BN583" s="20" t="str">
        <f t="shared" si="289"/>
        <v/>
      </c>
      <c r="BO583" s="20" t="str">
        <f t="shared" si="289"/>
        <v/>
      </c>
      <c r="BP583" s="20" t="str">
        <f t="shared" si="289"/>
        <v/>
      </c>
      <c r="BQ583" s="20" t="str">
        <f t="shared" si="289"/>
        <v/>
      </c>
      <c r="BR583" s="20" t="str">
        <f t="shared" si="289"/>
        <v/>
      </c>
      <c r="BS583" s="20" t="str">
        <f t="shared" si="289"/>
        <v/>
      </c>
      <c r="BT583" s="20" t="str">
        <f t="shared" si="289"/>
        <v/>
      </c>
      <c r="BU583" s="20" t="str">
        <f t="shared" si="289"/>
        <v/>
      </c>
      <c r="BV583" s="20" t="str">
        <f t="shared" si="289"/>
        <v/>
      </c>
      <c r="BW583" s="20" t="str">
        <f t="shared" si="289"/>
        <v/>
      </c>
      <c r="BX583" s="20" t="str">
        <f t="shared" si="289"/>
        <v/>
      </c>
    </row>
    <row r="584" spans="2:76" ht="30" customHeight="1" x14ac:dyDescent="0.2">
      <c r="B584" s="52"/>
      <c r="C584" s="52"/>
      <c r="D584" s="52"/>
      <c r="E584" s="30"/>
      <c r="F584" s="31"/>
      <c r="G584" s="32"/>
      <c r="H584" s="30"/>
      <c r="I584" s="31"/>
      <c r="J584" s="34"/>
      <c r="K584" s="112" t="str">
        <f t="shared" si="264"/>
        <v/>
      </c>
      <c r="L584" s="108" t="str">
        <f t="shared" si="265"/>
        <v/>
      </c>
      <c r="M584" s="108" t="str">
        <f t="shared" si="266"/>
        <v/>
      </c>
      <c r="N584" s="31" t="str">
        <f t="shared" si="267"/>
        <v/>
      </c>
      <c r="O584" s="31" t="str">
        <f t="shared" si="268"/>
        <v/>
      </c>
      <c r="P584" s="49" t="str">
        <f t="shared" si="269"/>
        <v/>
      </c>
      <c r="Q584" s="49" t="str">
        <f t="shared" si="270"/>
        <v/>
      </c>
      <c r="R584" s="32" t="str">
        <f t="shared" si="271"/>
        <v/>
      </c>
      <c r="S584" s="19"/>
      <c r="T584" s="45" t="str">
        <f t="shared" si="272"/>
        <v/>
      </c>
      <c r="U584" s="32" t="str">
        <f t="shared" si="273"/>
        <v/>
      </c>
      <c r="V584" s="22"/>
      <c r="W584" s="6" t="str">
        <f t="shared" si="290"/>
        <v/>
      </c>
      <c r="X584" s="7" t="str">
        <f t="shared" si="274"/>
        <v/>
      </c>
      <c r="Y584" s="19"/>
      <c r="Z584" s="13" t="str">
        <f t="shared" si="291"/>
        <v/>
      </c>
      <c r="AA584" s="13" t="str">
        <f t="shared" si="275"/>
        <v/>
      </c>
      <c r="AB584" s="7" t="str">
        <f t="shared" si="276"/>
        <v/>
      </c>
      <c r="AC584" s="22"/>
      <c r="AD584" s="3" t="str">
        <f>IF(B584="","",COUNT(B$3:B584))</f>
        <v/>
      </c>
      <c r="AE584" s="3" t="str">
        <f>IF(C584="","",COUNT(C$3:C584))</f>
        <v/>
      </c>
      <c r="AF584" s="3" t="str">
        <f>IF(D584="","",COUNT(D$3:D584))</f>
        <v/>
      </c>
      <c r="AG584" s="20" t="str">
        <f>IF(E584="","",COUNTA($E$3:E584))</f>
        <v/>
      </c>
      <c r="AH584" s="38" t="str">
        <f>IF(B584="",IF(OR($C584&lt;&gt;"",$D584&lt;&gt;"",$E584&lt;&gt;"",$H584&lt;&gt;"",$G584&lt;&gt;""),INDEX(AH$3:AH583,MATCH(MAX(AD$3:AD583),AD$3:AD583,0),0),""),B584)</f>
        <v/>
      </c>
      <c r="AI584" s="38" t="str">
        <f>IF(C584="",IF(OR($D584&lt;&gt;"",$E584&lt;&gt;"",$H584&lt;&gt;"",$G584&lt;&gt;""),INDEX(AI$3:AI583,MATCH(MAX(AE$3:AE583),AE$3:AE583,0),0),""),C584)</f>
        <v/>
      </c>
      <c r="AJ584" s="38" t="str">
        <f>IF(D584="",IF(OR($E584&lt;&gt;"",$H584&lt;&gt;"",$G584&lt;&gt;""),INDEX(AJ$3:AJ583,MATCH(MAX(AF$3:AF583),AF$3:AF583,0),0),""),D584)</f>
        <v/>
      </c>
      <c r="AK584" s="4" t="str">
        <f>IF(入力!E584="","",IFERROR(INDEX(雇用者!$B$3:$B$100003,IFERROR(MATCH("*"&amp;$E584&amp;"*",雇用者!B$3:B$100003,0),MATCH("*"&amp;$E584&amp;"*",雇用者!C$3:C$100003,0)),0),入力!E584))&amp;""</f>
        <v/>
      </c>
      <c r="AL584" s="20" t="str">
        <f>IF(AM584="","",$AM584&amp;"@"&amp;AN584&amp;IF(AN584="","","@"&amp;COUNTIF($AK$3:AK584,AN584)))</f>
        <v/>
      </c>
      <c r="AM584" s="26" t="str">
        <f t="shared" si="277"/>
        <v/>
      </c>
      <c r="AN584" s="4" t="str">
        <f>IF(AK584="",IF(AND(OR(H584&lt;&gt;"",G584&lt;&gt;""),E584=""),INDEX($AK$3:AK583,MATCH(MAX($AG$3:AG583),$AG$3:AG583,0),0),""),AK584)</f>
        <v/>
      </c>
      <c r="AO584" s="20" t="str">
        <f>IF(H584="",IF(AN584="","",IFERROR(INDEX(雇用者!$D$3:$D$100003,MATCH($AN584,雇用者!B$3:B$100003,0),0),"")),H584)&amp;""</f>
        <v/>
      </c>
      <c r="AP584" s="20" t="str">
        <f>IF(AN584="","",IFERROR(IF(AND(入力!I584="",H584=""),INDEX(雇用者!$E$3:$E$100003,MATCH($AN584,雇用者!B$3:B$100003,0),0),I584),I584))&amp;""</f>
        <v/>
      </c>
      <c r="AQ584" s="20" t="str">
        <f t="shared" si="278"/>
        <v/>
      </c>
      <c r="AR584" s="20" t="str">
        <f t="shared" si="279"/>
        <v/>
      </c>
      <c r="AS584" s="20" t="str">
        <f>IF(AN584="","",IFERROR(IF(AND(入力!G584="",H584=""),INDEX(雇用者!$F$3:$Y$100003,MATCH($AN584,雇用者!B$3:B$100003,0),MATCH($AM584,雇用者!$F$1:$Y$1,1)),IF(G584="","",G584)),IF(G584="","",G584)))</f>
        <v/>
      </c>
      <c r="AT584" s="21" t="str">
        <f t="shared" si="280"/>
        <v/>
      </c>
      <c r="AU584" s="21" t="str">
        <f>IF(AND(AT584&lt;&gt;"",COUNTIF($AL$3:AL584,AL584)=1),SUMIF($AL$3:$AT$100003,AL584,$AT$3:$AT$100003),"")</f>
        <v/>
      </c>
      <c r="AV584" s="21" t="str">
        <f>IF(AND(COUNTIF($AM$3:AM584,AM584)=COUNTIF($AM$3:AM100584,AM584),AM584&lt;&gt;""),SUMIF($AM$3:AM584,AM584,$AT$3:AT584),"")</f>
        <v/>
      </c>
      <c r="AW584" s="96"/>
      <c r="AX584" s="20" t="str">
        <f>IF(COUNT(BC584:BH584)=6,MAX($AX$3:AX583)+1,"")</f>
        <v/>
      </c>
      <c r="AY584" s="20" t="str">
        <f>IF(AZ584="","",RANK(AZ584,$AZ$3:$AZ$100003,1)+COUNTIF($AZ$3:AZ584,AZ584)-1)</f>
        <v/>
      </c>
      <c r="AZ584" s="20" t="str">
        <f t="shared" si="281"/>
        <v/>
      </c>
      <c r="BA584" s="20" t="str">
        <f>IF(AN584="","",IF(COUNTIF($AN$3:AN584,AN584)=1,1+MAX($BA$3:BA583),INDEX($BA$3:BA583,MATCH(AN584,$AN$3:AN584,0),0)))</f>
        <v/>
      </c>
      <c r="BB584" s="20" t="str">
        <f>IF(AO584="","",IF(COUNTIF($AO$3:AO584,AO584)=1,1+MAX($BB$3:BB583),INDEX($BB$3:BB583,MATCH(AO584,$AO$3:AO584,0),0)))</f>
        <v/>
      </c>
      <c r="BC584" s="54" t="str">
        <f t="shared" si="282"/>
        <v/>
      </c>
      <c r="BD584" s="54" t="str">
        <f t="shared" si="283"/>
        <v/>
      </c>
      <c r="BE584" s="20" t="str">
        <f>IF($AN584="","",IF(COUNTIF(AN584,"*"&amp;BE$1&amp;"*"),COUNTIF(AN$3:AN584,"*"&amp;BE$1&amp;"*"),""))</f>
        <v/>
      </c>
      <c r="BF584" s="20" t="str">
        <f>IF($AN584="","",IF(COUNTIF(AO584,"*"&amp;BF$1&amp;"*"),COUNTIF(AO$3:AO584,"*"&amp;BF$1&amp;"*"),""))</f>
        <v/>
      </c>
      <c r="BG584" s="20" t="str">
        <f>IF($AN584="","",IF(COUNTIF(AP584,"*"&amp;BG$1&amp;"*"),COUNTIF(AP$3:AP584,"*"&amp;BG$1&amp;"*"),""))</f>
        <v/>
      </c>
      <c r="BH584" s="20" t="str">
        <f>IF($AN584="","",IF(COUNTIF(AQ584,"*"&amp;BH$1&amp;"*"),COUNTIF(AQ$3:AQ584,"*"&amp;BH$1&amp;"*"),""))</f>
        <v/>
      </c>
      <c r="BI584" s="58" t="str">
        <f t="shared" si="284"/>
        <v/>
      </c>
      <c r="BJ584" s="20" t="str">
        <f t="shared" si="285"/>
        <v/>
      </c>
      <c r="BK584" s="20" t="str">
        <f t="shared" si="286"/>
        <v/>
      </c>
      <c r="BM584" s="20" t="str">
        <f>IF($BM$1&gt;=1+MAX($BM$3:BM583),1+MAX($BM$3:BM583),"")</f>
        <v/>
      </c>
      <c r="BN584" s="20" t="str">
        <f t="shared" si="289"/>
        <v/>
      </c>
      <c r="BO584" s="20" t="str">
        <f t="shared" si="289"/>
        <v/>
      </c>
      <c r="BP584" s="20" t="str">
        <f t="shared" si="289"/>
        <v/>
      </c>
      <c r="BQ584" s="20" t="str">
        <f t="shared" si="289"/>
        <v/>
      </c>
      <c r="BR584" s="20" t="str">
        <f t="shared" si="289"/>
        <v/>
      </c>
      <c r="BS584" s="20" t="str">
        <f t="shared" si="289"/>
        <v/>
      </c>
      <c r="BT584" s="20" t="str">
        <f t="shared" si="289"/>
        <v/>
      </c>
      <c r="BU584" s="20" t="str">
        <f t="shared" si="289"/>
        <v/>
      </c>
      <c r="BV584" s="20" t="str">
        <f t="shared" si="289"/>
        <v/>
      </c>
      <c r="BW584" s="20" t="str">
        <f t="shared" si="289"/>
        <v/>
      </c>
      <c r="BX584" s="20" t="str">
        <f t="shared" si="289"/>
        <v/>
      </c>
    </row>
    <row r="585" spans="2:76" ht="30" customHeight="1" x14ac:dyDescent="0.2">
      <c r="B585" s="52"/>
      <c r="C585" s="52"/>
      <c r="D585" s="52"/>
      <c r="E585" s="30"/>
      <c r="F585" s="31"/>
      <c r="G585" s="32"/>
      <c r="H585" s="30"/>
      <c r="I585" s="31"/>
      <c r="J585" s="34"/>
      <c r="K585" s="112" t="str">
        <f t="shared" si="264"/>
        <v/>
      </c>
      <c r="L585" s="108" t="str">
        <f t="shared" si="265"/>
        <v/>
      </c>
      <c r="M585" s="108" t="str">
        <f t="shared" si="266"/>
        <v/>
      </c>
      <c r="N585" s="31" t="str">
        <f t="shared" si="267"/>
        <v/>
      </c>
      <c r="O585" s="31" t="str">
        <f t="shared" si="268"/>
        <v/>
      </c>
      <c r="P585" s="49" t="str">
        <f t="shared" si="269"/>
        <v/>
      </c>
      <c r="Q585" s="49" t="str">
        <f t="shared" si="270"/>
        <v/>
      </c>
      <c r="R585" s="32" t="str">
        <f t="shared" si="271"/>
        <v/>
      </c>
      <c r="S585" s="19"/>
      <c r="T585" s="45" t="str">
        <f t="shared" si="272"/>
        <v/>
      </c>
      <c r="U585" s="32" t="str">
        <f t="shared" si="273"/>
        <v/>
      </c>
      <c r="V585" s="22"/>
      <c r="W585" s="6" t="str">
        <f t="shared" si="290"/>
        <v/>
      </c>
      <c r="X585" s="7" t="str">
        <f t="shared" si="274"/>
        <v/>
      </c>
      <c r="Y585" s="19"/>
      <c r="Z585" s="13" t="str">
        <f t="shared" si="291"/>
        <v/>
      </c>
      <c r="AA585" s="13" t="str">
        <f t="shared" si="275"/>
        <v/>
      </c>
      <c r="AB585" s="7" t="str">
        <f t="shared" si="276"/>
        <v/>
      </c>
      <c r="AC585" s="22"/>
      <c r="AD585" s="3" t="str">
        <f>IF(B585="","",COUNT(B$3:B585))</f>
        <v/>
      </c>
      <c r="AE585" s="3" t="str">
        <f>IF(C585="","",COUNT(C$3:C585))</f>
        <v/>
      </c>
      <c r="AF585" s="3" t="str">
        <f>IF(D585="","",COUNT(D$3:D585))</f>
        <v/>
      </c>
      <c r="AG585" s="20" t="str">
        <f>IF(E585="","",COUNTA($E$3:E585))</f>
        <v/>
      </c>
      <c r="AH585" s="38" t="str">
        <f>IF(B585="",IF(OR($C585&lt;&gt;"",$D585&lt;&gt;"",$E585&lt;&gt;"",$H585&lt;&gt;"",$G585&lt;&gt;""),INDEX(AH$3:AH584,MATCH(MAX(AD$3:AD584),AD$3:AD584,0),0),""),B585)</f>
        <v/>
      </c>
      <c r="AI585" s="38" t="str">
        <f>IF(C585="",IF(OR($D585&lt;&gt;"",$E585&lt;&gt;"",$H585&lt;&gt;"",$G585&lt;&gt;""),INDEX(AI$3:AI584,MATCH(MAX(AE$3:AE584),AE$3:AE584,0),0),""),C585)</f>
        <v/>
      </c>
      <c r="AJ585" s="38" t="str">
        <f>IF(D585="",IF(OR($E585&lt;&gt;"",$H585&lt;&gt;"",$G585&lt;&gt;""),INDEX(AJ$3:AJ584,MATCH(MAX(AF$3:AF584),AF$3:AF584,0),0),""),D585)</f>
        <v/>
      </c>
      <c r="AK585" s="4" t="str">
        <f>IF(入力!E585="","",IFERROR(INDEX(雇用者!$B$3:$B$100003,IFERROR(MATCH("*"&amp;$E585&amp;"*",雇用者!B$3:B$100003,0),MATCH("*"&amp;$E585&amp;"*",雇用者!C$3:C$100003,0)),0),入力!E585))&amp;""</f>
        <v/>
      </c>
      <c r="AL585" s="20" t="str">
        <f>IF(AM585="","",$AM585&amp;"@"&amp;AN585&amp;IF(AN585="","","@"&amp;COUNTIF($AK$3:AK585,AN585)))</f>
        <v/>
      </c>
      <c r="AM585" s="26" t="str">
        <f t="shared" si="277"/>
        <v/>
      </c>
      <c r="AN585" s="4" t="str">
        <f>IF(AK585="",IF(AND(OR(H585&lt;&gt;"",G585&lt;&gt;""),E585=""),INDEX($AK$3:AK584,MATCH(MAX($AG$3:AG584),$AG$3:AG584,0),0),""),AK585)</f>
        <v/>
      </c>
      <c r="AO585" s="20" t="str">
        <f>IF(H585="",IF(AN585="","",IFERROR(INDEX(雇用者!$D$3:$D$100003,MATCH($AN585,雇用者!B$3:B$100003,0),0),"")),H585)&amp;""</f>
        <v/>
      </c>
      <c r="AP585" s="20" t="str">
        <f>IF(AN585="","",IFERROR(IF(AND(入力!I585="",H585=""),INDEX(雇用者!$E$3:$E$100003,MATCH($AN585,雇用者!B$3:B$100003,0),0),I585),I585))&amp;""</f>
        <v/>
      </c>
      <c r="AQ585" s="20" t="str">
        <f t="shared" si="278"/>
        <v/>
      </c>
      <c r="AR585" s="20" t="str">
        <f t="shared" si="279"/>
        <v/>
      </c>
      <c r="AS585" s="20" t="str">
        <f>IF(AN585="","",IFERROR(IF(AND(入力!G585="",H585=""),INDEX(雇用者!$F$3:$Y$100003,MATCH($AN585,雇用者!B$3:B$100003,0),MATCH($AM585,雇用者!$F$1:$Y$1,1)),IF(G585="","",G585)),IF(G585="","",G585)))</f>
        <v/>
      </c>
      <c r="AT585" s="21" t="str">
        <f t="shared" si="280"/>
        <v/>
      </c>
      <c r="AU585" s="21" t="str">
        <f>IF(AND(AT585&lt;&gt;"",COUNTIF($AL$3:AL585,AL585)=1),SUMIF($AL$3:$AT$100003,AL585,$AT$3:$AT$100003),"")</f>
        <v/>
      </c>
      <c r="AV585" s="21" t="str">
        <f>IF(AND(COUNTIF($AM$3:AM585,AM585)=COUNTIF($AM$3:AM100585,AM585),AM585&lt;&gt;""),SUMIF($AM$3:AM585,AM585,$AT$3:AT585),"")</f>
        <v/>
      </c>
      <c r="AW585" s="96"/>
      <c r="AX585" s="20" t="str">
        <f>IF(COUNT(BC585:BH585)=6,MAX($AX$3:AX584)+1,"")</f>
        <v/>
      </c>
      <c r="AY585" s="20" t="str">
        <f>IF(AZ585="","",RANK(AZ585,$AZ$3:$AZ$100003,1)+COUNTIF($AZ$3:AZ585,AZ585)-1)</f>
        <v/>
      </c>
      <c r="AZ585" s="20" t="str">
        <f t="shared" si="281"/>
        <v/>
      </c>
      <c r="BA585" s="20" t="str">
        <f>IF(AN585="","",IF(COUNTIF($AN$3:AN585,AN585)=1,1+MAX($BA$3:BA584),INDEX($BA$3:BA584,MATCH(AN585,$AN$3:AN585,0),0)))</f>
        <v/>
      </c>
      <c r="BB585" s="20" t="str">
        <f>IF(AO585="","",IF(COUNTIF($AO$3:AO585,AO585)=1,1+MAX($BB$3:BB584),INDEX($BB$3:BB584,MATCH(AO585,$AO$3:AO585,0),0)))</f>
        <v/>
      </c>
      <c r="BC585" s="54" t="str">
        <f t="shared" si="282"/>
        <v/>
      </c>
      <c r="BD585" s="54" t="str">
        <f t="shared" si="283"/>
        <v/>
      </c>
      <c r="BE585" s="20" t="str">
        <f>IF($AN585="","",IF(COUNTIF(AN585,"*"&amp;BE$1&amp;"*"),COUNTIF(AN$3:AN585,"*"&amp;BE$1&amp;"*"),""))</f>
        <v/>
      </c>
      <c r="BF585" s="20" t="str">
        <f>IF($AN585="","",IF(COUNTIF(AO585,"*"&amp;BF$1&amp;"*"),COUNTIF(AO$3:AO585,"*"&amp;BF$1&amp;"*"),""))</f>
        <v/>
      </c>
      <c r="BG585" s="20" t="str">
        <f>IF($AN585="","",IF(COUNTIF(AP585,"*"&amp;BG$1&amp;"*"),COUNTIF(AP$3:AP585,"*"&amp;BG$1&amp;"*"),""))</f>
        <v/>
      </c>
      <c r="BH585" s="20" t="str">
        <f>IF($AN585="","",IF(COUNTIF(AQ585,"*"&amp;BH$1&amp;"*"),COUNTIF(AQ$3:AQ585,"*"&amp;BH$1&amp;"*"),""))</f>
        <v/>
      </c>
      <c r="BI585" s="58" t="str">
        <f t="shared" si="284"/>
        <v/>
      </c>
      <c r="BJ585" s="20" t="str">
        <f t="shared" si="285"/>
        <v/>
      </c>
      <c r="BK585" s="20" t="str">
        <f t="shared" si="286"/>
        <v/>
      </c>
      <c r="BM585" s="20" t="str">
        <f>IF($BM$1&gt;=1+MAX($BM$3:BM584),1+MAX($BM$3:BM584),"")</f>
        <v/>
      </c>
      <c r="BN585" s="20" t="str">
        <f t="shared" si="289"/>
        <v/>
      </c>
      <c r="BO585" s="20" t="str">
        <f t="shared" si="289"/>
        <v/>
      </c>
      <c r="BP585" s="20" t="str">
        <f t="shared" si="289"/>
        <v/>
      </c>
      <c r="BQ585" s="20" t="str">
        <f t="shared" si="289"/>
        <v/>
      </c>
      <c r="BR585" s="20" t="str">
        <f t="shared" si="289"/>
        <v/>
      </c>
      <c r="BS585" s="20" t="str">
        <f t="shared" si="289"/>
        <v/>
      </c>
      <c r="BT585" s="20" t="str">
        <f t="shared" si="289"/>
        <v/>
      </c>
      <c r="BU585" s="20" t="str">
        <f t="shared" si="289"/>
        <v/>
      </c>
      <c r="BV585" s="20" t="str">
        <f t="shared" si="289"/>
        <v/>
      </c>
      <c r="BW585" s="20" t="str">
        <f t="shared" si="289"/>
        <v/>
      </c>
      <c r="BX585" s="20" t="str">
        <f t="shared" si="289"/>
        <v/>
      </c>
    </row>
    <row r="586" spans="2:76" ht="30" customHeight="1" x14ac:dyDescent="0.2">
      <c r="B586" s="52"/>
      <c r="C586" s="52"/>
      <c r="D586" s="52"/>
      <c r="E586" s="30"/>
      <c r="F586" s="31"/>
      <c r="G586" s="32"/>
      <c r="H586" s="30"/>
      <c r="I586" s="31"/>
      <c r="J586" s="34"/>
      <c r="K586" s="112" t="str">
        <f t="shared" ref="K586:K649" si="292">IF(AM586="","",AM586)</f>
        <v/>
      </c>
      <c r="L586" s="108" t="str">
        <f t="shared" ref="L586:L649" si="293">IF(AN586="","",AN586)</f>
        <v/>
      </c>
      <c r="M586" s="108" t="str">
        <f t="shared" ref="M586:M649" si="294">IF(AO586="","",AO586)</f>
        <v/>
      </c>
      <c r="N586" s="31" t="str">
        <f t="shared" ref="N586:N649" si="295">IF(AP586="","",AP586)</f>
        <v/>
      </c>
      <c r="O586" s="31" t="str">
        <f t="shared" ref="O586:O649" si="296">IF(AR586="","",AR586)</f>
        <v/>
      </c>
      <c r="P586" s="49" t="str">
        <f t="shared" ref="P586:P649" si="297">IF(OR(AS586="",AS586=0),"",AS586)</f>
        <v/>
      </c>
      <c r="Q586" s="49" t="str">
        <f t="shared" ref="Q586:Q649" si="298">IF(OR(AT586="",AT586=0),"",AT586)</f>
        <v/>
      </c>
      <c r="R586" s="32" t="str">
        <f t="shared" ref="R586:R649" si="299">IF(OR(AU586="",AU586=0),"",AU586)</f>
        <v/>
      </c>
      <c r="S586" s="19"/>
      <c r="T586" s="45" t="str">
        <f t="shared" ref="T586:T649" si="300">IF(U586="","",AM586)</f>
        <v/>
      </c>
      <c r="U586" s="32" t="str">
        <f t="shared" ref="U586:U649" si="301">IF(AV586="","",AV586)</f>
        <v/>
      </c>
      <c r="V586" s="22"/>
      <c r="W586" s="6" t="str">
        <f t="shared" si="290"/>
        <v/>
      </c>
      <c r="X586" s="7" t="str">
        <f t="shared" ref="X586:X649" si="302">IF(OR(W586="",SUMIF($AN$3:$AN$100003,W586,$AT$3:$AT$100003)=0),"",SUMIF($AN$3:$AN$100003,W586,$AT$3:$AT$100003))</f>
        <v/>
      </c>
      <c r="Y586" s="19"/>
      <c r="Z586" s="13" t="str">
        <f t="shared" si="291"/>
        <v/>
      </c>
      <c r="AA586" s="13" t="str">
        <f t="shared" ref="AA586:AA649" si="303">IF(OR($Z586="",SUMIF($AO$3:$AO$100003,Z586,$AR$3:$AR$100003)=0),"",SUMIF($AO$3:$AO$100003,Z586,$AR$3:$AR$100003))</f>
        <v/>
      </c>
      <c r="AB586" s="7" t="str">
        <f t="shared" ref="AB586:AB649" si="304">IF($Z586="","",SUMIF($AO$3:$AO$100003,Z586,$AT$3:$AT$100003))</f>
        <v/>
      </c>
      <c r="AC586" s="22"/>
      <c r="AD586" s="3" t="str">
        <f>IF(B586="","",COUNT(B$3:B586))</f>
        <v/>
      </c>
      <c r="AE586" s="3" t="str">
        <f>IF(C586="","",COUNT(C$3:C586))</f>
        <v/>
      </c>
      <c r="AF586" s="3" t="str">
        <f>IF(D586="","",COUNT(D$3:D586))</f>
        <v/>
      </c>
      <c r="AG586" s="20" t="str">
        <f>IF(E586="","",COUNTA($E$3:E586))</f>
        <v/>
      </c>
      <c r="AH586" s="38" t="str">
        <f>IF(B586="",IF(OR($C586&lt;&gt;"",$D586&lt;&gt;"",$E586&lt;&gt;"",$H586&lt;&gt;"",$G586&lt;&gt;""),INDEX(AH$3:AH585,MATCH(MAX(AD$3:AD585),AD$3:AD585,0),0),""),B586)</f>
        <v/>
      </c>
      <c r="AI586" s="38" t="str">
        <f>IF(C586="",IF(OR($D586&lt;&gt;"",$E586&lt;&gt;"",$H586&lt;&gt;"",$G586&lt;&gt;""),INDEX(AI$3:AI585,MATCH(MAX(AE$3:AE585),AE$3:AE585,0),0),""),C586)</f>
        <v/>
      </c>
      <c r="AJ586" s="38" t="str">
        <f>IF(D586="",IF(OR($E586&lt;&gt;"",$H586&lt;&gt;"",$G586&lt;&gt;""),INDEX(AJ$3:AJ585,MATCH(MAX(AF$3:AF585),AF$3:AF585,0),0),""),D586)</f>
        <v/>
      </c>
      <c r="AK586" s="4" t="str">
        <f>IF(入力!E586="","",IFERROR(INDEX(雇用者!$B$3:$B$100003,IFERROR(MATCH("*"&amp;$E586&amp;"*",雇用者!B$3:B$100003,0),MATCH("*"&amp;$E586&amp;"*",雇用者!C$3:C$100003,0)),0),入力!E586))&amp;""</f>
        <v/>
      </c>
      <c r="AL586" s="20" t="str">
        <f>IF(AM586="","",$AM586&amp;"@"&amp;AN586&amp;IF(AN586="","","@"&amp;COUNTIF($AK$3:AK586,AN586)))</f>
        <v/>
      </c>
      <c r="AM586" s="26" t="str">
        <f t="shared" ref="AM586:AM649" si="305">IFERROR(IF(AJ586="","",DATE(AH586,AI586,AJ586)),"")</f>
        <v/>
      </c>
      <c r="AN586" s="4" t="str">
        <f>IF(AK586="",IF(AND(OR(H586&lt;&gt;"",G586&lt;&gt;""),E586=""),INDEX($AK$3:AK585,MATCH(MAX($AG$3:AG585),$AG$3:AG585,0),0),""),AK586)</f>
        <v/>
      </c>
      <c r="AO586" s="20" t="str">
        <f>IF(H586="",IF(AN586="","",IFERROR(INDEX(雇用者!$D$3:$D$100003,MATCH($AN586,雇用者!B$3:B$100003,0),0),"")),H586)&amp;""</f>
        <v/>
      </c>
      <c r="AP586" s="20" t="str">
        <f>IF(AN586="","",IFERROR(IF(AND(入力!I586="",H586=""),INDEX(雇用者!$E$3:$E$100003,MATCH($AN586,雇用者!B$3:B$100003,0),0),I586),I586))&amp;""</f>
        <v/>
      </c>
      <c r="AQ586" s="20" t="str">
        <f t="shared" ref="AQ586:AQ649" si="306">IF(J586="","",J586)</f>
        <v/>
      </c>
      <c r="AR586" s="20" t="str">
        <f t="shared" ref="AR586:AR649" si="307">IF(F586="","",F586)</f>
        <v/>
      </c>
      <c r="AS586" s="20" t="str">
        <f>IF(AN586="","",IFERROR(IF(AND(入力!G586="",H586=""),INDEX(雇用者!$F$3:$Y$100003,MATCH($AN586,雇用者!B$3:B$100003,0),MATCH($AM586,雇用者!$F$1:$Y$1,1)),IF(G586="","",G586)),IF(G586="","",G586)))</f>
        <v/>
      </c>
      <c r="AT586" s="21" t="str">
        <f t="shared" ref="AT586:AT649" si="308">IF(COUNT(AR586:AS586)=2,AR586*AS586,IF(AND(F586="",G586&lt;&gt;""),AS586,""))</f>
        <v/>
      </c>
      <c r="AU586" s="21" t="str">
        <f>IF(AND(AT586&lt;&gt;"",COUNTIF($AL$3:AL586,AL586)=1),SUMIF($AL$3:$AT$100003,AL586,$AT$3:$AT$100003),"")</f>
        <v/>
      </c>
      <c r="AV586" s="21" t="str">
        <f>IF(AND(COUNTIF($AM$3:AM586,AM586)=COUNTIF($AM$3:AM100586,AM586),AM586&lt;&gt;""),SUMIF($AM$3:AM586,AM586,$AT$3:AT586),"")</f>
        <v/>
      </c>
      <c r="AW586" s="96"/>
      <c r="AX586" s="20" t="str">
        <f>IF(COUNT(BC586:BH586)=6,MAX($AX$3:AX585)+1,"")</f>
        <v/>
      </c>
      <c r="AY586" s="20" t="str">
        <f>IF(AZ586="","",RANK(AZ586,$AZ$3:$AZ$100003,1)+COUNTIF($AZ$3:AZ586,AZ586)-1)</f>
        <v/>
      </c>
      <c r="AZ586" s="20" t="str">
        <f t="shared" ref="AZ586:AZ649" si="309">IF(OR(BA586="",AX586=""),"",BA586*0.1^LEN(BA586)+AM586)</f>
        <v/>
      </c>
      <c r="BA586" s="20" t="str">
        <f>IF(AN586="","",IF(COUNTIF($AN$3:AN586,AN586)=1,1+MAX($BA$3:BA585),INDEX($BA$3:BA585,MATCH(AN586,$AN$3:AN586,0),0)))</f>
        <v/>
      </c>
      <c r="BB586" s="20" t="str">
        <f>IF(AO586="","",IF(COUNTIF($AO$3:AO586,AO586)=1,1+MAX($BB$3:BB585),INDEX($BB$3:BB585,MATCH(AO586,$AO$3:AO586,0),0)))</f>
        <v/>
      </c>
      <c r="BC586" s="54" t="str">
        <f t="shared" ref="BC586:BC649" si="310">IF($BC$1="",IF(AM586="","",AM586),IF(AND(AM586&gt;=$BC$1,AM586&lt;&gt;""),AM586,""))</f>
        <v/>
      </c>
      <c r="BD586" s="54" t="str">
        <f t="shared" ref="BD586:BD649" si="311">IF($BD$1="",IF(AM586="","",AM586),IF(AND(AM586&lt;=$BD$1,AM586&lt;&gt;""),AM586,""))</f>
        <v/>
      </c>
      <c r="BE586" s="20" t="str">
        <f>IF($AN586="","",IF(COUNTIF(AN586,"*"&amp;BE$1&amp;"*"),COUNTIF(AN$3:AN586,"*"&amp;BE$1&amp;"*"),""))</f>
        <v/>
      </c>
      <c r="BF586" s="20" t="str">
        <f>IF($AN586="","",IF(COUNTIF(AO586,"*"&amp;BF$1&amp;"*"),COUNTIF(AO$3:AO586,"*"&amp;BF$1&amp;"*"),""))</f>
        <v/>
      </c>
      <c r="BG586" s="20" t="str">
        <f>IF($AN586="","",IF(COUNTIF(AP586,"*"&amp;BG$1&amp;"*"),COUNTIF(AP$3:AP586,"*"&amp;BG$1&amp;"*"),""))</f>
        <v/>
      </c>
      <c r="BH586" s="20" t="str">
        <f>IF($AN586="","",IF(COUNTIF(AQ586,"*"&amp;BH$1&amp;"*"),COUNTIF(AQ$3:AQ586,"*"&amp;BH$1&amp;"*"),""))</f>
        <v/>
      </c>
      <c r="BI586" s="58" t="str">
        <f t="shared" ref="BI586:BI649" si="312">IF(AR586="","",AR586)</f>
        <v/>
      </c>
      <c r="BJ586" s="20" t="str">
        <f t="shared" ref="BJ586:BJ649" si="313">IF(AS586="","",AS586)</f>
        <v/>
      </c>
      <c r="BK586" s="20" t="str">
        <f t="shared" ref="BK586:BK649" si="314">IF(AT586="","",AT586)</f>
        <v/>
      </c>
      <c r="BM586" s="20" t="str">
        <f>IF($BM$1&gt;=1+MAX($BM$3:BM585),1+MAX($BM$3:BM585),"")</f>
        <v/>
      </c>
      <c r="BN586" s="20" t="str">
        <f t="shared" si="289"/>
        <v/>
      </c>
      <c r="BO586" s="20" t="str">
        <f t="shared" si="289"/>
        <v/>
      </c>
      <c r="BP586" s="20" t="str">
        <f t="shared" si="289"/>
        <v/>
      </c>
      <c r="BQ586" s="20" t="str">
        <f t="shared" si="289"/>
        <v/>
      </c>
      <c r="BR586" s="20" t="str">
        <f t="shared" si="289"/>
        <v/>
      </c>
      <c r="BS586" s="20" t="str">
        <f t="shared" si="289"/>
        <v/>
      </c>
      <c r="BT586" s="20" t="str">
        <f t="shared" si="289"/>
        <v/>
      </c>
      <c r="BU586" s="20" t="str">
        <f t="shared" si="289"/>
        <v/>
      </c>
      <c r="BV586" s="20" t="str">
        <f t="shared" si="289"/>
        <v/>
      </c>
      <c r="BW586" s="20" t="str">
        <f t="shared" si="289"/>
        <v/>
      </c>
      <c r="BX586" s="20" t="str">
        <f t="shared" si="289"/>
        <v/>
      </c>
    </row>
    <row r="587" spans="2:76" ht="30" customHeight="1" x14ac:dyDescent="0.2">
      <c r="B587" s="52"/>
      <c r="C587" s="52"/>
      <c r="D587" s="52"/>
      <c r="E587" s="30"/>
      <c r="F587" s="31"/>
      <c r="G587" s="32"/>
      <c r="H587" s="30"/>
      <c r="I587" s="31"/>
      <c r="J587" s="34"/>
      <c r="K587" s="112" t="str">
        <f t="shared" si="292"/>
        <v/>
      </c>
      <c r="L587" s="108" t="str">
        <f t="shared" si="293"/>
        <v/>
      </c>
      <c r="M587" s="108" t="str">
        <f t="shared" si="294"/>
        <v/>
      </c>
      <c r="N587" s="31" t="str">
        <f t="shared" si="295"/>
        <v/>
      </c>
      <c r="O587" s="31" t="str">
        <f t="shared" si="296"/>
        <v/>
      </c>
      <c r="P587" s="49" t="str">
        <f t="shared" si="297"/>
        <v/>
      </c>
      <c r="Q587" s="49" t="str">
        <f t="shared" si="298"/>
        <v/>
      </c>
      <c r="R587" s="32" t="str">
        <f t="shared" si="299"/>
        <v/>
      </c>
      <c r="S587" s="19"/>
      <c r="T587" s="45" t="str">
        <f t="shared" si="300"/>
        <v/>
      </c>
      <c r="U587" s="32" t="str">
        <f t="shared" si="301"/>
        <v/>
      </c>
      <c r="V587" s="22"/>
      <c r="W587" s="6" t="str">
        <f t="shared" si="290"/>
        <v/>
      </c>
      <c r="X587" s="7" t="str">
        <f t="shared" si="302"/>
        <v/>
      </c>
      <c r="Y587" s="19"/>
      <c r="Z587" s="13" t="str">
        <f t="shared" si="291"/>
        <v/>
      </c>
      <c r="AA587" s="13" t="str">
        <f t="shared" si="303"/>
        <v/>
      </c>
      <c r="AB587" s="7" t="str">
        <f t="shared" si="304"/>
        <v/>
      </c>
      <c r="AC587" s="22"/>
      <c r="AD587" s="3" t="str">
        <f>IF(B587="","",COUNT(B$3:B587))</f>
        <v/>
      </c>
      <c r="AE587" s="3" t="str">
        <f>IF(C587="","",COUNT(C$3:C587))</f>
        <v/>
      </c>
      <c r="AF587" s="3" t="str">
        <f>IF(D587="","",COUNT(D$3:D587))</f>
        <v/>
      </c>
      <c r="AG587" s="20" t="str">
        <f>IF(E587="","",COUNTA($E$3:E587))</f>
        <v/>
      </c>
      <c r="AH587" s="38" t="str">
        <f>IF(B587="",IF(OR($C587&lt;&gt;"",$D587&lt;&gt;"",$E587&lt;&gt;"",$H587&lt;&gt;"",$G587&lt;&gt;""),INDEX(AH$3:AH586,MATCH(MAX(AD$3:AD586),AD$3:AD586,0),0),""),B587)</f>
        <v/>
      </c>
      <c r="AI587" s="38" t="str">
        <f>IF(C587="",IF(OR($D587&lt;&gt;"",$E587&lt;&gt;"",$H587&lt;&gt;"",$G587&lt;&gt;""),INDEX(AI$3:AI586,MATCH(MAX(AE$3:AE586),AE$3:AE586,0),0),""),C587)</f>
        <v/>
      </c>
      <c r="AJ587" s="38" t="str">
        <f>IF(D587="",IF(OR($E587&lt;&gt;"",$H587&lt;&gt;"",$G587&lt;&gt;""),INDEX(AJ$3:AJ586,MATCH(MAX(AF$3:AF586),AF$3:AF586,0),0),""),D587)</f>
        <v/>
      </c>
      <c r="AK587" s="4" t="str">
        <f>IF(入力!E587="","",IFERROR(INDEX(雇用者!$B$3:$B$100003,IFERROR(MATCH("*"&amp;$E587&amp;"*",雇用者!B$3:B$100003,0),MATCH("*"&amp;$E587&amp;"*",雇用者!C$3:C$100003,0)),0),入力!E587))&amp;""</f>
        <v/>
      </c>
      <c r="AL587" s="20" t="str">
        <f>IF(AM587="","",$AM587&amp;"@"&amp;AN587&amp;IF(AN587="","","@"&amp;COUNTIF($AK$3:AK587,AN587)))</f>
        <v/>
      </c>
      <c r="AM587" s="26" t="str">
        <f t="shared" si="305"/>
        <v/>
      </c>
      <c r="AN587" s="4" t="str">
        <f>IF(AK587="",IF(AND(OR(H587&lt;&gt;"",G587&lt;&gt;""),E587=""),INDEX($AK$3:AK586,MATCH(MAX($AG$3:AG586),$AG$3:AG586,0),0),""),AK587)</f>
        <v/>
      </c>
      <c r="AO587" s="20" t="str">
        <f>IF(H587="",IF(AN587="","",IFERROR(INDEX(雇用者!$D$3:$D$100003,MATCH($AN587,雇用者!B$3:B$100003,0),0),"")),H587)&amp;""</f>
        <v/>
      </c>
      <c r="AP587" s="20" t="str">
        <f>IF(AN587="","",IFERROR(IF(AND(入力!I587="",H587=""),INDEX(雇用者!$E$3:$E$100003,MATCH($AN587,雇用者!B$3:B$100003,0),0),I587),I587))&amp;""</f>
        <v/>
      </c>
      <c r="AQ587" s="20" t="str">
        <f t="shared" si="306"/>
        <v/>
      </c>
      <c r="AR587" s="20" t="str">
        <f t="shared" si="307"/>
        <v/>
      </c>
      <c r="AS587" s="20" t="str">
        <f>IF(AN587="","",IFERROR(IF(AND(入力!G587="",H587=""),INDEX(雇用者!$F$3:$Y$100003,MATCH($AN587,雇用者!B$3:B$100003,0),MATCH($AM587,雇用者!$F$1:$Y$1,1)),IF(G587="","",G587)),IF(G587="","",G587)))</f>
        <v/>
      </c>
      <c r="AT587" s="21" t="str">
        <f t="shared" si="308"/>
        <v/>
      </c>
      <c r="AU587" s="21" t="str">
        <f>IF(AND(AT587&lt;&gt;"",COUNTIF($AL$3:AL587,AL587)=1),SUMIF($AL$3:$AT$100003,AL587,$AT$3:$AT$100003),"")</f>
        <v/>
      </c>
      <c r="AV587" s="21" t="str">
        <f>IF(AND(COUNTIF($AM$3:AM587,AM587)=COUNTIF($AM$3:AM100587,AM587),AM587&lt;&gt;""),SUMIF($AM$3:AM587,AM587,$AT$3:AT587),"")</f>
        <v/>
      </c>
      <c r="AW587" s="96"/>
      <c r="AX587" s="20" t="str">
        <f>IF(COUNT(BC587:BH587)=6,MAX($AX$3:AX586)+1,"")</f>
        <v/>
      </c>
      <c r="AY587" s="20" t="str">
        <f>IF(AZ587="","",RANK(AZ587,$AZ$3:$AZ$100003,1)+COUNTIF($AZ$3:AZ587,AZ587)-1)</f>
        <v/>
      </c>
      <c r="AZ587" s="20" t="str">
        <f t="shared" si="309"/>
        <v/>
      </c>
      <c r="BA587" s="20" t="str">
        <f>IF(AN587="","",IF(COUNTIF($AN$3:AN587,AN587)=1,1+MAX($BA$3:BA586),INDEX($BA$3:BA586,MATCH(AN587,$AN$3:AN587,0),0)))</f>
        <v/>
      </c>
      <c r="BB587" s="20" t="str">
        <f>IF(AO587="","",IF(COUNTIF($AO$3:AO587,AO587)=1,1+MAX($BB$3:BB586),INDEX($BB$3:BB586,MATCH(AO587,$AO$3:AO587,0),0)))</f>
        <v/>
      </c>
      <c r="BC587" s="54" t="str">
        <f t="shared" si="310"/>
        <v/>
      </c>
      <c r="BD587" s="54" t="str">
        <f t="shared" si="311"/>
        <v/>
      </c>
      <c r="BE587" s="20" t="str">
        <f>IF($AN587="","",IF(COUNTIF(AN587,"*"&amp;BE$1&amp;"*"),COUNTIF(AN$3:AN587,"*"&amp;BE$1&amp;"*"),""))</f>
        <v/>
      </c>
      <c r="BF587" s="20" t="str">
        <f>IF($AN587="","",IF(COUNTIF(AO587,"*"&amp;BF$1&amp;"*"),COUNTIF(AO$3:AO587,"*"&amp;BF$1&amp;"*"),""))</f>
        <v/>
      </c>
      <c r="BG587" s="20" t="str">
        <f>IF($AN587="","",IF(COUNTIF(AP587,"*"&amp;BG$1&amp;"*"),COUNTIF(AP$3:AP587,"*"&amp;BG$1&amp;"*"),""))</f>
        <v/>
      </c>
      <c r="BH587" s="20" t="str">
        <f>IF($AN587="","",IF(COUNTIF(AQ587,"*"&amp;BH$1&amp;"*"),COUNTIF(AQ$3:AQ587,"*"&amp;BH$1&amp;"*"),""))</f>
        <v/>
      </c>
      <c r="BI587" s="58" t="str">
        <f t="shared" si="312"/>
        <v/>
      </c>
      <c r="BJ587" s="20" t="str">
        <f t="shared" si="313"/>
        <v/>
      </c>
      <c r="BK587" s="20" t="str">
        <f t="shared" si="314"/>
        <v/>
      </c>
      <c r="BM587" s="20" t="str">
        <f>IF($BM$1&gt;=1+MAX($BM$3:BM586),1+MAX($BM$3:BM586),"")</f>
        <v/>
      </c>
      <c r="BN587" s="20" t="str">
        <f t="shared" si="289"/>
        <v/>
      </c>
      <c r="BO587" s="20" t="str">
        <f t="shared" si="289"/>
        <v/>
      </c>
      <c r="BP587" s="20" t="str">
        <f t="shared" si="289"/>
        <v/>
      </c>
      <c r="BQ587" s="20" t="str">
        <f t="shared" si="289"/>
        <v/>
      </c>
      <c r="BR587" s="20" t="str">
        <f t="shared" si="289"/>
        <v/>
      </c>
      <c r="BS587" s="20" t="str">
        <f t="shared" si="289"/>
        <v/>
      </c>
      <c r="BT587" s="20" t="str">
        <f t="shared" si="289"/>
        <v/>
      </c>
      <c r="BU587" s="20" t="str">
        <f t="shared" si="289"/>
        <v/>
      </c>
      <c r="BV587" s="20" t="str">
        <f t="shared" si="289"/>
        <v/>
      </c>
      <c r="BW587" s="20" t="str">
        <f t="shared" si="289"/>
        <v/>
      </c>
      <c r="BX587" s="20" t="str">
        <f t="shared" si="289"/>
        <v/>
      </c>
    </row>
    <row r="588" spans="2:76" ht="30" customHeight="1" x14ac:dyDescent="0.2">
      <c r="B588" s="52"/>
      <c r="C588" s="52"/>
      <c r="D588" s="52"/>
      <c r="E588" s="30"/>
      <c r="F588" s="31"/>
      <c r="G588" s="32"/>
      <c r="H588" s="30"/>
      <c r="I588" s="31"/>
      <c r="J588" s="34"/>
      <c r="K588" s="112" t="str">
        <f t="shared" si="292"/>
        <v/>
      </c>
      <c r="L588" s="108" t="str">
        <f t="shared" si="293"/>
        <v/>
      </c>
      <c r="M588" s="108" t="str">
        <f t="shared" si="294"/>
        <v/>
      </c>
      <c r="N588" s="31" t="str">
        <f t="shared" si="295"/>
        <v/>
      </c>
      <c r="O588" s="31" t="str">
        <f t="shared" si="296"/>
        <v/>
      </c>
      <c r="P588" s="49" t="str">
        <f t="shared" si="297"/>
        <v/>
      </c>
      <c r="Q588" s="49" t="str">
        <f t="shared" si="298"/>
        <v/>
      </c>
      <c r="R588" s="32" t="str">
        <f t="shared" si="299"/>
        <v/>
      </c>
      <c r="S588" s="19"/>
      <c r="T588" s="45" t="str">
        <f t="shared" si="300"/>
        <v/>
      </c>
      <c r="U588" s="32" t="str">
        <f t="shared" si="301"/>
        <v/>
      </c>
      <c r="V588" s="22"/>
      <c r="W588" s="6" t="str">
        <f t="shared" si="290"/>
        <v/>
      </c>
      <c r="X588" s="7" t="str">
        <f t="shared" si="302"/>
        <v/>
      </c>
      <c r="Y588" s="19"/>
      <c r="Z588" s="13" t="str">
        <f t="shared" si="291"/>
        <v/>
      </c>
      <c r="AA588" s="13" t="str">
        <f t="shared" si="303"/>
        <v/>
      </c>
      <c r="AB588" s="7" t="str">
        <f t="shared" si="304"/>
        <v/>
      </c>
      <c r="AC588" s="22"/>
      <c r="AD588" s="3" t="str">
        <f>IF(B588="","",COUNT(B$3:B588))</f>
        <v/>
      </c>
      <c r="AE588" s="3" t="str">
        <f>IF(C588="","",COUNT(C$3:C588))</f>
        <v/>
      </c>
      <c r="AF588" s="3" t="str">
        <f>IF(D588="","",COUNT(D$3:D588))</f>
        <v/>
      </c>
      <c r="AG588" s="20" t="str">
        <f>IF(E588="","",COUNTA($E$3:E588))</f>
        <v/>
      </c>
      <c r="AH588" s="38" t="str">
        <f>IF(B588="",IF(OR($C588&lt;&gt;"",$D588&lt;&gt;"",$E588&lt;&gt;"",$H588&lt;&gt;"",$G588&lt;&gt;""),INDEX(AH$3:AH587,MATCH(MAX(AD$3:AD587),AD$3:AD587,0),0),""),B588)</f>
        <v/>
      </c>
      <c r="AI588" s="38" t="str">
        <f>IF(C588="",IF(OR($D588&lt;&gt;"",$E588&lt;&gt;"",$H588&lt;&gt;"",$G588&lt;&gt;""),INDEX(AI$3:AI587,MATCH(MAX(AE$3:AE587),AE$3:AE587,0),0),""),C588)</f>
        <v/>
      </c>
      <c r="AJ588" s="38" t="str">
        <f>IF(D588="",IF(OR($E588&lt;&gt;"",$H588&lt;&gt;"",$G588&lt;&gt;""),INDEX(AJ$3:AJ587,MATCH(MAX(AF$3:AF587),AF$3:AF587,0),0),""),D588)</f>
        <v/>
      </c>
      <c r="AK588" s="4" t="str">
        <f>IF(入力!E588="","",IFERROR(INDEX(雇用者!$B$3:$B$100003,IFERROR(MATCH("*"&amp;$E588&amp;"*",雇用者!B$3:B$100003,0),MATCH("*"&amp;$E588&amp;"*",雇用者!C$3:C$100003,0)),0),入力!E588))&amp;""</f>
        <v/>
      </c>
      <c r="AL588" s="20" t="str">
        <f>IF(AM588="","",$AM588&amp;"@"&amp;AN588&amp;IF(AN588="","","@"&amp;COUNTIF($AK$3:AK588,AN588)))</f>
        <v/>
      </c>
      <c r="AM588" s="26" t="str">
        <f t="shared" si="305"/>
        <v/>
      </c>
      <c r="AN588" s="4" t="str">
        <f>IF(AK588="",IF(AND(OR(H588&lt;&gt;"",G588&lt;&gt;""),E588=""),INDEX($AK$3:AK587,MATCH(MAX($AG$3:AG587),$AG$3:AG587,0),0),""),AK588)</f>
        <v/>
      </c>
      <c r="AO588" s="20" t="str">
        <f>IF(H588="",IF(AN588="","",IFERROR(INDEX(雇用者!$D$3:$D$100003,MATCH($AN588,雇用者!B$3:B$100003,0),0),"")),H588)&amp;""</f>
        <v/>
      </c>
      <c r="AP588" s="20" t="str">
        <f>IF(AN588="","",IFERROR(IF(AND(入力!I588="",H588=""),INDEX(雇用者!$E$3:$E$100003,MATCH($AN588,雇用者!B$3:B$100003,0),0),I588),I588))&amp;""</f>
        <v/>
      </c>
      <c r="AQ588" s="20" t="str">
        <f t="shared" si="306"/>
        <v/>
      </c>
      <c r="AR588" s="20" t="str">
        <f t="shared" si="307"/>
        <v/>
      </c>
      <c r="AS588" s="20" t="str">
        <f>IF(AN588="","",IFERROR(IF(AND(入力!G588="",H588=""),INDEX(雇用者!$F$3:$Y$100003,MATCH($AN588,雇用者!B$3:B$100003,0),MATCH($AM588,雇用者!$F$1:$Y$1,1)),IF(G588="","",G588)),IF(G588="","",G588)))</f>
        <v/>
      </c>
      <c r="AT588" s="21" t="str">
        <f t="shared" si="308"/>
        <v/>
      </c>
      <c r="AU588" s="21" t="str">
        <f>IF(AND(AT588&lt;&gt;"",COUNTIF($AL$3:AL588,AL588)=1),SUMIF($AL$3:$AT$100003,AL588,$AT$3:$AT$100003),"")</f>
        <v/>
      </c>
      <c r="AV588" s="21" t="str">
        <f>IF(AND(COUNTIF($AM$3:AM588,AM588)=COUNTIF($AM$3:AM100588,AM588),AM588&lt;&gt;""),SUMIF($AM$3:AM588,AM588,$AT$3:AT588),"")</f>
        <v/>
      </c>
      <c r="AW588" s="96"/>
      <c r="AX588" s="20" t="str">
        <f>IF(COUNT(BC588:BH588)=6,MAX($AX$3:AX587)+1,"")</f>
        <v/>
      </c>
      <c r="AY588" s="20" t="str">
        <f>IF(AZ588="","",RANK(AZ588,$AZ$3:$AZ$100003,1)+COUNTIF($AZ$3:AZ588,AZ588)-1)</f>
        <v/>
      </c>
      <c r="AZ588" s="20" t="str">
        <f t="shared" si="309"/>
        <v/>
      </c>
      <c r="BA588" s="20" t="str">
        <f>IF(AN588="","",IF(COUNTIF($AN$3:AN588,AN588)=1,1+MAX($BA$3:BA587),INDEX($BA$3:BA587,MATCH(AN588,$AN$3:AN588,0),0)))</f>
        <v/>
      </c>
      <c r="BB588" s="20" t="str">
        <f>IF(AO588="","",IF(COUNTIF($AO$3:AO588,AO588)=1,1+MAX($BB$3:BB587),INDEX($BB$3:BB587,MATCH(AO588,$AO$3:AO588,0),0)))</f>
        <v/>
      </c>
      <c r="BC588" s="54" t="str">
        <f t="shared" si="310"/>
        <v/>
      </c>
      <c r="BD588" s="54" t="str">
        <f t="shared" si="311"/>
        <v/>
      </c>
      <c r="BE588" s="20" t="str">
        <f>IF($AN588="","",IF(COUNTIF(AN588,"*"&amp;BE$1&amp;"*"),COUNTIF(AN$3:AN588,"*"&amp;BE$1&amp;"*"),""))</f>
        <v/>
      </c>
      <c r="BF588" s="20" t="str">
        <f>IF($AN588="","",IF(COUNTIF(AO588,"*"&amp;BF$1&amp;"*"),COUNTIF(AO$3:AO588,"*"&amp;BF$1&amp;"*"),""))</f>
        <v/>
      </c>
      <c r="BG588" s="20" t="str">
        <f>IF($AN588="","",IF(COUNTIF(AP588,"*"&amp;BG$1&amp;"*"),COUNTIF(AP$3:AP588,"*"&amp;BG$1&amp;"*"),""))</f>
        <v/>
      </c>
      <c r="BH588" s="20" t="str">
        <f>IF($AN588="","",IF(COUNTIF(AQ588,"*"&amp;BH$1&amp;"*"),COUNTIF(AQ$3:AQ588,"*"&amp;BH$1&amp;"*"),""))</f>
        <v/>
      </c>
      <c r="BI588" s="58" t="str">
        <f t="shared" si="312"/>
        <v/>
      </c>
      <c r="BJ588" s="20" t="str">
        <f t="shared" si="313"/>
        <v/>
      </c>
      <c r="BK588" s="20" t="str">
        <f t="shared" si="314"/>
        <v/>
      </c>
      <c r="BM588" s="20" t="str">
        <f>IF($BM$1&gt;=1+MAX($BM$3:BM587),1+MAX($BM$3:BM587),"")</f>
        <v/>
      </c>
      <c r="BN588" s="20" t="str">
        <f t="shared" si="289"/>
        <v/>
      </c>
      <c r="BO588" s="20" t="str">
        <f t="shared" si="289"/>
        <v/>
      </c>
      <c r="BP588" s="20" t="str">
        <f t="shared" si="289"/>
        <v/>
      </c>
      <c r="BQ588" s="20" t="str">
        <f t="shared" si="289"/>
        <v/>
      </c>
      <c r="BR588" s="20" t="str">
        <f t="shared" si="289"/>
        <v/>
      </c>
      <c r="BS588" s="20" t="str">
        <f t="shared" si="289"/>
        <v/>
      </c>
      <c r="BT588" s="20" t="str">
        <f t="shared" si="289"/>
        <v/>
      </c>
      <c r="BU588" s="20" t="str">
        <f t="shared" si="289"/>
        <v/>
      </c>
      <c r="BV588" s="20" t="str">
        <f t="shared" si="289"/>
        <v/>
      </c>
      <c r="BW588" s="20" t="str">
        <f t="shared" si="289"/>
        <v/>
      </c>
      <c r="BX588" s="20" t="str">
        <f t="shared" si="289"/>
        <v/>
      </c>
    </row>
    <row r="589" spans="2:76" ht="30" customHeight="1" x14ac:dyDescent="0.2">
      <c r="B589" s="52"/>
      <c r="C589" s="52"/>
      <c r="D589" s="52"/>
      <c r="E589" s="30"/>
      <c r="F589" s="31"/>
      <c r="G589" s="32"/>
      <c r="H589" s="30"/>
      <c r="I589" s="31"/>
      <c r="J589" s="34"/>
      <c r="K589" s="112" t="str">
        <f t="shared" si="292"/>
        <v/>
      </c>
      <c r="L589" s="108" t="str">
        <f t="shared" si="293"/>
        <v/>
      </c>
      <c r="M589" s="108" t="str">
        <f t="shared" si="294"/>
        <v/>
      </c>
      <c r="N589" s="31" t="str">
        <f t="shared" si="295"/>
        <v/>
      </c>
      <c r="O589" s="31" t="str">
        <f t="shared" si="296"/>
        <v/>
      </c>
      <c r="P589" s="49" t="str">
        <f t="shared" si="297"/>
        <v/>
      </c>
      <c r="Q589" s="49" t="str">
        <f t="shared" si="298"/>
        <v/>
      </c>
      <c r="R589" s="32" t="str">
        <f t="shared" si="299"/>
        <v/>
      </c>
      <c r="S589" s="19"/>
      <c r="T589" s="45" t="str">
        <f t="shared" si="300"/>
        <v/>
      </c>
      <c r="U589" s="32" t="str">
        <f t="shared" si="301"/>
        <v/>
      </c>
      <c r="V589" s="22"/>
      <c r="W589" s="6" t="str">
        <f t="shared" si="290"/>
        <v/>
      </c>
      <c r="X589" s="7" t="str">
        <f t="shared" si="302"/>
        <v/>
      </c>
      <c r="Y589" s="19"/>
      <c r="Z589" s="13" t="str">
        <f t="shared" si="291"/>
        <v/>
      </c>
      <c r="AA589" s="13" t="str">
        <f t="shared" si="303"/>
        <v/>
      </c>
      <c r="AB589" s="7" t="str">
        <f t="shared" si="304"/>
        <v/>
      </c>
      <c r="AC589" s="22"/>
      <c r="AD589" s="3" t="str">
        <f>IF(B589="","",COUNT(B$3:B589))</f>
        <v/>
      </c>
      <c r="AE589" s="3" t="str">
        <f>IF(C589="","",COUNT(C$3:C589))</f>
        <v/>
      </c>
      <c r="AF589" s="3" t="str">
        <f>IF(D589="","",COUNT(D$3:D589))</f>
        <v/>
      </c>
      <c r="AG589" s="20" t="str">
        <f>IF(E589="","",COUNTA($E$3:E589))</f>
        <v/>
      </c>
      <c r="AH589" s="38" t="str">
        <f>IF(B589="",IF(OR($C589&lt;&gt;"",$D589&lt;&gt;"",$E589&lt;&gt;"",$H589&lt;&gt;"",$G589&lt;&gt;""),INDEX(AH$3:AH588,MATCH(MAX(AD$3:AD588),AD$3:AD588,0),0),""),B589)</f>
        <v/>
      </c>
      <c r="AI589" s="38" t="str">
        <f>IF(C589="",IF(OR($D589&lt;&gt;"",$E589&lt;&gt;"",$H589&lt;&gt;"",$G589&lt;&gt;""),INDEX(AI$3:AI588,MATCH(MAX(AE$3:AE588),AE$3:AE588,0),0),""),C589)</f>
        <v/>
      </c>
      <c r="AJ589" s="38" t="str">
        <f>IF(D589="",IF(OR($E589&lt;&gt;"",$H589&lt;&gt;"",$G589&lt;&gt;""),INDEX(AJ$3:AJ588,MATCH(MAX(AF$3:AF588),AF$3:AF588,0),0),""),D589)</f>
        <v/>
      </c>
      <c r="AK589" s="4" t="str">
        <f>IF(入力!E589="","",IFERROR(INDEX(雇用者!$B$3:$B$100003,IFERROR(MATCH("*"&amp;$E589&amp;"*",雇用者!B$3:B$100003,0),MATCH("*"&amp;$E589&amp;"*",雇用者!C$3:C$100003,0)),0),入力!E589))&amp;""</f>
        <v/>
      </c>
      <c r="AL589" s="20" t="str">
        <f>IF(AM589="","",$AM589&amp;"@"&amp;AN589&amp;IF(AN589="","","@"&amp;COUNTIF($AK$3:AK589,AN589)))</f>
        <v/>
      </c>
      <c r="AM589" s="26" t="str">
        <f t="shared" si="305"/>
        <v/>
      </c>
      <c r="AN589" s="4" t="str">
        <f>IF(AK589="",IF(AND(OR(H589&lt;&gt;"",G589&lt;&gt;""),E589=""),INDEX($AK$3:AK588,MATCH(MAX($AG$3:AG588),$AG$3:AG588,0),0),""),AK589)</f>
        <v/>
      </c>
      <c r="AO589" s="20" t="str">
        <f>IF(H589="",IF(AN589="","",IFERROR(INDEX(雇用者!$D$3:$D$100003,MATCH($AN589,雇用者!B$3:B$100003,0),0),"")),H589)&amp;""</f>
        <v/>
      </c>
      <c r="AP589" s="20" t="str">
        <f>IF(AN589="","",IFERROR(IF(AND(入力!I589="",H589=""),INDEX(雇用者!$E$3:$E$100003,MATCH($AN589,雇用者!B$3:B$100003,0),0),I589),I589))&amp;""</f>
        <v/>
      </c>
      <c r="AQ589" s="20" t="str">
        <f t="shared" si="306"/>
        <v/>
      </c>
      <c r="AR589" s="20" t="str">
        <f t="shared" si="307"/>
        <v/>
      </c>
      <c r="AS589" s="20" t="str">
        <f>IF(AN589="","",IFERROR(IF(AND(入力!G589="",H589=""),INDEX(雇用者!$F$3:$Y$100003,MATCH($AN589,雇用者!B$3:B$100003,0),MATCH($AM589,雇用者!$F$1:$Y$1,1)),IF(G589="","",G589)),IF(G589="","",G589)))</f>
        <v/>
      </c>
      <c r="AT589" s="21" t="str">
        <f t="shared" si="308"/>
        <v/>
      </c>
      <c r="AU589" s="21" t="str">
        <f>IF(AND(AT589&lt;&gt;"",COUNTIF($AL$3:AL589,AL589)=1),SUMIF($AL$3:$AT$100003,AL589,$AT$3:$AT$100003),"")</f>
        <v/>
      </c>
      <c r="AV589" s="21" t="str">
        <f>IF(AND(COUNTIF($AM$3:AM589,AM589)=COUNTIF($AM$3:AM100589,AM589),AM589&lt;&gt;""),SUMIF($AM$3:AM589,AM589,$AT$3:AT589),"")</f>
        <v/>
      </c>
      <c r="AW589" s="96"/>
      <c r="AX589" s="20" t="str">
        <f>IF(COUNT(BC589:BH589)=6,MAX($AX$3:AX588)+1,"")</f>
        <v/>
      </c>
      <c r="AY589" s="20" t="str">
        <f>IF(AZ589="","",RANK(AZ589,$AZ$3:$AZ$100003,1)+COUNTIF($AZ$3:AZ589,AZ589)-1)</f>
        <v/>
      </c>
      <c r="AZ589" s="20" t="str">
        <f t="shared" si="309"/>
        <v/>
      </c>
      <c r="BA589" s="20" t="str">
        <f>IF(AN589="","",IF(COUNTIF($AN$3:AN589,AN589)=1,1+MAX($BA$3:BA588),INDEX($BA$3:BA588,MATCH(AN589,$AN$3:AN589,0),0)))</f>
        <v/>
      </c>
      <c r="BB589" s="20" t="str">
        <f>IF(AO589="","",IF(COUNTIF($AO$3:AO589,AO589)=1,1+MAX($BB$3:BB588),INDEX($BB$3:BB588,MATCH(AO589,$AO$3:AO589,0),0)))</f>
        <v/>
      </c>
      <c r="BC589" s="54" t="str">
        <f t="shared" si="310"/>
        <v/>
      </c>
      <c r="BD589" s="54" t="str">
        <f t="shared" si="311"/>
        <v/>
      </c>
      <c r="BE589" s="20" t="str">
        <f>IF($AN589="","",IF(COUNTIF(AN589,"*"&amp;BE$1&amp;"*"),COUNTIF(AN$3:AN589,"*"&amp;BE$1&amp;"*"),""))</f>
        <v/>
      </c>
      <c r="BF589" s="20" t="str">
        <f>IF($AN589="","",IF(COUNTIF(AO589,"*"&amp;BF$1&amp;"*"),COUNTIF(AO$3:AO589,"*"&amp;BF$1&amp;"*"),""))</f>
        <v/>
      </c>
      <c r="BG589" s="20" t="str">
        <f>IF($AN589="","",IF(COUNTIF(AP589,"*"&amp;BG$1&amp;"*"),COUNTIF(AP$3:AP589,"*"&amp;BG$1&amp;"*"),""))</f>
        <v/>
      </c>
      <c r="BH589" s="20" t="str">
        <f>IF($AN589="","",IF(COUNTIF(AQ589,"*"&amp;BH$1&amp;"*"),COUNTIF(AQ$3:AQ589,"*"&amp;BH$1&amp;"*"),""))</f>
        <v/>
      </c>
      <c r="BI589" s="58" t="str">
        <f t="shared" si="312"/>
        <v/>
      </c>
      <c r="BJ589" s="20" t="str">
        <f t="shared" si="313"/>
        <v/>
      </c>
      <c r="BK589" s="20" t="str">
        <f t="shared" si="314"/>
        <v/>
      </c>
      <c r="BM589" s="20" t="str">
        <f>IF($BM$1&gt;=1+MAX($BM$3:BM588),1+MAX($BM$3:BM588),"")</f>
        <v/>
      </c>
      <c r="BN589" s="20" t="str">
        <f t="shared" si="289"/>
        <v/>
      </c>
      <c r="BO589" s="20" t="str">
        <f t="shared" si="289"/>
        <v/>
      </c>
      <c r="BP589" s="20" t="str">
        <f t="shared" si="289"/>
        <v/>
      </c>
      <c r="BQ589" s="20" t="str">
        <f t="shared" si="289"/>
        <v/>
      </c>
      <c r="BR589" s="20" t="str">
        <f t="shared" si="289"/>
        <v/>
      </c>
      <c r="BS589" s="20" t="str">
        <f t="shared" si="289"/>
        <v/>
      </c>
      <c r="BT589" s="20" t="str">
        <f t="shared" si="289"/>
        <v/>
      </c>
      <c r="BU589" s="20" t="str">
        <f t="shared" si="289"/>
        <v/>
      </c>
      <c r="BV589" s="20" t="str">
        <f t="shared" si="289"/>
        <v/>
      </c>
      <c r="BW589" s="20" t="str">
        <f t="shared" si="289"/>
        <v/>
      </c>
      <c r="BX589" s="20" t="str">
        <f t="shared" si="289"/>
        <v/>
      </c>
    </row>
    <row r="590" spans="2:76" ht="30" customHeight="1" x14ac:dyDescent="0.2">
      <c r="B590" s="52"/>
      <c r="C590" s="52"/>
      <c r="D590" s="52"/>
      <c r="E590" s="30"/>
      <c r="F590" s="31"/>
      <c r="G590" s="32"/>
      <c r="H590" s="30"/>
      <c r="I590" s="31"/>
      <c r="J590" s="34"/>
      <c r="K590" s="112" t="str">
        <f t="shared" si="292"/>
        <v/>
      </c>
      <c r="L590" s="108" t="str">
        <f t="shared" si="293"/>
        <v/>
      </c>
      <c r="M590" s="108" t="str">
        <f t="shared" si="294"/>
        <v/>
      </c>
      <c r="N590" s="31" t="str">
        <f t="shared" si="295"/>
        <v/>
      </c>
      <c r="O590" s="31" t="str">
        <f t="shared" si="296"/>
        <v/>
      </c>
      <c r="P590" s="49" t="str">
        <f t="shared" si="297"/>
        <v/>
      </c>
      <c r="Q590" s="49" t="str">
        <f t="shared" si="298"/>
        <v/>
      </c>
      <c r="R590" s="32" t="str">
        <f t="shared" si="299"/>
        <v/>
      </c>
      <c r="S590" s="19"/>
      <c r="T590" s="45" t="str">
        <f t="shared" si="300"/>
        <v/>
      </c>
      <c r="U590" s="32" t="str">
        <f t="shared" si="301"/>
        <v/>
      </c>
      <c r="V590" s="22"/>
      <c r="W590" s="6" t="str">
        <f t="shared" si="290"/>
        <v/>
      </c>
      <c r="X590" s="7" t="str">
        <f t="shared" si="302"/>
        <v/>
      </c>
      <c r="Y590" s="19"/>
      <c r="Z590" s="13" t="str">
        <f t="shared" si="291"/>
        <v/>
      </c>
      <c r="AA590" s="13" t="str">
        <f t="shared" si="303"/>
        <v/>
      </c>
      <c r="AB590" s="7" t="str">
        <f t="shared" si="304"/>
        <v/>
      </c>
      <c r="AC590" s="22"/>
      <c r="AD590" s="3" t="str">
        <f>IF(B590="","",COUNT(B$3:B590))</f>
        <v/>
      </c>
      <c r="AE590" s="3" t="str">
        <f>IF(C590="","",COUNT(C$3:C590))</f>
        <v/>
      </c>
      <c r="AF590" s="3" t="str">
        <f>IF(D590="","",COUNT(D$3:D590))</f>
        <v/>
      </c>
      <c r="AG590" s="20" t="str">
        <f>IF(E590="","",COUNTA($E$3:E590))</f>
        <v/>
      </c>
      <c r="AH590" s="38" t="str">
        <f>IF(B590="",IF(OR($C590&lt;&gt;"",$D590&lt;&gt;"",$E590&lt;&gt;"",$H590&lt;&gt;"",$G590&lt;&gt;""),INDEX(AH$3:AH589,MATCH(MAX(AD$3:AD589),AD$3:AD589,0),0),""),B590)</f>
        <v/>
      </c>
      <c r="AI590" s="38" t="str">
        <f>IF(C590="",IF(OR($D590&lt;&gt;"",$E590&lt;&gt;"",$H590&lt;&gt;"",$G590&lt;&gt;""),INDEX(AI$3:AI589,MATCH(MAX(AE$3:AE589),AE$3:AE589,0),0),""),C590)</f>
        <v/>
      </c>
      <c r="AJ590" s="38" t="str">
        <f>IF(D590="",IF(OR($E590&lt;&gt;"",$H590&lt;&gt;"",$G590&lt;&gt;""),INDEX(AJ$3:AJ589,MATCH(MAX(AF$3:AF589),AF$3:AF589,0),0),""),D590)</f>
        <v/>
      </c>
      <c r="AK590" s="4" t="str">
        <f>IF(入力!E590="","",IFERROR(INDEX(雇用者!$B$3:$B$100003,IFERROR(MATCH("*"&amp;$E590&amp;"*",雇用者!B$3:B$100003,0),MATCH("*"&amp;$E590&amp;"*",雇用者!C$3:C$100003,0)),0),入力!E590))&amp;""</f>
        <v/>
      </c>
      <c r="AL590" s="20" t="str">
        <f>IF(AM590="","",$AM590&amp;"@"&amp;AN590&amp;IF(AN590="","","@"&amp;COUNTIF($AK$3:AK590,AN590)))</f>
        <v/>
      </c>
      <c r="AM590" s="26" t="str">
        <f t="shared" si="305"/>
        <v/>
      </c>
      <c r="AN590" s="4" t="str">
        <f>IF(AK590="",IF(AND(OR(H590&lt;&gt;"",G590&lt;&gt;""),E590=""),INDEX($AK$3:AK589,MATCH(MAX($AG$3:AG589),$AG$3:AG589,0),0),""),AK590)</f>
        <v/>
      </c>
      <c r="AO590" s="20" t="str">
        <f>IF(H590="",IF(AN590="","",IFERROR(INDEX(雇用者!$D$3:$D$100003,MATCH($AN590,雇用者!B$3:B$100003,0),0),"")),H590)&amp;""</f>
        <v/>
      </c>
      <c r="AP590" s="20" t="str">
        <f>IF(AN590="","",IFERROR(IF(AND(入力!I590="",H590=""),INDEX(雇用者!$E$3:$E$100003,MATCH($AN590,雇用者!B$3:B$100003,0),0),I590),I590))&amp;""</f>
        <v/>
      </c>
      <c r="AQ590" s="20" t="str">
        <f t="shared" si="306"/>
        <v/>
      </c>
      <c r="AR590" s="20" t="str">
        <f t="shared" si="307"/>
        <v/>
      </c>
      <c r="AS590" s="20" t="str">
        <f>IF(AN590="","",IFERROR(IF(AND(入力!G590="",H590=""),INDEX(雇用者!$F$3:$Y$100003,MATCH($AN590,雇用者!B$3:B$100003,0),MATCH($AM590,雇用者!$F$1:$Y$1,1)),IF(G590="","",G590)),IF(G590="","",G590)))</f>
        <v/>
      </c>
      <c r="AT590" s="21" t="str">
        <f t="shared" si="308"/>
        <v/>
      </c>
      <c r="AU590" s="21" t="str">
        <f>IF(AND(AT590&lt;&gt;"",COUNTIF($AL$3:AL590,AL590)=1),SUMIF($AL$3:$AT$100003,AL590,$AT$3:$AT$100003),"")</f>
        <v/>
      </c>
      <c r="AV590" s="21" t="str">
        <f>IF(AND(COUNTIF($AM$3:AM590,AM590)=COUNTIF($AM$3:AM100590,AM590),AM590&lt;&gt;""),SUMIF($AM$3:AM590,AM590,$AT$3:AT590),"")</f>
        <v/>
      </c>
      <c r="AW590" s="96"/>
      <c r="AX590" s="20" t="str">
        <f>IF(COUNT(BC590:BH590)=6,MAX($AX$3:AX589)+1,"")</f>
        <v/>
      </c>
      <c r="AY590" s="20" t="str">
        <f>IF(AZ590="","",RANK(AZ590,$AZ$3:$AZ$100003,1)+COUNTIF($AZ$3:AZ590,AZ590)-1)</f>
        <v/>
      </c>
      <c r="AZ590" s="20" t="str">
        <f t="shared" si="309"/>
        <v/>
      </c>
      <c r="BA590" s="20" t="str">
        <f>IF(AN590="","",IF(COUNTIF($AN$3:AN590,AN590)=1,1+MAX($BA$3:BA589),INDEX($BA$3:BA589,MATCH(AN590,$AN$3:AN590,0),0)))</f>
        <v/>
      </c>
      <c r="BB590" s="20" t="str">
        <f>IF(AO590="","",IF(COUNTIF($AO$3:AO590,AO590)=1,1+MAX($BB$3:BB589),INDEX($BB$3:BB589,MATCH(AO590,$AO$3:AO590,0),0)))</f>
        <v/>
      </c>
      <c r="BC590" s="54" t="str">
        <f t="shared" si="310"/>
        <v/>
      </c>
      <c r="BD590" s="54" t="str">
        <f t="shared" si="311"/>
        <v/>
      </c>
      <c r="BE590" s="20" t="str">
        <f>IF($AN590="","",IF(COUNTIF(AN590,"*"&amp;BE$1&amp;"*"),COUNTIF(AN$3:AN590,"*"&amp;BE$1&amp;"*"),""))</f>
        <v/>
      </c>
      <c r="BF590" s="20" t="str">
        <f>IF($AN590="","",IF(COUNTIF(AO590,"*"&amp;BF$1&amp;"*"),COUNTIF(AO$3:AO590,"*"&amp;BF$1&amp;"*"),""))</f>
        <v/>
      </c>
      <c r="BG590" s="20" t="str">
        <f>IF($AN590="","",IF(COUNTIF(AP590,"*"&amp;BG$1&amp;"*"),COUNTIF(AP$3:AP590,"*"&amp;BG$1&amp;"*"),""))</f>
        <v/>
      </c>
      <c r="BH590" s="20" t="str">
        <f>IF($AN590="","",IF(COUNTIF(AQ590,"*"&amp;BH$1&amp;"*"),COUNTIF(AQ$3:AQ590,"*"&amp;BH$1&amp;"*"),""))</f>
        <v/>
      </c>
      <c r="BI590" s="58" t="str">
        <f t="shared" si="312"/>
        <v/>
      </c>
      <c r="BJ590" s="20" t="str">
        <f t="shared" si="313"/>
        <v/>
      </c>
      <c r="BK590" s="20" t="str">
        <f t="shared" si="314"/>
        <v/>
      </c>
      <c r="BM590" s="20" t="str">
        <f>IF($BM$1&gt;=1+MAX($BM$3:BM589),1+MAX($BM$3:BM589),"")</f>
        <v/>
      </c>
      <c r="BN590" s="20" t="str">
        <f t="shared" si="289"/>
        <v/>
      </c>
      <c r="BO590" s="20" t="str">
        <f t="shared" si="289"/>
        <v/>
      </c>
      <c r="BP590" s="20" t="str">
        <f t="shared" si="289"/>
        <v/>
      </c>
      <c r="BQ590" s="20" t="str">
        <f t="shared" si="289"/>
        <v/>
      </c>
      <c r="BR590" s="20" t="str">
        <f t="shared" si="289"/>
        <v/>
      </c>
      <c r="BS590" s="20" t="str">
        <f t="shared" si="289"/>
        <v/>
      </c>
      <c r="BT590" s="20" t="str">
        <f t="shared" si="289"/>
        <v/>
      </c>
      <c r="BU590" s="20" t="str">
        <f t="shared" si="289"/>
        <v/>
      </c>
      <c r="BV590" s="20" t="str">
        <f t="shared" si="289"/>
        <v/>
      </c>
      <c r="BW590" s="20" t="str">
        <f t="shared" si="289"/>
        <v/>
      </c>
      <c r="BX590" s="20" t="str">
        <f t="shared" si="289"/>
        <v/>
      </c>
    </row>
    <row r="591" spans="2:76" ht="30" customHeight="1" x14ac:dyDescent="0.2">
      <c r="B591" s="52"/>
      <c r="C591" s="52"/>
      <c r="D591" s="52"/>
      <c r="E591" s="30"/>
      <c r="F591" s="31"/>
      <c r="G591" s="32"/>
      <c r="H591" s="30"/>
      <c r="I591" s="31"/>
      <c r="J591" s="34"/>
      <c r="K591" s="112" t="str">
        <f t="shared" si="292"/>
        <v/>
      </c>
      <c r="L591" s="108" t="str">
        <f t="shared" si="293"/>
        <v/>
      </c>
      <c r="M591" s="108" t="str">
        <f t="shared" si="294"/>
        <v/>
      </c>
      <c r="N591" s="31" t="str">
        <f t="shared" si="295"/>
        <v/>
      </c>
      <c r="O591" s="31" t="str">
        <f t="shared" si="296"/>
        <v/>
      </c>
      <c r="P591" s="49" t="str">
        <f t="shared" si="297"/>
        <v/>
      </c>
      <c r="Q591" s="49" t="str">
        <f t="shared" si="298"/>
        <v/>
      </c>
      <c r="R591" s="32" t="str">
        <f t="shared" si="299"/>
        <v/>
      </c>
      <c r="S591" s="19"/>
      <c r="T591" s="45" t="str">
        <f t="shared" si="300"/>
        <v/>
      </c>
      <c r="U591" s="32" t="str">
        <f t="shared" si="301"/>
        <v/>
      </c>
      <c r="V591" s="22"/>
      <c r="W591" s="6" t="str">
        <f t="shared" si="290"/>
        <v/>
      </c>
      <c r="X591" s="7" t="str">
        <f t="shared" si="302"/>
        <v/>
      </c>
      <c r="Y591" s="19"/>
      <c r="Z591" s="13" t="str">
        <f t="shared" si="291"/>
        <v/>
      </c>
      <c r="AA591" s="13" t="str">
        <f t="shared" si="303"/>
        <v/>
      </c>
      <c r="AB591" s="7" t="str">
        <f t="shared" si="304"/>
        <v/>
      </c>
      <c r="AC591" s="22"/>
      <c r="AD591" s="3" t="str">
        <f>IF(B591="","",COUNT(B$3:B591))</f>
        <v/>
      </c>
      <c r="AE591" s="3" t="str">
        <f>IF(C591="","",COUNT(C$3:C591))</f>
        <v/>
      </c>
      <c r="AF591" s="3" t="str">
        <f>IF(D591="","",COUNT(D$3:D591))</f>
        <v/>
      </c>
      <c r="AG591" s="20" t="str">
        <f>IF(E591="","",COUNTA($E$3:E591))</f>
        <v/>
      </c>
      <c r="AH591" s="38" t="str">
        <f>IF(B591="",IF(OR($C591&lt;&gt;"",$D591&lt;&gt;"",$E591&lt;&gt;"",$H591&lt;&gt;"",$G591&lt;&gt;""),INDEX(AH$3:AH590,MATCH(MAX(AD$3:AD590),AD$3:AD590,0),0),""),B591)</f>
        <v/>
      </c>
      <c r="AI591" s="38" t="str">
        <f>IF(C591="",IF(OR($D591&lt;&gt;"",$E591&lt;&gt;"",$H591&lt;&gt;"",$G591&lt;&gt;""),INDEX(AI$3:AI590,MATCH(MAX(AE$3:AE590),AE$3:AE590,0),0),""),C591)</f>
        <v/>
      </c>
      <c r="AJ591" s="38" t="str">
        <f>IF(D591="",IF(OR($E591&lt;&gt;"",$H591&lt;&gt;"",$G591&lt;&gt;""),INDEX(AJ$3:AJ590,MATCH(MAX(AF$3:AF590),AF$3:AF590,0),0),""),D591)</f>
        <v/>
      </c>
      <c r="AK591" s="4" t="str">
        <f>IF(入力!E591="","",IFERROR(INDEX(雇用者!$B$3:$B$100003,IFERROR(MATCH("*"&amp;$E591&amp;"*",雇用者!B$3:B$100003,0),MATCH("*"&amp;$E591&amp;"*",雇用者!C$3:C$100003,0)),0),入力!E591))&amp;""</f>
        <v/>
      </c>
      <c r="AL591" s="20" t="str">
        <f>IF(AM591="","",$AM591&amp;"@"&amp;AN591&amp;IF(AN591="","","@"&amp;COUNTIF($AK$3:AK591,AN591)))</f>
        <v/>
      </c>
      <c r="AM591" s="26" t="str">
        <f t="shared" si="305"/>
        <v/>
      </c>
      <c r="AN591" s="4" t="str">
        <f>IF(AK591="",IF(AND(OR(H591&lt;&gt;"",G591&lt;&gt;""),E591=""),INDEX($AK$3:AK590,MATCH(MAX($AG$3:AG590),$AG$3:AG590,0),0),""),AK591)</f>
        <v/>
      </c>
      <c r="AO591" s="20" t="str">
        <f>IF(H591="",IF(AN591="","",IFERROR(INDEX(雇用者!$D$3:$D$100003,MATCH($AN591,雇用者!B$3:B$100003,0),0),"")),H591)&amp;""</f>
        <v/>
      </c>
      <c r="AP591" s="20" t="str">
        <f>IF(AN591="","",IFERROR(IF(AND(入力!I591="",H591=""),INDEX(雇用者!$E$3:$E$100003,MATCH($AN591,雇用者!B$3:B$100003,0),0),I591),I591))&amp;""</f>
        <v/>
      </c>
      <c r="AQ591" s="20" t="str">
        <f t="shared" si="306"/>
        <v/>
      </c>
      <c r="AR591" s="20" t="str">
        <f t="shared" si="307"/>
        <v/>
      </c>
      <c r="AS591" s="20" t="str">
        <f>IF(AN591="","",IFERROR(IF(AND(入力!G591="",H591=""),INDEX(雇用者!$F$3:$Y$100003,MATCH($AN591,雇用者!B$3:B$100003,0),MATCH($AM591,雇用者!$F$1:$Y$1,1)),IF(G591="","",G591)),IF(G591="","",G591)))</f>
        <v/>
      </c>
      <c r="AT591" s="21" t="str">
        <f t="shared" si="308"/>
        <v/>
      </c>
      <c r="AU591" s="21" t="str">
        <f>IF(AND(AT591&lt;&gt;"",COUNTIF($AL$3:AL591,AL591)=1),SUMIF($AL$3:$AT$100003,AL591,$AT$3:$AT$100003),"")</f>
        <v/>
      </c>
      <c r="AV591" s="21" t="str">
        <f>IF(AND(COUNTIF($AM$3:AM591,AM591)=COUNTIF($AM$3:AM100591,AM591),AM591&lt;&gt;""),SUMIF($AM$3:AM591,AM591,$AT$3:AT591),"")</f>
        <v/>
      </c>
      <c r="AW591" s="96"/>
      <c r="AX591" s="20" t="str">
        <f>IF(COUNT(BC591:BH591)=6,MAX($AX$3:AX590)+1,"")</f>
        <v/>
      </c>
      <c r="AY591" s="20" t="str">
        <f>IF(AZ591="","",RANK(AZ591,$AZ$3:$AZ$100003,1)+COUNTIF($AZ$3:AZ591,AZ591)-1)</f>
        <v/>
      </c>
      <c r="AZ591" s="20" t="str">
        <f t="shared" si="309"/>
        <v/>
      </c>
      <c r="BA591" s="20" t="str">
        <f>IF(AN591="","",IF(COUNTIF($AN$3:AN591,AN591)=1,1+MAX($BA$3:BA590),INDEX($BA$3:BA590,MATCH(AN591,$AN$3:AN591,0),0)))</f>
        <v/>
      </c>
      <c r="BB591" s="20" t="str">
        <f>IF(AO591="","",IF(COUNTIF($AO$3:AO591,AO591)=1,1+MAX($BB$3:BB590),INDEX($BB$3:BB590,MATCH(AO591,$AO$3:AO591,0),0)))</f>
        <v/>
      </c>
      <c r="BC591" s="54" t="str">
        <f t="shared" si="310"/>
        <v/>
      </c>
      <c r="BD591" s="54" t="str">
        <f t="shared" si="311"/>
        <v/>
      </c>
      <c r="BE591" s="20" t="str">
        <f>IF($AN591="","",IF(COUNTIF(AN591,"*"&amp;BE$1&amp;"*"),COUNTIF(AN$3:AN591,"*"&amp;BE$1&amp;"*"),""))</f>
        <v/>
      </c>
      <c r="BF591" s="20" t="str">
        <f>IF($AN591="","",IF(COUNTIF(AO591,"*"&amp;BF$1&amp;"*"),COUNTIF(AO$3:AO591,"*"&amp;BF$1&amp;"*"),""))</f>
        <v/>
      </c>
      <c r="BG591" s="20" t="str">
        <f>IF($AN591="","",IF(COUNTIF(AP591,"*"&amp;BG$1&amp;"*"),COUNTIF(AP$3:AP591,"*"&amp;BG$1&amp;"*"),""))</f>
        <v/>
      </c>
      <c r="BH591" s="20" t="str">
        <f>IF($AN591="","",IF(COUNTIF(AQ591,"*"&amp;BH$1&amp;"*"),COUNTIF(AQ$3:AQ591,"*"&amp;BH$1&amp;"*"),""))</f>
        <v/>
      </c>
      <c r="BI591" s="58" t="str">
        <f t="shared" si="312"/>
        <v/>
      </c>
      <c r="BJ591" s="20" t="str">
        <f t="shared" si="313"/>
        <v/>
      </c>
      <c r="BK591" s="20" t="str">
        <f t="shared" si="314"/>
        <v/>
      </c>
      <c r="BM591" s="20" t="str">
        <f>IF($BM$1&gt;=1+MAX($BM$3:BM590),1+MAX($BM$3:BM590),"")</f>
        <v/>
      </c>
      <c r="BN591" s="20" t="str">
        <f t="shared" si="289"/>
        <v/>
      </c>
      <c r="BO591" s="20" t="str">
        <f t="shared" si="289"/>
        <v/>
      </c>
      <c r="BP591" s="20" t="str">
        <f t="shared" si="289"/>
        <v/>
      </c>
      <c r="BQ591" s="20" t="str">
        <f t="shared" si="289"/>
        <v/>
      </c>
      <c r="BR591" s="20" t="str">
        <f t="shared" si="289"/>
        <v/>
      </c>
      <c r="BS591" s="20" t="str">
        <f t="shared" si="289"/>
        <v/>
      </c>
      <c r="BT591" s="20" t="str">
        <f t="shared" si="289"/>
        <v/>
      </c>
      <c r="BU591" s="20" t="str">
        <f t="shared" si="289"/>
        <v/>
      </c>
      <c r="BV591" s="20" t="str">
        <f t="shared" si="289"/>
        <v/>
      </c>
      <c r="BW591" s="20" t="str">
        <f t="shared" si="289"/>
        <v/>
      </c>
      <c r="BX591" s="20" t="str">
        <f t="shared" si="289"/>
        <v/>
      </c>
    </row>
    <row r="592" spans="2:76" ht="30" customHeight="1" x14ac:dyDescent="0.2">
      <c r="B592" s="52"/>
      <c r="C592" s="52"/>
      <c r="D592" s="52"/>
      <c r="E592" s="30"/>
      <c r="F592" s="31"/>
      <c r="G592" s="32"/>
      <c r="H592" s="30"/>
      <c r="I592" s="31"/>
      <c r="J592" s="34"/>
      <c r="K592" s="112" t="str">
        <f t="shared" si="292"/>
        <v/>
      </c>
      <c r="L592" s="108" t="str">
        <f t="shared" si="293"/>
        <v/>
      </c>
      <c r="M592" s="108" t="str">
        <f t="shared" si="294"/>
        <v/>
      </c>
      <c r="N592" s="31" t="str">
        <f t="shared" si="295"/>
        <v/>
      </c>
      <c r="O592" s="31" t="str">
        <f t="shared" si="296"/>
        <v/>
      </c>
      <c r="P592" s="49" t="str">
        <f t="shared" si="297"/>
        <v/>
      </c>
      <c r="Q592" s="49" t="str">
        <f t="shared" si="298"/>
        <v/>
      </c>
      <c r="R592" s="32" t="str">
        <f t="shared" si="299"/>
        <v/>
      </c>
      <c r="S592" s="19"/>
      <c r="T592" s="45" t="str">
        <f t="shared" si="300"/>
        <v/>
      </c>
      <c r="U592" s="32" t="str">
        <f t="shared" si="301"/>
        <v/>
      </c>
      <c r="V592" s="22"/>
      <c r="W592" s="6" t="str">
        <f t="shared" si="290"/>
        <v/>
      </c>
      <c r="X592" s="7" t="str">
        <f t="shared" si="302"/>
        <v/>
      </c>
      <c r="Y592" s="19"/>
      <c r="Z592" s="13" t="str">
        <f t="shared" si="291"/>
        <v/>
      </c>
      <c r="AA592" s="13" t="str">
        <f t="shared" si="303"/>
        <v/>
      </c>
      <c r="AB592" s="7" t="str">
        <f t="shared" si="304"/>
        <v/>
      </c>
      <c r="AC592" s="22"/>
      <c r="AD592" s="3" t="str">
        <f>IF(B592="","",COUNT(B$3:B592))</f>
        <v/>
      </c>
      <c r="AE592" s="3" t="str">
        <f>IF(C592="","",COUNT(C$3:C592))</f>
        <v/>
      </c>
      <c r="AF592" s="3" t="str">
        <f>IF(D592="","",COUNT(D$3:D592))</f>
        <v/>
      </c>
      <c r="AG592" s="20" t="str">
        <f>IF(E592="","",COUNTA($E$3:E592))</f>
        <v/>
      </c>
      <c r="AH592" s="38" t="str">
        <f>IF(B592="",IF(OR($C592&lt;&gt;"",$D592&lt;&gt;"",$E592&lt;&gt;"",$H592&lt;&gt;"",$G592&lt;&gt;""),INDEX(AH$3:AH591,MATCH(MAX(AD$3:AD591),AD$3:AD591,0),0),""),B592)</f>
        <v/>
      </c>
      <c r="AI592" s="38" t="str">
        <f>IF(C592="",IF(OR($D592&lt;&gt;"",$E592&lt;&gt;"",$H592&lt;&gt;"",$G592&lt;&gt;""),INDEX(AI$3:AI591,MATCH(MAX(AE$3:AE591),AE$3:AE591,0),0),""),C592)</f>
        <v/>
      </c>
      <c r="AJ592" s="38" t="str">
        <f>IF(D592="",IF(OR($E592&lt;&gt;"",$H592&lt;&gt;"",$G592&lt;&gt;""),INDEX(AJ$3:AJ591,MATCH(MAX(AF$3:AF591),AF$3:AF591,0),0),""),D592)</f>
        <v/>
      </c>
      <c r="AK592" s="4" t="str">
        <f>IF(入力!E592="","",IFERROR(INDEX(雇用者!$B$3:$B$100003,IFERROR(MATCH("*"&amp;$E592&amp;"*",雇用者!B$3:B$100003,0),MATCH("*"&amp;$E592&amp;"*",雇用者!C$3:C$100003,0)),0),入力!E592))&amp;""</f>
        <v/>
      </c>
      <c r="AL592" s="20" t="str">
        <f>IF(AM592="","",$AM592&amp;"@"&amp;AN592&amp;IF(AN592="","","@"&amp;COUNTIF($AK$3:AK592,AN592)))</f>
        <v/>
      </c>
      <c r="AM592" s="26" t="str">
        <f t="shared" si="305"/>
        <v/>
      </c>
      <c r="AN592" s="4" t="str">
        <f>IF(AK592="",IF(AND(OR(H592&lt;&gt;"",G592&lt;&gt;""),E592=""),INDEX($AK$3:AK591,MATCH(MAX($AG$3:AG591),$AG$3:AG591,0),0),""),AK592)</f>
        <v/>
      </c>
      <c r="AO592" s="20" t="str">
        <f>IF(H592="",IF(AN592="","",IFERROR(INDEX(雇用者!$D$3:$D$100003,MATCH($AN592,雇用者!B$3:B$100003,0),0),"")),H592)&amp;""</f>
        <v/>
      </c>
      <c r="AP592" s="20" t="str">
        <f>IF(AN592="","",IFERROR(IF(AND(入力!I592="",H592=""),INDEX(雇用者!$E$3:$E$100003,MATCH($AN592,雇用者!B$3:B$100003,0),0),I592),I592))&amp;""</f>
        <v/>
      </c>
      <c r="AQ592" s="20" t="str">
        <f t="shared" si="306"/>
        <v/>
      </c>
      <c r="AR592" s="20" t="str">
        <f t="shared" si="307"/>
        <v/>
      </c>
      <c r="AS592" s="20" t="str">
        <f>IF(AN592="","",IFERROR(IF(AND(入力!G592="",H592=""),INDEX(雇用者!$F$3:$Y$100003,MATCH($AN592,雇用者!B$3:B$100003,0),MATCH($AM592,雇用者!$F$1:$Y$1,1)),IF(G592="","",G592)),IF(G592="","",G592)))</f>
        <v/>
      </c>
      <c r="AT592" s="21" t="str">
        <f t="shared" si="308"/>
        <v/>
      </c>
      <c r="AU592" s="21" t="str">
        <f>IF(AND(AT592&lt;&gt;"",COUNTIF($AL$3:AL592,AL592)=1),SUMIF($AL$3:$AT$100003,AL592,$AT$3:$AT$100003),"")</f>
        <v/>
      </c>
      <c r="AV592" s="21" t="str">
        <f>IF(AND(COUNTIF($AM$3:AM592,AM592)=COUNTIF($AM$3:AM100592,AM592),AM592&lt;&gt;""),SUMIF($AM$3:AM592,AM592,$AT$3:AT592),"")</f>
        <v/>
      </c>
      <c r="AW592" s="96"/>
      <c r="AX592" s="20" t="str">
        <f>IF(COUNT(BC592:BH592)=6,MAX($AX$3:AX591)+1,"")</f>
        <v/>
      </c>
      <c r="AY592" s="20" t="str">
        <f>IF(AZ592="","",RANK(AZ592,$AZ$3:$AZ$100003,1)+COUNTIF($AZ$3:AZ592,AZ592)-1)</f>
        <v/>
      </c>
      <c r="AZ592" s="20" t="str">
        <f t="shared" si="309"/>
        <v/>
      </c>
      <c r="BA592" s="20" t="str">
        <f>IF(AN592="","",IF(COUNTIF($AN$3:AN592,AN592)=1,1+MAX($BA$3:BA591),INDEX($BA$3:BA591,MATCH(AN592,$AN$3:AN592,0),0)))</f>
        <v/>
      </c>
      <c r="BB592" s="20" t="str">
        <f>IF(AO592="","",IF(COUNTIF($AO$3:AO592,AO592)=1,1+MAX($BB$3:BB591),INDEX($BB$3:BB591,MATCH(AO592,$AO$3:AO592,0),0)))</f>
        <v/>
      </c>
      <c r="BC592" s="54" t="str">
        <f t="shared" si="310"/>
        <v/>
      </c>
      <c r="BD592" s="54" t="str">
        <f t="shared" si="311"/>
        <v/>
      </c>
      <c r="BE592" s="20" t="str">
        <f>IF($AN592="","",IF(COUNTIF(AN592,"*"&amp;BE$1&amp;"*"),COUNTIF(AN$3:AN592,"*"&amp;BE$1&amp;"*"),""))</f>
        <v/>
      </c>
      <c r="BF592" s="20" t="str">
        <f>IF($AN592="","",IF(COUNTIF(AO592,"*"&amp;BF$1&amp;"*"),COUNTIF(AO$3:AO592,"*"&amp;BF$1&amp;"*"),""))</f>
        <v/>
      </c>
      <c r="BG592" s="20" t="str">
        <f>IF($AN592="","",IF(COUNTIF(AP592,"*"&amp;BG$1&amp;"*"),COUNTIF(AP$3:AP592,"*"&amp;BG$1&amp;"*"),""))</f>
        <v/>
      </c>
      <c r="BH592" s="20" t="str">
        <f>IF($AN592="","",IF(COUNTIF(AQ592,"*"&amp;BH$1&amp;"*"),COUNTIF(AQ$3:AQ592,"*"&amp;BH$1&amp;"*"),""))</f>
        <v/>
      </c>
      <c r="BI592" s="58" t="str">
        <f t="shared" si="312"/>
        <v/>
      </c>
      <c r="BJ592" s="20" t="str">
        <f t="shared" si="313"/>
        <v/>
      </c>
      <c r="BK592" s="20" t="str">
        <f t="shared" si="314"/>
        <v/>
      </c>
      <c r="BM592" s="20" t="str">
        <f>IF($BM$1&gt;=1+MAX($BM$3:BM591),1+MAX($BM$3:BM591),"")</f>
        <v/>
      </c>
      <c r="BN592" s="20" t="str">
        <f t="shared" si="289"/>
        <v/>
      </c>
      <c r="BO592" s="20" t="str">
        <f t="shared" si="289"/>
        <v/>
      </c>
      <c r="BP592" s="20" t="str">
        <f t="shared" si="289"/>
        <v/>
      </c>
      <c r="BQ592" s="20" t="str">
        <f t="shared" si="289"/>
        <v/>
      </c>
      <c r="BR592" s="20" t="str">
        <f t="shared" si="289"/>
        <v/>
      </c>
      <c r="BS592" s="20" t="str">
        <f t="shared" si="289"/>
        <v/>
      </c>
      <c r="BT592" s="20" t="str">
        <f t="shared" si="289"/>
        <v/>
      </c>
      <c r="BU592" s="20" t="str">
        <f t="shared" si="289"/>
        <v/>
      </c>
      <c r="BV592" s="20" t="str">
        <f t="shared" si="289"/>
        <v/>
      </c>
      <c r="BW592" s="20" t="str">
        <f t="shared" si="289"/>
        <v/>
      </c>
      <c r="BX592" s="20" t="str">
        <f t="shared" si="289"/>
        <v/>
      </c>
    </row>
    <row r="593" spans="2:76" ht="30" customHeight="1" x14ac:dyDescent="0.2">
      <c r="B593" s="52"/>
      <c r="C593" s="52"/>
      <c r="D593" s="52"/>
      <c r="E593" s="30"/>
      <c r="F593" s="31"/>
      <c r="G593" s="32"/>
      <c r="H593" s="30"/>
      <c r="I593" s="31"/>
      <c r="J593" s="34"/>
      <c r="K593" s="112" t="str">
        <f t="shared" si="292"/>
        <v/>
      </c>
      <c r="L593" s="108" t="str">
        <f t="shared" si="293"/>
        <v/>
      </c>
      <c r="M593" s="108" t="str">
        <f t="shared" si="294"/>
        <v/>
      </c>
      <c r="N593" s="31" t="str">
        <f t="shared" si="295"/>
        <v/>
      </c>
      <c r="O593" s="31" t="str">
        <f t="shared" si="296"/>
        <v/>
      </c>
      <c r="P593" s="49" t="str">
        <f t="shared" si="297"/>
        <v/>
      </c>
      <c r="Q593" s="49" t="str">
        <f t="shared" si="298"/>
        <v/>
      </c>
      <c r="R593" s="32" t="str">
        <f t="shared" si="299"/>
        <v/>
      </c>
      <c r="S593" s="19"/>
      <c r="T593" s="45" t="str">
        <f t="shared" si="300"/>
        <v/>
      </c>
      <c r="U593" s="32" t="str">
        <f t="shared" si="301"/>
        <v/>
      </c>
      <c r="V593" s="22"/>
      <c r="W593" s="6" t="str">
        <f t="shared" si="290"/>
        <v/>
      </c>
      <c r="X593" s="7" t="str">
        <f t="shared" si="302"/>
        <v/>
      </c>
      <c r="Y593" s="19"/>
      <c r="Z593" s="13" t="str">
        <f t="shared" si="291"/>
        <v/>
      </c>
      <c r="AA593" s="13" t="str">
        <f t="shared" si="303"/>
        <v/>
      </c>
      <c r="AB593" s="7" t="str">
        <f t="shared" si="304"/>
        <v/>
      </c>
      <c r="AC593" s="22"/>
      <c r="AD593" s="3" t="str">
        <f>IF(B593="","",COUNT(B$3:B593))</f>
        <v/>
      </c>
      <c r="AE593" s="3" t="str">
        <f>IF(C593="","",COUNT(C$3:C593))</f>
        <v/>
      </c>
      <c r="AF593" s="3" t="str">
        <f>IF(D593="","",COUNT(D$3:D593))</f>
        <v/>
      </c>
      <c r="AG593" s="20" t="str">
        <f>IF(E593="","",COUNTA($E$3:E593))</f>
        <v/>
      </c>
      <c r="AH593" s="38" t="str">
        <f>IF(B593="",IF(OR($C593&lt;&gt;"",$D593&lt;&gt;"",$E593&lt;&gt;"",$H593&lt;&gt;"",$G593&lt;&gt;""),INDEX(AH$3:AH592,MATCH(MAX(AD$3:AD592),AD$3:AD592,0),0),""),B593)</f>
        <v/>
      </c>
      <c r="AI593" s="38" t="str">
        <f>IF(C593="",IF(OR($D593&lt;&gt;"",$E593&lt;&gt;"",$H593&lt;&gt;"",$G593&lt;&gt;""),INDEX(AI$3:AI592,MATCH(MAX(AE$3:AE592),AE$3:AE592,0),0),""),C593)</f>
        <v/>
      </c>
      <c r="AJ593" s="38" t="str">
        <f>IF(D593="",IF(OR($E593&lt;&gt;"",$H593&lt;&gt;"",$G593&lt;&gt;""),INDEX(AJ$3:AJ592,MATCH(MAX(AF$3:AF592),AF$3:AF592,0),0),""),D593)</f>
        <v/>
      </c>
      <c r="AK593" s="4" t="str">
        <f>IF(入力!E593="","",IFERROR(INDEX(雇用者!$B$3:$B$100003,IFERROR(MATCH("*"&amp;$E593&amp;"*",雇用者!B$3:B$100003,0),MATCH("*"&amp;$E593&amp;"*",雇用者!C$3:C$100003,0)),0),入力!E593))&amp;""</f>
        <v/>
      </c>
      <c r="AL593" s="20" t="str">
        <f>IF(AM593="","",$AM593&amp;"@"&amp;AN593&amp;IF(AN593="","","@"&amp;COUNTIF($AK$3:AK593,AN593)))</f>
        <v/>
      </c>
      <c r="AM593" s="26" t="str">
        <f t="shared" si="305"/>
        <v/>
      </c>
      <c r="AN593" s="4" t="str">
        <f>IF(AK593="",IF(AND(OR(H593&lt;&gt;"",G593&lt;&gt;""),E593=""),INDEX($AK$3:AK592,MATCH(MAX($AG$3:AG592),$AG$3:AG592,0),0),""),AK593)</f>
        <v/>
      </c>
      <c r="AO593" s="20" t="str">
        <f>IF(H593="",IF(AN593="","",IFERROR(INDEX(雇用者!$D$3:$D$100003,MATCH($AN593,雇用者!B$3:B$100003,0),0),"")),H593)&amp;""</f>
        <v/>
      </c>
      <c r="AP593" s="20" t="str">
        <f>IF(AN593="","",IFERROR(IF(AND(入力!I593="",H593=""),INDEX(雇用者!$E$3:$E$100003,MATCH($AN593,雇用者!B$3:B$100003,0),0),I593),I593))&amp;""</f>
        <v/>
      </c>
      <c r="AQ593" s="20" t="str">
        <f t="shared" si="306"/>
        <v/>
      </c>
      <c r="AR593" s="20" t="str">
        <f t="shared" si="307"/>
        <v/>
      </c>
      <c r="AS593" s="20" t="str">
        <f>IF(AN593="","",IFERROR(IF(AND(入力!G593="",H593=""),INDEX(雇用者!$F$3:$Y$100003,MATCH($AN593,雇用者!B$3:B$100003,0),MATCH($AM593,雇用者!$F$1:$Y$1,1)),IF(G593="","",G593)),IF(G593="","",G593)))</f>
        <v/>
      </c>
      <c r="AT593" s="21" t="str">
        <f t="shared" si="308"/>
        <v/>
      </c>
      <c r="AU593" s="21" t="str">
        <f>IF(AND(AT593&lt;&gt;"",COUNTIF($AL$3:AL593,AL593)=1),SUMIF($AL$3:$AT$100003,AL593,$AT$3:$AT$100003),"")</f>
        <v/>
      </c>
      <c r="AV593" s="21" t="str">
        <f>IF(AND(COUNTIF($AM$3:AM593,AM593)=COUNTIF($AM$3:AM100593,AM593),AM593&lt;&gt;""),SUMIF($AM$3:AM593,AM593,$AT$3:AT593),"")</f>
        <v/>
      </c>
      <c r="AW593" s="96"/>
      <c r="AX593" s="20" t="str">
        <f>IF(COUNT(BC593:BH593)=6,MAX($AX$3:AX592)+1,"")</f>
        <v/>
      </c>
      <c r="AY593" s="20" t="str">
        <f>IF(AZ593="","",RANK(AZ593,$AZ$3:$AZ$100003,1)+COUNTIF($AZ$3:AZ593,AZ593)-1)</f>
        <v/>
      </c>
      <c r="AZ593" s="20" t="str">
        <f t="shared" si="309"/>
        <v/>
      </c>
      <c r="BA593" s="20" t="str">
        <f>IF(AN593="","",IF(COUNTIF($AN$3:AN593,AN593)=1,1+MAX($BA$3:BA592),INDEX($BA$3:BA592,MATCH(AN593,$AN$3:AN593,0),0)))</f>
        <v/>
      </c>
      <c r="BB593" s="20" t="str">
        <f>IF(AO593="","",IF(COUNTIF($AO$3:AO593,AO593)=1,1+MAX($BB$3:BB592),INDEX($BB$3:BB592,MATCH(AO593,$AO$3:AO593,0),0)))</f>
        <v/>
      </c>
      <c r="BC593" s="54" t="str">
        <f t="shared" si="310"/>
        <v/>
      </c>
      <c r="BD593" s="54" t="str">
        <f t="shared" si="311"/>
        <v/>
      </c>
      <c r="BE593" s="20" t="str">
        <f>IF($AN593="","",IF(COUNTIF(AN593,"*"&amp;BE$1&amp;"*"),COUNTIF(AN$3:AN593,"*"&amp;BE$1&amp;"*"),""))</f>
        <v/>
      </c>
      <c r="BF593" s="20" t="str">
        <f>IF($AN593="","",IF(COUNTIF(AO593,"*"&amp;BF$1&amp;"*"),COUNTIF(AO$3:AO593,"*"&amp;BF$1&amp;"*"),""))</f>
        <v/>
      </c>
      <c r="BG593" s="20" t="str">
        <f>IF($AN593="","",IF(COUNTIF(AP593,"*"&amp;BG$1&amp;"*"),COUNTIF(AP$3:AP593,"*"&amp;BG$1&amp;"*"),""))</f>
        <v/>
      </c>
      <c r="BH593" s="20" t="str">
        <f>IF($AN593="","",IF(COUNTIF(AQ593,"*"&amp;BH$1&amp;"*"),COUNTIF(AQ$3:AQ593,"*"&amp;BH$1&amp;"*"),""))</f>
        <v/>
      </c>
      <c r="BI593" s="58" t="str">
        <f t="shared" si="312"/>
        <v/>
      </c>
      <c r="BJ593" s="20" t="str">
        <f t="shared" si="313"/>
        <v/>
      </c>
      <c r="BK593" s="20" t="str">
        <f t="shared" si="314"/>
        <v/>
      </c>
      <c r="BM593" s="20" t="str">
        <f>IF($BM$1&gt;=1+MAX($BM$3:BM592),1+MAX($BM$3:BM592),"")</f>
        <v/>
      </c>
      <c r="BN593" s="20" t="str">
        <f t="shared" si="289"/>
        <v/>
      </c>
      <c r="BO593" s="20" t="str">
        <f t="shared" si="289"/>
        <v/>
      </c>
      <c r="BP593" s="20" t="str">
        <f t="shared" si="289"/>
        <v/>
      </c>
      <c r="BQ593" s="20" t="str">
        <f t="shared" si="289"/>
        <v/>
      </c>
      <c r="BR593" s="20" t="str">
        <f t="shared" si="289"/>
        <v/>
      </c>
      <c r="BS593" s="20" t="str">
        <f t="shared" si="289"/>
        <v/>
      </c>
      <c r="BT593" s="20" t="str">
        <f t="shared" si="289"/>
        <v/>
      </c>
      <c r="BU593" s="20" t="str">
        <f t="shared" si="289"/>
        <v/>
      </c>
      <c r="BV593" s="20" t="str">
        <f t="shared" si="289"/>
        <v/>
      </c>
      <c r="BW593" s="20" t="str">
        <f t="shared" si="289"/>
        <v/>
      </c>
      <c r="BX593" s="20" t="str">
        <f t="shared" si="289"/>
        <v/>
      </c>
    </row>
    <row r="594" spans="2:76" ht="30" customHeight="1" x14ac:dyDescent="0.2">
      <c r="B594" s="52"/>
      <c r="C594" s="52"/>
      <c r="D594" s="52"/>
      <c r="E594" s="30"/>
      <c r="F594" s="31"/>
      <c r="G594" s="32"/>
      <c r="H594" s="30"/>
      <c r="I594" s="31"/>
      <c r="J594" s="34"/>
      <c r="K594" s="112" t="str">
        <f t="shared" si="292"/>
        <v/>
      </c>
      <c r="L594" s="108" t="str">
        <f t="shared" si="293"/>
        <v/>
      </c>
      <c r="M594" s="108" t="str">
        <f t="shared" si="294"/>
        <v/>
      </c>
      <c r="N594" s="31" t="str">
        <f t="shared" si="295"/>
        <v/>
      </c>
      <c r="O594" s="31" t="str">
        <f t="shared" si="296"/>
        <v/>
      </c>
      <c r="P594" s="49" t="str">
        <f t="shared" si="297"/>
        <v/>
      </c>
      <c r="Q594" s="49" t="str">
        <f t="shared" si="298"/>
        <v/>
      </c>
      <c r="R594" s="32" t="str">
        <f t="shared" si="299"/>
        <v/>
      </c>
      <c r="S594" s="19"/>
      <c r="T594" s="45" t="str">
        <f t="shared" si="300"/>
        <v/>
      </c>
      <c r="U594" s="32" t="str">
        <f t="shared" si="301"/>
        <v/>
      </c>
      <c r="V594" s="22"/>
      <c r="W594" s="6" t="str">
        <f t="shared" si="290"/>
        <v/>
      </c>
      <c r="X594" s="7" t="str">
        <f t="shared" si="302"/>
        <v/>
      </c>
      <c r="Y594" s="19"/>
      <c r="Z594" s="13" t="str">
        <f t="shared" si="291"/>
        <v/>
      </c>
      <c r="AA594" s="13" t="str">
        <f t="shared" si="303"/>
        <v/>
      </c>
      <c r="AB594" s="7" t="str">
        <f t="shared" si="304"/>
        <v/>
      </c>
      <c r="AC594" s="22"/>
      <c r="AD594" s="3" t="str">
        <f>IF(B594="","",COUNT(B$3:B594))</f>
        <v/>
      </c>
      <c r="AE594" s="3" t="str">
        <f>IF(C594="","",COUNT(C$3:C594))</f>
        <v/>
      </c>
      <c r="AF594" s="3" t="str">
        <f>IF(D594="","",COUNT(D$3:D594))</f>
        <v/>
      </c>
      <c r="AG594" s="20" t="str">
        <f>IF(E594="","",COUNTA($E$3:E594))</f>
        <v/>
      </c>
      <c r="AH594" s="38" t="str">
        <f>IF(B594="",IF(OR($C594&lt;&gt;"",$D594&lt;&gt;"",$E594&lt;&gt;"",$H594&lt;&gt;"",$G594&lt;&gt;""),INDEX(AH$3:AH593,MATCH(MAX(AD$3:AD593),AD$3:AD593,0),0),""),B594)</f>
        <v/>
      </c>
      <c r="AI594" s="38" t="str">
        <f>IF(C594="",IF(OR($D594&lt;&gt;"",$E594&lt;&gt;"",$H594&lt;&gt;"",$G594&lt;&gt;""),INDEX(AI$3:AI593,MATCH(MAX(AE$3:AE593),AE$3:AE593,0),0),""),C594)</f>
        <v/>
      </c>
      <c r="AJ594" s="38" t="str">
        <f>IF(D594="",IF(OR($E594&lt;&gt;"",$H594&lt;&gt;"",$G594&lt;&gt;""),INDEX(AJ$3:AJ593,MATCH(MAX(AF$3:AF593),AF$3:AF593,0),0),""),D594)</f>
        <v/>
      </c>
      <c r="AK594" s="4" t="str">
        <f>IF(入力!E594="","",IFERROR(INDEX(雇用者!$B$3:$B$100003,IFERROR(MATCH("*"&amp;$E594&amp;"*",雇用者!B$3:B$100003,0),MATCH("*"&amp;$E594&amp;"*",雇用者!C$3:C$100003,0)),0),入力!E594))&amp;""</f>
        <v/>
      </c>
      <c r="AL594" s="20" t="str">
        <f>IF(AM594="","",$AM594&amp;"@"&amp;AN594&amp;IF(AN594="","","@"&amp;COUNTIF($AK$3:AK594,AN594)))</f>
        <v/>
      </c>
      <c r="AM594" s="26" t="str">
        <f t="shared" si="305"/>
        <v/>
      </c>
      <c r="AN594" s="4" t="str">
        <f>IF(AK594="",IF(AND(OR(H594&lt;&gt;"",G594&lt;&gt;""),E594=""),INDEX($AK$3:AK593,MATCH(MAX($AG$3:AG593),$AG$3:AG593,0),0),""),AK594)</f>
        <v/>
      </c>
      <c r="AO594" s="20" t="str">
        <f>IF(H594="",IF(AN594="","",IFERROR(INDEX(雇用者!$D$3:$D$100003,MATCH($AN594,雇用者!B$3:B$100003,0),0),"")),H594)&amp;""</f>
        <v/>
      </c>
      <c r="AP594" s="20" t="str">
        <f>IF(AN594="","",IFERROR(IF(AND(入力!I594="",H594=""),INDEX(雇用者!$E$3:$E$100003,MATCH($AN594,雇用者!B$3:B$100003,0),0),I594),I594))&amp;""</f>
        <v/>
      </c>
      <c r="AQ594" s="20" t="str">
        <f t="shared" si="306"/>
        <v/>
      </c>
      <c r="AR594" s="20" t="str">
        <f t="shared" si="307"/>
        <v/>
      </c>
      <c r="AS594" s="20" t="str">
        <f>IF(AN594="","",IFERROR(IF(AND(入力!G594="",H594=""),INDEX(雇用者!$F$3:$Y$100003,MATCH($AN594,雇用者!B$3:B$100003,0),MATCH($AM594,雇用者!$F$1:$Y$1,1)),IF(G594="","",G594)),IF(G594="","",G594)))</f>
        <v/>
      </c>
      <c r="AT594" s="21" t="str">
        <f t="shared" si="308"/>
        <v/>
      </c>
      <c r="AU594" s="21" t="str">
        <f>IF(AND(AT594&lt;&gt;"",COUNTIF($AL$3:AL594,AL594)=1),SUMIF($AL$3:$AT$100003,AL594,$AT$3:$AT$100003),"")</f>
        <v/>
      </c>
      <c r="AV594" s="21" t="str">
        <f>IF(AND(COUNTIF($AM$3:AM594,AM594)=COUNTIF($AM$3:AM100594,AM594),AM594&lt;&gt;""),SUMIF($AM$3:AM594,AM594,$AT$3:AT594),"")</f>
        <v/>
      </c>
      <c r="AW594" s="96"/>
      <c r="AX594" s="20" t="str">
        <f>IF(COUNT(BC594:BH594)=6,MAX($AX$3:AX593)+1,"")</f>
        <v/>
      </c>
      <c r="AY594" s="20" t="str">
        <f>IF(AZ594="","",RANK(AZ594,$AZ$3:$AZ$100003,1)+COUNTIF($AZ$3:AZ594,AZ594)-1)</f>
        <v/>
      </c>
      <c r="AZ594" s="20" t="str">
        <f t="shared" si="309"/>
        <v/>
      </c>
      <c r="BA594" s="20" t="str">
        <f>IF(AN594="","",IF(COUNTIF($AN$3:AN594,AN594)=1,1+MAX($BA$3:BA593),INDEX($BA$3:BA593,MATCH(AN594,$AN$3:AN594,0),0)))</f>
        <v/>
      </c>
      <c r="BB594" s="20" t="str">
        <f>IF(AO594="","",IF(COUNTIF($AO$3:AO594,AO594)=1,1+MAX($BB$3:BB593),INDEX($BB$3:BB593,MATCH(AO594,$AO$3:AO594,0),0)))</f>
        <v/>
      </c>
      <c r="BC594" s="54" t="str">
        <f t="shared" si="310"/>
        <v/>
      </c>
      <c r="BD594" s="54" t="str">
        <f t="shared" si="311"/>
        <v/>
      </c>
      <c r="BE594" s="20" t="str">
        <f>IF($AN594="","",IF(COUNTIF(AN594,"*"&amp;BE$1&amp;"*"),COUNTIF(AN$3:AN594,"*"&amp;BE$1&amp;"*"),""))</f>
        <v/>
      </c>
      <c r="BF594" s="20" t="str">
        <f>IF($AN594="","",IF(COUNTIF(AO594,"*"&amp;BF$1&amp;"*"),COUNTIF(AO$3:AO594,"*"&amp;BF$1&amp;"*"),""))</f>
        <v/>
      </c>
      <c r="BG594" s="20" t="str">
        <f>IF($AN594="","",IF(COUNTIF(AP594,"*"&amp;BG$1&amp;"*"),COUNTIF(AP$3:AP594,"*"&amp;BG$1&amp;"*"),""))</f>
        <v/>
      </c>
      <c r="BH594" s="20" t="str">
        <f>IF($AN594="","",IF(COUNTIF(AQ594,"*"&amp;BH$1&amp;"*"),COUNTIF(AQ$3:AQ594,"*"&amp;BH$1&amp;"*"),""))</f>
        <v/>
      </c>
      <c r="BI594" s="58" t="str">
        <f t="shared" si="312"/>
        <v/>
      </c>
      <c r="BJ594" s="20" t="str">
        <f t="shared" si="313"/>
        <v/>
      </c>
      <c r="BK594" s="20" t="str">
        <f t="shared" si="314"/>
        <v/>
      </c>
      <c r="BM594" s="20" t="str">
        <f>IF($BM$1&gt;=1+MAX($BM$3:BM593),1+MAX($BM$3:BM593),"")</f>
        <v/>
      </c>
      <c r="BN594" s="20" t="str">
        <f t="shared" si="289"/>
        <v/>
      </c>
      <c r="BO594" s="20" t="str">
        <f t="shared" si="289"/>
        <v/>
      </c>
      <c r="BP594" s="20" t="str">
        <f t="shared" si="289"/>
        <v/>
      </c>
      <c r="BQ594" s="20" t="str">
        <f t="shared" si="289"/>
        <v/>
      </c>
      <c r="BR594" s="20" t="str">
        <f t="shared" si="289"/>
        <v/>
      </c>
      <c r="BS594" s="20" t="str">
        <f t="shared" si="289"/>
        <v/>
      </c>
      <c r="BT594" s="20" t="str">
        <f t="shared" si="289"/>
        <v/>
      </c>
      <c r="BU594" s="20" t="str">
        <f t="shared" si="289"/>
        <v/>
      </c>
      <c r="BV594" s="20" t="str">
        <f t="shared" si="289"/>
        <v/>
      </c>
      <c r="BW594" s="20" t="str">
        <f t="shared" si="289"/>
        <v/>
      </c>
      <c r="BX594" s="20" t="str">
        <f t="shared" si="289"/>
        <v/>
      </c>
    </row>
    <row r="595" spans="2:76" ht="30" customHeight="1" x14ac:dyDescent="0.2">
      <c r="B595" s="52"/>
      <c r="C595" s="52"/>
      <c r="D595" s="52"/>
      <c r="E595" s="30"/>
      <c r="F595" s="31"/>
      <c r="G595" s="32"/>
      <c r="H595" s="30"/>
      <c r="I595" s="31"/>
      <c r="J595" s="34"/>
      <c r="K595" s="112" t="str">
        <f t="shared" si="292"/>
        <v/>
      </c>
      <c r="L595" s="108" t="str">
        <f t="shared" si="293"/>
        <v/>
      </c>
      <c r="M595" s="108" t="str">
        <f t="shared" si="294"/>
        <v/>
      </c>
      <c r="N595" s="31" t="str">
        <f t="shared" si="295"/>
        <v/>
      </c>
      <c r="O595" s="31" t="str">
        <f t="shared" si="296"/>
        <v/>
      </c>
      <c r="P595" s="49" t="str">
        <f t="shared" si="297"/>
        <v/>
      </c>
      <c r="Q595" s="49" t="str">
        <f t="shared" si="298"/>
        <v/>
      </c>
      <c r="R595" s="32" t="str">
        <f t="shared" si="299"/>
        <v/>
      </c>
      <c r="S595" s="19"/>
      <c r="T595" s="45" t="str">
        <f t="shared" si="300"/>
        <v/>
      </c>
      <c r="U595" s="32" t="str">
        <f t="shared" si="301"/>
        <v/>
      </c>
      <c r="V595" s="22"/>
      <c r="W595" s="6" t="str">
        <f t="shared" si="290"/>
        <v/>
      </c>
      <c r="X595" s="7" t="str">
        <f t="shared" si="302"/>
        <v/>
      </c>
      <c r="Y595" s="19"/>
      <c r="Z595" s="13" t="str">
        <f t="shared" si="291"/>
        <v/>
      </c>
      <c r="AA595" s="13" t="str">
        <f t="shared" si="303"/>
        <v/>
      </c>
      <c r="AB595" s="7" t="str">
        <f t="shared" si="304"/>
        <v/>
      </c>
      <c r="AC595" s="22"/>
      <c r="AD595" s="3" t="str">
        <f>IF(B595="","",COUNT(B$3:B595))</f>
        <v/>
      </c>
      <c r="AE595" s="3" t="str">
        <f>IF(C595="","",COUNT(C$3:C595))</f>
        <v/>
      </c>
      <c r="AF595" s="3" t="str">
        <f>IF(D595="","",COUNT(D$3:D595))</f>
        <v/>
      </c>
      <c r="AG595" s="20" t="str">
        <f>IF(E595="","",COUNTA($E$3:E595))</f>
        <v/>
      </c>
      <c r="AH595" s="38" t="str">
        <f>IF(B595="",IF(OR($C595&lt;&gt;"",$D595&lt;&gt;"",$E595&lt;&gt;"",$H595&lt;&gt;"",$G595&lt;&gt;""),INDEX(AH$3:AH594,MATCH(MAX(AD$3:AD594),AD$3:AD594,0),0),""),B595)</f>
        <v/>
      </c>
      <c r="AI595" s="38" t="str">
        <f>IF(C595="",IF(OR($D595&lt;&gt;"",$E595&lt;&gt;"",$H595&lt;&gt;"",$G595&lt;&gt;""),INDEX(AI$3:AI594,MATCH(MAX(AE$3:AE594),AE$3:AE594,0),0),""),C595)</f>
        <v/>
      </c>
      <c r="AJ595" s="38" t="str">
        <f>IF(D595="",IF(OR($E595&lt;&gt;"",$H595&lt;&gt;"",$G595&lt;&gt;""),INDEX(AJ$3:AJ594,MATCH(MAX(AF$3:AF594),AF$3:AF594,0),0),""),D595)</f>
        <v/>
      </c>
      <c r="AK595" s="4" t="str">
        <f>IF(入力!E595="","",IFERROR(INDEX(雇用者!$B$3:$B$100003,IFERROR(MATCH("*"&amp;$E595&amp;"*",雇用者!B$3:B$100003,0),MATCH("*"&amp;$E595&amp;"*",雇用者!C$3:C$100003,0)),0),入力!E595))&amp;""</f>
        <v/>
      </c>
      <c r="AL595" s="20" t="str">
        <f>IF(AM595="","",$AM595&amp;"@"&amp;AN595&amp;IF(AN595="","","@"&amp;COUNTIF($AK$3:AK595,AN595)))</f>
        <v/>
      </c>
      <c r="AM595" s="26" t="str">
        <f t="shared" si="305"/>
        <v/>
      </c>
      <c r="AN595" s="4" t="str">
        <f>IF(AK595="",IF(AND(OR(H595&lt;&gt;"",G595&lt;&gt;""),E595=""),INDEX($AK$3:AK594,MATCH(MAX($AG$3:AG594),$AG$3:AG594,0),0),""),AK595)</f>
        <v/>
      </c>
      <c r="AO595" s="20" t="str">
        <f>IF(H595="",IF(AN595="","",IFERROR(INDEX(雇用者!$D$3:$D$100003,MATCH($AN595,雇用者!B$3:B$100003,0),0),"")),H595)&amp;""</f>
        <v/>
      </c>
      <c r="AP595" s="20" t="str">
        <f>IF(AN595="","",IFERROR(IF(AND(入力!I595="",H595=""),INDEX(雇用者!$E$3:$E$100003,MATCH($AN595,雇用者!B$3:B$100003,0),0),I595),I595))&amp;""</f>
        <v/>
      </c>
      <c r="AQ595" s="20" t="str">
        <f t="shared" si="306"/>
        <v/>
      </c>
      <c r="AR595" s="20" t="str">
        <f t="shared" si="307"/>
        <v/>
      </c>
      <c r="AS595" s="20" t="str">
        <f>IF(AN595="","",IFERROR(IF(AND(入力!G595="",H595=""),INDEX(雇用者!$F$3:$Y$100003,MATCH($AN595,雇用者!B$3:B$100003,0),MATCH($AM595,雇用者!$F$1:$Y$1,1)),IF(G595="","",G595)),IF(G595="","",G595)))</f>
        <v/>
      </c>
      <c r="AT595" s="21" t="str">
        <f t="shared" si="308"/>
        <v/>
      </c>
      <c r="AU595" s="21" t="str">
        <f>IF(AND(AT595&lt;&gt;"",COUNTIF($AL$3:AL595,AL595)=1),SUMIF($AL$3:$AT$100003,AL595,$AT$3:$AT$100003),"")</f>
        <v/>
      </c>
      <c r="AV595" s="21" t="str">
        <f>IF(AND(COUNTIF($AM$3:AM595,AM595)=COUNTIF($AM$3:AM100595,AM595),AM595&lt;&gt;""),SUMIF($AM$3:AM595,AM595,$AT$3:AT595),"")</f>
        <v/>
      </c>
      <c r="AW595" s="96"/>
      <c r="AX595" s="20" t="str">
        <f>IF(COUNT(BC595:BH595)=6,MAX($AX$3:AX594)+1,"")</f>
        <v/>
      </c>
      <c r="AY595" s="20" t="str">
        <f>IF(AZ595="","",RANK(AZ595,$AZ$3:$AZ$100003,1)+COUNTIF($AZ$3:AZ595,AZ595)-1)</f>
        <v/>
      </c>
      <c r="AZ595" s="20" t="str">
        <f t="shared" si="309"/>
        <v/>
      </c>
      <c r="BA595" s="20" t="str">
        <f>IF(AN595="","",IF(COUNTIF($AN$3:AN595,AN595)=1,1+MAX($BA$3:BA594),INDEX($BA$3:BA594,MATCH(AN595,$AN$3:AN595,0),0)))</f>
        <v/>
      </c>
      <c r="BB595" s="20" t="str">
        <f>IF(AO595="","",IF(COUNTIF($AO$3:AO595,AO595)=1,1+MAX($BB$3:BB594),INDEX($BB$3:BB594,MATCH(AO595,$AO$3:AO595,0),0)))</f>
        <v/>
      </c>
      <c r="BC595" s="54" t="str">
        <f t="shared" si="310"/>
        <v/>
      </c>
      <c r="BD595" s="54" t="str">
        <f t="shared" si="311"/>
        <v/>
      </c>
      <c r="BE595" s="20" t="str">
        <f>IF($AN595="","",IF(COUNTIF(AN595,"*"&amp;BE$1&amp;"*"),COUNTIF(AN$3:AN595,"*"&amp;BE$1&amp;"*"),""))</f>
        <v/>
      </c>
      <c r="BF595" s="20" t="str">
        <f>IF($AN595="","",IF(COUNTIF(AO595,"*"&amp;BF$1&amp;"*"),COUNTIF(AO$3:AO595,"*"&amp;BF$1&amp;"*"),""))</f>
        <v/>
      </c>
      <c r="BG595" s="20" t="str">
        <f>IF($AN595="","",IF(COUNTIF(AP595,"*"&amp;BG$1&amp;"*"),COUNTIF(AP$3:AP595,"*"&amp;BG$1&amp;"*"),""))</f>
        <v/>
      </c>
      <c r="BH595" s="20" t="str">
        <f>IF($AN595="","",IF(COUNTIF(AQ595,"*"&amp;BH$1&amp;"*"),COUNTIF(AQ$3:AQ595,"*"&amp;BH$1&amp;"*"),""))</f>
        <v/>
      </c>
      <c r="BI595" s="58" t="str">
        <f t="shared" si="312"/>
        <v/>
      </c>
      <c r="BJ595" s="20" t="str">
        <f t="shared" si="313"/>
        <v/>
      </c>
      <c r="BK595" s="20" t="str">
        <f t="shared" si="314"/>
        <v/>
      </c>
      <c r="BM595" s="20" t="str">
        <f>IF($BM$1&gt;=1+MAX($BM$3:BM594),1+MAX($BM$3:BM594),"")</f>
        <v/>
      </c>
      <c r="BN595" s="20" t="str">
        <f t="shared" si="289"/>
        <v/>
      </c>
      <c r="BO595" s="20" t="str">
        <f t="shared" si="289"/>
        <v/>
      </c>
      <c r="BP595" s="20" t="str">
        <f t="shared" si="289"/>
        <v/>
      </c>
      <c r="BQ595" s="20" t="str">
        <f t="shared" si="289"/>
        <v/>
      </c>
      <c r="BR595" s="20" t="str">
        <f t="shared" si="289"/>
        <v/>
      </c>
      <c r="BS595" s="20" t="str">
        <f t="shared" si="289"/>
        <v/>
      </c>
      <c r="BT595" s="20" t="str">
        <f t="shared" si="289"/>
        <v/>
      </c>
      <c r="BU595" s="20" t="str">
        <f t="shared" si="289"/>
        <v/>
      </c>
      <c r="BV595" s="20" t="str">
        <f t="shared" si="289"/>
        <v/>
      </c>
      <c r="BW595" s="20" t="str">
        <f t="shared" si="289"/>
        <v/>
      </c>
      <c r="BX595" s="20" t="str">
        <f t="shared" si="289"/>
        <v/>
      </c>
    </row>
    <row r="596" spans="2:76" ht="30" customHeight="1" x14ac:dyDescent="0.2">
      <c r="B596" s="52"/>
      <c r="C596" s="52"/>
      <c r="D596" s="52"/>
      <c r="E596" s="30"/>
      <c r="F596" s="31"/>
      <c r="G596" s="32"/>
      <c r="H596" s="30"/>
      <c r="I596" s="31"/>
      <c r="J596" s="34"/>
      <c r="K596" s="112" t="str">
        <f t="shared" si="292"/>
        <v/>
      </c>
      <c r="L596" s="108" t="str">
        <f t="shared" si="293"/>
        <v/>
      </c>
      <c r="M596" s="108" t="str">
        <f t="shared" si="294"/>
        <v/>
      </c>
      <c r="N596" s="31" t="str">
        <f t="shared" si="295"/>
        <v/>
      </c>
      <c r="O596" s="31" t="str">
        <f t="shared" si="296"/>
        <v/>
      </c>
      <c r="P596" s="49" t="str">
        <f t="shared" si="297"/>
        <v/>
      </c>
      <c r="Q596" s="49" t="str">
        <f t="shared" si="298"/>
        <v/>
      </c>
      <c r="R596" s="32" t="str">
        <f t="shared" si="299"/>
        <v/>
      </c>
      <c r="S596" s="19"/>
      <c r="T596" s="45" t="str">
        <f t="shared" si="300"/>
        <v/>
      </c>
      <c r="U596" s="32" t="str">
        <f t="shared" si="301"/>
        <v/>
      </c>
      <c r="V596" s="22"/>
      <c r="W596" s="6" t="str">
        <f t="shared" si="290"/>
        <v/>
      </c>
      <c r="X596" s="7" t="str">
        <f t="shared" si="302"/>
        <v/>
      </c>
      <c r="Y596" s="19"/>
      <c r="Z596" s="13" t="str">
        <f t="shared" si="291"/>
        <v/>
      </c>
      <c r="AA596" s="13" t="str">
        <f t="shared" si="303"/>
        <v/>
      </c>
      <c r="AB596" s="7" t="str">
        <f t="shared" si="304"/>
        <v/>
      </c>
      <c r="AC596" s="22"/>
      <c r="AD596" s="3" t="str">
        <f>IF(B596="","",COUNT(B$3:B596))</f>
        <v/>
      </c>
      <c r="AE596" s="3" t="str">
        <f>IF(C596="","",COUNT(C$3:C596))</f>
        <v/>
      </c>
      <c r="AF596" s="3" t="str">
        <f>IF(D596="","",COUNT(D$3:D596))</f>
        <v/>
      </c>
      <c r="AG596" s="20" t="str">
        <f>IF(E596="","",COUNTA($E$3:E596))</f>
        <v/>
      </c>
      <c r="AH596" s="38" t="str">
        <f>IF(B596="",IF(OR($C596&lt;&gt;"",$D596&lt;&gt;"",$E596&lt;&gt;"",$H596&lt;&gt;"",$G596&lt;&gt;""),INDEX(AH$3:AH595,MATCH(MAX(AD$3:AD595),AD$3:AD595,0),0),""),B596)</f>
        <v/>
      </c>
      <c r="AI596" s="38" t="str">
        <f>IF(C596="",IF(OR($D596&lt;&gt;"",$E596&lt;&gt;"",$H596&lt;&gt;"",$G596&lt;&gt;""),INDEX(AI$3:AI595,MATCH(MAX(AE$3:AE595),AE$3:AE595,0),0),""),C596)</f>
        <v/>
      </c>
      <c r="AJ596" s="38" t="str">
        <f>IF(D596="",IF(OR($E596&lt;&gt;"",$H596&lt;&gt;"",$G596&lt;&gt;""),INDEX(AJ$3:AJ595,MATCH(MAX(AF$3:AF595),AF$3:AF595,0),0),""),D596)</f>
        <v/>
      </c>
      <c r="AK596" s="4" t="str">
        <f>IF(入力!E596="","",IFERROR(INDEX(雇用者!$B$3:$B$100003,IFERROR(MATCH("*"&amp;$E596&amp;"*",雇用者!B$3:B$100003,0),MATCH("*"&amp;$E596&amp;"*",雇用者!C$3:C$100003,0)),0),入力!E596))&amp;""</f>
        <v/>
      </c>
      <c r="AL596" s="20" t="str">
        <f>IF(AM596="","",$AM596&amp;"@"&amp;AN596&amp;IF(AN596="","","@"&amp;COUNTIF($AK$3:AK596,AN596)))</f>
        <v/>
      </c>
      <c r="AM596" s="26" t="str">
        <f t="shared" si="305"/>
        <v/>
      </c>
      <c r="AN596" s="4" t="str">
        <f>IF(AK596="",IF(AND(OR(H596&lt;&gt;"",G596&lt;&gt;""),E596=""),INDEX($AK$3:AK595,MATCH(MAX($AG$3:AG595),$AG$3:AG595,0),0),""),AK596)</f>
        <v/>
      </c>
      <c r="AO596" s="20" t="str">
        <f>IF(H596="",IF(AN596="","",IFERROR(INDEX(雇用者!$D$3:$D$100003,MATCH($AN596,雇用者!B$3:B$100003,0),0),"")),H596)&amp;""</f>
        <v/>
      </c>
      <c r="AP596" s="20" t="str">
        <f>IF(AN596="","",IFERROR(IF(AND(入力!I596="",H596=""),INDEX(雇用者!$E$3:$E$100003,MATCH($AN596,雇用者!B$3:B$100003,0),0),I596),I596))&amp;""</f>
        <v/>
      </c>
      <c r="AQ596" s="20" t="str">
        <f t="shared" si="306"/>
        <v/>
      </c>
      <c r="AR596" s="20" t="str">
        <f t="shared" si="307"/>
        <v/>
      </c>
      <c r="AS596" s="20" t="str">
        <f>IF(AN596="","",IFERROR(IF(AND(入力!G596="",H596=""),INDEX(雇用者!$F$3:$Y$100003,MATCH($AN596,雇用者!B$3:B$100003,0),MATCH($AM596,雇用者!$F$1:$Y$1,1)),IF(G596="","",G596)),IF(G596="","",G596)))</f>
        <v/>
      </c>
      <c r="AT596" s="21" t="str">
        <f t="shared" si="308"/>
        <v/>
      </c>
      <c r="AU596" s="21" t="str">
        <f>IF(AND(AT596&lt;&gt;"",COUNTIF($AL$3:AL596,AL596)=1),SUMIF($AL$3:$AT$100003,AL596,$AT$3:$AT$100003),"")</f>
        <v/>
      </c>
      <c r="AV596" s="21" t="str">
        <f>IF(AND(COUNTIF($AM$3:AM596,AM596)=COUNTIF($AM$3:AM100596,AM596),AM596&lt;&gt;""),SUMIF($AM$3:AM596,AM596,$AT$3:AT596),"")</f>
        <v/>
      </c>
      <c r="AW596" s="96"/>
      <c r="AX596" s="20" t="str">
        <f>IF(COUNT(BC596:BH596)=6,MAX($AX$3:AX595)+1,"")</f>
        <v/>
      </c>
      <c r="AY596" s="20" t="str">
        <f>IF(AZ596="","",RANK(AZ596,$AZ$3:$AZ$100003,1)+COUNTIF($AZ$3:AZ596,AZ596)-1)</f>
        <v/>
      </c>
      <c r="AZ596" s="20" t="str">
        <f t="shared" si="309"/>
        <v/>
      </c>
      <c r="BA596" s="20" t="str">
        <f>IF(AN596="","",IF(COUNTIF($AN$3:AN596,AN596)=1,1+MAX($BA$3:BA595),INDEX($BA$3:BA595,MATCH(AN596,$AN$3:AN596,0),0)))</f>
        <v/>
      </c>
      <c r="BB596" s="20" t="str">
        <f>IF(AO596="","",IF(COUNTIF($AO$3:AO596,AO596)=1,1+MAX($BB$3:BB595),INDEX($BB$3:BB595,MATCH(AO596,$AO$3:AO596,0),0)))</f>
        <v/>
      </c>
      <c r="BC596" s="54" t="str">
        <f t="shared" si="310"/>
        <v/>
      </c>
      <c r="BD596" s="54" t="str">
        <f t="shared" si="311"/>
        <v/>
      </c>
      <c r="BE596" s="20" t="str">
        <f>IF($AN596="","",IF(COUNTIF(AN596,"*"&amp;BE$1&amp;"*"),COUNTIF(AN$3:AN596,"*"&amp;BE$1&amp;"*"),""))</f>
        <v/>
      </c>
      <c r="BF596" s="20" t="str">
        <f>IF($AN596="","",IF(COUNTIF(AO596,"*"&amp;BF$1&amp;"*"),COUNTIF(AO$3:AO596,"*"&amp;BF$1&amp;"*"),""))</f>
        <v/>
      </c>
      <c r="BG596" s="20" t="str">
        <f>IF($AN596="","",IF(COUNTIF(AP596,"*"&amp;BG$1&amp;"*"),COUNTIF(AP$3:AP596,"*"&amp;BG$1&amp;"*"),""))</f>
        <v/>
      </c>
      <c r="BH596" s="20" t="str">
        <f>IF($AN596="","",IF(COUNTIF(AQ596,"*"&amp;BH$1&amp;"*"),COUNTIF(AQ$3:AQ596,"*"&amp;BH$1&amp;"*"),""))</f>
        <v/>
      </c>
      <c r="BI596" s="58" t="str">
        <f t="shared" si="312"/>
        <v/>
      </c>
      <c r="BJ596" s="20" t="str">
        <f t="shared" si="313"/>
        <v/>
      </c>
      <c r="BK596" s="20" t="str">
        <f t="shared" si="314"/>
        <v/>
      </c>
      <c r="BM596" s="20" t="str">
        <f>IF($BM$1&gt;=1+MAX($BM$3:BM595),1+MAX($BM$3:BM595),"")</f>
        <v/>
      </c>
      <c r="BN596" s="20" t="str">
        <f t="shared" si="289"/>
        <v/>
      </c>
      <c r="BO596" s="20" t="str">
        <f t="shared" si="289"/>
        <v/>
      </c>
      <c r="BP596" s="20" t="str">
        <f t="shared" si="289"/>
        <v/>
      </c>
      <c r="BQ596" s="20" t="str">
        <f t="shared" si="289"/>
        <v/>
      </c>
      <c r="BR596" s="20" t="str">
        <f t="shared" si="289"/>
        <v/>
      </c>
      <c r="BS596" s="20" t="str">
        <f t="shared" si="289"/>
        <v/>
      </c>
      <c r="BT596" s="20" t="str">
        <f t="shared" si="289"/>
        <v/>
      </c>
      <c r="BU596" s="20" t="str">
        <f t="shared" si="289"/>
        <v/>
      </c>
      <c r="BV596" s="20" t="str">
        <f t="shared" si="289"/>
        <v/>
      </c>
      <c r="BW596" s="20" t="str">
        <f t="shared" si="289"/>
        <v/>
      </c>
      <c r="BX596" s="20" t="str">
        <f t="shared" si="289"/>
        <v/>
      </c>
    </row>
    <row r="597" spans="2:76" ht="30" customHeight="1" x14ac:dyDescent="0.2">
      <c r="B597" s="52"/>
      <c r="C597" s="52"/>
      <c r="D597" s="52"/>
      <c r="E597" s="30"/>
      <c r="F597" s="31"/>
      <c r="G597" s="32"/>
      <c r="H597" s="30"/>
      <c r="I597" s="31"/>
      <c r="J597" s="34"/>
      <c r="K597" s="112" t="str">
        <f t="shared" si="292"/>
        <v/>
      </c>
      <c r="L597" s="108" t="str">
        <f t="shared" si="293"/>
        <v/>
      </c>
      <c r="M597" s="108" t="str">
        <f t="shared" si="294"/>
        <v/>
      </c>
      <c r="N597" s="31" t="str">
        <f t="shared" si="295"/>
        <v/>
      </c>
      <c r="O597" s="31" t="str">
        <f t="shared" si="296"/>
        <v/>
      </c>
      <c r="P597" s="49" t="str">
        <f t="shared" si="297"/>
        <v/>
      </c>
      <c r="Q597" s="49" t="str">
        <f t="shared" si="298"/>
        <v/>
      </c>
      <c r="R597" s="32" t="str">
        <f t="shared" si="299"/>
        <v/>
      </c>
      <c r="S597" s="19"/>
      <c r="T597" s="45" t="str">
        <f t="shared" si="300"/>
        <v/>
      </c>
      <c r="U597" s="32" t="str">
        <f t="shared" si="301"/>
        <v/>
      </c>
      <c r="V597" s="22"/>
      <c r="W597" s="6" t="str">
        <f t="shared" si="290"/>
        <v/>
      </c>
      <c r="X597" s="7" t="str">
        <f t="shared" si="302"/>
        <v/>
      </c>
      <c r="Y597" s="19"/>
      <c r="Z597" s="13" t="str">
        <f t="shared" si="291"/>
        <v/>
      </c>
      <c r="AA597" s="13" t="str">
        <f t="shared" si="303"/>
        <v/>
      </c>
      <c r="AB597" s="7" t="str">
        <f t="shared" si="304"/>
        <v/>
      </c>
      <c r="AC597" s="22"/>
      <c r="AD597" s="3" t="str">
        <f>IF(B597="","",COUNT(B$3:B597))</f>
        <v/>
      </c>
      <c r="AE597" s="3" t="str">
        <f>IF(C597="","",COUNT(C$3:C597))</f>
        <v/>
      </c>
      <c r="AF597" s="3" t="str">
        <f>IF(D597="","",COUNT(D$3:D597))</f>
        <v/>
      </c>
      <c r="AG597" s="20" t="str">
        <f>IF(E597="","",COUNTA($E$3:E597))</f>
        <v/>
      </c>
      <c r="AH597" s="38" t="str">
        <f>IF(B597="",IF(OR($C597&lt;&gt;"",$D597&lt;&gt;"",$E597&lt;&gt;"",$H597&lt;&gt;"",$G597&lt;&gt;""),INDEX(AH$3:AH596,MATCH(MAX(AD$3:AD596),AD$3:AD596,0),0),""),B597)</f>
        <v/>
      </c>
      <c r="AI597" s="38" t="str">
        <f>IF(C597="",IF(OR($D597&lt;&gt;"",$E597&lt;&gt;"",$H597&lt;&gt;"",$G597&lt;&gt;""),INDEX(AI$3:AI596,MATCH(MAX(AE$3:AE596),AE$3:AE596,0),0),""),C597)</f>
        <v/>
      </c>
      <c r="AJ597" s="38" t="str">
        <f>IF(D597="",IF(OR($E597&lt;&gt;"",$H597&lt;&gt;"",$G597&lt;&gt;""),INDEX(AJ$3:AJ596,MATCH(MAX(AF$3:AF596),AF$3:AF596,0),0),""),D597)</f>
        <v/>
      </c>
      <c r="AK597" s="4" t="str">
        <f>IF(入力!E597="","",IFERROR(INDEX(雇用者!$B$3:$B$100003,IFERROR(MATCH("*"&amp;$E597&amp;"*",雇用者!B$3:B$100003,0),MATCH("*"&amp;$E597&amp;"*",雇用者!C$3:C$100003,0)),0),入力!E597))&amp;""</f>
        <v/>
      </c>
      <c r="AL597" s="20" t="str">
        <f>IF(AM597="","",$AM597&amp;"@"&amp;AN597&amp;IF(AN597="","","@"&amp;COUNTIF($AK$3:AK597,AN597)))</f>
        <v/>
      </c>
      <c r="AM597" s="26" t="str">
        <f t="shared" si="305"/>
        <v/>
      </c>
      <c r="AN597" s="4" t="str">
        <f>IF(AK597="",IF(AND(OR(H597&lt;&gt;"",G597&lt;&gt;""),E597=""),INDEX($AK$3:AK596,MATCH(MAX($AG$3:AG596),$AG$3:AG596,0),0),""),AK597)</f>
        <v/>
      </c>
      <c r="AO597" s="20" t="str">
        <f>IF(H597="",IF(AN597="","",IFERROR(INDEX(雇用者!$D$3:$D$100003,MATCH($AN597,雇用者!B$3:B$100003,0),0),"")),H597)&amp;""</f>
        <v/>
      </c>
      <c r="AP597" s="20" t="str">
        <f>IF(AN597="","",IFERROR(IF(AND(入力!I597="",H597=""),INDEX(雇用者!$E$3:$E$100003,MATCH($AN597,雇用者!B$3:B$100003,0),0),I597),I597))&amp;""</f>
        <v/>
      </c>
      <c r="AQ597" s="20" t="str">
        <f t="shared" si="306"/>
        <v/>
      </c>
      <c r="AR597" s="20" t="str">
        <f t="shared" si="307"/>
        <v/>
      </c>
      <c r="AS597" s="20" t="str">
        <f>IF(AN597="","",IFERROR(IF(AND(入力!G597="",H597=""),INDEX(雇用者!$F$3:$Y$100003,MATCH($AN597,雇用者!B$3:B$100003,0),MATCH($AM597,雇用者!$F$1:$Y$1,1)),IF(G597="","",G597)),IF(G597="","",G597)))</f>
        <v/>
      </c>
      <c r="AT597" s="21" t="str">
        <f t="shared" si="308"/>
        <v/>
      </c>
      <c r="AU597" s="21" t="str">
        <f>IF(AND(AT597&lt;&gt;"",COUNTIF($AL$3:AL597,AL597)=1),SUMIF($AL$3:$AT$100003,AL597,$AT$3:$AT$100003),"")</f>
        <v/>
      </c>
      <c r="AV597" s="21" t="str">
        <f>IF(AND(COUNTIF($AM$3:AM597,AM597)=COUNTIF($AM$3:AM100597,AM597),AM597&lt;&gt;""),SUMIF($AM$3:AM597,AM597,$AT$3:AT597),"")</f>
        <v/>
      </c>
      <c r="AW597" s="96"/>
      <c r="AX597" s="20" t="str">
        <f>IF(COUNT(BC597:BH597)=6,MAX($AX$3:AX596)+1,"")</f>
        <v/>
      </c>
      <c r="AY597" s="20" t="str">
        <f>IF(AZ597="","",RANK(AZ597,$AZ$3:$AZ$100003,1)+COUNTIF($AZ$3:AZ597,AZ597)-1)</f>
        <v/>
      </c>
      <c r="AZ597" s="20" t="str">
        <f t="shared" si="309"/>
        <v/>
      </c>
      <c r="BA597" s="20" t="str">
        <f>IF(AN597="","",IF(COUNTIF($AN$3:AN597,AN597)=1,1+MAX($BA$3:BA596),INDEX($BA$3:BA596,MATCH(AN597,$AN$3:AN597,0),0)))</f>
        <v/>
      </c>
      <c r="BB597" s="20" t="str">
        <f>IF(AO597="","",IF(COUNTIF($AO$3:AO597,AO597)=1,1+MAX($BB$3:BB596),INDEX($BB$3:BB596,MATCH(AO597,$AO$3:AO597,0),0)))</f>
        <v/>
      </c>
      <c r="BC597" s="54" t="str">
        <f t="shared" si="310"/>
        <v/>
      </c>
      <c r="BD597" s="54" t="str">
        <f t="shared" si="311"/>
        <v/>
      </c>
      <c r="BE597" s="20" t="str">
        <f>IF($AN597="","",IF(COUNTIF(AN597,"*"&amp;BE$1&amp;"*"),COUNTIF(AN$3:AN597,"*"&amp;BE$1&amp;"*"),""))</f>
        <v/>
      </c>
      <c r="BF597" s="20" t="str">
        <f>IF($AN597="","",IF(COUNTIF(AO597,"*"&amp;BF$1&amp;"*"),COUNTIF(AO$3:AO597,"*"&amp;BF$1&amp;"*"),""))</f>
        <v/>
      </c>
      <c r="BG597" s="20" t="str">
        <f>IF($AN597="","",IF(COUNTIF(AP597,"*"&amp;BG$1&amp;"*"),COUNTIF(AP$3:AP597,"*"&amp;BG$1&amp;"*"),""))</f>
        <v/>
      </c>
      <c r="BH597" s="20" t="str">
        <f>IF($AN597="","",IF(COUNTIF(AQ597,"*"&amp;BH$1&amp;"*"),COUNTIF(AQ$3:AQ597,"*"&amp;BH$1&amp;"*"),""))</f>
        <v/>
      </c>
      <c r="BI597" s="58" t="str">
        <f t="shared" si="312"/>
        <v/>
      </c>
      <c r="BJ597" s="20" t="str">
        <f t="shared" si="313"/>
        <v/>
      </c>
      <c r="BK597" s="20" t="str">
        <f t="shared" si="314"/>
        <v/>
      </c>
      <c r="BM597" s="20" t="str">
        <f>IF($BM$1&gt;=1+MAX($BM$3:BM596),1+MAX($BM$3:BM596),"")</f>
        <v/>
      </c>
      <c r="BN597" s="20" t="str">
        <f t="shared" si="289"/>
        <v/>
      </c>
      <c r="BO597" s="20" t="str">
        <f t="shared" si="289"/>
        <v/>
      </c>
      <c r="BP597" s="20" t="str">
        <f t="shared" si="289"/>
        <v/>
      </c>
      <c r="BQ597" s="20" t="str">
        <f t="shared" si="289"/>
        <v/>
      </c>
      <c r="BR597" s="20" t="str">
        <f t="shared" si="289"/>
        <v/>
      </c>
      <c r="BS597" s="20" t="str">
        <f t="shared" si="289"/>
        <v/>
      </c>
      <c r="BT597" s="20" t="str">
        <f t="shared" ref="BN597:BX620" si="315">IFERROR(IF($BM597="","",INDEX($AH$3:$AT$100003,MATCH($BM597,INDEX($AX$3:$AY$100003,0,MATCH($BN$1,$AX$2:$AY$2,0)),0),MATCH(BT$2,$AH$2:$AT$2,0))),"")</f>
        <v/>
      </c>
      <c r="BU597" s="20" t="str">
        <f t="shared" si="315"/>
        <v/>
      </c>
      <c r="BV597" s="20" t="str">
        <f t="shared" si="315"/>
        <v/>
      </c>
      <c r="BW597" s="20" t="str">
        <f t="shared" si="315"/>
        <v/>
      </c>
      <c r="BX597" s="20" t="str">
        <f t="shared" si="315"/>
        <v/>
      </c>
    </row>
    <row r="598" spans="2:76" ht="30" customHeight="1" x14ac:dyDescent="0.2">
      <c r="B598" s="52"/>
      <c r="C598" s="52"/>
      <c r="D598" s="52"/>
      <c r="E598" s="30"/>
      <c r="F598" s="31"/>
      <c r="G598" s="32"/>
      <c r="H598" s="30"/>
      <c r="I598" s="31"/>
      <c r="J598" s="34"/>
      <c r="K598" s="112" t="str">
        <f t="shared" si="292"/>
        <v/>
      </c>
      <c r="L598" s="108" t="str">
        <f t="shared" si="293"/>
        <v/>
      </c>
      <c r="M598" s="108" t="str">
        <f t="shared" si="294"/>
        <v/>
      </c>
      <c r="N598" s="31" t="str">
        <f t="shared" si="295"/>
        <v/>
      </c>
      <c r="O598" s="31" t="str">
        <f t="shared" si="296"/>
        <v/>
      </c>
      <c r="P598" s="49" t="str">
        <f t="shared" si="297"/>
        <v/>
      </c>
      <c r="Q598" s="49" t="str">
        <f t="shared" si="298"/>
        <v/>
      </c>
      <c r="R598" s="32" t="str">
        <f t="shared" si="299"/>
        <v/>
      </c>
      <c r="S598" s="19"/>
      <c r="T598" s="45" t="str">
        <f t="shared" si="300"/>
        <v/>
      </c>
      <c r="U598" s="32" t="str">
        <f t="shared" si="301"/>
        <v/>
      </c>
      <c r="V598" s="22"/>
      <c r="W598" s="6" t="str">
        <f t="shared" si="290"/>
        <v/>
      </c>
      <c r="X598" s="7" t="str">
        <f t="shared" si="302"/>
        <v/>
      </c>
      <c r="Y598" s="19"/>
      <c r="Z598" s="13" t="str">
        <f t="shared" si="291"/>
        <v/>
      </c>
      <c r="AA598" s="13" t="str">
        <f t="shared" si="303"/>
        <v/>
      </c>
      <c r="AB598" s="7" t="str">
        <f t="shared" si="304"/>
        <v/>
      </c>
      <c r="AC598" s="22"/>
      <c r="AD598" s="3" t="str">
        <f>IF(B598="","",COUNT(B$3:B598))</f>
        <v/>
      </c>
      <c r="AE598" s="3" t="str">
        <f>IF(C598="","",COUNT(C$3:C598))</f>
        <v/>
      </c>
      <c r="AF598" s="3" t="str">
        <f>IF(D598="","",COUNT(D$3:D598))</f>
        <v/>
      </c>
      <c r="AG598" s="20" t="str">
        <f>IF(E598="","",COUNTA($E$3:E598))</f>
        <v/>
      </c>
      <c r="AH598" s="38" t="str">
        <f>IF(B598="",IF(OR($C598&lt;&gt;"",$D598&lt;&gt;"",$E598&lt;&gt;"",$H598&lt;&gt;"",$G598&lt;&gt;""),INDEX(AH$3:AH597,MATCH(MAX(AD$3:AD597),AD$3:AD597,0),0),""),B598)</f>
        <v/>
      </c>
      <c r="AI598" s="38" t="str">
        <f>IF(C598="",IF(OR($D598&lt;&gt;"",$E598&lt;&gt;"",$H598&lt;&gt;"",$G598&lt;&gt;""),INDEX(AI$3:AI597,MATCH(MAX(AE$3:AE597),AE$3:AE597,0),0),""),C598)</f>
        <v/>
      </c>
      <c r="AJ598" s="38" t="str">
        <f>IF(D598="",IF(OR($E598&lt;&gt;"",$H598&lt;&gt;"",$G598&lt;&gt;""),INDEX(AJ$3:AJ597,MATCH(MAX(AF$3:AF597),AF$3:AF597,0),0),""),D598)</f>
        <v/>
      </c>
      <c r="AK598" s="4" t="str">
        <f>IF(入力!E598="","",IFERROR(INDEX(雇用者!$B$3:$B$100003,IFERROR(MATCH("*"&amp;$E598&amp;"*",雇用者!B$3:B$100003,0),MATCH("*"&amp;$E598&amp;"*",雇用者!C$3:C$100003,0)),0),入力!E598))&amp;""</f>
        <v/>
      </c>
      <c r="AL598" s="20" t="str">
        <f>IF(AM598="","",$AM598&amp;"@"&amp;AN598&amp;IF(AN598="","","@"&amp;COUNTIF($AK$3:AK598,AN598)))</f>
        <v/>
      </c>
      <c r="AM598" s="26" t="str">
        <f t="shared" si="305"/>
        <v/>
      </c>
      <c r="AN598" s="4" t="str">
        <f>IF(AK598="",IF(AND(OR(H598&lt;&gt;"",G598&lt;&gt;""),E598=""),INDEX($AK$3:AK597,MATCH(MAX($AG$3:AG597),$AG$3:AG597,0),0),""),AK598)</f>
        <v/>
      </c>
      <c r="AO598" s="20" t="str">
        <f>IF(H598="",IF(AN598="","",IFERROR(INDEX(雇用者!$D$3:$D$100003,MATCH($AN598,雇用者!B$3:B$100003,0),0),"")),H598)&amp;""</f>
        <v/>
      </c>
      <c r="AP598" s="20" t="str">
        <f>IF(AN598="","",IFERROR(IF(AND(入力!I598="",H598=""),INDEX(雇用者!$E$3:$E$100003,MATCH($AN598,雇用者!B$3:B$100003,0),0),I598),I598))&amp;""</f>
        <v/>
      </c>
      <c r="AQ598" s="20" t="str">
        <f t="shared" si="306"/>
        <v/>
      </c>
      <c r="AR598" s="20" t="str">
        <f t="shared" si="307"/>
        <v/>
      </c>
      <c r="AS598" s="20" t="str">
        <f>IF(AN598="","",IFERROR(IF(AND(入力!G598="",H598=""),INDEX(雇用者!$F$3:$Y$100003,MATCH($AN598,雇用者!B$3:B$100003,0),MATCH($AM598,雇用者!$F$1:$Y$1,1)),IF(G598="","",G598)),IF(G598="","",G598)))</f>
        <v/>
      </c>
      <c r="AT598" s="21" t="str">
        <f t="shared" si="308"/>
        <v/>
      </c>
      <c r="AU598" s="21" t="str">
        <f>IF(AND(AT598&lt;&gt;"",COUNTIF($AL$3:AL598,AL598)=1),SUMIF($AL$3:$AT$100003,AL598,$AT$3:$AT$100003),"")</f>
        <v/>
      </c>
      <c r="AV598" s="21" t="str">
        <f>IF(AND(COUNTIF($AM$3:AM598,AM598)=COUNTIF($AM$3:AM100598,AM598),AM598&lt;&gt;""),SUMIF($AM$3:AM598,AM598,$AT$3:AT598),"")</f>
        <v/>
      </c>
      <c r="AW598" s="96"/>
      <c r="AX598" s="20" t="str">
        <f>IF(COUNT(BC598:BH598)=6,MAX($AX$3:AX597)+1,"")</f>
        <v/>
      </c>
      <c r="AY598" s="20" t="str">
        <f>IF(AZ598="","",RANK(AZ598,$AZ$3:$AZ$100003,1)+COUNTIF($AZ$3:AZ598,AZ598)-1)</f>
        <v/>
      </c>
      <c r="AZ598" s="20" t="str">
        <f t="shared" si="309"/>
        <v/>
      </c>
      <c r="BA598" s="20" t="str">
        <f>IF(AN598="","",IF(COUNTIF($AN$3:AN598,AN598)=1,1+MAX($BA$3:BA597),INDEX($BA$3:BA597,MATCH(AN598,$AN$3:AN598,0),0)))</f>
        <v/>
      </c>
      <c r="BB598" s="20" t="str">
        <f>IF(AO598="","",IF(COUNTIF($AO$3:AO598,AO598)=1,1+MAX($BB$3:BB597),INDEX($BB$3:BB597,MATCH(AO598,$AO$3:AO598,0),0)))</f>
        <v/>
      </c>
      <c r="BC598" s="54" t="str">
        <f t="shared" si="310"/>
        <v/>
      </c>
      <c r="BD598" s="54" t="str">
        <f t="shared" si="311"/>
        <v/>
      </c>
      <c r="BE598" s="20" t="str">
        <f>IF($AN598="","",IF(COUNTIF(AN598,"*"&amp;BE$1&amp;"*"),COUNTIF(AN$3:AN598,"*"&amp;BE$1&amp;"*"),""))</f>
        <v/>
      </c>
      <c r="BF598" s="20" t="str">
        <f>IF($AN598="","",IF(COUNTIF(AO598,"*"&amp;BF$1&amp;"*"),COUNTIF(AO$3:AO598,"*"&amp;BF$1&amp;"*"),""))</f>
        <v/>
      </c>
      <c r="BG598" s="20" t="str">
        <f>IF($AN598="","",IF(COUNTIF(AP598,"*"&amp;BG$1&amp;"*"),COUNTIF(AP$3:AP598,"*"&amp;BG$1&amp;"*"),""))</f>
        <v/>
      </c>
      <c r="BH598" s="20" t="str">
        <f>IF($AN598="","",IF(COUNTIF(AQ598,"*"&amp;BH$1&amp;"*"),COUNTIF(AQ$3:AQ598,"*"&amp;BH$1&amp;"*"),""))</f>
        <v/>
      </c>
      <c r="BI598" s="58" t="str">
        <f t="shared" si="312"/>
        <v/>
      </c>
      <c r="BJ598" s="20" t="str">
        <f t="shared" si="313"/>
        <v/>
      </c>
      <c r="BK598" s="20" t="str">
        <f t="shared" si="314"/>
        <v/>
      </c>
      <c r="BM598" s="20" t="str">
        <f>IF($BM$1&gt;=1+MAX($BM$3:BM597),1+MAX($BM$3:BM597),"")</f>
        <v/>
      </c>
      <c r="BN598" s="20" t="str">
        <f t="shared" si="315"/>
        <v/>
      </c>
      <c r="BO598" s="20" t="str">
        <f t="shared" si="315"/>
        <v/>
      </c>
      <c r="BP598" s="20" t="str">
        <f t="shared" si="315"/>
        <v/>
      </c>
      <c r="BQ598" s="20" t="str">
        <f t="shared" si="315"/>
        <v/>
      </c>
      <c r="BR598" s="20" t="str">
        <f t="shared" si="315"/>
        <v/>
      </c>
      <c r="BS598" s="20" t="str">
        <f t="shared" si="315"/>
        <v/>
      </c>
      <c r="BT598" s="20" t="str">
        <f t="shared" si="315"/>
        <v/>
      </c>
      <c r="BU598" s="20" t="str">
        <f t="shared" si="315"/>
        <v/>
      </c>
      <c r="BV598" s="20" t="str">
        <f t="shared" si="315"/>
        <v/>
      </c>
      <c r="BW598" s="20" t="str">
        <f t="shared" si="315"/>
        <v/>
      </c>
      <c r="BX598" s="20" t="str">
        <f t="shared" si="315"/>
        <v/>
      </c>
    </row>
    <row r="599" spans="2:76" ht="30" customHeight="1" x14ac:dyDescent="0.2">
      <c r="B599" s="52"/>
      <c r="C599" s="52"/>
      <c r="D599" s="52"/>
      <c r="E599" s="30"/>
      <c r="F599" s="31"/>
      <c r="G599" s="32"/>
      <c r="H599" s="30"/>
      <c r="I599" s="31"/>
      <c r="J599" s="34"/>
      <c r="K599" s="112" t="str">
        <f t="shared" si="292"/>
        <v/>
      </c>
      <c r="L599" s="108" t="str">
        <f t="shared" si="293"/>
        <v/>
      </c>
      <c r="M599" s="108" t="str">
        <f t="shared" si="294"/>
        <v/>
      </c>
      <c r="N599" s="31" t="str">
        <f t="shared" si="295"/>
        <v/>
      </c>
      <c r="O599" s="31" t="str">
        <f t="shared" si="296"/>
        <v/>
      </c>
      <c r="P599" s="49" t="str">
        <f t="shared" si="297"/>
        <v/>
      </c>
      <c r="Q599" s="49" t="str">
        <f t="shared" si="298"/>
        <v/>
      </c>
      <c r="R599" s="32" t="str">
        <f t="shared" si="299"/>
        <v/>
      </c>
      <c r="S599" s="19"/>
      <c r="T599" s="45" t="str">
        <f t="shared" si="300"/>
        <v/>
      </c>
      <c r="U599" s="32" t="str">
        <f t="shared" si="301"/>
        <v/>
      </c>
      <c r="V599" s="22"/>
      <c r="W599" s="6" t="str">
        <f t="shared" si="290"/>
        <v/>
      </c>
      <c r="X599" s="7" t="str">
        <f t="shared" si="302"/>
        <v/>
      </c>
      <c r="Y599" s="19"/>
      <c r="Z599" s="13" t="str">
        <f t="shared" si="291"/>
        <v/>
      </c>
      <c r="AA599" s="13" t="str">
        <f t="shared" si="303"/>
        <v/>
      </c>
      <c r="AB599" s="7" t="str">
        <f t="shared" si="304"/>
        <v/>
      </c>
      <c r="AC599" s="22"/>
      <c r="AD599" s="3" t="str">
        <f>IF(B599="","",COUNT(B$3:B599))</f>
        <v/>
      </c>
      <c r="AE599" s="3" t="str">
        <f>IF(C599="","",COUNT(C$3:C599))</f>
        <v/>
      </c>
      <c r="AF599" s="3" t="str">
        <f>IF(D599="","",COUNT(D$3:D599))</f>
        <v/>
      </c>
      <c r="AG599" s="20" t="str">
        <f>IF(E599="","",COUNTA($E$3:E599))</f>
        <v/>
      </c>
      <c r="AH599" s="38" t="str">
        <f>IF(B599="",IF(OR($C599&lt;&gt;"",$D599&lt;&gt;"",$E599&lt;&gt;"",$H599&lt;&gt;"",$G599&lt;&gt;""),INDEX(AH$3:AH598,MATCH(MAX(AD$3:AD598),AD$3:AD598,0),0),""),B599)</f>
        <v/>
      </c>
      <c r="AI599" s="38" t="str">
        <f>IF(C599="",IF(OR($D599&lt;&gt;"",$E599&lt;&gt;"",$H599&lt;&gt;"",$G599&lt;&gt;""),INDEX(AI$3:AI598,MATCH(MAX(AE$3:AE598),AE$3:AE598,0),0),""),C599)</f>
        <v/>
      </c>
      <c r="AJ599" s="38" t="str">
        <f>IF(D599="",IF(OR($E599&lt;&gt;"",$H599&lt;&gt;"",$G599&lt;&gt;""),INDEX(AJ$3:AJ598,MATCH(MAX(AF$3:AF598),AF$3:AF598,0),0),""),D599)</f>
        <v/>
      </c>
      <c r="AK599" s="4" t="str">
        <f>IF(入力!E599="","",IFERROR(INDEX(雇用者!$B$3:$B$100003,IFERROR(MATCH("*"&amp;$E599&amp;"*",雇用者!B$3:B$100003,0),MATCH("*"&amp;$E599&amp;"*",雇用者!C$3:C$100003,0)),0),入力!E599))&amp;""</f>
        <v/>
      </c>
      <c r="AL599" s="20" t="str">
        <f>IF(AM599="","",$AM599&amp;"@"&amp;AN599&amp;IF(AN599="","","@"&amp;COUNTIF($AK$3:AK599,AN599)))</f>
        <v/>
      </c>
      <c r="AM599" s="26" t="str">
        <f t="shared" si="305"/>
        <v/>
      </c>
      <c r="AN599" s="4" t="str">
        <f>IF(AK599="",IF(AND(OR(H599&lt;&gt;"",G599&lt;&gt;""),E599=""),INDEX($AK$3:AK598,MATCH(MAX($AG$3:AG598),$AG$3:AG598,0),0),""),AK599)</f>
        <v/>
      </c>
      <c r="AO599" s="20" t="str">
        <f>IF(H599="",IF(AN599="","",IFERROR(INDEX(雇用者!$D$3:$D$100003,MATCH($AN599,雇用者!B$3:B$100003,0),0),"")),H599)&amp;""</f>
        <v/>
      </c>
      <c r="AP599" s="20" t="str">
        <f>IF(AN599="","",IFERROR(IF(AND(入力!I599="",H599=""),INDEX(雇用者!$E$3:$E$100003,MATCH($AN599,雇用者!B$3:B$100003,0),0),I599),I599))&amp;""</f>
        <v/>
      </c>
      <c r="AQ599" s="20" t="str">
        <f t="shared" si="306"/>
        <v/>
      </c>
      <c r="AR599" s="20" t="str">
        <f t="shared" si="307"/>
        <v/>
      </c>
      <c r="AS599" s="20" t="str">
        <f>IF(AN599="","",IFERROR(IF(AND(入力!G599="",H599=""),INDEX(雇用者!$F$3:$Y$100003,MATCH($AN599,雇用者!B$3:B$100003,0),MATCH($AM599,雇用者!$F$1:$Y$1,1)),IF(G599="","",G599)),IF(G599="","",G599)))</f>
        <v/>
      </c>
      <c r="AT599" s="21" t="str">
        <f t="shared" si="308"/>
        <v/>
      </c>
      <c r="AU599" s="21" t="str">
        <f>IF(AND(AT599&lt;&gt;"",COUNTIF($AL$3:AL599,AL599)=1),SUMIF($AL$3:$AT$100003,AL599,$AT$3:$AT$100003),"")</f>
        <v/>
      </c>
      <c r="AV599" s="21" t="str">
        <f>IF(AND(COUNTIF($AM$3:AM599,AM599)=COUNTIF($AM$3:AM100599,AM599),AM599&lt;&gt;""),SUMIF($AM$3:AM599,AM599,$AT$3:AT599),"")</f>
        <v/>
      </c>
      <c r="AW599" s="96"/>
      <c r="AX599" s="20" t="str">
        <f>IF(COUNT(BC599:BH599)=6,MAX($AX$3:AX598)+1,"")</f>
        <v/>
      </c>
      <c r="AY599" s="20" t="str">
        <f>IF(AZ599="","",RANK(AZ599,$AZ$3:$AZ$100003,1)+COUNTIF($AZ$3:AZ599,AZ599)-1)</f>
        <v/>
      </c>
      <c r="AZ599" s="20" t="str">
        <f t="shared" si="309"/>
        <v/>
      </c>
      <c r="BA599" s="20" t="str">
        <f>IF(AN599="","",IF(COUNTIF($AN$3:AN599,AN599)=1,1+MAX($BA$3:BA598),INDEX($BA$3:BA598,MATCH(AN599,$AN$3:AN599,0),0)))</f>
        <v/>
      </c>
      <c r="BB599" s="20" t="str">
        <f>IF(AO599="","",IF(COUNTIF($AO$3:AO599,AO599)=1,1+MAX($BB$3:BB598),INDEX($BB$3:BB598,MATCH(AO599,$AO$3:AO599,0),0)))</f>
        <v/>
      </c>
      <c r="BC599" s="54" t="str">
        <f t="shared" si="310"/>
        <v/>
      </c>
      <c r="BD599" s="54" t="str">
        <f t="shared" si="311"/>
        <v/>
      </c>
      <c r="BE599" s="20" t="str">
        <f>IF($AN599="","",IF(COUNTIF(AN599,"*"&amp;BE$1&amp;"*"),COUNTIF(AN$3:AN599,"*"&amp;BE$1&amp;"*"),""))</f>
        <v/>
      </c>
      <c r="BF599" s="20" t="str">
        <f>IF($AN599="","",IF(COUNTIF(AO599,"*"&amp;BF$1&amp;"*"),COUNTIF(AO$3:AO599,"*"&amp;BF$1&amp;"*"),""))</f>
        <v/>
      </c>
      <c r="BG599" s="20" t="str">
        <f>IF($AN599="","",IF(COUNTIF(AP599,"*"&amp;BG$1&amp;"*"),COUNTIF(AP$3:AP599,"*"&amp;BG$1&amp;"*"),""))</f>
        <v/>
      </c>
      <c r="BH599" s="20" t="str">
        <f>IF($AN599="","",IF(COUNTIF(AQ599,"*"&amp;BH$1&amp;"*"),COUNTIF(AQ$3:AQ599,"*"&amp;BH$1&amp;"*"),""))</f>
        <v/>
      </c>
      <c r="BI599" s="58" t="str">
        <f t="shared" si="312"/>
        <v/>
      </c>
      <c r="BJ599" s="20" t="str">
        <f t="shared" si="313"/>
        <v/>
      </c>
      <c r="BK599" s="20" t="str">
        <f t="shared" si="314"/>
        <v/>
      </c>
      <c r="BM599" s="20" t="str">
        <f>IF($BM$1&gt;=1+MAX($BM$3:BM598),1+MAX($BM$3:BM598),"")</f>
        <v/>
      </c>
      <c r="BN599" s="20" t="str">
        <f t="shared" si="315"/>
        <v/>
      </c>
      <c r="BO599" s="20" t="str">
        <f t="shared" si="315"/>
        <v/>
      </c>
      <c r="BP599" s="20" t="str">
        <f t="shared" si="315"/>
        <v/>
      </c>
      <c r="BQ599" s="20" t="str">
        <f t="shared" si="315"/>
        <v/>
      </c>
      <c r="BR599" s="20" t="str">
        <f t="shared" si="315"/>
        <v/>
      </c>
      <c r="BS599" s="20" t="str">
        <f t="shared" si="315"/>
        <v/>
      </c>
      <c r="BT599" s="20" t="str">
        <f t="shared" si="315"/>
        <v/>
      </c>
      <c r="BU599" s="20" t="str">
        <f t="shared" si="315"/>
        <v/>
      </c>
      <c r="BV599" s="20" t="str">
        <f t="shared" si="315"/>
        <v/>
      </c>
      <c r="BW599" s="20" t="str">
        <f t="shared" si="315"/>
        <v/>
      </c>
      <c r="BX599" s="20" t="str">
        <f t="shared" si="315"/>
        <v/>
      </c>
    </row>
    <row r="600" spans="2:76" ht="30" customHeight="1" x14ac:dyDescent="0.2">
      <c r="B600" s="52"/>
      <c r="C600" s="52"/>
      <c r="D600" s="52"/>
      <c r="E600" s="30"/>
      <c r="F600" s="31"/>
      <c r="G600" s="32"/>
      <c r="H600" s="30"/>
      <c r="I600" s="31"/>
      <c r="J600" s="34"/>
      <c r="K600" s="112" t="str">
        <f t="shared" si="292"/>
        <v/>
      </c>
      <c r="L600" s="108" t="str">
        <f t="shared" si="293"/>
        <v/>
      </c>
      <c r="M600" s="108" t="str">
        <f t="shared" si="294"/>
        <v/>
      </c>
      <c r="N600" s="31" t="str">
        <f t="shared" si="295"/>
        <v/>
      </c>
      <c r="O600" s="31" t="str">
        <f t="shared" si="296"/>
        <v/>
      </c>
      <c r="P600" s="49" t="str">
        <f t="shared" si="297"/>
        <v/>
      </c>
      <c r="Q600" s="49" t="str">
        <f t="shared" si="298"/>
        <v/>
      </c>
      <c r="R600" s="32" t="str">
        <f t="shared" si="299"/>
        <v/>
      </c>
      <c r="S600" s="19"/>
      <c r="T600" s="45" t="str">
        <f t="shared" si="300"/>
        <v/>
      </c>
      <c r="U600" s="32" t="str">
        <f t="shared" si="301"/>
        <v/>
      </c>
      <c r="V600" s="22"/>
      <c r="W600" s="6" t="str">
        <f t="shared" si="290"/>
        <v/>
      </c>
      <c r="X600" s="7" t="str">
        <f t="shared" si="302"/>
        <v/>
      </c>
      <c r="Y600" s="19"/>
      <c r="Z600" s="13" t="str">
        <f t="shared" si="291"/>
        <v/>
      </c>
      <c r="AA600" s="13" t="str">
        <f t="shared" si="303"/>
        <v/>
      </c>
      <c r="AB600" s="7" t="str">
        <f t="shared" si="304"/>
        <v/>
      </c>
      <c r="AC600" s="22"/>
      <c r="AD600" s="3" t="str">
        <f>IF(B600="","",COUNT(B$3:B600))</f>
        <v/>
      </c>
      <c r="AE600" s="3" t="str">
        <f>IF(C600="","",COUNT(C$3:C600))</f>
        <v/>
      </c>
      <c r="AF600" s="3" t="str">
        <f>IF(D600="","",COUNT(D$3:D600))</f>
        <v/>
      </c>
      <c r="AG600" s="20" t="str">
        <f>IF(E600="","",COUNTA($E$3:E600))</f>
        <v/>
      </c>
      <c r="AH600" s="38" t="str">
        <f>IF(B600="",IF(OR($C600&lt;&gt;"",$D600&lt;&gt;"",$E600&lt;&gt;"",$H600&lt;&gt;"",$G600&lt;&gt;""),INDEX(AH$3:AH599,MATCH(MAX(AD$3:AD599),AD$3:AD599,0),0),""),B600)</f>
        <v/>
      </c>
      <c r="AI600" s="38" t="str">
        <f>IF(C600="",IF(OR($D600&lt;&gt;"",$E600&lt;&gt;"",$H600&lt;&gt;"",$G600&lt;&gt;""),INDEX(AI$3:AI599,MATCH(MAX(AE$3:AE599),AE$3:AE599,0),0),""),C600)</f>
        <v/>
      </c>
      <c r="AJ600" s="38" t="str">
        <f>IF(D600="",IF(OR($E600&lt;&gt;"",$H600&lt;&gt;"",$G600&lt;&gt;""),INDEX(AJ$3:AJ599,MATCH(MAX(AF$3:AF599),AF$3:AF599,0),0),""),D600)</f>
        <v/>
      </c>
      <c r="AK600" s="4" t="str">
        <f>IF(入力!E600="","",IFERROR(INDEX(雇用者!$B$3:$B$100003,IFERROR(MATCH("*"&amp;$E600&amp;"*",雇用者!B$3:B$100003,0),MATCH("*"&amp;$E600&amp;"*",雇用者!C$3:C$100003,0)),0),入力!E600))&amp;""</f>
        <v/>
      </c>
      <c r="AL600" s="20" t="str">
        <f>IF(AM600="","",$AM600&amp;"@"&amp;AN600&amp;IF(AN600="","","@"&amp;COUNTIF($AK$3:AK600,AN600)))</f>
        <v/>
      </c>
      <c r="AM600" s="26" t="str">
        <f t="shared" si="305"/>
        <v/>
      </c>
      <c r="AN600" s="4" t="str">
        <f>IF(AK600="",IF(AND(OR(H600&lt;&gt;"",G600&lt;&gt;""),E600=""),INDEX($AK$3:AK599,MATCH(MAX($AG$3:AG599),$AG$3:AG599,0),0),""),AK600)</f>
        <v/>
      </c>
      <c r="AO600" s="20" t="str">
        <f>IF(H600="",IF(AN600="","",IFERROR(INDEX(雇用者!$D$3:$D$100003,MATCH($AN600,雇用者!B$3:B$100003,0),0),"")),H600)&amp;""</f>
        <v/>
      </c>
      <c r="AP600" s="20" t="str">
        <f>IF(AN600="","",IFERROR(IF(AND(入力!I600="",H600=""),INDEX(雇用者!$E$3:$E$100003,MATCH($AN600,雇用者!B$3:B$100003,0),0),I600),I600))&amp;""</f>
        <v/>
      </c>
      <c r="AQ600" s="20" t="str">
        <f t="shared" si="306"/>
        <v/>
      </c>
      <c r="AR600" s="20" t="str">
        <f t="shared" si="307"/>
        <v/>
      </c>
      <c r="AS600" s="20" t="str">
        <f>IF(AN600="","",IFERROR(IF(AND(入力!G600="",H600=""),INDEX(雇用者!$F$3:$Y$100003,MATCH($AN600,雇用者!B$3:B$100003,0),MATCH($AM600,雇用者!$F$1:$Y$1,1)),IF(G600="","",G600)),IF(G600="","",G600)))</f>
        <v/>
      </c>
      <c r="AT600" s="21" t="str">
        <f t="shared" si="308"/>
        <v/>
      </c>
      <c r="AU600" s="21" t="str">
        <f>IF(AND(AT600&lt;&gt;"",COUNTIF($AL$3:AL600,AL600)=1),SUMIF($AL$3:$AT$100003,AL600,$AT$3:$AT$100003),"")</f>
        <v/>
      </c>
      <c r="AV600" s="21" t="str">
        <f>IF(AND(COUNTIF($AM$3:AM600,AM600)=COUNTIF($AM$3:AM100600,AM600),AM600&lt;&gt;""),SUMIF($AM$3:AM600,AM600,$AT$3:AT600),"")</f>
        <v/>
      </c>
      <c r="AW600" s="96"/>
      <c r="AX600" s="20" t="str">
        <f>IF(COUNT(BC600:BH600)=6,MAX($AX$3:AX599)+1,"")</f>
        <v/>
      </c>
      <c r="AY600" s="20" t="str">
        <f>IF(AZ600="","",RANK(AZ600,$AZ$3:$AZ$100003,1)+COUNTIF($AZ$3:AZ600,AZ600)-1)</f>
        <v/>
      </c>
      <c r="AZ600" s="20" t="str">
        <f t="shared" si="309"/>
        <v/>
      </c>
      <c r="BA600" s="20" t="str">
        <f>IF(AN600="","",IF(COUNTIF($AN$3:AN600,AN600)=1,1+MAX($BA$3:BA599),INDEX($BA$3:BA599,MATCH(AN600,$AN$3:AN600,0),0)))</f>
        <v/>
      </c>
      <c r="BB600" s="20" t="str">
        <f>IF(AO600="","",IF(COUNTIF($AO$3:AO600,AO600)=1,1+MAX($BB$3:BB599),INDEX($BB$3:BB599,MATCH(AO600,$AO$3:AO600,0),0)))</f>
        <v/>
      </c>
      <c r="BC600" s="54" t="str">
        <f t="shared" si="310"/>
        <v/>
      </c>
      <c r="BD600" s="54" t="str">
        <f t="shared" si="311"/>
        <v/>
      </c>
      <c r="BE600" s="20" t="str">
        <f>IF($AN600="","",IF(COUNTIF(AN600,"*"&amp;BE$1&amp;"*"),COUNTIF(AN$3:AN600,"*"&amp;BE$1&amp;"*"),""))</f>
        <v/>
      </c>
      <c r="BF600" s="20" t="str">
        <f>IF($AN600="","",IF(COUNTIF(AO600,"*"&amp;BF$1&amp;"*"),COUNTIF(AO$3:AO600,"*"&amp;BF$1&amp;"*"),""))</f>
        <v/>
      </c>
      <c r="BG600" s="20" t="str">
        <f>IF($AN600="","",IF(COUNTIF(AP600,"*"&amp;BG$1&amp;"*"),COUNTIF(AP$3:AP600,"*"&amp;BG$1&amp;"*"),""))</f>
        <v/>
      </c>
      <c r="BH600" s="20" t="str">
        <f>IF($AN600="","",IF(COUNTIF(AQ600,"*"&amp;BH$1&amp;"*"),COUNTIF(AQ$3:AQ600,"*"&amp;BH$1&amp;"*"),""))</f>
        <v/>
      </c>
      <c r="BI600" s="58" t="str">
        <f t="shared" si="312"/>
        <v/>
      </c>
      <c r="BJ600" s="20" t="str">
        <f t="shared" si="313"/>
        <v/>
      </c>
      <c r="BK600" s="20" t="str">
        <f t="shared" si="314"/>
        <v/>
      </c>
      <c r="BM600" s="20" t="str">
        <f>IF($BM$1&gt;=1+MAX($BM$3:BM599),1+MAX($BM$3:BM599),"")</f>
        <v/>
      </c>
      <c r="BN600" s="20" t="str">
        <f t="shared" si="315"/>
        <v/>
      </c>
      <c r="BO600" s="20" t="str">
        <f t="shared" si="315"/>
        <v/>
      </c>
      <c r="BP600" s="20" t="str">
        <f t="shared" si="315"/>
        <v/>
      </c>
      <c r="BQ600" s="20" t="str">
        <f t="shared" si="315"/>
        <v/>
      </c>
      <c r="BR600" s="20" t="str">
        <f t="shared" si="315"/>
        <v/>
      </c>
      <c r="BS600" s="20" t="str">
        <f t="shared" si="315"/>
        <v/>
      </c>
      <c r="BT600" s="20" t="str">
        <f t="shared" si="315"/>
        <v/>
      </c>
      <c r="BU600" s="20" t="str">
        <f t="shared" si="315"/>
        <v/>
      </c>
      <c r="BV600" s="20" t="str">
        <f t="shared" si="315"/>
        <v/>
      </c>
      <c r="BW600" s="20" t="str">
        <f t="shared" si="315"/>
        <v/>
      </c>
      <c r="BX600" s="20" t="str">
        <f t="shared" si="315"/>
        <v/>
      </c>
    </row>
    <row r="601" spans="2:76" ht="30" customHeight="1" x14ac:dyDescent="0.2">
      <c r="B601" s="52"/>
      <c r="C601" s="52"/>
      <c r="D601" s="52"/>
      <c r="E601" s="30"/>
      <c r="F601" s="31"/>
      <c r="G601" s="32"/>
      <c r="H601" s="30"/>
      <c r="I601" s="31"/>
      <c r="J601" s="34"/>
      <c r="K601" s="112" t="str">
        <f t="shared" si="292"/>
        <v/>
      </c>
      <c r="L601" s="108" t="str">
        <f t="shared" si="293"/>
        <v/>
      </c>
      <c r="M601" s="108" t="str">
        <f t="shared" si="294"/>
        <v/>
      </c>
      <c r="N601" s="31" t="str">
        <f t="shared" si="295"/>
        <v/>
      </c>
      <c r="O601" s="31" t="str">
        <f t="shared" si="296"/>
        <v/>
      </c>
      <c r="P601" s="49" t="str">
        <f t="shared" si="297"/>
        <v/>
      </c>
      <c r="Q601" s="49" t="str">
        <f t="shared" si="298"/>
        <v/>
      </c>
      <c r="R601" s="32" t="str">
        <f t="shared" si="299"/>
        <v/>
      </c>
      <c r="S601" s="19"/>
      <c r="T601" s="45" t="str">
        <f t="shared" si="300"/>
        <v/>
      </c>
      <c r="U601" s="32" t="str">
        <f t="shared" si="301"/>
        <v/>
      </c>
      <c r="V601" s="22"/>
      <c r="W601" s="6" t="str">
        <f t="shared" si="290"/>
        <v/>
      </c>
      <c r="X601" s="7" t="str">
        <f t="shared" si="302"/>
        <v/>
      </c>
      <c r="Y601" s="19"/>
      <c r="Z601" s="13" t="str">
        <f t="shared" si="291"/>
        <v/>
      </c>
      <c r="AA601" s="13" t="str">
        <f t="shared" si="303"/>
        <v/>
      </c>
      <c r="AB601" s="7" t="str">
        <f t="shared" si="304"/>
        <v/>
      </c>
      <c r="AC601" s="22"/>
      <c r="AD601" s="3" t="str">
        <f>IF(B601="","",COUNT(B$3:B601))</f>
        <v/>
      </c>
      <c r="AE601" s="3" t="str">
        <f>IF(C601="","",COUNT(C$3:C601))</f>
        <v/>
      </c>
      <c r="AF601" s="3" t="str">
        <f>IF(D601="","",COUNT(D$3:D601))</f>
        <v/>
      </c>
      <c r="AG601" s="20" t="str">
        <f>IF(E601="","",COUNTA($E$3:E601))</f>
        <v/>
      </c>
      <c r="AH601" s="38" t="str">
        <f>IF(B601="",IF(OR($C601&lt;&gt;"",$D601&lt;&gt;"",$E601&lt;&gt;"",$H601&lt;&gt;"",$G601&lt;&gt;""),INDEX(AH$3:AH600,MATCH(MAX(AD$3:AD600),AD$3:AD600,0),0),""),B601)</f>
        <v/>
      </c>
      <c r="AI601" s="38" t="str">
        <f>IF(C601="",IF(OR($D601&lt;&gt;"",$E601&lt;&gt;"",$H601&lt;&gt;"",$G601&lt;&gt;""),INDEX(AI$3:AI600,MATCH(MAX(AE$3:AE600),AE$3:AE600,0),0),""),C601)</f>
        <v/>
      </c>
      <c r="AJ601" s="38" t="str">
        <f>IF(D601="",IF(OR($E601&lt;&gt;"",$H601&lt;&gt;"",$G601&lt;&gt;""),INDEX(AJ$3:AJ600,MATCH(MAX(AF$3:AF600),AF$3:AF600,0),0),""),D601)</f>
        <v/>
      </c>
      <c r="AK601" s="4" t="str">
        <f>IF(入力!E601="","",IFERROR(INDEX(雇用者!$B$3:$B$100003,IFERROR(MATCH("*"&amp;$E601&amp;"*",雇用者!B$3:B$100003,0),MATCH("*"&amp;$E601&amp;"*",雇用者!C$3:C$100003,0)),0),入力!E601))&amp;""</f>
        <v/>
      </c>
      <c r="AL601" s="20" t="str">
        <f>IF(AM601="","",$AM601&amp;"@"&amp;AN601&amp;IF(AN601="","","@"&amp;COUNTIF($AK$3:AK601,AN601)))</f>
        <v/>
      </c>
      <c r="AM601" s="26" t="str">
        <f t="shared" si="305"/>
        <v/>
      </c>
      <c r="AN601" s="4" t="str">
        <f>IF(AK601="",IF(AND(OR(H601&lt;&gt;"",G601&lt;&gt;""),E601=""),INDEX($AK$3:AK600,MATCH(MAX($AG$3:AG600),$AG$3:AG600,0),0),""),AK601)</f>
        <v/>
      </c>
      <c r="AO601" s="20" t="str">
        <f>IF(H601="",IF(AN601="","",IFERROR(INDEX(雇用者!$D$3:$D$100003,MATCH($AN601,雇用者!B$3:B$100003,0),0),"")),H601)&amp;""</f>
        <v/>
      </c>
      <c r="AP601" s="20" t="str">
        <f>IF(AN601="","",IFERROR(IF(AND(入力!I601="",H601=""),INDEX(雇用者!$E$3:$E$100003,MATCH($AN601,雇用者!B$3:B$100003,0),0),I601),I601))&amp;""</f>
        <v/>
      </c>
      <c r="AQ601" s="20" t="str">
        <f t="shared" si="306"/>
        <v/>
      </c>
      <c r="AR601" s="20" t="str">
        <f t="shared" si="307"/>
        <v/>
      </c>
      <c r="AS601" s="20" t="str">
        <f>IF(AN601="","",IFERROR(IF(AND(入力!G601="",H601=""),INDEX(雇用者!$F$3:$Y$100003,MATCH($AN601,雇用者!B$3:B$100003,0),MATCH($AM601,雇用者!$F$1:$Y$1,1)),IF(G601="","",G601)),IF(G601="","",G601)))</f>
        <v/>
      </c>
      <c r="AT601" s="21" t="str">
        <f t="shared" si="308"/>
        <v/>
      </c>
      <c r="AU601" s="21" t="str">
        <f>IF(AND(AT601&lt;&gt;"",COUNTIF($AL$3:AL601,AL601)=1),SUMIF($AL$3:$AT$100003,AL601,$AT$3:$AT$100003),"")</f>
        <v/>
      </c>
      <c r="AV601" s="21" t="str">
        <f>IF(AND(COUNTIF($AM$3:AM601,AM601)=COUNTIF($AM$3:AM100601,AM601),AM601&lt;&gt;""),SUMIF($AM$3:AM601,AM601,$AT$3:AT601),"")</f>
        <v/>
      </c>
      <c r="AW601" s="96"/>
      <c r="AX601" s="20" t="str">
        <f>IF(COUNT(BC601:BH601)=6,MAX($AX$3:AX600)+1,"")</f>
        <v/>
      </c>
      <c r="AY601" s="20" t="str">
        <f>IF(AZ601="","",RANK(AZ601,$AZ$3:$AZ$100003,1)+COUNTIF($AZ$3:AZ601,AZ601)-1)</f>
        <v/>
      </c>
      <c r="AZ601" s="20" t="str">
        <f t="shared" si="309"/>
        <v/>
      </c>
      <c r="BA601" s="20" t="str">
        <f>IF(AN601="","",IF(COUNTIF($AN$3:AN601,AN601)=1,1+MAX($BA$3:BA600),INDEX($BA$3:BA600,MATCH(AN601,$AN$3:AN601,0),0)))</f>
        <v/>
      </c>
      <c r="BB601" s="20" t="str">
        <f>IF(AO601="","",IF(COUNTIF($AO$3:AO601,AO601)=1,1+MAX($BB$3:BB600),INDEX($BB$3:BB600,MATCH(AO601,$AO$3:AO601,0),0)))</f>
        <v/>
      </c>
      <c r="BC601" s="54" t="str">
        <f t="shared" si="310"/>
        <v/>
      </c>
      <c r="BD601" s="54" t="str">
        <f t="shared" si="311"/>
        <v/>
      </c>
      <c r="BE601" s="20" t="str">
        <f>IF($AN601="","",IF(COUNTIF(AN601,"*"&amp;BE$1&amp;"*"),COUNTIF(AN$3:AN601,"*"&amp;BE$1&amp;"*"),""))</f>
        <v/>
      </c>
      <c r="BF601" s="20" t="str">
        <f>IF($AN601="","",IF(COUNTIF(AO601,"*"&amp;BF$1&amp;"*"),COUNTIF(AO$3:AO601,"*"&amp;BF$1&amp;"*"),""))</f>
        <v/>
      </c>
      <c r="BG601" s="20" t="str">
        <f>IF($AN601="","",IF(COUNTIF(AP601,"*"&amp;BG$1&amp;"*"),COUNTIF(AP$3:AP601,"*"&amp;BG$1&amp;"*"),""))</f>
        <v/>
      </c>
      <c r="BH601" s="20" t="str">
        <f>IF($AN601="","",IF(COUNTIF(AQ601,"*"&amp;BH$1&amp;"*"),COUNTIF(AQ$3:AQ601,"*"&amp;BH$1&amp;"*"),""))</f>
        <v/>
      </c>
      <c r="BI601" s="58" t="str">
        <f t="shared" si="312"/>
        <v/>
      </c>
      <c r="BJ601" s="20" t="str">
        <f t="shared" si="313"/>
        <v/>
      </c>
      <c r="BK601" s="20" t="str">
        <f t="shared" si="314"/>
        <v/>
      </c>
      <c r="BM601" s="20" t="str">
        <f>IF($BM$1&gt;=1+MAX($BM$3:BM600),1+MAX($BM$3:BM600),"")</f>
        <v/>
      </c>
      <c r="BN601" s="20" t="str">
        <f t="shared" si="315"/>
        <v/>
      </c>
      <c r="BO601" s="20" t="str">
        <f t="shared" si="315"/>
        <v/>
      </c>
      <c r="BP601" s="20" t="str">
        <f t="shared" si="315"/>
        <v/>
      </c>
      <c r="BQ601" s="20" t="str">
        <f t="shared" si="315"/>
        <v/>
      </c>
      <c r="BR601" s="20" t="str">
        <f t="shared" si="315"/>
        <v/>
      </c>
      <c r="BS601" s="20" t="str">
        <f t="shared" si="315"/>
        <v/>
      </c>
      <c r="BT601" s="20" t="str">
        <f t="shared" si="315"/>
        <v/>
      </c>
      <c r="BU601" s="20" t="str">
        <f t="shared" si="315"/>
        <v/>
      </c>
      <c r="BV601" s="20" t="str">
        <f t="shared" si="315"/>
        <v/>
      </c>
      <c r="BW601" s="20" t="str">
        <f t="shared" si="315"/>
        <v/>
      </c>
      <c r="BX601" s="20" t="str">
        <f t="shared" si="315"/>
        <v/>
      </c>
    </row>
    <row r="602" spans="2:76" ht="30" customHeight="1" x14ac:dyDescent="0.2">
      <c r="B602" s="52"/>
      <c r="C602" s="52"/>
      <c r="D602" s="52"/>
      <c r="E602" s="30"/>
      <c r="F602" s="31"/>
      <c r="G602" s="32"/>
      <c r="H602" s="30"/>
      <c r="I602" s="31"/>
      <c r="J602" s="34"/>
      <c r="K602" s="112" t="str">
        <f t="shared" si="292"/>
        <v/>
      </c>
      <c r="L602" s="108" t="str">
        <f t="shared" si="293"/>
        <v/>
      </c>
      <c r="M602" s="108" t="str">
        <f t="shared" si="294"/>
        <v/>
      </c>
      <c r="N602" s="31" t="str">
        <f t="shared" si="295"/>
        <v/>
      </c>
      <c r="O602" s="31" t="str">
        <f t="shared" si="296"/>
        <v/>
      </c>
      <c r="P602" s="49" t="str">
        <f t="shared" si="297"/>
        <v/>
      </c>
      <c r="Q602" s="49" t="str">
        <f t="shared" si="298"/>
        <v/>
      </c>
      <c r="R602" s="32" t="str">
        <f t="shared" si="299"/>
        <v/>
      </c>
      <c r="S602" s="19"/>
      <c r="T602" s="45" t="str">
        <f t="shared" si="300"/>
        <v/>
      </c>
      <c r="U602" s="32" t="str">
        <f t="shared" si="301"/>
        <v/>
      </c>
      <c r="V602" s="22"/>
      <c r="W602" s="6" t="str">
        <f t="shared" si="290"/>
        <v/>
      </c>
      <c r="X602" s="7" t="str">
        <f t="shared" si="302"/>
        <v/>
      </c>
      <c r="Y602" s="19"/>
      <c r="Z602" s="13" t="str">
        <f t="shared" si="291"/>
        <v/>
      </c>
      <c r="AA602" s="13" t="str">
        <f t="shared" si="303"/>
        <v/>
      </c>
      <c r="AB602" s="7" t="str">
        <f t="shared" si="304"/>
        <v/>
      </c>
      <c r="AC602" s="22"/>
      <c r="AD602" s="3" t="str">
        <f>IF(B602="","",COUNT(B$3:B602))</f>
        <v/>
      </c>
      <c r="AE602" s="3" t="str">
        <f>IF(C602="","",COUNT(C$3:C602))</f>
        <v/>
      </c>
      <c r="AF602" s="3" t="str">
        <f>IF(D602="","",COUNT(D$3:D602))</f>
        <v/>
      </c>
      <c r="AG602" s="20" t="str">
        <f>IF(E602="","",COUNTA($E$3:E602))</f>
        <v/>
      </c>
      <c r="AH602" s="38" t="str">
        <f>IF(B602="",IF(OR($C602&lt;&gt;"",$D602&lt;&gt;"",$E602&lt;&gt;"",$H602&lt;&gt;"",$G602&lt;&gt;""),INDEX(AH$3:AH601,MATCH(MAX(AD$3:AD601),AD$3:AD601,0),0),""),B602)</f>
        <v/>
      </c>
      <c r="AI602" s="38" t="str">
        <f>IF(C602="",IF(OR($D602&lt;&gt;"",$E602&lt;&gt;"",$H602&lt;&gt;"",$G602&lt;&gt;""),INDEX(AI$3:AI601,MATCH(MAX(AE$3:AE601),AE$3:AE601,0),0),""),C602)</f>
        <v/>
      </c>
      <c r="AJ602" s="38" t="str">
        <f>IF(D602="",IF(OR($E602&lt;&gt;"",$H602&lt;&gt;"",$G602&lt;&gt;""),INDEX(AJ$3:AJ601,MATCH(MAX(AF$3:AF601),AF$3:AF601,0),0),""),D602)</f>
        <v/>
      </c>
      <c r="AK602" s="4" t="str">
        <f>IF(入力!E602="","",IFERROR(INDEX(雇用者!$B$3:$B$100003,IFERROR(MATCH("*"&amp;$E602&amp;"*",雇用者!B$3:B$100003,0),MATCH("*"&amp;$E602&amp;"*",雇用者!C$3:C$100003,0)),0),入力!E602))&amp;""</f>
        <v/>
      </c>
      <c r="AL602" s="20" t="str">
        <f>IF(AM602="","",$AM602&amp;"@"&amp;AN602&amp;IF(AN602="","","@"&amp;COUNTIF($AK$3:AK602,AN602)))</f>
        <v/>
      </c>
      <c r="AM602" s="26" t="str">
        <f t="shared" si="305"/>
        <v/>
      </c>
      <c r="AN602" s="4" t="str">
        <f>IF(AK602="",IF(AND(OR(H602&lt;&gt;"",G602&lt;&gt;""),E602=""),INDEX($AK$3:AK601,MATCH(MAX($AG$3:AG601),$AG$3:AG601,0),0),""),AK602)</f>
        <v/>
      </c>
      <c r="AO602" s="20" t="str">
        <f>IF(H602="",IF(AN602="","",IFERROR(INDEX(雇用者!$D$3:$D$100003,MATCH($AN602,雇用者!B$3:B$100003,0),0),"")),H602)&amp;""</f>
        <v/>
      </c>
      <c r="AP602" s="20" t="str">
        <f>IF(AN602="","",IFERROR(IF(AND(入力!I602="",H602=""),INDEX(雇用者!$E$3:$E$100003,MATCH($AN602,雇用者!B$3:B$100003,0),0),I602),I602))&amp;""</f>
        <v/>
      </c>
      <c r="AQ602" s="20" t="str">
        <f t="shared" si="306"/>
        <v/>
      </c>
      <c r="AR602" s="20" t="str">
        <f t="shared" si="307"/>
        <v/>
      </c>
      <c r="AS602" s="20" t="str">
        <f>IF(AN602="","",IFERROR(IF(AND(入力!G602="",H602=""),INDEX(雇用者!$F$3:$Y$100003,MATCH($AN602,雇用者!B$3:B$100003,0),MATCH($AM602,雇用者!$F$1:$Y$1,1)),IF(G602="","",G602)),IF(G602="","",G602)))</f>
        <v/>
      </c>
      <c r="AT602" s="21" t="str">
        <f t="shared" si="308"/>
        <v/>
      </c>
      <c r="AU602" s="21" t="str">
        <f>IF(AND(AT602&lt;&gt;"",COUNTIF($AL$3:AL602,AL602)=1),SUMIF($AL$3:$AT$100003,AL602,$AT$3:$AT$100003),"")</f>
        <v/>
      </c>
      <c r="AV602" s="21" t="str">
        <f>IF(AND(COUNTIF($AM$3:AM602,AM602)=COUNTIF($AM$3:AM100602,AM602),AM602&lt;&gt;""),SUMIF($AM$3:AM602,AM602,$AT$3:AT602),"")</f>
        <v/>
      </c>
      <c r="AW602" s="96"/>
      <c r="AX602" s="20" t="str">
        <f>IF(COUNT(BC602:BH602)=6,MAX($AX$3:AX601)+1,"")</f>
        <v/>
      </c>
      <c r="AY602" s="20" t="str">
        <f>IF(AZ602="","",RANK(AZ602,$AZ$3:$AZ$100003,1)+COUNTIF($AZ$3:AZ602,AZ602)-1)</f>
        <v/>
      </c>
      <c r="AZ602" s="20" t="str">
        <f t="shared" si="309"/>
        <v/>
      </c>
      <c r="BA602" s="20" t="str">
        <f>IF(AN602="","",IF(COUNTIF($AN$3:AN602,AN602)=1,1+MAX($BA$3:BA601),INDEX($BA$3:BA601,MATCH(AN602,$AN$3:AN602,0),0)))</f>
        <v/>
      </c>
      <c r="BB602" s="20" t="str">
        <f>IF(AO602="","",IF(COUNTIF($AO$3:AO602,AO602)=1,1+MAX($BB$3:BB601),INDEX($BB$3:BB601,MATCH(AO602,$AO$3:AO602,0),0)))</f>
        <v/>
      </c>
      <c r="BC602" s="54" t="str">
        <f t="shared" si="310"/>
        <v/>
      </c>
      <c r="BD602" s="54" t="str">
        <f t="shared" si="311"/>
        <v/>
      </c>
      <c r="BE602" s="20" t="str">
        <f>IF($AN602="","",IF(COUNTIF(AN602,"*"&amp;BE$1&amp;"*"),COUNTIF(AN$3:AN602,"*"&amp;BE$1&amp;"*"),""))</f>
        <v/>
      </c>
      <c r="BF602" s="20" t="str">
        <f>IF($AN602="","",IF(COUNTIF(AO602,"*"&amp;BF$1&amp;"*"),COUNTIF(AO$3:AO602,"*"&amp;BF$1&amp;"*"),""))</f>
        <v/>
      </c>
      <c r="BG602" s="20" t="str">
        <f>IF($AN602="","",IF(COUNTIF(AP602,"*"&amp;BG$1&amp;"*"),COUNTIF(AP$3:AP602,"*"&amp;BG$1&amp;"*"),""))</f>
        <v/>
      </c>
      <c r="BH602" s="20" t="str">
        <f>IF($AN602="","",IF(COUNTIF(AQ602,"*"&amp;BH$1&amp;"*"),COUNTIF(AQ$3:AQ602,"*"&amp;BH$1&amp;"*"),""))</f>
        <v/>
      </c>
      <c r="BI602" s="58" t="str">
        <f t="shared" si="312"/>
        <v/>
      </c>
      <c r="BJ602" s="20" t="str">
        <f t="shared" si="313"/>
        <v/>
      </c>
      <c r="BK602" s="20" t="str">
        <f t="shared" si="314"/>
        <v/>
      </c>
      <c r="BM602" s="20" t="str">
        <f>IF($BM$1&gt;=1+MAX($BM$3:BM601),1+MAX($BM$3:BM601),"")</f>
        <v/>
      </c>
      <c r="BN602" s="20" t="str">
        <f t="shared" si="315"/>
        <v/>
      </c>
      <c r="BO602" s="20" t="str">
        <f t="shared" si="315"/>
        <v/>
      </c>
      <c r="BP602" s="20" t="str">
        <f t="shared" si="315"/>
        <v/>
      </c>
      <c r="BQ602" s="20" t="str">
        <f t="shared" si="315"/>
        <v/>
      </c>
      <c r="BR602" s="20" t="str">
        <f t="shared" si="315"/>
        <v/>
      </c>
      <c r="BS602" s="20" t="str">
        <f t="shared" si="315"/>
        <v/>
      </c>
      <c r="BT602" s="20" t="str">
        <f t="shared" si="315"/>
        <v/>
      </c>
      <c r="BU602" s="20" t="str">
        <f t="shared" si="315"/>
        <v/>
      </c>
      <c r="BV602" s="20" t="str">
        <f t="shared" si="315"/>
        <v/>
      </c>
      <c r="BW602" s="20" t="str">
        <f t="shared" si="315"/>
        <v/>
      </c>
      <c r="BX602" s="20" t="str">
        <f t="shared" si="315"/>
        <v/>
      </c>
    </row>
    <row r="603" spans="2:76" ht="30" customHeight="1" x14ac:dyDescent="0.2">
      <c r="B603" s="52"/>
      <c r="C603" s="52"/>
      <c r="D603" s="52"/>
      <c r="E603" s="30"/>
      <c r="F603" s="31"/>
      <c r="G603" s="32"/>
      <c r="H603" s="30"/>
      <c r="I603" s="31"/>
      <c r="J603" s="34"/>
      <c r="K603" s="112" t="str">
        <f t="shared" si="292"/>
        <v/>
      </c>
      <c r="L603" s="108" t="str">
        <f t="shared" si="293"/>
        <v/>
      </c>
      <c r="M603" s="108" t="str">
        <f t="shared" si="294"/>
        <v/>
      </c>
      <c r="N603" s="31" t="str">
        <f t="shared" si="295"/>
        <v/>
      </c>
      <c r="O603" s="31" t="str">
        <f t="shared" si="296"/>
        <v/>
      </c>
      <c r="P603" s="49" t="str">
        <f t="shared" si="297"/>
        <v/>
      </c>
      <c r="Q603" s="49" t="str">
        <f t="shared" si="298"/>
        <v/>
      </c>
      <c r="R603" s="32" t="str">
        <f t="shared" si="299"/>
        <v/>
      </c>
      <c r="S603" s="19"/>
      <c r="T603" s="45" t="str">
        <f t="shared" si="300"/>
        <v/>
      </c>
      <c r="U603" s="32" t="str">
        <f t="shared" si="301"/>
        <v/>
      </c>
      <c r="V603" s="22"/>
      <c r="W603" s="6" t="str">
        <f t="shared" si="290"/>
        <v/>
      </c>
      <c r="X603" s="7" t="str">
        <f t="shared" si="302"/>
        <v/>
      </c>
      <c r="Y603" s="19"/>
      <c r="Z603" s="13" t="str">
        <f t="shared" si="291"/>
        <v/>
      </c>
      <c r="AA603" s="13" t="str">
        <f t="shared" si="303"/>
        <v/>
      </c>
      <c r="AB603" s="7" t="str">
        <f t="shared" si="304"/>
        <v/>
      </c>
      <c r="AC603" s="22"/>
      <c r="AD603" s="3" t="str">
        <f>IF(B603="","",COUNT(B$3:B603))</f>
        <v/>
      </c>
      <c r="AE603" s="3" t="str">
        <f>IF(C603="","",COUNT(C$3:C603))</f>
        <v/>
      </c>
      <c r="AF603" s="3" t="str">
        <f>IF(D603="","",COUNT(D$3:D603))</f>
        <v/>
      </c>
      <c r="AG603" s="20" t="str">
        <f>IF(E603="","",COUNTA($E$3:E603))</f>
        <v/>
      </c>
      <c r="AH603" s="38" t="str">
        <f>IF(B603="",IF(OR($C603&lt;&gt;"",$D603&lt;&gt;"",$E603&lt;&gt;"",$H603&lt;&gt;"",$G603&lt;&gt;""),INDEX(AH$3:AH602,MATCH(MAX(AD$3:AD602),AD$3:AD602,0),0),""),B603)</f>
        <v/>
      </c>
      <c r="AI603" s="38" t="str">
        <f>IF(C603="",IF(OR($D603&lt;&gt;"",$E603&lt;&gt;"",$H603&lt;&gt;"",$G603&lt;&gt;""),INDEX(AI$3:AI602,MATCH(MAX(AE$3:AE602),AE$3:AE602,0),0),""),C603)</f>
        <v/>
      </c>
      <c r="AJ603" s="38" t="str">
        <f>IF(D603="",IF(OR($E603&lt;&gt;"",$H603&lt;&gt;"",$G603&lt;&gt;""),INDEX(AJ$3:AJ602,MATCH(MAX(AF$3:AF602),AF$3:AF602,0),0),""),D603)</f>
        <v/>
      </c>
      <c r="AK603" s="4" t="str">
        <f>IF(入力!E603="","",IFERROR(INDEX(雇用者!$B$3:$B$100003,IFERROR(MATCH("*"&amp;$E603&amp;"*",雇用者!B$3:B$100003,0),MATCH("*"&amp;$E603&amp;"*",雇用者!C$3:C$100003,0)),0),入力!E603))&amp;""</f>
        <v/>
      </c>
      <c r="AL603" s="20" t="str">
        <f>IF(AM603="","",$AM603&amp;"@"&amp;AN603&amp;IF(AN603="","","@"&amp;COUNTIF($AK$3:AK603,AN603)))</f>
        <v/>
      </c>
      <c r="AM603" s="26" t="str">
        <f t="shared" si="305"/>
        <v/>
      </c>
      <c r="AN603" s="4" t="str">
        <f>IF(AK603="",IF(AND(OR(H603&lt;&gt;"",G603&lt;&gt;""),E603=""),INDEX($AK$3:AK602,MATCH(MAX($AG$3:AG602),$AG$3:AG602,0),0),""),AK603)</f>
        <v/>
      </c>
      <c r="AO603" s="20" t="str">
        <f>IF(H603="",IF(AN603="","",IFERROR(INDEX(雇用者!$D$3:$D$100003,MATCH($AN603,雇用者!B$3:B$100003,0),0),"")),H603)&amp;""</f>
        <v/>
      </c>
      <c r="AP603" s="20" t="str">
        <f>IF(AN603="","",IFERROR(IF(AND(入力!I603="",H603=""),INDEX(雇用者!$E$3:$E$100003,MATCH($AN603,雇用者!B$3:B$100003,0),0),I603),I603))&amp;""</f>
        <v/>
      </c>
      <c r="AQ603" s="20" t="str">
        <f t="shared" si="306"/>
        <v/>
      </c>
      <c r="AR603" s="20" t="str">
        <f t="shared" si="307"/>
        <v/>
      </c>
      <c r="AS603" s="20" t="str">
        <f>IF(AN603="","",IFERROR(IF(AND(入力!G603="",H603=""),INDEX(雇用者!$F$3:$Y$100003,MATCH($AN603,雇用者!B$3:B$100003,0),MATCH($AM603,雇用者!$F$1:$Y$1,1)),IF(G603="","",G603)),IF(G603="","",G603)))</f>
        <v/>
      </c>
      <c r="AT603" s="21" t="str">
        <f t="shared" si="308"/>
        <v/>
      </c>
      <c r="AU603" s="21" t="str">
        <f>IF(AND(AT603&lt;&gt;"",COUNTIF($AL$3:AL603,AL603)=1),SUMIF($AL$3:$AT$100003,AL603,$AT$3:$AT$100003),"")</f>
        <v/>
      </c>
      <c r="AV603" s="21" t="str">
        <f>IF(AND(COUNTIF($AM$3:AM603,AM603)=COUNTIF($AM$3:AM100603,AM603),AM603&lt;&gt;""),SUMIF($AM$3:AM603,AM603,$AT$3:AT603),"")</f>
        <v/>
      </c>
      <c r="AW603" s="96"/>
      <c r="AX603" s="20" t="str">
        <f>IF(COUNT(BC603:BH603)=6,MAX($AX$3:AX602)+1,"")</f>
        <v/>
      </c>
      <c r="AY603" s="20" t="str">
        <f>IF(AZ603="","",RANK(AZ603,$AZ$3:$AZ$100003,1)+COUNTIF($AZ$3:AZ603,AZ603)-1)</f>
        <v/>
      </c>
      <c r="AZ603" s="20" t="str">
        <f t="shared" si="309"/>
        <v/>
      </c>
      <c r="BA603" s="20" t="str">
        <f>IF(AN603="","",IF(COUNTIF($AN$3:AN603,AN603)=1,1+MAX($BA$3:BA602),INDEX($BA$3:BA602,MATCH(AN603,$AN$3:AN603,0),0)))</f>
        <v/>
      </c>
      <c r="BB603" s="20" t="str">
        <f>IF(AO603="","",IF(COUNTIF($AO$3:AO603,AO603)=1,1+MAX($BB$3:BB602),INDEX($BB$3:BB602,MATCH(AO603,$AO$3:AO603,0),0)))</f>
        <v/>
      </c>
      <c r="BC603" s="54" t="str">
        <f t="shared" si="310"/>
        <v/>
      </c>
      <c r="BD603" s="54" t="str">
        <f t="shared" si="311"/>
        <v/>
      </c>
      <c r="BE603" s="20" t="str">
        <f>IF($AN603="","",IF(COUNTIF(AN603,"*"&amp;BE$1&amp;"*"),COUNTIF(AN$3:AN603,"*"&amp;BE$1&amp;"*"),""))</f>
        <v/>
      </c>
      <c r="BF603" s="20" t="str">
        <f>IF($AN603="","",IF(COUNTIF(AO603,"*"&amp;BF$1&amp;"*"),COUNTIF(AO$3:AO603,"*"&amp;BF$1&amp;"*"),""))</f>
        <v/>
      </c>
      <c r="BG603" s="20" t="str">
        <f>IF($AN603="","",IF(COUNTIF(AP603,"*"&amp;BG$1&amp;"*"),COUNTIF(AP$3:AP603,"*"&amp;BG$1&amp;"*"),""))</f>
        <v/>
      </c>
      <c r="BH603" s="20" t="str">
        <f>IF($AN603="","",IF(COUNTIF(AQ603,"*"&amp;BH$1&amp;"*"),COUNTIF(AQ$3:AQ603,"*"&amp;BH$1&amp;"*"),""))</f>
        <v/>
      </c>
      <c r="BI603" s="58" t="str">
        <f t="shared" si="312"/>
        <v/>
      </c>
      <c r="BJ603" s="20" t="str">
        <f t="shared" si="313"/>
        <v/>
      </c>
      <c r="BK603" s="20" t="str">
        <f t="shared" si="314"/>
        <v/>
      </c>
      <c r="BM603" s="20" t="str">
        <f>IF($BM$1&gt;=1+MAX($BM$3:BM602),1+MAX($BM$3:BM602),"")</f>
        <v/>
      </c>
      <c r="BN603" s="20" t="str">
        <f t="shared" si="315"/>
        <v/>
      </c>
      <c r="BO603" s="20" t="str">
        <f t="shared" si="315"/>
        <v/>
      </c>
      <c r="BP603" s="20" t="str">
        <f t="shared" si="315"/>
        <v/>
      </c>
      <c r="BQ603" s="20" t="str">
        <f t="shared" si="315"/>
        <v/>
      </c>
      <c r="BR603" s="20" t="str">
        <f t="shared" si="315"/>
        <v/>
      </c>
      <c r="BS603" s="20" t="str">
        <f t="shared" si="315"/>
        <v/>
      </c>
      <c r="BT603" s="20" t="str">
        <f t="shared" si="315"/>
        <v/>
      </c>
      <c r="BU603" s="20" t="str">
        <f t="shared" si="315"/>
        <v/>
      </c>
      <c r="BV603" s="20" t="str">
        <f t="shared" si="315"/>
        <v/>
      </c>
      <c r="BW603" s="20" t="str">
        <f t="shared" si="315"/>
        <v/>
      </c>
      <c r="BX603" s="20" t="str">
        <f t="shared" si="315"/>
        <v/>
      </c>
    </row>
    <row r="604" spans="2:76" ht="30" customHeight="1" x14ac:dyDescent="0.2">
      <c r="B604" s="52"/>
      <c r="C604" s="52"/>
      <c r="D604" s="52"/>
      <c r="E604" s="30"/>
      <c r="F604" s="31"/>
      <c r="G604" s="32"/>
      <c r="H604" s="30"/>
      <c r="I604" s="31"/>
      <c r="J604" s="34"/>
      <c r="K604" s="112" t="str">
        <f t="shared" si="292"/>
        <v/>
      </c>
      <c r="L604" s="108" t="str">
        <f t="shared" si="293"/>
        <v/>
      </c>
      <c r="M604" s="108" t="str">
        <f t="shared" si="294"/>
        <v/>
      </c>
      <c r="N604" s="31" t="str">
        <f t="shared" si="295"/>
        <v/>
      </c>
      <c r="O604" s="31" t="str">
        <f t="shared" si="296"/>
        <v/>
      </c>
      <c r="P604" s="49" t="str">
        <f t="shared" si="297"/>
        <v/>
      </c>
      <c r="Q604" s="49" t="str">
        <f t="shared" si="298"/>
        <v/>
      </c>
      <c r="R604" s="32" t="str">
        <f t="shared" si="299"/>
        <v/>
      </c>
      <c r="S604" s="19"/>
      <c r="T604" s="45" t="str">
        <f t="shared" si="300"/>
        <v/>
      </c>
      <c r="U604" s="32" t="str">
        <f t="shared" si="301"/>
        <v/>
      </c>
      <c r="V604" s="22"/>
      <c r="W604" s="6" t="str">
        <f t="shared" si="290"/>
        <v/>
      </c>
      <c r="X604" s="7" t="str">
        <f t="shared" si="302"/>
        <v/>
      </c>
      <c r="Y604" s="19"/>
      <c r="Z604" s="13" t="str">
        <f t="shared" si="291"/>
        <v/>
      </c>
      <c r="AA604" s="13" t="str">
        <f t="shared" si="303"/>
        <v/>
      </c>
      <c r="AB604" s="7" t="str">
        <f t="shared" si="304"/>
        <v/>
      </c>
      <c r="AC604" s="22"/>
      <c r="AD604" s="3" t="str">
        <f>IF(B604="","",COUNT(B$3:B604))</f>
        <v/>
      </c>
      <c r="AE604" s="3" t="str">
        <f>IF(C604="","",COUNT(C$3:C604))</f>
        <v/>
      </c>
      <c r="AF604" s="3" t="str">
        <f>IF(D604="","",COUNT(D$3:D604))</f>
        <v/>
      </c>
      <c r="AG604" s="20" t="str">
        <f>IF(E604="","",COUNTA($E$3:E604))</f>
        <v/>
      </c>
      <c r="AH604" s="38" t="str">
        <f>IF(B604="",IF(OR($C604&lt;&gt;"",$D604&lt;&gt;"",$E604&lt;&gt;"",$H604&lt;&gt;"",$G604&lt;&gt;""),INDEX(AH$3:AH603,MATCH(MAX(AD$3:AD603),AD$3:AD603,0),0),""),B604)</f>
        <v/>
      </c>
      <c r="AI604" s="38" t="str">
        <f>IF(C604="",IF(OR($D604&lt;&gt;"",$E604&lt;&gt;"",$H604&lt;&gt;"",$G604&lt;&gt;""),INDEX(AI$3:AI603,MATCH(MAX(AE$3:AE603),AE$3:AE603,0),0),""),C604)</f>
        <v/>
      </c>
      <c r="AJ604" s="38" t="str">
        <f>IF(D604="",IF(OR($E604&lt;&gt;"",$H604&lt;&gt;"",$G604&lt;&gt;""),INDEX(AJ$3:AJ603,MATCH(MAX(AF$3:AF603),AF$3:AF603,0),0),""),D604)</f>
        <v/>
      </c>
      <c r="AK604" s="4" t="str">
        <f>IF(入力!E604="","",IFERROR(INDEX(雇用者!$B$3:$B$100003,IFERROR(MATCH("*"&amp;$E604&amp;"*",雇用者!B$3:B$100003,0),MATCH("*"&amp;$E604&amp;"*",雇用者!C$3:C$100003,0)),0),入力!E604))&amp;""</f>
        <v/>
      </c>
      <c r="AL604" s="20" t="str">
        <f>IF(AM604="","",$AM604&amp;"@"&amp;AN604&amp;IF(AN604="","","@"&amp;COUNTIF($AK$3:AK604,AN604)))</f>
        <v/>
      </c>
      <c r="AM604" s="26" t="str">
        <f t="shared" si="305"/>
        <v/>
      </c>
      <c r="AN604" s="4" t="str">
        <f>IF(AK604="",IF(AND(OR(H604&lt;&gt;"",G604&lt;&gt;""),E604=""),INDEX($AK$3:AK603,MATCH(MAX($AG$3:AG603),$AG$3:AG603,0),0),""),AK604)</f>
        <v/>
      </c>
      <c r="AO604" s="20" t="str">
        <f>IF(H604="",IF(AN604="","",IFERROR(INDEX(雇用者!$D$3:$D$100003,MATCH($AN604,雇用者!B$3:B$100003,0),0),"")),H604)&amp;""</f>
        <v/>
      </c>
      <c r="AP604" s="20" t="str">
        <f>IF(AN604="","",IFERROR(IF(AND(入力!I604="",H604=""),INDEX(雇用者!$E$3:$E$100003,MATCH($AN604,雇用者!B$3:B$100003,0),0),I604),I604))&amp;""</f>
        <v/>
      </c>
      <c r="AQ604" s="20" t="str">
        <f t="shared" si="306"/>
        <v/>
      </c>
      <c r="AR604" s="20" t="str">
        <f t="shared" si="307"/>
        <v/>
      </c>
      <c r="AS604" s="20" t="str">
        <f>IF(AN604="","",IFERROR(IF(AND(入力!G604="",H604=""),INDEX(雇用者!$F$3:$Y$100003,MATCH($AN604,雇用者!B$3:B$100003,0),MATCH($AM604,雇用者!$F$1:$Y$1,1)),IF(G604="","",G604)),IF(G604="","",G604)))</f>
        <v/>
      </c>
      <c r="AT604" s="21" t="str">
        <f t="shared" si="308"/>
        <v/>
      </c>
      <c r="AU604" s="21" t="str">
        <f>IF(AND(AT604&lt;&gt;"",COUNTIF($AL$3:AL604,AL604)=1),SUMIF($AL$3:$AT$100003,AL604,$AT$3:$AT$100003),"")</f>
        <v/>
      </c>
      <c r="AV604" s="21" t="str">
        <f>IF(AND(COUNTIF($AM$3:AM604,AM604)=COUNTIF($AM$3:AM100604,AM604),AM604&lt;&gt;""),SUMIF($AM$3:AM604,AM604,$AT$3:AT604),"")</f>
        <v/>
      </c>
      <c r="AW604" s="96"/>
      <c r="AX604" s="20" t="str">
        <f>IF(COUNT(BC604:BH604)=6,MAX($AX$3:AX603)+1,"")</f>
        <v/>
      </c>
      <c r="AY604" s="20" t="str">
        <f>IF(AZ604="","",RANK(AZ604,$AZ$3:$AZ$100003,1)+COUNTIF($AZ$3:AZ604,AZ604)-1)</f>
        <v/>
      </c>
      <c r="AZ604" s="20" t="str">
        <f t="shared" si="309"/>
        <v/>
      </c>
      <c r="BA604" s="20" t="str">
        <f>IF(AN604="","",IF(COUNTIF($AN$3:AN604,AN604)=1,1+MAX($BA$3:BA603),INDEX($BA$3:BA603,MATCH(AN604,$AN$3:AN604,0),0)))</f>
        <v/>
      </c>
      <c r="BB604" s="20" t="str">
        <f>IF(AO604="","",IF(COUNTIF($AO$3:AO604,AO604)=1,1+MAX($BB$3:BB603),INDEX($BB$3:BB603,MATCH(AO604,$AO$3:AO604,0),0)))</f>
        <v/>
      </c>
      <c r="BC604" s="54" t="str">
        <f t="shared" si="310"/>
        <v/>
      </c>
      <c r="BD604" s="54" t="str">
        <f t="shared" si="311"/>
        <v/>
      </c>
      <c r="BE604" s="20" t="str">
        <f>IF($AN604="","",IF(COUNTIF(AN604,"*"&amp;BE$1&amp;"*"),COUNTIF(AN$3:AN604,"*"&amp;BE$1&amp;"*"),""))</f>
        <v/>
      </c>
      <c r="BF604" s="20" t="str">
        <f>IF($AN604="","",IF(COUNTIF(AO604,"*"&amp;BF$1&amp;"*"),COUNTIF(AO$3:AO604,"*"&amp;BF$1&amp;"*"),""))</f>
        <v/>
      </c>
      <c r="BG604" s="20" t="str">
        <f>IF($AN604="","",IF(COUNTIF(AP604,"*"&amp;BG$1&amp;"*"),COUNTIF(AP$3:AP604,"*"&amp;BG$1&amp;"*"),""))</f>
        <v/>
      </c>
      <c r="BH604" s="20" t="str">
        <f>IF($AN604="","",IF(COUNTIF(AQ604,"*"&amp;BH$1&amp;"*"),COUNTIF(AQ$3:AQ604,"*"&amp;BH$1&amp;"*"),""))</f>
        <v/>
      </c>
      <c r="BI604" s="58" t="str">
        <f t="shared" si="312"/>
        <v/>
      </c>
      <c r="BJ604" s="20" t="str">
        <f t="shared" si="313"/>
        <v/>
      </c>
      <c r="BK604" s="20" t="str">
        <f t="shared" si="314"/>
        <v/>
      </c>
      <c r="BM604" s="20" t="str">
        <f>IF($BM$1&gt;=1+MAX($BM$3:BM603),1+MAX($BM$3:BM603),"")</f>
        <v/>
      </c>
      <c r="BN604" s="20" t="str">
        <f t="shared" si="315"/>
        <v/>
      </c>
      <c r="BO604" s="20" t="str">
        <f t="shared" si="315"/>
        <v/>
      </c>
      <c r="BP604" s="20" t="str">
        <f t="shared" si="315"/>
        <v/>
      </c>
      <c r="BQ604" s="20" t="str">
        <f t="shared" si="315"/>
        <v/>
      </c>
      <c r="BR604" s="20" t="str">
        <f t="shared" si="315"/>
        <v/>
      </c>
      <c r="BS604" s="20" t="str">
        <f t="shared" si="315"/>
        <v/>
      </c>
      <c r="BT604" s="20" t="str">
        <f t="shared" si="315"/>
        <v/>
      </c>
      <c r="BU604" s="20" t="str">
        <f t="shared" si="315"/>
        <v/>
      </c>
      <c r="BV604" s="20" t="str">
        <f t="shared" si="315"/>
        <v/>
      </c>
      <c r="BW604" s="20" t="str">
        <f t="shared" si="315"/>
        <v/>
      </c>
      <c r="BX604" s="20" t="str">
        <f t="shared" si="315"/>
        <v/>
      </c>
    </row>
    <row r="605" spans="2:76" ht="30" customHeight="1" x14ac:dyDescent="0.2">
      <c r="B605" s="52"/>
      <c r="C605" s="52"/>
      <c r="D605" s="52"/>
      <c r="E605" s="30"/>
      <c r="F605" s="31"/>
      <c r="G605" s="32"/>
      <c r="H605" s="30"/>
      <c r="I605" s="31"/>
      <c r="J605" s="34"/>
      <c r="K605" s="112" t="str">
        <f t="shared" si="292"/>
        <v/>
      </c>
      <c r="L605" s="108" t="str">
        <f t="shared" si="293"/>
        <v/>
      </c>
      <c r="M605" s="108" t="str">
        <f t="shared" si="294"/>
        <v/>
      </c>
      <c r="N605" s="31" t="str">
        <f t="shared" si="295"/>
        <v/>
      </c>
      <c r="O605" s="31" t="str">
        <f t="shared" si="296"/>
        <v/>
      </c>
      <c r="P605" s="49" t="str">
        <f t="shared" si="297"/>
        <v/>
      </c>
      <c r="Q605" s="49" t="str">
        <f t="shared" si="298"/>
        <v/>
      </c>
      <c r="R605" s="32" t="str">
        <f t="shared" si="299"/>
        <v/>
      </c>
      <c r="S605" s="19"/>
      <c r="T605" s="45" t="str">
        <f t="shared" si="300"/>
        <v/>
      </c>
      <c r="U605" s="32" t="str">
        <f t="shared" si="301"/>
        <v/>
      </c>
      <c r="V605" s="22"/>
      <c r="W605" s="6" t="str">
        <f t="shared" si="290"/>
        <v/>
      </c>
      <c r="X605" s="7" t="str">
        <f t="shared" si="302"/>
        <v/>
      </c>
      <c r="Y605" s="19"/>
      <c r="Z605" s="13" t="str">
        <f t="shared" si="291"/>
        <v/>
      </c>
      <c r="AA605" s="13" t="str">
        <f t="shared" si="303"/>
        <v/>
      </c>
      <c r="AB605" s="7" t="str">
        <f t="shared" si="304"/>
        <v/>
      </c>
      <c r="AC605" s="22"/>
      <c r="AD605" s="3" t="str">
        <f>IF(B605="","",COUNT(B$3:B605))</f>
        <v/>
      </c>
      <c r="AE605" s="3" t="str">
        <f>IF(C605="","",COUNT(C$3:C605))</f>
        <v/>
      </c>
      <c r="AF605" s="3" t="str">
        <f>IF(D605="","",COUNT(D$3:D605))</f>
        <v/>
      </c>
      <c r="AG605" s="20" t="str">
        <f>IF(E605="","",COUNTA($E$3:E605))</f>
        <v/>
      </c>
      <c r="AH605" s="38" t="str">
        <f>IF(B605="",IF(OR($C605&lt;&gt;"",$D605&lt;&gt;"",$E605&lt;&gt;"",$H605&lt;&gt;"",$G605&lt;&gt;""),INDEX(AH$3:AH604,MATCH(MAX(AD$3:AD604),AD$3:AD604,0),0),""),B605)</f>
        <v/>
      </c>
      <c r="AI605" s="38" t="str">
        <f>IF(C605="",IF(OR($D605&lt;&gt;"",$E605&lt;&gt;"",$H605&lt;&gt;"",$G605&lt;&gt;""),INDEX(AI$3:AI604,MATCH(MAX(AE$3:AE604),AE$3:AE604,0),0),""),C605)</f>
        <v/>
      </c>
      <c r="AJ605" s="38" t="str">
        <f>IF(D605="",IF(OR($E605&lt;&gt;"",$H605&lt;&gt;"",$G605&lt;&gt;""),INDEX(AJ$3:AJ604,MATCH(MAX(AF$3:AF604),AF$3:AF604,0),0),""),D605)</f>
        <v/>
      </c>
      <c r="AK605" s="4" t="str">
        <f>IF(入力!E605="","",IFERROR(INDEX(雇用者!$B$3:$B$100003,IFERROR(MATCH("*"&amp;$E605&amp;"*",雇用者!B$3:B$100003,0),MATCH("*"&amp;$E605&amp;"*",雇用者!C$3:C$100003,0)),0),入力!E605))&amp;""</f>
        <v/>
      </c>
      <c r="AL605" s="20" t="str">
        <f>IF(AM605="","",$AM605&amp;"@"&amp;AN605&amp;IF(AN605="","","@"&amp;COUNTIF($AK$3:AK605,AN605)))</f>
        <v/>
      </c>
      <c r="AM605" s="26" t="str">
        <f t="shared" si="305"/>
        <v/>
      </c>
      <c r="AN605" s="4" t="str">
        <f>IF(AK605="",IF(AND(OR(H605&lt;&gt;"",G605&lt;&gt;""),E605=""),INDEX($AK$3:AK604,MATCH(MAX($AG$3:AG604),$AG$3:AG604,0),0),""),AK605)</f>
        <v/>
      </c>
      <c r="AO605" s="20" t="str">
        <f>IF(H605="",IF(AN605="","",IFERROR(INDEX(雇用者!$D$3:$D$100003,MATCH($AN605,雇用者!B$3:B$100003,0),0),"")),H605)&amp;""</f>
        <v/>
      </c>
      <c r="AP605" s="20" t="str">
        <f>IF(AN605="","",IFERROR(IF(AND(入力!I605="",H605=""),INDEX(雇用者!$E$3:$E$100003,MATCH($AN605,雇用者!B$3:B$100003,0),0),I605),I605))&amp;""</f>
        <v/>
      </c>
      <c r="AQ605" s="20" t="str">
        <f t="shared" si="306"/>
        <v/>
      </c>
      <c r="AR605" s="20" t="str">
        <f t="shared" si="307"/>
        <v/>
      </c>
      <c r="AS605" s="20" t="str">
        <f>IF(AN605="","",IFERROR(IF(AND(入力!G605="",H605=""),INDEX(雇用者!$F$3:$Y$100003,MATCH($AN605,雇用者!B$3:B$100003,0),MATCH($AM605,雇用者!$F$1:$Y$1,1)),IF(G605="","",G605)),IF(G605="","",G605)))</f>
        <v/>
      </c>
      <c r="AT605" s="21" t="str">
        <f t="shared" si="308"/>
        <v/>
      </c>
      <c r="AU605" s="21" t="str">
        <f>IF(AND(AT605&lt;&gt;"",COUNTIF($AL$3:AL605,AL605)=1),SUMIF($AL$3:$AT$100003,AL605,$AT$3:$AT$100003),"")</f>
        <v/>
      </c>
      <c r="AV605" s="21" t="str">
        <f>IF(AND(COUNTIF($AM$3:AM605,AM605)=COUNTIF($AM$3:AM100605,AM605),AM605&lt;&gt;""),SUMIF($AM$3:AM605,AM605,$AT$3:AT605),"")</f>
        <v/>
      </c>
      <c r="AW605" s="96"/>
      <c r="AX605" s="20" t="str">
        <f>IF(COUNT(BC605:BH605)=6,MAX($AX$3:AX604)+1,"")</f>
        <v/>
      </c>
      <c r="AY605" s="20" t="str">
        <f>IF(AZ605="","",RANK(AZ605,$AZ$3:$AZ$100003,1)+COUNTIF($AZ$3:AZ605,AZ605)-1)</f>
        <v/>
      </c>
      <c r="AZ605" s="20" t="str">
        <f t="shared" si="309"/>
        <v/>
      </c>
      <c r="BA605" s="20" t="str">
        <f>IF(AN605="","",IF(COUNTIF($AN$3:AN605,AN605)=1,1+MAX($BA$3:BA604),INDEX($BA$3:BA604,MATCH(AN605,$AN$3:AN605,0),0)))</f>
        <v/>
      </c>
      <c r="BB605" s="20" t="str">
        <f>IF(AO605="","",IF(COUNTIF($AO$3:AO605,AO605)=1,1+MAX($BB$3:BB604),INDEX($BB$3:BB604,MATCH(AO605,$AO$3:AO605,0),0)))</f>
        <v/>
      </c>
      <c r="BC605" s="54" t="str">
        <f t="shared" si="310"/>
        <v/>
      </c>
      <c r="BD605" s="54" t="str">
        <f t="shared" si="311"/>
        <v/>
      </c>
      <c r="BE605" s="20" t="str">
        <f>IF($AN605="","",IF(COUNTIF(AN605,"*"&amp;BE$1&amp;"*"),COUNTIF(AN$3:AN605,"*"&amp;BE$1&amp;"*"),""))</f>
        <v/>
      </c>
      <c r="BF605" s="20" t="str">
        <f>IF($AN605="","",IF(COUNTIF(AO605,"*"&amp;BF$1&amp;"*"),COUNTIF(AO$3:AO605,"*"&amp;BF$1&amp;"*"),""))</f>
        <v/>
      </c>
      <c r="BG605" s="20" t="str">
        <f>IF($AN605="","",IF(COUNTIF(AP605,"*"&amp;BG$1&amp;"*"),COUNTIF(AP$3:AP605,"*"&amp;BG$1&amp;"*"),""))</f>
        <v/>
      </c>
      <c r="BH605" s="20" t="str">
        <f>IF($AN605="","",IF(COUNTIF(AQ605,"*"&amp;BH$1&amp;"*"),COUNTIF(AQ$3:AQ605,"*"&amp;BH$1&amp;"*"),""))</f>
        <v/>
      </c>
      <c r="BI605" s="58" t="str">
        <f t="shared" si="312"/>
        <v/>
      </c>
      <c r="BJ605" s="20" t="str">
        <f t="shared" si="313"/>
        <v/>
      </c>
      <c r="BK605" s="20" t="str">
        <f t="shared" si="314"/>
        <v/>
      </c>
      <c r="BM605" s="20" t="str">
        <f>IF($BM$1&gt;=1+MAX($BM$3:BM604),1+MAX($BM$3:BM604),"")</f>
        <v/>
      </c>
      <c r="BN605" s="20" t="str">
        <f t="shared" si="315"/>
        <v/>
      </c>
      <c r="BO605" s="20" t="str">
        <f t="shared" si="315"/>
        <v/>
      </c>
      <c r="BP605" s="20" t="str">
        <f t="shared" si="315"/>
        <v/>
      </c>
      <c r="BQ605" s="20" t="str">
        <f t="shared" si="315"/>
        <v/>
      </c>
      <c r="BR605" s="20" t="str">
        <f t="shared" si="315"/>
        <v/>
      </c>
      <c r="BS605" s="20" t="str">
        <f t="shared" si="315"/>
        <v/>
      </c>
      <c r="BT605" s="20" t="str">
        <f t="shared" si="315"/>
        <v/>
      </c>
      <c r="BU605" s="20" t="str">
        <f t="shared" si="315"/>
        <v/>
      </c>
      <c r="BV605" s="20" t="str">
        <f t="shared" si="315"/>
        <v/>
      </c>
      <c r="BW605" s="20" t="str">
        <f t="shared" si="315"/>
        <v/>
      </c>
      <c r="BX605" s="20" t="str">
        <f t="shared" si="315"/>
        <v/>
      </c>
    </row>
    <row r="606" spans="2:76" ht="30" customHeight="1" x14ac:dyDescent="0.2">
      <c r="B606" s="52"/>
      <c r="C606" s="52"/>
      <c r="D606" s="52"/>
      <c r="E606" s="30"/>
      <c r="F606" s="31"/>
      <c r="G606" s="32"/>
      <c r="H606" s="30"/>
      <c r="I606" s="31"/>
      <c r="J606" s="34"/>
      <c r="K606" s="112" t="str">
        <f t="shared" si="292"/>
        <v/>
      </c>
      <c r="L606" s="108" t="str">
        <f t="shared" si="293"/>
        <v/>
      </c>
      <c r="M606" s="108" t="str">
        <f t="shared" si="294"/>
        <v/>
      </c>
      <c r="N606" s="31" t="str">
        <f t="shared" si="295"/>
        <v/>
      </c>
      <c r="O606" s="31" t="str">
        <f t="shared" si="296"/>
        <v/>
      </c>
      <c r="P606" s="49" t="str">
        <f t="shared" si="297"/>
        <v/>
      </c>
      <c r="Q606" s="49" t="str">
        <f t="shared" si="298"/>
        <v/>
      </c>
      <c r="R606" s="32" t="str">
        <f t="shared" si="299"/>
        <v/>
      </c>
      <c r="S606" s="19"/>
      <c r="T606" s="45" t="str">
        <f t="shared" si="300"/>
        <v/>
      </c>
      <c r="U606" s="32" t="str">
        <f t="shared" si="301"/>
        <v/>
      </c>
      <c r="V606" s="22"/>
      <c r="W606" s="6" t="str">
        <f t="shared" si="290"/>
        <v/>
      </c>
      <c r="X606" s="7" t="str">
        <f t="shared" si="302"/>
        <v/>
      </c>
      <c r="Y606" s="19"/>
      <c r="Z606" s="13" t="str">
        <f t="shared" si="291"/>
        <v/>
      </c>
      <c r="AA606" s="13" t="str">
        <f t="shared" si="303"/>
        <v/>
      </c>
      <c r="AB606" s="7" t="str">
        <f t="shared" si="304"/>
        <v/>
      </c>
      <c r="AC606" s="22"/>
      <c r="AD606" s="3" t="str">
        <f>IF(B606="","",COUNT(B$3:B606))</f>
        <v/>
      </c>
      <c r="AE606" s="3" t="str">
        <f>IF(C606="","",COUNT(C$3:C606))</f>
        <v/>
      </c>
      <c r="AF606" s="3" t="str">
        <f>IF(D606="","",COUNT(D$3:D606))</f>
        <v/>
      </c>
      <c r="AG606" s="20" t="str">
        <f>IF(E606="","",COUNTA($E$3:E606))</f>
        <v/>
      </c>
      <c r="AH606" s="38" t="str">
        <f>IF(B606="",IF(OR($C606&lt;&gt;"",$D606&lt;&gt;"",$E606&lt;&gt;"",$H606&lt;&gt;"",$G606&lt;&gt;""),INDEX(AH$3:AH605,MATCH(MAX(AD$3:AD605),AD$3:AD605,0),0),""),B606)</f>
        <v/>
      </c>
      <c r="AI606" s="38" t="str">
        <f>IF(C606="",IF(OR($D606&lt;&gt;"",$E606&lt;&gt;"",$H606&lt;&gt;"",$G606&lt;&gt;""),INDEX(AI$3:AI605,MATCH(MAX(AE$3:AE605),AE$3:AE605,0),0),""),C606)</f>
        <v/>
      </c>
      <c r="AJ606" s="38" t="str">
        <f>IF(D606="",IF(OR($E606&lt;&gt;"",$H606&lt;&gt;"",$G606&lt;&gt;""),INDEX(AJ$3:AJ605,MATCH(MAX(AF$3:AF605),AF$3:AF605,0),0),""),D606)</f>
        <v/>
      </c>
      <c r="AK606" s="4" t="str">
        <f>IF(入力!E606="","",IFERROR(INDEX(雇用者!$B$3:$B$100003,IFERROR(MATCH("*"&amp;$E606&amp;"*",雇用者!B$3:B$100003,0),MATCH("*"&amp;$E606&amp;"*",雇用者!C$3:C$100003,0)),0),入力!E606))&amp;""</f>
        <v/>
      </c>
      <c r="AL606" s="20" t="str">
        <f>IF(AM606="","",$AM606&amp;"@"&amp;AN606&amp;IF(AN606="","","@"&amp;COUNTIF($AK$3:AK606,AN606)))</f>
        <v/>
      </c>
      <c r="AM606" s="26" t="str">
        <f t="shared" si="305"/>
        <v/>
      </c>
      <c r="AN606" s="4" t="str">
        <f>IF(AK606="",IF(AND(OR(H606&lt;&gt;"",G606&lt;&gt;""),E606=""),INDEX($AK$3:AK605,MATCH(MAX($AG$3:AG605),$AG$3:AG605,0),0),""),AK606)</f>
        <v/>
      </c>
      <c r="AO606" s="20" t="str">
        <f>IF(H606="",IF(AN606="","",IFERROR(INDEX(雇用者!$D$3:$D$100003,MATCH($AN606,雇用者!B$3:B$100003,0),0),"")),H606)&amp;""</f>
        <v/>
      </c>
      <c r="AP606" s="20" t="str">
        <f>IF(AN606="","",IFERROR(IF(AND(入力!I606="",H606=""),INDEX(雇用者!$E$3:$E$100003,MATCH($AN606,雇用者!B$3:B$100003,0),0),I606),I606))&amp;""</f>
        <v/>
      </c>
      <c r="AQ606" s="20" t="str">
        <f t="shared" si="306"/>
        <v/>
      </c>
      <c r="AR606" s="20" t="str">
        <f t="shared" si="307"/>
        <v/>
      </c>
      <c r="AS606" s="20" t="str">
        <f>IF(AN606="","",IFERROR(IF(AND(入力!G606="",H606=""),INDEX(雇用者!$F$3:$Y$100003,MATCH($AN606,雇用者!B$3:B$100003,0),MATCH($AM606,雇用者!$F$1:$Y$1,1)),IF(G606="","",G606)),IF(G606="","",G606)))</f>
        <v/>
      </c>
      <c r="AT606" s="21" t="str">
        <f t="shared" si="308"/>
        <v/>
      </c>
      <c r="AU606" s="21" t="str">
        <f>IF(AND(AT606&lt;&gt;"",COUNTIF($AL$3:AL606,AL606)=1),SUMIF($AL$3:$AT$100003,AL606,$AT$3:$AT$100003),"")</f>
        <v/>
      </c>
      <c r="AV606" s="21" t="str">
        <f>IF(AND(COUNTIF($AM$3:AM606,AM606)=COUNTIF($AM$3:AM100606,AM606),AM606&lt;&gt;""),SUMIF($AM$3:AM606,AM606,$AT$3:AT606),"")</f>
        <v/>
      </c>
      <c r="AW606" s="96"/>
      <c r="AX606" s="20" t="str">
        <f>IF(COUNT(BC606:BH606)=6,MAX($AX$3:AX605)+1,"")</f>
        <v/>
      </c>
      <c r="AY606" s="20" t="str">
        <f>IF(AZ606="","",RANK(AZ606,$AZ$3:$AZ$100003,1)+COUNTIF($AZ$3:AZ606,AZ606)-1)</f>
        <v/>
      </c>
      <c r="AZ606" s="20" t="str">
        <f t="shared" si="309"/>
        <v/>
      </c>
      <c r="BA606" s="20" t="str">
        <f>IF(AN606="","",IF(COUNTIF($AN$3:AN606,AN606)=1,1+MAX($BA$3:BA605),INDEX($BA$3:BA605,MATCH(AN606,$AN$3:AN606,0),0)))</f>
        <v/>
      </c>
      <c r="BB606" s="20" t="str">
        <f>IF(AO606="","",IF(COUNTIF($AO$3:AO606,AO606)=1,1+MAX($BB$3:BB605),INDEX($BB$3:BB605,MATCH(AO606,$AO$3:AO606,0),0)))</f>
        <v/>
      </c>
      <c r="BC606" s="54" t="str">
        <f t="shared" si="310"/>
        <v/>
      </c>
      <c r="BD606" s="54" t="str">
        <f t="shared" si="311"/>
        <v/>
      </c>
      <c r="BE606" s="20" t="str">
        <f>IF($AN606="","",IF(COUNTIF(AN606,"*"&amp;BE$1&amp;"*"),COUNTIF(AN$3:AN606,"*"&amp;BE$1&amp;"*"),""))</f>
        <v/>
      </c>
      <c r="BF606" s="20" t="str">
        <f>IF($AN606="","",IF(COUNTIF(AO606,"*"&amp;BF$1&amp;"*"),COUNTIF(AO$3:AO606,"*"&amp;BF$1&amp;"*"),""))</f>
        <v/>
      </c>
      <c r="BG606" s="20" t="str">
        <f>IF($AN606="","",IF(COUNTIF(AP606,"*"&amp;BG$1&amp;"*"),COUNTIF(AP$3:AP606,"*"&amp;BG$1&amp;"*"),""))</f>
        <v/>
      </c>
      <c r="BH606" s="20" t="str">
        <f>IF($AN606="","",IF(COUNTIF(AQ606,"*"&amp;BH$1&amp;"*"),COUNTIF(AQ$3:AQ606,"*"&amp;BH$1&amp;"*"),""))</f>
        <v/>
      </c>
      <c r="BI606" s="58" t="str">
        <f t="shared" si="312"/>
        <v/>
      </c>
      <c r="BJ606" s="20" t="str">
        <f t="shared" si="313"/>
        <v/>
      </c>
      <c r="BK606" s="20" t="str">
        <f t="shared" si="314"/>
        <v/>
      </c>
      <c r="BM606" s="20" t="str">
        <f>IF($BM$1&gt;=1+MAX($BM$3:BM605),1+MAX($BM$3:BM605),"")</f>
        <v/>
      </c>
      <c r="BN606" s="20" t="str">
        <f t="shared" si="315"/>
        <v/>
      </c>
      <c r="BO606" s="20" t="str">
        <f t="shared" si="315"/>
        <v/>
      </c>
      <c r="BP606" s="20" t="str">
        <f t="shared" si="315"/>
        <v/>
      </c>
      <c r="BQ606" s="20" t="str">
        <f t="shared" si="315"/>
        <v/>
      </c>
      <c r="BR606" s="20" t="str">
        <f t="shared" si="315"/>
        <v/>
      </c>
      <c r="BS606" s="20" t="str">
        <f t="shared" si="315"/>
        <v/>
      </c>
      <c r="BT606" s="20" t="str">
        <f t="shared" si="315"/>
        <v/>
      </c>
      <c r="BU606" s="20" t="str">
        <f t="shared" si="315"/>
        <v/>
      </c>
      <c r="BV606" s="20" t="str">
        <f t="shared" si="315"/>
        <v/>
      </c>
      <c r="BW606" s="20" t="str">
        <f t="shared" si="315"/>
        <v/>
      </c>
      <c r="BX606" s="20" t="str">
        <f t="shared" si="315"/>
        <v/>
      </c>
    </row>
    <row r="607" spans="2:76" ht="30" customHeight="1" x14ac:dyDescent="0.2">
      <c r="B607" s="52"/>
      <c r="C607" s="52"/>
      <c r="D607" s="52"/>
      <c r="E607" s="30"/>
      <c r="F607" s="31"/>
      <c r="G607" s="32"/>
      <c r="H607" s="30"/>
      <c r="I607" s="31"/>
      <c r="J607" s="34"/>
      <c r="K607" s="112" t="str">
        <f t="shared" si="292"/>
        <v/>
      </c>
      <c r="L607" s="108" t="str">
        <f t="shared" si="293"/>
        <v/>
      </c>
      <c r="M607" s="108" t="str">
        <f t="shared" si="294"/>
        <v/>
      </c>
      <c r="N607" s="31" t="str">
        <f t="shared" si="295"/>
        <v/>
      </c>
      <c r="O607" s="31" t="str">
        <f t="shared" si="296"/>
        <v/>
      </c>
      <c r="P607" s="49" t="str">
        <f t="shared" si="297"/>
        <v/>
      </c>
      <c r="Q607" s="49" t="str">
        <f t="shared" si="298"/>
        <v/>
      </c>
      <c r="R607" s="32" t="str">
        <f t="shared" si="299"/>
        <v/>
      </c>
      <c r="S607" s="19"/>
      <c r="T607" s="45" t="str">
        <f t="shared" si="300"/>
        <v/>
      </c>
      <c r="U607" s="32" t="str">
        <f t="shared" si="301"/>
        <v/>
      </c>
      <c r="V607" s="22"/>
      <c r="W607" s="6" t="str">
        <f t="shared" si="290"/>
        <v/>
      </c>
      <c r="X607" s="7" t="str">
        <f t="shared" si="302"/>
        <v/>
      </c>
      <c r="Y607" s="19"/>
      <c r="Z607" s="13" t="str">
        <f t="shared" si="291"/>
        <v/>
      </c>
      <c r="AA607" s="13" t="str">
        <f t="shared" si="303"/>
        <v/>
      </c>
      <c r="AB607" s="7" t="str">
        <f t="shared" si="304"/>
        <v/>
      </c>
      <c r="AC607" s="22"/>
      <c r="AD607" s="3" t="str">
        <f>IF(B607="","",COUNT(B$3:B607))</f>
        <v/>
      </c>
      <c r="AE607" s="3" t="str">
        <f>IF(C607="","",COUNT(C$3:C607))</f>
        <v/>
      </c>
      <c r="AF607" s="3" t="str">
        <f>IF(D607="","",COUNT(D$3:D607))</f>
        <v/>
      </c>
      <c r="AG607" s="20" t="str">
        <f>IF(E607="","",COUNTA($E$3:E607))</f>
        <v/>
      </c>
      <c r="AH607" s="38" t="str">
        <f>IF(B607="",IF(OR($C607&lt;&gt;"",$D607&lt;&gt;"",$E607&lt;&gt;"",$H607&lt;&gt;"",$G607&lt;&gt;""),INDEX(AH$3:AH606,MATCH(MAX(AD$3:AD606),AD$3:AD606,0),0),""),B607)</f>
        <v/>
      </c>
      <c r="AI607" s="38" t="str">
        <f>IF(C607="",IF(OR($D607&lt;&gt;"",$E607&lt;&gt;"",$H607&lt;&gt;"",$G607&lt;&gt;""),INDEX(AI$3:AI606,MATCH(MAX(AE$3:AE606),AE$3:AE606,0),0),""),C607)</f>
        <v/>
      </c>
      <c r="AJ607" s="38" t="str">
        <f>IF(D607="",IF(OR($E607&lt;&gt;"",$H607&lt;&gt;"",$G607&lt;&gt;""),INDEX(AJ$3:AJ606,MATCH(MAX(AF$3:AF606),AF$3:AF606,0),0),""),D607)</f>
        <v/>
      </c>
      <c r="AK607" s="4" t="str">
        <f>IF(入力!E607="","",IFERROR(INDEX(雇用者!$B$3:$B$100003,IFERROR(MATCH("*"&amp;$E607&amp;"*",雇用者!B$3:B$100003,0),MATCH("*"&amp;$E607&amp;"*",雇用者!C$3:C$100003,0)),0),入力!E607))&amp;""</f>
        <v/>
      </c>
      <c r="AL607" s="20" t="str">
        <f>IF(AM607="","",$AM607&amp;"@"&amp;AN607&amp;IF(AN607="","","@"&amp;COUNTIF($AK$3:AK607,AN607)))</f>
        <v/>
      </c>
      <c r="AM607" s="26" t="str">
        <f t="shared" si="305"/>
        <v/>
      </c>
      <c r="AN607" s="4" t="str">
        <f>IF(AK607="",IF(AND(OR(H607&lt;&gt;"",G607&lt;&gt;""),E607=""),INDEX($AK$3:AK606,MATCH(MAX($AG$3:AG606),$AG$3:AG606,0),0),""),AK607)</f>
        <v/>
      </c>
      <c r="AO607" s="20" t="str">
        <f>IF(H607="",IF(AN607="","",IFERROR(INDEX(雇用者!$D$3:$D$100003,MATCH($AN607,雇用者!B$3:B$100003,0),0),"")),H607)&amp;""</f>
        <v/>
      </c>
      <c r="AP607" s="20" t="str">
        <f>IF(AN607="","",IFERROR(IF(AND(入力!I607="",H607=""),INDEX(雇用者!$E$3:$E$100003,MATCH($AN607,雇用者!B$3:B$100003,0),0),I607),I607))&amp;""</f>
        <v/>
      </c>
      <c r="AQ607" s="20" t="str">
        <f t="shared" si="306"/>
        <v/>
      </c>
      <c r="AR607" s="20" t="str">
        <f t="shared" si="307"/>
        <v/>
      </c>
      <c r="AS607" s="20" t="str">
        <f>IF(AN607="","",IFERROR(IF(AND(入力!G607="",H607=""),INDEX(雇用者!$F$3:$Y$100003,MATCH($AN607,雇用者!B$3:B$100003,0),MATCH($AM607,雇用者!$F$1:$Y$1,1)),IF(G607="","",G607)),IF(G607="","",G607)))</f>
        <v/>
      </c>
      <c r="AT607" s="21" t="str">
        <f t="shared" si="308"/>
        <v/>
      </c>
      <c r="AU607" s="21" t="str">
        <f>IF(AND(AT607&lt;&gt;"",COUNTIF($AL$3:AL607,AL607)=1),SUMIF($AL$3:$AT$100003,AL607,$AT$3:$AT$100003),"")</f>
        <v/>
      </c>
      <c r="AV607" s="21" t="str">
        <f>IF(AND(COUNTIF($AM$3:AM607,AM607)=COUNTIF($AM$3:AM100607,AM607),AM607&lt;&gt;""),SUMIF($AM$3:AM607,AM607,$AT$3:AT607),"")</f>
        <v/>
      </c>
      <c r="AW607" s="96"/>
      <c r="AX607" s="20" t="str">
        <f>IF(COUNT(BC607:BH607)=6,MAX($AX$3:AX606)+1,"")</f>
        <v/>
      </c>
      <c r="AY607" s="20" t="str">
        <f>IF(AZ607="","",RANK(AZ607,$AZ$3:$AZ$100003,1)+COUNTIF($AZ$3:AZ607,AZ607)-1)</f>
        <v/>
      </c>
      <c r="AZ607" s="20" t="str">
        <f t="shared" si="309"/>
        <v/>
      </c>
      <c r="BA607" s="20" t="str">
        <f>IF(AN607="","",IF(COUNTIF($AN$3:AN607,AN607)=1,1+MAX($BA$3:BA606),INDEX($BA$3:BA606,MATCH(AN607,$AN$3:AN607,0),0)))</f>
        <v/>
      </c>
      <c r="BB607" s="20" t="str">
        <f>IF(AO607="","",IF(COUNTIF($AO$3:AO607,AO607)=1,1+MAX($BB$3:BB606),INDEX($BB$3:BB606,MATCH(AO607,$AO$3:AO607,0),0)))</f>
        <v/>
      </c>
      <c r="BC607" s="54" t="str">
        <f t="shared" si="310"/>
        <v/>
      </c>
      <c r="BD607" s="54" t="str">
        <f t="shared" si="311"/>
        <v/>
      </c>
      <c r="BE607" s="20" t="str">
        <f>IF($AN607="","",IF(COUNTIF(AN607,"*"&amp;BE$1&amp;"*"),COUNTIF(AN$3:AN607,"*"&amp;BE$1&amp;"*"),""))</f>
        <v/>
      </c>
      <c r="BF607" s="20" t="str">
        <f>IF($AN607="","",IF(COUNTIF(AO607,"*"&amp;BF$1&amp;"*"),COUNTIF(AO$3:AO607,"*"&amp;BF$1&amp;"*"),""))</f>
        <v/>
      </c>
      <c r="BG607" s="20" t="str">
        <f>IF($AN607="","",IF(COUNTIF(AP607,"*"&amp;BG$1&amp;"*"),COUNTIF(AP$3:AP607,"*"&amp;BG$1&amp;"*"),""))</f>
        <v/>
      </c>
      <c r="BH607" s="20" t="str">
        <f>IF($AN607="","",IF(COUNTIF(AQ607,"*"&amp;BH$1&amp;"*"),COUNTIF(AQ$3:AQ607,"*"&amp;BH$1&amp;"*"),""))</f>
        <v/>
      </c>
      <c r="BI607" s="58" t="str">
        <f t="shared" si="312"/>
        <v/>
      </c>
      <c r="BJ607" s="20" t="str">
        <f t="shared" si="313"/>
        <v/>
      </c>
      <c r="BK607" s="20" t="str">
        <f t="shared" si="314"/>
        <v/>
      </c>
      <c r="BM607" s="20" t="str">
        <f>IF($BM$1&gt;=1+MAX($BM$3:BM606),1+MAX($BM$3:BM606),"")</f>
        <v/>
      </c>
      <c r="BN607" s="20" t="str">
        <f t="shared" si="315"/>
        <v/>
      </c>
      <c r="BO607" s="20" t="str">
        <f t="shared" si="315"/>
        <v/>
      </c>
      <c r="BP607" s="20" t="str">
        <f t="shared" si="315"/>
        <v/>
      </c>
      <c r="BQ607" s="20" t="str">
        <f t="shared" si="315"/>
        <v/>
      </c>
      <c r="BR607" s="20" t="str">
        <f t="shared" si="315"/>
        <v/>
      </c>
      <c r="BS607" s="20" t="str">
        <f t="shared" si="315"/>
        <v/>
      </c>
      <c r="BT607" s="20" t="str">
        <f t="shared" si="315"/>
        <v/>
      </c>
      <c r="BU607" s="20" t="str">
        <f t="shared" si="315"/>
        <v/>
      </c>
      <c r="BV607" s="20" t="str">
        <f t="shared" si="315"/>
        <v/>
      </c>
      <c r="BW607" s="20" t="str">
        <f t="shared" si="315"/>
        <v/>
      </c>
      <c r="BX607" s="20" t="str">
        <f t="shared" si="315"/>
        <v/>
      </c>
    </row>
    <row r="608" spans="2:76" ht="30" customHeight="1" x14ac:dyDescent="0.2">
      <c r="B608" s="52"/>
      <c r="C608" s="52"/>
      <c r="D608" s="52"/>
      <c r="E608" s="30"/>
      <c r="F608" s="31"/>
      <c r="G608" s="32"/>
      <c r="H608" s="30"/>
      <c r="I608" s="31"/>
      <c r="J608" s="34"/>
      <c r="K608" s="112" t="str">
        <f t="shared" si="292"/>
        <v/>
      </c>
      <c r="L608" s="108" t="str">
        <f t="shared" si="293"/>
        <v/>
      </c>
      <c r="M608" s="108" t="str">
        <f t="shared" si="294"/>
        <v/>
      </c>
      <c r="N608" s="31" t="str">
        <f t="shared" si="295"/>
        <v/>
      </c>
      <c r="O608" s="31" t="str">
        <f t="shared" si="296"/>
        <v/>
      </c>
      <c r="P608" s="49" t="str">
        <f t="shared" si="297"/>
        <v/>
      </c>
      <c r="Q608" s="49" t="str">
        <f t="shared" si="298"/>
        <v/>
      </c>
      <c r="R608" s="32" t="str">
        <f t="shared" si="299"/>
        <v/>
      </c>
      <c r="S608" s="19"/>
      <c r="T608" s="45" t="str">
        <f t="shared" si="300"/>
        <v/>
      </c>
      <c r="U608" s="32" t="str">
        <f t="shared" si="301"/>
        <v/>
      </c>
      <c r="V608" s="22"/>
      <c r="W608" s="6" t="str">
        <f t="shared" si="290"/>
        <v/>
      </c>
      <c r="X608" s="7" t="str">
        <f t="shared" si="302"/>
        <v/>
      </c>
      <c r="Y608" s="19"/>
      <c r="Z608" s="13" t="str">
        <f t="shared" si="291"/>
        <v/>
      </c>
      <c r="AA608" s="13" t="str">
        <f t="shared" si="303"/>
        <v/>
      </c>
      <c r="AB608" s="7" t="str">
        <f t="shared" si="304"/>
        <v/>
      </c>
      <c r="AC608" s="22"/>
      <c r="AD608" s="3" t="str">
        <f>IF(B608="","",COUNT(B$3:B608))</f>
        <v/>
      </c>
      <c r="AE608" s="3" t="str">
        <f>IF(C608="","",COUNT(C$3:C608))</f>
        <v/>
      </c>
      <c r="AF608" s="3" t="str">
        <f>IF(D608="","",COUNT(D$3:D608))</f>
        <v/>
      </c>
      <c r="AG608" s="20" t="str">
        <f>IF(E608="","",COUNTA($E$3:E608))</f>
        <v/>
      </c>
      <c r="AH608" s="38" t="str">
        <f>IF(B608="",IF(OR($C608&lt;&gt;"",$D608&lt;&gt;"",$E608&lt;&gt;"",$H608&lt;&gt;"",$G608&lt;&gt;""),INDEX(AH$3:AH607,MATCH(MAX(AD$3:AD607),AD$3:AD607,0),0),""),B608)</f>
        <v/>
      </c>
      <c r="AI608" s="38" t="str">
        <f>IF(C608="",IF(OR($D608&lt;&gt;"",$E608&lt;&gt;"",$H608&lt;&gt;"",$G608&lt;&gt;""),INDEX(AI$3:AI607,MATCH(MAX(AE$3:AE607),AE$3:AE607,0),0),""),C608)</f>
        <v/>
      </c>
      <c r="AJ608" s="38" t="str">
        <f>IF(D608="",IF(OR($E608&lt;&gt;"",$H608&lt;&gt;"",$G608&lt;&gt;""),INDEX(AJ$3:AJ607,MATCH(MAX(AF$3:AF607),AF$3:AF607,0),0),""),D608)</f>
        <v/>
      </c>
      <c r="AK608" s="4" t="str">
        <f>IF(入力!E608="","",IFERROR(INDEX(雇用者!$B$3:$B$100003,IFERROR(MATCH("*"&amp;$E608&amp;"*",雇用者!B$3:B$100003,0),MATCH("*"&amp;$E608&amp;"*",雇用者!C$3:C$100003,0)),0),入力!E608))&amp;""</f>
        <v/>
      </c>
      <c r="AL608" s="20" t="str">
        <f>IF(AM608="","",$AM608&amp;"@"&amp;AN608&amp;IF(AN608="","","@"&amp;COUNTIF($AK$3:AK608,AN608)))</f>
        <v/>
      </c>
      <c r="AM608" s="26" t="str">
        <f t="shared" si="305"/>
        <v/>
      </c>
      <c r="AN608" s="4" t="str">
        <f>IF(AK608="",IF(AND(OR(H608&lt;&gt;"",G608&lt;&gt;""),E608=""),INDEX($AK$3:AK607,MATCH(MAX($AG$3:AG607),$AG$3:AG607,0),0),""),AK608)</f>
        <v/>
      </c>
      <c r="AO608" s="20" t="str">
        <f>IF(H608="",IF(AN608="","",IFERROR(INDEX(雇用者!$D$3:$D$100003,MATCH($AN608,雇用者!B$3:B$100003,0),0),"")),H608)&amp;""</f>
        <v/>
      </c>
      <c r="AP608" s="20" t="str">
        <f>IF(AN608="","",IFERROR(IF(AND(入力!I608="",H608=""),INDEX(雇用者!$E$3:$E$100003,MATCH($AN608,雇用者!B$3:B$100003,0),0),I608),I608))&amp;""</f>
        <v/>
      </c>
      <c r="AQ608" s="20" t="str">
        <f t="shared" si="306"/>
        <v/>
      </c>
      <c r="AR608" s="20" t="str">
        <f t="shared" si="307"/>
        <v/>
      </c>
      <c r="AS608" s="20" t="str">
        <f>IF(AN608="","",IFERROR(IF(AND(入力!G608="",H608=""),INDEX(雇用者!$F$3:$Y$100003,MATCH($AN608,雇用者!B$3:B$100003,0),MATCH($AM608,雇用者!$F$1:$Y$1,1)),IF(G608="","",G608)),IF(G608="","",G608)))</f>
        <v/>
      </c>
      <c r="AT608" s="21" t="str">
        <f t="shared" si="308"/>
        <v/>
      </c>
      <c r="AU608" s="21" t="str">
        <f>IF(AND(AT608&lt;&gt;"",COUNTIF($AL$3:AL608,AL608)=1),SUMIF($AL$3:$AT$100003,AL608,$AT$3:$AT$100003),"")</f>
        <v/>
      </c>
      <c r="AV608" s="21" t="str">
        <f>IF(AND(COUNTIF($AM$3:AM608,AM608)=COUNTIF($AM$3:AM100608,AM608),AM608&lt;&gt;""),SUMIF($AM$3:AM608,AM608,$AT$3:AT608),"")</f>
        <v/>
      </c>
      <c r="AW608" s="96"/>
      <c r="AX608" s="20" t="str">
        <f>IF(COUNT(BC608:BH608)=6,MAX($AX$3:AX607)+1,"")</f>
        <v/>
      </c>
      <c r="AY608" s="20" t="str">
        <f>IF(AZ608="","",RANK(AZ608,$AZ$3:$AZ$100003,1)+COUNTIF($AZ$3:AZ608,AZ608)-1)</f>
        <v/>
      </c>
      <c r="AZ608" s="20" t="str">
        <f t="shared" si="309"/>
        <v/>
      </c>
      <c r="BA608" s="20" t="str">
        <f>IF(AN608="","",IF(COUNTIF($AN$3:AN608,AN608)=1,1+MAX($BA$3:BA607),INDEX($BA$3:BA607,MATCH(AN608,$AN$3:AN608,0),0)))</f>
        <v/>
      </c>
      <c r="BB608" s="20" t="str">
        <f>IF(AO608="","",IF(COUNTIF($AO$3:AO608,AO608)=1,1+MAX($BB$3:BB607),INDEX($BB$3:BB607,MATCH(AO608,$AO$3:AO608,0),0)))</f>
        <v/>
      </c>
      <c r="BC608" s="54" t="str">
        <f t="shared" si="310"/>
        <v/>
      </c>
      <c r="BD608" s="54" t="str">
        <f t="shared" si="311"/>
        <v/>
      </c>
      <c r="BE608" s="20" t="str">
        <f>IF($AN608="","",IF(COUNTIF(AN608,"*"&amp;BE$1&amp;"*"),COUNTIF(AN$3:AN608,"*"&amp;BE$1&amp;"*"),""))</f>
        <v/>
      </c>
      <c r="BF608" s="20" t="str">
        <f>IF($AN608="","",IF(COUNTIF(AO608,"*"&amp;BF$1&amp;"*"),COUNTIF(AO$3:AO608,"*"&amp;BF$1&amp;"*"),""))</f>
        <v/>
      </c>
      <c r="BG608" s="20" t="str">
        <f>IF($AN608="","",IF(COUNTIF(AP608,"*"&amp;BG$1&amp;"*"),COUNTIF(AP$3:AP608,"*"&amp;BG$1&amp;"*"),""))</f>
        <v/>
      </c>
      <c r="BH608" s="20" t="str">
        <f>IF($AN608="","",IF(COUNTIF(AQ608,"*"&amp;BH$1&amp;"*"),COUNTIF(AQ$3:AQ608,"*"&amp;BH$1&amp;"*"),""))</f>
        <v/>
      </c>
      <c r="BI608" s="58" t="str">
        <f t="shared" si="312"/>
        <v/>
      </c>
      <c r="BJ608" s="20" t="str">
        <f t="shared" si="313"/>
        <v/>
      </c>
      <c r="BK608" s="20" t="str">
        <f t="shared" si="314"/>
        <v/>
      </c>
      <c r="BM608" s="20" t="str">
        <f>IF($BM$1&gt;=1+MAX($BM$3:BM607),1+MAX($BM$3:BM607),"")</f>
        <v/>
      </c>
      <c r="BN608" s="20" t="str">
        <f t="shared" si="315"/>
        <v/>
      </c>
      <c r="BO608" s="20" t="str">
        <f t="shared" si="315"/>
        <v/>
      </c>
      <c r="BP608" s="20" t="str">
        <f t="shared" si="315"/>
        <v/>
      </c>
      <c r="BQ608" s="20" t="str">
        <f t="shared" si="315"/>
        <v/>
      </c>
      <c r="BR608" s="20" t="str">
        <f t="shared" si="315"/>
        <v/>
      </c>
      <c r="BS608" s="20" t="str">
        <f t="shared" si="315"/>
        <v/>
      </c>
      <c r="BT608" s="20" t="str">
        <f t="shared" si="315"/>
        <v/>
      </c>
      <c r="BU608" s="20" t="str">
        <f t="shared" si="315"/>
        <v/>
      </c>
      <c r="BV608" s="20" t="str">
        <f t="shared" si="315"/>
        <v/>
      </c>
      <c r="BW608" s="20" t="str">
        <f t="shared" si="315"/>
        <v/>
      </c>
      <c r="BX608" s="20" t="str">
        <f t="shared" si="315"/>
        <v/>
      </c>
    </row>
    <row r="609" spans="2:76" ht="30" customHeight="1" x14ac:dyDescent="0.2">
      <c r="B609" s="52"/>
      <c r="C609" s="52"/>
      <c r="D609" s="52"/>
      <c r="E609" s="30"/>
      <c r="F609" s="31"/>
      <c r="G609" s="32"/>
      <c r="H609" s="30"/>
      <c r="I609" s="31"/>
      <c r="J609" s="34"/>
      <c r="K609" s="112" t="str">
        <f t="shared" si="292"/>
        <v/>
      </c>
      <c r="L609" s="108" t="str">
        <f t="shared" si="293"/>
        <v/>
      </c>
      <c r="M609" s="108" t="str">
        <f t="shared" si="294"/>
        <v/>
      </c>
      <c r="N609" s="31" t="str">
        <f t="shared" si="295"/>
        <v/>
      </c>
      <c r="O609" s="31" t="str">
        <f t="shared" si="296"/>
        <v/>
      </c>
      <c r="P609" s="49" t="str">
        <f t="shared" si="297"/>
        <v/>
      </c>
      <c r="Q609" s="49" t="str">
        <f t="shared" si="298"/>
        <v/>
      </c>
      <c r="R609" s="32" t="str">
        <f t="shared" si="299"/>
        <v/>
      </c>
      <c r="S609" s="19"/>
      <c r="T609" s="45" t="str">
        <f t="shared" si="300"/>
        <v/>
      </c>
      <c r="U609" s="32" t="str">
        <f t="shared" si="301"/>
        <v/>
      </c>
      <c r="V609" s="22"/>
      <c r="W609" s="6" t="str">
        <f t="shared" si="290"/>
        <v/>
      </c>
      <c r="X609" s="7" t="str">
        <f t="shared" si="302"/>
        <v/>
      </c>
      <c r="Y609" s="19"/>
      <c r="Z609" s="13" t="str">
        <f t="shared" si="291"/>
        <v/>
      </c>
      <c r="AA609" s="13" t="str">
        <f t="shared" si="303"/>
        <v/>
      </c>
      <c r="AB609" s="7" t="str">
        <f t="shared" si="304"/>
        <v/>
      </c>
      <c r="AC609" s="22"/>
      <c r="AD609" s="3" t="str">
        <f>IF(B609="","",COUNT(B$3:B609))</f>
        <v/>
      </c>
      <c r="AE609" s="3" t="str">
        <f>IF(C609="","",COUNT(C$3:C609))</f>
        <v/>
      </c>
      <c r="AF609" s="3" t="str">
        <f>IF(D609="","",COUNT(D$3:D609))</f>
        <v/>
      </c>
      <c r="AG609" s="20" t="str">
        <f>IF(E609="","",COUNTA($E$3:E609))</f>
        <v/>
      </c>
      <c r="AH609" s="38" t="str">
        <f>IF(B609="",IF(OR($C609&lt;&gt;"",$D609&lt;&gt;"",$E609&lt;&gt;"",$H609&lt;&gt;"",$G609&lt;&gt;""),INDEX(AH$3:AH608,MATCH(MAX(AD$3:AD608),AD$3:AD608,0),0),""),B609)</f>
        <v/>
      </c>
      <c r="AI609" s="38" t="str">
        <f>IF(C609="",IF(OR($D609&lt;&gt;"",$E609&lt;&gt;"",$H609&lt;&gt;"",$G609&lt;&gt;""),INDEX(AI$3:AI608,MATCH(MAX(AE$3:AE608),AE$3:AE608,0),0),""),C609)</f>
        <v/>
      </c>
      <c r="AJ609" s="38" t="str">
        <f>IF(D609="",IF(OR($E609&lt;&gt;"",$H609&lt;&gt;"",$G609&lt;&gt;""),INDEX(AJ$3:AJ608,MATCH(MAX(AF$3:AF608),AF$3:AF608,0),0),""),D609)</f>
        <v/>
      </c>
      <c r="AK609" s="4" t="str">
        <f>IF(入力!E609="","",IFERROR(INDEX(雇用者!$B$3:$B$100003,IFERROR(MATCH("*"&amp;$E609&amp;"*",雇用者!B$3:B$100003,0),MATCH("*"&amp;$E609&amp;"*",雇用者!C$3:C$100003,0)),0),入力!E609))&amp;""</f>
        <v/>
      </c>
      <c r="AL609" s="20" t="str">
        <f>IF(AM609="","",$AM609&amp;"@"&amp;AN609&amp;IF(AN609="","","@"&amp;COUNTIF($AK$3:AK609,AN609)))</f>
        <v/>
      </c>
      <c r="AM609" s="26" t="str">
        <f t="shared" si="305"/>
        <v/>
      </c>
      <c r="AN609" s="4" t="str">
        <f>IF(AK609="",IF(AND(OR(H609&lt;&gt;"",G609&lt;&gt;""),E609=""),INDEX($AK$3:AK608,MATCH(MAX($AG$3:AG608),$AG$3:AG608,0),0),""),AK609)</f>
        <v/>
      </c>
      <c r="AO609" s="20" t="str">
        <f>IF(H609="",IF(AN609="","",IFERROR(INDEX(雇用者!$D$3:$D$100003,MATCH($AN609,雇用者!B$3:B$100003,0),0),"")),H609)&amp;""</f>
        <v/>
      </c>
      <c r="AP609" s="20" t="str">
        <f>IF(AN609="","",IFERROR(IF(AND(入力!I609="",H609=""),INDEX(雇用者!$E$3:$E$100003,MATCH($AN609,雇用者!B$3:B$100003,0),0),I609),I609))&amp;""</f>
        <v/>
      </c>
      <c r="AQ609" s="20" t="str">
        <f t="shared" si="306"/>
        <v/>
      </c>
      <c r="AR609" s="20" t="str">
        <f t="shared" si="307"/>
        <v/>
      </c>
      <c r="AS609" s="20" t="str">
        <f>IF(AN609="","",IFERROR(IF(AND(入力!G609="",H609=""),INDEX(雇用者!$F$3:$Y$100003,MATCH($AN609,雇用者!B$3:B$100003,0),MATCH($AM609,雇用者!$F$1:$Y$1,1)),IF(G609="","",G609)),IF(G609="","",G609)))</f>
        <v/>
      </c>
      <c r="AT609" s="21" t="str">
        <f t="shared" si="308"/>
        <v/>
      </c>
      <c r="AU609" s="21" t="str">
        <f>IF(AND(AT609&lt;&gt;"",COUNTIF($AL$3:AL609,AL609)=1),SUMIF($AL$3:$AT$100003,AL609,$AT$3:$AT$100003),"")</f>
        <v/>
      </c>
      <c r="AV609" s="21" t="str">
        <f>IF(AND(COUNTIF($AM$3:AM609,AM609)=COUNTIF($AM$3:AM100609,AM609),AM609&lt;&gt;""),SUMIF($AM$3:AM609,AM609,$AT$3:AT609),"")</f>
        <v/>
      </c>
      <c r="AW609" s="96"/>
      <c r="AX609" s="20" t="str">
        <f>IF(COUNT(BC609:BH609)=6,MAX($AX$3:AX608)+1,"")</f>
        <v/>
      </c>
      <c r="AY609" s="20" t="str">
        <f>IF(AZ609="","",RANK(AZ609,$AZ$3:$AZ$100003,1)+COUNTIF($AZ$3:AZ609,AZ609)-1)</f>
        <v/>
      </c>
      <c r="AZ609" s="20" t="str">
        <f t="shared" si="309"/>
        <v/>
      </c>
      <c r="BA609" s="20" t="str">
        <f>IF(AN609="","",IF(COUNTIF($AN$3:AN609,AN609)=1,1+MAX($BA$3:BA608),INDEX($BA$3:BA608,MATCH(AN609,$AN$3:AN609,0),0)))</f>
        <v/>
      </c>
      <c r="BB609" s="20" t="str">
        <f>IF(AO609="","",IF(COUNTIF($AO$3:AO609,AO609)=1,1+MAX($BB$3:BB608),INDEX($BB$3:BB608,MATCH(AO609,$AO$3:AO609,0),0)))</f>
        <v/>
      </c>
      <c r="BC609" s="54" t="str">
        <f t="shared" si="310"/>
        <v/>
      </c>
      <c r="BD609" s="54" t="str">
        <f t="shared" si="311"/>
        <v/>
      </c>
      <c r="BE609" s="20" t="str">
        <f>IF($AN609="","",IF(COUNTIF(AN609,"*"&amp;BE$1&amp;"*"),COUNTIF(AN$3:AN609,"*"&amp;BE$1&amp;"*"),""))</f>
        <v/>
      </c>
      <c r="BF609" s="20" t="str">
        <f>IF($AN609="","",IF(COUNTIF(AO609,"*"&amp;BF$1&amp;"*"),COUNTIF(AO$3:AO609,"*"&amp;BF$1&amp;"*"),""))</f>
        <v/>
      </c>
      <c r="BG609" s="20" t="str">
        <f>IF($AN609="","",IF(COUNTIF(AP609,"*"&amp;BG$1&amp;"*"),COUNTIF(AP$3:AP609,"*"&amp;BG$1&amp;"*"),""))</f>
        <v/>
      </c>
      <c r="BH609" s="20" t="str">
        <f>IF($AN609="","",IF(COUNTIF(AQ609,"*"&amp;BH$1&amp;"*"),COUNTIF(AQ$3:AQ609,"*"&amp;BH$1&amp;"*"),""))</f>
        <v/>
      </c>
      <c r="BI609" s="58" t="str">
        <f t="shared" si="312"/>
        <v/>
      </c>
      <c r="BJ609" s="20" t="str">
        <f t="shared" si="313"/>
        <v/>
      </c>
      <c r="BK609" s="20" t="str">
        <f t="shared" si="314"/>
        <v/>
      </c>
      <c r="BM609" s="20" t="str">
        <f>IF($BM$1&gt;=1+MAX($BM$3:BM608),1+MAX($BM$3:BM608),"")</f>
        <v/>
      </c>
      <c r="BN609" s="20" t="str">
        <f t="shared" si="315"/>
        <v/>
      </c>
      <c r="BO609" s="20" t="str">
        <f t="shared" si="315"/>
        <v/>
      </c>
      <c r="BP609" s="20" t="str">
        <f t="shared" si="315"/>
        <v/>
      </c>
      <c r="BQ609" s="20" t="str">
        <f t="shared" si="315"/>
        <v/>
      </c>
      <c r="BR609" s="20" t="str">
        <f t="shared" si="315"/>
        <v/>
      </c>
      <c r="BS609" s="20" t="str">
        <f t="shared" si="315"/>
        <v/>
      </c>
      <c r="BT609" s="20" t="str">
        <f t="shared" si="315"/>
        <v/>
      </c>
      <c r="BU609" s="20" t="str">
        <f t="shared" si="315"/>
        <v/>
      </c>
      <c r="BV609" s="20" t="str">
        <f t="shared" si="315"/>
        <v/>
      </c>
      <c r="BW609" s="20" t="str">
        <f t="shared" si="315"/>
        <v/>
      </c>
      <c r="BX609" s="20" t="str">
        <f t="shared" si="315"/>
        <v/>
      </c>
    </row>
    <row r="610" spans="2:76" ht="30" customHeight="1" x14ac:dyDescent="0.2">
      <c r="B610" s="52"/>
      <c r="C610" s="52"/>
      <c r="D610" s="52"/>
      <c r="E610" s="30"/>
      <c r="F610" s="31"/>
      <c r="G610" s="32"/>
      <c r="H610" s="30"/>
      <c r="I610" s="31"/>
      <c r="J610" s="34"/>
      <c r="K610" s="112" t="str">
        <f t="shared" si="292"/>
        <v/>
      </c>
      <c r="L610" s="108" t="str">
        <f t="shared" si="293"/>
        <v/>
      </c>
      <c r="M610" s="108" t="str">
        <f t="shared" si="294"/>
        <v/>
      </c>
      <c r="N610" s="31" t="str">
        <f t="shared" si="295"/>
        <v/>
      </c>
      <c r="O610" s="31" t="str">
        <f t="shared" si="296"/>
        <v/>
      </c>
      <c r="P610" s="49" t="str">
        <f t="shared" si="297"/>
        <v/>
      </c>
      <c r="Q610" s="49" t="str">
        <f t="shared" si="298"/>
        <v/>
      </c>
      <c r="R610" s="32" t="str">
        <f t="shared" si="299"/>
        <v/>
      </c>
      <c r="S610" s="19"/>
      <c r="T610" s="45" t="str">
        <f t="shared" si="300"/>
        <v/>
      </c>
      <c r="U610" s="32" t="str">
        <f t="shared" si="301"/>
        <v/>
      </c>
      <c r="V610" s="22"/>
      <c r="W610" s="6" t="str">
        <f t="shared" si="290"/>
        <v/>
      </c>
      <c r="X610" s="7" t="str">
        <f t="shared" si="302"/>
        <v/>
      </c>
      <c r="Y610" s="19"/>
      <c r="Z610" s="13" t="str">
        <f t="shared" si="291"/>
        <v/>
      </c>
      <c r="AA610" s="13" t="str">
        <f t="shared" si="303"/>
        <v/>
      </c>
      <c r="AB610" s="7" t="str">
        <f t="shared" si="304"/>
        <v/>
      </c>
      <c r="AC610" s="22"/>
      <c r="AD610" s="3" t="str">
        <f>IF(B610="","",COUNT(B$3:B610))</f>
        <v/>
      </c>
      <c r="AE610" s="3" t="str">
        <f>IF(C610="","",COUNT(C$3:C610))</f>
        <v/>
      </c>
      <c r="AF610" s="3" t="str">
        <f>IF(D610="","",COUNT(D$3:D610))</f>
        <v/>
      </c>
      <c r="AG610" s="20" t="str">
        <f>IF(E610="","",COUNTA($E$3:E610))</f>
        <v/>
      </c>
      <c r="AH610" s="38" t="str">
        <f>IF(B610="",IF(OR($C610&lt;&gt;"",$D610&lt;&gt;"",$E610&lt;&gt;"",$H610&lt;&gt;"",$G610&lt;&gt;""),INDEX(AH$3:AH609,MATCH(MAX(AD$3:AD609),AD$3:AD609,0),0),""),B610)</f>
        <v/>
      </c>
      <c r="AI610" s="38" t="str">
        <f>IF(C610="",IF(OR($D610&lt;&gt;"",$E610&lt;&gt;"",$H610&lt;&gt;"",$G610&lt;&gt;""),INDEX(AI$3:AI609,MATCH(MAX(AE$3:AE609),AE$3:AE609,0),0),""),C610)</f>
        <v/>
      </c>
      <c r="AJ610" s="38" t="str">
        <f>IF(D610="",IF(OR($E610&lt;&gt;"",$H610&lt;&gt;"",$G610&lt;&gt;""),INDEX(AJ$3:AJ609,MATCH(MAX(AF$3:AF609),AF$3:AF609,0),0),""),D610)</f>
        <v/>
      </c>
      <c r="AK610" s="4" t="str">
        <f>IF(入力!E610="","",IFERROR(INDEX(雇用者!$B$3:$B$100003,IFERROR(MATCH("*"&amp;$E610&amp;"*",雇用者!B$3:B$100003,0),MATCH("*"&amp;$E610&amp;"*",雇用者!C$3:C$100003,0)),0),入力!E610))&amp;""</f>
        <v/>
      </c>
      <c r="AL610" s="20" t="str">
        <f>IF(AM610="","",$AM610&amp;"@"&amp;AN610&amp;IF(AN610="","","@"&amp;COUNTIF($AK$3:AK610,AN610)))</f>
        <v/>
      </c>
      <c r="AM610" s="26" t="str">
        <f t="shared" si="305"/>
        <v/>
      </c>
      <c r="AN610" s="4" t="str">
        <f>IF(AK610="",IF(AND(OR(H610&lt;&gt;"",G610&lt;&gt;""),E610=""),INDEX($AK$3:AK609,MATCH(MAX($AG$3:AG609),$AG$3:AG609,0),0),""),AK610)</f>
        <v/>
      </c>
      <c r="AO610" s="20" t="str">
        <f>IF(H610="",IF(AN610="","",IFERROR(INDEX(雇用者!$D$3:$D$100003,MATCH($AN610,雇用者!B$3:B$100003,0),0),"")),H610)&amp;""</f>
        <v/>
      </c>
      <c r="AP610" s="20" t="str">
        <f>IF(AN610="","",IFERROR(IF(AND(入力!I610="",H610=""),INDEX(雇用者!$E$3:$E$100003,MATCH($AN610,雇用者!B$3:B$100003,0),0),I610),I610))&amp;""</f>
        <v/>
      </c>
      <c r="AQ610" s="20" t="str">
        <f t="shared" si="306"/>
        <v/>
      </c>
      <c r="AR610" s="20" t="str">
        <f t="shared" si="307"/>
        <v/>
      </c>
      <c r="AS610" s="20" t="str">
        <f>IF(AN610="","",IFERROR(IF(AND(入力!G610="",H610=""),INDEX(雇用者!$F$3:$Y$100003,MATCH($AN610,雇用者!B$3:B$100003,0),MATCH($AM610,雇用者!$F$1:$Y$1,1)),IF(G610="","",G610)),IF(G610="","",G610)))</f>
        <v/>
      </c>
      <c r="AT610" s="21" t="str">
        <f t="shared" si="308"/>
        <v/>
      </c>
      <c r="AU610" s="21" t="str">
        <f>IF(AND(AT610&lt;&gt;"",COUNTIF($AL$3:AL610,AL610)=1),SUMIF($AL$3:$AT$100003,AL610,$AT$3:$AT$100003),"")</f>
        <v/>
      </c>
      <c r="AV610" s="21" t="str">
        <f>IF(AND(COUNTIF($AM$3:AM610,AM610)=COUNTIF($AM$3:AM100610,AM610),AM610&lt;&gt;""),SUMIF($AM$3:AM610,AM610,$AT$3:AT610),"")</f>
        <v/>
      </c>
      <c r="AW610" s="96"/>
      <c r="AX610" s="20" t="str">
        <f>IF(COUNT(BC610:BH610)=6,MAX($AX$3:AX609)+1,"")</f>
        <v/>
      </c>
      <c r="AY610" s="20" t="str">
        <f>IF(AZ610="","",RANK(AZ610,$AZ$3:$AZ$100003,1)+COUNTIF($AZ$3:AZ610,AZ610)-1)</f>
        <v/>
      </c>
      <c r="AZ610" s="20" t="str">
        <f t="shared" si="309"/>
        <v/>
      </c>
      <c r="BA610" s="20" t="str">
        <f>IF(AN610="","",IF(COUNTIF($AN$3:AN610,AN610)=1,1+MAX($BA$3:BA609),INDEX($BA$3:BA609,MATCH(AN610,$AN$3:AN610,0),0)))</f>
        <v/>
      </c>
      <c r="BB610" s="20" t="str">
        <f>IF(AO610="","",IF(COUNTIF($AO$3:AO610,AO610)=1,1+MAX($BB$3:BB609),INDEX($BB$3:BB609,MATCH(AO610,$AO$3:AO610,0),0)))</f>
        <v/>
      </c>
      <c r="BC610" s="54" t="str">
        <f t="shared" si="310"/>
        <v/>
      </c>
      <c r="BD610" s="54" t="str">
        <f t="shared" si="311"/>
        <v/>
      </c>
      <c r="BE610" s="20" t="str">
        <f>IF($AN610="","",IF(COUNTIF(AN610,"*"&amp;BE$1&amp;"*"),COUNTIF(AN$3:AN610,"*"&amp;BE$1&amp;"*"),""))</f>
        <v/>
      </c>
      <c r="BF610" s="20" t="str">
        <f>IF($AN610="","",IF(COUNTIF(AO610,"*"&amp;BF$1&amp;"*"),COUNTIF(AO$3:AO610,"*"&amp;BF$1&amp;"*"),""))</f>
        <v/>
      </c>
      <c r="BG610" s="20" t="str">
        <f>IF($AN610="","",IF(COUNTIF(AP610,"*"&amp;BG$1&amp;"*"),COUNTIF(AP$3:AP610,"*"&amp;BG$1&amp;"*"),""))</f>
        <v/>
      </c>
      <c r="BH610" s="20" t="str">
        <f>IF($AN610="","",IF(COUNTIF(AQ610,"*"&amp;BH$1&amp;"*"),COUNTIF(AQ$3:AQ610,"*"&amp;BH$1&amp;"*"),""))</f>
        <v/>
      </c>
      <c r="BI610" s="58" t="str">
        <f t="shared" si="312"/>
        <v/>
      </c>
      <c r="BJ610" s="20" t="str">
        <f t="shared" si="313"/>
        <v/>
      </c>
      <c r="BK610" s="20" t="str">
        <f t="shared" si="314"/>
        <v/>
      </c>
      <c r="BM610" s="20" t="str">
        <f>IF($BM$1&gt;=1+MAX($BM$3:BM609),1+MAX($BM$3:BM609),"")</f>
        <v/>
      </c>
      <c r="BN610" s="20" t="str">
        <f t="shared" si="315"/>
        <v/>
      </c>
      <c r="BO610" s="20" t="str">
        <f t="shared" si="315"/>
        <v/>
      </c>
      <c r="BP610" s="20" t="str">
        <f t="shared" si="315"/>
        <v/>
      </c>
      <c r="BQ610" s="20" t="str">
        <f t="shared" si="315"/>
        <v/>
      </c>
      <c r="BR610" s="20" t="str">
        <f t="shared" si="315"/>
        <v/>
      </c>
      <c r="BS610" s="20" t="str">
        <f t="shared" si="315"/>
        <v/>
      </c>
      <c r="BT610" s="20" t="str">
        <f t="shared" si="315"/>
        <v/>
      </c>
      <c r="BU610" s="20" t="str">
        <f t="shared" si="315"/>
        <v/>
      </c>
      <c r="BV610" s="20" t="str">
        <f t="shared" si="315"/>
        <v/>
      </c>
      <c r="BW610" s="20" t="str">
        <f t="shared" si="315"/>
        <v/>
      </c>
      <c r="BX610" s="20" t="str">
        <f t="shared" si="315"/>
        <v/>
      </c>
    </row>
    <row r="611" spans="2:76" ht="30" customHeight="1" x14ac:dyDescent="0.2">
      <c r="B611" s="52"/>
      <c r="C611" s="52"/>
      <c r="D611" s="52"/>
      <c r="E611" s="30"/>
      <c r="F611" s="31"/>
      <c r="G611" s="32"/>
      <c r="H611" s="30"/>
      <c r="I611" s="31"/>
      <c r="J611" s="34"/>
      <c r="K611" s="112" t="str">
        <f t="shared" si="292"/>
        <v/>
      </c>
      <c r="L611" s="108" t="str">
        <f t="shared" si="293"/>
        <v/>
      </c>
      <c r="M611" s="108" t="str">
        <f t="shared" si="294"/>
        <v/>
      </c>
      <c r="N611" s="31" t="str">
        <f t="shared" si="295"/>
        <v/>
      </c>
      <c r="O611" s="31" t="str">
        <f t="shared" si="296"/>
        <v/>
      </c>
      <c r="P611" s="49" t="str">
        <f t="shared" si="297"/>
        <v/>
      </c>
      <c r="Q611" s="49" t="str">
        <f t="shared" si="298"/>
        <v/>
      </c>
      <c r="R611" s="32" t="str">
        <f t="shared" si="299"/>
        <v/>
      </c>
      <c r="S611" s="19"/>
      <c r="T611" s="45" t="str">
        <f t="shared" si="300"/>
        <v/>
      </c>
      <c r="U611" s="32" t="str">
        <f t="shared" si="301"/>
        <v/>
      </c>
      <c r="V611" s="22"/>
      <c r="W611" s="6" t="str">
        <f t="shared" si="290"/>
        <v/>
      </c>
      <c r="X611" s="7" t="str">
        <f t="shared" si="302"/>
        <v/>
      </c>
      <c r="Y611" s="19"/>
      <c r="Z611" s="13" t="str">
        <f t="shared" si="291"/>
        <v/>
      </c>
      <c r="AA611" s="13" t="str">
        <f t="shared" si="303"/>
        <v/>
      </c>
      <c r="AB611" s="7" t="str">
        <f t="shared" si="304"/>
        <v/>
      </c>
      <c r="AC611" s="22"/>
      <c r="AD611" s="3" t="str">
        <f>IF(B611="","",COUNT(B$3:B611))</f>
        <v/>
      </c>
      <c r="AE611" s="3" t="str">
        <f>IF(C611="","",COUNT(C$3:C611))</f>
        <v/>
      </c>
      <c r="AF611" s="3" t="str">
        <f>IF(D611="","",COUNT(D$3:D611))</f>
        <v/>
      </c>
      <c r="AG611" s="20" t="str">
        <f>IF(E611="","",COUNTA($E$3:E611))</f>
        <v/>
      </c>
      <c r="AH611" s="38" t="str">
        <f>IF(B611="",IF(OR($C611&lt;&gt;"",$D611&lt;&gt;"",$E611&lt;&gt;"",$H611&lt;&gt;"",$G611&lt;&gt;""),INDEX(AH$3:AH610,MATCH(MAX(AD$3:AD610),AD$3:AD610,0),0),""),B611)</f>
        <v/>
      </c>
      <c r="AI611" s="38" t="str">
        <f>IF(C611="",IF(OR($D611&lt;&gt;"",$E611&lt;&gt;"",$H611&lt;&gt;"",$G611&lt;&gt;""),INDEX(AI$3:AI610,MATCH(MAX(AE$3:AE610),AE$3:AE610,0),0),""),C611)</f>
        <v/>
      </c>
      <c r="AJ611" s="38" t="str">
        <f>IF(D611="",IF(OR($E611&lt;&gt;"",$H611&lt;&gt;"",$G611&lt;&gt;""),INDEX(AJ$3:AJ610,MATCH(MAX(AF$3:AF610),AF$3:AF610,0),0),""),D611)</f>
        <v/>
      </c>
      <c r="AK611" s="4" t="str">
        <f>IF(入力!E611="","",IFERROR(INDEX(雇用者!$B$3:$B$100003,IFERROR(MATCH("*"&amp;$E611&amp;"*",雇用者!B$3:B$100003,0),MATCH("*"&amp;$E611&amp;"*",雇用者!C$3:C$100003,0)),0),入力!E611))&amp;""</f>
        <v/>
      </c>
      <c r="AL611" s="20" t="str">
        <f>IF(AM611="","",$AM611&amp;"@"&amp;AN611&amp;IF(AN611="","","@"&amp;COUNTIF($AK$3:AK611,AN611)))</f>
        <v/>
      </c>
      <c r="AM611" s="26" t="str">
        <f t="shared" si="305"/>
        <v/>
      </c>
      <c r="AN611" s="4" t="str">
        <f>IF(AK611="",IF(AND(OR(H611&lt;&gt;"",G611&lt;&gt;""),E611=""),INDEX($AK$3:AK610,MATCH(MAX($AG$3:AG610),$AG$3:AG610,0),0),""),AK611)</f>
        <v/>
      </c>
      <c r="AO611" s="20" t="str">
        <f>IF(H611="",IF(AN611="","",IFERROR(INDEX(雇用者!$D$3:$D$100003,MATCH($AN611,雇用者!B$3:B$100003,0),0),"")),H611)&amp;""</f>
        <v/>
      </c>
      <c r="AP611" s="20" t="str">
        <f>IF(AN611="","",IFERROR(IF(AND(入力!I611="",H611=""),INDEX(雇用者!$E$3:$E$100003,MATCH($AN611,雇用者!B$3:B$100003,0),0),I611),I611))&amp;""</f>
        <v/>
      </c>
      <c r="AQ611" s="20" t="str">
        <f t="shared" si="306"/>
        <v/>
      </c>
      <c r="AR611" s="20" t="str">
        <f t="shared" si="307"/>
        <v/>
      </c>
      <c r="AS611" s="20" t="str">
        <f>IF(AN611="","",IFERROR(IF(AND(入力!G611="",H611=""),INDEX(雇用者!$F$3:$Y$100003,MATCH($AN611,雇用者!B$3:B$100003,0),MATCH($AM611,雇用者!$F$1:$Y$1,1)),IF(G611="","",G611)),IF(G611="","",G611)))</f>
        <v/>
      </c>
      <c r="AT611" s="21" t="str">
        <f t="shared" si="308"/>
        <v/>
      </c>
      <c r="AU611" s="21" t="str">
        <f>IF(AND(AT611&lt;&gt;"",COUNTIF($AL$3:AL611,AL611)=1),SUMIF($AL$3:$AT$100003,AL611,$AT$3:$AT$100003),"")</f>
        <v/>
      </c>
      <c r="AV611" s="21" t="str">
        <f>IF(AND(COUNTIF($AM$3:AM611,AM611)=COUNTIF($AM$3:AM100611,AM611),AM611&lt;&gt;""),SUMIF($AM$3:AM611,AM611,$AT$3:AT611),"")</f>
        <v/>
      </c>
      <c r="AW611" s="96"/>
      <c r="AX611" s="20" t="str">
        <f>IF(COUNT(BC611:BH611)=6,MAX($AX$3:AX610)+1,"")</f>
        <v/>
      </c>
      <c r="AY611" s="20" t="str">
        <f>IF(AZ611="","",RANK(AZ611,$AZ$3:$AZ$100003,1)+COUNTIF($AZ$3:AZ611,AZ611)-1)</f>
        <v/>
      </c>
      <c r="AZ611" s="20" t="str">
        <f t="shared" si="309"/>
        <v/>
      </c>
      <c r="BA611" s="20" t="str">
        <f>IF(AN611="","",IF(COUNTIF($AN$3:AN611,AN611)=1,1+MAX($BA$3:BA610),INDEX($BA$3:BA610,MATCH(AN611,$AN$3:AN611,0),0)))</f>
        <v/>
      </c>
      <c r="BB611" s="20" t="str">
        <f>IF(AO611="","",IF(COUNTIF($AO$3:AO611,AO611)=1,1+MAX($BB$3:BB610),INDEX($BB$3:BB610,MATCH(AO611,$AO$3:AO611,0),0)))</f>
        <v/>
      </c>
      <c r="BC611" s="54" t="str">
        <f t="shared" si="310"/>
        <v/>
      </c>
      <c r="BD611" s="54" t="str">
        <f t="shared" si="311"/>
        <v/>
      </c>
      <c r="BE611" s="20" t="str">
        <f>IF($AN611="","",IF(COUNTIF(AN611,"*"&amp;BE$1&amp;"*"),COUNTIF(AN$3:AN611,"*"&amp;BE$1&amp;"*"),""))</f>
        <v/>
      </c>
      <c r="BF611" s="20" t="str">
        <f>IF($AN611="","",IF(COUNTIF(AO611,"*"&amp;BF$1&amp;"*"),COUNTIF(AO$3:AO611,"*"&amp;BF$1&amp;"*"),""))</f>
        <v/>
      </c>
      <c r="BG611" s="20" t="str">
        <f>IF($AN611="","",IF(COUNTIF(AP611,"*"&amp;BG$1&amp;"*"),COUNTIF(AP$3:AP611,"*"&amp;BG$1&amp;"*"),""))</f>
        <v/>
      </c>
      <c r="BH611" s="20" t="str">
        <f>IF($AN611="","",IF(COUNTIF(AQ611,"*"&amp;BH$1&amp;"*"),COUNTIF(AQ$3:AQ611,"*"&amp;BH$1&amp;"*"),""))</f>
        <v/>
      </c>
      <c r="BI611" s="58" t="str">
        <f t="shared" si="312"/>
        <v/>
      </c>
      <c r="BJ611" s="20" t="str">
        <f t="shared" si="313"/>
        <v/>
      </c>
      <c r="BK611" s="20" t="str">
        <f t="shared" si="314"/>
        <v/>
      </c>
      <c r="BM611" s="20" t="str">
        <f>IF($BM$1&gt;=1+MAX($BM$3:BM610),1+MAX($BM$3:BM610),"")</f>
        <v/>
      </c>
      <c r="BN611" s="20" t="str">
        <f t="shared" si="315"/>
        <v/>
      </c>
      <c r="BO611" s="20" t="str">
        <f t="shared" si="315"/>
        <v/>
      </c>
      <c r="BP611" s="20" t="str">
        <f t="shared" si="315"/>
        <v/>
      </c>
      <c r="BQ611" s="20" t="str">
        <f t="shared" si="315"/>
        <v/>
      </c>
      <c r="BR611" s="20" t="str">
        <f t="shared" si="315"/>
        <v/>
      </c>
      <c r="BS611" s="20" t="str">
        <f t="shared" si="315"/>
        <v/>
      </c>
      <c r="BT611" s="20" t="str">
        <f t="shared" si="315"/>
        <v/>
      </c>
      <c r="BU611" s="20" t="str">
        <f t="shared" si="315"/>
        <v/>
      </c>
      <c r="BV611" s="20" t="str">
        <f t="shared" si="315"/>
        <v/>
      </c>
      <c r="BW611" s="20" t="str">
        <f t="shared" si="315"/>
        <v/>
      </c>
      <c r="BX611" s="20" t="str">
        <f t="shared" si="315"/>
        <v/>
      </c>
    </row>
    <row r="612" spans="2:76" ht="30" customHeight="1" x14ac:dyDescent="0.2">
      <c r="B612" s="52"/>
      <c r="C612" s="52"/>
      <c r="D612" s="52"/>
      <c r="E612" s="30"/>
      <c r="F612" s="31"/>
      <c r="G612" s="32"/>
      <c r="H612" s="30"/>
      <c r="I612" s="31"/>
      <c r="J612" s="34"/>
      <c r="K612" s="112" t="str">
        <f t="shared" si="292"/>
        <v/>
      </c>
      <c r="L612" s="108" t="str">
        <f t="shared" si="293"/>
        <v/>
      </c>
      <c r="M612" s="108" t="str">
        <f t="shared" si="294"/>
        <v/>
      </c>
      <c r="N612" s="31" t="str">
        <f t="shared" si="295"/>
        <v/>
      </c>
      <c r="O612" s="31" t="str">
        <f t="shared" si="296"/>
        <v/>
      </c>
      <c r="P612" s="49" t="str">
        <f t="shared" si="297"/>
        <v/>
      </c>
      <c r="Q612" s="49" t="str">
        <f t="shared" si="298"/>
        <v/>
      </c>
      <c r="R612" s="32" t="str">
        <f t="shared" si="299"/>
        <v/>
      </c>
      <c r="S612" s="19"/>
      <c r="T612" s="45" t="str">
        <f t="shared" si="300"/>
        <v/>
      </c>
      <c r="U612" s="32" t="str">
        <f t="shared" si="301"/>
        <v/>
      </c>
      <c r="V612" s="22"/>
      <c r="W612" s="6" t="str">
        <f t="shared" si="290"/>
        <v/>
      </c>
      <c r="X612" s="7" t="str">
        <f t="shared" si="302"/>
        <v/>
      </c>
      <c r="Y612" s="19"/>
      <c r="Z612" s="13" t="str">
        <f t="shared" si="291"/>
        <v/>
      </c>
      <c r="AA612" s="13" t="str">
        <f t="shared" si="303"/>
        <v/>
      </c>
      <c r="AB612" s="7" t="str">
        <f t="shared" si="304"/>
        <v/>
      </c>
      <c r="AC612" s="22"/>
      <c r="AD612" s="3" t="str">
        <f>IF(B612="","",COUNT(B$3:B612))</f>
        <v/>
      </c>
      <c r="AE612" s="3" t="str">
        <f>IF(C612="","",COUNT(C$3:C612))</f>
        <v/>
      </c>
      <c r="AF612" s="3" t="str">
        <f>IF(D612="","",COUNT(D$3:D612))</f>
        <v/>
      </c>
      <c r="AG612" s="20" t="str">
        <f>IF(E612="","",COUNTA($E$3:E612))</f>
        <v/>
      </c>
      <c r="AH612" s="38" t="str">
        <f>IF(B612="",IF(OR($C612&lt;&gt;"",$D612&lt;&gt;"",$E612&lt;&gt;"",$H612&lt;&gt;"",$G612&lt;&gt;""),INDEX(AH$3:AH611,MATCH(MAX(AD$3:AD611),AD$3:AD611,0),0),""),B612)</f>
        <v/>
      </c>
      <c r="AI612" s="38" t="str">
        <f>IF(C612="",IF(OR($D612&lt;&gt;"",$E612&lt;&gt;"",$H612&lt;&gt;"",$G612&lt;&gt;""),INDEX(AI$3:AI611,MATCH(MAX(AE$3:AE611),AE$3:AE611,0),0),""),C612)</f>
        <v/>
      </c>
      <c r="AJ612" s="38" t="str">
        <f>IF(D612="",IF(OR($E612&lt;&gt;"",$H612&lt;&gt;"",$G612&lt;&gt;""),INDEX(AJ$3:AJ611,MATCH(MAX(AF$3:AF611),AF$3:AF611,0),0),""),D612)</f>
        <v/>
      </c>
      <c r="AK612" s="4" t="str">
        <f>IF(入力!E612="","",IFERROR(INDEX(雇用者!$B$3:$B$100003,IFERROR(MATCH("*"&amp;$E612&amp;"*",雇用者!B$3:B$100003,0),MATCH("*"&amp;$E612&amp;"*",雇用者!C$3:C$100003,0)),0),入力!E612))&amp;""</f>
        <v/>
      </c>
      <c r="AL612" s="20" t="str">
        <f>IF(AM612="","",$AM612&amp;"@"&amp;AN612&amp;IF(AN612="","","@"&amp;COUNTIF($AK$3:AK612,AN612)))</f>
        <v/>
      </c>
      <c r="AM612" s="26" t="str">
        <f t="shared" si="305"/>
        <v/>
      </c>
      <c r="AN612" s="4" t="str">
        <f>IF(AK612="",IF(AND(OR(H612&lt;&gt;"",G612&lt;&gt;""),E612=""),INDEX($AK$3:AK611,MATCH(MAX($AG$3:AG611),$AG$3:AG611,0),0),""),AK612)</f>
        <v/>
      </c>
      <c r="AO612" s="20" t="str">
        <f>IF(H612="",IF(AN612="","",IFERROR(INDEX(雇用者!$D$3:$D$100003,MATCH($AN612,雇用者!B$3:B$100003,0),0),"")),H612)&amp;""</f>
        <v/>
      </c>
      <c r="AP612" s="20" t="str">
        <f>IF(AN612="","",IFERROR(IF(AND(入力!I612="",H612=""),INDEX(雇用者!$E$3:$E$100003,MATCH($AN612,雇用者!B$3:B$100003,0),0),I612),I612))&amp;""</f>
        <v/>
      </c>
      <c r="AQ612" s="20" t="str">
        <f t="shared" si="306"/>
        <v/>
      </c>
      <c r="AR612" s="20" t="str">
        <f t="shared" si="307"/>
        <v/>
      </c>
      <c r="AS612" s="20" t="str">
        <f>IF(AN612="","",IFERROR(IF(AND(入力!G612="",H612=""),INDEX(雇用者!$F$3:$Y$100003,MATCH($AN612,雇用者!B$3:B$100003,0),MATCH($AM612,雇用者!$F$1:$Y$1,1)),IF(G612="","",G612)),IF(G612="","",G612)))</f>
        <v/>
      </c>
      <c r="AT612" s="21" t="str">
        <f t="shared" si="308"/>
        <v/>
      </c>
      <c r="AU612" s="21" t="str">
        <f>IF(AND(AT612&lt;&gt;"",COUNTIF($AL$3:AL612,AL612)=1),SUMIF($AL$3:$AT$100003,AL612,$AT$3:$AT$100003),"")</f>
        <v/>
      </c>
      <c r="AV612" s="21" t="str">
        <f>IF(AND(COUNTIF($AM$3:AM612,AM612)=COUNTIF($AM$3:AM100612,AM612),AM612&lt;&gt;""),SUMIF($AM$3:AM612,AM612,$AT$3:AT612),"")</f>
        <v/>
      </c>
      <c r="AW612" s="96"/>
      <c r="AX612" s="20" t="str">
        <f>IF(COUNT(BC612:BH612)=6,MAX($AX$3:AX611)+1,"")</f>
        <v/>
      </c>
      <c r="AY612" s="20" t="str">
        <f>IF(AZ612="","",RANK(AZ612,$AZ$3:$AZ$100003,1)+COUNTIF($AZ$3:AZ612,AZ612)-1)</f>
        <v/>
      </c>
      <c r="AZ612" s="20" t="str">
        <f t="shared" si="309"/>
        <v/>
      </c>
      <c r="BA612" s="20" t="str">
        <f>IF(AN612="","",IF(COUNTIF($AN$3:AN612,AN612)=1,1+MAX($BA$3:BA611),INDEX($BA$3:BA611,MATCH(AN612,$AN$3:AN612,0),0)))</f>
        <v/>
      </c>
      <c r="BB612" s="20" t="str">
        <f>IF(AO612="","",IF(COUNTIF($AO$3:AO612,AO612)=1,1+MAX($BB$3:BB611),INDEX($BB$3:BB611,MATCH(AO612,$AO$3:AO612,0),0)))</f>
        <v/>
      </c>
      <c r="BC612" s="54" t="str">
        <f t="shared" si="310"/>
        <v/>
      </c>
      <c r="BD612" s="54" t="str">
        <f t="shared" si="311"/>
        <v/>
      </c>
      <c r="BE612" s="20" t="str">
        <f>IF($AN612="","",IF(COUNTIF(AN612,"*"&amp;BE$1&amp;"*"),COUNTIF(AN$3:AN612,"*"&amp;BE$1&amp;"*"),""))</f>
        <v/>
      </c>
      <c r="BF612" s="20" t="str">
        <f>IF($AN612="","",IF(COUNTIF(AO612,"*"&amp;BF$1&amp;"*"),COUNTIF(AO$3:AO612,"*"&amp;BF$1&amp;"*"),""))</f>
        <v/>
      </c>
      <c r="BG612" s="20" t="str">
        <f>IF($AN612="","",IF(COUNTIF(AP612,"*"&amp;BG$1&amp;"*"),COUNTIF(AP$3:AP612,"*"&amp;BG$1&amp;"*"),""))</f>
        <v/>
      </c>
      <c r="BH612" s="20" t="str">
        <f>IF($AN612="","",IF(COUNTIF(AQ612,"*"&amp;BH$1&amp;"*"),COUNTIF(AQ$3:AQ612,"*"&amp;BH$1&amp;"*"),""))</f>
        <v/>
      </c>
      <c r="BI612" s="58" t="str">
        <f t="shared" si="312"/>
        <v/>
      </c>
      <c r="BJ612" s="20" t="str">
        <f t="shared" si="313"/>
        <v/>
      </c>
      <c r="BK612" s="20" t="str">
        <f t="shared" si="314"/>
        <v/>
      </c>
      <c r="BM612" s="20" t="str">
        <f>IF($BM$1&gt;=1+MAX($BM$3:BM611),1+MAX($BM$3:BM611),"")</f>
        <v/>
      </c>
      <c r="BN612" s="20" t="str">
        <f t="shared" si="315"/>
        <v/>
      </c>
      <c r="BO612" s="20" t="str">
        <f t="shared" si="315"/>
        <v/>
      </c>
      <c r="BP612" s="20" t="str">
        <f t="shared" si="315"/>
        <v/>
      </c>
      <c r="BQ612" s="20" t="str">
        <f t="shared" si="315"/>
        <v/>
      </c>
      <c r="BR612" s="20" t="str">
        <f t="shared" si="315"/>
        <v/>
      </c>
      <c r="BS612" s="20" t="str">
        <f t="shared" si="315"/>
        <v/>
      </c>
      <c r="BT612" s="20" t="str">
        <f t="shared" si="315"/>
        <v/>
      </c>
      <c r="BU612" s="20" t="str">
        <f t="shared" si="315"/>
        <v/>
      </c>
      <c r="BV612" s="20" t="str">
        <f t="shared" si="315"/>
        <v/>
      </c>
      <c r="BW612" s="20" t="str">
        <f t="shared" si="315"/>
        <v/>
      </c>
      <c r="BX612" s="20" t="str">
        <f t="shared" si="315"/>
        <v/>
      </c>
    </row>
    <row r="613" spans="2:76" ht="30" customHeight="1" x14ac:dyDescent="0.2">
      <c r="B613" s="52"/>
      <c r="C613" s="52"/>
      <c r="D613" s="52"/>
      <c r="E613" s="30"/>
      <c r="F613" s="31"/>
      <c r="G613" s="32"/>
      <c r="H613" s="30"/>
      <c r="I613" s="31"/>
      <c r="J613" s="34"/>
      <c r="K613" s="112" t="str">
        <f t="shared" si="292"/>
        <v/>
      </c>
      <c r="L613" s="108" t="str">
        <f t="shared" si="293"/>
        <v/>
      </c>
      <c r="M613" s="108" t="str">
        <f t="shared" si="294"/>
        <v/>
      </c>
      <c r="N613" s="31" t="str">
        <f t="shared" si="295"/>
        <v/>
      </c>
      <c r="O613" s="31" t="str">
        <f t="shared" si="296"/>
        <v/>
      </c>
      <c r="P613" s="49" t="str">
        <f t="shared" si="297"/>
        <v/>
      </c>
      <c r="Q613" s="49" t="str">
        <f t="shared" si="298"/>
        <v/>
      </c>
      <c r="R613" s="32" t="str">
        <f t="shared" si="299"/>
        <v/>
      </c>
      <c r="S613" s="19"/>
      <c r="T613" s="45" t="str">
        <f t="shared" si="300"/>
        <v/>
      </c>
      <c r="U613" s="32" t="str">
        <f t="shared" si="301"/>
        <v/>
      </c>
      <c r="V613" s="22"/>
      <c r="W613" s="6" t="str">
        <f t="shared" si="290"/>
        <v/>
      </c>
      <c r="X613" s="7" t="str">
        <f t="shared" si="302"/>
        <v/>
      </c>
      <c r="Y613" s="19"/>
      <c r="Z613" s="13" t="str">
        <f t="shared" si="291"/>
        <v/>
      </c>
      <c r="AA613" s="13" t="str">
        <f t="shared" si="303"/>
        <v/>
      </c>
      <c r="AB613" s="7" t="str">
        <f t="shared" si="304"/>
        <v/>
      </c>
      <c r="AC613" s="22"/>
      <c r="AD613" s="3" t="str">
        <f>IF(B613="","",COUNT(B$3:B613))</f>
        <v/>
      </c>
      <c r="AE613" s="3" t="str">
        <f>IF(C613="","",COUNT(C$3:C613))</f>
        <v/>
      </c>
      <c r="AF613" s="3" t="str">
        <f>IF(D613="","",COUNT(D$3:D613))</f>
        <v/>
      </c>
      <c r="AG613" s="20" t="str">
        <f>IF(E613="","",COUNTA($E$3:E613))</f>
        <v/>
      </c>
      <c r="AH613" s="38" t="str">
        <f>IF(B613="",IF(OR($C613&lt;&gt;"",$D613&lt;&gt;"",$E613&lt;&gt;"",$H613&lt;&gt;"",$G613&lt;&gt;""),INDEX(AH$3:AH612,MATCH(MAX(AD$3:AD612),AD$3:AD612,0),0),""),B613)</f>
        <v/>
      </c>
      <c r="AI613" s="38" t="str">
        <f>IF(C613="",IF(OR($D613&lt;&gt;"",$E613&lt;&gt;"",$H613&lt;&gt;"",$G613&lt;&gt;""),INDEX(AI$3:AI612,MATCH(MAX(AE$3:AE612),AE$3:AE612,0),0),""),C613)</f>
        <v/>
      </c>
      <c r="AJ613" s="38" t="str">
        <f>IF(D613="",IF(OR($E613&lt;&gt;"",$H613&lt;&gt;"",$G613&lt;&gt;""),INDEX(AJ$3:AJ612,MATCH(MAX(AF$3:AF612),AF$3:AF612,0),0),""),D613)</f>
        <v/>
      </c>
      <c r="AK613" s="4" t="str">
        <f>IF(入力!E613="","",IFERROR(INDEX(雇用者!$B$3:$B$100003,IFERROR(MATCH("*"&amp;$E613&amp;"*",雇用者!B$3:B$100003,0),MATCH("*"&amp;$E613&amp;"*",雇用者!C$3:C$100003,0)),0),入力!E613))&amp;""</f>
        <v/>
      </c>
      <c r="AL613" s="20" t="str">
        <f>IF(AM613="","",$AM613&amp;"@"&amp;AN613&amp;IF(AN613="","","@"&amp;COUNTIF($AK$3:AK613,AN613)))</f>
        <v/>
      </c>
      <c r="AM613" s="26" t="str">
        <f t="shared" si="305"/>
        <v/>
      </c>
      <c r="AN613" s="4" t="str">
        <f>IF(AK613="",IF(AND(OR(H613&lt;&gt;"",G613&lt;&gt;""),E613=""),INDEX($AK$3:AK612,MATCH(MAX($AG$3:AG612),$AG$3:AG612,0),0),""),AK613)</f>
        <v/>
      </c>
      <c r="AO613" s="20" t="str">
        <f>IF(H613="",IF(AN613="","",IFERROR(INDEX(雇用者!$D$3:$D$100003,MATCH($AN613,雇用者!B$3:B$100003,0),0),"")),H613)&amp;""</f>
        <v/>
      </c>
      <c r="AP613" s="20" t="str">
        <f>IF(AN613="","",IFERROR(IF(AND(入力!I613="",H613=""),INDEX(雇用者!$E$3:$E$100003,MATCH($AN613,雇用者!B$3:B$100003,0),0),I613),I613))&amp;""</f>
        <v/>
      </c>
      <c r="AQ613" s="20" t="str">
        <f t="shared" si="306"/>
        <v/>
      </c>
      <c r="AR613" s="20" t="str">
        <f t="shared" si="307"/>
        <v/>
      </c>
      <c r="AS613" s="20" t="str">
        <f>IF(AN613="","",IFERROR(IF(AND(入力!G613="",H613=""),INDEX(雇用者!$F$3:$Y$100003,MATCH($AN613,雇用者!B$3:B$100003,0),MATCH($AM613,雇用者!$F$1:$Y$1,1)),IF(G613="","",G613)),IF(G613="","",G613)))</f>
        <v/>
      </c>
      <c r="AT613" s="21" t="str">
        <f t="shared" si="308"/>
        <v/>
      </c>
      <c r="AU613" s="21" t="str">
        <f>IF(AND(AT613&lt;&gt;"",COUNTIF($AL$3:AL613,AL613)=1),SUMIF($AL$3:$AT$100003,AL613,$AT$3:$AT$100003),"")</f>
        <v/>
      </c>
      <c r="AV613" s="21" t="str">
        <f>IF(AND(COUNTIF($AM$3:AM613,AM613)=COUNTIF($AM$3:AM100613,AM613),AM613&lt;&gt;""),SUMIF($AM$3:AM613,AM613,$AT$3:AT613),"")</f>
        <v/>
      </c>
      <c r="AW613" s="96"/>
      <c r="AX613" s="20" t="str">
        <f>IF(COUNT(BC613:BH613)=6,MAX($AX$3:AX612)+1,"")</f>
        <v/>
      </c>
      <c r="AY613" s="20" t="str">
        <f>IF(AZ613="","",RANK(AZ613,$AZ$3:$AZ$100003,1)+COUNTIF($AZ$3:AZ613,AZ613)-1)</f>
        <v/>
      </c>
      <c r="AZ613" s="20" t="str">
        <f t="shared" si="309"/>
        <v/>
      </c>
      <c r="BA613" s="20" t="str">
        <f>IF(AN613="","",IF(COUNTIF($AN$3:AN613,AN613)=1,1+MAX($BA$3:BA612),INDEX($BA$3:BA612,MATCH(AN613,$AN$3:AN613,0),0)))</f>
        <v/>
      </c>
      <c r="BB613" s="20" t="str">
        <f>IF(AO613="","",IF(COUNTIF($AO$3:AO613,AO613)=1,1+MAX($BB$3:BB612),INDEX($BB$3:BB612,MATCH(AO613,$AO$3:AO613,0),0)))</f>
        <v/>
      </c>
      <c r="BC613" s="54" t="str">
        <f t="shared" si="310"/>
        <v/>
      </c>
      <c r="BD613" s="54" t="str">
        <f t="shared" si="311"/>
        <v/>
      </c>
      <c r="BE613" s="20" t="str">
        <f>IF($AN613="","",IF(COUNTIF(AN613,"*"&amp;BE$1&amp;"*"),COUNTIF(AN$3:AN613,"*"&amp;BE$1&amp;"*"),""))</f>
        <v/>
      </c>
      <c r="BF613" s="20" t="str">
        <f>IF($AN613="","",IF(COUNTIF(AO613,"*"&amp;BF$1&amp;"*"),COUNTIF(AO$3:AO613,"*"&amp;BF$1&amp;"*"),""))</f>
        <v/>
      </c>
      <c r="BG613" s="20" t="str">
        <f>IF($AN613="","",IF(COUNTIF(AP613,"*"&amp;BG$1&amp;"*"),COUNTIF(AP$3:AP613,"*"&amp;BG$1&amp;"*"),""))</f>
        <v/>
      </c>
      <c r="BH613" s="20" t="str">
        <f>IF($AN613="","",IF(COUNTIF(AQ613,"*"&amp;BH$1&amp;"*"),COUNTIF(AQ$3:AQ613,"*"&amp;BH$1&amp;"*"),""))</f>
        <v/>
      </c>
      <c r="BI613" s="58" t="str">
        <f t="shared" si="312"/>
        <v/>
      </c>
      <c r="BJ613" s="20" t="str">
        <f t="shared" si="313"/>
        <v/>
      </c>
      <c r="BK613" s="20" t="str">
        <f t="shared" si="314"/>
        <v/>
      </c>
      <c r="BM613" s="20" t="str">
        <f>IF($BM$1&gt;=1+MAX($BM$3:BM612),1+MAX($BM$3:BM612),"")</f>
        <v/>
      </c>
      <c r="BN613" s="20" t="str">
        <f t="shared" si="315"/>
        <v/>
      </c>
      <c r="BO613" s="20" t="str">
        <f t="shared" si="315"/>
        <v/>
      </c>
      <c r="BP613" s="20" t="str">
        <f t="shared" si="315"/>
        <v/>
      </c>
      <c r="BQ613" s="20" t="str">
        <f t="shared" si="315"/>
        <v/>
      </c>
      <c r="BR613" s="20" t="str">
        <f t="shared" si="315"/>
        <v/>
      </c>
      <c r="BS613" s="20" t="str">
        <f t="shared" si="315"/>
        <v/>
      </c>
      <c r="BT613" s="20" t="str">
        <f t="shared" si="315"/>
        <v/>
      </c>
      <c r="BU613" s="20" t="str">
        <f t="shared" si="315"/>
        <v/>
      </c>
      <c r="BV613" s="20" t="str">
        <f t="shared" si="315"/>
        <v/>
      </c>
      <c r="BW613" s="20" t="str">
        <f t="shared" si="315"/>
        <v/>
      </c>
      <c r="BX613" s="20" t="str">
        <f t="shared" si="315"/>
        <v/>
      </c>
    </row>
    <row r="614" spans="2:76" ht="30" customHeight="1" x14ac:dyDescent="0.2">
      <c r="B614" s="52"/>
      <c r="C614" s="52"/>
      <c r="D614" s="52"/>
      <c r="E614" s="30"/>
      <c r="F614" s="31"/>
      <c r="G614" s="32"/>
      <c r="H614" s="30"/>
      <c r="I614" s="31"/>
      <c r="J614" s="34"/>
      <c r="K614" s="112" t="str">
        <f t="shared" si="292"/>
        <v/>
      </c>
      <c r="L614" s="108" t="str">
        <f t="shared" si="293"/>
        <v/>
      </c>
      <c r="M614" s="108" t="str">
        <f t="shared" si="294"/>
        <v/>
      </c>
      <c r="N614" s="31" t="str">
        <f t="shared" si="295"/>
        <v/>
      </c>
      <c r="O614" s="31" t="str">
        <f t="shared" si="296"/>
        <v/>
      </c>
      <c r="P614" s="49" t="str">
        <f t="shared" si="297"/>
        <v/>
      </c>
      <c r="Q614" s="49" t="str">
        <f t="shared" si="298"/>
        <v/>
      </c>
      <c r="R614" s="32" t="str">
        <f t="shared" si="299"/>
        <v/>
      </c>
      <c r="S614" s="19"/>
      <c r="T614" s="45" t="str">
        <f t="shared" si="300"/>
        <v/>
      </c>
      <c r="U614" s="32" t="str">
        <f t="shared" si="301"/>
        <v/>
      </c>
      <c r="V614" s="22"/>
      <c r="W614" s="6" t="str">
        <f t="shared" si="290"/>
        <v/>
      </c>
      <c r="X614" s="7" t="str">
        <f t="shared" si="302"/>
        <v/>
      </c>
      <c r="Y614" s="19"/>
      <c r="Z614" s="13" t="str">
        <f t="shared" si="291"/>
        <v/>
      </c>
      <c r="AA614" s="13" t="str">
        <f t="shared" si="303"/>
        <v/>
      </c>
      <c r="AB614" s="7" t="str">
        <f t="shared" si="304"/>
        <v/>
      </c>
      <c r="AC614" s="22"/>
      <c r="AD614" s="3" t="str">
        <f>IF(B614="","",COUNT(B$3:B614))</f>
        <v/>
      </c>
      <c r="AE614" s="3" t="str">
        <f>IF(C614="","",COUNT(C$3:C614))</f>
        <v/>
      </c>
      <c r="AF614" s="3" t="str">
        <f>IF(D614="","",COUNT(D$3:D614))</f>
        <v/>
      </c>
      <c r="AG614" s="20" t="str">
        <f>IF(E614="","",COUNTA($E$3:E614))</f>
        <v/>
      </c>
      <c r="AH614" s="38" t="str">
        <f>IF(B614="",IF(OR($C614&lt;&gt;"",$D614&lt;&gt;"",$E614&lt;&gt;"",$H614&lt;&gt;"",$G614&lt;&gt;""),INDEX(AH$3:AH613,MATCH(MAX(AD$3:AD613),AD$3:AD613,0),0),""),B614)</f>
        <v/>
      </c>
      <c r="AI614" s="38" t="str">
        <f>IF(C614="",IF(OR($D614&lt;&gt;"",$E614&lt;&gt;"",$H614&lt;&gt;"",$G614&lt;&gt;""),INDEX(AI$3:AI613,MATCH(MAX(AE$3:AE613),AE$3:AE613,0),0),""),C614)</f>
        <v/>
      </c>
      <c r="AJ614" s="38" t="str">
        <f>IF(D614="",IF(OR($E614&lt;&gt;"",$H614&lt;&gt;"",$G614&lt;&gt;""),INDEX(AJ$3:AJ613,MATCH(MAX(AF$3:AF613),AF$3:AF613,0),0),""),D614)</f>
        <v/>
      </c>
      <c r="AK614" s="4" t="str">
        <f>IF(入力!E614="","",IFERROR(INDEX(雇用者!$B$3:$B$100003,IFERROR(MATCH("*"&amp;$E614&amp;"*",雇用者!B$3:B$100003,0),MATCH("*"&amp;$E614&amp;"*",雇用者!C$3:C$100003,0)),0),入力!E614))&amp;""</f>
        <v/>
      </c>
      <c r="AL614" s="20" t="str">
        <f>IF(AM614="","",$AM614&amp;"@"&amp;AN614&amp;IF(AN614="","","@"&amp;COUNTIF($AK$3:AK614,AN614)))</f>
        <v/>
      </c>
      <c r="AM614" s="26" t="str">
        <f t="shared" si="305"/>
        <v/>
      </c>
      <c r="AN614" s="4" t="str">
        <f>IF(AK614="",IF(AND(OR(H614&lt;&gt;"",G614&lt;&gt;""),E614=""),INDEX($AK$3:AK613,MATCH(MAX($AG$3:AG613),$AG$3:AG613,0),0),""),AK614)</f>
        <v/>
      </c>
      <c r="AO614" s="20" t="str">
        <f>IF(H614="",IF(AN614="","",IFERROR(INDEX(雇用者!$D$3:$D$100003,MATCH($AN614,雇用者!B$3:B$100003,0),0),"")),H614)&amp;""</f>
        <v/>
      </c>
      <c r="AP614" s="20" t="str">
        <f>IF(AN614="","",IFERROR(IF(AND(入力!I614="",H614=""),INDEX(雇用者!$E$3:$E$100003,MATCH($AN614,雇用者!B$3:B$100003,0),0),I614),I614))&amp;""</f>
        <v/>
      </c>
      <c r="AQ614" s="20" t="str">
        <f t="shared" si="306"/>
        <v/>
      </c>
      <c r="AR614" s="20" t="str">
        <f t="shared" si="307"/>
        <v/>
      </c>
      <c r="AS614" s="20" t="str">
        <f>IF(AN614="","",IFERROR(IF(AND(入力!G614="",H614=""),INDEX(雇用者!$F$3:$Y$100003,MATCH($AN614,雇用者!B$3:B$100003,0),MATCH($AM614,雇用者!$F$1:$Y$1,1)),IF(G614="","",G614)),IF(G614="","",G614)))</f>
        <v/>
      </c>
      <c r="AT614" s="21" t="str">
        <f t="shared" si="308"/>
        <v/>
      </c>
      <c r="AU614" s="21" t="str">
        <f>IF(AND(AT614&lt;&gt;"",COUNTIF($AL$3:AL614,AL614)=1),SUMIF($AL$3:$AT$100003,AL614,$AT$3:$AT$100003),"")</f>
        <v/>
      </c>
      <c r="AV614" s="21" t="str">
        <f>IF(AND(COUNTIF($AM$3:AM614,AM614)=COUNTIF($AM$3:AM100614,AM614),AM614&lt;&gt;""),SUMIF($AM$3:AM614,AM614,$AT$3:AT614),"")</f>
        <v/>
      </c>
      <c r="AW614" s="96"/>
      <c r="AX614" s="20" t="str">
        <f>IF(COUNT(BC614:BH614)=6,MAX($AX$3:AX613)+1,"")</f>
        <v/>
      </c>
      <c r="AY614" s="20" t="str">
        <f>IF(AZ614="","",RANK(AZ614,$AZ$3:$AZ$100003,1)+COUNTIF($AZ$3:AZ614,AZ614)-1)</f>
        <v/>
      </c>
      <c r="AZ614" s="20" t="str">
        <f t="shared" si="309"/>
        <v/>
      </c>
      <c r="BA614" s="20" t="str">
        <f>IF(AN614="","",IF(COUNTIF($AN$3:AN614,AN614)=1,1+MAX($BA$3:BA613),INDEX($BA$3:BA613,MATCH(AN614,$AN$3:AN614,0),0)))</f>
        <v/>
      </c>
      <c r="BB614" s="20" t="str">
        <f>IF(AO614="","",IF(COUNTIF($AO$3:AO614,AO614)=1,1+MAX($BB$3:BB613),INDEX($BB$3:BB613,MATCH(AO614,$AO$3:AO614,0),0)))</f>
        <v/>
      </c>
      <c r="BC614" s="54" t="str">
        <f t="shared" si="310"/>
        <v/>
      </c>
      <c r="BD614" s="54" t="str">
        <f t="shared" si="311"/>
        <v/>
      </c>
      <c r="BE614" s="20" t="str">
        <f>IF($AN614="","",IF(COUNTIF(AN614,"*"&amp;BE$1&amp;"*"),COUNTIF(AN$3:AN614,"*"&amp;BE$1&amp;"*"),""))</f>
        <v/>
      </c>
      <c r="BF614" s="20" t="str">
        <f>IF($AN614="","",IF(COUNTIF(AO614,"*"&amp;BF$1&amp;"*"),COUNTIF(AO$3:AO614,"*"&amp;BF$1&amp;"*"),""))</f>
        <v/>
      </c>
      <c r="BG614" s="20" t="str">
        <f>IF($AN614="","",IF(COUNTIF(AP614,"*"&amp;BG$1&amp;"*"),COUNTIF(AP$3:AP614,"*"&amp;BG$1&amp;"*"),""))</f>
        <v/>
      </c>
      <c r="BH614" s="20" t="str">
        <f>IF($AN614="","",IF(COUNTIF(AQ614,"*"&amp;BH$1&amp;"*"),COUNTIF(AQ$3:AQ614,"*"&amp;BH$1&amp;"*"),""))</f>
        <v/>
      </c>
      <c r="BI614" s="58" t="str">
        <f t="shared" si="312"/>
        <v/>
      </c>
      <c r="BJ614" s="20" t="str">
        <f t="shared" si="313"/>
        <v/>
      </c>
      <c r="BK614" s="20" t="str">
        <f t="shared" si="314"/>
        <v/>
      </c>
      <c r="BM614" s="20" t="str">
        <f>IF($BM$1&gt;=1+MAX($BM$3:BM613),1+MAX($BM$3:BM613),"")</f>
        <v/>
      </c>
      <c r="BN614" s="20" t="str">
        <f t="shared" si="315"/>
        <v/>
      </c>
      <c r="BO614" s="20" t="str">
        <f t="shared" si="315"/>
        <v/>
      </c>
      <c r="BP614" s="20" t="str">
        <f t="shared" si="315"/>
        <v/>
      </c>
      <c r="BQ614" s="20" t="str">
        <f t="shared" si="315"/>
        <v/>
      </c>
      <c r="BR614" s="20" t="str">
        <f t="shared" si="315"/>
        <v/>
      </c>
      <c r="BS614" s="20" t="str">
        <f t="shared" si="315"/>
        <v/>
      </c>
      <c r="BT614" s="20" t="str">
        <f t="shared" si="315"/>
        <v/>
      </c>
      <c r="BU614" s="20" t="str">
        <f t="shared" si="315"/>
        <v/>
      </c>
      <c r="BV614" s="20" t="str">
        <f t="shared" si="315"/>
        <v/>
      </c>
      <c r="BW614" s="20" t="str">
        <f t="shared" si="315"/>
        <v/>
      </c>
      <c r="BX614" s="20" t="str">
        <f t="shared" si="315"/>
        <v/>
      </c>
    </row>
    <row r="615" spans="2:76" ht="30" customHeight="1" x14ac:dyDescent="0.2">
      <c r="B615" s="52"/>
      <c r="C615" s="52"/>
      <c r="D615" s="52"/>
      <c r="E615" s="30"/>
      <c r="F615" s="31"/>
      <c r="G615" s="32"/>
      <c r="H615" s="30"/>
      <c r="I615" s="31"/>
      <c r="J615" s="34"/>
      <c r="K615" s="112" t="str">
        <f t="shared" si="292"/>
        <v/>
      </c>
      <c r="L615" s="108" t="str">
        <f t="shared" si="293"/>
        <v/>
      </c>
      <c r="M615" s="108" t="str">
        <f t="shared" si="294"/>
        <v/>
      </c>
      <c r="N615" s="31" t="str">
        <f t="shared" si="295"/>
        <v/>
      </c>
      <c r="O615" s="31" t="str">
        <f t="shared" si="296"/>
        <v/>
      </c>
      <c r="P615" s="49" t="str">
        <f t="shared" si="297"/>
        <v/>
      </c>
      <c r="Q615" s="49" t="str">
        <f t="shared" si="298"/>
        <v/>
      </c>
      <c r="R615" s="32" t="str">
        <f t="shared" si="299"/>
        <v/>
      </c>
      <c r="S615" s="19"/>
      <c r="T615" s="45" t="str">
        <f t="shared" si="300"/>
        <v/>
      </c>
      <c r="U615" s="32" t="str">
        <f t="shared" si="301"/>
        <v/>
      </c>
      <c r="V615" s="22"/>
      <c r="W615" s="6" t="str">
        <f t="shared" si="290"/>
        <v/>
      </c>
      <c r="X615" s="7" t="str">
        <f t="shared" si="302"/>
        <v/>
      </c>
      <c r="Y615" s="19"/>
      <c r="Z615" s="13" t="str">
        <f t="shared" si="291"/>
        <v/>
      </c>
      <c r="AA615" s="13" t="str">
        <f t="shared" si="303"/>
        <v/>
      </c>
      <c r="AB615" s="7" t="str">
        <f t="shared" si="304"/>
        <v/>
      </c>
      <c r="AC615" s="22"/>
      <c r="AD615" s="3" t="str">
        <f>IF(B615="","",COUNT(B$3:B615))</f>
        <v/>
      </c>
      <c r="AE615" s="3" t="str">
        <f>IF(C615="","",COUNT(C$3:C615))</f>
        <v/>
      </c>
      <c r="AF615" s="3" t="str">
        <f>IF(D615="","",COUNT(D$3:D615))</f>
        <v/>
      </c>
      <c r="AG615" s="20" t="str">
        <f>IF(E615="","",COUNTA($E$3:E615))</f>
        <v/>
      </c>
      <c r="AH615" s="38" t="str">
        <f>IF(B615="",IF(OR($C615&lt;&gt;"",$D615&lt;&gt;"",$E615&lt;&gt;"",$H615&lt;&gt;"",$G615&lt;&gt;""),INDEX(AH$3:AH614,MATCH(MAX(AD$3:AD614),AD$3:AD614,0),0),""),B615)</f>
        <v/>
      </c>
      <c r="AI615" s="38" t="str">
        <f>IF(C615="",IF(OR($D615&lt;&gt;"",$E615&lt;&gt;"",$H615&lt;&gt;"",$G615&lt;&gt;""),INDEX(AI$3:AI614,MATCH(MAX(AE$3:AE614),AE$3:AE614,0),0),""),C615)</f>
        <v/>
      </c>
      <c r="AJ615" s="38" t="str">
        <f>IF(D615="",IF(OR($E615&lt;&gt;"",$H615&lt;&gt;"",$G615&lt;&gt;""),INDEX(AJ$3:AJ614,MATCH(MAX(AF$3:AF614),AF$3:AF614,0),0),""),D615)</f>
        <v/>
      </c>
      <c r="AK615" s="4" t="str">
        <f>IF(入力!E615="","",IFERROR(INDEX(雇用者!$B$3:$B$100003,IFERROR(MATCH("*"&amp;$E615&amp;"*",雇用者!B$3:B$100003,0),MATCH("*"&amp;$E615&amp;"*",雇用者!C$3:C$100003,0)),0),入力!E615))&amp;""</f>
        <v/>
      </c>
      <c r="AL615" s="20" t="str">
        <f>IF(AM615="","",$AM615&amp;"@"&amp;AN615&amp;IF(AN615="","","@"&amp;COUNTIF($AK$3:AK615,AN615)))</f>
        <v/>
      </c>
      <c r="AM615" s="26" t="str">
        <f t="shared" si="305"/>
        <v/>
      </c>
      <c r="AN615" s="4" t="str">
        <f>IF(AK615="",IF(AND(OR(H615&lt;&gt;"",G615&lt;&gt;""),E615=""),INDEX($AK$3:AK614,MATCH(MAX($AG$3:AG614),$AG$3:AG614,0),0),""),AK615)</f>
        <v/>
      </c>
      <c r="AO615" s="20" t="str">
        <f>IF(H615="",IF(AN615="","",IFERROR(INDEX(雇用者!$D$3:$D$100003,MATCH($AN615,雇用者!B$3:B$100003,0),0),"")),H615)&amp;""</f>
        <v/>
      </c>
      <c r="AP615" s="20" t="str">
        <f>IF(AN615="","",IFERROR(IF(AND(入力!I615="",H615=""),INDEX(雇用者!$E$3:$E$100003,MATCH($AN615,雇用者!B$3:B$100003,0),0),I615),I615))&amp;""</f>
        <v/>
      </c>
      <c r="AQ615" s="20" t="str">
        <f t="shared" si="306"/>
        <v/>
      </c>
      <c r="AR615" s="20" t="str">
        <f t="shared" si="307"/>
        <v/>
      </c>
      <c r="AS615" s="20" t="str">
        <f>IF(AN615="","",IFERROR(IF(AND(入力!G615="",H615=""),INDEX(雇用者!$F$3:$Y$100003,MATCH($AN615,雇用者!B$3:B$100003,0),MATCH($AM615,雇用者!$F$1:$Y$1,1)),IF(G615="","",G615)),IF(G615="","",G615)))</f>
        <v/>
      </c>
      <c r="AT615" s="21" t="str">
        <f t="shared" si="308"/>
        <v/>
      </c>
      <c r="AU615" s="21" t="str">
        <f>IF(AND(AT615&lt;&gt;"",COUNTIF($AL$3:AL615,AL615)=1),SUMIF($AL$3:$AT$100003,AL615,$AT$3:$AT$100003),"")</f>
        <v/>
      </c>
      <c r="AV615" s="21" t="str">
        <f>IF(AND(COUNTIF($AM$3:AM615,AM615)=COUNTIF($AM$3:AM100615,AM615),AM615&lt;&gt;""),SUMIF($AM$3:AM615,AM615,$AT$3:AT615),"")</f>
        <v/>
      </c>
      <c r="AW615" s="96"/>
      <c r="AX615" s="20" t="str">
        <f>IF(COUNT(BC615:BH615)=6,MAX($AX$3:AX614)+1,"")</f>
        <v/>
      </c>
      <c r="AY615" s="20" t="str">
        <f>IF(AZ615="","",RANK(AZ615,$AZ$3:$AZ$100003,1)+COUNTIF($AZ$3:AZ615,AZ615)-1)</f>
        <v/>
      </c>
      <c r="AZ615" s="20" t="str">
        <f t="shared" si="309"/>
        <v/>
      </c>
      <c r="BA615" s="20" t="str">
        <f>IF(AN615="","",IF(COUNTIF($AN$3:AN615,AN615)=1,1+MAX($BA$3:BA614),INDEX($BA$3:BA614,MATCH(AN615,$AN$3:AN615,0),0)))</f>
        <v/>
      </c>
      <c r="BB615" s="20" t="str">
        <f>IF(AO615="","",IF(COUNTIF($AO$3:AO615,AO615)=1,1+MAX($BB$3:BB614),INDEX($BB$3:BB614,MATCH(AO615,$AO$3:AO615,0),0)))</f>
        <v/>
      </c>
      <c r="BC615" s="54" t="str">
        <f t="shared" si="310"/>
        <v/>
      </c>
      <c r="BD615" s="54" t="str">
        <f t="shared" si="311"/>
        <v/>
      </c>
      <c r="BE615" s="20" t="str">
        <f>IF($AN615="","",IF(COUNTIF(AN615,"*"&amp;BE$1&amp;"*"),COUNTIF(AN$3:AN615,"*"&amp;BE$1&amp;"*"),""))</f>
        <v/>
      </c>
      <c r="BF615" s="20" t="str">
        <f>IF($AN615="","",IF(COUNTIF(AO615,"*"&amp;BF$1&amp;"*"),COUNTIF(AO$3:AO615,"*"&amp;BF$1&amp;"*"),""))</f>
        <v/>
      </c>
      <c r="BG615" s="20" t="str">
        <f>IF($AN615="","",IF(COUNTIF(AP615,"*"&amp;BG$1&amp;"*"),COUNTIF(AP$3:AP615,"*"&amp;BG$1&amp;"*"),""))</f>
        <v/>
      </c>
      <c r="BH615" s="20" t="str">
        <f>IF($AN615="","",IF(COUNTIF(AQ615,"*"&amp;BH$1&amp;"*"),COUNTIF(AQ$3:AQ615,"*"&amp;BH$1&amp;"*"),""))</f>
        <v/>
      </c>
      <c r="BI615" s="58" t="str">
        <f t="shared" si="312"/>
        <v/>
      </c>
      <c r="BJ615" s="20" t="str">
        <f t="shared" si="313"/>
        <v/>
      </c>
      <c r="BK615" s="20" t="str">
        <f t="shared" si="314"/>
        <v/>
      </c>
      <c r="BM615" s="20" t="str">
        <f>IF($BM$1&gt;=1+MAX($BM$3:BM614),1+MAX($BM$3:BM614),"")</f>
        <v/>
      </c>
      <c r="BN615" s="20" t="str">
        <f t="shared" si="315"/>
        <v/>
      </c>
      <c r="BO615" s="20" t="str">
        <f t="shared" si="315"/>
        <v/>
      </c>
      <c r="BP615" s="20" t="str">
        <f t="shared" si="315"/>
        <v/>
      </c>
      <c r="BQ615" s="20" t="str">
        <f t="shared" si="315"/>
        <v/>
      </c>
      <c r="BR615" s="20" t="str">
        <f t="shared" si="315"/>
        <v/>
      </c>
      <c r="BS615" s="20" t="str">
        <f t="shared" si="315"/>
        <v/>
      </c>
      <c r="BT615" s="20" t="str">
        <f t="shared" si="315"/>
        <v/>
      </c>
      <c r="BU615" s="20" t="str">
        <f t="shared" si="315"/>
        <v/>
      </c>
      <c r="BV615" s="20" t="str">
        <f t="shared" si="315"/>
        <v/>
      </c>
      <c r="BW615" s="20" t="str">
        <f t="shared" si="315"/>
        <v/>
      </c>
      <c r="BX615" s="20" t="str">
        <f t="shared" si="315"/>
        <v/>
      </c>
    </row>
    <row r="616" spans="2:76" ht="30" customHeight="1" x14ac:dyDescent="0.2">
      <c r="B616" s="52"/>
      <c r="C616" s="52"/>
      <c r="D616" s="52"/>
      <c r="E616" s="30"/>
      <c r="F616" s="31"/>
      <c r="G616" s="32"/>
      <c r="H616" s="30"/>
      <c r="I616" s="31"/>
      <c r="J616" s="34"/>
      <c r="K616" s="112" t="str">
        <f t="shared" si="292"/>
        <v/>
      </c>
      <c r="L616" s="108" t="str">
        <f t="shared" si="293"/>
        <v/>
      </c>
      <c r="M616" s="108" t="str">
        <f t="shared" si="294"/>
        <v/>
      </c>
      <c r="N616" s="31" t="str">
        <f t="shared" si="295"/>
        <v/>
      </c>
      <c r="O616" s="31" t="str">
        <f t="shared" si="296"/>
        <v/>
      </c>
      <c r="P616" s="49" t="str">
        <f t="shared" si="297"/>
        <v/>
      </c>
      <c r="Q616" s="49" t="str">
        <f t="shared" si="298"/>
        <v/>
      </c>
      <c r="R616" s="32" t="str">
        <f t="shared" si="299"/>
        <v/>
      </c>
      <c r="S616" s="19"/>
      <c r="T616" s="45" t="str">
        <f t="shared" si="300"/>
        <v/>
      </c>
      <c r="U616" s="32" t="str">
        <f t="shared" si="301"/>
        <v/>
      </c>
      <c r="V616" s="22"/>
      <c r="W616" s="6" t="str">
        <f t="shared" si="290"/>
        <v/>
      </c>
      <c r="X616" s="7" t="str">
        <f t="shared" si="302"/>
        <v/>
      </c>
      <c r="Y616" s="19"/>
      <c r="Z616" s="13" t="str">
        <f t="shared" si="291"/>
        <v/>
      </c>
      <c r="AA616" s="13" t="str">
        <f t="shared" si="303"/>
        <v/>
      </c>
      <c r="AB616" s="7" t="str">
        <f t="shared" si="304"/>
        <v/>
      </c>
      <c r="AC616" s="22"/>
      <c r="AD616" s="3" t="str">
        <f>IF(B616="","",COUNT(B$3:B616))</f>
        <v/>
      </c>
      <c r="AE616" s="3" t="str">
        <f>IF(C616="","",COUNT(C$3:C616))</f>
        <v/>
      </c>
      <c r="AF616" s="3" t="str">
        <f>IF(D616="","",COUNT(D$3:D616))</f>
        <v/>
      </c>
      <c r="AG616" s="20" t="str">
        <f>IF(E616="","",COUNTA($E$3:E616))</f>
        <v/>
      </c>
      <c r="AH616" s="38" t="str">
        <f>IF(B616="",IF(OR($C616&lt;&gt;"",$D616&lt;&gt;"",$E616&lt;&gt;"",$H616&lt;&gt;"",$G616&lt;&gt;""),INDEX(AH$3:AH615,MATCH(MAX(AD$3:AD615),AD$3:AD615,0),0),""),B616)</f>
        <v/>
      </c>
      <c r="AI616" s="38" t="str">
        <f>IF(C616="",IF(OR($D616&lt;&gt;"",$E616&lt;&gt;"",$H616&lt;&gt;"",$G616&lt;&gt;""),INDEX(AI$3:AI615,MATCH(MAX(AE$3:AE615),AE$3:AE615,0),0),""),C616)</f>
        <v/>
      </c>
      <c r="AJ616" s="38" t="str">
        <f>IF(D616="",IF(OR($E616&lt;&gt;"",$H616&lt;&gt;"",$G616&lt;&gt;""),INDEX(AJ$3:AJ615,MATCH(MAX(AF$3:AF615),AF$3:AF615,0),0),""),D616)</f>
        <v/>
      </c>
      <c r="AK616" s="4" t="str">
        <f>IF(入力!E616="","",IFERROR(INDEX(雇用者!$B$3:$B$100003,IFERROR(MATCH("*"&amp;$E616&amp;"*",雇用者!B$3:B$100003,0),MATCH("*"&amp;$E616&amp;"*",雇用者!C$3:C$100003,0)),0),入力!E616))&amp;""</f>
        <v/>
      </c>
      <c r="AL616" s="20" t="str">
        <f>IF(AM616="","",$AM616&amp;"@"&amp;AN616&amp;IF(AN616="","","@"&amp;COUNTIF($AK$3:AK616,AN616)))</f>
        <v/>
      </c>
      <c r="AM616" s="26" t="str">
        <f t="shared" si="305"/>
        <v/>
      </c>
      <c r="AN616" s="4" t="str">
        <f>IF(AK616="",IF(AND(OR(H616&lt;&gt;"",G616&lt;&gt;""),E616=""),INDEX($AK$3:AK615,MATCH(MAX($AG$3:AG615),$AG$3:AG615,0),0),""),AK616)</f>
        <v/>
      </c>
      <c r="AO616" s="20" t="str">
        <f>IF(H616="",IF(AN616="","",IFERROR(INDEX(雇用者!$D$3:$D$100003,MATCH($AN616,雇用者!B$3:B$100003,0),0),"")),H616)&amp;""</f>
        <v/>
      </c>
      <c r="AP616" s="20" t="str">
        <f>IF(AN616="","",IFERROR(IF(AND(入力!I616="",H616=""),INDEX(雇用者!$E$3:$E$100003,MATCH($AN616,雇用者!B$3:B$100003,0),0),I616),I616))&amp;""</f>
        <v/>
      </c>
      <c r="AQ616" s="20" t="str">
        <f t="shared" si="306"/>
        <v/>
      </c>
      <c r="AR616" s="20" t="str">
        <f t="shared" si="307"/>
        <v/>
      </c>
      <c r="AS616" s="20" t="str">
        <f>IF(AN616="","",IFERROR(IF(AND(入力!G616="",H616=""),INDEX(雇用者!$F$3:$Y$100003,MATCH($AN616,雇用者!B$3:B$100003,0),MATCH($AM616,雇用者!$F$1:$Y$1,1)),IF(G616="","",G616)),IF(G616="","",G616)))</f>
        <v/>
      </c>
      <c r="AT616" s="21" t="str">
        <f t="shared" si="308"/>
        <v/>
      </c>
      <c r="AU616" s="21" t="str">
        <f>IF(AND(AT616&lt;&gt;"",COUNTIF($AL$3:AL616,AL616)=1),SUMIF($AL$3:$AT$100003,AL616,$AT$3:$AT$100003),"")</f>
        <v/>
      </c>
      <c r="AV616" s="21" t="str">
        <f>IF(AND(COUNTIF($AM$3:AM616,AM616)=COUNTIF($AM$3:AM100616,AM616),AM616&lt;&gt;""),SUMIF($AM$3:AM616,AM616,$AT$3:AT616),"")</f>
        <v/>
      </c>
      <c r="AW616" s="96"/>
      <c r="AX616" s="20" t="str">
        <f>IF(COUNT(BC616:BH616)=6,MAX($AX$3:AX615)+1,"")</f>
        <v/>
      </c>
      <c r="AY616" s="20" t="str">
        <f>IF(AZ616="","",RANK(AZ616,$AZ$3:$AZ$100003,1)+COUNTIF($AZ$3:AZ616,AZ616)-1)</f>
        <v/>
      </c>
      <c r="AZ616" s="20" t="str">
        <f t="shared" si="309"/>
        <v/>
      </c>
      <c r="BA616" s="20" t="str">
        <f>IF(AN616="","",IF(COUNTIF($AN$3:AN616,AN616)=1,1+MAX($BA$3:BA615),INDEX($BA$3:BA615,MATCH(AN616,$AN$3:AN616,0),0)))</f>
        <v/>
      </c>
      <c r="BB616" s="20" t="str">
        <f>IF(AO616="","",IF(COUNTIF($AO$3:AO616,AO616)=1,1+MAX($BB$3:BB615),INDEX($BB$3:BB615,MATCH(AO616,$AO$3:AO616,0),0)))</f>
        <v/>
      </c>
      <c r="BC616" s="54" t="str">
        <f t="shared" si="310"/>
        <v/>
      </c>
      <c r="BD616" s="54" t="str">
        <f t="shared" si="311"/>
        <v/>
      </c>
      <c r="BE616" s="20" t="str">
        <f>IF($AN616="","",IF(COUNTIF(AN616,"*"&amp;BE$1&amp;"*"),COUNTIF(AN$3:AN616,"*"&amp;BE$1&amp;"*"),""))</f>
        <v/>
      </c>
      <c r="BF616" s="20" t="str">
        <f>IF($AN616="","",IF(COUNTIF(AO616,"*"&amp;BF$1&amp;"*"),COUNTIF(AO$3:AO616,"*"&amp;BF$1&amp;"*"),""))</f>
        <v/>
      </c>
      <c r="BG616" s="20" t="str">
        <f>IF($AN616="","",IF(COUNTIF(AP616,"*"&amp;BG$1&amp;"*"),COUNTIF(AP$3:AP616,"*"&amp;BG$1&amp;"*"),""))</f>
        <v/>
      </c>
      <c r="BH616" s="20" t="str">
        <f>IF($AN616="","",IF(COUNTIF(AQ616,"*"&amp;BH$1&amp;"*"),COUNTIF(AQ$3:AQ616,"*"&amp;BH$1&amp;"*"),""))</f>
        <v/>
      </c>
      <c r="BI616" s="58" t="str">
        <f t="shared" si="312"/>
        <v/>
      </c>
      <c r="BJ616" s="20" t="str">
        <f t="shared" si="313"/>
        <v/>
      </c>
      <c r="BK616" s="20" t="str">
        <f t="shared" si="314"/>
        <v/>
      </c>
      <c r="BM616" s="20" t="str">
        <f>IF($BM$1&gt;=1+MAX($BM$3:BM615),1+MAX($BM$3:BM615),"")</f>
        <v/>
      </c>
      <c r="BN616" s="20" t="str">
        <f t="shared" si="315"/>
        <v/>
      </c>
      <c r="BO616" s="20" t="str">
        <f t="shared" si="315"/>
        <v/>
      </c>
      <c r="BP616" s="20" t="str">
        <f t="shared" si="315"/>
        <v/>
      </c>
      <c r="BQ616" s="20" t="str">
        <f t="shared" si="315"/>
        <v/>
      </c>
      <c r="BR616" s="20" t="str">
        <f t="shared" si="315"/>
        <v/>
      </c>
      <c r="BS616" s="20" t="str">
        <f t="shared" si="315"/>
        <v/>
      </c>
      <c r="BT616" s="20" t="str">
        <f t="shared" si="315"/>
        <v/>
      </c>
      <c r="BU616" s="20" t="str">
        <f t="shared" si="315"/>
        <v/>
      </c>
      <c r="BV616" s="20" t="str">
        <f t="shared" si="315"/>
        <v/>
      </c>
      <c r="BW616" s="20" t="str">
        <f t="shared" si="315"/>
        <v/>
      </c>
      <c r="BX616" s="20" t="str">
        <f t="shared" si="315"/>
        <v/>
      </c>
    </row>
    <row r="617" spans="2:76" ht="30" customHeight="1" x14ac:dyDescent="0.2">
      <c r="B617" s="52"/>
      <c r="C617" s="52"/>
      <c r="D617" s="52"/>
      <c r="E617" s="30"/>
      <c r="F617" s="31"/>
      <c r="G617" s="32"/>
      <c r="H617" s="30"/>
      <c r="I617" s="31"/>
      <c r="J617" s="34"/>
      <c r="K617" s="112" t="str">
        <f t="shared" si="292"/>
        <v/>
      </c>
      <c r="L617" s="108" t="str">
        <f t="shared" si="293"/>
        <v/>
      </c>
      <c r="M617" s="108" t="str">
        <f t="shared" si="294"/>
        <v/>
      </c>
      <c r="N617" s="31" t="str">
        <f t="shared" si="295"/>
        <v/>
      </c>
      <c r="O617" s="31" t="str">
        <f t="shared" si="296"/>
        <v/>
      </c>
      <c r="P617" s="49" t="str">
        <f t="shared" si="297"/>
        <v/>
      </c>
      <c r="Q617" s="49" t="str">
        <f t="shared" si="298"/>
        <v/>
      </c>
      <c r="R617" s="32" t="str">
        <f t="shared" si="299"/>
        <v/>
      </c>
      <c r="S617" s="19"/>
      <c r="T617" s="45" t="str">
        <f t="shared" si="300"/>
        <v/>
      </c>
      <c r="U617" s="32" t="str">
        <f t="shared" si="301"/>
        <v/>
      </c>
      <c r="V617" s="22"/>
      <c r="W617" s="6" t="str">
        <f t="shared" si="290"/>
        <v/>
      </c>
      <c r="X617" s="7" t="str">
        <f t="shared" si="302"/>
        <v/>
      </c>
      <c r="Y617" s="19"/>
      <c r="Z617" s="13" t="str">
        <f t="shared" si="291"/>
        <v/>
      </c>
      <c r="AA617" s="13" t="str">
        <f t="shared" si="303"/>
        <v/>
      </c>
      <c r="AB617" s="7" t="str">
        <f t="shared" si="304"/>
        <v/>
      </c>
      <c r="AC617" s="22"/>
      <c r="AD617" s="3" t="str">
        <f>IF(B617="","",COUNT(B$3:B617))</f>
        <v/>
      </c>
      <c r="AE617" s="3" t="str">
        <f>IF(C617="","",COUNT(C$3:C617))</f>
        <v/>
      </c>
      <c r="AF617" s="3" t="str">
        <f>IF(D617="","",COUNT(D$3:D617))</f>
        <v/>
      </c>
      <c r="AG617" s="20" t="str">
        <f>IF(E617="","",COUNTA($E$3:E617))</f>
        <v/>
      </c>
      <c r="AH617" s="38" t="str">
        <f>IF(B617="",IF(OR($C617&lt;&gt;"",$D617&lt;&gt;"",$E617&lt;&gt;"",$H617&lt;&gt;"",$G617&lt;&gt;""),INDEX(AH$3:AH616,MATCH(MAX(AD$3:AD616),AD$3:AD616,0),0),""),B617)</f>
        <v/>
      </c>
      <c r="AI617" s="38" t="str">
        <f>IF(C617="",IF(OR($D617&lt;&gt;"",$E617&lt;&gt;"",$H617&lt;&gt;"",$G617&lt;&gt;""),INDEX(AI$3:AI616,MATCH(MAX(AE$3:AE616),AE$3:AE616,0),0),""),C617)</f>
        <v/>
      </c>
      <c r="AJ617" s="38" t="str">
        <f>IF(D617="",IF(OR($E617&lt;&gt;"",$H617&lt;&gt;"",$G617&lt;&gt;""),INDEX(AJ$3:AJ616,MATCH(MAX(AF$3:AF616),AF$3:AF616,0),0),""),D617)</f>
        <v/>
      </c>
      <c r="AK617" s="4" t="str">
        <f>IF(入力!E617="","",IFERROR(INDEX(雇用者!$B$3:$B$100003,IFERROR(MATCH("*"&amp;$E617&amp;"*",雇用者!B$3:B$100003,0),MATCH("*"&amp;$E617&amp;"*",雇用者!C$3:C$100003,0)),0),入力!E617))&amp;""</f>
        <v/>
      </c>
      <c r="AL617" s="20" t="str">
        <f>IF(AM617="","",$AM617&amp;"@"&amp;AN617&amp;IF(AN617="","","@"&amp;COUNTIF($AK$3:AK617,AN617)))</f>
        <v/>
      </c>
      <c r="AM617" s="26" t="str">
        <f t="shared" si="305"/>
        <v/>
      </c>
      <c r="AN617" s="4" t="str">
        <f>IF(AK617="",IF(AND(OR(H617&lt;&gt;"",G617&lt;&gt;""),E617=""),INDEX($AK$3:AK616,MATCH(MAX($AG$3:AG616),$AG$3:AG616,0),0),""),AK617)</f>
        <v/>
      </c>
      <c r="AO617" s="20" t="str">
        <f>IF(H617="",IF(AN617="","",IFERROR(INDEX(雇用者!$D$3:$D$100003,MATCH($AN617,雇用者!B$3:B$100003,0),0),"")),H617)&amp;""</f>
        <v/>
      </c>
      <c r="AP617" s="20" t="str">
        <f>IF(AN617="","",IFERROR(IF(AND(入力!I617="",H617=""),INDEX(雇用者!$E$3:$E$100003,MATCH($AN617,雇用者!B$3:B$100003,0),0),I617),I617))&amp;""</f>
        <v/>
      </c>
      <c r="AQ617" s="20" t="str">
        <f t="shared" si="306"/>
        <v/>
      </c>
      <c r="AR617" s="20" t="str">
        <f t="shared" si="307"/>
        <v/>
      </c>
      <c r="AS617" s="20" t="str">
        <f>IF(AN617="","",IFERROR(IF(AND(入力!G617="",H617=""),INDEX(雇用者!$F$3:$Y$100003,MATCH($AN617,雇用者!B$3:B$100003,0),MATCH($AM617,雇用者!$F$1:$Y$1,1)),IF(G617="","",G617)),IF(G617="","",G617)))</f>
        <v/>
      </c>
      <c r="AT617" s="21" t="str">
        <f t="shared" si="308"/>
        <v/>
      </c>
      <c r="AU617" s="21" t="str">
        <f>IF(AND(AT617&lt;&gt;"",COUNTIF($AL$3:AL617,AL617)=1),SUMIF($AL$3:$AT$100003,AL617,$AT$3:$AT$100003),"")</f>
        <v/>
      </c>
      <c r="AV617" s="21" t="str">
        <f>IF(AND(COUNTIF($AM$3:AM617,AM617)=COUNTIF($AM$3:AM100617,AM617),AM617&lt;&gt;""),SUMIF($AM$3:AM617,AM617,$AT$3:AT617),"")</f>
        <v/>
      </c>
      <c r="AW617" s="96"/>
      <c r="AX617" s="20" t="str">
        <f>IF(COUNT(BC617:BH617)=6,MAX($AX$3:AX616)+1,"")</f>
        <v/>
      </c>
      <c r="AY617" s="20" t="str">
        <f>IF(AZ617="","",RANK(AZ617,$AZ$3:$AZ$100003,1)+COUNTIF($AZ$3:AZ617,AZ617)-1)</f>
        <v/>
      </c>
      <c r="AZ617" s="20" t="str">
        <f t="shared" si="309"/>
        <v/>
      </c>
      <c r="BA617" s="20" t="str">
        <f>IF(AN617="","",IF(COUNTIF($AN$3:AN617,AN617)=1,1+MAX($BA$3:BA616),INDEX($BA$3:BA616,MATCH(AN617,$AN$3:AN617,0),0)))</f>
        <v/>
      </c>
      <c r="BB617" s="20" t="str">
        <f>IF(AO617="","",IF(COUNTIF($AO$3:AO617,AO617)=1,1+MAX($BB$3:BB616),INDEX($BB$3:BB616,MATCH(AO617,$AO$3:AO617,0),0)))</f>
        <v/>
      </c>
      <c r="BC617" s="54" t="str">
        <f t="shared" si="310"/>
        <v/>
      </c>
      <c r="BD617" s="54" t="str">
        <f t="shared" si="311"/>
        <v/>
      </c>
      <c r="BE617" s="20" t="str">
        <f>IF($AN617="","",IF(COUNTIF(AN617,"*"&amp;BE$1&amp;"*"),COUNTIF(AN$3:AN617,"*"&amp;BE$1&amp;"*"),""))</f>
        <v/>
      </c>
      <c r="BF617" s="20" t="str">
        <f>IF($AN617="","",IF(COUNTIF(AO617,"*"&amp;BF$1&amp;"*"),COUNTIF(AO$3:AO617,"*"&amp;BF$1&amp;"*"),""))</f>
        <v/>
      </c>
      <c r="BG617" s="20" t="str">
        <f>IF($AN617="","",IF(COUNTIF(AP617,"*"&amp;BG$1&amp;"*"),COUNTIF(AP$3:AP617,"*"&amp;BG$1&amp;"*"),""))</f>
        <v/>
      </c>
      <c r="BH617" s="20" t="str">
        <f>IF($AN617="","",IF(COUNTIF(AQ617,"*"&amp;BH$1&amp;"*"),COUNTIF(AQ$3:AQ617,"*"&amp;BH$1&amp;"*"),""))</f>
        <v/>
      </c>
      <c r="BI617" s="58" t="str">
        <f t="shared" si="312"/>
        <v/>
      </c>
      <c r="BJ617" s="20" t="str">
        <f t="shared" si="313"/>
        <v/>
      </c>
      <c r="BK617" s="20" t="str">
        <f t="shared" si="314"/>
        <v/>
      </c>
      <c r="BM617" s="20" t="str">
        <f>IF($BM$1&gt;=1+MAX($BM$3:BM616),1+MAX($BM$3:BM616),"")</f>
        <v/>
      </c>
      <c r="BN617" s="20" t="str">
        <f t="shared" si="315"/>
        <v/>
      </c>
      <c r="BO617" s="20" t="str">
        <f t="shared" si="315"/>
        <v/>
      </c>
      <c r="BP617" s="20" t="str">
        <f t="shared" si="315"/>
        <v/>
      </c>
      <c r="BQ617" s="20" t="str">
        <f t="shared" si="315"/>
        <v/>
      </c>
      <c r="BR617" s="20" t="str">
        <f t="shared" si="315"/>
        <v/>
      </c>
      <c r="BS617" s="20" t="str">
        <f t="shared" si="315"/>
        <v/>
      </c>
      <c r="BT617" s="20" t="str">
        <f t="shared" si="315"/>
        <v/>
      </c>
      <c r="BU617" s="20" t="str">
        <f t="shared" si="315"/>
        <v/>
      </c>
      <c r="BV617" s="20" t="str">
        <f t="shared" si="315"/>
        <v/>
      </c>
      <c r="BW617" s="20" t="str">
        <f t="shared" si="315"/>
        <v/>
      </c>
      <c r="BX617" s="20" t="str">
        <f t="shared" si="315"/>
        <v/>
      </c>
    </row>
    <row r="618" spans="2:76" ht="30" customHeight="1" x14ac:dyDescent="0.2">
      <c r="B618" s="52"/>
      <c r="C618" s="52"/>
      <c r="D618" s="52"/>
      <c r="E618" s="30"/>
      <c r="F618" s="31"/>
      <c r="G618" s="32"/>
      <c r="H618" s="30"/>
      <c r="I618" s="31"/>
      <c r="J618" s="34"/>
      <c r="K618" s="112" t="str">
        <f t="shared" si="292"/>
        <v/>
      </c>
      <c r="L618" s="108" t="str">
        <f t="shared" si="293"/>
        <v/>
      </c>
      <c r="M618" s="108" t="str">
        <f t="shared" si="294"/>
        <v/>
      </c>
      <c r="N618" s="31" t="str">
        <f t="shared" si="295"/>
        <v/>
      </c>
      <c r="O618" s="31" t="str">
        <f t="shared" si="296"/>
        <v/>
      </c>
      <c r="P618" s="49" t="str">
        <f t="shared" si="297"/>
        <v/>
      </c>
      <c r="Q618" s="49" t="str">
        <f t="shared" si="298"/>
        <v/>
      </c>
      <c r="R618" s="32" t="str">
        <f t="shared" si="299"/>
        <v/>
      </c>
      <c r="S618" s="19"/>
      <c r="T618" s="45" t="str">
        <f t="shared" si="300"/>
        <v/>
      </c>
      <c r="U618" s="32" t="str">
        <f t="shared" si="301"/>
        <v/>
      </c>
      <c r="V618" s="22"/>
      <c r="W618" s="6" t="str">
        <f t="shared" si="290"/>
        <v/>
      </c>
      <c r="X618" s="7" t="str">
        <f t="shared" si="302"/>
        <v/>
      </c>
      <c r="Y618" s="19"/>
      <c r="Z618" s="13" t="str">
        <f t="shared" si="291"/>
        <v/>
      </c>
      <c r="AA618" s="13" t="str">
        <f t="shared" si="303"/>
        <v/>
      </c>
      <c r="AB618" s="7" t="str">
        <f t="shared" si="304"/>
        <v/>
      </c>
      <c r="AC618" s="22"/>
      <c r="AD618" s="3" t="str">
        <f>IF(B618="","",COUNT(B$3:B618))</f>
        <v/>
      </c>
      <c r="AE618" s="3" t="str">
        <f>IF(C618="","",COUNT(C$3:C618))</f>
        <v/>
      </c>
      <c r="AF618" s="3" t="str">
        <f>IF(D618="","",COUNT(D$3:D618))</f>
        <v/>
      </c>
      <c r="AG618" s="20" t="str">
        <f>IF(E618="","",COUNTA($E$3:E618))</f>
        <v/>
      </c>
      <c r="AH618" s="38" t="str">
        <f>IF(B618="",IF(OR($C618&lt;&gt;"",$D618&lt;&gt;"",$E618&lt;&gt;"",$H618&lt;&gt;"",$G618&lt;&gt;""),INDEX(AH$3:AH617,MATCH(MAX(AD$3:AD617),AD$3:AD617,0),0),""),B618)</f>
        <v/>
      </c>
      <c r="AI618" s="38" t="str">
        <f>IF(C618="",IF(OR($D618&lt;&gt;"",$E618&lt;&gt;"",$H618&lt;&gt;"",$G618&lt;&gt;""),INDEX(AI$3:AI617,MATCH(MAX(AE$3:AE617),AE$3:AE617,0),0),""),C618)</f>
        <v/>
      </c>
      <c r="AJ618" s="38" t="str">
        <f>IF(D618="",IF(OR($E618&lt;&gt;"",$H618&lt;&gt;"",$G618&lt;&gt;""),INDEX(AJ$3:AJ617,MATCH(MAX(AF$3:AF617),AF$3:AF617,0),0),""),D618)</f>
        <v/>
      </c>
      <c r="AK618" s="4" t="str">
        <f>IF(入力!E618="","",IFERROR(INDEX(雇用者!$B$3:$B$100003,IFERROR(MATCH("*"&amp;$E618&amp;"*",雇用者!B$3:B$100003,0),MATCH("*"&amp;$E618&amp;"*",雇用者!C$3:C$100003,0)),0),入力!E618))&amp;""</f>
        <v/>
      </c>
      <c r="AL618" s="20" t="str">
        <f>IF(AM618="","",$AM618&amp;"@"&amp;AN618&amp;IF(AN618="","","@"&amp;COUNTIF($AK$3:AK618,AN618)))</f>
        <v/>
      </c>
      <c r="AM618" s="26" t="str">
        <f t="shared" si="305"/>
        <v/>
      </c>
      <c r="AN618" s="4" t="str">
        <f>IF(AK618="",IF(AND(OR(H618&lt;&gt;"",G618&lt;&gt;""),E618=""),INDEX($AK$3:AK617,MATCH(MAX($AG$3:AG617),$AG$3:AG617,0),0),""),AK618)</f>
        <v/>
      </c>
      <c r="AO618" s="20" t="str">
        <f>IF(H618="",IF(AN618="","",IFERROR(INDEX(雇用者!$D$3:$D$100003,MATCH($AN618,雇用者!B$3:B$100003,0),0),"")),H618)&amp;""</f>
        <v/>
      </c>
      <c r="AP618" s="20" t="str">
        <f>IF(AN618="","",IFERROR(IF(AND(入力!I618="",H618=""),INDEX(雇用者!$E$3:$E$100003,MATCH($AN618,雇用者!B$3:B$100003,0),0),I618),I618))&amp;""</f>
        <v/>
      </c>
      <c r="AQ618" s="20" t="str">
        <f t="shared" si="306"/>
        <v/>
      </c>
      <c r="AR618" s="20" t="str">
        <f t="shared" si="307"/>
        <v/>
      </c>
      <c r="AS618" s="20" t="str">
        <f>IF(AN618="","",IFERROR(IF(AND(入力!G618="",H618=""),INDEX(雇用者!$F$3:$Y$100003,MATCH($AN618,雇用者!B$3:B$100003,0),MATCH($AM618,雇用者!$F$1:$Y$1,1)),IF(G618="","",G618)),IF(G618="","",G618)))</f>
        <v/>
      </c>
      <c r="AT618" s="21" t="str">
        <f t="shared" si="308"/>
        <v/>
      </c>
      <c r="AU618" s="21" t="str">
        <f>IF(AND(AT618&lt;&gt;"",COUNTIF($AL$3:AL618,AL618)=1),SUMIF($AL$3:$AT$100003,AL618,$AT$3:$AT$100003),"")</f>
        <v/>
      </c>
      <c r="AV618" s="21" t="str">
        <f>IF(AND(COUNTIF($AM$3:AM618,AM618)=COUNTIF($AM$3:AM100618,AM618),AM618&lt;&gt;""),SUMIF($AM$3:AM618,AM618,$AT$3:AT618),"")</f>
        <v/>
      </c>
      <c r="AW618" s="96"/>
      <c r="AX618" s="20" t="str">
        <f>IF(COUNT(BC618:BH618)=6,MAX($AX$3:AX617)+1,"")</f>
        <v/>
      </c>
      <c r="AY618" s="20" t="str">
        <f>IF(AZ618="","",RANK(AZ618,$AZ$3:$AZ$100003,1)+COUNTIF($AZ$3:AZ618,AZ618)-1)</f>
        <v/>
      </c>
      <c r="AZ618" s="20" t="str">
        <f t="shared" si="309"/>
        <v/>
      </c>
      <c r="BA618" s="20" t="str">
        <f>IF(AN618="","",IF(COUNTIF($AN$3:AN618,AN618)=1,1+MAX($BA$3:BA617),INDEX($BA$3:BA617,MATCH(AN618,$AN$3:AN618,0),0)))</f>
        <v/>
      </c>
      <c r="BB618" s="20" t="str">
        <f>IF(AO618="","",IF(COUNTIF($AO$3:AO618,AO618)=1,1+MAX($BB$3:BB617),INDEX($BB$3:BB617,MATCH(AO618,$AO$3:AO618,0),0)))</f>
        <v/>
      </c>
      <c r="BC618" s="54" t="str">
        <f t="shared" si="310"/>
        <v/>
      </c>
      <c r="BD618" s="54" t="str">
        <f t="shared" si="311"/>
        <v/>
      </c>
      <c r="BE618" s="20" t="str">
        <f>IF($AN618="","",IF(COUNTIF(AN618,"*"&amp;BE$1&amp;"*"),COUNTIF(AN$3:AN618,"*"&amp;BE$1&amp;"*"),""))</f>
        <v/>
      </c>
      <c r="BF618" s="20" t="str">
        <f>IF($AN618="","",IF(COUNTIF(AO618,"*"&amp;BF$1&amp;"*"),COUNTIF(AO$3:AO618,"*"&amp;BF$1&amp;"*"),""))</f>
        <v/>
      </c>
      <c r="BG618" s="20" t="str">
        <f>IF($AN618="","",IF(COUNTIF(AP618,"*"&amp;BG$1&amp;"*"),COUNTIF(AP$3:AP618,"*"&amp;BG$1&amp;"*"),""))</f>
        <v/>
      </c>
      <c r="BH618" s="20" t="str">
        <f>IF($AN618="","",IF(COUNTIF(AQ618,"*"&amp;BH$1&amp;"*"),COUNTIF(AQ$3:AQ618,"*"&amp;BH$1&amp;"*"),""))</f>
        <v/>
      </c>
      <c r="BI618" s="58" t="str">
        <f t="shared" si="312"/>
        <v/>
      </c>
      <c r="BJ618" s="20" t="str">
        <f t="shared" si="313"/>
        <v/>
      </c>
      <c r="BK618" s="20" t="str">
        <f t="shared" si="314"/>
        <v/>
      </c>
      <c r="BM618" s="20" t="str">
        <f>IF($BM$1&gt;=1+MAX($BM$3:BM617),1+MAX($BM$3:BM617),"")</f>
        <v/>
      </c>
      <c r="BN618" s="20" t="str">
        <f t="shared" si="315"/>
        <v/>
      </c>
      <c r="BO618" s="20" t="str">
        <f t="shared" si="315"/>
        <v/>
      </c>
      <c r="BP618" s="20" t="str">
        <f t="shared" si="315"/>
        <v/>
      </c>
      <c r="BQ618" s="20" t="str">
        <f t="shared" si="315"/>
        <v/>
      </c>
      <c r="BR618" s="20" t="str">
        <f t="shared" si="315"/>
        <v/>
      </c>
      <c r="BS618" s="20" t="str">
        <f t="shared" si="315"/>
        <v/>
      </c>
      <c r="BT618" s="20" t="str">
        <f t="shared" si="315"/>
        <v/>
      </c>
      <c r="BU618" s="20" t="str">
        <f t="shared" si="315"/>
        <v/>
      </c>
      <c r="BV618" s="20" t="str">
        <f t="shared" si="315"/>
        <v/>
      </c>
      <c r="BW618" s="20" t="str">
        <f t="shared" si="315"/>
        <v/>
      </c>
      <c r="BX618" s="20" t="str">
        <f t="shared" si="315"/>
        <v/>
      </c>
    </row>
    <row r="619" spans="2:76" ht="30" customHeight="1" x14ac:dyDescent="0.2">
      <c r="B619" s="52"/>
      <c r="C619" s="52"/>
      <c r="D619" s="52"/>
      <c r="E619" s="30"/>
      <c r="F619" s="31"/>
      <c r="G619" s="32"/>
      <c r="H619" s="30"/>
      <c r="I619" s="31"/>
      <c r="J619" s="34"/>
      <c r="K619" s="112" t="str">
        <f t="shared" si="292"/>
        <v/>
      </c>
      <c r="L619" s="108" t="str">
        <f t="shared" si="293"/>
        <v/>
      </c>
      <c r="M619" s="108" t="str">
        <f t="shared" si="294"/>
        <v/>
      </c>
      <c r="N619" s="31" t="str">
        <f t="shared" si="295"/>
        <v/>
      </c>
      <c r="O619" s="31" t="str">
        <f t="shared" si="296"/>
        <v/>
      </c>
      <c r="P619" s="49" t="str">
        <f t="shared" si="297"/>
        <v/>
      </c>
      <c r="Q619" s="49" t="str">
        <f t="shared" si="298"/>
        <v/>
      </c>
      <c r="R619" s="32" t="str">
        <f t="shared" si="299"/>
        <v/>
      </c>
      <c r="S619" s="19"/>
      <c r="T619" s="45" t="str">
        <f t="shared" si="300"/>
        <v/>
      </c>
      <c r="U619" s="32" t="str">
        <f t="shared" si="301"/>
        <v/>
      </c>
      <c r="V619" s="22"/>
      <c r="W619" s="6" t="str">
        <f t="shared" si="290"/>
        <v/>
      </c>
      <c r="X619" s="7" t="str">
        <f t="shared" si="302"/>
        <v/>
      </c>
      <c r="Y619" s="19"/>
      <c r="Z619" s="13" t="str">
        <f t="shared" si="291"/>
        <v/>
      </c>
      <c r="AA619" s="13" t="str">
        <f t="shared" si="303"/>
        <v/>
      </c>
      <c r="AB619" s="7" t="str">
        <f t="shared" si="304"/>
        <v/>
      </c>
      <c r="AC619" s="22"/>
      <c r="AD619" s="3" t="str">
        <f>IF(B619="","",COUNT(B$3:B619))</f>
        <v/>
      </c>
      <c r="AE619" s="3" t="str">
        <f>IF(C619="","",COUNT(C$3:C619))</f>
        <v/>
      </c>
      <c r="AF619" s="3" t="str">
        <f>IF(D619="","",COUNT(D$3:D619))</f>
        <v/>
      </c>
      <c r="AG619" s="20" t="str">
        <f>IF(E619="","",COUNTA($E$3:E619))</f>
        <v/>
      </c>
      <c r="AH619" s="38" t="str">
        <f>IF(B619="",IF(OR($C619&lt;&gt;"",$D619&lt;&gt;"",$E619&lt;&gt;"",$H619&lt;&gt;"",$G619&lt;&gt;""),INDEX(AH$3:AH618,MATCH(MAX(AD$3:AD618),AD$3:AD618,0),0),""),B619)</f>
        <v/>
      </c>
      <c r="AI619" s="38" t="str">
        <f>IF(C619="",IF(OR($D619&lt;&gt;"",$E619&lt;&gt;"",$H619&lt;&gt;"",$G619&lt;&gt;""),INDEX(AI$3:AI618,MATCH(MAX(AE$3:AE618),AE$3:AE618,0),0),""),C619)</f>
        <v/>
      </c>
      <c r="AJ619" s="38" t="str">
        <f>IF(D619="",IF(OR($E619&lt;&gt;"",$H619&lt;&gt;"",$G619&lt;&gt;""),INDEX(AJ$3:AJ618,MATCH(MAX(AF$3:AF618),AF$3:AF618,0),0),""),D619)</f>
        <v/>
      </c>
      <c r="AK619" s="4" t="str">
        <f>IF(入力!E619="","",IFERROR(INDEX(雇用者!$B$3:$B$100003,IFERROR(MATCH("*"&amp;$E619&amp;"*",雇用者!B$3:B$100003,0),MATCH("*"&amp;$E619&amp;"*",雇用者!C$3:C$100003,0)),0),入力!E619))&amp;""</f>
        <v/>
      </c>
      <c r="AL619" s="20" t="str">
        <f>IF(AM619="","",$AM619&amp;"@"&amp;AN619&amp;IF(AN619="","","@"&amp;COUNTIF($AK$3:AK619,AN619)))</f>
        <v/>
      </c>
      <c r="AM619" s="26" t="str">
        <f t="shared" si="305"/>
        <v/>
      </c>
      <c r="AN619" s="4" t="str">
        <f>IF(AK619="",IF(AND(OR(H619&lt;&gt;"",G619&lt;&gt;""),E619=""),INDEX($AK$3:AK618,MATCH(MAX($AG$3:AG618),$AG$3:AG618,0),0),""),AK619)</f>
        <v/>
      </c>
      <c r="AO619" s="20" t="str">
        <f>IF(H619="",IF(AN619="","",IFERROR(INDEX(雇用者!$D$3:$D$100003,MATCH($AN619,雇用者!B$3:B$100003,0),0),"")),H619)&amp;""</f>
        <v/>
      </c>
      <c r="AP619" s="20" t="str">
        <f>IF(AN619="","",IFERROR(IF(AND(入力!I619="",H619=""),INDEX(雇用者!$E$3:$E$100003,MATCH($AN619,雇用者!B$3:B$100003,0),0),I619),I619))&amp;""</f>
        <v/>
      </c>
      <c r="AQ619" s="20" t="str">
        <f t="shared" si="306"/>
        <v/>
      </c>
      <c r="AR619" s="20" t="str">
        <f t="shared" si="307"/>
        <v/>
      </c>
      <c r="AS619" s="20" t="str">
        <f>IF(AN619="","",IFERROR(IF(AND(入力!G619="",H619=""),INDEX(雇用者!$F$3:$Y$100003,MATCH($AN619,雇用者!B$3:B$100003,0),MATCH($AM619,雇用者!$F$1:$Y$1,1)),IF(G619="","",G619)),IF(G619="","",G619)))</f>
        <v/>
      </c>
      <c r="AT619" s="21" t="str">
        <f t="shared" si="308"/>
        <v/>
      </c>
      <c r="AU619" s="21" t="str">
        <f>IF(AND(AT619&lt;&gt;"",COUNTIF($AL$3:AL619,AL619)=1),SUMIF($AL$3:$AT$100003,AL619,$AT$3:$AT$100003),"")</f>
        <v/>
      </c>
      <c r="AV619" s="21" t="str">
        <f>IF(AND(COUNTIF($AM$3:AM619,AM619)=COUNTIF($AM$3:AM100619,AM619),AM619&lt;&gt;""),SUMIF($AM$3:AM619,AM619,$AT$3:AT619),"")</f>
        <v/>
      </c>
      <c r="AW619" s="96"/>
      <c r="AX619" s="20" t="str">
        <f>IF(COUNT(BC619:BH619)=6,MAX($AX$3:AX618)+1,"")</f>
        <v/>
      </c>
      <c r="AY619" s="20" t="str">
        <f>IF(AZ619="","",RANK(AZ619,$AZ$3:$AZ$100003,1)+COUNTIF($AZ$3:AZ619,AZ619)-1)</f>
        <v/>
      </c>
      <c r="AZ619" s="20" t="str">
        <f t="shared" si="309"/>
        <v/>
      </c>
      <c r="BA619" s="20" t="str">
        <f>IF(AN619="","",IF(COUNTIF($AN$3:AN619,AN619)=1,1+MAX($BA$3:BA618),INDEX($BA$3:BA618,MATCH(AN619,$AN$3:AN619,0),0)))</f>
        <v/>
      </c>
      <c r="BB619" s="20" t="str">
        <f>IF(AO619="","",IF(COUNTIF($AO$3:AO619,AO619)=1,1+MAX($BB$3:BB618),INDEX($BB$3:BB618,MATCH(AO619,$AO$3:AO619,0),0)))</f>
        <v/>
      </c>
      <c r="BC619" s="54" t="str">
        <f t="shared" si="310"/>
        <v/>
      </c>
      <c r="BD619" s="54" t="str">
        <f t="shared" si="311"/>
        <v/>
      </c>
      <c r="BE619" s="20" t="str">
        <f>IF($AN619="","",IF(COUNTIF(AN619,"*"&amp;BE$1&amp;"*"),COUNTIF(AN$3:AN619,"*"&amp;BE$1&amp;"*"),""))</f>
        <v/>
      </c>
      <c r="BF619" s="20" t="str">
        <f>IF($AN619="","",IF(COUNTIF(AO619,"*"&amp;BF$1&amp;"*"),COUNTIF(AO$3:AO619,"*"&amp;BF$1&amp;"*"),""))</f>
        <v/>
      </c>
      <c r="BG619" s="20" t="str">
        <f>IF($AN619="","",IF(COUNTIF(AP619,"*"&amp;BG$1&amp;"*"),COUNTIF(AP$3:AP619,"*"&amp;BG$1&amp;"*"),""))</f>
        <v/>
      </c>
      <c r="BH619" s="20" t="str">
        <f>IF($AN619="","",IF(COUNTIF(AQ619,"*"&amp;BH$1&amp;"*"),COUNTIF(AQ$3:AQ619,"*"&amp;BH$1&amp;"*"),""))</f>
        <v/>
      </c>
      <c r="BI619" s="58" t="str">
        <f t="shared" si="312"/>
        <v/>
      </c>
      <c r="BJ619" s="20" t="str">
        <f t="shared" si="313"/>
        <v/>
      </c>
      <c r="BK619" s="20" t="str">
        <f t="shared" si="314"/>
        <v/>
      </c>
      <c r="BM619" s="20" t="str">
        <f>IF($BM$1&gt;=1+MAX($BM$3:BM618),1+MAX($BM$3:BM618),"")</f>
        <v/>
      </c>
      <c r="BN619" s="20" t="str">
        <f t="shared" si="315"/>
        <v/>
      </c>
      <c r="BO619" s="20" t="str">
        <f t="shared" si="315"/>
        <v/>
      </c>
      <c r="BP619" s="20" t="str">
        <f t="shared" si="315"/>
        <v/>
      </c>
      <c r="BQ619" s="20" t="str">
        <f t="shared" si="315"/>
        <v/>
      </c>
      <c r="BR619" s="20" t="str">
        <f t="shared" si="315"/>
        <v/>
      </c>
      <c r="BS619" s="20" t="str">
        <f t="shared" si="315"/>
        <v/>
      </c>
      <c r="BT619" s="20" t="str">
        <f t="shared" si="315"/>
        <v/>
      </c>
      <c r="BU619" s="20" t="str">
        <f t="shared" si="315"/>
        <v/>
      </c>
      <c r="BV619" s="20" t="str">
        <f t="shared" si="315"/>
        <v/>
      </c>
      <c r="BW619" s="20" t="str">
        <f t="shared" si="315"/>
        <v/>
      </c>
      <c r="BX619" s="20" t="str">
        <f t="shared" si="315"/>
        <v/>
      </c>
    </row>
    <row r="620" spans="2:76" ht="30" customHeight="1" x14ac:dyDescent="0.2">
      <c r="B620" s="52"/>
      <c r="C620" s="52"/>
      <c r="D620" s="52"/>
      <c r="E620" s="30"/>
      <c r="F620" s="31"/>
      <c r="G620" s="32"/>
      <c r="H620" s="30"/>
      <c r="I620" s="31"/>
      <c r="J620" s="34"/>
      <c r="K620" s="112" t="str">
        <f t="shared" si="292"/>
        <v/>
      </c>
      <c r="L620" s="108" t="str">
        <f t="shared" si="293"/>
        <v/>
      </c>
      <c r="M620" s="108" t="str">
        <f t="shared" si="294"/>
        <v/>
      </c>
      <c r="N620" s="31" t="str">
        <f t="shared" si="295"/>
        <v/>
      </c>
      <c r="O620" s="31" t="str">
        <f t="shared" si="296"/>
        <v/>
      </c>
      <c r="P620" s="49" t="str">
        <f t="shared" si="297"/>
        <v/>
      </c>
      <c r="Q620" s="49" t="str">
        <f t="shared" si="298"/>
        <v/>
      </c>
      <c r="R620" s="32" t="str">
        <f t="shared" si="299"/>
        <v/>
      </c>
      <c r="S620" s="19"/>
      <c r="T620" s="45" t="str">
        <f t="shared" si="300"/>
        <v/>
      </c>
      <c r="U620" s="32" t="str">
        <f t="shared" si="301"/>
        <v/>
      </c>
      <c r="V620" s="22"/>
      <c r="W620" s="6" t="str">
        <f t="shared" si="290"/>
        <v/>
      </c>
      <c r="X620" s="7" t="str">
        <f t="shared" si="302"/>
        <v/>
      </c>
      <c r="Y620" s="19"/>
      <c r="Z620" s="13" t="str">
        <f t="shared" si="291"/>
        <v/>
      </c>
      <c r="AA620" s="13" t="str">
        <f t="shared" si="303"/>
        <v/>
      </c>
      <c r="AB620" s="7" t="str">
        <f t="shared" si="304"/>
        <v/>
      </c>
      <c r="AC620" s="22"/>
      <c r="AD620" s="3" t="str">
        <f>IF(B620="","",COUNT(B$3:B620))</f>
        <v/>
      </c>
      <c r="AE620" s="3" t="str">
        <f>IF(C620="","",COUNT(C$3:C620))</f>
        <v/>
      </c>
      <c r="AF620" s="3" t="str">
        <f>IF(D620="","",COUNT(D$3:D620))</f>
        <v/>
      </c>
      <c r="AG620" s="20" t="str">
        <f>IF(E620="","",COUNTA($E$3:E620))</f>
        <v/>
      </c>
      <c r="AH620" s="38" t="str">
        <f>IF(B620="",IF(OR($C620&lt;&gt;"",$D620&lt;&gt;"",$E620&lt;&gt;"",$H620&lt;&gt;"",$G620&lt;&gt;""),INDEX(AH$3:AH619,MATCH(MAX(AD$3:AD619),AD$3:AD619,0),0),""),B620)</f>
        <v/>
      </c>
      <c r="AI620" s="38" t="str">
        <f>IF(C620="",IF(OR($D620&lt;&gt;"",$E620&lt;&gt;"",$H620&lt;&gt;"",$G620&lt;&gt;""),INDEX(AI$3:AI619,MATCH(MAX(AE$3:AE619),AE$3:AE619,0),0),""),C620)</f>
        <v/>
      </c>
      <c r="AJ620" s="38" t="str">
        <f>IF(D620="",IF(OR($E620&lt;&gt;"",$H620&lt;&gt;"",$G620&lt;&gt;""),INDEX(AJ$3:AJ619,MATCH(MAX(AF$3:AF619),AF$3:AF619,0),0),""),D620)</f>
        <v/>
      </c>
      <c r="AK620" s="4" t="str">
        <f>IF(入力!E620="","",IFERROR(INDEX(雇用者!$B$3:$B$100003,IFERROR(MATCH("*"&amp;$E620&amp;"*",雇用者!B$3:B$100003,0),MATCH("*"&amp;$E620&amp;"*",雇用者!C$3:C$100003,0)),0),入力!E620))&amp;""</f>
        <v/>
      </c>
      <c r="AL620" s="20" t="str">
        <f>IF(AM620="","",$AM620&amp;"@"&amp;AN620&amp;IF(AN620="","","@"&amp;COUNTIF($AK$3:AK620,AN620)))</f>
        <v/>
      </c>
      <c r="AM620" s="26" t="str">
        <f t="shared" si="305"/>
        <v/>
      </c>
      <c r="AN620" s="4" t="str">
        <f>IF(AK620="",IF(AND(OR(H620&lt;&gt;"",G620&lt;&gt;""),E620=""),INDEX($AK$3:AK619,MATCH(MAX($AG$3:AG619),$AG$3:AG619,0),0),""),AK620)</f>
        <v/>
      </c>
      <c r="AO620" s="20" t="str">
        <f>IF(H620="",IF(AN620="","",IFERROR(INDEX(雇用者!$D$3:$D$100003,MATCH($AN620,雇用者!B$3:B$100003,0),0),"")),H620)&amp;""</f>
        <v/>
      </c>
      <c r="AP620" s="20" t="str">
        <f>IF(AN620="","",IFERROR(IF(AND(入力!I620="",H620=""),INDEX(雇用者!$E$3:$E$100003,MATCH($AN620,雇用者!B$3:B$100003,0),0),I620),I620))&amp;""</f>
        <v/>
      </c>
      <c r="AQ620" s="20" t="str">
        <f t="shared" si="306"/>
        <v/>
      </c>
      <c r="AR620" s="20" t="str">
        <f t="shared" si="307"/>
        <v/>
      </c>
      <c r="AS620" s="20" t="str">
        <f>IF(AN620="","",IFERROR(IF(AND(入力!G620="",H620=""),INDEX(雇用者!$F$3:$Y$100003,MATCH($AN620,雇用者!B$3:B$100003,0),MATCH($AM620,雇用者!$F$1:$Y$1,1)),IF(G620="","",G620)),IF(G620="","",G620)))</f>
        <v/>
      </c>
      <c r="AT620" s="21" t="str">
        <f t="shared" si="308"/>
        <v/>
      </c>
      <c r="AU620" s="21" t="str">
        <f>IF(AND(AT620&lt;&gt;"",COUNTIF($AL$3:AL620,AL620)=1),SUMIF($AL$3:$AT$100003,AL620,$AT$3:$AT$100003),"")</f>
        <v/>
      </c>
      <c r="AV620" s="21" t="str">
        <f>IF(AND(COUNTIF($AM$3:AM620,AM620)=COUNTIF($AM$3:AM100620,AM620),AM620&lt;&gt;""),SUMIF($AM$3:AM620,AM620,$AT$3:AT620),"")</f>
        <v/>
      </c>
      <c r="AW620" s="96"/>
      <c r="AX620" s="20" t="str">
        <f>IF(COUNT(BC620:BH620)=6,MAX($AX$3:AX619)+1,"")</f>
        <v/>
      </c>
      <c r="AY620" s="20" t="str">
        <f>IF(AZ620="","",RANK(AZ620,$AZ$3:$AZ$100003,1)+COUNTIF($AZ$3:AZ620,AZ620)-1)</f>
        <v/>
      </c>
      <c r="AZ620" s="20" t="str">
        <f t="shared" si="309"/>
        <v/>
      </c>
      <c r="BA620" s="20" t="str">
        <f>IF(AN620="","",IF(COUNTIF($AN$3:AN620,AN620)=1,1+MAX($BA$3:BA619),INDEX($BA$3:BA619,MATCH(AN620,$AN$3:AN620,0),0)))</f>
        <v/>
      </c>
      <c r="BB620" s="20" t="str">
        <f>IF(AO620="","",IF(COUNTIF($AO$3:AO620,AO620)=1,1+MAX($BB$3:BB619),INDEX($BB$3:BB619,MATCH(AO620,$AO$3:AO620,0),0)))</f>
        <v/>
      </c>
      <c r="BC620" s="54" t="str">
        <f t="shared" si="310"/>
        <v/>
      </c>
      <c r="BD620" s="54" t="str">
        <f t="shared" si="311"/>
        <v/>
      </c>
      <c r="BE620" s="20" t="str">
        <f>IF($AN620="","",IF(COUNTIF(AN620,"*"&amp;BE$1&amp;"*"),COUNTIF(AN$3:AN620,"*"&amp;BE$1&amp;"*"),""))</f>
        <v/>
      </c>
      <c r="BF620" s="20" t="str">
        <f>IF($AN620="","",IF(COUNTIF(AO620,"*"&amp;BF$1&amp;"*"),COUNTIF(AO$3:AO620,"*"&amp;BF$1&amp;"*"),""))</f>
        <v/>
      </c>
      <c r="BG620" s="20" t="str">
        <f>IF($AN620="","",IF(COUNTIF(AP620,"*"&amp;BG$1&amp;"*"),COUNTIF(AP$3:AP620,"*"&amp;BG$1&amp;"*"),""))</f>
        <v/>
      </c>
      <c r="BH620" s="20" t="str">
        <f>IF($AN620="","",IF(COUNTIF(AQ620,"*"&amp;BH$1&amp;"*"),COUNTIF(AQ$3:AQ620,"*"&amp;BH$1&amp;"*"),""))</f>
        <v/>
      </c>
      <c r="BI620" s="58" t="str">
        <f t="shared" si="312"/>
        <v/>
      </c>
      <c r="BJ620" s="20" t="str">
        <f t="shared" si="313"/>
        <v/>
      </c>
      <c r="BK620" s="20" t="str">
        <f t="shared" si="314"/>
        <v/>
      </c>
      <c r="BM620" s="20" t="str">
        <f>IF($BM$1&gt;=1+MAX($BM$3:BM619),1+MAX($BM$3:BM619),"")</f>
        <v/>
      </c>
      <c r="BN620" s="20" t="str">
        <f t="shared" si="315"/>
        <v/>
      </c>
      <c r="BO620" s="20" t="str">
        <f t="shared" si="315"/>
        <v/>
      </c>
      <c r="BP620" s="20" t="str">
        <f t="shared" si="315"/>
        <v/>
      </c>
      <c r="BQ620" s="20" t="str">
        <f t="shared" si="315"/>
        <v/>
      </c>
      <c r="BR620" s="20" t="str">
        <f t="shared" si="315"/>
        <v/>
      </c>
      <c r="BS620" s="20" t="str">
        <f t="shared" si="315"/>
        <v/>
      </c>
      <c r="BT620" s="20" t="str">
        <f t="shared" si="315"/>
        <v/>
      </c>
      <c r="BU620" s="20" t="str">
        <f t="shared" si="315"/>
        <v/>
      </c>
      <c r="BV620" s="20" t="str">
        <f t="shared" ref="BN620:BX643" si="316">IFERROR(IF($BM620="","",INDEX($AH$3:$AT$100003,MATCH($BM620,INDEX($AX$3:$AY$100003,0,MATCH($BN$1,$AX$2:$AY$2,0)),0),MATCH(BV$2,$AH$2:$AT$2,0))),"")</f>
        <v/>
      </c>
      <c r="BW620" s="20" t="str">
        <f t="shared" si="316"/>
        <v/>
      </c>
      <c r="BX620" s="20" t="str">
        <f t="shared" si="316"/>
        <v/>
      </c>
    </row>
    <row r="621" spans="2:76" ht="30" customHeight="1" x14ac:dyDescent="0.2">
      <c r="B621" s="52"/>
      <c r="C621" s="52"/>
      <c r="D621" s="52"/>
      <c r="E621" s="30"/>
      <c r="F621" s="31"/>
      <c r="G621" s="32"/>
      <c r="H621" s="30"/>
      <c r="I621" s="31"/>
      <c r="J621" s="34"/>
      <c r="K621" s="112" t="str">
        <f t="shared" si="292"/>
        <v/>
      </c>
      <c r="L621" s="108" t="str">
        <f t="shared" si="293"/>
        <v/>
      </c>
      <c r="M621" s="108" t="str">
        <f t="shared" si="294"/>
        <v/>
      </c>
      <c r="N621" s="31" t="str">
        <f t="shared" si="295"/>
        <v/>
      </c>
      <c r="O621" s="31" t="str">
        <f t="shared" si="296"/>
        <v/>
      </c>
      <c r="P621" s="49" t="str">
        <f t="shared" si="297"/>
        <v/>
      </c>
      <c r="Q621" s="49" t="str">
        <f t="shared" si="298"/>
        <v/>
      </c>
      <c r="R621" s="32" t="str">
        <f t="shared" si="299"/>
        <v/>
      </c>
      <c r="S621" s="19"/>
      <c r="T621" s="45" t="str">
        <f t="shared" si="300"/>
        <v/>
      </c>
      <c r="U621" s="32" t="str">
        <f t="shared" si="301"/>
        <v/>
      </c>
      <c r="V621" s="22"/>
      <c r="W621" s="6" t="str">
        <f t="shared" si="290"/>
        <v/>
      </c>
      <c r="X621" s="7" t="str">
        <f t="shared" si="302"/>
        <v/>
      </c>
      <c r="Y621" s="19"/>
      <c r="Z621" s="13" t="str">
        <f t="shared" si="291"/>
        <v/>
      </c>
      <c r="AA621" s="13" t="str">
        <f t="shared" si="303"/>
        <v/>
      </c>
      <c r="AB621" s="7" t="str">
        <f t="shared" si="304"/>
        <v/>
      </c>
      <c r="AC621" s="22"/>
      <c r="AD621" s="3" t="str">
        <f>IF(B621="","",COUNT(B$3:B621))</f>
        <v/>
      </c>
      <c r="AE621" s="3" t="str">
        <f>IF(C621="","",COUNT(C$3:C621))</f>
        <v/>
      </c>
      <c r="AF621" s="3" t="str">
        <f>IF(D621="","",COUNT(D$3:D621))</f>
        <v/>
      </c>
      <c r="AG621" s="20" t="str">
        <f>IF(E621="","",COUNTA($E$3:E621))</f>
        <v/>
      </c>
      <c r="AH621" s="38" t="str">
        <f>IF(B621="",IF(OR($C621&lt;&gt;"",$D621&lt;&gt;"",$E621&lt;&gt;"",$H621&lt;&gt;"",$G621&lt;&gt;""),INDEX(AH$3:AH620,MATCH(MAX(AD$3:AD620),AD$3:AD620,0),0),""),B621)</f>
        <v/>
      </c>
      <c r="AI621" s="38" t="str">
        <f>IF(C621="",IF(OR($D621&lt;&gt;"",$E621&lt;&gt;"",$H621&lt;&gt;"",$G621&lt;&gt;""),INDEX(AI$3:AI620,MATCH(MAX(AE$3:AE620),AE$3:AE620,0),0),""),C621)</f>
        <v/>
      </c>
      <c r="AJ621" s="38" t="str">
        <f>IF(D621="",IF(OR($E621&lt;&gt;"",$H621&lt;&gt;"",$G621&lt;&gt;""),INDEX(AJ$3:AJ620,MATCH(MAX(AF$3:AF620),AF$3:AF620,0),0),""),D621)</f>
        <v/>
      </c>
      <c r="AK621" s="4" t="str">
        <f>IF(入力!E621="","",IFERROR(INDEX(雇用者!$B$3:$B$100003,IFERROR(MATCH("*"&amp;$E621&amp;"*",雇用者!B$3:B$100003,0),MATCH("*"&amp;$E621&amp;"*",雇用者!C$3:C$100003,0)),0),入力!E621))&amp;""</f>
        <v/>
      </c>
      <c r="AL621" s="20" t="str">
        <f>IF(AM621="","",$AM621&amp;"@"&amp;AN621&amp;IF(AN621="","","@"&amp;COUNTIF($AK$3:AK621,AN621)))</f>
        <v/>
      </c>
      <c r="AM621" s="26" t="str">
        <f t="shared" si="305"/>
        <v/>
      </c>
      <c r="AN621" s="4" t="str">
        <f>IF(AK621="",IF(AND(OR(H621&lt;&gt;"",G621&lt;&gt;""),E621=""),INDEX($AK$3:AK620,MATCH(MAX($AG$3:AG620),$AG$3:AG620,0),0),""),AK621)</f>
        <v/>
      </c>
      <c r="AO621" s="20" t="str">
        <f>IF(H621="",IF(AN621="","",IFERROR(INDEX(雇用者!$D$3:$D$100003,MATCH($AN621,雇用者!B$3:B$100003,0),0),"")),H621)&amp;""</f>
        <v/>
      </c>
      <c r="AP621" s="20" t="str">
        <f>IF(AN621="","",IFERROR(IF(AND(入力!I621="",H621=""),INDEX(雇用者!$E$3:$E$100003,MATCH($AN621,雇用者!B$3:B$100003,0),0),I621),I621))&amp;""</f>
        <v/>
      </c>
      <c r="AQ621" s="20" t="str">
        <f t="shared" si="306"/>
        <v/>
      </c>
      <c r="AR621" s="20" t="str">
        <f t="shared" si="307"/>
        <v/>
      </c>
      <c r="AS621" s="20" t="str">
        <f>IF(AN621="","",IFERROR(IF(AND(入力!G621="",H621=""),INDEX(雇用者!$F$3:$Y$100003,MATCH($AN621,雇用者!B$3:B$100003,0),MATCH($AM621,雇用者!$F$1:$Y$1,1)),IF(G621="","",G621)),IF(G621="","",G621)))</f>
        <v/>
      </c>
      <c r="AT621" s="21" t="str">
        <f t="shared" si="308"/>
        <v/>
      </c>
      <c r="AU621" s="21" t="str">
        <f>IF(AND(AT621&lt;&gt;"",COUNTIF($AL$3:AL621,AL621)=1),SUMIF($AL$3:$AT$100003,AL621,$AT$3:$AT$100003),"")</f>
        <v/>
      </c>
      <c r="AV621" s="21" t="str">
        <f>IF(AND(COUNTIF($AM$3:AM621,AM621)=COUNTIF($AM$3:AM100621,AM621),AM621&lt;&gt;""),SUMIF($AM$3:AM621,AM621,$AT$3:AT621),"")</f>
        <v/>
      </c>
      <c r="AW621" s="96"/>
      <c r="AX621" s="20" t="str">
        <f>IF(COUNT(BC621:BH621)=6,MAX($AX$3:AX620)+1,"")</f>
        <v/>
      </c>
      <c r="AY621" s="20" t="str">
        <f>IF(AZ621="","",RANK(AZ621,$AZ$3:$AZ$100003,1)+COUNTIF($AZ$3:AZ621,AZ621)-1)</f>
        <v/>
      </c>
      <c r="AZ621" s="20" t="str">
        <f t="shared" si="309"/>
        <v/>
      </c>
      <c r="BA621" s="20" t="str">
        <f>IF(AN621="","",IF(COUNTIF($AN$3:AN621,AN621)=1,1+MAX($BA$3:BA620),INDEX($BA$3:BA620,MATCH(AN621,$AN$3:AN621,0),0)))</f>
        <v/>
      </c>
      <c r="BB621" s="20" t="str">
        <f>IF(AO621="","",IF(COUNTIF($AO$3:AO621,AO621)=1,1+MAX($BB$3:BB620),INDEX($BB$3:BB620,MATCH(AO621,$AO$3:AO621,0),0)))</f>
        <v/>
      </c>
      <c r="BC621" s="54" t="str">
        <f t="shared" si="310"/>
        <v/>
      </c>
      <c r="BD621" s="54" t="str">
        <f t="shared" si="311"/>
        <v/>
      </c>
      <c r="BE621" s="20" t="str">
        <f>IF($AN621="","",IF(COUNTIF(AN621,"*"&amp;BE$1&amp;"*"),COUNTIF(AN$3:AN621,"*"&amp;BE$1&amp;"*"),""))</f>
        <v/>
      </c>
      <c r="BF621" s="20" t="str">
        <f>IF($AN621="","",IF(COUNTIF(AO621,"*"&amp;BF$1&amp;"*"),COUNTIF(AO$3:AO621,"*"&amp;BF$1&amp;"*"),""))</f>
        <v/>
      </c>
      <c r="BG621" s="20" t="str">
        <f>IF($AN621="","",IF(COUNTIF(AP621,"*"&amp;BG$1&amp;"*"),COUNTIF(AP$3:AP621,"*"&amp;BG$1&amp;"*"),""))</f>
        <v/>
      </c>
      <c r="BH621" s="20" t="str">
        <f>IF($AN621="","",IF(COUNTIF(AQ621,"*"&amp;BH$1&amp;"*"),COUNTIF(AQ$3:AQ621,"*"&amp;BH$1&amp;"*"),""))</f>
        <v/>
      </c>
      <c r="BI621" s="58" t="str">
        <f t="shared" si="312"/>
        <v/>
      </c>
      <c r="BJ621" s="20" t="str">
        <f t="shared" si="313"/>
        <v/>
      </c>
      <c r="BK621" s="20" t="str">
        <f t="shared" si="314"/>
        <v/>
      </c>
      <c r="BM621" s="20" t="str">
        <f>IF($BM$1&gt;=1+MAX($BM$3:BM620),1+MAX($BM$3:BM620),"")</f>
        <v/>
      </c>
      <c r="BN621" s="20" t="str">
        <f t="shared" si="316"/>
        <v/>
      </c>
      <c r="BO621" s="20" t="str">
        <f t="shared" si="316"/>
        <v/>
      </c>
      <c r="BP621" s="20" t="str">
        <f t="shared" si="316"/>
        <v/>
      </c>
      <c r="BQ621" s="20" t="str">
        <f t="shared" si="316"/>
        <v/>
      </c>
      <c r="BR621" s="20" t="str">
        <f t="shared" si="316"/>
        <v/>
      </c>
      <c r="BS621" s="20" t="str">
        <f t="shared" si="316"/>
        <v/>
      </c>
      <c r="BT621" s="20" t="str">
        <f t="shared" si="316"/>
        <v/>
      </c>
      <c r="BU621" s="20" t="str">
        <f t="shared" si="316"/>
        <v/>
      </c>
      <c r="BV621" s="20" t="str">
        <f t="shared" si="316"/>
        <v/>
      </c>
      <c r="BW621" s="20" t="str">
        <f t="shared" si="316"/>
        <v/>
      </c>
      <c r="BX621" s="20" t="str">
        <f t="shared" si="316"/>
        <v/>
      </c>
    </row>
    <row r="622" spans="2:76" ht="30" customHeight="1" x14ac:dyDescent="0.2">
      <c r="B622" s="52"/>
      <c r="C622" s="52"/>
      <c r="D622" s="52"/>
      <c r="E622" s="30"/>
      <c r="F622" s="31"/>
      <c r="G622" s="32"/>
      <c r="H622" s="30"/>
      <c r="I622" s="31"/>
      <c r="J622" s="34"/>
      <c r="K622" s="112" t="str">
        <f t="shared" si="292"/>
        <v/>
      </c>
      <c r="L622" s="108" t="str">
        <f t="shared" si="293"/>
        <v/>
      </c>
      <c r="M622" s="108" t="str">
        <f t="shared" si="294"/>
        <v/>
      </c>
      <c r="N622" s="31" t="str">
        <f t="shared" si="295"/>
        <v/>
      </c>
      <c r="O622" s="31" t="str">
        <f t="shared" si="296"/>
        <v/>
      </c>
      <c r="P622" s="49" t="str">
        <f t="shared" si="297"/>
        <v/>
      </c>
      <c r="Q622" s="49" t="str">
        <f t="shared" si="298"/>
        <v/>
      </c>
      <c r="R622" s="32" t="str">
        <f t="shared" si="299"/>
        <v/>
      </c>
      <c r="S622" s="19"/>
      <c r="T622" s="45" t="str">
        <f t="shared" si="300"/>
        <v/>
      </c>
      <c r="U622" s="32" t="str">
        <f t="shared" si="301"/>
        <v/>
      </c>
      <c r="V622" s="22"/>
      <c r="W622" s="6" t="str">
        <f t="shared" si="290"/>
        <v/>
      </c>
      <c r="X622" s="7" t="str">
        <f t="shared" si="302"/>
        <v/>
      </c>
      <c r="Y622" s="19"/>
      <c r="Z622" s="13" t="str">
        <f t="shared" si="291"/>
        <v/>
      </c>
      <c r="AA622" s="13" t="str">
        <f t="shared" si="303"/>
        <v/>
      </c>
      <c r="AB622" s="7" t="str">
        <f t="shared" si="304"/>
        <v/>
      </c>
      <c r="AC622" s="22"/>
      <c r="AD622" s="3" t="str">
        <f>IF(B622="","",COUNT(B$3:B622))</f>
        <v/>
      </c>
      <c r="AE622" s="3" t="str">
        <f>IF(C622="","",COUNT(C$3:C622))</f>
        <v/>
      </c>
      <c r="AF622" s="3" t="str">
        <f>IF(D622="","",COUNT(D$3:D622))</f>
        <v/>
      </c>
      <c r="AG622" s="20" t="str">
        <f>IF(E622="","",COUNTA($E$3:E622))</f>
        <v/>
      </c>
      <c r="AH622" s="38" t="str">
        <f>IF(B622="",IF(OR($C622&lt;&gt;"",$D622&lt;&gt;"",$E622&lt;&gt;"",$H622&lt;&gt;"",$G622&lt;&gt;""),INDEX(AH$3:AH621,MATCH(MAX(AD$3:AD621),AD$3:AD621,0),0),""),B622)</f>
        <v/>
      </c>
      <c r="AI622" s="38" t="str">
        <f>IF(C622="",IF(OR($D622&lt;&gt;"",$E622&lt;&gt;"",$H622&lt;&gt;"",$G622&lt;&gt;""),INDEX(AI$3:AI621,MATCH(MAX(AE$3:AE621),AE$3:AE621,0),0),""),C622)</f>
        <v/>
      </c>
      <c r="AJ622" s="38" t="str">
        <f>IF(D622="",IF(OR($E622&lt;&gt;"",$H622&lt;&gt;"",$G622&lt;&gt;""),INDEX(AJ$3:AJ621,MATCH(MAX(AF$3:AF621),AF$3:AF621,0),0),""),D622)</f>
        <v/>
      </c>
      <c r="AK622" s="4" t="str">
        <f>IF(入力!E622="","",IFERROR(INDEX(雇用者!$B$3:$B$100003,IFERROR(MATCH("*"&amp;$E622&amp;"*",雇用者!B$3:B$100003,0),MATCH("*"&amp;$E622&amp;"*",雇用者!C$3:C$100003,0)),0),入力!E622))&amp;""</f>
        <v/>
      </c>
      <c r="AL622" s="20" t="str">
        <f>IF(AM622="","",$AM622&amp;"@"&amp;AN622&amp;IF(AN622="","","@"&amp;COUNTIF($AK$3:AK622,AN622)))</f>
        <v/>
      </c>
      <c r="AM622" s="26" t="str">
        <f t="shared" si="305"/>
        <v/>
      </c>
      <c r="AN622" s="4" t="str">
        <f>IF(AK622="",IF(AND(OR(H622&lt;&gt;"",G622&lt;&gt;""),E622=""),INDEX($AK$3:AK621,MATCH(MAX($AG$3:AG621),$AG$3:AG621,0),0),""),AK622)</f>
        <v/>
      </c>
      <c r="AO622" s="20" t="str">
        <f>IF(H622="",IF(AN622="","",IFERROR(INDEX(雇用者!$D$3:$D$100003,MATCH($AN622,雇用者!B$3:B$100003,0),0),"")),H622)&amp;""</f>
        <v/>
      </c>
      <c r="AP622" s="20" t="str">
        <f>IF(AN622="","",IFERROR(IF(AND(入力!I622="",H622=""),INDEX(雇用者!$E$3:$E$100003,MATCH($AN622,雇用者!B$3:B$100003,0),0),I622),I622))&amp;""</f>
        <v/>
      </c>
      <c r="AQ622" s="20" t="str">
        <f t="shared" si="306"/>
        <v/>
      </c>
      <c r="AR622" s="20" t="str">
        <f t="shared" si="307"/>
        <v/>
      </c>
      <c r="AS622" s="20" t="str">
        <f>IF(AN622="","",IFERROR(IF(AND(入力!G622="",H622=""),INDEX(雇用者!$F$3:$Y$100003,MATCH($AN622,雇用者!B$3:B$100003,0),MATCH($AM622,雇用者!$F$1:$Y$1,1)),IF(G622="","",G622)),IF(G622="","",G622)))</f>
        <v/>
      </c>
      <c r="AT622" s="21" t="str">
        <f t="shared" si="308"/>
        <v/>
      </c>
      <c r="AU622" s="21" t="str">
        <f>IF(AND(AT622&lt;&gt;"",COUNTIF($AL$3:AL622,AL622)=1),SUMIF($AL$3:$AT$100003,AL622,$AT$3:$AT$100003),"")</f>
        <v/>
      </c>
      <c r="AV622" s="21" t="str">
        <f>IF(AND(COUNTIF($AM$3:AM622,AM622)=COUNTIF($AM$3:AM100622,AM622),AM622&lt;&gt;""),SUMIF($AM$3:AM622,AM622,$AT$3:AT622),"")</f>
        <v/>
      </c>
      <c r="AW622" s="96"/>
      <c r="AX622" s="20" t="str">
        <f>IF(COUNT(BC622:BH622)=6,MAX($AX$3:AX621)+1,"")</f>
        <v/>
      </c>
      <c r="AY622" s="20" t="str">
        <f>IF(AZ622="","",RANK(AZ622,$AZ$3:$AZ$100003,1)+COUNTIF($AZ$3:AZ622,AZ622)-1)</f>
        <v/>
      </c>
      <c r="AZ622" s="20" t="str">
        <f t="shared" si="309"/>
        <v/>
      </c>
      <c r="BA622" s="20" t="str">
        <f>IF(AN622="","",IF(COUNTIF($AN$3:AN622,AN622)=1,1+MAX($BA$3:BA621),INDEX($BA$3:BA621,MATCH(AN622,$AN$3:AN622,0),0)))</f>
        <v/>
      </c>
      <c r="BB622" s="20" t="str">
        <f>IF(AO622="","",IF(COUNTIF($AO$3:AO622,AO622)=1,1+MAX($BB$3:BB621),INDEX($BB$3:BB621,MATCH(AO622,$AO$3:AO622,0),0)))</f>
        <v/>
      </c>
      <c r="BC622" s="54" t="str">
        <f t="shared" si="310"/>
        <v/>
      </c>
      <c r="BD622" s="54" t="str">
        <f t="shared" si="311"/>
        <v/>
      </c>
      <c r="BE622" s="20" t="str">
        <f>IF($AN622="","",IF(COUNTIF(AN622,"*"&amp;BE$1&amp;"*"),COUNTIF(AN$3:AN622,"*"&amp;BE$1&amp;"*"),""))</f>
        <v/>
      </c>
      <c r="BF622" s="20" t="str">
        <f>IF($AN622="","",IF(COUNTIF(AO622,"*"&amp;BF$1&amp;"*"),COUNTIF(AO$3:AO622,"*"&amp;BF$1&amp;"*"),""))</f>
        <v/>
      </c>
      <c r="BG622" s="20" t="str">
        <f>IF($AN622="","",IF(COUNTIF(AP622,"*"&amp;BG$1&amp;"*"),COUNTIF(AP$3:AP622,"*"&amp;BG$1&amp;"*"),""))</f>
        <v/>
      </c>
      <c r="BH622" s="20" t="str">
        <f>IF($AN622="","",IF(COUNTIF(AQ622,"*"&amp;BH$1&amp;"*"),COUNTIF(AQ$3:AQ622,"*"&amp;BH$1&amp;"*"),""))</f>
        <v/>
      </c>
      <c r="BI622" s="58" t="str">
        <f t="shared" si="312"/>
        <v/>
      </c>
      <c r="BJ622" s="20" t="str">
        <f t="shared" si="313"/>
        <v/>
      </c>
      <c r="BK622" s="20" t="str">
        <f t="shared" si="314"/>
        <v/>
      </c>
      <c r="BM622" s="20" t="str">
        <f>IF($BM$1&gt;=1+MAX($BM$3:BM621),1+MAX($BM$3:BM621),"")</f>
        <v/>
      </c>
      <c r="BN622" s="20" t="str">
        <f t="shared" si="316"/>
        <v/>
      </c>
      <c r="BO622" s="20" t="str">
        <f t="shared" si="316"/>
        <v/>
      </c>
      <c r="BP622" s="20" t="str">
        <f t="shared" si="316"/>
        <v/>
      </c>
      <c r="BQ622" s="20" t="str">
        <f t="shared" si="316"/>
        <v/>
      </c>
      <c r="BR622" s="20" t="str">
        <f t="shared" si="316"/>
        <v/>
      </c>
      <c r="BS622" s="20" t="str">
        <f t="shared" si="316"/>
        <v/>
      </c>
      <c r="BT622" s="20" t="str">
        <f t="shared" si="316"/>
        <v/>
      </c>
      <c r="BU622" s="20" t="str">
        <f t="shared" si="316"/>
        <v/>
      </c>
      <c r="BV622" s="20" t="str">
        <f t="shared" si="316"/>
        <v/>
      </c>
      <c r="BW622" s="20" t="str">
        <f t="shared" si="316"/>
        <v/>
      </c>
      <c r="BX622" s="20" t="str">
        <f t="shared" si="316"/>
        <v/>
      </c>
    </row>
    <row r="623" spans="2:76" ht="30" customHeight="1" x14ac:dyDescent="0.2">
      <c r="B623" s="52"/>
      <c r="C623" s="52"/>
      <c r="D623" s="52"/>
      <c r="E623" s="30"/>
      <c r="F623" s="31"/>
      <c r="G623" s="32"/>
      <c r="H623" s="30"/>
      <c r="I623" s="31"/>
      <c r="J623" s="34"/>
      <c r="K623" s="112" t="str">
        <f t="shared" si="292"/>
        <v/>
      </c>
      <c r="L623" s="108" t="str">
        <f t="shared" si="293"/>
        <v/>
      </c>
      <c r="M623" s="108" t="str">
        <f t="shared" si="294"/>
        <v/>
      </c>
      <c r="N623" s="31" t="str">
        <f t="shared" si="295"/>
        <v/>
      </c>
      <c r="O623" s="31" t="str">
        <f t="shared" si="296"/>
        <v/>
      </c>
      <c r="P623" s="49" t="str">
        <f t="shared" si="297"/>
        <v/>
      </c>
      <c r="Q623" s="49" t="str">
        <f t="shared" si="298"/>
        <v/>
      </c>
      <c r="R623" s="32" t="str">
        <f t="shared" si="299"/>
        <v/>
      </c>
      <c r="S623" s="19"/>
      <c r="T623" s="45" t="str">
        <f t="shared" si="300"/>
        <v/>
      </c>
      <c r="U623" s="32" t="str">
        <f t="shared" si="301"/>
        <v/>
      </c>
      <c r="V623" s="22"/>
      <c r="W623" s="6" t="str">
        <f t="shared" si="290"/>
        <v/>
      </c>
      <c r="X623" s="7" t="str">
        <f t="shared" si="302"/>
        <v/>
      </c>
      <c r="Y623" s="19"/>
      <c r="Z623" s="13" t="str">
        <f t="shared" si="291"/>
        <v/>
      </c>
      <c r="AA623" s="13" t="str">
        <f t="shared" si="303"/>
        <v/>
      </c>
      <c r="AB623" s="7" t="str">
        <f t="shared" si="304"/>
        <v/>
      </c>
      <c r="AC623" s="22"/>
      <c r="AD623" s="3" t="str">
        <f>IF(B623="","",COUNT(B$3:B623))</f>
        <v/>
      </c>
      <c r="AE623" s="3" t="str">
        <f>IF(C623="","",COUNT(C$3:C623))</f>
        <v/>
      </c>
      <c r="AF623" s="3" t="str">
        <f>IF(D623="","",COUNT(D$3:D623))</f>
        <v/>
      </c>
      <c r="AG623" s="20" t="str">
        <f>IF(E623="","",COUNTA($E$3:E623))</f>
        <v/>
      </c>
      <c r="AH623" s="38" t="str">
        <f>IF(B623="",IF(OR($C623&lt;&gt;"",$D623&lt;&gt;"",$E623&lt;&gt;"",$H623&lt;&gt;"",$G623&lt;&gt;""),INDEX(AH$3:AH622,MATCH(MAX(AD$3:AD622),AD$3:AD622,0),0),""),B623)</f>
        <v/>
      </c>
      <c r="AI623" s="38" t="str">
        <f>IF(C623="",IF(OR($D623&lt;&gt;"",$E623&lt;&gt;"",$H623&lt;&gt;"",$G623&lt;&gt;""),INDEX(AI$3:AI622,MATCH(MAX(AE$3:AE622),AE$3:AE622,0),0),""),C623)</f>
        <v/>
      </c>
      <c r="AJ623" s="38" t="str">
        <f>IF(D623="",IF(OR($E623&lt;&gt;"",$H623&lt;&gt;"",$G623&lt;&gt;""),INDEX(AJ$3:AJ622,MATCH(MAX(AF$3:AF622),AF$3:AF622,0),0),""),D623)</f>
        <v/>
      </c>
      <c r="AK623" s="4" t="str">
        <f>IF(入力!E623="","",IFERROR(INDEX(雇用者!$B$3:$B$100003,IFERROR(MATCH("*"&amp;$E623&amp;"*",雇用者!B$3:B$100003,0),MATCH("*"&amp;$E623&amp;"*",雇用者!C$3:C$100003,0)),0),入力!E623))&amp;""</f>
        <v/>
      </c>
      <c r="AL623" s="20" t="str">
        <f>IF(AM623="","",$AM623&amp;"@"&amp;AN623&amp;IF(AN623="","","@"&amp;COUNTIF($AK$3:AK623,AN623)))</f>
        <v/>
      </c>
      <c r="AM623" s="26" t="str">
        <f t="shared" si="305"/>
        <v/>
      </c>
      <c r="AN623" s="4" t="str">
        <f>IF(AK623="",IF(AND(OR(H623&lt;&gt;"",G623&lt;&gt;""),E623=""),INDEX($AK$3:AK622,MATCH(MAX($AG$3:AG622),$AG$3:AG622,0),0),""),AK623)</f>
        <v/>
      </c>
      <c r="AO623" s="20" t="str">
        <f>IF(H623="",IF(AN623="","",IFERROR(INDEX(雇用者!$D$3:$D$100003,MATCH($AN623,雇用者!B$3:B$100003,0),0),"")),H623)&amp;""</f>
        <v/>
      </c>
      <c r="AP623" s="20" t="str">
        <f>IF(AN623="","",IFERROR(IF(AND(入力!I623="",H623=""),INDEX(雇用者!$E$3:$E$100003,MATCH($AN623,雇用者!B$3:B$100003,0),0),I623),I623))&amp;""</f>
        <v/>
      </c>
      <c r="AQ623" s="20" t="str">
        <f t="shared" si="306"/>
        <v/>
      </c>
      <c r="AR623" s="20" t="str">
        <f t="shared" si="307"/>
        <v/>
      </c>
      <c r="AS623" s="20" t="str">
        <f>IF(AN623="","",IFERROR(IF(AND(入力!G623="",H623=""),INDEX(雇用者!$F$3:$Y$100003,MATCH($AN623,雇用者!B$3:B$100003,0),MATCH($AM623,雇用者!$F$1:$Y$1,1)),IF(G623="","",G623)),IF(G623="","",G623)))</f>
        <v/>
      </c>
      <c r="AT623" s="21" t="str">
        <f t="shared" si="308"/>
        <v/>
      </c>
      <c r="AU623" s="21" t="str">
        <f>IF(AND(AT623&lt;&gt;"",COUNTIF($AL$3:AL623,AL623)=1),SUMIF($AL$3:$AT$100003,AL623,$AT$3:$AT$100003),"")</f>
        <v/>
      </c>
      <c r="AV623" s="21" t="str">
        <f>IF(AND(COUNTIF($AM$3:AM623,AM623)=COUNTIF($AM$3:AM100623,AM623),AM623&lt;&gt;""),SUMIF($AM$3:AM623,AM623,$AT$3:AT623),"")</f>
        <v/>
      </c>
      <c r="AW623" s="96"/>
      <c r="AX623" s="20" t="str">
        <f>IF(COUNT(BC623:BH623)=6,MAX($AX$3:AX622)+1,"")</f>
        <v/>
      </c>
      <c r="AY623" s="20" t="str">
        <f>IF(AZ623="","",RANK(AZ623,$AZ$3:$AZ$100003,1)+COUNTIF($AZ$3:AZ623,AZ623)-1)</f>
        <v/>
      </c>
      <c r="AZ623" s="20" t="str">
        <f t="shared" si="309"/>
        <v/>
      </c>
      <c r="BA623" s="20" t="str">
        <f>IF(AN623="","",IF(COUNTIF($AN$3:AN623,AN623)=1,1+MAX($BA$3:BA622),INDEX($BA$3:BA622,MATCH(AN623,$AN$3:AN623,0),0)))</f>
        <v/>
      </c>
      <c r="BB623" s="20" t="str">
        <f>IF(AO623="","",IF(COUNTIF($AO$3:AO623,AO623)=1,1+MAX($BB$3:BB622),INDEX($BB$3:BB622,MATCH(AO623,$AO$3:AO623,0),0)))</f>
        <v/>
      </c>
      <c r="BC623" s="54" t="str">
        <f t="shared" si="310"/>
        <v/>
      </c>
      <c r="BD623" s="54" t="str">
        <f t="shared" si="311"/>
        <v/>
      </c>
      <c r="BE623" s="20" t="str">
        <f>IF($AN623="","",IF(COUNTIF(AN623,"*"&amp;BE$1&amp;"*"),COUNTIF(AN$3:AN623,"*"&amp;BE$1&amp;"*"),""))</f>
        <v/>
      </c>
      <c r="BF623" s="20" t="str">
        <f>IF($AN623="","",IF(COUNTIF(AO623,"*"&amp;BF$1&amp;"*"),COUNTIF(AO$3:AO623,"*"&amp;BF$1&amp;"*"),""))</f>
        <v/>
      </c>
      <c r="BG623" s="20" t="str">
        <f>IF($AN623="","",IF(COUNTIF(AP623,"*"&amp;BG$1&amp;"*"),COUNTIF(AP$3:AP623,"*"&amp;BG$1&amp;"*"),""))</f>
        <v/>
      </c>
      <c r="BH623" s="20" t="str">
        <f>IF($AN623="","",IF(COUNTIF(AQ623,"*"&amp;BH$1&amp;"*"),COUNTIF(AQ$3:AQ623,"*"&amp;BH$1&amp;"*"),""))</f>
        <v/>
      </c>
      <c r="BI623" s="58" t="str">
        <f t="shared" si="312"/>
        <v/>
      </c>
      <c r="BJ623" s="20" t="str">
        <f t="shared" si="313"/>
        <v/>
      </c>
      <c r="BK623" s="20" t="str">
        <f t="shared" si="314"/>
        <v/>
      </c>
      <c r="BM623" s="20" t="str">
        <f>IF($BM$1&gt;=1+MAX($BM$3:BM622),1+MAX($BM$3:BM622),"")</f>
        <v/>
      </c>
      <c r="BN623" s="20" t="str">
        <f t="shared" si="316"/>
        <v/>
      </c>
      <c r="BO623" s="20" t="str">
        <f t="shared" si="316"/>
        <v/>
      </c>
      <c r="BP623" s="20" t="str">
        <f t="shared" si="316"/>
        <v/>
      </c>
      <c r="BQ623" s="20" t="str">
        <f t="shared" si="316"/>
        <v/>
      </c>
      <c r="BR623" s="20" t="str">
        <f t="shared" si="316"/>
        <v/>
      </c>
      <c r="BS623" s="20" t="str">
        <f t="shared" si="316"/>
        <v/>
      </c>
      <c r="BT623" s="20" t="str">
        <f t="shared" si="316"/>
        <v/>
      </c>
      <c r="BU623" s="20" t="str">
        <f t="shared" si="316"/>
        <v/>
      </c>
      <c r="BV623" s="20" t="str">
        <f t="shared" si="316"/>
        <v/>
      </c>
      <c r="BW623" s="20" t="str">
        <f t="shared" si="316"/>
        <v/>
      </c>
      <c r="BX623" s="20" t="str">
        <f t="shared" si="316"/>
        <v/>
      </c>
    </row>
    <row r="624" spans="2:76" ht="30" customHeight="1" x14ac:dyDescent="0.2">
      <c r="B624" s="52"/>
      <c r="C624" s="52"/>
      <c r="D624" s="52"/>
      <c r="E624" s="30"/>
      <c r="F624" s="31"/>
      <c r="G624" s="32"/>
      <c r="H624" s="30"/>
      <c r="I624" s="31"/>
      <c r="J624" s="34"/>
      <c r="K624" s="112" t="str">
        <f t="shared" si="292"/>
        <v/>
      </c>
      <c r="L624" s="108" t="str">
        <f t="shared" si="293"/>
        <v/>
      </c>
      <c r="M624" s="108" t="str">
        <f t="shared" si="294"/>
        <v/>
      </c>
      <c r="N624" s="31" t="str">
        <f t="shared" si="295"/>
        <v/>
      </c>
      <c r="O624" s="31" t="str">
        <f t="shared" si="296"/>
        <v/>
      </c>
      <c r="P624" s="49" t="str">
        <f t="shared" si="297"/>
        <v/>
      </c>
      <c r="Q624" s="49" t="str">
        <f t="shared" si="298"/>
        <v/>
      </c>
      <c r="R624" s="32" t="str">
        <f t="shared" si="299"/>
        <v/>
      </c>
      <c r="S624" s="19"/>
      <c r="T624" s="45" t="str">
        <f t="shared" si="300"/>
        <v/>
      </c>
      <c r="U624" s="32" t="str">
        <f t="shared" si="301"/>
        <v/>
      </c>
      <c r="V624" s="22"/>
      <c r="W624" s="6" t="str">
        <f t="shared" si="290"/>
        <v/>
      </c>
      <c r="X624" s="7" t="str">
        <f t="shared" si="302"/>
        <v/>
      </c>
      <c r="Y624" s="19"/>
      <c r="Z624" s="13" t="str">
        <f t="shared" si="291"/>
        <v/>
      </c>
      <c r="AA624" s="13" t="str">
        <f t="shared" si="303"/>
        <v/>
      </c>
      <c r="AB624" s="7" t="str">
        <f t="shared" si="304"/>
        <v/>
      </c>
      <c r="AC624" s="22"/>
      <c r="AD624" s="3" t="str">
        <f>IF(B624="","",COUNT(B$3:B624))</f>
        <v/>
      </c>
      <c r="AE624" s="3" t="str">
        <f>IF(C624="","",COUNT(C$3:C624))</f>
        <v/>
      </c>
      <c r="AF624" s="3" t="str">
        <f>IF(D624="","",COUNT(D$3:D624))</f>
        <v/>
      </c>
      <c r="AG624" s="20" t="str">
        <f>IF(E624="","",COUNTA($E$3:E624))</f>
        <v/>
      </c>
      <c r="AH624" s="38" t="str">
        <f>IF(B624="",IF(OR($C624&lt;&gt;"",$D624&lt;&gt;"",$E624&lt;&gt;"",$H624&lt;&gt;"",$G624&lt;&gt;""),INDEX(AH$3:AH623,MATCH(MAX(AD$3:AD623),AD$3:AD623,0),0),""),B624)</f>
        <v/>
      </c>
      <c r="AI624" s="38" t="str">
        <f>IF(C624="",IF(OR($D624&lt;&gt;"",$E624&lt;&gt;"",$H624&lt;&gt;"",$G624&lt;&gt;""),INDEX(AI$3:AI623,MATCH(MAX(AE$3:AE623),AE$3:AE623,0),0),""),C624)</f>
        <v/>
      </c>
      <c r="AJ624" s="38" t="str">
        <f>IF(D624="",IF(OR($E624&lt;&gt;"",$H624&lt;&gt;"",$G624&lt;&gt;""),INDEX(AJ$3:AJ623,MATCH(MAX(AF$3:AF623),AF$3:AF623,0),0),""),D624)</f>
        <v/>
      </c>
      <c r="AK624" s="4" t="str">
        <f>IF(入力!E624="","",IFERROR(INDEX(雇用者!$B$3:$B$100003,IFERROR(MATCH("*"&amp;$E624&amp;"*",雇用者!B$3:B$100003,0),MATCH("*"&amp;$E624&amp;"*",雇用者!C$3:C$100003,0)),0),入力!E624))&amp;""</f>
        <v/>
      </c>
      <c r="AL624" s="20" t="str">
        <f>IF(AM624="","",$AM624&amp;"@"&amp;AN624&amp;IF(AN624="","","@"&amp;COUNTIF($AK$3:AK624,AN624)))</f>
        <v/>
      </c>
      <c r="AM624" s="26" t="str">
        <f t="shared" si="305"/>
        <v/>
      </c>
      <c r="AN624" s="4" t="str">
        <f>IF(AK624="",IF(AND(OR(H624&lt;&gt;"",G624&lt;&gt;""),E624=""),INDEX($AK$3:AK623,MATCH(MAX($AG$3:AG623),$AG$3:AG623,0),0),""),AK624)</f>
        <v/>
      </c>
      <c r="AO624" s="20" t="str">
        <f>IF(H624="",IF(AN624="","",IFERROR(INDEX(雇用者!$D$3:$D$100003,MATCH($AN624,雇用者!B$3:B$100003,0),0),"")),H624)&amp;""</f>
        <v/>
      </c>
      <c r="AP624" s="20" t="str">
        <f>IF(AN624="","",IFERROR(IF(AND(入力!I624="",H624=""),INDEX(雇用者!$E$3:$E$100003,MATCH($AN624,雇用者!B$3:B$100003,0),0),I624),I624))&amp;""</f>
        <v/>
      </c>
      <c r="AQ624" s="20" t="str">
        <f t="shared" si="306"/>
        <v/>
      </c>
      <c r="AR624" s="20" t="str">
        <f t="shared" si="307"/>
        <v/>
      </c>
      <c r="AS624" s="20" t="str">
        <f>IF(AN624="","",IFERROR(IF(AND(入力!G624="",H624=""),INDEX(雇用者!$F$3:$Y$100003,MATCH($AN624,雇用者!B$3:B$100003,0),MATCH($AM624,雇用者!$F$1:$Y$1,1)),IF(G624="","",G624)),IF(G624="","",G624)))</f>
        <v/>
      </c>
      <c r="AT624" s="21" t="str">
        <f t="shared" si="308"/>
        <v/>
      </c>
      <c r="AU624" s="21" t="str">
        <f>IF(AND(AT624&lt;&gt;"",COUNTIF($AL$3:AL624,AL624)=1),SUMIF($AL$3:$AT$100003,AL624,$AT$3:$AT$100003),"")</f>
        <v/>
      </c>
      <c r="AV624" s="21" t="str">
        <f>IF(AND(COUNTIF($AM$3:AM624,AM624)=COUNTIF($AM$3:AM100624,AM624),AM624&lt;&gt;""),SUMIF($AM$3:AM624,AM624,$AT$3:AT624),"")</f>
        <v/>
      </c>
      <c r="AW624" s="96"/>
      <c r="AX624" s="20" t="str">
        <f>IF(COUNT(BC624:BH624)=6,MAX($AX$3:AX623)+1,"")</f>
        <v/>
      </c>
      <c r="AY624" s="20" t="str">
        <f>IF(AZ624="","",RANK(AZ624,$AZ$3:$AZ$100003,1)+COUNTIF($AZ$3:AZ624,AZ624)-1)</f>
        <v/>
      </c>
      <c r="AZ624" s="20" t="str">
        <f t="shared" si="309"/>
        <v/>
      </c>
      <c r="BA624" s="20" t="str">
        <f>IF(AN624="","",IF(COUNTIF($AN$3:AN624,AN624)=1,1+MAX($BA$3:BA623),INDEX($BA$3:BA623,MATCH(AN624,$AN$3:AN624,0),0)))</f>
        <v/>
      </c>
      <c r="BB624" s="20" t="str">
        <f>IF(AO624="","",IF(COUNTIF($AO$3:AO624,AO624)=1,1+MAX($BB$3:BB623),INDEX($BB$3:BB623,MATCH(AO624,$AO$3:AO624,0),0)))</f>
        <v/>
      </c>
      <c r="BC624" s="54" t="str">
        <f t="shared" si="310"/>
        <v/>
      </c>
      <c r="BD624" s="54" t="str">
        <f t="shared" si="311"/>
        <v/>
      </c>
      <c r="BE624" s="20" t="str">
        <f>IF($AN624="","",IF(COUNTIF(AN624,"*"&amp;BE$1&amp;"*"),COUNTIF(AN$3:AN624,"*"&amp;BE$1&amp;"*"),""))</f>
        <v/>
      </c>
      <c r="BF624" s="20" t="str">
        <f>IF($AN624="","",IF(COUNTIF(AO624,"*"&amp;BF$1&amp;"*"),COUNTIF(AO$3:AO624,"*"&amp;BF$1&amp;"*"),""))</f>
        <v/>
      </c>
      <c r="BG624" s="20" t="str">
        <f>IF($AN624="","",IF(COUNTIF(AP624,"*"&amp;BG$1&amp;"*"),COUNTIF(AP$3:AP624,"*"&amp;BG$1&amp;"*"),""))</f>
        <v/>
      </c>
      <c r="BH624" s="20" t="str">
        <f>IF($AN624="","",IF(COUNTIF(AQ624,"*"&amp;BH$1&amp;"*"),COUNTIF(AQ$3:AQ624,"*"&amp;BH$1&amp;"*"),""))</f>
        <v/>
      </c>
      <c r="BI624" s="58" t="str">
        <f t="shared" si="312"/>
        <v/>
      </c>
      <c r="BJ624" s="20" t="str">
        <f t="shared" si="313"/>
        <v/>
      </c>
      <c r="BK624" s="20" t="str">
        <f t="shared" si="314"/>
        <v/>
      </c>
      <c r="BM624" s="20" t="str">
        <f>IF($BM$1&gt;=1+MAX($BM$3:BM623),1+MAX($BM$3:BM623),"")</f>
        <v/>
      </c>
      <c r="BN624" s="20" t="str">
        <f t="shared" si="316"/>
        <v/>
      </c>
      <c r="BO624" s="20" t="str">
        <f t="shared" si="316"/>
        <v/>
      </c>
      <c r="BP624" s="20" t="str">
        <f t="shared" si="316"/>
        <v/>
      </c>
      <c r="BQ624" s="20" t="str">
        <f t="shared" si="316"/>
        <v/>
      </c>
      <c r="BR624" s="20" t="str">
        <f t="shared" si="316"/>
        <v/>
      </c>
      <c r="BS624" s="20" t="str">
        <f t="shared" si="316"/>
        <v/>
      </c>
      <c r="BT624" s="20" t="str">
        <f t="shared" si="316"/>
        <v/>
      </c>
      <c r="BU624" s="20" t="str">
        <f t="shared" si="316"/>
        <v/>
      </c>
      <c r="BV624" s="20" t="str">
        <f t="shared" si="316"/>
        <v/>
      </c>
      <c r="BW624" s="20" t="str">
        <f t="shared" si="316"/>
        <v/>
      </c>
      <c r="BX624" s="20" t="str">
        <f t="shared" si="316"/>
        <v/>
      </c>
    </row>
    <row r="625" spans="2:76" ht="30" customHeight="1" x14ac:dyDescent="0.2">
      <c r="B625" s="52"/>
      <c r="C625" s="52"/>
      <c r="D625" s="52"/>
      <c r="E625" s="30"/>
      <c r="F625" s="31"/>
      <c r="G625" s="32"/>
      <c r="H625" s="30"/>
      <c r="I625" s="31"/>
      <c r="J625" s="34"/>
      <c r="K625" s="112" t="str">
        <f t="shared" si="292"/>
        <v/>
      </c>
      <c r="L625" s="108" t="str">
        <f t="shared" si="293"/>
        <v/>
      </c>
      <c r="M625" s="108" t="str">
        <f t="shared" si="294"/>
        <v/>
      </c>
      <c r="N625" s="31" t="str">
        <f t="shared" si="295"/>
        <v/>
      </c>
      <c r="O625" s="31" t="str">
        <f t="shared" si="296"/>
        <v/>
      </c>
      <c r="P625" s="49" t="str">
        <f t="shared" si="297"/>
        <v/>
      </c>
      <c r="Q625" s="49" t="str">
        <f t="shared" si="298"/>
        <v/>
      </c>
      <c r="R625" s="32" t="str">
        <f t="shared" si="299"/>
        <v/>
      </c>
      <c r="S625" s="19"/>
      <c r="T625" s="45" t="str">
        <f t="shared" si="300"/>
        <v/>
      </c>
      <c r="U625" s="32" t="str">
        <f t="shared" si="301"/>
        <v/>
      </c>
      <c r="V625" s="22"/>
      <c r="W625" s="6" t="str">
        <f t="shared" si="290"/>
        <v/>
      </c>
      <c r="X625" s="7" t="str">
        <f t="shared" si="302"/>
        <v/>
      </c>
      <c r="Y625" s="19"/>
      <c r="Z625" s="13" t="str">
        <f t="shared" si="291"/>
        <v/>
      </c>
      <c r="AA625" s="13" t="str">
        <f t="shared" si="303"/>
        <v/>
      </c>
      <c r="AB625" s="7" t="str">
        <f t="shared" si="304"/>
        <v/>
      </c>
      <c r="AC625" s="22"/>
      <c r="AD625" s="3" t="str">
        <f>IF(B625="","",COUNT(B$3:B625))</f>
        <v/>
      </c>
      <c r="AE625" s="3" t="str">
        <f>IF(C625="","",COUNT(C$3:C625))</f>
        <v/>
      </c>
      <c r="AF625" s="3" t="str">
        <f>IF(D625="","",COUNT(D$3:D625))</f>
        <v/>
      </c>
      <c r="AG625" s="20" t="str">
        <f>IF(E625="","",COUNTA($E$3:E625))</f>
        <v/>
      </c>
      <c r="AH625" s="38" t="str">
        <f>IF(B625="",IF(OR($C625&lt;&gt;"",$D625&lt;&gt;"",$E625&lt;&gt;"",$H625&lt;&gt;"",$G625&lt;&gt;""),INDEX(AH$3:AH624,MATCH(MAX(AD$3:AD624),AD$3:AD624,0),0),""),B625)</f>
        <v/>
      </c>
      <c r="AI625" s="38" t="str">
        <f>IF(C625="",IF(OR($D625&lt;&gt;"",$E625&lt;&gt;"",$H625&lt;&gt;"",$G625&lt;&gt;""),INDEX(AI$3:AI624,MATCH(MAX(AE$3:AE624),AE$3:AE624,0),0),""),C625)</f>
        <v/>
      </c>
      <c r="AJ625" s="38" t="str">
        <f>IF(D625="",IF(OR($E625&lt;&gt;"",$H625&lt;&gt;"",$G625&lt;&gt;""),INDEX(AJ$3:AJ624,MATCH(MAX(AF$3:AF624),AF$3:AF624,0),0),""),D625)</f>
        <v/>
      </c>
      <c r="AK625" s="4" t="str">
        <f>IF(入力!E625="","",IFERROR(INDEX(雇用者!$B$3:$B$100003,IFERROR(MATCH("*"&amp;$E625&amp;"*",雇用者!B$3:B$100003,0),MATCH("*"&amp;$E625&amp;"*",雇用者!C$3:C$100003,0)),0),入力!E625))&amp;""</f>
        <v/>
      </c>
      <c r="AL625" s="20" t="str">
        <f>IF(AM625="","",$AM625&amp;"@"&amp;AN625&amp;IF(AN625="","","@"&amp;COUNTIF($AK$3:AK625,AN625)))</f>
        <v/>
      </c>
      <c r="AM625" s="26" t="str">
        <f t="shared" si="305"/>
        <v/>
      </c>
      <c r="AN625" s="4" t="str">
        <f>IF(AK625="",IF(AND(OR(H625&lt;&gt;"",G625&lt;&gt;""),E625=""),INDEX($AK$3:AK624,MATCH(MAX($AG$3:AG624),$AG$3:AG624,0),0),""),AK625)</f>
        <v/>
      </c>
      <c r="AO625" s="20" t="str">
        <f>IF(H625="",IF(AN625="","",IFERROR(INDEX(雇用者!$D$3:$D$100003,MATCH($AN625,雇用者!B$3:B$100003,0),0),"")),H625)&amp;""</f>
        <v/>
      </c>
      <c r="AP625" s="20" t="str">
        <f>IF(AN625="","",IFERROR(IF(AND(入力!I625="",H625=""),INDEX(雇用者!$E$3:$E$100003,MATCH($AN625,雇用者!B$3:B$100003,0),0),I625),I625))&amp;""</f>
        <v/>
      </c>
      <c r="AQ625" s="20" t="str">
        <f t="shared" si="306"/>
        <v/>
      </c>
      <c r="AR625" s="20" t="str">
        <f t="shared" si="307"/>
        <v/>
      </c>
      <c r="AS625" s="20" t="str">
        <f>IF(AN625="","",IFERROR(IF(AND(入力!G625="",H625=""),INDEX(雇用者!$F$3:$Y$100003,MATCH($AN625,雇用者!B$3:B$100003,0),MATCH($AM625,雇用者!$F$1:$Y$1,1)),IF(G625="","",G625)),IF(G625="","",G625)))</f>
        <v/>
      </c>
      <c r="AT625" s="21" t="str">
        <f t="shared" si="308"/>
        <v/>
      </c>
      <c r="AU625" s="21" t="str">
        <f>IF(AND(AT625&lt;&gt;"",COUNTIF($AL$3:AL625,AL625)=1),SUMIF($AL$3:$AT$100003,AL625,$AT$3:$AT$100003),"")</f>
        <v/>
      </c>
      <c r="AV625" s="21" t="str">
        <f>IF(AND(COUNTIF($AM$3:AM625,AM625)=COUNTIF($AM$3:AM100625,AM625),AM625&lt;&gt;""),SUMIF($AM$3:AM625,AM625,$AT$3:AT625),"")</f>
        <v/>
      </c>
      <c r="AW625" s="96"/>
      <c r="AX625" s="20" t="str">
        <f>IF(COUNT(BC625:BH625)=6,MAX($AX$3:AX624)+1,"")</f>
        <v/>
      </c>
      <c r="AY625" s="20" t="str">
        <f>IF(AZ625="","",RANK(AZ625,$AZ$3:$AZ$100003,1)+COUNTIF($AZ$3:AZ625,AZ625)-1)</f>
        <v/>
      </c>
      <c r="AZ625" s="20" t="str">
        <f t="shared" si="309"/>
        <v/>
      </c>
      <c r="BA625" s="20" t="str">
        <f>IF(AN625="","",IF(COUNTIF($AN$3:AN625,AN625)=1,1+MAX($BA$3:BA624),INDEX($BA$3:BA624,MATCH(AN625,$AN$3:AN625,0),0)))</f>
        <v/>
      </c>
      <c r="BB625" s="20" t="str">
        <f>IF(AO625="","",IF(COUNTIF($AO$3:AO625,AO625)=1,1+MAX($BB$3:BB624),INDEX($BB$3:BB624,MATCH(AO625,$AO$3:AO625,0),0)))</f>
        <v/>
      </c>
      <c r="BC625" s="54" t="str">
        <f t="shared" si="310"/>
        <v/>
      </c>
      <c r="BD625" s="54" t="str">
        <f t="shared" si="311"/>
        <v/>
      </c>
      <c r="BE625" s="20" t="str">
        <f>IF($AN625="","",IF(COUNTIF(AN625,"*"&amp;BE$1&amp;"*"),COUNTIF(AN$3:AN625,"*"&amp;BE$1&amp;"*"),""))</f>
        <v/>
      </c>
      <c r="BF625" s="20" t="str">
        <f>IF($AN625="","",IF(COUNTIF(AO625,"*"&amp;BF$1&amp;"*"),COUNTIF(AO$3:AO625,"*"&amp;BF$1&amp;"*"),""))</f>
        <v/>
      </c>
      <c r="BG625" s="20" t="str">
        <f>IF($AN625="","",IF(COUNTIF(AP625,"*"&amp;BG$1&amp;"*"),COUNTIF(AP$3:AP625,"*"&amp;BG$1&amp;"*"),""))</f>
        <v/>
      </c>
      <c r="BH625" s="20" t="str">
        <f>IF($AN625="","",IF(COUNTIF(AQ625,"*"&amp;BH$1&amp;"*"),COUNTIF(AQ$3:AQ625,"*"&amp;BH$1&amp;"*"),""))</f>
        <v/>
      </c>
      <c r="BI625" s="58" t="str">
        <f t="shared" si="312"/>
        <v/>
      </c>
      <c r="BJ625" s="20" t="str">
        <f t="shared" si="313"/>
        <v/>
      </c>
      <c r="BK625" s="20" t="str">
        <f t="shared" si="314"/>
        <v/>
      </c>
      <c r="BM625" s="20" t="str">
        <f>IF($BM$1&gt;=1+MAX($BM$3:BM624),1+MAX($BM$3:BM624),"")</f>
        <v/>
      </c>
      <c r="BN625" s="20" t="str">
        <f t="shared" si="316"/>
        <v/>
      </c>
      <c r="BO625" s="20" t="str">
        <f t="shared" si="316"/>
        <v/>
      </c>
      <c r="BP625" s="20" t="str">
        <f t="shared" si="316"/>
        <v/>
      </c>
      <c r="BQ625" s="20" t="str">
        <f t="shared" si="316"/>
        <v/>
      </c>
      <c r="BR625" s="20" t="str">
        <f t="shared" si="316"/>
        <v/>
      </c>
      <c r="BS625" s="20" t="str">
        <f t="shared" si="316"/>
        <v/>
      </c>
      <c r="BT625" s="20" t="str">
        <f t="shared" si="316"/>
        <v/>
      </c>
      <c r="BU625" s="20" t="str">
        <f t="shared" si="316"/>
        <v/>
      </c>
      <c r="BV625" s="20" t="str">
        <f t="shared" si="316"/>
        <v/>
      </c>
      <c r="BW625" s="20" t="str">
        <f t="shared" si="316"/>
        <v/>
      </c>
      <c r="BX625" s="20" t="str">
        <f t="shared" si="316"/>
        <v/>
      </c>
    </row>
    <row r="626" spans="2:76" ht="30" customHeight="1" x14ac:dyDescent="0.2">
      <c r="B626" s="52"/>
      <c r="C626" s="52"/>
      <c r="D626" s="52"/>
      <c r="E626" s="30"/>
      <c r="F626" s="31"/>
      <c r="G626" s="32"/>
      <c r="H626" s="30"/>
      <c r="I626" s="31"/>
      <c r="J626" s="34"/>
      <c r="K626" s="112" t="str">
        <f t="shared" si="292"/>
        <v/>
      </c>
      <c r="L626" s="108" t="str">
        <f t="shared" si="293"/>
        <v/>
      </c>
      <c r="M626" s="108" t="str">
        <f t="shared" si="294"/>
        <v/>
      </c>
      <c r="N626" s="31" t="str">
        <f t="shared" si="295"/>
        <v/>
      </c>
      <c r="O626" s="31" t="str">
        <f t="shared" si="296"/>
        <v/>
      </c>
      <c r="P626" s="49" t="str">
        <f t="shared" si="297"/>
        <v/>
      </c>
      <c r="Q626" s="49" t="str">
        <f t="shared" si="298"/>
        <v/>
      </c>
      <c r="R626" s="32" t="str">
        <f t="shared" si="299"/>
        <v/>
      </c>
      <c r="S626" s="19"/>
      <c r="T626" s="45" t="str">
        <f t="shared" si="300"/>
        <v/>
      </c>
      <c r="U626" s="32" t="str">
        <f t="shared" si="301"/>
        <v/>
      </c>
      <c r="V626" s="22"/>
      <c r="W626" s="6" t="str">
        <f t="shared" si="290"/>
        <v/>
      </c>
      <c r="X626" s="7" t="str">
        <f t="shared" si="302"/>
        <v/>
      </c>
      <c r="Y626" s="19"/>
      <c r="Z626" s="13" t="str">
        <f t="shared" si="291"/>
        <v/>
      </c>
      <c r="AA626" s="13" t="str">
        <f t="shared" si="303"/>
        <v/>
      </c>
      <c r="AB626" s="7" t="str">
        <f t="shared" si="304"/>
        <v/>
      </c>
      <c r="AC626" s="22"/>
      <c r="AD626" s="3" t="str">
        <f>IF(B626="","",COUNT(B$3:B626))</f>
        <v/>
      </c>
      <c r="AE626" s="3" t="str">
        <f>IF(C626="","",COUNT(C$3:C626))</f>
        <v/>
      </c>
      <c r="AF626" s="3" t="str">
        <f>IF(D626="","",COUNT(D$3:D626))</f>
        <v/>
      </c>
      <c r="AG626" s="20" t="str">
        <f>IF(E626="","",COUNTA($E$3:E626))</f>
        <v/>
      </c>
      <c r="AH626" s="38" t="str">
        <f>IF(B626="",IF(OR($C626&lt;&gt;"",$D626&lt;&gt;"",$E626&lt;&gt;"",$H626&lt;&gt;"",$G626&lt;&gt;""),INDEX(AH$3:AH625,MATCH(MAX(AD$3:AD625),AD$3:AD625,0),0),""),B626)</f>
        <v/>
      </c>
      <c r="AI626" s="38" t="str">
        <f>IF(C626="",IF(OR($D626&lt;&gt;"",$E626&lt;&gt;"",$H626&lt;&gt;"",$G626&lt;&gt;""),INDEX(AI$3:AI625,MATCH(MAX(AE$3:AE625),AE$3:AE625,0),0),""),C626)</f>
        <v/>
      </c>
      <c r="AJ626" s="38" t="str">
        <f>IF(D626="",IF(OR($E626&lt;&gt;"",$H626&lt;&gt;"",$G626&lt;&gt;""),INDEX(AJ$3:AJ625,MATCH(MAX(AF$3:AF625),AF$3:AF625,0),0),""),D626)</f>
        <v/>
      </c>
      <c r="AK626" s="4" t="str">
        <f>IF(入力!E626="","",IFERROR(INDEX(雇用者!$B$3:$B$100003,IFERROR(MATCH("*"&amp;$E626&amp;"*",雇用者!B$3:B$100003,0),MATCH("*"&amp;$E626&amp;"*",雇用者!C$3:C$100003,0)),0),入力!E626))&amp;""</f>
        <v/>
      </c>
      <c r="AL626" s="20" t="str">
        <f>IF(AM626="","",$AM626&amp;"@"&amp;AN626&amp;IF(AN626="","","@"&amp;COUNTIF($AK$3:AK626,AN626)))</f>
        <v/>
      </c>
      <c r="AM626" s="26" t="str">
        <f t="shared" si="305"/>
        <v/>
      </c>
      <c r="AN626" s="4" t="str">
        <f>IF(AK626="",IF(AND(OR(H626&lt;&gt;"",G626&lt;&gt;""),E626=""),INDEX($AK$3:AK625,MATCH(MAX($AG$3:AG625),$AG$3:AG625,0),0),""),AK626)</f>
        <v/>
      </c>
      <c r="AO626" s="20" t="str">
        <f>IF(H626="",IF(AN626="","",IFERROR(INDEX(雇用者!$D$3:$D$100003,MATCH($AN626,雇用者!B$3:B$100003,0),0),"")),H626)&amp;""</f>
        <v/>
      </c>
      <c r="AP626" s="20" t="str">
        <f>IF(AN626="","",IFERROR(IF(AND(入力!I626="",H626=""),INDEX(雇用者!$E$3:$E$100003,MATCH($AN626,雇用者!B$3:B$100003,0),0),I626),I626))&amp;""</f>
        <v/>
      </c>
      <c r="AQ626" s="20" t="str">
        <f t="shared" si="306"/>
        <v/>
      </c>
      <c r="AR626" s="20" t="str">
        <f t="shared" si="307"/>
        <v/>
      </c>
      <c r="AS626" s="20" t="str">
        <f>IF(AN626="","",IFERROR(IF(AND(入力!G626="",H626=""),INDEX(雇用者!$F$3:$Y$100003,MATCH($AN626,雇用者!B$3:B$100003,0),MATCH($AM626,雇用者!$F$1:$Y$1,1)),IF(G626="","",G626)),IF(G626="","",G626)))</f>
        <v/>
      </c>
      <c r="AT626" s="21" t="str">
        <f t="shared" si="308"/>
        <v/>
      </c>
      <c r="AU626" s="21" t="str">
        <f>IF(AND(AT626&lt;&gt;"",COUNTIF($AL$3:AL626,AL626)=1),SUMIF($AL$3:$AT$100003,AL626,$AT$3:$AT$100003),"")</f>
        <v/>
      </c>
      <c r="AV626" s="21" t="str">
        <f>IF(AND(COUNTIF($AM$3:AM626,AM626)=COUNTIF($AM$3:AM100626,AM626),AM626&lt;&gt;""),SUMIF($AM$3:AM626,AM626,$AT$3:AT626),"")</f>
        <v/>
      </c>
      <c r="AW626" s="96"/>
      <c r="AX626" s="20" t="str">
        <f>IF(COUNT(BC626:BH626)=6,MAX($AX$3:AX625)+1,"")</f>
        <v/>
      </c>
      <c r="AY626" s="20" t="str">
        <f>IF(AZ626="","",RANK(AZ626,$AZ$3:$AZ$100003,1)+COUNTIF($AZ$3:AZ626,AZ626)-1)</f>
        <v/>
      </c>
      <c r="AZ626" s="20" t="str">
        <f t="shared" si="309"/>
        <v/>
      </c>
      <c r="BA626" s="20" t="str">
        <f>IF(AN626="","",IF(COUNTIF($AN$3:AN626,AN626)=1,1+MAX($BA$3:BA625),INDEX($BA$3:BA625,MATCH(AN626,$AN$3:AN626,0),0)))</f>
        <v/>
      </c>
      <c r="BB626" s="20" t="str">
        <f>IF(AO626="","",IF(COUNTIF($AO$3:AO626,AO626)=1,1+MAX($BB$3:BB625),INDEX($BB$3:BB625,MATCH(AO626,$AO$3:AO626,0),0)))</f>
        <v/>
      </c>
      <c r="BC626" s="54" t="str">
        <f t="shared" si="310"/>
        <v/>
      </c>
      <c r="BD626" s="54" t="str">
        <f t="shared" si="311"/>
        <v/>
      </c>
      <c r="BE626" s="20" t="str">
        <f>IF($AN626="","",IF(COUNTIF(AN626,"*"&amp;BE$1&amp;"*"),COUNTIF(AN$3:AN626,"*"&amp;BE$1&amp;"*"),""))</f>
        <v/>
      </c>
      <c r="BF626" s="20" t="str">
        <f>IF($AN626="","",IF(COUNTIF(AO626,"*"&amp;BF$1&amp;"*"),COUNTIF(AO$3:AO626,"*"&amp;BF$1&amp;"*"),""))</f>
        <v/>
      </c>
      <c r="BG626" s="20" t="str">
        <f>IF($AN626="","",IF(COUNTIF(AP626,"*"&amp;BG$1&amp;"*"),COUNTIF(AP$3:AP626,"*"&amp;BG$1&amp;"*"),""))</f>
        <v/>
      </c>
      <c r="BH626" s="20" t="str">
        <f>IF($AN626="","",IF(COUNTIF(AQ626,"*"&amp;BH$1&amp;"*"),COUNTIF(AQ$3:AQ626,"*"&amp;BH$1&amp;"*"),""))</f>
        <v/>
      </c>
      <c r="BI626" s="58" t="str">
        <f t="shared" si="312"/>
        <v/>
      </c>
      <c r="BJ626" s="20" t="str">
        <f t="shared" si="313"/>
        <v/>
      </c>
      <c r="BK626" s="20" t="str">
        <f t="shared" si="314"/>
        <v/>
      </c>
      <c r="BM626" s="20" t="str">
        <f>IF($BM$1&gt;=1+MAX($BM$3:BM625),1+MAX($BM$3:BM625),"")</f>
        <v/>
      </c>
      <c r="BN626" s="20" t="str">
        <f t="shared" si="316"/>
        <v/>
      </c>
      <c r="BO626" s="20" t="str">
        <f t="shared" si="316"/>
        <v/>
      </c>
      <c r="BP626" s="20" t="str">
        <f t="shared" si="316"/>
        <v/>
      </c>
      <c r="BQ626" s="20" t="str">
        <f t="shared" si="316"/>
        <v/>
      </c>
      <c r="BR626" s="20" t="str">
        <f t="shared" si="316"/>
        <v/>
      </c>
      <c r="BS626" s="20" t="str">
        <f t="shared" si="316"/>
        <v/>
      </c>
      <c r="BT626" s="20" t="str">
        <f t="shared" si="316"/>
        <v/>
      </c>
      <c r="BU626" s="20" t="str">
        <f t="shared" si="316"/>
        <v/>
      </c>
      <c r="BV626" s="20" t="str">
        <f t="shared" si="316"/>
        <v/>
      </c>
      <c r="BW626" s="20" t="str">
        <f t="shared" si="316"/>
        <v/>
      </c>
      <c r="BX626" s="20" t="str">
        <f t="shared" si="316"/>
        <v/>
      </c>
    </row>
    <row r="627" spans="2:76" ht="30" customHeight="1" x14ac:dyDescent="0.2">
      <c r="B627" s="52"/>
      <c r="C627" s="52"/>
      <c r="D627" s="52"/>
      <c r="E627" s="30"/>
      <c r="F627" s="31"/>
      <c r="G627" s="32"/>
      <c r="H627" s="30"/>
      <c r="I627" s="31"/>
      <c r="J627" s="34"/>
      <c r="K627" s="112" t="str">
        <f t="shared" si="292"/>
        <v/>
      </c>
      <c r="L627" s="108" t="str">
        <f t="shared" si="293"/>
        <v/>
      </c>
      <c r="M627" s="108" t="str">
        <f t="shared" si="294"/>
        <v/>
      </c>
      <c r="N627" s="31" t="str">
        <f t="shared" si="295"/>
        <v/>
      </c>
      <c r="O627" s="31" t="str">
        <f t="shared" si="296"/>
        <v/>
      </c>
      <c r="P627" s="49" t="str">
        <f t="shared" si="297"/>
        <v/>
      </c>
      <c r="Q627" s="49" t="str">
        <f t="shared" si="298"/>
        <v/>
      </c>
      <c r="R627" s="32" t="str">
        <f t="shared" si="299"/>
        <v/>
      </c>
      <c r="S627" s="19"/>
      <c r="T627" s="45" t="str">
        <f t="shared" si="300"/>
        <v/>
      </c>
      <c r="U627" s="32" t="str">
        <f t="shared" si="301"/>
        <v/>
      </c>
      <c r="V627" s="22"/>
      <c r="W627" s="6" t="str">
        <f t="shared" si="290"/>
        <v/>
      </c>
      <c r="X627" s="7" t="str">
        <f t="shared" si="302"/>
        <v/>
      </c>
      <c r="Y627" s="19"/>
      <c r="Z627" s="13" t="str">
        <f t="shared" si="291"/>
        <v/>
      </c>
      <c r="AA627" s="13" t="str">
        <f t="shared" si="303"/>
        <v/>
      </c>
      <c r="AB627" s="7" t="str">
        <f t="shared" si="304"/>
        <v/>
      </c>
      <c r="AC627" s="22"/>
      <c r="AD627" s="3" t="str">
        <f>IF(B627="","",COUNT(B$3:B627))</f>
        <v/>
      </c>
      <c r="AE627" s="3" t="str">
        <f>IF(C627="","",COUNT(C$3:C627))</f>
        <v/>
      </c>
      <c r="AF627" s="3" t="str">
        <f>IF(D627="","",COUNT(D$3:D627))</f>
        <v/>
      </c>
      <c r="AG627" s="20" t="str">
        <f>IF(E627="","",COUNTA($E$3:E627))</f>
        <v/>
      </c>
      <c r="AH627" s="38" t="str">
        <f>IF(B627="",IF(OR($C627&lt;&gt;"",$D627&lt;&gt;"",$E627&lt;&gt;"",$H627&lt;&gt;"",$G627&lt;&gt;""),INDEX(AH$3:AH626,MATCH(MAX(AD$3:AD626),AD$3:AD626,0),0),""),B627)</f>
        <v/>
      </c>
      <c r="AI627" s="38" t="str">
        <f>IF(C627="",IF(OR($D627&lt;&gt;"",$E627&lt;&gt;"",$H627&lt;&gt;"",$G627&lt;&gt;""),INDEX(AI$3:AI626,MATCH(MAX(AE$3:AE626),AE$3:AE626,0),0),""),C627)</f>
        <v/>
      </c>
      <c r="AJ627" s="38" t="str">
        <f>IF(D627="",IF(OR($E627&lt;&gt;"",$H627&lt;&gt;"",$G627&lt;&gt;""),INDEX(AJ$3:AJ626,MATCH(MAX(AF$3:AF626),AF$3:AF626,0),0),""),D627)</f>
        <v/>
      </c>
      <c r="AK627" s="4" t="str">
        <f>IF(入力!E627="","",IFERROR(INDEX(雇用者!$B$3:$B$100003,IFERROR(MATCH("*"&amp;$E627&amp;"*",雇用者!B$3:B$100003,0),MATCH("*"&amp;$E627&amp;"*",雇用者!C$3:C$100003,0)),0),入力!E627))&amp;""</f>
        <v/>
      </c>
      <c r="AL627" s="20" t="str">
        <f>IF(AM627="","",$AM627&amp;"@"&amp;AN627&amp;IF(AN627="","","@"&amp;COUNTIF($AK$3:AK627,AN627)))</f>
        <v/>
      </c>
      <c r="AM627" s="26" t="str">
        <f t="shared" si="305"/>
        <v/>
      </c>
      <c r="AN627" s="4" t="str">
        <f>IF(AK627="",IF(AND(OR(H627&lt;&gt;"",G627&lt;&gt;""),E627=""),INDEX($AK$3:AK626,MATCH(MAX($AG$3:AG626),$AG$3:AG626,0),0),""),AK627)</f>
        <v/>
      </c>
      <c r="AO627" s="20" t="str">
        <f>IF(H627="",IF(AN627="","",IFERROR(INDEX(雇用者!$D$3:$D$100003,MATCH($AN627,雇用者!B$3:B$100003,0),0),"")),H627)&amp;""</f>
        <v/>
      </c>
      <c r="AP627" s="20" t="str">
        <f>IF(AN627="","",IFERROR(IF(AND(入力!I627="",H627=""),INDEX(雇用者!$E$3:$E$100003,MATCH($AN627,雇用者!B$3:B$100003,0),0),I627),I627))&amp;""</f>
        <v/>
      </c>
      <c r="AQ627" s="20" t="str">
        <f t="shared" si="306"/>
        <v/>
      </c>
      <c r="AR627" s="20" t="str">
        <f t="shared" si="307"/>
        <v/>
      </c>
      <c r="AS627" s="20" t="str">
        <f>IF(AN627="","",IFERROR(IF(AND(入力!G627="",H627=""),INDEX(雇用者!$F$3:$Y$100003,MATCH($AN627,雇用者!B$3:B$100003,0),MATCH($AM627,雇用者!$F$1:$Y$1,1)),IF(G627="","",G627)),IF(G627="","",G627)))</f>
        <v/>
      </c>
      <c r="AT627" s="21" t="str">
        <f t="shared" si="308"/>
        <v/>
      </c>
      <c r="AU627" s="21" t="str">
        <f>IF(AND(AT627&lt;&gt;"",COUNTIF($AL$3:AL627,AL627)=1),SUMIF($AL$3:$AT$100003,AL627,$AT$3:$AT$100003),"")</f>
        <v/>
      </c>
      <c r="AV627" s="21" t="str">
        <f>IF(AND(COUNTIF($AM$3:AM627,AM627)=COUNTIF($AM$3:AM100627,AM627),AM627&lt;&gt;""),SUMIF($AM$3:AM627,AM627,$AT$3:AT627),"")</f>
        <v/>
      </c>
      <c r="AW627" s="96"/>
      <c r="AX627" s="20" t="str">
        <f>IF(COUNT(BC627:BH627)=6,MAX($AX$3:AX626)+1,"")</f>
        <v/>
      </c>
      <c r="AY627" s="20" t="str">
        <f>IF(AZ627="","",RANK(AZ627,$AZ$3:$AZ$100003,1)+COUNTIF($AZ$3:AZ627,AZ627)-1)</f>
        <v/>
      </c>
      <c r="AZ627" s="20" t="str">
        <f t="shared" si="309"/>
        <v/>
      </c>
      <c r="BA627" s="20" t="str">
        <f>IF(AN627="","",IF(COUNTIF($AN$3:AN627,AN627)=1,1+MAX($BA$3:BA626),INDEX($BA$3:BA626,MATCH(AN627,$AN$3:AN627,0),0)))</f>
        <v/>
      </c>
      <c r="BB627" s="20" t="str">
        <f>IF(AO627="","",IF(COUNTIF($AO$3:AO627,AO627)=1,1+MAX($BB$3:BB626),INDEX($BB$3:BB626,MATCH(AO627,$AO$3:AO627,0),0)))</f>
        <v/>
      </c>
      <c r="BC627" s="54" t="str">
        <f t="shared" si="310"/>
        <v/>
      </c>
      <c r="BD627" s="54" t="str">
        <f t="shared" si="311"/>
        <v/>
      </c>
      <c r="BE627" s="20" t="str">
        <f>IF($AN627="","",IF(COUNTIF(AN627,"*"&amp;BE$1&amp;"*"),COUNTIF(AN$3:AN627,"*"&amp;BE$1&amp;"*"),""))</f>
        <v/>
      </c>
      <c r="BF627" s="20" t="str">
        <f>IF($AN627="","",IF(COUNTIF(AO627,"*"&amp;BF$1&amp;"*"),COUNTIF(AO$3:AO627,"*"&amp;BF$1&amp;"*"),""))</f>
        <v/>
      </c>
      <c r="BG627" s="20" t="str">
        <f>IF($AN627="","",IF(COUNTIF(AP627,"*"&amp;BG$1&amp;"*"),COUNTIF(AP$3:AP627,"*"&amp;BG$1&amp;"*"),""))</f>
        <v/>
      </c>
      <c r="BH627" s="20" t="str">
        <f>IF($AN627="","",IF(COUNTIF(AQ627,"*"&amp;BH$1&amp;"*"),COUNTIF(AQ$3:AQ627,"*"&amp;BH$1&amp;"*"),""))</f>
        <v/>
      </c>
      <c r="BI627" s="58" t="str">
        <f t="shared" si="312"/>
        <v/>
      </c>
      <c r="BJ627" s="20" t="str">
        <f t="shared" si="313"/>
        <v/>
      </c>
      <c r="BK627" s="20" t="str">
        <f t="shared" si="314"/>
        <v/>
      </c>
      <c r="BM627" s="20" t="str">
        <f>IF($BM$1&gt;=1+MAX($BM$3:BM626),1+MAX($BM$3:BM626),"")</f>
        <v/>
      </c>
      <c r="BN627" s="20" t="str">
        <f t="shared" si="316"/>
        <v/>
      </c>
      <c r="BO627" s="20" t="str">
        <f t="shared" si="316"/>
        <v/>
      </c>
      <c r="BP627" s="20" t="str">
        <f t="shared" si="316"/>
        <v/>
      </c>
      <c r="BQ627" s="20" t="str">
        <f t="shared" si="316"/>
        <v/>
      </c>
      <c r="BR627" s="20" t="str">
        <f t="shared" si="316"/>
        <v/>
      </c>
      <c r="BS627" s="20" t="str">
        <f t="shared" si="316"/>
        <v/>
      </c>
      <c r="BT627" s="20" t="str">
        <f t="shared" si="316"/>
        <v/>
      </c>
      <c r="BU627" s="20" t="str">
        <f t="shared" si="316"/>
        <v/>
      </c>
      <c r="BV627" s="20" t="str">
        <f t="shared" si="316"/>
        <v/>
      </c>
      <c r="BW627" s="20" t="str">
        <f t="shared" si="316"/>
        <v/>
      </c>
      <c r="BX627" s="20" t="str">
        <f t="shared" si="316"/>
        <v/>
      </c>
    </row>
    <row r="628" spans="2:76" ht="30" customHeight="1" x14ac:dyDescent="0.2">
      <c r="B628" s="52"/>
      <c r="C628" s="52"/>
      <c r="D628" s="52"/>
      <c r="E628" s="30"/>
      <c r="F628" s="31"/>
      <c r="G628" s="32"/>
      <c r="H628" s="30"/>
      <c r="I628" s="31"/>
      <c r="J628" s="34"/>
      <c r="K628" s="112" t="str">
        <f t="shared" si="292"/>
        <v/>
      </c>
      <c r="L628" s="108" t="str">
        <f t="shared" si="293"/>
        <v/>
      </c>
      <c r="M628" s="108" t="str">
        <f t="shared" si="294"/>
        <v/>
      </c>
      <c r="N628" s="31" t="str">
        <f t="shared" si="295"/>
        <v/>
      </c>
      <c r="O628" s="31" t="str">
        <f t="shared" si="296"/>
        <v/>
      </c>
      <c r="P628" s="49" t="str">
        <f t="shared" si="297"/>
        <v/>
      </c>
      <c r="Q628" s="49" t="str">
        <f t="shared" si="298"/>
        <v/>
      </c>
      <c r="R628" s="32" t="str">
        <f t="shared" si="299"/>
        <v/>
      </c>
      <c r="S628" s="19"/>
      <c r="T628" s="45" t="str">
        <f t="shared" si="300"/>
        <v/>
      </c>
      <c r="U628" s="32" t="str">
        <f t="shared" si="301"/>
        <v/>
      </c>
      <c r="V628" s="22"/>
      <c r="W628" s="6" t="str">
        <f t="shared" si="290"/>
        <v/>
      </c>
      <c r="X628" s="7" t="str">
        <f t="shared" si="302"/>
        <v/>
      </c>
      <c r="Y628" s="19"/>
      <c r="Z628" s="13" t="str">
        <f t="shared" si="291"/>
        <v/>
      </c>
      <c r="AA628" s="13" t="str">
        <f t="shared" si="303"/>
        <v/>
      </c>
      <c r="AB628" s="7" t="str">
        <f t="shared" si="304"/>
        <v/>
      </c>
      <c r="AC628" s="22"/>
      <c r="AD628" s="3" t="str">
        <f>IF(B628="","",COUNT(B$3:B628))</f>
        <v/>
      </c>
      <c r="AE628" s="3" t="str">
        <f>IF(C628="","",COUNT(C$3:C628))</f>
        <v/>
      </c>
      <c r="AF628" s="3" t="str">
        <f>IF(D628="","",COUNT(D$3:D628))</f>
        <v/>
      </c>
      <c r="AG628" s="20" t="str">
        <f>IF(E628="","",COUNTA($E$3:E628))</f>
        <v/>
      </c>
      <c r="AH628" s="38" t="str">
        <f>IF(B628="",IF(OR($C628&lt;&gt;"",$D628&lt;&gt;"",$E628&lt;&gt;"",$H628&lt;&gt;"",$G628&lt;&gt;""),INDEX(AH$3:AH627,MATCH(MAX(AD$3:AD627),AD$3:AD627,0),0),""),B628)</f>
        <v/>
      </c>
      <c r="AI628" s="38" t="str">
        <f>IF(C628="",IF(OR($D628&lt;&gt;"",$E628&lt;&gt;"",$H628&lt;&gt;"",$G628&lt;&gt;""),INDEX(AI$3:AI627,MATCH(MAX(AE$3:AE627),AE$3:AE627,0),0),""),C628)</f>
        <v/>
      </c>
      <c r="AJ628" s="38" t="str">
        <f>IF(D628="",IF(OR($E628&lt;&gt;"",$H628&lt;&gt;"",$G628&lt;&gt;""),INDEX(AJ$3:AJ627,MATCH(MAX(AF$3:AF627),AF$3:AF627,0),0),""),D628)</f>
        <v/>
      </c>
      <c r="AK628" s="4" t="str">
        <f>IF(入力!E628="","",IFERROR(INDEX(雇用者!$B$3:$B$100003,IFERROR(MATCH("*"&amp;$E628&amp;"*",雇用者!B$3:B$100003,0),MATCH("*"&amp;$E628&amp;"*",雇用者!C$3:C$100003,0)),0),入力!E628))&amp;""</f>
        <v/>
      </c>
      <c r="AL628" s="20" t="str">
        <f>IF(AM628="","",$AM628&amp;"@"&amp;AN628&amp;IF(AN628="","","@"&amp;COUNTIF($AK$3:AK628,AN628)))</f>
        <v/>
      </c>
      <c r="AM628" s="26" t="str">
        <f t="shared" si="305"/>
        <v/>
      </c>
      <c r="AN628" s="4" t="str">
        <f>IF(AK628="",IF(AND(OR(H628&lt;&gt;"",G628&lt;&gt;""),E628=""),INDEX($AK$3:AK627,MATCH(MAX($AG$3:AG627),$AG$3:AG627,0),0),""),AK628)</f>
        <v/>
      </c>
      <c r="AO628" s="20" t="str">
        <f>IF(H628="",IF(AN628="","",IFERROR(INDEX(雇用者!$D$3:$D$100003,MATCH($AN628,雇用者!B$3:B$100003,0),0),"")),H628)&amp;""</f>
        <v/>
      </c>
      <c r="AP628" s="20" t="str">
        <f>IF(AN628="","",IFERROR(IF(AND(入力!I628="",H628=""),INDEX(雇用者!$E$3:$E$100003,MATCH($AN628,雇用者!B$3:B$100003,0),0),I628),I628))&amp;""</f>
        <v/>
      </c>
      <c r="AQ628" s="20" t="str">
        <f t="shared" si="306"/>
        <v/>
      </c>
      <c r="AR628" s="20" t="str">
        <f t="shared" si="307"/>
        <v/>
      </c>
      <c r="AS628" s="20" t="str">
        <f>IF(AN628="","",IFERROR(IF(AND(入力!G628="",H628=""),INDEX(雇用者!$F$3:$Y$100003,MATCH($AN628,雇用者!B$3:B$100003,0),MATCH($AM628,雇用者!$F$1:$Y$1,1)),IF(G628="","",G628)),IF(G628="","",G628)))</f>
        <v/>
      </c>
      <c r="AT628" s="21" t="str">
        <f t="shared" si="308"/>
        <v/>
      </c>
      <c r="AU628" s="21" t="str">
        <f>IF(AND(AT628&lt;&gt;"",COUNTIF($AL$3:AL628,AL628)=1),SUMIF($AL$3:$AT$100003,AL628,$AT$3:$AT$100003),"")</f>
        <v/>
      </c>
      <c r="AV628" s="21" t="str">
        <f>IF(AND(COUNTIF($AM$3:AM628,AM628)=COUNTIF($AM$3:AM100628,AM628),AM628&lt;&gt;""),SUMIF($AM$3:AM628,AM628,$AT$3:AT628),"")</f>
        <v/>
      </c>
      <c r="AW628" s="96"/>
      <c r="AX628" s="20" t="str">
        <f>IF(COUNT(BC628:BH628)=6,MAX($AX$3:AX627)+1,"")</f>
        <v/>
      </c>
      <c r="AY628" s="20" t="str">
        <f>IF(AZ628="","",RANK(AZ628,$AZ$3:$AZ$100003,1)+COUNTIF($AZ$3:AZ628,AZ628)-1)</f>
        <v/>
      </c>
      <c r="AZ628" s="20" t="str">
        <f t="shared" si="309"/>
        <v/>
      </c>
      <c r="BA628" s="20" t="str">
        <f>IF(AN628="","",IF(COUNTIF($AN$3:AN628,AN628)=1,1+MAX($BA$3:BA627),INDEX($BA$3:BA627,MATCH(AN628,$AN$3:AN628,0),0)))</f>
        <v/>
      </c>
      <c r="BB628" s="20" t="str">
        <f>IF(AO628="","",IF(COUNTIF($AO$3:AO628,AO628)=1,1+MAX($BB$3:BB627),INDEX($BB$3:BB627,MATCH(AO628,$AO$3:AO628,0),0)))</f>
        <v/>
      </c>
      <c r="BC628" s="54" t="str">
        <f t="shared" si="310"/>
        <v/>
      </c>
      <c r="BD628" s="54" t="str">
        <f t="shared" si="311"/>
        <v/>
      </c>
      <c r="BE628" s="20" t="str">
        <f>IF($AN628="","",IF(COUNTIF(AN628,"*"&amp;BE$1&amp;"*"),COUNTIF(AN$3:AN628,"*"&amp;BE$1&amp;"*"),""))</f>
        <v/>
      </c>
      <c r="BF628" s="20" t="str">
        <f>IF($AN628="","",IF(COUNTIF(AO628,"*"&amp;BF$1&amp;"*"),COUNTIF(AO$3:AO628,"*"&amp;BF$1&amp;"*"),""))</f>
        <v/>
      </c>
      <c r="BG628" s="20" t="str">
        <f>IF($AN628="","",IF(COUNTIF(AP628,"*"&amp;BG$1&amp;"*"),COUNTIF(AP$3:AP628,"*"&amp;BG$1&amp;"*"),""))</f>
        <v/>
      </c>
      <c r="BH628" s="20" t="str">
        <f>IF($AN628="","",IF(COUNTIF(AQ628,"*"&amp;BH$1&amp;"*"),COUNTIF(AQ$3:AQ628,"*"&amp;BH$1&amp;"*"),""))</f>
        <v/>
      </c>
      <c r="BI628" s="58" t="str">
        <f t="shared" si="312"/>
        <v/>
      </c>
      <c r="BJ628" s="20" t="str">
        <f t="shared" si="313"/>
        <v/>
      </c>
      <c r="BK628" s="20" t="str">
        <f t="shared" si="314"/>
        <v/>
      </c>
      <c r="BM628" s="20" t="str">
        <f>IF($BM$1&gt;=1+MAX($BM$3:BM627),1+MAX($BM$3:BM627),"")</f>
        <v/>
      </c>
      <c r="BN628" s="20" t="str">
        <f t="shared" si="316"/>
        <v/>
      </c>
      <c r="BO628" s="20" t="str">
        <f t="shared" si="316"/>
        <v/>
      </c>
      <c r="BP628" s="20" t="str">
        <f t="shared" si="316"/>
        <v/>
      </c>
      <c r="BQ628" s="20" t="str">
        <f t="shared" si="316"/>
        <v/>
      </c>
      <c r="BR628" s="20" t="str">
        <f t="shared" si="316"/>
        <v/>
      </c>
      <c r="BS628" s="20" t="str">
        <f t="shared" si="316"/>
        <v/>
      </c>
      <c r="BT628" s="20" t="str">
        <f t="shared" si="316"/>
        <v/>
      </c>
      <c r="BU628" s="20" t="str">
        <f t="shared" si="316"/>
        <v/>
      </c>
      <c r="BV628" s="20" t="str">
        <f t="shared" si="316"/>
        <v/>
      </c>
      <c r="BW628" s="20" t="str">
        <f t="shared" si="316"/>
        <v/>
      </c>
      <c r="BX628" s="20" t="str">
        <f t="shared" si="316"/>
        <v/>
      </c>
    </row>
    <row r="629" spans="2:76" ht="30" customHeight="1" x14ac:dyDescent="0.2">
      <c r="B629" s="52"/>
      <c r="C629" s="52"/>
      <c r="D629" s="52"/>
      <c r="E629" s="30"/>
      <c r="F629" s="31"/>
      <c r="G629" s="32"/>
      <c r="H629" s="30"/>
      <c r="I629" s="31"/>
      <c r="J629" s="34"/>
      <c r="K629" s="112" t="str">
        <f t="shared" si="292"/>
        <v/>
      </c>
      <c r="L629" s="108" t="str">
        <f t="shared" si="293"/>
        <v/>
      </c>
      <c r="M629" s="108" t="str">
        <f t="shared" si="294"/>
        <v/>
      </c>
      <c r="N629" s="31" t="str">
        <f t="shared" si="295"/>
        <v/>
      </c>
      <c r="O629" s="31" t="str">
        <f t="shared" si="296"/>
        <v/>
      </c>
      <c r="P629" s="49" t="str">
        <f t="shared" si="297"/>
        <v/>
      </c>
      <c r="Q629" s="49" t="str">
        <f t="shared" si="298"/>
        <v/>
      </c>
      <c r="R629" s="32" t="str">
        <f t="shared" si="299"/>
        <v/>
      </c>
      <c r="S629" s="19"/>
      <c r="T629" s="45" t="str">
        <f t="shared" si="300"/>
        <v/>
      </c>
      <c r="U629" s="32" t="str">
        <f t="shared" si="301"/>
        <v/>
      </c>
      <c r="V629" s="22"/>
      <c r="W629" s="6" t="str">
        <f t="shared" si="290"/>
        <v/>
      </c>
      <c r="X629" s="7" t="str">
        <f t="shared" si="302"/>
        <v/>
      </c>
      <c r="Y629" s="19"/>
      <c r="Z629" s="13" t="str">
        <f t="shared" si="291"/>
        <v/>
      </c>
      <c r="AA629" s="13" t="str">
        <f t="shared" si="303"/>
        <v/>
      </c>
      <c r="AB629" s="7" t="str">
        <f t="shared" si="304"/>
        <v/>
      </c>
      <c r="AC629" s="22"/>
      <c r="AD629" s="3" t="str">
        <f>IF(B629="","",COUNT(B$3:B629))</f>
        <v/>
      </c>
      <c r="AE629" s="3" t="str">
        <f>IF(C629="","",COUNT(C$3:C629))</f>
        <v/>
      </c>
      <c r="AF629" s="3" t="str">
        <f>IF(D629="","",COUNT(D$3:D629))</f>
        <v/>
      </c>
      <c r="AG629" s="20" t="str">
        <f>IF(E629="","",COUNTA($E$3:E629))</f>
        <v/>
      </c>
      <c r="AH629" s="38" t="str">
        <f>IF(B629="",IF(OR($C629&lt;&gt;"",$D629&lt;&gt;"",$E629&lt;&gt;"",$H629&lt;&gt;"",$G629&lt;&gt;""),INDEX(AH$3:AH628,MATCH(MAX(AD$3:AD628),AD$3:AD628,0),0),""),B629)</f>
        <v/>
      </c>
      <c r="AI629" s="38" t="str">
        <f>IF(C629="",IF(OR($D629&lt;&gt;"",$E629&lt;&gt;"",$H629&lt;&gt;"",$G629&lt;&gt;""),INDEX(AI$3:AI628,MATCH(MAX(AE$3:AE628),AE$3:AE628,0),0),""),C629)</f>
        <v/>
      </c>
      <c r="AJ629" s="38" t="str">
        <f>IF(D629="",IF(OR($E629&lt;&gt;"",$H629&lt;&gt;"",$G629&lt;&gt;""),INDEX(AJ$3:AJ628,MATCH(MAX(AF$3:AF628),AF$3:AF628,0),0),""),D629)</f>
        <v/>
      </c>
      <c r="AK629" s="4" t="str">
        <f>IF(入力!E629="","",IFERROR(INDEX(雇用者!$B$3:$B$100003,IFERROR(MATCH("*"&amp;$E629&amp;"*",雇用者!B$3:B$100003,0),MATCH("*"&amp;$E629&amp;"*",雇用者!C$3:C$100003,0)),0),入力!E629))&amp;""</f>
        <v/>
      </c>
      <c r="AL629" s="20" t="str">
        <f>IF(AM629="","",$AM629&amp;"@"&amp;AN629&amp;IF(AN629="","","@"&amp;COUNTIF($AK$3:AK629,AN629)))</f>
        <v/>
      </c>
      <c r="AM629" s="26" t="str">
        <f t="shared" si="305"/>
        <v/>
      </c>
      <c r="AN629" s="4" t="str">
        <f>IF(AK629="",IF(AND(OR(H629&lt;&gt;"",G629&lt;&gt;""),E629=""),INDEX($AK$3:AK628,MATCH(MAX($AG$3:AG628),$AG$3:AG628,0),0),""),AK629)</f>
        <v/>
      </c>
      <c r="AO629" s="20" t="str">
        <f>IF(H629="",IF(AN629="","",IFERROR(INDEX(雇用者!$D$3:$D$100003,MATCH($AN629,雇用者!B$3:B$100003,0),0),"")),H629)&amp;""</f>
        <v/>
      </c>
      <c r="AP629" s="20" t="str">
        <f>IF(AN629="","",IFERROR(IF(AND(入力!I629="",H629=""),INDEX(雇用者!$E$3:$E$100003,MATCH($AN629,雇用者!B$3:B$100003,0),0),I629),I629))&amp;""</f>
        <v/>
      </c>
      <c r="AQ629" s="20" t="str">
        <f t="shared" si="306"/>
        <v/>
      </c>
      <c r="AR629" s="20" t="str">
        <f t="shared" si="307"/>
        <v/>
      </c>
      <c r="AS629" s="20" t="str">
        <f>IF(AN629="","",IFERROR(IF(AND(入力!G629="",H629=""),INDEX(雇用者!$F$3:$Y$100003,MATCH($AN629,雇用者!B$3:B$100003,0),MATCH($AM629,雇用者!$F$1:$Y$1,1)),IF(G629="","",G629)),IF(G629="","",G629)))</f>
        <v/>
      </c>
      <c r="AT629" s="21" t="str">
        <f t="shared" si="308"/>
        <v/>
      </c>
      <c r="AU629" s="21" t="str">
        <f>IF(AND(AT629&lt;&gt;"",COUNTIF($AL$3:AL629,AL629)=1),SUMIF($AL$3:$AT$100003,AL629,$AT$3:$AT$100003),"")</f>
        <v/>
      </c>
      <c r="AV629" s="21" t="str">
        <f>IF(AND(COUNTIF($AM$3:AM629,AM629)=COUNTIF($AM$3:AM100629,AM629),AM629&lt;&gt;""),SUMIF($AM$3:AM629,AM629,$AT$3:AT629),"")</f>
        <v/>
      </c>
      <c r="AW629" s="96"/>
      <c r="AX629" s="20" t="str">
        <f>IF(COUNT(BC629:BH629)=6,MAX($AX$3:AX628)+1,"")</f>
        <v/>
      </c>
      <c r="AY629" s="20" t="str">
        <f>IF(AZ629="","",RANK(AZ629,$AZ$3:$AZ$100003,1)+COUNTIF($AZ$3:AZ629,AZ629)-1)</f>
        <v/>
      </c>
      <c r="AZ629" s="20" t="str">
        <f t="shared" si="309"/>
        <v/>
      </c>
      <c r="BA629" s="20" t="str">
        <f>IF(AN629="","",IF(COUNTIF($AN$3:AN629,AN629)=1,1+MAX($BA$3:BA628),INDEX($BA$3:BA628,MATCH(AN629,$AN$3:AN629,0),0)))</f>
        <v/>
      </c>
      <c r="BB629" s="20" t="str">
        <f>IF(AO629="","",IF(COUNTIF($AO$3:AO629,AO629)=1,1+MAX($BB$3:BB628),INDEX($BB$3:BB628,MATCH(AO629,$AO$3:AO629,0),0)))</f>
        <v/>
      </c>
      <c r="BC629" s="54" t="str">
        <f t="shared" si="310"/>
        <v/>
      </c>
      <c r="BD629" s="54" t="str">
        <f t="shared" si="311"/>
        <v/>
      </c>
      <c r="BE629" s="20" t="str">
        <f>IF($AN629="","",IF(COUNTIF(AN629,"*"&amp;BE$1&amp;"*"),COUNTIF(AN$3:AN629,"*"&amp;BE$1&amp;"*"),""))</f>
        <v/>
      </c>
      <c r="BF629" s="20" t="str">
        <f>IF($AN629="","",IF(COUNTIF(AO629,"*"&amp;BF$1&amp;"*"),COUNTIF(AO$3:AO629,"*"&amp;BF$1&amp;"*"),""))</f>
        <v/>
      </c>
      <c r="BG629" s="20" t="str">
        <f>IF($AN629="","",IF(COUNTIF(AP629,"*"&amp;BG$1&amp;"*"),COUNTIF(AP$3:AP629,"*"&amp;BG$1&amp;"*"),""))</f>
        <v/>
      </c>
      <c r="BH629" s="20" t="str">
        <f>IF($AN629="","",IF(COUNTIF(AQ629,"*"&amp;BH$1&amp;"*"),COUNTIF(AQ$3:AQ629,"*"&amp;BH$1&amp;"*"),""))</f>
        <v/>
      </c>
      <c r="BI629" s="58" t="str">
        <f t="shared" si="312"/>
        <v/>
      </c>
      <c r="BJ629" s="20" t="str">
        <f t="shared" si="313"/>
        <v/>
      </c>
      <c r="BK629" s="20" t="str">
        <f t="shared" si="314"/>
        <v/>
      </c>
      <c r="BM629" s="20" t="str">
        <f>IF($BM$1&gt;=1+MAX($BM$3:BM628),1+MAX($BM$3:BM628),"")</f>
        <v/>
      </c>
      <c r="BN629" s="20" t="str">
        <f t="shared" si="316"/>
        <v/>
      </c>
      <c r="BO629" s="20" t="str">
        <f t="shared" si="316"/>
        <v/>
      </c>
      <c r="BP629" s="20" t="str">
        <f t="shared" si="316"/>
        <v/>
      </c>
      <c r="BQ629" s="20" t="str">
        <f t="shared" si="316"/>
        <v/>
      </c>
      <c r="BR629" s="20" t="str">
        <f t="shared" si="316"/>
        <v/>
      </c>
      <c r="BS629" s="20" t="str">
        <f t="shared" si="316"/>
        <v/>
      </c>
      <c r="BT629" s="20" t="str">
        <f t="shared" si="316"/>
        <v/>
      </c>
      <c r="BU629" s="20" t="str">
        <f t="shared" si="316"/>
        <v/>
      </c>
      <c r="BV629" s="20" t="str">
        <f t="shared" si="316"/>
        <v/>
      </c>
      <c r="BW629" s="20" t="str">
        <f t="shared" si="316"/>
        <v/>
      </c>
      <c r="BX629" s="20" t="str">
        <f t="shared" si="316"/>
        <v/>
      </c>
    </row>
    <row r="630" spans="2:76" ht="30" customHeight="1" x14ac:dyDescent="0.2">
      <c r="B630" s="52"/>
      <c r="C630" s="52"/>
      <c r="D630" s="52"/>
      <c r="E630" s="30"/>
      <c r="F630" s="31"/>
      <c r="G630" s="32"/>
      <c r="H630" s="30"/>
      <c r="I630" s="31"/>
      <c r="J630" s="34"/>
      <c r="K630" s="112" t="str">
        <f t="shared" si="292"/>
        <v/>
      </c>
      <c r="L630" s="108" t="str">
        <f t="shared" si="293"/>
        <v/>
      </c>
      <c r="M630" s="108" t="str">
        <f t="shared" si="294"/>
        <v/>
      </c>
      <c r="N630" s="31" t="str">
        <f t="shared" si="295"/>
        <v/>
      </c>
      <c r="O630" s="31" t="str">
        <f t="shared" si="296"/>
        <v/>
      </c>
      <c r="P630" s="49" t="str">
        <f t="shared" si="297"/>
        <v/>
      </c>
      <c r="Q630" s="49" t="str">
        <f t="shared" si="298"/>
        <v/>
      </c>
      <c r="R630" s="32" t="str">
        <f t="shared" si="299"/>
        <v/>
      </c>
      <c r="S630" s="19"/>
      <c r="T630" s="45" t="str">
        <f t="shared" si="300"/>
        <v/>
      </c>
      <c r="U630" s="32" t="str">
        <f t="shared" si="301"/>
        <v/>
      </c>
      <c r="V630" s="22"/>
      <c r="W630" s="6" t="str">
        <f t="shared" si="290"/>
        <v/>
      </c>
      <c r="X630" s="7" t="str">
        <f t="shared" si="302"/>
        <v/>
      </c>
      <c r="Y630" s="19"/>
      <c r="Z630" s="13" t="str">
        <f t="shared" si="291"/>
        <v/>
      </c>
      <c r="AA630" s="13" t="str">
        <f t="shared" si="303"/>
        <v/>
      </c>
      <c r="AB630" s="7" t="str">
        <f t="shared" si="304"/>
        <v/>
      </c>
      <c r="AC630" s="22"/>
      <c r="AD630" s="3" t="str">
        <f>IF(B630="","",COUNT(B$3:B630))</f>
        <v/>
      </c>
      <c r="AE630" s="3" t="str">
        <f>IF(C630="","",COUNT(C$3:C630))</f>
        <v/>
      </c>
      <c r="AF630" s="3" t="str">
        <f>IF(D630="","",COUNT(D$3:D630))</f>
        <v/>
      </c>
      <c r="AG630" s="20" t="str">
        <f>IF(E630="","",COUNTA($E$3:E630))</f>
        <v/>
      </c>
      <c r="AH630" s="38" t="str">
        <f>IF(B630="",IF(OR($C630&lt;&gt;"",$D630&lt;&gt;"",$E630&lt;&gt;"",$H630&lt;&gt;"",$G630&lt;&gt;""),INDEX(AH$3:AH629,MATCH(MAX(AD$3:AD629),AD$3:AD629,0),0),""),B630)</f>
        <v/>
      </c>
      <c r="AI630" s="38" t="str">
        <f>IF(C630="",IF(OR($D630&lt;&gt;"",$E630&lt;&gt;"",$H630&lt;&gt;"",$G630&lt;&gt;""),INDEX(AI$3:AI629,MATCH(MAX(AE$3:AE629),AE$3:AE629,0),0),""),C630)</f>
        <v/>
      </c>
      <c r="AJ630" s="38" t="str">
        <f>IF(D630="",IF(OR($E630&lt;&gt;"",$H630&lt;&gt;"",$G630&lt;&gt;""),INDEX(AJ$3:AJ629,MATCH(MAX(AF$3:AF629),AF$3:AF629,0),0),""),D630)</f>
        <v/>
      </c>
      <c r="AK630" s="4" t="str">
        <f>IF(入力!E630="","",IFERROR(INDEX(雇用者!$B$3:$B$100003,IFERROR(MATCH("*"&amp;$E630&amp;"*",雇用者!B$3:B$100003,0),MATCH("*"&amp;$E630&amp;"*",雇用者!C$3:C$100003,0)),0),入力!E630))&amp;""</f>
        <v/>
      </c>
      <c r="AL630" s="20" t="str">
        <f>IF(AM630="","",$AM630&amp;"@"&amp;AN630&amp;IF(AN630="","","@"&amp;COUNTIF($AK$3:AK630,AN630)))</f>
        <v/>
      </c>
      <c r="AM630" s="26" t="str">
        <f t="shared" si="305"/>
        <v/>
      </c>
      <c r="AN630" s="4" t="str">
        <f>IF(AK630="",IF(AND(OR(H630&lt;&gt;"",G630&lt;&gt;""),E630=""),INDEX($AK$3:AK629,MATCH(MAX($AG$3:AG629),$AG$3:AG629,0),0),""),AK630)</f>
        <v/>
      </c>
      <c r="AO630" s="20" t="str">
        <f>IF(H630="",IF(AN630="","",IFERROR(INDEX(雇用者!$D$3:$D$100003,MATCH($AN630,雇用者!B$3:B$100003,0),0),"")),H630)&amp;""</f>
        <v/>
      </c>
      <c r="AP630" s="20" t="str">
        <f>IF(AN630="","",IFERROR(IF(AND(入力!I630="",H630=""),INDEX(雇用者!$E$3:$E$100003,MATCH($AN630,雇用者!B$3:B$100003,0),0),I630),I630))&amp;""</f>
        <v/>
      </c>
      <c r="AQ630" s="20" t="str">
        <f t="shared" si="306"/>
        <v/>
      </c>
      <c r="AR630" s="20" t="str">
        <f t="shared" si="307"/>
        <v/>
      </c>
      <c r="AS630" s="20" t="str">
        <f>IF(AN630="","",IFERROR(IF(AND(入力!G630="",H630=""),INDEX(雇用者!$F$3:$Y$100003,MATCH($AN630,雇用者!B$3:B$100003,0),MATCH($AM630,雇用者!$F$1:$Y$1,1)),IF(G630="","",G630)),IF(G630="","",G630)))</f>
        <v/>
      </c>
      <c r="AT630" s="21" t="str">
        <f t="shared" si="308"/>
        <v/>
      </c>
      <c r="AU630" s="21" t="str">
        <f>IF(AND(AT630&lt;&gt;"",COUNTIF($AL$3:AL630,AL630)=1),SUMIF($AL$3:$AT$100003,AL630,$AT$3:$AT$100003),"")</f>
        <v/>
      </c>
      <c r="AV630" s="21" t="str">
        <f>IF(AND(COUNTIF($AM$3:AM630,AM630)=COUNTIF($AM$3:AM100630,AM630),AM630&lt;&gt;""),SUMIF($AM$3:AM630,AM630,$AT$3:AT630),"")</f>
        <v/>
      </c>
      <c r="AW630" s="96"/>
      <c r="AX630" s="20" t="str">
        <f>IF(COUNT(BC630:BH630)=6,MAX($AX$3:AX629)+1,"")</f>
        <v/>
      </c>
      <c r="AY630" s="20" t="str">
        <f>IF(AZ630="","",RANK(AZ630,$AZ$3:$AZ$100003,1)+COUNTIF($AZ$3:AZ630,AZ630)-1)</f>
        <v/>
      </c>
      <c r="AZ630" s="20" t="str">
        <f t="shared" si="309"/>
        <v/>
      </c>
      <c r="BA630" s="20" t="str">
        <f>IF(AN630="","",IF(COUNTIF($AN$3:AN630,AN630)=1,1+MAX($BA$3:BA629),INDEX($BA$3:BA629,MATCH(AN630,$AN$3:AN630,0),0)))</f>
        <v/>
      </c>
      <c r="BB630" s="20" t="str">
        <f>IF(AO630="","",IF(COUNTIF($AO$3:AO630,AO630)=1,1+MAX($BB$3:BB629),INDEX($BB$3:BB629,MATCH(AO630,$AO$3:AO630,0),0)))</f>
        <v/>
      </c>
      <c r="BC630" s="54" t="str">
        <f t="shared" si="310"/>
        <v/>
      </c>
      <c r="BD630" s="54" t="str">
        <f t="shared" si="311"/>
        <v/>
      </c>
      <c r="BE630" s="20" t="str">
        <f>IF($AN630="","",IF(COUNTIF(AN630,"*"&amp;BE$1&amp;"*"),COUNTIF(AN$3:AN630,"*"&amp;BE$1&amp;"*"),""))</f>
        <v/>
      </c>
      <c r="BF630" s="20" t="str">
        <f>IF($AN630="","",IF(COUNTIF(AO630,"*"&amp;BF$1&amp;"*"),COUNTIF(AO$3:AO630,"*"&amp;BF$1&amp;"*"),""))</f>
        <v/>
      </c>
      <c r="BG630" s="20" t="str">
        <f>IF($AN630="","",IF(COUNTIF(AP630,"*"&amp;BG$1&amp;"*"),COUNTIF(AP$3:AP630,"*"&amp;BG$1&amp;"*"),""))</f>
        <v/>
      </c>
      <c r="BH630" s="20" t="str">
        <f>IF($AN630="","",IF(COUNTIF(AQ630,"*"&amp;BH$1&amp;"*"),COUNTIF(AQ$3:AQ630,"*"&amp;BH$1&amp;"*"),""))</f>
        <v/>
      </c>
      <c r="BI630" s="58" t="str">
        <f t="shared" si="312"/>
        <v/>
      </c>
      <c r="BJ630" s="20" t="str">
        <f t="shared" si="313"/>
        <v/>
      </c>
      <c r="BK630" s="20" t="str">
        <f t="shared" si="314"/>
        <v/>
      </c>
      <c r="BM630" s="20" t="str">
        <f>IF($BM$1&gt;=1+MAX($BM$3:BM629),1+MAX($BM$3:BM629),"")</f>
        <v/>
      </c>
      <c r="BN630" s="20" t="str">
        <f t="shared" si="316"/>
        <v/>
      </c>
      <c r="BO630" s="20" t="str">
        <f t="shared" si="316"/>
        <v/>
      </c>
      <c r="BP630" s="20" t="str">
        <f t="shared" si="316"/>
        <v/>
      </c>
      <c r="BQ630" s="20" t="str">
        <f t="shared" si="316"/>
        <v/>
      </c>
      <c r="BR630" s="20" t="str">
        <f t="shared" si="316"/>
        <v/>
      </c>
      <c r="BS630" s="20" t="str">
        <f t="shared" si="316"/>
        <v/>
      </c>
      <c r="BT630" s="20" t="str">
        <f t="shared" si="316"/>
        <v/>
      </c>
      <c r="BU630" s="20" t="str">
        <f t="shared" si="316"/>
        <v/>
      </c>
      <c r="BV630" s="20" t="str">
        <f t="shared" si="316"/>
        <v/>
      </c>
      <c r="BW630" s="20" t="str">
        <f t="shared" si="316"/>
        <v/>
      </c>
      <c r="BX630" s="20" t="str">
        <f t="shared" si="316"/>
        <v/>
      </c>
    </row>
    <row r="631" spans="2:76" ht="30" customHeight="1" x14ac:dyDescent="0.2">
      <c r="B631" s="52"/>
      <c r="C631" s="52"/>
      <c r="D631" s="52"/>
      <c r="E631" s="30"/>
      <c r="F631" s="31"/>
      <c r="G631" s="32"/>
      <c r="H631" s="30"/>
      <c r="I631" s="31"/>
      <c r="J631" s="34"/>
      <c r="K631" s="112" t="str">
        <f t="shared" si="292"/>
        <v/>
      </c>
      <c r="L631" s="108" t="str">
        <f t="shared" si="293"/>
        <v/>
      </c>
      <c r="M631" s="108" t="str">
        <f t="shared" si="294"/>
        <v/>
      </c>
      <c r="N631" s="31" t="str">
        <f t="shared" si="295"/>
        <v/>
      </c>
      <c r="O631" s="31" t="str">
        <f t="shared" si="296"/>
        <v/>
      </c>
      <c r="P631" s="49" t="str">
        <f t="shared" si="297"/>
        <v/>
      </c>
      <c r="Q631" s="49" t="str">
        <f t="shared" si="298"/>
        <v/>
      </c>
      <c r="R631" s="32" t="str">
        <f t="shared" si="299"/>
        <v/>
      </c>
      <c r="S631" s="19"/>
      <c r="T631" s="45" t="str">
        <f t="shared" si="300"/>
        <v/>
      </c>
      <c r="U631" s="32" t="str">
        <f t="shared" si="301"/>
        <v/>
      </c>
      <c r="V631" s="22"/>
      <c r="W631" s="6" t="str">
        <f t="shared" si="290"/>
        <v/>
      </c>
      <c r="X631" s="7" t="str">
        <f t="shared" si="302"/>
        <v/>
      </c>
      <c r="Y631" s="19"/>
      <c r="Z631" s="13" t="str">
        <f t="shared" si="291"/>
        <v/>
      </c>
      <c r="AA631" s="13" t="str">
        <f t="shared" si="303"/>
        <v/>
      </c>
      <c r="AB631" s="7" t="str">
        <f t="shared" si="304"/>
        <v/>
      </c>
      <c r="AC631" s="22"/>
      <c r="AD631" s="3" t="str">
        <f>IF(B631="","",COUNT(B$3:B631))</f>
        <v/>
      </c>
      <c r="AE631" s="3" t="str">
        <f>IF(C631="","",COUNT(C$3:C631))</f>
        <v/>
      </c>
      <c r="AF631" s="3" t="str">
        <f>IF(D631="","",COUNT(D$3:D631))</f>
        <v/>
      </c>
      <c r="AG631" s="20" t="str">
        <f>IF(E631="","",COUNTA($E$3:E631))</f>
        <v/>
      </c>
      <c r="AH631" s="38" t="str">
        <f>IF(B631="",IF(OR($C631&lt;&gt;"",$D631&lt;&gt;"",$E631&lt;&gt;"",$H631&lt;&gt;"",$G631&lt;&gt;""),INDEX(AH$3:AH630,MATCH(MAX(AD$3:AD630),AD$3:AD630,0),0),""),B631)</f>
        <v/>
      </c>
      <c r="AI631" s="38" t="str">
        <f>IF(C631="",IF(OR($D631&lt;&gt;"",$E631&lt;&gt;"",$H631&lt;&gt;"",$G631&lt;&gt;""),INDEX(AI$3:AI630,MATCH(MAX(AE$3:AE630),AE$3:AE630,0),0),""),C631)</f>
        <v/>
      </c>
      <c r="AJ631" s="38" t="str">
        <f>IF(D631="",IF(OR($E631&lt;&gt;"",$H631&lt;&gt;"",$G631&lt;&gt;""),INDEX(AJ$3:AJ630,MATCH(MAX(AF$3:AF630),AF$3:AF630,0),0),""),D631)</f>
        <v/>
      </c>
      <c r="AK631" s="4" t="str">
        <f>IF(入力!E631="","",IFERROR(INDEX(雇用者!$B$3:$B$100003,IFERROR(MATCH("*"&amp;$E631&amp;"*",雇用者!B$3:B$100003,0),MATCH("*"&amp;$E631&amp;"*",雇用者!C$3:C$100003,0)),0),入力!E631))&amp;""</f>
        <v/>
      </c>
      <c r="AL631" s="20" t="str">
        <f>IF(AM631="","",$AM631&amp;"@"&amp;AN631&amp;IF(AN631="","","@"&amp;COUNTIF($AK$3:AK631,AN631)))</f>
        <v/>
      </c>
      <c r="AM631" s="26" t="str">
        <f t="shared" si="305"/>
        <v/>
      </c>
      <c r="AN631" s="4" t="str">
        <f>IF(AK631="",IF(AND(OR(H631&lt;&gt;"",G631&lt;&gt;""),E631=""),INDEX($AK$3:AK630,MATCH(MAX($AG$3:AG630),$AG$3:AG630,0),0),""),AK631)</f>
        <v/>
      </c>
      <c r="AO631" s="20" t="str">
        <f>IF(H631="",IF(AN631="","",IFERROR(INDEX(雇用者!$D$3:$D$100003,MATCH($AN631,雇用者!B$3:B$100003,0),0),"")),H631)&amp;""</f>
        <v/>
      </c>
      <c r="AP631" s="20" t="str">
        <f>IF(AN631="","",IFERROR(IF(AND(入力!I631="",H631=""),INDEX(雇用者!$E$3:$E$100003,MATCH($AN631,雇用者!B$3:B$100003,0),0),I631),I631))&amp;""</f>
        <v/>
      </c>
      <c r="AQ631" s="20" t="str">
        <f t="shared" si="306"/>
        <v/>
      </c>
      <c r="AR631" s="20" t="str">
        <f t="shared" si="307"/>
        <v/>
      </c>
      <c r="AS631" s="20" t="str">
        <f>IF(AN631="","",IFERROR(IF(AND(入力!G631="",H631=""),INDEX(雇用者!$F$3:$Y$100003,MATCH($AN631,雇用者!B$3:B$100003,0),MATCH($AM631,雇用者!$F$1:$Y$1,1)),IF(G631="","",G631)),IF(G631="","",G631)))</f>
        <v/>
      </c>
      <c r="AT631" s="21" t="str">
        <f t="shared" si="308"/>
        <v/>
      </c>
      <c r="AU631" s="21" t="str">
        <f>IF(AND(AT631&lt;&gt;"",COUNTIF($AL$3:AL631,AL631)=1),SUMIF($AL$3:$AT$100003,AL631,$AT$3:$AT$100003),"")</f>
        <v/>
      </c>
      <c r="AV631" s="21" t="str">
        <f>IF(AND(COUNTIF($AM$3:AM631,AM631)=COUNTIF($AM$3:AM100631,AM631),AM631&lt;&gt;""),SUMIF($AM$3:AM631,AM631,$AT$3:AT631),"")</f>
        <v/>
      </c>
      <c r="AW631" s="96"/>
      <c r="AX631" s="20" t="str">
        <f>IF(COUNT(BC631:BH631)=6,MAX($AX$3:AX630)+1,"")</f>
        <v/>
      </c>
      <c r="AY631" s="20" t="str">
        <f>IF(AZ631="","",RANK(AZ631,$AZ$3:$AZ$100003,1)+COUNTIF($AZ$3:AZ631,AZ631)-1)</f>
        <v/>
      </c>
      <c r="AZ631" s="20" t="str">
        <f t="shared" si="309"/>
        <v/>
      </c>
      <c r="BA631" s="20" t="str">
        <f>IF(AN631="","",IF(COUNTIF($AN$3:AN631,AN631)=1,1+MAX($BA$3:BA630),INDEX($BA$3:BA630,MATCH(AN631,$AN$3:AN631,0),0)))</f>
        <v/>
      </c>
      <c r="BB631" s="20" t="str">
        <f>IF(AO631="","",IF(COUNTIF($AO$3:AO631,AO631)=1,1+MAX($BB$3:BB630),INDEX($BB$3:BB630,MATCH(AO631,$AO$3:AO631,0),0)))</f>
        <v/>
      </c>
      <c r="BC631" s="54" t="str">
        <f t="shared" si="310"/>
        <v/>
      </c>
      <c r="BD631" s="54" t="str">
        <f t="shared" si="311"/>
        <v/>
      </c>
      <c r="BE631" s="20" t="str">
        <f>IF($AN631="","",IF(COUNTIF(AN631,"*"&amp;BE$1&amp;"*"),COUNTIF(AN$3:AN631,"*"&amp;BE$1&amp;"*"),""))</f>
        <v/>
      </c>
      <c r="BF631" s="20" t="str">
        <f>IF($AN631="","",IF(COUNTIF(AO631,"*"&amp;BF$1&amp;"*"),COUNTIF(AO$3:AO631,"*"&amp;BF$1&amp;"*"),""))</f>
        <v/>
      </c>
      <c r="BG631" s="20" t="str">
        <f>IF($AN631="","",IF(COUNTIF(AP631,"*"&amp;BG$1&amp;"*"),COUNTIF(AP$3:AP631,"*"&amp;BG$1&amp;"*"),""))</f>
        <v/>
      </c>
      <c r="BH631" s="20" t="str">
        <f>IF($AN631="","",IF(COUNTIF(AQ631,"*"&amp;BH$1&amp;"*"),COUNTIF(AQ$3:AQ631,"*"&amp;BH$1&amp;"*"),""))</f>
        <v/>
      </c>
      <c r="BI631" s="58" t="str">
        <f t="shared" si="312"/>
        <v/>
      </c>
      <c r="BJ631" s="20" t="str">
        <f t="shared" si="313"/>
        <v/>
      </c>
      <c r="BK631" s="20" t="str">
        <f t="shared" si="314"/>
        <v/>
      </c>
      <c r="BM631" s="20" t="str">
        <f>IF($BM$1&gt;=1+MAX($BM$3:BM630),1+MAX($BM$3:BM630),"")</f>
        <v/>
      </c>
      <c r="BN631" s="20" t="str">
        <f t="shared" si="316"/>
        <v/>
      </c>
      <c r="BO631" s="20" t="str">
        <f t="shared" si="316"/>
        <v/>
      </c>
      <c r="BP631" s="20" t="str">
        <f t="shared" si="316"/>
        <v/>
      </c>
      <c r="BQ631" s="20" t="str">
        <f t="shared" si="316"/>
        <v/>
      </c>
      <c r="BR631" s="20" t="str">
        <f t="shared" si="316"/>
        <v/>
      </c>
      <c r="BS631" s="20" t="str">
        <f t="shared" si="316"/>
        <v/>
      </c>
      <c r="BT631" s="20" t="str">
        <f t="shared" si="316"/>
        <v/>
      </c>
      <c r="BU631" s="20" t="str">
        <f t="shared" si="316"/>
        <v/>
      </c>
      <c r="BV631" s="20" t="str">
        <f t="shared" si="316"/>
        <v/>
      </c>
      <c r="BW631" s="20" t="str">
        <f t="shared" si="316"/>
        <v/>
      </c>
      <c r="BX631" s="20" t="str">
        <f t="shared" si="316"/>
        <v/>
      </c>
    </row>
    <row r="632" spans="2:76" ht="30" customHeight="1" x14ac:dyDescent="0.2">
      <c r="B632" s="52"/>
      <c r="C632" s="52"/>
      <c r="D632" s="52"/>
      <c r="E632" s="30"/>
      <c r="F632" s="31"/>
      <c r="G632" s="32"/>
      <c r="H632" s="30"/>
      <c r="I632" s="31"/>
      <c r="J632" s="34"/>
      <c r="K632" s="112" t="str">
        <f t="shared" si="292"/>
        <v/>
      </c>
      <c r="L632" s="108" t="str">
        <f t="shared" si="293"/>
        <v/>
      </c>
      <c r="M632" s="108" t="str">
        <f t="shared" si="294"/>
        <v/>
      </c>
      <c r="N632" s="31" t="str">
        <f t="shared" si="295"/>
        <v/>
      </c>
      <c r="O632" s="31" t="str">
        <f t="shared" si="296"/>
        <v/>
      </c>
      <c r="P632" s="49" t="str">
        <f t="shared" si="297"/>
        <v/>
      </c>
      <c r="Q632" s="49" t="str">
        <f t="shared" si="298"/>
        <v/>
      </c>
      <c r="R632" s="32" t="str">
        <f t="shared" si="299"/>
        <v/>
      </c>
      <c r="S632" s="19"/>
      <c r="T632" s="45" t="str">
        <f t="shared" si="300"/>
        <v/>
      </c>
      <c r="U632" s="32" t="str">
        <f t="shared" si="301"/>
        <v/>
      </c>
      <c r="V632" s="22"/>
      <c r="W632" s="6" t="str">
        <f t="shared" si="290"/>
        <v/>
      </c>
      <c r="X632" s="7" t="str">
        <f t="shared" si="302"/>
        <v/>
      </c>
      <c r="Y632" s="19"/>
      <c r="Z632" s="13" t="str">
        <f t="shared" si="291"/>
        <v/>
      </c>
      <c r="AA632" s="13" t="str">
        <f t="shared" si="303"/>
        <v/>
      </c>
      <c r="AB632" s="7" t="str">
        <f t="shared" si="304"/>
        <v/>
      </c>
      <c r="AC632" s="22"/>
      <c r="AD632" s="3" t="str">
        <f>IF(B632="","",COUNT(B$3:B632))</f>
        <v/>
      </c>
      <c r="AE632" s="3" t="str">
        <f>IF(C632="","",COUNT(C$3:C632))</f>
        <v/>
      </c>
      <c r="AF632" s="3" t="str">
        <f>IF(D632="","",COUNT(D$3:D632))</f>
        <v/>
      </c>
      <c r="AG632" s="20" t="str">
        <f>IF(E632="","",COUNTA($E$3:E632))</f>
        <v/>
      </c>
      <c r="AH632" s="38" t="str">
        <f>IF(B632="",IF(OR($C632&lt;&gt;"",$D632&lt;&gt;"",$E632&lt;&gt;"",$H632&lt;&gt;"",$G632&lt;&gt;""),INDEX(AH$3:AH631,MATCH(MAX(AD$3:AD631),AD$3:AD631,0),0),""),B632)</f>
        <v/>
      </c>
      <c r="AI632" s="38" t="str">
        <f>IF(C632="",IF(OR($D632&lt;&gt;"",$E632&lt;&gt;"",$H632&lt;&gt;"",$G632&lt;&gt;""),INDEX(AI$3:AI631,MATCH(MAX(AE$3:AE631),AE$3:AE631,0),0),""),C632)</f>
        <v/>
      </c>
      <c r="AJ632" s="38" t="str">
        <f>IF(D632="",IF(OR($E632&lt;&gt;"",$H632&lt;&gt;"",$G632&lt;&gt;""),INDEX(AJ$3:AJ631,MATCH(MAX(AF$3:AF631),AF$3:AF631,0),0),""),D632)</f>
        <v/>
      </c>
      <c r="AK632" s="4" t="str">
        <f>IF(入力!E632="","",IFERROR(INDEX(雇用者!$B$3:$B$100003,IFERROR(MATCH("*"&amp;$E632&amp;"*",雇用者!B$3:B$100003,0),MATCH("*"&amp;$E632&amp;"*",雇用者!C$3:C$100003,0)),0),入力!E632))&amp;""</f>
        <v/>
      </c>
      <c r="AL632" s="20" t="str">
        <f>IF(AM632="","",$AM632&amp;"@"&amp;AN632&amp;IF(AN632="","","@"&amp;COUNTIF($AK$3:AK632,AN632)))</f>
        <v/>
      </c>
      <c r="AM632" s="26" t="str">
        <f t="shared" si="305"/>
        <v/>
      </c>
      <c r="AN632" s="4" t="str">
        <f>IF(AK632="",IF(AND(OR(H632&lt;&gt;"",G632&lt;&gt;""),E632=""),INDEX($AK$3:AK631,MATCH(MAX($AG$3:AG631),$AG$3:AG631,0),0),""),AK632)</f>
        <v/>
      </c>
      <c r="AO632" s="20" t="str">
        <f>IF(H632="",IF(AN632="","",IFERROR(INDEX(雇用者!$D$3:$D$100003,MATCH($AN632,雇用者!B$3:B$100003,0),0),"")),H632)&amp;""</f>
        <v/>
      </c>
      <c r="AP632" s="20" t="str">
        <f>IF(AN632="","",IFERROR(IF(AND(入力!I632="",H632=""),INDEX(雇用者!$E$3:$E$100003,MATCH($AN632,雇用者!B$3:B$100003,0),0),I632),I632))&amp;""</f>
        <v/>
      </c>
      <c r="AQ632" s="20" t="str">
        <f t="shared" si="306"/>
        <v/>
      </c>
      <c r="AR632" s="20" t="str">
        <f t="shared" si="307"/>
        <v/>
      </c>
      <c r="AS632" s="20" t="str">
        <f>IF(AN632="","",IFERROR(IF(AND(入力!G632="",H632=""),INDEX(雇用者!$F$3:$Y$100003,MATCH($AN632,雇用者!B$3:B$100003,0),MATCH($AM632,雇用者!$F$1:$Y$1,1)),IF(G632="","",G632)),IF(G632="","",G632)))</f>
        <v/>
      </c>
      <c r="AT632" s="21" t="str">
        <f t="shared" si="308"/>
        <v/>
      </c>
      <c r="AU632" s="21" t="str">
        <f>IF(AND(AT632&lt;&gt;"",COUNTIF($AL$3:AL632,AL632)=1),SUMIF($AL$3:$AT$100003,AL632,$AT$3:$AT$100003),"")</f>
        <v/>
      </c>
      <c r="AV632" s="21" t="str">
        <f>IF(AND(COUNTIF($AM$3:AM632,AM632)=COUNTIF($AM$3:AM100632,AM632),AM632&lt;&gt;""),SUMIF($AM$3:AM632,AM632,$AT$3:AT632),"")</f>
        <v/>
      </c>
      <c r="AW632" s="96"/>
      <c r="AX632" s="20" t="str">
        <f>IF(COUNT(BC632:BH632)=6,MAX($AX$3:AX631)+1,"")</f>
        <v/>
      </c>
      <c r="AY632" s="20" t="str">
        <f>IF(AZ632="","",RANK(AZ632,$AZ$3:$AZ$100003,1)+COUNTIF($AZ$3:AZ632,AZ632)-1)</f>
        <v/>
      </c>
      <c r="AZ632" s="20" t="str">
        <f t="shared" si="309"/>
        <v/>
      </c>
      <c r="BA632" s="20" t="str">
        <f>IF(AN632="","",IF(COUNTIF($AN$3:AN632,AN632)=1,1+MAX($BA$3:BA631),INDEX($BA$3:BA631,MATCH(AN632,$AN$3:AN632,0),0)))</f>
        <v/>
      </c>
      <c r="BB632" s="20" t="str">
        <f>IF(AO632="","",IF(COUNTIF($AO$3:AO632,AO632)=1,1+MAX($BB$3:BB631),INDEX($BB$3:BB631,MATCH(AO632,$AO$3:AO632,0),0)))</f>
        <v/>
      </c>
      <c r="BC632" s="54" t="str">
        <f t="shared" si="310"/>
        <v/>
      </c>
      <c r="BD632" s="54" t="str">
        <f t="shared" si="311"/>
        <v/>
      </c>
      <c r="BE632" s="20" t="str">
        <f>IF($AN632="","",IF(COUNTIF(AN632,"*"&amp;BE$1&amp;"*"),COUNTIF(AN$3:AN632,"*"&amp;BE$1&amp;"*"),""))</f>
        <v/>
      </c>
      <c r="BF632" s="20" t="str">
        <f>IF($AN632="","",IF(COUNTIF(AO632,"*"&amp;BF$1&amp;"*"),COUNTIF(AO$3:AO632,"*"&amp;BF$1&amp;"*"),""))</f>
        <v/>
      </c>
      <c r="BG632" s="20" t="str">
        <f>IF($AN632="","",IF(COUNTIF(AP632,"*"&amp;BG$1&amp;"*"),COUNTIF(AP$3:AP632,"*"&amp;BG$1&amp;"*"),""))</f>
        <v/>
      </c>
      <c r="BH632" s="20" t="str">
        <f>IF($AN632="","",IF(COUNTIF(AQ632,"*"&amp;BH$1&amp;"*"),COUNTIF(AQ$3:AQ632,"*"&amp;BH$1&amp;"*"),""))</f>
        <v/>
      </c>
      <c r="BI632" s="58" t="str">
        <f t="shared" si="312"/>
        <v/>
      </c>
      <c r="BJ632" s="20" t="str">
        <f t="shared" si="313"/>
        <v/>
      </c>
      <c r="BK632" s="20" t="str">
        <f t="shared" si="314"/>
        <v/>
      </c>
      <c r="BM632" s="20" t="str">
        <f>IF($BM$1&gt;=1+MAX($BM$3:BM631),1+MAX($BM$3:BM631),"")</f>
        <v/>
      </c>
      <c r="BN632" s="20" t="str">
        <f t="shared" si="316"/>
        <v/>
      </c>
      <c r="BO632" s="20" t="str">
        <f t="shared" si="316"/>
        <v/>
      </c>
      <c r="BP632" s="20" t="str">
        <f t="shared" si="316"/>
        <v/>
      </c>
      <c r="BQ632" s="20" t="str">
        <f t="shared" si="316"/>
        <v/>
      </c>
      <c r="BR632" s="20" t="str">
        <f t="shared" si="316"/>
        <v/>
      </c>
      <c r="BS632" s="20" t="str">
        <f t="shared" si="316"/>
        <v/>
      </c>
      <c r="BT632" s="20" t="str">
        <f t="shared" si="316"/>
        <v/>
      </c>
      <c r="BU632" s="20" t="str">
        <f t="shared" si="316"/>
        <v/>
      </c>
      <c r="BV632" s="20" t="str">
        <f t="shared" si="316"/>
        <v/>
      </c>
      <c r="BW632" s="20" t="str">
        <f t="shared" si="316"/>
        <v/>
      </c>
      <c r="BX632" s="20" t="str">
        <f t="shared" si="316"/>
        <v/>
      </c>
    </row>
    <row r="633" spans="2:76" ht="30" customHeight="1" x14ac:dyDescent="0.2">
      <c r="B633" s="52"/>
      <c r="C633" s="52"/>
      <c r="D633" s="52"/>
      <c r="E633" s="30"/>
      <c r="F633" s="31"/>
      <c r="G633" s="32"/>
      <c r="H633" s="30"/>
      <c r="I633" s="31"/>
      <c r="J633" s="34"/>
      <c r="K633" s="112" t="str">
        <f t="shared" si="292"/>
        <v/>
      </c>
      <c r="L633" s="108" t="str">
        <f t="shared" si="293"/>
        <v/>
      </c>
      <c r="M633" s="108" t="str">
        <f t="shared" si="294"/>
        <v/>
      </c>
      <c r="N633" s="31" t="str">
        <f t="shared" si="295"/>
        <v/>
      </c>
      <c r="O633" s="31" t="str">
        <f t="shared" si="296"/>
        <v/>
      </c>
      <c r="P633" s="49" t="str">
        <f t="shared" si="297"/>
        <v/>
      </c>
      <c r="Q633" s="49" t="str">
        <f t="shared" si="298"/>
        <v/>
      </c>
      <c r="R633" s="32" t="str">
        <f t="shared" si="299"/>
        <v/>
      </c>
      <c r="S633" s="19"/>
      <c r="T633" s="45" t="str">
        <f t="shared" si="300"/>
        <v/>
      </c>
      <c r="U633" s="32" t="str">
        <f t="shared" si="301"/>
        <v/>
      </c>
      <c r="V633" s="22"/>
      <c r="W633" s="6" t="str">
        <f t="shared" si="290"/>
        <v/>
      </c>
      <c r="X633" s="7" t="str">
        <f t="shared" si="302"/>
        <v/>
      </c>
      <c r="Y633" s="19"/>
      <c r="Z633" s="13" t="str">
        <f t="shared" si="291"/>
        <v/>
      </c>
      <c r="AA633" s="13" t="str">
        <f t="shared" si="303"/>
        <v/>
      </c>
      <c r="AB633" s="7" t="str">
        <f t="shared" si="304"/>
        <v/>
      </c>
      <c r="AC633" s="22"/>
      <c r="AD633" s="3" t="str">
        <f>IF(B633="","",COUNT(B$3:B633))</f>
        <v/>
      </c>
      <c r="AE633" s="3" t="str">
        <f>IF(C633="","",COUNT(C$3:C633))</f>
        <v/>
      </c>
      <c r="AF633" s="3" t="str">
        <f>IF(D633="","",COUNT(D$3:D633))</f>
        <v/>
      </c>
      <c r="AG633" s="20" t="str">
        <f>IF(E633="","",COUNTA($E$3:E633))</f>
        <v/>
      </c>
      <c r="AH633" s="38" t="str">
        <f>IF(B633="",IF(OR($C633&lt;&gt;"",$D633&lt;&gt;"",$E633&lt;&gt;"",$H633&lt;&gt;"",$G633&lt;&gt;""),INDEX(AH$3:AH632,MATCH(MAX(AD$3:AD632),AD$3:AD632,0),0),""),B633)</f>
        <v/>
      </c>
      <c r="AI633" s="38" t="str">
        <f>IF(C633="",IF(OR($D633&lt;&gt;"",$E633&lt;&gt;"",$H633&lt;&gt;"",$G633&lt;&gt;""),INDEX(AI$3:AI632,MATCH(MAX(AE$3:AE632),AE$3:AE632,0),0),""),C633)</f>
        <v/>
      </c>
      <c r="AJ633" s="38" t="str">
        <f>IF(D633="",IF(OR($E633&lt;&gt;"",$H633&lt;&gt;"",$G633&lt;&gt;""),INDEX(AJ$3:AJ632,MATCH(MAX(AF$3:AF632),AF$3:AF632,0),0),""),D633)</f>
        <v/>
      </c>
      <c r="AK633" s="4" t="str">
        <f>IF(入力!E633="","",IFERROR(INDEX(雇用者!$B$3:$B$100003,IFERROR(MATCH("*"&amp;$E633&amp;"*",雇用者!B$3:B$100003,0),MATCH("*"&amp;$E633&amp;"*",雇用者!C$3:C$100003,0)),0),入力!E633))&amp;""</f>
        <v/>
      </c>
      <c r="AL633" s="20" t="str">
        <f>IF(AM633="","",$AM633&amp;"@"&amp;AN633&amp;IF(AN633="","","@"&amp;COUNTIF($AK$3:AK633,AN633)))</f>
        <v/>
      </c>
      <c r="AM633" s="26" t="str">
        <f t="shared" si="305"/>
        <v/>
      </c>
      <c r="AN633" s="4" t="str">
        <f>IF(AK633="",IF(AND(OR(H633&lt;&gt;"",G633&lt;&gt;""),E633=""),INDEX($AK$3:AK632,MATCH(MAX($AG$3:AG632),$AG$3:AG632,0),0),""),AK633)</f>
        <v/>
      </c>
      <c r="AO633" s="20" t="str">
        <f>IF(H633="",IF(AN633="","",IFERROR(INDEX(雇用者!$D$3:$D$100003,MATCH($AN633,雇用者!B$3:B$100003,0),0),"")),H633)&amp;""</f>
        <v/>
      </c>
      <c r="AP633" s="20" t="str">
        <f>IF(AN633="","",IFERROR(IF(AND(入力!I633="",H633=""),INDEX(雇用者!$E$3:$E$100003,MATCH($AN633,雇用者!B$3:B$100003,0),0),I633),I633))&amp;""</f>
        <v/>
      </c>
      <c r="AQ633" s="20" t="str">
        <f t="shared" si="306"/>
        <v/>
      </c>
      <c r="AR633" s="20" t="str">
        <f t="shared" si="307"/>
        <v/>
      </c>
      <c r="AS633" s="20" t="str">
        <f>IF(AN633="","",IFERROR(IF(AND(入力!G633="",H633=""),INDEX(雇用者!$F$3:$Y$100003,MATCH($AN633,雇用者!B$3:B$100003,0),MATCH($AM633,雇用者!$F$1:$Y$1,1)),IF(G633="","",G633)),IF(G633="","",G633)))</f>
        <v/>
      </c>
      <c r="AT633" s="21" t="str">
        <f t="shared" si="308"/>
        <v/>
      </c>
      <c r="AU633" s="21" t="str">
        <f>IF(AND(AT633&lt;&gt;"",COUNTIF($AL$3:AL633,AL633)=1),SUMIF($AL$3:$AT$100003,AL633,$AT$3:$AT$100003),"")</f>
        <v/>
      </c>
      <c r="AV633" s="21" t="str">
        <f>IF(AND(COUNTIF($AM$3:AM633,AM633)=COUNTIF($AM$3:AM100633,AM633),AM633&lt;&gt;""),SUMIF($AM$3:AM633,AM633,$AT$3:AT633),"")</f>
        <v/>
      </c>
      <c r="AW633" s="96"/>
      <c r="AX633" s="20" t="str">
        <f>IF(COUNT(BC633:BH633)=6,MAX($AX$3:AX632)+1,"")</f>
        <v/>
      </c>
      <c r="AY633" s="20" t="str">
        <f>IF(AZ633="","",RANK(AZ633,$AZ$3:$AZ$100003,1)+COUNTIF($AZ$3:AZ633,AZ633)-1)</f>
        <v/>
      </c>
      <c r="AZ633" s="20" t="str">
        <f t="shared" si="309"/>
        <v/>
      </c>
      <c r="BA633" s="20" t="str">
        <f>IF(AN633="","",IF(COUNTIF($AN$3:AN633,AN633)=1,1+MAX($BA$3:BA632),INDEX($BA$3:BA632,MATCH(AN633,$AN$3:AN633,0),0)))</f>
        <v/>
      </c>
      <c r="BB633" s="20" t="str">
        <f>IF(AO633="","",IF(COUNTIF($AO$3:AO633,AO633)=1,1+MAX($BB$3:BB632),INDEX($BB$3:BB632,MATCH(AO633,$AO$3:AO633,0),0)))</f>
        <v/>
      </c>
      <c r="BC633" s="54" t="str">
        <f t="shared" si="310"/>
        <v/>
      </c>
      <c r="BD633" s="54" t="str">
        <f t="shared" si="311"/>
        <v/>
      </c>
      <c r="BE633" s="20" t="str">
        <f>IF($AN633="","",IF(COUNTIF(AN633,"*"&amp;BE$1&amp;"*"),COUNTIF(AN$3:AN633,"*"&amp;BE$1&amp;"*"),""))</f>
        <v/>
      </c>
      <c r="BF633" s="20" t="str">
        <f>IF($AN633="","",IF(COUNTIF(AO633,"*"&amp;BF$1&amp;"*"),COUNTIF(AO$3:AO633,"*"&amp;BF$1&amp;"*"),""))</f>
        <v/>
      </c>
      <c r="BG633" s="20" t="str">
        <f>IF($AN633="","",IF(COUNTIF(AP633,"*"&amp;BG$1&amp;"*"),COUNTIF(AP$3:AP633,"*"&amp;BG$1&amp;"*"),""))</f>
        <v/>
      </c>
      <c r="BH633" s="20" t="str">
        <f>IF($AN633="","",IF(COUNTIF(AQ633,"*"&amp;BH$1&amp;"*"),COUNTIF(AQ$3:AQ633,"*"&amp;BH$1&amp;"*"),""))</f>
        <v/>
      </c>
      <c r="BI633" s="58" t="str">
        <f t="shared" si="312"/>
        <v/>
      </c>
      <c r="BJ633" s="20" t="str">
        <f t="shared" si="313"/>
        <v/>
      </c>
      <c r="BK633" s="20" t="str">
        <f t="shared" si="314"/>
        <v/>
      </c>
      <c r="BM633" s="20" t="str">
        <f>IF($BM$1&gt;=1+MAX($BM$3:BM632),1+MAX($BM$3:BM632),"")</f>
        <v/>
      </c>
      <c r="BN633" s="20" t="str">
        <f t="shared" si="316"/>
        <v/>
      </c>
      <c r="BO633" s="20" t="str">
        <f t="shared" si="316"/>
        <v/>
      </c>
      <c r="BP633" s="20" t="str">
        <f t="shared" si="316"/>
        <v/>
      </c>
      <c r="BQ633" s="20" t="str">
        <f t="shared" si="316"/>
        <v/>
      </c>
      <c r="BR633" s="20" t="str">
        <f t="shared" si="316"/>
        <v/>
      </c>
      <c r="BS633" s="20" t="str">
        <f t="shared" si="316"/>
        <v/>
      </c>
      <c r="BT633" s="20" t="str">
        <f t="shared" si="316"/>
        <v/>
      </c>
      <c r="BU633" s="20" t="str">
        <f t="shared" si="316"/>
        <v/>
      </c>
      <c r="BV633" s="20" t="str">
        <f t="shared" si="316"/>
        <v/>
      </c>
      <c r="BW633" s="20" t="str">
        <f t="shared" si="316"/>
        <v/>
      </c>
      <c r="BX633" s="20" t="str">
        <f t="shared" si="316"/>
        <v/>
      </c>
    </row>
    <row r="634" spans="2:76" ht="30" customHeight="1" x14ac:dyDescent="0.2">
      <c r="B634" s="52"/>
      <c r="C634" s="52"/>
      <c r="D634" s="52"/>
      <c r="E634" s="30"/>
      <c r="F634" s="31"/>
      <c r="G634" s="32"/>
      <c r="H634" s="30"/>
      <c r="I634" s="31"/>
      <c r="J634" s="34"/>
      <c r="K634" s="112" t="str">
        <f t="shared" si="292"/>
        <v/>
      </c>
      <c r="L634" s="108" t="str">
        <f t="shared" si="293"/>
        <v/>
      </c>
      <c r="M634" s="108" t="str">
        <f t="shared" si="294"/>
        <v/>
      </c>
      <c r="N634" s="31" t="str">
        <f t="shared" si="295"/>
        <v/>
      </c>
      <c r="O634" s="31" t="str">
        <f t="shared" si="296"/>
        <v/>
      </c>
      <c r="P634" s="49" t="str">
        <f t="shared" si="297"/>
        <v/>
      </c>
      <c r="Q634" s="49" t="str">
        <f t="shared" si="298"/>
        <v/>
      </c>
      <c r="R634" s="32" t="str">
        <f t="shared" si="299"/>
        <v/>
      </c>
      <c r="S634" s="19"/>
      <c r="T634" s="45" t="str">
        <f t="shared" si="300"/>
        <v/>
      </c>
      <c r="U634" s="32" t="str">
        <f t="shared" si="301"/>
        <v/>
      </c>
      <c r="V634" s="22"/>
      <c r="W634" s="6" t="str">
        <f t="shared" si="290"/>
        <v/>
      </c>
      <c r="X634" s="7" t="str">
        <f t="shared" si="302"/>
        <v/>
      </c>
      <c r="Y634" s="19"/>
      <c r="Z634" s="13" t="str">
        <f t="shared" si="291"/>
        <v/>
      </c>
      <c r="AA634" s="13" t="str">
        <f t="shared" si="303"/>
        <v/>
      </c>
      <c r="AB634" s="7" t="str">
        <f t="shared" si="304"/>
        <v/>
      </c>
      <c r="AC634" s="22"/>
      <c r="AD634" s="3" t="str">
        <f>IF(B634="","",COUNT(B$3:B634))</f>
        <v/>
      </c>
      <c r="AE634" s="3" t="str">
        <f>IF(C634="","",COUNT(C$3:C634))</f>
        <v/>
      </c>
      <c r="AF634" s="3" t="str">
        <f>IF(D634="","",COUNT(D$3:D634))</f>
        <v/>
      </c>
      <c r="AG634" s="20" t="str">
        <f>IF(E634="","",COUNTA($E$3:E634))</f>
        <v/>
      </c>
      <c r="AH634" s="38" t="str">
        <f>IF(B634="",IF(OR($C634&lt;&gt;"",$D634&lt;&gt;"",$E634&lt;&gt;"",$H634&lt;&gt;"",$G634&lt;&gt;""),INDEX(AH$3:AH633,MATCH(MAX(AD$3:AD633),AD$3:AD633,0),0),""),B634)</f>
        <v/>
      </c>
      <c r="AI634" s="38" t="str">
        <f>IF(C634="",IF(OR($D634&lt;&gt;"",$E634&lt;&gt;"",$H634&lt;&gt;"",$G634&lt;&gt;""),INDEX(AI$3:AI633,MATCH(MAX(AE$3:AE633),AE$3:AE633,0),0),""),C634)</f>
        <v/>
      </c>
      <c r="AJ634" s="38" t="str">
        <f>IF(D634="",IF(OR($E634&lt;&gt;"",$H634&lt;&gt;"",$G634&lt;&gt;""),INDEX(AJ$3:AJ633,MATCH(MAX(AF$3:AF633),AF$3:AF633,0),0),""),D634)</f>
        <v/>
      </c>
      <c r="AK634" s="4" t="str">
        <f>IF(入力!E634="","",IFERROR(INDEX(雇用者!$B$3:$B$100003,IFERROR(MATCH("*"&amp;$E634&amp;"*",雇用者!B$3:B$100003,0),MATCH("*"&amp;$E634&amp;"*",雇用者!C$3:C$100003,0)),0),入力!E634))&amp;""</f>
        <v/>
      </c>
      <c r="AL634" s="20" t="str">
        <f>IF(AM634="","",$AM634&amp;"@"&amp;AN634&amp;IF(AN634="","","@"&amp;COUNTIF($AK$3:AK634,AN634)))</f>
        <v/>
      </c>
      <c r="AM634" s="26" t="str">
        <f t="shared" si="305"/>
        <v/>
      </c>
      <c r="AN634" s="4" t="str">
        <f>IF(AK634="",IF(AND(OR(H634&lt;&gt;"",G634&lt;&gt;""),E634=""),INDEX($AK$3:AK633,MATCH(MAX($AG$3:AG633),$AG$3:AG633,0),0),""),AK634)</f>
        <v/>
      </c>
      <c r="AO634" s="20" t="str">
        <f>IF(H634="",IF(AN634="","",IFERROR(INDEX(雇用者!$D$3:$D$100003,MATCH($AN634,雇用者!B$3:B$100003,0),0),"")),H634)&amp;""</f>
        <v/>
      </c>
      <c r="AP634" s="20" t="str">
        <f>IF(AN634="","",IFERROR(IF(AND(入力!I634="",H634=""),INDEX(雇用者!$E$3:$E$100003,MATCH($AN634,雇用者!B$3:B$100003,0),0),I634),I634))&amp;""</f>
        <v/>
      </c>
      <c r="AQ634" s="20" t="str">
        <f t="shared" si="306"/>
        <v/>
      </c>
      <c r="AR634" s="20" t="str">
        <f t="shared" si="307"/>
        <v/>
      </c>
      <c r="AS634" s="20" t="str">
        <f>IF(AN634="","",IFERROR(IF(AND(入力!G634="",H634=""),INDEX(雇用者!$F$3:$Y$100003,MATCH($AN634,雇用者!B$3:B$100003,0),MATCH($AM634,雇用者!$F$1:$Y$1,1)),IF(G634="","",G634)),IF(G634="","",G634)))</f>
        <v/>
      </c>
      <c r="AT634" s="21" t="str">
        <f t="shared" si="308"/>
        <v/>
      </c>
      <c r="AU634" s="21" t="str">
        <f>IF(AND(AT634&lt;&gt;"",COUNTIF($AL$3:AL634,AL634)=1),SUMIF($AL$3:$AT$100003,AL634,$AT$3:$AT$100003),"")</f>
        <v/>
      </c>
      <c r="AV634" s="21" t="str">
        <f>IF(AND(COUNTIF($AM$3:AM634,AM634)=COUNTIF($AM$3:AM100634,AM634),AM634&lt;&gt;""),SUMIF($AM$3:AM634,AM634,$AT$3:AT634),"")</f>
        <v/>
      </c>
      <c r="AW634" s="96"/>
      <c r="AX634" s="20" t="str">
        <f>IF(COUNT(BC634:BH634)=6,MAX($AX$3:AX633)+1,"")</f>
        <v/>
      </c>
      <c r="AY634" s="20" t="str">
        <f>IF(AZ634="","",RANK(AZ634,$AZ$3:$AZ$100003,1)+COUNTIF($AZ$3:AZ634,AZ634)-1)</f>
        <v/>
      </c>
      <c r="AZ634" s="20" t="str">
        <f t="shared" si="309"/>
        <v/>
      </c>
      <c r="BA634" s="20" t="str">
        <f>IF(AN634="","",IF(COUNTIF($AN$3:AN634,AN634)=1,1+MAX($BA$3:BA633),INDEX($BA$3:BA633,MATCH(AN634,$AN$3:AN634,0),0)))</f>
        <v/>
      </c>
      <c r="BB634" s="20" t="str">
        <f>IF(AO634="","",IF(COUNTIF($AO$3:AO634,AO634)=1,1+MAX($BB$3:BB633),INDEX($BB$3:BB633,MATCH(AO634,$AO$3:AO634,0),0)))</f>
        <v/>
      </c>
      <c r="BC634" s="54" t="str">
        <f t="shared" si="310"/>
        <v/>
      </c>
      <c r="BD634" s="54" t="str">
        <f t="shared" si="311"/>
        <v/>
      </c>
      <c r="BE634" s="20" t="str">
        <f>IF($AN634="","",IF(COUNTIF(AN634,"*"&amp;BE$1&amp;"*"),COUNTIF(AN$3:AN634,"*"&amp;BE$1&amp;"*"),""))</f>
        <v/>
      </c>
      <c r="BF634" s="20" t="str">
        <f>IF($AN634="","",IF(COUNTIF(AO634,"*"&amp;BF$1&amp;"*"),COUNTIF(AO$3:AO634,"*"&amp;BF$1&amp;"*"),""))</f>
        <v/>
      </c>
      <c r="BG634" s="20" t="str">
        <f>IF($AN634="","",IF(COUNTIF(AP634,"*"&amp;BG$1&amp;"*"),COUNTIF(AP$3:AP634,"*"&amp;BG$1&amp;"*"),""))</f>
        <v/>
      </c>
      <c r="BH634" s="20" t="str">
        <f>IF($AN634="","",IF(COUNTIF(AQ634,"*"&amp;BH$1&amp;"*"),COUNTIF(AQ$3:AQ634,"*"&amp;BH$1&amp;"*"),""))</f>
        <v/>
      </c>
      <c r="BI634" s="58" t="str">
        <f t="shared" si="312"/>
        <v/>
      </c>
      <c r="BJ634" s="20" t="str">
        <f t="shared" si="313"/>
        <v/>
      </c>
      <c r="BK634" s="20" t="str">
        <f t="shared" si="314"/>
        <v/>
      </c>
      <c r="BM634" s="20" t="str">
        <f>IF($BM$1&gt;=1+MAX($BM$3:BM633),1+MAX($BM$3:BM633),"")</f>
        <v/>
      </c>
      <c r="BN634" s="20" t="str">
        <f t="shared" si="316"/>
        <v/>
      </c>
      <c r="BO634" s="20" t="str">
        <f t="shared" si="316"/>
        <v/>
      </c>
      <c r="BP634" s="20" t="str">
        <f t="shared" si="316"/>
        <v/>
      </c>
      <c r="BQ634" s="20" t="str">
        <f t="shared" si="316"/>
        <v/>
      </c>
      <c r="BR634" s="20" t="str">
        <f t="shared" si="316"/>
        <v/>
      </c>
      <c r="BS634" s="20" t="str">
        <f t="shared" si="316"/>
        <v/>
      </c>
      <c r="BT634" s="20" t="str">
        <f t="shared" si="316"/>
        <v/>
      </c>
      <c r="BU634" s="20" t="str">
        <f t="shared" si="316"/>
        <v/>
      </c>
      <c r="BV634" s="20" t="str">
        <f t="shared" si="316"/>
        <v/>
      </c>
      <c r="BW634" s="20" t="str">
        <f t="shared" si="316"/>
        <v/>
      </c>
      <c r="BX634" s="20" t="str">
        <f t="shared" si="316"/>
        <v/>
      </c>
    </row>
    <row r="635" spans="2:76" ht="30" customHeight="1" x14ac:dyDescent="0.2">
      <c r="B635" s="52"/>
      <c r="C635" s="52"/>
      <c r="D635" s="52"/>
      <c r="E635" s="30"/>
      <c r="F635" s="31"/>
      <c r="G635" s="32"/>
      <c r="H635" s="30"/>
      <c r="I635" s="31"/>
      <c r="J635" s="34"/>
      <c r="K635" s="112" t="str">
        <f t="shared" si="292"/>
        <v/>
      </c>
      <c r="L635" s="108" t="str">
        <f t="shared" si="293"/>
        <v/>
      </c>
      <c r="M635" s="108" t="str">
        <f t="shared" si="294"/>
        <v/>
      </c>
      <c r="N635" s="31" t="str">
        <f t="shared" si="295"/>
        <v/>
      </c>
      <c r="O635" s="31" t="str">
        <f t="shared" si="296"/>
        <v/>
      </c>
      <c r="P635" s="49" t="str">
        <f t="shared" si="297"/>
        <v/>
      </c>
      <c r="Q635" s="49" t="str">
        <f t="shared" si="298"/>
        <v/>
      </c>
      <c r="R635" s="32" t="str">
        <f t="shared" si="299"/>
        <v/>
      </c>
      <c r="S635" s="19"/>
      <c r="T635" s="45" t="str">
        <f t="shared" si="300"/>
        <v/>
      </c>
      <c r="U635" s="32" t="str">
        <f t="shared" si="301"/>
        <v/>
      </c>
      <c r="V635" s="22"/>
      <c r="W635" s="6" t="str">
        <f t="shared" si="290"/>
        <v/>
      </c>
      <c r="X635" s="7" t="str">
        <f t="shared" si="302"/>
        <v/>
      </c>
      <c r="Y635" s="19"/>
      <c r="Z635" s="13" t="str">
        <f t="shared" si="291"/>
        <v/>
      </c>
      <c r="AA635" s="13" t="str">
        <f t="shared" si="303"/>
        <v/>
      </c>
      <c r="AB635" s="7" t="str">
        <f t="shared" si="304"/>
        <v/>
      </c>
      <c r="AC635" s="22"/>
      <c r="AD635" s="3" t="str">
        <f>IF(B635="","",COUNT(B$3:B635))</f>
        <v/>
      </c>
      <c r="AE635" s="3" t="str">
        <f>IF(C635="","",COUNT(C$3:C635))</f>
        <v/>
      </c>
      <c r="AF635" s="3" t="str">
        <f>IF(D635="","",COUNT(D$3:D635))</f>
        <v/>
      </c>
      <c r="AG635" s="20" t="str">
        <f>IF(E635="","",COUNTA($E$3:E635))</f>
        <v/>
      </c>
      <c r="AH635" s="38" t="str">
        <f>IF(B635="",IF(OR($C635&lt;&gt;"",$D635&lt;&gt;"",$E635&lt;&gt;"",$H635&lt;&gt;"",$G635&lt;&gt;""),INDEX(AH$3:AH634,MATCH(MAX(AD$3:AD634),AD$3:AD634,0),0),""),B635)</f>
        <v/>
      </c>
      <c r="AI635" s="38" t="str">
        <f>IF(C635="",IF(OR($D635&lt;&gt;"",$E635&lt;&gt;"",$H635&lt;&gt;"",$G635&lt;&gt;""),INDEX(AI$3:AI634,MATCH(MAX(AE$3:AE634),AE$3:AE634,0),0),""),C635)</f>
        <v/>
      </c>
      <c r="AJ635" s="38" t="str">
        <f>IF(D635="",IF(OR($E635&lt;&gt;"",$H635&lt;&gt;"",$G635&lt;&gt;""),INDEX(AJ$3:AJ634,MATCH(MAX(AF$3:AF634),AF$3:AF634,0),0),""),D635)</f>
        <v/>
      </c>
      <c r="AK635" s="4" t="str">
        <f>IF(入力!E635="","",IFERROR(INDEX(雇用者!$B$3:$B$100003,IFERROR(MATCH("*"&amp;$E635&amp;"*",雇用者!B$3:B$100003,0),MATCH("*"&amp;$E635&amp;"*",雇用者!C$3:C$100003,0)),0),入力!E635))&amp;""</f>
        <v/>
      </c>
      <c r="AL635" s="20" t="str">
        <f>IF(AM635="","",$AM635&amp;"@"&amp;AN635&amp;IF(AN635="","","@"&amp;COUNTIF($AK$3:AK635,AN635)))</f>
        <v/>
      </c>
      <c r="AM635" s="26" t="str">
        <f t="shared" si="305"/>
        <v/>
      </c>
      <c r="AN635" s="4" t="str">
        <f>IF(AK635="",IF(AND(OR(H635&lt;&gt;"",G635&lt;&gt;""),E635=""),INDEX($AK$3:AK634,MATCH(MAX($AG$3:AG634),$AG$3:AG634,0),0),""),AK635)</f>
        <v/>
      </c>
      <c r="AO635" s="20" t="str">
        <f>IF(H635="",IF(AN635="","",IFERROR(INDEX(雇用者!$D$3:$D$100003,MATCH($AN635,雇用者!B$3:B$100003,0),0),"")),H635)&amp;""</f>
        <v/>
      </c>
      <c r="AP635" s="20" t="str">
        <f>IF(AN635="","",IFERROR(IF(AND(入力!I635="",H635=""),INDEX(雇用者!$E$3:$E$100003,MATCH($AN635,雇用者!B$3:B$100003,0),0),I635),I635))&amp;""</f>
        <v/>
      </c>
      <c r="AQ635" s="20" t="str">
        <f t="shared" si="306"/>
        <v/>
      </c>
      <c r="AR635" s="20" t="str">
        <f t="shared" si="307"/>
        <v/>
      </c>
      <c r="AS635" s="20" t="str">
        <f>IF(AN635="","",IFERROR(IF(AND(入力!G635="",H635=""),INDEX(雇用者!$F$3:$Y$100003,MATCH($AN635,雇用者!B$3:B$100003,0),MATCH($AM635,雇用者!$F$1:$Y$1,1)),IF(G635="","",G635)),IF(G635="","",G635)))</f>
        <v/>
      </c>
      <c r="AT635" s="21" t="str">
        <f t="shared" si="308"/>
        <v/>
      </c>
      <c r="AU635" s="21" t="str">
        <f>IF(AND(AT635&lt;&gt;"",COUNTIF($AL$3:AL635,AL635)=1),SUMIF($AL$3:$AT$100003,AL635,$AT$3:$AT$100003),"")</f>
        <v/>
      </c>
      <c r="AV635" s="21" t="str">
        <f>IF(AND(COUNTIF($AM$3:AM635,AM635)=COUNTIF($AM$3:AM100635,AM635),AM635&lt;&gt;""),SUMIF($AM$3:AM635,AM635,$AT$3:AT635),"")</f>
        <v/>
      </c>
      <c r="AW635" s="96"/>
      <c r="AX635" s="20" t="str">
        <f>IF(COUNT(BC635:BH635)=6,MAX($AX$3:AX634)+1,"")</f>
        <v/>
      </c>
      <c r="AY635" s="20" t="str">
        <f>IF(AZ635="","",RANK(AZ635,$AZ$3:$AZ$100003,1)+COUNTIF($AZ$3:AZ635,AZ635)-1)</f>
        <v/>
      </c>
      <c r="AZ635" s="20" t="str">
        <f t="shared" si="309"/>
        <v/>
      </c>
      <c r="BA635" s="20" t="str">
        <f>IF(AN635="","",IF(COUNTIF($AN$3:AN635,AN635)=1,1+MAX($BA$3:BA634),INDEX($BA$3:BA634,MATCH(AN635,$AN$3:AN635,0),0)))</f>
        <v/>
      </c>
      <c r="BB635" s="20" t="str">
        <f>IF(AO635="","",IF(COUNTIF($AO$3:AO635,AO635)=1,1+MAX($BB$3:BB634),INDEX($BB$3:BB634,MATCH(AO635,$AO$3:AO635,0),0)))</f>
        <v/>
      </c>
      <c r="BC635" s="54" t="str">
        <f t="shared" si="310"/>
        <v/>
      </c>
      <c r="BD635" s="54" t="str">
        <f t="shared" si="311"/>
        <v/>
      </c>
      <c r="BE635" s="20" t="str">
        <f>IF($AN635="","",IF(COUNTIF(AN635,"*"&amp;BE$1&amp;"*"),COUNTIF(AN$3:AN635,"*"&amp;BE$1&amp;"*"),""))</f>
        <v/>
      </c>
      <c r="BF635" s="20" t="str">
        <f>IF($AN635="","",IF(COUNTIF(AO635,"*"&amp;BF$1&amp;"*"),COUNTIF(AO$3:AO635,"*"&amp;BF$1&amp;"*"),""))</f>
        <v/>
      </c>
      <c r="BG635" s="20" t="str">
        <f>IF($AN635="","",IF(COUNTIF(AP635,"*"&amp;BG$1&amp;"*"),COUNTIF(AP$3:AP635,"*"&amp;BG$1&amp;"*"),""))</f>
        <v/>
      </c>
      <c r="BH635" s="20" t="str">
        <f>IF($AN635="","",IF(COUNTIF(AQ635,"*"&amp;BH$1&amp;"*"),COUNTIF(AQ$3:AQ635,"*"&amp;BH$1&amp;"*"),""))</f>
        <v/>
      </c>
      <c r="BI635" s="58" t="str">
        <f t="shared" si="312"/>
        <v/>
      </c>
      <c r="BJ635" s="20" t="str">
        <f t="shared" si="313"/>
        <v/>
      </c>
      <c r="BK635" s="20" t="str">
        <f t="shared" si="314"/>
        <v/>
      </c>
      <c r="BM635" s="20" t="str">
        <f>IF($BM$1&gt;=1+MAX($BM$3:BM634),1+MAX($BM$3:BM634),"")</f>
        <v/>
      </c>
      <c r="BN635" s="20" t="str">
        <f t="shared" si="316"/>
        <v/>
      </c>
      <c r="BO635" s="20" t="str">
        <f t="shared" si="316"/>
        <v/>
      </c>
      <c r="BP635" s="20" t="str">
        <f t="shared" si="316"/>
        <v/>
      </c>
      <c r="BQ635" s="20" t="str">
        <f t="shared" si="316"/>
        <v/>
      </c>
      <c r="BR635" s="20" t="str">
        <f t="shared" si="316"/>
        <v/>
      </c>
      <c r="BS635" s="20" t="str">
        <f t="shared" si="316"/>
        <v/>
      </c>
      <c r="BT635" s="20" t="str">
        <f t="shared" si="316"/>
        <v/>
      </c>
      <c r="BU635" s="20" t="str">
        <f t="shared" si="316"/>
        <v/>
      </c>
      <c r="BV635" s="20" t="str">
        <f t="shared" si="316"/>
        <v/>
      </c>
      <c r="BW635" s="20" t="str">
        <f t="shared" si="316"/>
        <v/>
      </c>
      <c r="BX635" s="20" t="str">
        <f t="shared" si="316"/>
        <v/>
      </c>
    </row>
    <row r="636" spans="2:76" ht="30" customHeight="1" x14ac:dyDescent="0.2">
      <c r="B636" s="52"/>
      <c r="C636" s="52"/>
      <c r="D636" s="52"/>
      <c r="E636" s="30"/>
      <c r="F636" s="31"/>
      <c r="G636" s="32"/>
      <c r="H636" s="30"/>
      <c r="I636" s="31"/>
      <c r="J636" s="34"/>
      <c r="K636" s="112" t="str">
        <f t="shared" si="292"/>
        <v/>
      </c>
      <c r="L636" s="108" t="str">
        <f t="shared" si="293"/>
        <v/>
      </c>
      <c r="M636" s="108" t="str">
        <f t="shared" si="294"/>
        <v/>
      </c>
      <c r="N636" s="31" t="str">
        <f t="shared" si="295"/>
        <v/>
      </c>
      <c r="O636" s="31" t="str">
        <f t="shared" si="296"/>
        <v/>
      </c>
      <c r="P636" s="49" t="str">
        <f t="shared" si="297"/>
        <v/>
      </c>
      <c r="Q636" s="49" t="str">
        <f t="shared" si="298"/>
        <v/>
      </c>
      <c r="R636" s="32" t="str">
        <f t="shared" si="299"/>
        <v/>
      </c>
      <c r="S636" s="19"/>
      <c r="T636" s="45" t="str">
        <f t="shared" si="300"/>
        <v/>
      </c>
      <c r="U636" s="32" t="str">
        <f t="shared" si="301"/>
        <v/>
      </c>
      <c r="V636" s="22"/>
      <c r="W636" s="6" t="str">
        <f t="shared" si="290"/>
        <v/>
      </c>
      <c r="X636" s="7" t="str">
        <f t="shared" si="302"/>
        <v/>
      </c>
      <c r="Y636" s="19"/>
      <c r="Z636" s="13" t="str">
        <f t="shared" si="291"/>
        <v/>
      </c>
      <c r="AA636" s="13" t="str">
        <f t="shared" si="303"/>
        <v/>
      </c>
      <c r="AB636" s="7" t="str">
        <f t="shared" si="304"/>
        <v/>
      </c>
      <c r="AC636" s="22"/>
      <c r="AD636" s="3" t="str">
        <f>IF(B636="","",COUNT(B$3:B636))</f>
        <v/>
      </c>
      <c r="AE636" s="3" t="str">
        <f>IF(C636="","",COUNT(C$3:C636))</f>
        <v/>
      </c>
      <c r="AF636" s="3" t="str">
        <f>IF(D636="","",COUNT(D$3:D636))</f>
        <v/>
      </c>
      <c r="AG636" s="20" t="str">
        <f>IF(E636="","",COUNTA($E$3:E636))</f>
        <v/>
      </c>
      <c r="AH636" s="38" t="str">
        <f>IF(B636="",IF(OR($C636&lt;&gt;"",$D636&lt;&gt;"",$E636&lt;&gt;"",$H636&lt;&gt;"",$G636&lt;&gt;""),INDEX(AH$3:AH635,MATCH(MAX(AD$3:AD635),AD$3:AD635,0),0),""),B636)</f>
        <v/>
      </c>
      <c r="AI636" s="38" t="str">
        <f>IF(C636="",IF(OR($D636&lt;&gt;"",$E636&lt;&gt;"",$H636&lt;&gt;"",$G636&lt;&gt;""),INDEX(AI$3:AI635,MATCH(MAX(AE$3:AE635),AE$3:AE635,0),0),""),C636)</f>
        <v/>
      </c>
      <c r="AJ636" s="38" t="str">
        <f>IF(D636="",IF(OR($E636&lt;&gt;"",$H636&lt;&gt;"",$G636&lt;&gt;""),INDEX(AJ$3:AJ635,MATCH(MAX(AF$3:AF635),AF$3:AF635,0),0),""),D636)</f>
        <v/>
      </c>
      <c r="AK636" s="4" t="str">
        <f>IF(入力!E636="","",IFERROR(INDEX(雇用者!$B$3:$B$100003,IFERROR(MATCH("*"&amp;$E636&amp;"*",雇用者!B$3:B$100003,0),MATCH("*"&amp;$E636&amp;"*",雇用者!C$3:C$100003,0)),0),入力!E636))&amp;""</f>
        <v/>
      </c>
      <c r="AL636" s="20" t="str">
        <f>IF(AM636="","",$AM636&amp;"@"&amp;AN636&amp;IF(AN636="","","@"&amp;COUNTIF($AK$3:AK636,AN636)))</f>
        <v/>
      </c>
      <c r="AM636" s="26" t="str">
        <f t="shared" si="305"/>
        <v/>
      </c>
      <c r="AN636" s="4" t="str">
        <f>IF(AK636="",IF(AND(OR(H636&lt;&gt;"",G636&lt;&gt;""),E636=""),INDEX($AK$3:AK635,MATCH(MAX($AG$3:AG635),$AG$3:AG635,0),0),""),AK636)</f>
        <v/>
      </c>
      <c r="AO636" s="20" t="str">
        <f>IF(H636="",IF(AN636="","",IFERROR(INDEX(雇用者!$D$3:$D$100003,MATCH($AN636,雇用者!B$3:B$100003,0),0),"")),H636)&amp;""</f>
        <v/>
      </c>
      <c r="AP636" s="20" t="str">
        <f>IF(AN636="","",IFERROR(IF(AND(入力!I636="",H636=""),INDEX(雇用者!$E$3:$E$100003,MATCH($AN636,雇用者!B$3:B$100003,0),0),I636),I636))&amp;""</f>
        <v/>
      </c>
      <c r="AQ636" s="20" t="str">
        <f t="shared" si="306"/>
        <v/>
      </c>
      <c r="AR636" s="20" t="str">
        <f t="shared" si="307"/>
        <v/>
      </c>
      <c r="AS636" s="20" t="str">
        <f>IF(AN636="","",IFERROR(IF(AND(入力!G636="",H636=""),INDEX(雇用者!$F$3:$Y$100003,MATCH($AN636,雇用者!B$3:B$100003,0),MATCH($AM636,雇用者!$F$1:$Y$1,1)),IF(G636="","",G636)),IF(G636="","",G636)))</f>
        <v/>
      </c>
      <c r="AT636" s="21" t="str">
        <f t="shared" si="308"/>
        <v/>
      </c>
      <c r="AU636" s="21" t="str">
        <f>IF(AND(AT636&lt;&gt;"",COUNTIF($AL$3:AL636,AL636)=1),SUMIF($AL$3:$AT$100003,AL636,$AT$3:$AT$100003),"")</f>
        <v/>
      </c>
      <c r="AV636" s="21" t="str">
        <f>IF(AND(COUNTIF($AM$3:AM636,AM636)=COUNTIF($AM$3:AM100636,AM636),AM636&lt;&gt;""),SUMIF($AM$3:AM636,AM636,$AT$3:AT636),"")</f>
        <v/>
      </c>
      <c r="AW636" s="96"/>
      <c r="AX636" s="20" t="str">
        <f>IF(COUNT(BC636:BH636)=6,MAX($AX$3:AX635)+1,"")</f>
        <v/>
      </c>
      <c r="AY636" s="20" t="str">
        <f>IF(AZ636="","",RANK(AZ636,$AZ$3:$AZ$100003,1)+COUNTIF($AZ$3:AZ636,AZ636)-1)</f>
        <v/>
      </c>
      <c r="AZ636" s="20" t="str">
        <f t="shared" si="309"/>
        <v/>
      </c>
      <c r="BA636" s="20" t="str">
        <f>IF(AN636="","",IF(COUNTIF($AN$3:AN636,AN636)=1,1+MAX($BA$3:BA635),INDEX($BA$3:BA635,MATCH(AN636,$AN$3:AN636,0),0)))</f>
        <v/>
      </c>
      <c r="BB636" s="20" t="str">
        <f>IF(AO636="","",IF(COUNTIF($AO$3:AO636,AO636)=1,1+MAX($BB$3:BB635),INDEX($BB$3:BB635,MATCH(AO636,$AO$3:AO636,0),0)))</f>
        <v/>
      </c>
      <c r="BC636" s="54" t="str">
        <f t="shared" si="310"/>
        <v/>
      </c>
      <c r="BD636" s="54" t="str">
        <f t="shared" si="311"/>
        <v/>
      </c>
      <c r="BE636" s="20" t="str">
        <f>IF($AN636="","",IF(COUNTIF(AN636,"*"&amp;BE$1&amp;"*"),COUNTIF(AN$3:AN636,"*"&amp;BE$1&amp;"*"),""))</f>
        <v/>
      </c>
      <c r="BF636" s="20" t="str">
        <f>IF($AN636="","",IF(COUNTIF(AO636,"*"&amp;BF$1&amp;"*"),COUNTIF(AO$3:AO636,"*"&amp;BF$1&amp;"*"),""))</f>
        <v/>
      </c>
      <c r="BG636" s="20" t="str">
        <f>IF($AN636="","",IF(COUNTIF(AP636,"*"&amp;BG$1&amp;"*"),COUNTIF(AP$3:AP636,"*"&amp;BG$1&amp;"*"),""))</f>
        <v/>
      </c>
      <c r="BH636" s="20" t="str">
        <f>IF($AN636="","",IF(COUNTIF(AQ636,"*"&amp;BH$1&amp;"*"),COUNTIF(AQ$3:AQ636,"*"&amp;BH$1&amp;"*"),""))</f>
        <v/>
      </c>
      <c r="BI636" s="58" t="str">
        <f t="shared" si="312"/>
        <v/>
      </c>
      <c r="BJ636" s="20" t="str">
        <f t="shared" si="313"/>
        <v/>
      </c>
      <c r="BK636" s="20" t="str">
        <f t="shared" si="314"/>
        <v/>
      </c>
      <c r="BM636" s="20" t="str">
        <f>IF($BM$1&gt;=1+MAX($BM$3:BM635),1+MAX($BM$3:BM635),"")</f>
        <v/>
      </c>
      <c r="BN636" s="20" t="str">
        <f t="shared" si="316"/>
        <v/>
      </c>
      <c r="BO636" s="20" t="str">
        <f t="shared" si="316"/>
        <v/>
      </c>
      <c r="BP636" s="20" t="str">
        <f t="shared" si="316"/>
        <v/>
      </c>
      <c r="BQ636" s="20" t="str">
        <f t="shared" si="316"/>
        <v/>
      </c>
      <c r="BR636" s="20" t="str">
        <f t="shared" si="316"/>
        <v/>
      </c>
      <c r="BS636" s="20" t="str">
        <f t="shared" si="316"/>
        <v/>
      </c>
      <c r="BT636" s="20" t="str">
        <f t="shared" si="316"/>
        <v/>
      </c>
      <c r="BU636" s="20" t="str">
        <f t="shared" si="316"/>
        <v/>
      </c>
      <c r="BV636" s="20" t="str">
        <f t="shared" si="316"/>
        <v/>
      </c>
      <c r="BW636" s="20" t="str">
        <f t="shared" si="316"/>
        <v/>
      </c>
      <c r="BX636" s="20" t="str">
        <f t="shared" si="316"/>
        <v/>
      </c>
    </row>
    <row r="637" spans="2:76" ht="30" customHeight="1" x14ac:dyDescent="0.2">
      <c r="B637" s="52"/>
      <c r="C637" s="52"/>
      <c r="D637" s="52"/>
      <c r="E637" s="30"/>
      <c r="F637" s="31"/>
      <c r="G637" s="32"/>
      <c r="H637" s="30"/>
      <c r="I637" s="31"/>
      <c r="J637" s="34"/>
      <c r="K637" s="112" t="str">
        <f t="shared" si="292"/>
        <v/>
      </c>
      <c r="L637" s="108" t="str">
        <f t="shared" si="293"/>
        <v/>
      </c>
      <c r="M637" s="108" t="str">
        <f t="shared" si="294"/>
        <v/>
      </c>
      <c r="N637" s="31" t="str">
        <f t="shared" si="295"/>
        <v/>
      </c>
      <c r="O637" s="31" t="str">
        <f t="shared" si="296"/>
        <v/>
      </c>
      <c r="P637" s="49" t="str">
        <f t="shared" si="297"/>
        <v/>
      </c>
      <c r="Q637" s="49" t="str">
        <f t="shared" si="298"/>
        <v/>
      </c>
      <c r="R637" s="32" t="str">
        <f t="shared" si="299"/>
        <v/>
      </c>
      <c r="S637" s="19"/>
      <c r="T637" s="45" t="str">
        <f t="shared" si="300"/>
        <v/>
      </c>
      <c r="U637" s="32" t="str">
        <f t="shared" si="301"/>
        <v/>
      </c>
      <c r="V637" s="22"/>
      <c r="W637" s="6" t="str">
        <f t="shared" si="290"/>
        <v/>
      </c>
      <c r="X637" s="7" t="str">
        <f t="shared" si="302"/>
        <v/>
      </c>
      <c r="Y637" s="19"/>
      <c r="Z637" s="13" t="str">
        <f t="shared" si="291"/>
        <v/>
      </c>
      <c r="AA637" s="13" t="str">
        <f t="shared" si="303"/>
        <v/>
      </c>
      <c r="AB637" s="7" t="str">
        <f t="shared" si="304"/>
        <v/>
      </c>
      <c r="AC637" s="22"/>
      <c r="AD637" s="3" t="str">
        <f>IF(B637="","",COUNT(B$3:B637))</f>
        <v/>
      </c>
      <c r="AE637" s="3" t="str">
        <f>IF(C637="","",COUNT(C$3:C637))</f>
        <v/>
      </c>
      <c r="AF637" s="3" t="str">
        <f>IF(D637="","",COUNT(D$3:D637))</f>
        <v/>
      </c>
      <c r="AG637" s="20" t="str">
        <f>IF(E637="","",COUNTA($E$3:E637))</f>
        <v/>
      </c>
      <c r="AH637" s="38" t="str">
        <f>IF(B637="",IF(OR($C637&lt;&gt;"",$D637&lt;&gt;"",$E637&lt;&gt;"",$H637&lt;&gt;"",$G637&lt;&gt;""),INDEX(AH$3:AH636,MATCH(MAX(AD$3:AD636),AD$3:AD636,0),0),""),B637)</f>
        <v/>
      </c>
      <c r="AI637" s="38" t="str">
        <f>IF(C637="",IF(OR($D637&lt;&gt;"",$E637&lt;&gt;"",$H637&lt;&gt;"",$G637&lt;&gt;""),INDEX(AI$3:AI636,MATCH(MAX(AE$3:AE636),AE$3:AE636,0),0),""),C637)</f>
        <v/>
      </c>
      <c r="AJ637" s="38" t="str">
        <f>IF(D637="",IF(OR($E637&lt;&gt;"",$H637&lt;&gt;"",$G637&lt;&gt;""),INDEX(AJ$3:AJ636,MATCH(MAX(AF$3:AF636),AF$3:AF636,0),0),""),D637)</f>
        <v/>
      </c>
      <c r="AK637" s="4" t="str">
        <f>IF(入力!E637="","",IFERROR(INDEX(雇用者!$B$3:$B$100003,IFERROR(MATCH("*"&amp;$E637&amp;"*",雇用者!B$3:B$100003,0),MATCH("*"&amp;$E637&amp;"*",雇用者!C$3:C$100003,0)),0),入力!E637))&amp;""</f>
        <v/>
      </c>
      <c r="AL637" s="20" t="str">
        <f>IF(AM637="","",$AM637&amp;"@"&amp;AN637&amp;IF(AN637="","","@"&amp;COUNTIF($AK$3:AK637,AN637)))</f>
        <v/>
      </c>
      <c r="AM637" s="26" t="str">
        <f t="shared" si="305"/>
        <v/>
      </c>
      <c r="AN637" s="4" t="str">
        <f>IF(AK637="",IF(AND(OR(H637&lt;&gt;"",G637&lt;&gt;""),E637=""),INDEX($AK$3:AK636,MATCH(MAX($AG$3:AG636),$AG$3:AG636,0),0),""),AK637)</f>
        <v/>
      </c>
      <c r="AO637" s="20" t="str">
        <f>IF(H637="",IF(AN637="","",IFERROR(INDEX(雇用者!$D$3:$D$100003,MATCH($AN637,雇用者!B$3:B$100003,0),0),"")),H637)&amp;""</f>
        <v/>
      </c>
      <c r="AP637" s="20" t="str">
        <f>IF(AN637="","",IFERROR(IF(AND(入力!I637="",H637=""),INDEX(雇用者!$E$3:$E$100003,MATCH($AN637,雇用者!B$3:B$100003,0),0),I637),I637))&amp;""</f>
        <v/>
      </c>
      <c r="AQ637" s="20" t="str">
        <f t="shared" si="306"/>
        <v/>
      </c>
      <c r="AR637" s="20" t="str">
        <f t="shared" si="307"/>
        <v/>
      </c>
      <c r="AS637" s="20" t="str">
        <f>IF(AN637="","",IFERROR(IF(AND(入力!G637="",H637=""),INDEX(雇用者!$F$3:$Y$100003,MATCH($AN637,雇用者!B$3:B$100003,0),MATCH($AM637,雇用者!$F$1:$Y$1,1)),IF(G637="","",G637)),IF(G637="","",G637)))</f>
        <v/>
      </c>
      <c r="AT637" s="21" t="str">
        <f t="shared" si="308"/>
        <v/>
      </c>
      <c r="AU637" s="21" t="str">
        <f>IF(AND(AT637&lt;&gt;"",COUNTIF($AL$3:AL637,AL637)=1),SUMIF($AL$3:$AT$100003,AL637,$AT$3:$AT$100003),"")</f>
        <v/>
      </c>
      <c r="AV637" s="21" t="str">
        <f>IF(AND(COUNTIF($AM$3:AM637,AM637)=COUNTIF($AM$3:AM100637,AM637),AM637&lt;&gt;""),SUMIF($AM$3:AM637,AM637,$AT$3:AT637),"")</f>
        <v/>
      </c>
      <c r="AW637" s="96"/>
      <c r="AX637" s="20" t="str">
        <f>IF(COUNT(BC637:BH637)=6,MAX($AX$3:AX636)+1,"")</f>
        <v/>
      </c>
      <c r="AY637" s="20" t="str">
        <f>IF(AZ637="","",RANK(AZ637,$AZ$3:$AZ$100003,1)+COUNTIF($AZ$3:AZ637,AZ637)-1)</f>
        <v/>
      </c>
      <c r="AZ637" s="20" t="str">
        <f t="shared" si="309"/>
        <v/>
      </c>
      <c r="BA637" s="20" t="str">
        <f>IF(AN637="","",IF(COUNTIF($AN$3:AN637,AN637)=1,1+MAX($BA$3:BA636),INDEX($BA$3:BA636,MATCH(AN637,$AN$3:AN637,0),0)))</f>
        <v/>
      </c>
      <c r="BB637" s="20" t="str">
        <f>IF(AO637="","",IF(COUNTIF($AO$3:AO637,AO637)=1,1+MAX($BB$3:BB636),INDEX($BB$3:BB636,MATCH(AO637,$AO$3:AO637,0),0)))</f>
        <v/>
      </c>
      <c r="BC637" s="54" t="str">
        <f t="shared" si="310"/>
        <v/>
      </c>
      <c r="BD637" s="54" t="str">
        <f t="shared" si="311"/>
        <v/>
      </c>
      <c r="BE637" s="20" t="str">
        <f>IF($AN637="","",IF(COUNTIF(AN637,"*"&amp;BE$1&amp;"*"),COUNTIF(AN$3:AN637,"*"&amp;BE$1&amp;"*"),""))</f>
        <v/>
      </c>
      <c r="BF637" s="20" t="str">
        <f>IF($AN637="","",IF(COUNTIF(AO637,"*"&amp;BF$1&amp;"*"),COUNTIF(AO$3:AO637,"*"&amp;BF$1&amp;"*"),""))</f>
        <v/>
      </c>
      <c r="BG637" s="20" t="str">
        <f>IF($AN637="","",IF(COUNTIF(AP637,"*"&amp;BG$1&amp;"*"),COUNTIF(AP$3:AP637,"*"&amp;BG$1&amp;"*"),""))</f>
        <v/>
      </c>
      <c r="BH637" s="20" t="str">
        <f>IF($AN637="","",IF(COUNTIF(AQ637,"*"&amp;BH$1&amp;"*"),COUNTIF(AQ$3:AQ637,"*"&amp;BH$1&amp;"*"),""))</f>
        <v/>
      </c>
      <c r="BI637" s="58" t="str">
        <f t="shared" si="312"/>
        <v/>
      </c>
      <c r="BJ637" s="20" t="str">
        <f t="shared" si="313"/>
        <v/>
      </c>
      <c r="BK637" s="20" t="str">
        <f t="shared" si="314"/>
        <v/>
      </c>
      <c r="BM637" s="20" t="str">
        <f>IF($BM$1&gt;=1+MAX($BM$3:BM636),1+MAX($BM$3:BM636),"")</f>
        <v/>
      </c>
      <c r="BN637" s="20" t="str">
        <f t="shared" si="316"/>
        <v/>
      </c>
      <c r="BO637" s="20" t="str">
        <f t="shared" si="316"/>
        <v/>
      </c>
      <c r="BP637" s="20" t="str">
        <f t="shared" si="316"/>
        <v/>
      </c>
      <c r="BQ637" s="20" t="str">
        <f t="shared" si="316"/>
        <v/>
      </c>
      <c r="BR637" s="20" t="str">
        <f t="shared" si="316"/>
        <v/>
      </c>
      <c r="BS637" s="20" t="str">
        <f t="shared" si="316"/>
        <v/>
      </c>
      <c r="BT637" s="20" t="str">
        <f t="shared" si="316"/>
        <v/>
      </c>
      <c r="BU637" s="20" t="str">
        <f t="shared" si="316"/>
        <v/>
      </c>
      <c r="BV637" s="20" t="str">
        <f t="shared" si="316"/>
        <v/>
      </c>
      <c r="BW637" s="20" t="str">
        <f t="shared" si="316"/>
        <v/>
      </c>
      <c r="BX637" s="20" t="str">
        <f t="shared" si="316"/>
        <v/>
      </c>
    </row>
    <row r="638" spans="2:76" ht="30" customHeight="1" x14ac:dyDescent="0.2">
      <c r="B638" s="52"/>
      <c r="C638" s="52"/>
      <c r="D638" s="52"/>
      <c r="E638" s="30"/>
      <c r="F638" s="31"/>
      <c r="G638" s="32"/>
      <c r="H638" s="30"/>
      <c r="I638" s="31"/>
      <c r="J638" s="34"/>
      <c r="K638" s="112" t="str">
        <f t="shared" si="292"/>
        <v/>
      </c>
      <c r="L638" s="108" t="str">
        <f t="shared" si="293"/>
        <v/>
      </c>
      <c r="M638" s="108" t="str">
        <f t="shared" si="294"/>
        <v/>
      </c>
      <c r="N638" s="31" t="str">
        <f t="shared" si="295"/>
        <v/>
      </c>
      <c r="O638" s="31" t="str">
        <f t="shared" si="296"/>
        <v/>
      </c>
      <c r="P638" s="49" t="str">
        <f t="shared" si="297"/>
        <v/>
      </c>
      <c r="Q638" s="49" t="str">
        <f t="shared" si="298"/>
        <v/>
      </c>
      <c r="R638" s="32" t="str">
        <f t="shared" si="299"/>
        <v/>
      </c>
      <c r="S638" s="19"/>
      <c r="T638" s="45" t="str">
        <f t="shared" si="300"/>
        <v/>
      </c>
      <c r="U638" s="32" t="str">
        <f t="shared" si="301"/>
        <v/>
      </c>
      <c r="V638" s="22"/>
      <c r="W638" s="6" t="str">
        <f t="shared" si="290"/>
        <v/>
      </c>
      <c r="X638" s="7" t="str">
        <f t="shared" si="302"/>
        <v/>
      </c>
      <c r="Y638" s="19"/>
      <c r="Z638" s="13" t="str">
        <f t="shared" si="291"/>
        <v/>
      </c>
      <c r="AA638" s="13" t="str">
        <f t="shared" si="303"/>
        <v/>
      </c>
      <c r="AB638" s="7" t="str">
        <f t="shared" si="304"/>
        <v/>
      </c>
      <c r="AC638" s="22"/>
      <c r="AD638" s="3" t="str">
        <f>IF(B638="","",COUNT(B$3:B638))</f>
        <v/>
      </c>
      <c r="AE638" s="3" t="str">
        <f>IF(C638="","",COUNT(C$3:C638))</f>
        <v/>
      </c>
      <c r="AF638" s="3" t="str">
        <f>IF(D638="","",COUNT(D$3:D638))</f>
        <v/>
      </c>
      <c r="AG638" s="20" t="str">
        <f>IF(E638="","",COUNTA($E$3:E638))</f>
        <v/>
      </c>
      <c r="AH638" s="38" t="str">
        <f>IF(B638="",IF(OR($C638&lt;&gt;"",$D638&lt;&gt;"",$E638&lt;&gt;"",$H638&lt;&gt;"",$G638&lt;&gt;""),INDEX(AH$3:AH637,MATCH(MAX(AD$3:AD637),AD$3:AD637,0),0),""),B638)</f>
        <v/>
      </c>
      <c r="AI638" s="38" t="str">
        <f>IF(C638="",IF(OR($D638&lt;&gt;"",$E638&lt;&gt;"",$H638&lt;&gt;"",$G638&lt;&gt;""),INDEX(AI$3:AI637,MATCH(MAX(AE$3:AE637),AE$3:AE637,0),0),""),C638)</f>
        <v/>
      </c>
      <c r="AJ638" s="38" t="str">
        <f>IF(D638="",IF(OR($E638&lt;&gt;"",$H638&lt;&gt;"",$G638&lt;&gt;""),INDEX(AJ$3:AJ637,MATCH(MAX(AF$3:AF637),AF$3:AF637,0),0),""),D638)</f>
        <v/>
      </c>
      <c r="AK638" s="4" t="str">
        <f>IF(入力!E638="","",IFERROR(INDEX(雇用者!$B$3:$B$100003,IFERROR(MATCH("*"&amp;$E638&amp;"*",雇用者!B$3:B$100003,0),MATCH("*"&amp;$E638&amp;"*",雇用者!C$3:C$100003,0)),0),入力!E638))&amp;""</f>
        <v/>
      </c>
      <c r="AL638" s="20" t="str">
        <f>IF(AM638="","",$AM638&amp;"@"&amp;AN638&amp;IF(AN638="","","@"&amp;COUNTIF($AK$3:AK638,AN638)))</f>
        <v/>
      </c>
      <c r="AM638" s="26" t="str">
        <f t="shared" si="305"/>
        <v/>
      </c>
      <c r="AN638" s="4" t="str">
        <f>IF(AK638="",IF(AND(OR(H638&lt;&gt;"",G638&lt;&gt;""),E638=""),INDEX($AK$3:AK637,MATCH(MAX($AG$3:AG637),$AG$3:AG637,0),0),""),AK638)</f>
        <v/>
      </c>
      <c r="AO638" s="20" t="str">
        <f>IF(H638="",IF(AN638="","",IFERROR(INDEX(雇用者!$D$3:$D$100003,MATCH($AN638,雇用者!B$3:B$100003,0),0),"")),H638)&amp;""</f>
        <v/>
      </c>
      <c r="AP638" s="20" t="str">
        <f>IF(AN638="","",IFERROR(IF(AND(入力!I638="",H638=""),INDEX(雇用者!$E$3:$E$100003,MATCH($AN638,雇用者!B$3:B$100003,0),0),I638),I638))&amp;""</f>
        <v/>
      </c>
      <c r="AQ638" s="20" t="str">
        <f t="shared" si="306"/>
        <v/>
      </c>
      <c r="AR638" s="20" t="str">
        <f t="shared" si="307"/>
        <v/>
      </c>
      <c r="AS638" s="20" t="str">
        <f>IF(AN638="","",IFERROR(IF(AND(入力!G638="",H638=""),INDEX(雇用者!$F$3:$Y$100003,MATCH($AN638,雇用者!B$3:B$100003,0),MATCH($AM638,雇用者!$F$1:$Y$1,1)),IF(G638="","",G638)),IF(G638="","",G638)))</f>
        <v/>
      </c>
      <c r="AT638" s="21" t="str">
        <f t="shared" si="308"/>
        <v/>
      </c>
      <c r="AU638" s="21" t="str">
        <f>IF(AND(AT638&lt;&gt;"",COUNTIF($AL$3:AL638,AL638)=1),SUMIF($AL$3:$AT$100003,AL638,$AT$3:$AT$100003),"")</f>
        <v/>
      </c>
      <c r="AV638" s="21" t="str">
        <f>IF(AND(COUNTIF($AM$3:AM638,AM638)=COUNTIF($AM$3:AM100638,AM638),AM638&lt;&gt;""),SUMIF($AM$3:AM638,AM638,$AT$3:AT638),"")</f>
        <v/>
      </c>
      <c r="AW638" s="96"/>
      <c r="AX638" s="20" t="str">
        <f>IF(COUNT(BC638:BH638)=6,MAX($AX$3:AX637)+1,"")</f>
        <v/>
      </c>
      <c r="AY638" s="20" t="str">
        <f>IF(AZ638="","",RANK(AZ638,$AZ$3:$AZ$100003,1)+COUNTIF($AZ$3:AZ638,AZ638)-1)</f>
        <v/>
      </c>
      <c r="AZ638" s="20" t="str">
        <f t="shared" si="309"/>
        <v/>
      </c>
      <c r="BA638" s="20" t="str">
        <f>IF(AN638="","",IF(COUNTIF($AN$3:AN638,AN638)=1,1+MAX($BA$3:BA637),INDEX($BA$3:BA637,MATCH(AN638,$AN$3:AN638,0),0)))</f>
        <v/>
      </c>
      <c r="BB638" s="20" t="str">
        <f>IF(AO638="","",IF(COUNTIF($AO$3:AO638,AO638)=1,1+MAX($BB$3:BB637),INDEX($BB$3:BB637,MATCH(AO638,$AO$3:AO638,0),0)))</f>
        <v/>
      </c>
      <c r="BC638" s="54" t="str">
        <f t="shared" si="310"/>
        <v/>
      </c>
      <c r="BD638" s="54" t="str">
        <f t="shared" si="311"/>
        <v/>
      </c>
      <c r="BE638" s="20" t="str">
        <f>IF($AN638="","",IF(COUNTIF(AN638,"*"&amp;BE$1&amp;"*"),COUNTIF(AN$3:AN638,"*"&amp;BE$1&amp;"*"),""))</f>
        <v/>
      </c>
      <c r="BF638" s="20" t="str">
        <f>IF($AN638="","",IF(COUNTIF(AO638,"*"&amp;BF$1&amp;"*"),COUNTIF(AO$3:AO638,"*"&amp;BF$1&amp;"*"),""))</f>
        <v/>
      </c>
      <c r="BG638" s="20" t="str">
        <f>IF($AN638="","",IF(COUNTIF(AP638,"*"&amp;BG$1&amp;"*"),COUNTIF(AP$3:AP638,"*"&amp;BG$1&amp;"*"),""))</f>
        <v/>
      </c>
      <c r="BH638" s="20" t="str">
        <f>IF($AN638="","",IF(COUNTIF(AQ638,"*"&amp;BH$1&amp;"*"),COUNTIF(AQ$3:AQ638,"*"&amp;BH$1&amp;"*"),""))</f>
        <v/>
      </c>
      <c r="BI638" s="58" t="str">
        <f t="shared" si="312"/>
        <v/>
      </c>
      <c r="BJ638" s="20" t="str">
        <f t="shared" si="313"/>
        <v/>
      </c>
      <c r="BK638" s="20" t="str">
        <f t="shared" si="314"/>
        <v/>
      </c>
      <c r="BM638" s="20" t="str">
        <f>IF($BM$1&gt;=1+MAX($BM$3:BM637),1+MAX($BM$3:BM637),"")</f>
        <v/>
      </c>
      <c r="BN638" s="20" t="str">
        <f t="shared" si="316"/>
        <v/>
      </c>
      <c r="BO638" s="20" t="str">
        <f t="shared" si="316"/>
        <v/>
      </c>
      <c r="BP638" s="20" t="str">
        <f t="shared" si="316"/>
        <v/>
      </c>
      <c r="BQ638" s="20" t="str">
        <f t="shared" si="316"/>
        <v/>
      </c>
      <c r="BR638" s="20" t="str">
        <f t="shared" si="316"/>
        <v/>
      </c>
      <c r="BS638" s="20" t="str">
        <f t="shared" si="316"/>
        <v/>
      </c>
      <c r="BT638" s="20" t="str">
        <f t="shared" si="316"/>
        <v/>
      </c>
      <c r="BU638" s="20" t="str">
        <f t="shared" si="316"/>
        <v/>
      </c>
      <c r="BV638" s="20" t="str">
        <f t="shared" si="316"/>
        <v/>
      </c>
      <c r="BW638" s="20" t="str">
        <f t="shared" si="316"/>
        <v/>
      </c>
      <c r="BX638" s="20" t="str">
        <f t="shared" si="316"/>
        <v/>
      </c>
    </row>
    <row r="639" spans="2:76" ht="30" customHeight="1" x14ac:dyDescent="0.2">
      <c r="B639" s="52"/>
      <c r="C639" s="52"/>
      <c r="D639" s="52"/>
      <c r="E639" s="30"/>
      <c r="F639" s="31"/>
      <c r="G639" s="32"/>
      <c r="H639" s="30"/>
      <c r="I639" s="31"/>
      <c r="J639" s="34"/>
      <c r="K639" s="112" t="str">
        <f t="shared" si="292"/>
        <v/>
      </c>
      <c r="L639" s="108" t="str">
        <f t="shared" si="293"/>
        <v/>
      </c>
      <c r="M639" s="108" t="str">
        <f t="shared" si="294"/>
        <v/>
      </c>
      <c r="N639" s="31" t="str">
        <f t="shared" si="295"/>
        <v/>
      </c>
      <c r="O639" s="31" t="str">
        <f t="shared" si="296"/>
        <v/>
      </c>
      <c r="P639" s="49" t="str">
        <f t="shared" si="297"/>
        <v/>
      </c>
      <c r="Q639" s="49" t="str">
        <f t="shared" si="298"/>
        <v/>
      </c>
      <c r="R639" s="32" t="str">
        <f t="shared" si="299"/>
        <v/>
      </c>
      <c r="S639" s="19"/>
      <c r="T639" s="45" t="str">
        <f t="shared" si="300"/>
        <v/>
      </c>
      <c r="U639" s="32" t="str">
        <f t="shared" si="301"/>
        <v/>
      </c>
      <c r="V639" s="22"/>
      <c r="W639" s="6" t="str">
        <f t="shared" si="290"/>
        <v/>
      </c>
      <c r="X639" s="7" t="str">
        <f t="shared" si="302"/>
        <v/>
      </c>
      <c r="Y639" s="19"/>
      <c r="Z639" s="13" t="str">
        <f t="shared" si="291"/>
        <v/>
      </c>
      <c r="AA639" s="13" t="str">
        <f t="shared" si="303"/>
        <v/>
      </c>
      <c r="AB639" s="7" t="str">
        <f t="shared" si="304"/>
        <v/>
      </c>
      <c r="AC639" s="22"/>
      <c r="AD639" s="3" t="str">
        <f>IF(B639="","",COUNT(B$3:B639))</f>
        <v/>
      </c>
      <c r="AE639" s="3" t="str">
        <f>IF(C639="","",COUNT(C$3:C639))</f>
        <v/>
      </c>
      <c r="AF639" s="3" t="str">
        <f>IF(D639="","",COUNT(D$3:D639))</f>
        <v/>
      </c>
      <c r="AG639" s="20" t="str">
        <f>IF(E639="","",COUNTA($E$3:E639))</f>
        <v/>
      </c>
      <c r="AH639" s="38" t="str">
        <f>IF(B639="",IF(OR($C639&lt;&gt;"",$D639&lt;&gt;"",$E639&lt;&gt;"",$H639&lt;&gt;"",$G639&lt;&gt;""),INDEX(AH$3:AH638,MATCH(MAX(AD$3:AD638),AD$3:AD638,0),0),""),B639)</f>
        <v/>
      </c>
      <c r="AI639" s="38" t="str">
        <f>IF(C639="",IF(OR($D639&lt;&gt;"",$E639&lt;&gt;"",$H639&lt;&gt;"",$G639&lt;&gt;""),INDEX(AI$3:AI638,MATCH(MAX(AE$3:AE638),AE$3:AE638,0),0),""),C639)</f>
        <v/>
      </c>
      <c r="AJ639" s="38" t="str">
        <f>IF(D639="",IF(OR($E639&lt;&gt;"",$H639&lt;&gt;"",$G639&lt;&gt;""),INDEX(AJ$3:AJ638,MATCH(MAX(AF$3:AF638),AF$3:AF638,0),0),""),D639)</f>
        <v/>
      </c>
      <c r="AK639" s="4" t="str">
        <f>IF(入力!E639="","",IFERROR(INDEX(雇用者!$B$3:$B$100003,IFERROR(MATCH("*"&amp;$E639&amp;"*",雇用者!B$3:B$100003,0),MATCH("*"&amp;$E639&amp;"*",雇用者!C$3:C$100003,0)),0),入力!E639))&amp;""</f>
        <v/>
      </c>
      <c r="AL639" s="20" t="str">
        <f>IF(AM639="","",$AM639&amp;"@"&amp;AN639&amp;IF(AN639="","","@"&amp;COUNTIF($AK$3:AK639,AN639)))</f>
        <v/>
      </c>
      <c r="AM639" s="26" t="str">
        <f t="shared" si="305"/>
        <v/>
      </c>
      <c r="AN639" s="4" t="str">
        <f>IF(AK639="",IF(AND(OR(H639&lt;&gt;"",G639&lt;&gt;""),E639=""),INDEX($AK$3:AK638,MATCH(MAX($AG$3:AG638),$AG$3:AG638,0),0),""),AK639)</f>
        <v/>
      </c>
      <c r="AO639" s="20" t="str">
        <f>IF(H639="",IF(AN639="","",IFERROR(INDEX(雇用者!$D$3:$D$100003,MATCH($AN639,雇用者!B$3:B$100003,0),0),"")),H639)&amp;""</f>
        <v/>
      </c>
      <c r="AP639" s="20" t="str">
        <f>IF(AN639="","",IFERROR(IF(AND(入力!I639="",H639=""),INDEX(雇用者!$E$3:$E$100003,MATCH($AN639,雇用者!B$3:B$100003,0),0),I639),I639))&amp;""</f>
        <v/>
      </c>
      <c r="AQ639" s="20" t="str">
        <f t="shared" si="306"/>
        <v/>
      </c>
      <c r="AR639" s="20" t="str">
        <f t="shared" si="307"/>
        <v/>
      </c>
      <c r="AS639" s="20" t="str">
        <f>IF(AN639="","",IFERROR(IF(AND(入力!G639="",H639=""),INDEX(雇用者!$F$3:$Y$100003,MATCH($AN639,雇用者!B$3:B$100003,0),MATCH($AM639,雇用者!$F$1:$Y$1,1)),IF(G639="","",G639)),IF(G639="","",G639)))</f>
        <v/>
      </c>
      <c r="AT639" s="21" t="str">
        <f t="shared" si="308"/>
        <v/>
      </c>
      <c r="AU639" s="21" t="str">
        <f>IF(AND(AT639&lt;&gt;"",COUNTIF($AL$3:AL639,AL639)=1),SUMIF($AL$3:$AT$100003,AL639,$AT$3:$AT$100003),"")</f>
        <v/>
      </c>
      <c r="AV639" s="21" t="str">
        <f>IF(AND(COUNTIF($AM$3:AM639,AM639)=COUNTIF($AM$3:AM100639,AM639),AM639&lt;&gt;""),SUMIF($AM$3:AM639,AM639,$AT$3:AT639),"")</f>
        <v/>
      </c>
      <c r="AW639" s="96"/>
      <c r="AX639" s="20" t="str">
        <f>IF(COUNT(BC639:BH639)=6,MAX($AX$3:AX638)+1,"")</f>
        <v/>
      </c>
      <c r="AY639" s="20" t="str">
        <f>IF(AZ639="","",RANK(AZ639,$AZ$3:$AZ$100003,1)+COUNTIF($AZ$3:AZ639,AZ639)-1)</f>
        <v/>
      </c>
      <c r="AZ639" s="20" t="str">
        <f t="shared" si="309"/>
        <v/>
      </c>
      <c r="BA639" s="20" t="str">
        <f>IF(AN639="","",IF(COUNTIF($AN$3:AN639,AN639)=1,1+MAX($BA$3:BA638),INDEX($BA$3:BA638,MATCH(AN639,$AN$3:AN639,0),0)))</f>
        <v/>
      </c>
      <c r="BB639" s="20" t="str">
        <f>IF(AO639="","",IF(COUNTIF($AO$3:AO639,AO639)=1,1+MAX($BB$3:BB638),INDEX($BB$3:BB638,MATCH(AO639,$AO$3:AO639,0),0)))</f>
        <v/>
      </c>
      <c r="BC639" s="54" t="str">
        <f t="shared" si="310"/>
        <v/>
      </c>
      <c r="BD639" s="54" t="str">
        <f t="shared" si="311"/>
        <v/>
      </c>
      <c r="BE639" s="20" t="str">
        <f>IF($AN639="","",IF(COUNTIF(AN639,"*"&amp;BE$1&amp;"*"),COUNTIF(AN$3:AN639,"*"&amp;BE$1&amp;"*"),""))</f>
        <v/>
      </c>
      <c r="BF639" s="20" t="str">
        <f>IF($AN639="","",IF(COUNTIF(AO639,"*"&amp;BF$1&amp;"*"),COUNTIF(AO$3:AO639,"*"&amp;BF$1&amp;"*"),""))</f>
        <v/>
      </c>
      <c r="BG639" s="20" t="str">
        <f>IF($AN639="","",IF(COUNTIF(AP639,"*"&amp;BG$1&amp;"*"),COUNTIF(AP$3:AP639,"*"&amp;BG$1&amp;"*"),""))</f>
        <v/>
      </c>
      <c r="BH639" s="20" t="str">
        <f>IF($AN639="","",IF(COUNTIF(AQ639,"*"&amp;BH$1&amp;"*"),COUNTIF(AQ$3:AQ639,"*"&amp;BH$1&amp;"*"),""))</f>
        <v/>
      </c>
      <c r="BI639" s="58" t="str">
        <f t="shared" si="312"/>
        <v/>
      </c>
      <c r="BJ639" s="20" t="str">
        <f t="shared" si="313"/>
        <v/>
      </c>
      <c r="BK639" s="20" t="str">
        <f t="shared" si="314"/>
        <v/>
      </c>
      <c r="BM639" s="20" t="str">
        <f>IF($BM$1&gt;=1+MAX($BM$3:BM638),1+MAX($BM$3:BM638),"")</f>
        <v/>
      </c>
      <c r="BN639" s="20" t="str">
        <f t="shared" si="316"/>
        <v/>
      </c>
      <c r="BO639" s="20" t="str">
        <f t="shared" si="316"/>
        <v/>
      </c>
      <c r="BP639" s="20" t="str">
        <f t="shared" si="316"/>
        <v/>
      </c>
      <c r="BQ639" s="20" t="str">
        <f t="shared" si="316"/>
        <v/>
      </c>
      <c r="BR639" s="20" t="str">
        <f t="shared" si="316"/>
        <v/>
      </c>
      <c r="BS639" s="20" t="str">
        <f t="shared" si="316"/>
        <v/>
      </c>
      <c r="BT639" s="20" t="str">
        <f t="shared" si="316"/>
        <v/>
      </c>
      <c r="BU639" s="20" t="str">
        <f t="shared" si="316"/>
        <v/>
      </c>
      <c r="BV639" s="20" t="str">
        <f t="shared" si="316"/>
        <v/>
      </c>
      <c r="BW639" s="20" t="str">
        <f t="shared" si="316"/>
        <v/>
      </c>
      <c r="BX639" s="20" t="str">
        <f t="shared" si="316"/>
        <v/>
      </c>
    </row>
    <row r="640" spans="2:76" ht="30" customHeight="1" x14ac:dyDescent="0.2">
      <c r="B640" s="52"/>
      <c r="C640" s="52"/>
      <c r="D640" s="52"/>
      <c r="E640" s="30"/>
      <c r="F640" s="31"/>
      <c r="G640" s="32"/>
      <c r="H640" s="30"/>
      <c r="I640" s="31"/>
      <c r="J640" s="34"/>
      <c r="K640" s="112" t="str">
        <f t="shared" si="292"/>
        <v/>
      </c>
      <c r="L640" s="108" t="str">
        <f t="shared" si="293"/>
        <v/>
      </c>
      <c r="M640" s="108" t="str">
        <f t="shared" si="294"/>
        <v/>
      </c>
      <c r="N640" s="31" t="str">
        <f t="shared" si="295"/>
        <v/>
      </c>
      <c r="O640" s="31" t="str">
        <f t="shared" si="296"/>
        <v/>
      </c>
      <c r="P640" s="49" t="str">
        <f t="shared" si="297"/>
        <v/>
      </c>
      <c r="Q640" s="49" t="str">
        <f t="shared" si="298"/>
        <v/>
      </c>
      <c r="R640" s="32" t="str">
        <f t="shared" si="299"/>
        <v/>
      </c>
      <c r="S640" s="19"/>
      <c r="T640" s="45" t="str">
        <f t="shared" si="300"/>
        <v/>
      </c>
      <c r="U640" s="32" t="str">
        <f t="shared" si="301"/>
        <v/>
      </c>
      <c r="V640" s="22"/>
      <c r="W640" s="6" t="str">
        <f t="shared" si="290"/>
        <v/>
      </c>
      <c r="X640" s="7" t="str">
        <f t="shared" si="302"/>
        <v/>
      </c>
      <c r="Y640" s="19"/>
      <c r="Z640" s="13" t="str">
        <f t="shared" si="291"/>
        <v/>
      </c>
      <c r="AA640" s="13" t="str">
        <f t="shared" si="303"/>
        <v/>
      </c>
      <c r="AB640" s="7" t="str">
        <f t="shared" si="304"/>
        <v/>
      </c>
      <c r="AC640" s="22"/>
      <c r="AD640" s="3" t="str">
        <f>IF(B640="","",COUNT(B$3:B640))</f>
        <v/>
      </c>
      <c r="AE640" s="3" t="str">
        <f>IF(C640="","",COUNT(C$3:C640))</f>
        <v/>
      </c>
      <c r="AF640" s="3" t="str">
        <f>IF(D640="","",COUNT(D$3:D640))</f>
        <v/>
      </c>
      <c r="AG640" s="20" t="str">
        <f>IF(E640="","",COUNTA($E$3:E640))</f>
        <v/>
      </c>
      <c r="AH640" s="38" t="str">
        <f>IF(B640="",IF(OR($C640&lt;&gt;"",$D640&lt;&gt;"",$E640&lt;&gt;"",$H640&lt;&gt;"",$G640&lt;&gt;""),INDEX(AH$3:AH639,MATCH(MAX(AD$3:AD639),AD$3:AD639,0),0),""),B640)</f>
        <v/>
      </c>
      <c r="AI640" s="38" t="str">
        <f>IF(C640="",IF(OR($D640&lt;&gt;"",$E640&lt;&gt;"",$H640&lt;&gt;"",$G640&lt;&gt;""),INDEX(AI$3:AI639,MATCH(MAX(AE$3:AE639),AE$3:AE639,0),0),""),C640)</f>
        <v/>
      </c>
      <c r="AJ640" s="38" t="str">
        <f>IF(D640="",IF(OR($E640&lt;&gt;"",$H640&lt;&gt;"",$G640&lt;&gt;""),INDEX(AJ$3:AJ639,MATCH(MAX(AF$3:AF639),AF$3:AF639,0),0),""),D640)</f>
        <v/>
      </c>
      <c r="AK640" s="4" t="str">
        <f>IF(入力!E640="","",IFERROR(INDEX(雇用者!$B$3:$B$100003,IFERROR(MATCH("*"&amp;$E640&amp;"*",雇用者!B$3:B$100003,0),MATCH("*"&amp;$E640&amp;"*",雇用者!C$3:C$100003,0)),0),入力!E640))&amp;""</f>
        <v/>
      </c>
      <c r="AL640" s="20" t="str">
        <f>IF(AM640="","",$AM640&amp;"@"&amp;AN640&amp;IF(AN640="","","@"&amp;COUNTIF($AK$3:AK640,AN640)))</f>
        <v/>
      </c>
      <c r="AM640" s="26" t="str">
        <f t="shared" si="305"/>
        <v/>
      </c>
      <c r="AN640" s="4" t="str">
        <f>IF(AK640="",IF(AND(OR(H640&lt;&gt;"",G640&lt;&gt;""),E640=""),INDEX($AK$3:AK639,MATCH(MAX($AG$3:AG639),$AG$3:AG639,0),0),""),AK640)</f>
        <v/>
      </c>
      <c r="AO640" s="20" t="str">
        <f>IF(H640="",IF(AN640="","",IFERROR(INDEX(雇用者!$D$3:$D$100003,MATCH($AN640,雇用者!B$3:B$100003,0),0),"")),H640)&amp;""</f>
        <v/>
      </c>
      <c r="AP640" s="20" t="str">
        <f>IF(AN640="","",IFERROR(IF(AND(入力!I640="",H640=""),INDEX(雇用者!$E$3:$E$100003,MATCH($AN640,雇用者!B$3:B$100003,0),0),I640),I640))&amp;""</f>
        <v/>
      </c>
      <c r="AQ640" s="20" t="str">
        <f t="shared" si="306"/>
        <v/>
      </c>
      <c r="AR640" s="20" t="str">
        <f t="shared" si="307"/>
        <v/>
      </c>
      <c r="AS640" s="20" t="str">
        <f>IF(AN640="","",IFERROR(IF(AND(入力!G640="",H640=""),INDEX(雇用者!$F$3:$Y$100003,MATCH($AN640,雇用者!B$3:B$100003,0),MATCH($AM640,雇用者!$F$1:$Y$1,1)),IF(G640="","",G640)),IF(G640="","",G640)))</f>
        <v/>
      </c>
      <c r="AT640" s="21" t="str">
        <f t="shared" si="308"/>
        <v/>
      </c>
      <c r="AU640" s="21" t="str">
        <f>IF(AND(AT640&lt;&gt;"",COUNTIF($AL$3:AL640,AL640)=1),SUMIF($AL$3:$AT$100003,AL640,$AT$3:$AT$100003),"")</f>
        <v/>
      </c>
      <c r="AV640" s="21" t="str">
        <f>IF(AND(COUNTIF($AM$3:AM640,AM640)=COUNTIF($AM$3:AM100640,AM640),AM640&lt;&gt;""),SUMIF($AM$3:AM640,AM640,$AT$3:AT640),"")</f>
        <v/>
      </c>
      <c r="AW640" s="96"/>
      <c r="AX640" s="20" t="str">
        <f>IF(COUNT(BC640:BH640)=6,MAX($AX$3:AX639)+1,"")</f>
        <v/>
      </c>
      <c r="AY640" s="20" t="str">
        <f>IF(AZ640="","",RANK(AZ640,$AZ$3:$AZ$100003,1)+COUNTIF($AZ$3:AZ640,AZ640)-1)</f>
        <v/>
      </c>
      <c r="AZ640" s="20" t="str">
        <f t="shared" si="309"/>
        <v/>
      </c>
      <c r="BA640" s="20" t="str">
        <f>IF(AN640="","",IF(COUNTIF($AN$3:AN640,AN640)=1,1+MAX($BA$3:BA639),INDEX($BA$3:BA639,MATCH(AN640,$AN$3:AN640,0),0)))</f>
        <v/>
      </c>
      <c r="BB640" s="20" t="str">
        <f>IF(AO640="","",IF(COUNTIF($AO$3:AO640,AO640)=1,1+MAX($BB$3:BB639),INDEX($BB$3:BB639,MATCH(AO640,$AO$3:AO640,0),0)))</f>
        <v/>
      </c>
      <c r="BC640" s="54" t="str">
        <f t="shared" si="310"/>
        <v/>
      </c>
      <c r="BD640" s="54" t="str">
        <f t="shared" si="311"/>
        <v/>
      </c>
      <c r="BE640" s="20" t="str">
        <f>IF($AN640="","",IF(COUNTIF(AN640,"*"&amp;BE$1&amp;"*"),COUNTIF(AN$3:AN640,"*"&amp;BE$1&amp;"*"),""))</f>
        <v/>
      </c>
      <c r="BF640" s="20" t="str">
        <f>IF($AN640="","",IF(COUNTIF(AO640,"*"&amp;BF$1&amp;"*"),COUNTIF(AO$3:AO640,"*"&amp;BF$1&amp;"*"),""))</f>
        <v/>
      </c>
      <c r="BG640" s="20" t="str">
        <f>IF($AN640="","",IF(COUNTIF(AP640,"*"&amp;BG$1&amp;"*"),COUNTIF(AP$3:AP640,"*"&amp;BG$1&amp;"*"),""))</f>
        <v/>
      </c>
      <c r="BH640" s="20" t="str">
        <f>IF($AN640="","",IF(COUNTIF(AQ640,"*"&amp;BH$1&amp;"*"),COUNTIF(AQ$3:AQ640,"*"&amp;BH$1&amp;"*"),""))</f>
        <v/>
      </c>
      <c r="BI640" s="58" t="str">
        <f t="shared" si="312"/>
        <v/>
      </c>
      <c r="BJ640" s="20" t="str">
        <f t="shared" si="313"/>
        <v/>
      </c>
      <c r="BK640" s="20" t="str">
        <f t="shared" si="314"/>
        <v/>
      </c>
      <c r="BM640" s="20" t="str">
        <f>IF($BM$1&gt;=1+MAX($BM$3:BM639),1+MAX($BM$3:BM639),"")</f>
        <v/>
      </c>
      <c r="BN640" s="20" t="str">
        <f t="shared" si="316"/>
        <v/>
      </c>
      <c r="BO640" s="20" t="str">
        <f t="shared" si="316"/>
        <v/>
      </c>
      <c r="BP640" s="20" t="str">
        <f t="shared" si="316"/>
        <v/>
      </c>
      <c r="BQ640" s="20" t="str">
        <f t="shared" si="316"/>
        <v/>
      </c>
      <c r="BR640" s="20" t="str">
        <f t="shared" si="316"/>
        <v/>
      </c>
      <c r="BS640" s="20" t="str">
        <f t="shared" si="316"/>
        <v/>
      </c>
      <c r="BT640" s="20" t="str">
        <f t="shared" si="316"/>
        <v/>
      </c>
      <c r="BU640" s="20" t="str">
        <f t="shared" si="316"/>
        <v/>
      </c>
      <c r="BV640" s="20" t="str">
        <f t="shared" si="316"/>
        <v/>
      </c>
      <c r="BW640" s="20" t="str">
        <f t="shared" si="316"/>
        <v/>
      </c>
      <c r="BX640" s="20" t="str">
        <f t="shared" si="316"/>
        <v/>
      </c>
    </row>
    <row r="641" spans="2:76" ht="30" customHeight="1" x14ac:dyDescent="0.2">
      <c r="B641" s="52"/>
      <c r="C641" s="52"/>
      <c r="D641" s="52"/>
      <c r="E641" s="30"/>
      <c r="F641" s="31"/>
      <c r="G641" s="32"/>
      <c r="H641" s="30"/>
      <c r="I641" s="31"/>
      <c r="J641" s="34"/>
      <c r="K641" s="112" t="str">
        <f t="shared" si="292"/>
        <v/>
      </c>
      <c r="L641" s="108" t="str">
        <f t="shared" si="293"/>
        <v/>
      </c>
      <c r="M641" s="108" t="str">
        <f t="shared" si="294"/>
        <v/>
      </c>
      <c r="N641" s="31" t="str">
        <f t="shared" si="295"/>
        <v/>
      </c>
      <c r="O641" s="31" t="str">
        <f t="shared" si="296"/>
        <v/>
      </c>
      <c r="P641" s="49" t="str">
        <f t="shared" si="297"/>
        <v/>
      </c>
      <c r="Q641" s="49" t="str">
        <f t="shared" si="298"/>
        <v/>
      </c>
      <c r="R641" s="32" t="str">
        <f t="shared" si="299"/>
        <v/>
      </c>
      <c r="S641" s="19"/>
      <c r="T641" s="45" t="str">
        <f t="shared" si="300"/>
        <v/>
      </c>
      <c r="U641" s="32" t="str">
        <f t="shared" si="301"/>
        <v/>
      </c>
      <c r="V641" s="22"/>
      <c r="W641" s="6" t="str">
        <f t="shared" si="290"/>
        <v/>
      </c>
      <c r="X641" s="7" t="str">
        <f t="shared" si="302"/>
        <v/>
      </c>
      <c r="Y641" s="19"/>
      <c r="Z641" s="13" t="str">
        <f t="shared" si="291"/>
        <v/>
      </c>
      <c r="AA641" s="13" t="str">
        <f t="shared" si="303"/>
        <v/>
      </c>
      <c r="AB641" s="7" t="str">
        <f t="shared" si="304"/>
        <v/>
      </c>
      <c r="AC641" s="22"/>
      <c r="AD641" s="3" t="str">
        <f>IF(B641="","",COUNT(B$3:B641))</f>
        <v/>
      </c>
      <c r="AE641" s="3" t="str">
        <f>IF(C641="","",COUNT(C$3:C641))</f>
        <v/>
      </c>
      <c r="AF641" s="3" t="str">
        <f>IF(D641="","",COUNT(D$3:D641))</f>
        <v/>
      </c>
      <c r="AG641" s="20" t="str">
        <f>IF(E641="","",COUNTA($E$3:E641))</f>
        <v/>
      </c>
      <c r="AH641" s="38" t="str">
        <f>IF(B641="",IF(OR($C641&lt;&gt;"",$D641&lt;&gt;"",$E641&lt;&gt;"",$H641&lt;&gt;"",$G641&lt;&gt;""),INDEX(AH$3:AH640,MATCH(MAX(AD$3:AD640),AD$3:AD640,0),0),""),B641)</f>
        <v/>
      </c>
      <c r="AI641" s="38" t="str">
        <f>IF(C641="",IF(OR($D641&lt;&gt;"",$E641&lt;&gt;"",$H641&lt;&gt;"",$G641&lt;&gt;""),INDEX(AI$3:AI640,MATCH(MAX(AE$3:AE640),AE$3:AE640,0),0),""),C641)</f>
        <v/>
      </c>
      <c r="AJ641" s="38" t="str">
        <f>IF(D641="",IF(OR($E641&lt;&gt;"",$H641&lt;&gt;"",$G641&lt;&gt;""),INDEX(AJ$3:AJ640,MATCH(MAX(AF$3:AF640),AF$3:AF640,0),0),""),D641)</f>
        <v/>
      </c>
      <c r="AK641" s="4" t="str">
        <f>IF(入力!E641="","",IFERROR(INDEX(雇用者!$B$3:$B$100003,IFERROR(MATCH("*"&amp;$E641&amp;"*",雇用者!B$3:B$100003,0),MATCH("*"&amp;$E641&amp;"*",雇用者!C$3:C$100003,0)),0),入力!E641))&amp;""</f>
        <v/>
      </c>
      <c r="AL641" s="20" t="str">
        <f>IF(AM641="","",$AM641&amp;"@"&amp;AN641&amp;IF(AN641="","","@"&amp;COUNTIF($AK$3:AK641,AN641)))</f>
        <v/>
      </c>
      <c r="AM641" s="26" t="str">
        <f t="shared" si="305"/>
        <v/>
      </c>
      <c r="AN641" s="4" t="str">
        <f>IF(AK641="",IF(AND(OR(H641&lt;&gt;"",G641&lt;&gt;""),E641=""),INDEX($AK$3:AK640,MATCH(MAX($AG$3:AG640),$AG$3:AG640,0),0),""),AK641)</f>
        <v/>
      </c>
      <c r="AO641" s="20" t="str">
        <f>IF(H641="",IF(AN641="","",IFERROR(INDEX(雇用者!$D$3:$D$100003,MATCH($AN641,雇用者!B$3:B$100003,0),0),"")),H641)&amp;""</f>
        <v/>
      </c>
      <c r="AP641" s="20" t="str">
        <f>IF(AN641="","",IFERROR(IF(AND(入力!I641="",H641=""),INDEX(雇用者!$E$3:$E$100003,MATCH($AN641,雇用者!B$3:B$100003,0),0),I641),I641))&amp;""</f>
        <v/>
      </c>
      <c r="AQ641" s="20" t="str">
        <f t="shared" si="306"/>
        <v/>
      </c>
      <c r="AR641" s="20" t="str">
        <f t="shared" si="307"/>
        <v/>
      </c>
      <c r="AS641" s="20" t="str">
        <f>IF(AN641="","",IFERROR(IF(AND(入力!G641="",H641=""),INDEX(雇用者!$F$3:$Y$100003,MATCH($AN641,雇用者!B$3:B$100003,0),MATCH($AM641,雇用者!$F$1:$Y$1,1)),IF(G641="","",G641)),IF(G641="","",G641)))</f>
        <v/>
      </c>
      <c r="AT641" s="21" t="str">
        <f t="shared" si="308"/>
        <v/>
      </c>
      <c r="AU641" s="21" t="str">
        <f>IF(AND(AT641&lt;&gt;"",COUNTIF($AL$3:AL641,AL641)=1),SUMIF($AL$3:$AT$100003,AL641,$AT$3:$AT$100003),"")</f>
        <v/>
      </c>
      <c r="AV641" s="21" t="str">
        <f>IF(AND(COUNTIF($AM$3:AM641,AM641)=COUNTIF($AM$3:AM100641,AM641),AM641&lt;&gt;""),SUMIF($AM$3:AM641,AM641,$AT$3:AT641),"")</f>
        <v/>
      </c>
      <c r="AW641" s="96"/>
      <c r="AX641" s="20" t="str">
        <f>IF(COUNT(BC641:BH641)=6,MAX($AX$3:AX640)+1,"")</f>
        <v/>
      </c>
      <c r="AY641" s="20" t="str">
        <f>IF(AZ641="","",RANK(AZ641,$AZ$3:$AZ$100003,1)+COUNTIF($AZ$3:AZ641,AZ641)-1)</f>
        <v/>
      </c>
      <c r="AZ641" s="20" t="str">
        <f t="shared" si="309"/>
        <v/>
      </c>
      <c r="BA641" s="20" t="str">
        <f>IF(AN641="","",IF(COUNTIF($AN$3:AN641,AN641)=1,1+MAX($BA$3:BA640),INDEX($BA$3:BA640,MATCH(AN641,$AN$3:AN641,0),0)))</f>
        <v/>
      </c>
      <c r="BB641" s="20" t="str">
        <f>IF(AO641="","",IF(COUNTIF($AO$3:AO641,AO641)=1,1+MAX($BB$3:BB640),INDEX($BB$3:BB640,MATCH(AO641,$AO$3:AO641,0),0)))</f>
        <v/>
      </c>
      <c r="BC641" s="54" t="str">
        <f t="shared" si="310"/>
        <v/>
      </c>
      <c r="BD641" s="54" t="str">
        <f t="shared" si="311"/>
        <v/>
      </c>
      <c r="BE641" s="20" t="str">
        <f>IF($AN641="","",IF(COUNTIF(AN641,"*"&amp;BE$1&amp;"*"),COUNTIF(AN$3:AN641,"*"&amp;BE$1&amp;"*"),""))</f>
        <v/>
      </c>
      <c r="BF641" s="20" t="str">
        <f>IF($AN641="","",IF(COUNTIF(AO641,"*"&amp;BF$1&amp;"*"),COUNTIF(AO$3:AO641,"*"&amp;BF$1&amp;"*"),""))</f>
        <v/>
      </c>
      <c r="BG641" s="20" t="str">
        <f>IF($AN641="","",IF(COUNTIF(AP641,"*"&amp;BG$1&amp;"*"),COUNTIF(AP$3:AP641,"*"&amp;BG$1&amp;"*"),""))</f>
        <v/>
      </c>
      <c r="BH641" s="20" t="str">
        <f>IF($AN641="","",IF(COUNTIF(AQ641,"*"&amp;BH$1&amp;"*"),COUNTIF(AQ$3:AQ641,"*"&amp;BH$1&amp;"*"),""))</f>
        <v/>
      </c>
      <c r="BI641" s="58" t="str">
        <f t="shared" si="312"/>
        <v/>
      </c>
      <c r="BJ641" s="20" t="str">
        <f t="shared" si="313"/>
        <v/>
      </c>
      <c r="BK641" s="20" t="str">
        <f t="shared" si="314"/>
        <v/>
      </c>
      <c r="BM641" s="20" t="str">
        <f>IF($BM$1&gt;=1+MAX($BM$3:BM640),1+MAX($BM$3:BM640),"")</f>
        <v/>
      </c>
      <c r="BN641" s="20" t="str">
        <f t="shared" si="316"/>
        <v/>
      </c>
      <c r="BO641" s="20" t="str">
        <f t="shared" si="316"/>
        <v/>
      </c>
      <c r="BP641" s="20" t="str">
        <f t="shared" si="316"/>
        <v/>
      </c>
      <c r="BQ641" s="20" t="str">
        <f t="shared" si="316"/>
        <v/>
      </c>
      <c r="BR641" s="20" t="str">
        <f t="shared" si="316"/>
        <v/>
      </c>
      <c r="BS641" s="20" t="str">
        <f t="shared" si="316"/>
        <v/>
      </c>
      <c r="BT641" s="20" t="str">
        <f t="shared" si="316"/>
        <v/>
      </c>
      <c r="BU641" s="20" t="str">
        <f t="shared" si="316"/>
        <v/>
      </c>
      <c r="BV641" s="20" t="str">
        <f t="shared" si="316"/>
        <v/>
      </c>
      <c r="BW641" s="20" t="str">
        <f t="shared" si="316"/>
        <v/>
      </c>
      <c r="BX641" s="20" t="str">
        <f t="shared" si="316"/>
        <v/>
      </c>
    </row>
    <row r="642" spans="2:76" ht="30" customHeight="1" x14ac:dyDescent="0.2">
      <c r="B642" s="52"/>
      <c r="C642" s="52"/>
      <c r="D642" s="52"/>
      <c r="E642" s="30"/>
      <c r="F642" s="31"/>
      <c r="G642" s="32"/>
      <c r="H642" s="30"/>
      <c r="I642" s="31"/>
      <c r="J642" s="34"/>
      <c r="K642" s="112" t="str">
        <f t="shared" si="292"/>
        <v/>
      </c>
      <c r="L642" s="108" t="str">
        <f t="shared" si="293"/>
        <v/>
      </c>
      <c r="M642" s="108" t="str">
        <f t="shared" si="294"/>
        <v/>
      </c>
      <c r="N642" s="31" t="str">
        <f t="shared" si="295"/>
        <v/>
      </c>
      <c r="O642" s="31" t="str">
        <f t="shared" si="296"/>
        <v/>
      </c>
      <c r="P642" s="49" t="str">
        <f t="shared" si="297"/>
        <v/>
      </c>
      <c r="Q642" s="49" t="str">
        <f t="shared" si="298"/>
        <v/>
      </c>
      <c r="R642" s="32" t="str">
        <f t="shared" si="299"/>
        <v/>
      </c>
      <c r="S642" s="19"/>
      <c r="T642" s="45" t="str">
        <f t="shared" si="300"/>
        <v/>
      </c>
      <c r="U642" s="32" t="str">
        <f t="shared" si="301"/>
        <v/>
      </c>
      <c r="V642" s="22"/>
      <c r="W642" s="6" t="str">
        <f t="shared" si="290"/>
        <v/>
      </c>
      <c r="X642" s="7" t="str">
        <f t="shared" si="302"/>
        <v/>
      </c>
      <c r="Y642" s="19"/>
      <c r="Z642" s="13" t="str">
        <f t="shared" si="291"/>
        <v/>
      </c>
      <c r="AA642" s="13" t="str">
        <f t="shared" si="303"/>
        <v/>
      </c>
      <c r="AB642" s="7" t="str">
        <f t="shared" si="304"/>
        <v/>
      </c>
      <c r="AC642" s="22"/>
      <c r="AD642" s="3" t="str">
        <f>IF(B642="","",COUNT(B$3:B642))</f>
        <v/>
      </c>
      <c r="AE642" s="3" t="str">
        <f>IF(C642="","",COUNT(C$3:C642))</f>
        <v/>
      </c>
      <c r="AF642" s="3" t="str">
        <f>IF(D642="","",COUNT(D$3:D642))</f>
        <v/>
      </c>
      <c r="AG642" s="20" t="str">
        <f>IF(E642="","",COUNTA($E$3:E642))</f>
        <v/>
      </c>
      <c r="AH642" s="38" t="str">
        <f>IF(B642="",IF(OR($C642&lt;&gt;"",$D642&lt;&gt;"",$E642&lt;&gt;"",$H642&lt;&gt;"",$G642&lt;&gt;""),INDEX(AH$3:AH641,MATCH(MAX(AD$3:AD641),AD$3:AD641,0),0),""),B642)</f>
        <v/>
      </c>
      <c r="AI642" s="38" t="str">
        <f>IF(C642="",IF(OR($D642&lt;&gt;"",$E642&lt;&gt;"",$H642&lt;&gt;"",$G642&lt;&gt;""),INDEX(AI$3:AI641,MATCH(MAX(AE$3:AE641),AE$3:AE641,0),0),""),C642)</f>
        <v/>
      </c>
      <c r="AJ642" s="38" t="str">
        <f>IF(D642="",IF(OR($E642&lt;&gt;"",$H642&lt;&gt;"",$G642&lt;&gt;""),INDEX(AJ$3:AJ641,MATCH(MAX(AF$3:AF641),AF$3:AF641,0),0),""),D642)</f>
        <v/>
      </c>
      <c r="AK642" s="4" t="str">
        <f>IF(入力!E642="","",IFERROR(INDEX(雇用者!$B$3:$B$100003,IFERROR(MATCH("*"&amp;$E642&amp;"*",雇用者!B$3:B$100003,0),MATCH("*"&amp;$E642&amp;"*",雇用者!C$3:C$100003,0)),0),入力!E642))&amp;""</f>
        <v/>
      </c>
      <c r="AL642" s="20" t="str">
        <f>IF(AM642="","",$AM642&amp;"@"&amp;AN642&amp;IF(AN642="","","@"&amp;COUNTIF($AK$3:AK642,AN642)))</f>
        <v/>
      </c>
      <c r="AM642" s="26" t="str">
        <f t="shared" si="305"/>
        <v/>
      </c>
      <c r="AN642" s="4" t="str">
        <f>IF(AK642="",IF(AND(OR(H642&lt;&gt;"",G642&lt;&gt;""),E642=""),INDEX($AK$3:AK641,MATCH(MAX($AG$3:AG641),$AG$3:AG641,0),0),""),AK642)</f>
        <v/>
      </c>
      <c r="AO642" s="20" t="str">
        <f>IF(H642="",IF(AN642="","",IFERROR(INDEX(雇用者!$D$3:$D$100003,MATCH($AN642,雇用者!B$3:B$100003,0),0),"")),H642)&amp;""</f>
        <v/>
      </c>
      <c r="AP642" s="20" t="str">
        <f>IF(AN642="","",IFERROR(IF(AND(入力!I642="",H642=""),INDEX(雇用者!$E$3:$E$100003,MATCH($AN642,雇用者!B$3:B$100003,0),0),I642),I642))&amp;""</f>
        <v/>
      </c>
      <c r="AQ642" s="20" t="str">
        <f t="shared" si="306"/>
        <v/>
      </c>
      <c r="AR642" s="20" t="str">
        <f t="shared" si="307"/>
        <v/>
      </c>
      <c r="AS642" s="20" t="str">
        <f>IF(AN642="","",IFERROR(IF(AND(入力!G642="",H642=""),INDEX(雇用者!$F$3:$Y$100003,MATCH($AN642,雇用者!B$3:B$100003,0),MATCH($AM642,雇用者!$F$1:$Y$1,1)),IF(G642="","",G642)),IF(G642="","",G642)))</f>
        <v/>
      </c>
      <c r="AT642" s="21" t="str">
        <f t="shared" si="308"/>
        <v/>
      </c>
      <c r="AU642" s="21" t="str">
        <f>IF(AND(AT642&lt;&gt;"",COUNTIF($AL$3:AL642,AL642)=1),SUMIF($AL$3:$AT$100003,AL642,$AT$3:$AT$100003),"")</f>
        <v/>
      </c>
      <c r="AV642" s="21" t="str">
        <f>IF(AND(COUNTIF($AM$3:AM642,AM642)=COUNTIF($AM$3:AM100642,AM642),AM642&lt;&gt;""),SUMIF($AM$3:AM642,AM642,$AT$3:AT642),"")</f>
        <v/>
      </c>
      <c r="AW642" s="96"/>
      <c r="AX642" s="20" t="str">
        <f>IF(COUNT(BC642:BH642)=6,MAX($AX$3:AX641)+1,"")</f>
        <v/>
      </c>
      <c r="AY642" s="20" t="str">
        <f>IF(AZ642="","",RANK(AZ642,$AZ$3:$AZ$100003,1)+COUNTIF($AZ$3:AZ642,AZ642)-1)</f>
        <v/>
      </c>
      <c r="AZ642" s="20" t="str">
        <f t="shared" si="309"/>
        <v/>
      </c>
      <c r="BA642" s="20" t="str">
        <f>IF(AN642="","",IF(COUNTIF($AN$3:AN642,AN642)=1,1+MAX($BA$3:BA641),INDEX($BA$3:BA641,MATCH(AN642,$AN$3:AN642,0),0)))</f>
        <v/>
      </c>
      <c r="BB642" s="20" t="str">
        <f>IF(AO642="","",IF(COUNTIF($AO$3:AO642,AO642)=1,1+MAX($BB$3:BB641),INDEX($BB$3:BB641,MATCH(AO642,$AO$3:AO642,0),0)))</f>
        <v/>
      </c>
      <c r="BC642" s="54" t="str">
        <f t="shared" si="310"/>
        <v/>
      </c>
      <c r="BD642" s="54" t="str">
        <f t="shared" si="311"/>
        <v/>
      </c>
      <c r="BE642" s="20" t="str">
        <f>IF($AN642="","",IF(COUNTIF(AN642,"*"&amp;BE$1&amp;"*"),COUNTIF(AN$3:AN642,"*"&amp;BE$1&amp;"*"),""))</f>
        <v/>
      </c>
      <c r="BF642" s="20" t="str">
        <f>IF($AN642="","",IF(COUNTIF(AO642,"*"&amp;BF$1&amp;"*"),COUNTIF(AO$3:AO642,"*"&amp;BF$1&amp;"*"),""))</f>
        <v/>
      </c>
      <c r="BG642" s="20" t="str">
        <f>IF($AN642="","",IF(COUNTIF(AP642,"*"&amp;BG$1&amp;"*"),COUNTIF(AP$3:AP642,"*"&amp;BG$1&amp;"*"),""))</f>
        <v/>
      </c>
      <c r="BH642" s="20" t="str">
        <f>IF($AN642="","",IF(COUNTIF(AQ642,"*"&amp;BH$1&amp;"*"),COUNTIF(AQ$3:AQ642,"*"&amp;BH$1&amp;"*"),""))</f>
        <v/>
      </c>
      <c r="BI642" s="58" t="str">
        <f t="shared" si="312"/>
        <v/>
      </c>
      <c r="BJ642" s="20" t="str">
        <f t="shared" si="313"/>
        <v/>
      </c>
      <c r="BK642" s="20" t="str">
        <f t="shared" si="314"/>
        <v/>
      </c>
      <c r="BM642" s="20" t="str">
        <f>IF($BM$1&gt;=1+MAX($BM$3:BM641),1+MAX($BM$3:BM641),"")</f>
        <v/>
      </c>
      <c r="BN642" s="20" t="str">
        <f t="shared" si="316"/>
        <v/>
      </c>
      <c r="BO642" s="20" t="str">
        <f t="shared" si="316"/>
        <v/>
      </c>
      <c r="BP642" s="20" t="str">
        <f t="shared" si="316"/>
        <v/>
      </c>
      <c r="BQ642" s="20" t="str">
        <f t="shared" si="316"/>
        <v/>
      </c>
      <c r="BR642" s="20" t="str">
        <f t="shared" si="316"/>
        <v/>
      </c>
      <c r="BS642" s="20" t="str">
        <f t="shared" si="316"/>
        <v/>
      </c>
      <c r="BT642" s="20" t="str">
        <f t="shared" si="316"/>
        <v/>
      </c>
      <c r="BU642" s="20" t="str">
        <f t="shared" si="316"/>
        <v/>
      </c>
      <c r="BV642" s="20" t="str">
        <f t="shared" si="316"/>
        <v/>
      </c>
      <c r="BW642" s="20" t="str">
        <f t="shared" si="316"/>
        <v/>
      </c>
      <c r="BX642" s="20" t="str">
        <f t="shared" si="316"/>
        <v/>
      </c>
    </row>
    <row r="643" spans="2:76" ht="30" customHeight="1" x14ac:dyDescent="0.2">
      <c r="B643" s="52"/>
      <c r="C643" s="52"/>
      <c r="D643" s="52"/>
      <c r="E643" s="30"/>
      <c r="F643" s="31"/>
      <c r="G643" s="32"/>
      <c r="H643" s="30"/>
      <c r="I643" s="31"/>
      <c r="J643" s="34"/>
      <c r="K643" s="112" t="str">
        <f t="shared" si="292"/>
        <v/>
      </c>
      <c r="L643" s="108" t="str">
        <f t="shared" si="293"/>
        <v/>
      </c>
      <c r="M643" s="108" t="str">
        <f t="shared" si="294"/>
        <v/>
      </c>
      <c r="N643" s="31" t="str">
        <f t="shared" si="295"/>
        <v/>
      </c>
      <c r="O643" s="31" t="str">
        <f t="shared" si="296"/>
        <v/>
      </c>
      <c r="P643" s="49" t="str">
        <f t="shared" si="297"/>
        <v/>
      </c>
      <c r="Q643" s="49" t="str">
        <f t="shared" si="298"/>
        <v/>
      </c>
      <c r="R643" s="32" t="str">
        <f t="shared" si="299"/>
        <v/>
      </c>
      <c r="S643" s="19"/>
      <c r="T643" s="45" t="str">
        <f t="shared" si="300"/>
        <v/>
      </c>
      <c r="U643" s="32" t="str">
        <f t="shared" si="301"/>
        <v/>
      </c>
      <c r="V643" s="22"/>
      <c r="W643" s="6" t="str">
        <f t="shared" ref="W643:W706" si="317">IFERROR(INDEX($AN$3:$AN$100003,MATCH(ROW()-ROW($W$2),$BA$3:$BA$100003,0),0),"")</f>
        <v/>
      </c>
      <c r="X643" s="7" t="str">
        <f t="shared" si="302"/>
        <v/>
      </c>
      <c r="Y643" s="19"/>
      <c r="Z643" s="13" t="str">
        <f t="shared" ref="Z643:Z706" si="318">IFERROR(INDEX($AO$3:$AO$100003,MATCH(ROW()-ROW($Z$2),$BB$3:$BB$100003,0),0),"")</f>
        <v/>
      </c>
      <c r="AA643" s="13" t="str">
        <f t="shared" si="303"/>
        <v/>
      </c>
      <c r="AB643" s="7" t="str">
        <f t="shared" si="304"/>
        <v/>
      </c>
      <c r="AC643" s="22"/>
      <c r="AD643" s="3" t="str">
        <f>IF(B643="","",COUNT(B$3:B643))</f>
        <v/>
      </c>
      <c r="AE643" s="3" t="str">
        <f>IF(C643="","",COUNT(C$3:C643))</f>
        <v/>
      </c>
      <c r="AF643" s="3" t="str">
        <f>IF(D643="","",COUNT(D$3:D643))</f>
        <v/>
      </c>
      <c r="AG643" s="20" t="str">
        <f>IF(E643="","",COUNTA($E$3:E643))</f>
        <v/>
      </c>
      <c r="AH643" s="38" t="str">
        <f>IF(B643="",IF(OR($C643&lt;&gt;"",$D643&lt;&gt;"",$E643&lt;&gt;"",$H643&lt;&gt;"",$G643&lt;&gt;""),INDEX(AH$3:AH642,MATCH(MAX(AD$3:AD642),AD$3:AD642,0),0),""),B643)</f>
        <v/>
      </c>
      <c r="AI643" s="38" t="str">
        <f>IF(C643="",IF(OR($D643&lt;&gt;"",$E643&lt;&gt;"",$H643&lt;&gt;"",$G643&lt;&gt;""),INDEX(AI$3:AI642,MATCH(MAX(AE$3:AE642),AE$3:AE642,0),0),""),C643)</f>
        <v/>
      </c>
      <c r="AJ643" s="38" t="str">
        <f>IF(D643="",IF(OR($E643&lt;&gt;"",$H643&lt;&gt;"",$G643&lt;&gt;""),INDEX(AJ$3:AJ642,MATCH(MAX(AF$3:AF642),AF$3:AF642,0),0),""),D643)</f>
        <v/>
      </c>
      <c r="AK643" s="4" t="str">
        <f>IF(入力!E643="","",IFERROR(INDEX(雇用者!$B$3:$B$100003,IFERROR(MATCH("*"&amp;$E643&amp;"*",雇用者!B$3:B$100003,0),MATCH("*"&amp;$E643&amp;"*",雇用者!C$3:C$100003,0)),0),入力!E643))&amp;""</f>
        <v/>
      </c>
      <c r="AL643" s="20" t="str">
        <f>IF(AM643="","",$AM643&amp;"@"&amp;AN643&amp;IF(AN643="","","@"&amp;COUNTIF($AK$3:AK643,AN643)))</f>
        <v/>
      </c>
      <c r="AM643" s="26" t="str">
        <f t="shared" si="305"/>
        <v/>
      </c>
      <c r="AN643" s="4" t="str">
        <f>IF(AK643="",IF(AND(OR(H643&lt;&gt;"",G643&lt;&gt;""),E643=""),INDEX($AK$3:AK642,MATCH(MAX($AG$3:AG642),$AG$3:AG642,0),0),""),AK643)</f>
        <v/>
      </c>
      <c r="AO643" s="20" t="str">
        <f>IF(H643="",IF(AN643="","",IFERROR(INDEX(雇用者!$D$3:$D$100003,MATCH($AN643,雇用者!B$3:B$100003,0),0),"")),H643)&amp;""</f>
        <v/>
      </c>
      <c r="AP643" s="20" t="str">
        <f>IF(AN643="","",IFERROR(IF(AND(入力!I643="",H643=""),INDEX(雇用者!$E$3:$E$100003,MATCH($AN643,雇用者!B$3:B$100003,0),0),I643),I643))&amp;""</f>
        <v/>
      </c>
      <c r="AQ643" s="20" t="str">
        <f t="shared" si="306"/>
        <v/>
      </c>
      <c r="AR643" s="20" t="str">
        <f t="shared" si="307"/>
        <v/>
      </c>
      <c r="AS643" s="20" t="str">
        <f>IF(AN643="","",IFERROR(IF(AND(入力!G643="",H643=""),INDEX(雇用者!$F$3:$Y$100003,MATCH($AN643,雇用者!B$3:B$100003,0),MATCH($AM643,雇用者!$F$1:$Y$1,1)),IF(G643="","",G643)),IF(G643="","",G643)))</f>
        <v/>
      </c>
      <c r="AT643" s="21" t="str">
        <f t="shared" si="308"/>
        <v/>
      </c>
      <c r="AU643" s="21" t="str">
        <f>IF(AND(AT643&lt;&gt;"",COUNTIF($AL$3:AL643,AL643)=1),SUMIF($AL$3:$AT$100003,AL643,$AT$3:$AT$100003),"")</f>
        <v/>
      </c>
      <c r="AV643" s="21" t="str">
        <f>IF(AND(COUNTIF($AM$3:AM643,AM643)=COUNTIF($AM$3:AM100643,AM643),AM643&lt;&gt;""),SUMIF($AM$3:AM643,AM643,$AT$3:AT643),"")</f>
        <v/>
      </c>
      <c r="AW643" s="96"/>
      <c r="AX643" s="20" t="str">
        <f>IF(COUNT(BC643:BH643)=6,MAX($AX$3:AX642)+1,"")</f>
        <v/>
      </c>
      <c r="AY643" s="20" t="str">
        <f>IF(AZ643="","",RANK(AZ643,$AZ$3:$AZ$100003,1)+COUNTIF($AZ$3:AZ643,AZ643)-1)</f>
        <v/>
      </c>
      <c r="AZ643" s="20" t="str">
        <f t="shared" si="309"/>
        <v/>
      </c>
      <c r="BA643" s="20" t="str">
        <f>IF(AN643="","",IF(COUNTIF($AN$3:AN643,AN643)=1,1+MAX($BA$3:BA642),INDEX($BA$3:BA642,MATCH(AN643,$AN$3:AN643,0),0)))</f>
        <v/>
      </c>
      <c r="BB643" s="20" t="str">
        <f>IF(AO643="","",IF(COUNTIF($AO$3:AO643,AO643)=1,1+MAX($BB$3:BB642),INDEX($BB$3:BB642,MATCH(AO643,$AO$3:AO643,0),0)))</f>
        <v/>
      </c>
      <c r="BC643" s="54" t="str">
        <f t="shared" si="310"/>
        <v/>
      </c>
      <c r="BD643" s="54" t="str">
        <f t="shared" si="311"/>
        <v/>
      </c>
      <c r="BE643" s="20" t="str">
        <f>IF($AN643="","",IF(COUNTIF(AN643,"*"&amp;BE$1&amp;"*"),COUNTIF(AN$3:AN643,"*"&amp;BE$1&amp;"*"),""))</f>
        <v/>
      </c>
      <c r="BF643" s="20" t="str">
        <f>IF($AN643="","",IF(COUNTIF(AO643,"*"&amp;BF$1&amp;"*"),COUNTIF(AO$3:AO643,"*"&amp;BF$1&amp;"*"),""))</f>
        <v/>
      </c>
      <c r="BG643" s="20" t="str">
        <f>IF($AN643="","",IF(COUNTIF(AP643,"*"&amp;BG$1&amp;"*"),COUNTIF(AP$3:AP643,"*"&amp;BG$1&amp;"*"),""))</f>
        <v/>
      </c>
      <c r="BH643" s="20" t="str">
        <f>IF($AN643="","",IF(COUNTIF(AQ643,"*"&amp;BH$1&amp;"*"),COUNTIF(AQ$3:AQ643,"*"&amp;BH$1&amp;"*"),""))</f>
        <v/>
      </c>
      <c r="BI643" s="58" t="str">
        <f t="shared" si="312"/>
        <v/>
      </c>
      <c r="BJ643" s="20" t="str">
        <f t="shared" si="313"/>
        <v/>
      </c>
      <c r="BK643" s="20" t="str">
        <f t="shared" si="314"/>
        <v/>
      </c>
      <c r="BM643" s="20" t="str">
        <f>IF($BM$1&gt;=1+MAX($BM$3:BM642),1+MAX($BM$3:BM642),"")</f>
        <v/>
      </c>
      <c r="BN643" s="20" t="str">
        <f t="shared" si="316"/>
        <v/>
      </c>
      <c r="BO643" s="20" t="str">
        <f t="shared" si="316"/>
        <v/>
      </c>
      <c r="BP643" s="20" t="str">
        <f t="shared" si="316"/>
        <v/>
      </c>
      <c r="BQ643" s="20" t="str">
        <f t="shared" si="316"/>
        <v/>
      </c>
      <c r="BR643" s="20" t="str">
        <f t="shared" si="316"/>
        <v/>
      </c>
      <c r="BS643" s="20" t="str">
        <f t="shared" si="316"/>
        <v/>
      </c>
      <c r="BT643" s="20" t="str">
        <f t="shared" si="316"/>
        <v/>
      </c>
      <c r="BU643" s="20" t="str">
        <f t="shared" si="316"/>
        <v/>
      </c>
      <c r="BV643" s="20" t="str">
        <f t="shared" si="316"/>
        <v/>
      </c>
      <c r="BW643" s="20" t="str">
        <f t="shared" si="316"/>
        <v/>
      </c>
      <c r="BX643" s="20" t="str">
        <f t="shared" ref="BN643:BX667" si="319">IFERROR(IF($BM643="","",INDEX($AH$3:$AT$100003,MATCH($BM643,INDEX($AX$3:$AY$100003,0,MATCH($BN$1,$AX$2:$AY$2,0)),0),MATCH(BX$2,$AH$2:$AT$2,0))),"")</f>
        <v/>
      </c>
    </row>
    <row r="644" spans="2:76" ht="30" customHeight="1" x14ac:dyDescent="0.2">
      <c r="B644" s="52"/>
      <c r="C644" s="52"/>
      <c r="D644" s="52"/>
      <c r="E644" s="30"/>
      <c r="F644" s="31"/>
      <c r="G644" s="32"/>
      <c r="H644" s="30"/>
      <c r="I644" s="31"/>
      <c r="J644" s="34"/>
      <c r="K644" s="112" t="str">
        <f t="shared" si="292"/>
        <v/>
      </c>
      <c r="L644" s="108" t="str">
        <f t="shared" si="293"/>
        <v/>
      </c>
      <c r="M644" s="108" t="str">
        <f t="shared" si="294"/>
        <v/>
      </c>
      <c r="N644" s="31" t="str">
        <f t="shared" si="295"/>
        <v/>
      </c>
      <c r="O644" s="31" t="str">
        <f t="shared" si="296"/>
        <v/>
      </c>
      <c r="P644" s="49" t="str">
        <f t="shared" si="297"/>
        <v/>
      </c>
      <c r="Q644" s="49" t="str">
        <f t="shared" si="298"/>
        <v/>
      </c>
      <c r="R644" s="32" t="str">
        <f t="shared" si="299"/>
        <v/>
      </c>
      <c r="S644" s="19"/>
      <c r="T644" s="45" t="str">
        <f t="shared" si="300"/>
        <v/>
      </c>
      <c r="U644" s="32" t="str">
        <f t="shared" si="301"/>
        <v/>
      </c>
      <c r="V644" s="22"/>
      <c r="W644" s="6" t="str">
        <f t="shared" si="317"/>
        <v/>
      </c>
      <c r="X644" s="7" t="str">
        <f t="shared" si="302"/>
        <v/>
      </c>
      <c r="Y644" s="19"/>
      <c r="Z644" s="13" t="str">
        <f t="shared" si="318"/>
        <v/>
      </c>
      <c r="AA644" s="13" t="str">
        <f t="shared" si="303"/>
        <v/>
      </c>
      <c r="AB644" s="7" t="str">
        <f t="shared" si="304"/>
        <v/>
      </c>
      <c r="AC644" s="22"/>
      <c r="AD644" s="3" t="str">
        <f>IF(B644="","",COUNT(B$3:B644))</f>
        <v/>
      </c>
      <c r="AE644" s="3" t="str">
        <f>IF(C644="","",COUNT(C$3:C644))</f>
        <v/>
      </c>
      <c r="AF644" s="3" t="str">
        <f>IF(D644="","",COUNT(D$3:D644))</f>
        <v/>
      </c>
      <c r="AG644" s="20" t="str">
        <f>IF(E644="","",COUNTA($E$3:E644))</f>
        <v/>
      </c>
      <c r="AH644" s="38" t="str">
        <f>IF(B644="",IF(OR($C644&lt;&gt;"",$D644&lt;&gt;"",$E644&lt;&gt;"",$H644&lt;&gt;"",$G644&lt;&gt;""),INDEX(AH$3:AH643,MATCH(MAX(AD$3:AD643),AD$3:AD643,0),0),""),B644)</f>
        <v/>
      </c>
      <c r="AI644" s="38" t="str">
        <f>IF(C644="",IF(OR($D644&lt;&gt;"",$E644&lt;&gt;"",$H644&lt;&gt;"",$G644&lt;&gt;""),INDEX(AI$3:AI643,MATCH(MAX(AE$3:AE643),AE$3:AE643,0),0),""),C644)</f>
        <v/>
      </c>
      <c r="AJ644" s="38" t="str">
        <f>IF(D644="",IF(OR($E644&lt;&gt;"",$H644&lt;&gt;"",$G644&lt;&gt;""),INDEX(AJ$3:AJ643,MATCH(MAX(AF$3:AF643),AF$3:AF643,0),0),""),D644)</f>
        <v/>
      </c>
      <c r="AK644" s="4" t="str">
        <f>IF(入力!E644="","",IFERROR(INDEX(雇用者!$B$3:$B$100003,IFERROR(MATCH("*"&amp;$E644&amp;"*",雇用者!B$3:B$100003,0),MATCH("*"&amp;$E644&amp;"*",雇用者!C$3:C$100003,0)),0),入力!E644))&amp;""</f>
        <v/>
      </c>
      <c r="AL644" s="20" t="str">
        <f>IF(AM644="","",$AM644&amp;"@"&amp;AN644&amp;IF(AN644="","","@"&amp;COUNTIF($AK$3:AK644,AN644)))</f>
        <v/>
      </c>
      <c r="AM644" s="26" t="str">
        <f t="shared" si="305"/>
        <v/>
      </c>
      <c r="AN644" s="4" t="str">
        <f>IF(AK644="",IF(AND(OR(H644&lt;&gt;"",G644&lt;&gt;""),E644=""),INDEX($AK$3:AK643,MATCH(MAX($AG$3:AG643),$AG$3:AG643,0),0),""),AK644)</f>
        <v/>
      </c>
      <c r="AO644" s="20" t="str">
        <f>IF(H644="",IF(AN644="","",IFERROR(INDEX(雇用者!$D$3:$D$100003,MATCH($AN644,雇用者!B$3:B$100003,0),0),"")),H644)&amp;""</f>
        <v/>
      </c>
      <c r="AP644" s="20" t="str">
        <f>IF(AN644="","",IFERROR(IF(AND(入力!I644="",H644=""),INDEX(雇用者!$E$3:$E$100003,MATCH($AN644,雇用者!B$3:B$100003,0),0),I644),I644))&amp;""</f>
        <v/>
      </c>
      <c r="AQ644" s="20" t="str">
        <f t="shared" si="306"/>
        <v/>
      </c>
      <c r="AR644" s="20" t="str">
        <f t="shared" si="307"/>
        <v/>
      </c>
      <c r="AS644" s="20" t="str">
        <f>IF(AN644="","",IFERROR(IF(AND(入力!G644="",H644=""),INDEX(雇用者!$F$3:$Y$100003,MATCH($AN644,雇用者!B$3:B$100003,0),MATCH($AM644,雇用者!$F$1:$Y$1,1)),IF(G644="","",G644)),IF(G644="","",G644)))</f>
        <v/>
      </c>
      <c r="AT644" s="21" t="str">
        <f t="shared" si="308"/>
        <v/>
      </c>
      <c r="AU644" s="21" t="str">
        <f>IF(AND(AT644&lt;&gt;"",COUNTIF($AL$3:AL644,AL644)=1),SUMIF($AL$3:$AT$100003,AL644,$AT$3:$AT$100003),"")</f>
        <v/>
      </c>
      <c r="AV644" s="21" t="str">
        <f>IF(AND(COUNTIF($AM$3:AM644,AM644)=COUNTIF($AM$3:AM100644,AM644),AM644&lt;&gt;""),SUMIF($AM$3:AM644,AM644,$AT$3:AT644),"")</f>
        <v/>
      </c>
      <c r="AW644" s="96"/>
      <c r="AX644" s="20" t="str">
        <f>IF(COUNT(BC644:BH644)=6,MAX($AX$3:AX643)+1,"")</f>
        <v/>
      </c>
      <c r="AY644" s="20" t="str">
        <f>IF(AZ644="","",RANK(AZ644,$AZ$3:$AZ$100003,1)+COUNTIF($AZ$3:AZ644,AZ644)-1)</f>
        <v/>
      </c>
      <c r="AZ644" s="20" t="str">
        <f t="shared" si="309"/>
        <v/>
      </c>
      <c r="BA644" s="20" t="str">
        <f>IF(AN644="","",IF(COUNTIF($AN$3:AN644,AN644)=1,1+MAX($BA$3:BA643),INDEX($BA$3:BA643,MATCH(AN644,$AN$3:AN644,0),0)))</f>
        <v/>
      </c>
      <c r="BB644" s="20" t="str">
        <f>IF(AO644="","",IF(COUNTIF($AO$3:AO644,AO644)=1,1+MAX($BB$3:BB643),INDEX($BB$3:BB643,MATCH(AO644,$AO$3:AO644,0),0)))</f>
        <v/>
      </c>
      <c r="BC644" s="54" t="str">
        <f t="shared" si="310"/>
        <v/>
      </c>
      <c r="BD644" s="54" t="str">
        <f t="shared" si="311"/>
        <v/>
      </c>
      <c r="BE644" s="20" t="str">
        <f>IF($AN644="","",IF(COUNTIF(AN644,"*"&amp;BE$1&amp;"*"),COUNTIF(AN$3:AN644,"*"&amp;BE$1&amp;"*"),""))</f>
        <v/>
      </c>
      <c r="BF644" s="20" t="str">
        <f>IF($AN644="","",IF(COUNTIF(AO644,"*"&amp;BF$1&amp;"*"),COUNTIF(AO$3:AO644,"*"&amp;BF$1&amp;"*"),""))</f>
        <v/>
      </c>
      <c r="BG644" s="20" t="str">
        <f>IF($AN644="","",IF(COUNTIF(AP644,"*"&amp;BG$1&amp;"*"),COUNTIF(AP$3:AP644,"*"&amp;BG$1&amp;"*"),""))</f>
        <v/>
      </c>
      <c r="BH644" s="20" t="str">
        <f>IF($AN644="","",IF(COUNTIF(AQ644,"*"&amp;BH$1&amp;"*"),COUNTIF(AQ$3:AQ644,"*"&amp;BH$1&amp;"*"),""))</f>
        <v/>
      </c>
      <c r="BI644" s="58" t="str">
        <f t="shared" si="312"/>
        <v/>
      </c>
      <c r="BJ644" s="20" t="str">
        <f t="shared" si="313"/>
        <v/>
      </c>
      <c r="BK644" s="20" t="str">
        <f t="shared" si="314"/>
        <v/>
      </c>
      <c r="BM644" s="20" t="str">
        <f>IF($BM$1&gt;=1+MAX($BM$3:BM643),1+MAX($BM$3:BM643),"")</f>
        <v/>
      </c>
      <c r="BN644" s="20" t="str">
        <f t="shared" si="319"/>
        <v/>
      </c>
      <c r="BO644" s="20" t="str">
        <f t="shared" si="319"/>
        <v/>
      </c>
      <c r="BP644" s="20" t="str">
        <f t="shared" si="319"/>
        <v/>
      </c>
      <c r="BQ644" s="20" t="str">
        <f t="shared" si="319"/>
        <v/>
      </c>
      <c r="BR644" s="20" t="str">
        <f t="shared" si="319"/>
        <v/>
      </c>
      <c r="BS644" s="20" t="str">
        <f t="shared" si="319"/>
        <v/>
      </c>
      <c r="BT644" s="20" t="str">
        <f t="shared" si="319"/>
        <v/>
      </c>
      <c r="BU644" s="20" t="str">
        <f t="shared" si="319"/>
        <v/>
      </c>
      <c r="BV644" s="20" t="str">
        <f t="shared" si="319"/>
        <v/>
      </c>
      <c r="BW644" s="20" t="str">
        <f t="shared" si="319"/>
        <v/>
      </c>
      <c r="BX644" s="20" t="str">
        <f t="shared" si="319"/>
        <v/>
      </c>
    </row>
    <row r="645" spans="2:76" ht="30" customHeight="1" x14ac:dyDescent="0.2">
      <c r="B645" s="52"/>
      <c r="C645" s="52"/>
      <c r="D645" s="52"/>
      <c r="E645" s="30"/>
      <c r="F645" s="31"/>
      <c r="G645" s="32"/>
      <c r="H645" s="30"/>
      <c r="I645" s="31"/>
      <c r="J645" s="34"/>
      <c r="K645" s="112" t="str">
        <f t="shared" si="292"/>
        <v/>
      </c>
      <c r="L645" s="108" t="str">
        <f t="shared" si="293"/>
        <v/>
      </c>
      <c r="M645" s="108" t="str">
        <f t="shared" si="294"/>
        <v/>
      </c>
      <c r="N645" s="31" t="str">
        <f t="shared" si="295"/>
        <v/>
      </c>
      <c r="O645" s="31" t="str">
        <f t="shared" si="296"/>
        <v/>
      </c>
      <c r="P645" s="49" t="str">
        <f t="shared" si="297"/>
        <v/>
      </c>
      <c r="Q645" s="49" t="str">
        <f t="shared" si="298"/>
        <v/>
      </c>
      <c r="R645" s="32" t="str">
        <f t="shared" si="299"/>
        <v/>
      </c>
      <c r="S645" s="19"/>
      <c r="T645" s="45" t="str">
        <f t="shared" si="300"/>
        <v/>
      </c>
      <c r="U645" s="32" t="str">
        <f t="shared" si="301"/>
        <v/>
      </c>
      <c r="V645" s="22"/>
      <c r="W645" s="6" t="str">
        <f t="shared" si="317"/>
        <v/>
      </c>
      <c r="X645" s="7" t="str">
        <f t="shared" si="302"/>
        <v/>
      </c>
      <c r="Y645" s="19"/>
      <c r="Z645" s="13" t="str">
        <f t="shared" si="318"/>
        <v/>
      </c>
      <c r="AA645" s="13" t="str">
        <f t="shared" si="303"/>
        <v/>
      </c>
      <c r="AB645" s="7" t="str">
        <f t="shared" si="304"/>
        <v/>
      </c>
      <c r="AC645" s="22"/>
      <c r="AD645" s="3" t="str">
        <f>IF(B645="","",COUNT(B$3:B645))</f>
        <v/>
      </c>
      <c r="AE645" s="3" t="str">
        <f>IF(C645="","",COUNT(C$3:C645))</f>
        <v/>
      </c>
      <c r="AF645" s="3" t="str">
        <f>IF(D645="","",COUNT(D$3:D645))</f>
        <v/>
      </c>
      <c r="AG645" s="20" t="str">
        <f>IF(E645="","",COUNTA($E$3:E645))</f>
        <v/>
      </c>
      <c r="AH645" s="38" t="str">
        <f>IF(B645="",IF(OR($C645&lt;&gt;"",$D645&lt;&gt;"",$E645&lt;&gt;"",$H645&lt;&gt;"",$G645&lt;&gt;""),INDEX(AH$3:AH644,MATCH(MAX(AD$3:AD644),AD$3:AD644,0),0),""),B645)</f>
        <v/>
      </c>
      <c r="AI645" s="38" t="str">
        <f>IF(C645="",IF(OR($D645&lt;&gt;"",$E645&lt;&gt;"",$H645&lt;&gt;"",$G645&lt;&gt;""),INDEX(AI$3:AI644,MATCH(MAX(AE$3:AE644),AE$3:AE644,0),0),""),C645)</f>
        <v/>
      </c>
      <c r="AJ645" s="38" t="str">
        <f>IF(D645="",IF(OR($E645&lt;&gt;"",$H645&lt;&gt;"",$G645&lt;&gt;""),INDEX(AJ$3:AJ644,MATCH(MAX(AF$3:AF644),AF$3:AF644,0),0),""),D645)</f>
        <v/>
      </c>
      <c r="AK645" s="4" t="str">
        <f>IF(入力!E645="","",IFERROR(INDEX(雇用者!$B$3:$B$100003,IFERROR(MATCH("*"&amp;$E645&amp;"*",雇用者!B$3:B$100003,0),MATCH("*"&amp;$E645&amp;"*",雇用者!C$3:C$100003,0)),0),入力!E645))&amp;""</f>
        <v/>
      </c>
      <c r="AL645" s="20" t="str">
        <f>IF(AM645="","",$AM645&amp;"@"&amp;AN645&amp;IF(AN645="","","@"&amp;COUNTIF($AK$3:AK645,AN645)))</f>
        <v/>
      </c>
      <c r="AM645" s="26" t="str">
        <f t="shared" si="305"/>
        <v/>
      </c>
      <c r="AN645" s="4" t="str">
        <f>IF(AK645="",IF(AND(OR(H645&lt;&gt;"",G645&lt;&gt;""),E645=""),INDEX($AK$3:AK644,MATCH(MAX($AG$3:AG644),$AG$3:AG644,0),0),""),AK645)</f>
        <v/>
      </c>
      <c r="AO645" s="20" t="str">
        <f>IF(H645="",IF(AN645="","",IFERROR(INDEX(雇用者!$D$3:$D$100003,MATCH($AN645,雇用者!B$3:B$100003,0),0),"")),H645)&amp;""</f>
        <v/>
      </c>
      <c r="AP645" s="20" t="str">
        <f>IF(AN645="","",IFERROR(IF(AND(入力!I645="",H645=""),INDEX(雇用者!$E$3:$E$100003,MATCH($AN645,雇用者!B$3:B$100003,0),0),I645),I645))&amp;""</f>
        <v/>
      </c>
      <c r="AQ645" s="20" t="str">
        <f t="shared" si="306"/>
        <v/>
      </c>
      <c r="AR645" s="20" t="str">
        <f t="shared" si="307"/>
        <v/>
      </c>
      <c r="AS645" s="20" t="str">
        <f>IF(AN645="","",IFERROR(IF(AND(入力!G645="",H645=""),INDEX(雇用者!$F$3:$Y$100003,MATCH($AN645,雇用者!B$3:B$100003,0),MATCH($AM645,雇用者!$F$1:$Y$1,1)),IF(G645="","",G645)),IF(G645="","",G645)))</f>
        <v/>
      </c>
      <c r="AT645" s="21" t="str">
        <f t="shared" si="308"/>
        <v/>
      </c>
      <c r="AU645" s="21" t="str">
        <f>IF(AND(AT645&lt;&gt;"",COUNTIF($AL$3:AL645,AL645)=1),SUMIF($AL$3:$AT$100003,AL645,$AT$3:$AT$100003),"")</f>
        <v/>
      </c>
      <c r="AV645" s="21" t="str">
        <f>IF(AND(COUNTIF($AM$3:AM645,AM645)=COUNTIF($AM$3:AM100645,AM645),AM645&lt;&gt;""),SUMIF($AM$3:AM645,AM645,$AT$3:AT645),"")</f>
        <v/>
      </c>
      <c r="AW645" s="96"/>
      <c r="AX645" s="20" t="str">
        <f>IF(COUNT(BC645:BH645)=6,MAX($AX$3:AX644)+1,"")</f>
        <v/>
      </c>
      <c r="AY645" s="20" t="str">
        <f>IF(AZ645="","",RANK(AZ645,$AZ$3:$AZ$100003,1)+COUNTIF($AZ$3:AZ645,AZ645)-1)</f>
        <v/>
      </c>
      <c r="AZ645" s="20" t="str">
        <f t="shared" si="309"/>
        <v/>
      </c>
      <c r="BA645" s="20" t="str">
        <f>IF(AN645="","",IF(COUNTIF($AN$3:AN645,AN645)=1,1+MAX($BA$3:BA644),INDEX($BA$3:BA644,MATCH(AN645,$AN$3:AN645,0),0)))</f>
        <v/>
      </c>
      <c r="BB645" s="20" t="str">
        <f>IF(AO645="","",IF(COUNTIF($AO$3:AO645,AO645)=1,1+MAX($BB$3:BB644),INDEX($BB$3:BB644,MATCH(AO645,$AO$3:AO645,0),0)))</f>
        <v/>
      </c>
      <c r="BC645" s="54" t="str">
        <f t="shared" si="310"/>
        <v/>
      </c>
      <c r="BD645" s="54" t="str">
        <f t="shared" si="311"/>
        <v/>
      </c>
      <c r="BE645" s="20" t="str">
        <f>IF($AN645="","",IF(COUNTIF(AN645,"*"&amp;BE$1&amp;"*"),COUNTIF(AN$3:AN645,"*"&amp;BE$1&amp;"*"),""))</f>
        <v/>
      </c>
      <c r="BF645" s="20" t="str">
        <f>IF($AN645="","",IF(COUNTIF(AO645,"*"&amp;BF$1&amp;"*"),COUNTIF(AO$3:AO645,"*"&amp;BF$1&amp;"*"),""))</f>
        <v/>
      </c>
      <c r="BG645" s="20" t="str">
        <f>IF($AN645="","",IF(COUNTIF(AP645,"*"&amp;BG$1&amp;"*"),COUNTIF(AP$3:AP645,"*"&amp;BG$1&amp;"*"),""))</f>
        <v/>
      </c>
      <c r="BH645" s="20" t="str">
        <f>IF($AN645="","",IF(COUNTIF(AQ645,"*"&amp;BH$1&amp;"*"),COUNTIF(AQ$3:AQ645,"*"&amp;BH$1&amp;"*"),""))</f>
        <v/>
      </c>
      <c r="BI645" s="58" t="str">
        <f t="shared" si="312"/>
        <v/>
      </c>
      <c r="BJ645" s="20" t="str">
        <f t="shared" si="313"/>
        <v/>
      </c>
      <c r="BK645" s="20" t="str">
        <f t="shared" si="314"/>
        <v/>
      </c>
      <c r="BM645" s="20" t="str">
        <f>IF($BM$1&gt;=1+MAX($BM$3:BM644),1+MAX($BM$3:BM644),"")</f>
        <v/>
      </c>
      <c r="BN645" s="20" t="str">
        <f t="shared" si="319"/>
        <v/>
      </c>
      <c r="BO645" s="20" t="str">
        <f t="shared" si="319"/>
        <v/>
      </c>
      <c r="BP645" s="20" t="str">
        <f t="shared" si="319"/>
        <v/>
      </c>
      <c r="BQ645" s="20" t="str">
        <f t="shared" si="319"/>
        <v/>
      </c>
      <c r="BR645" s="20" t="str">
        <f t="shared" si="319"/>
        <v/>
      </c>
      <c r="BS645" s="20" t="str">
        <f t="shared" si="319"/>
        <v/>
      </c>
      <c r="BT645" s="20" t="str">
        <f t="shared" si="319"/>
        <v/>
      </c>
      <c r="BU645" s="20" t="str">
        <f t="shared" si="319"/>
        <v/>
      </c>
      <c r="BV645" s="20" t="str">
        <f t="shared" si="319"/>
        <v/>
      </c>
      <c r="BW645" s="20" t="str">
        <f t="shared" si="319"/>
        <v/>
      </c>
      <c r="BX645" s="20" t="str">
        <f t="shared" si="319"/>
        <v/>
      </c>
    </row>
    <row r="646" spans="2:76" ht="30" customHeight="1" x14ac:dyDescent="0.2">
      <c r="B646" s="52"/>
      <c r="C646" s="52"/>
      <c r="D646" s="52"/>
      <c r="E646" s="30"/>
      <c r="F646" s="31"/>
      <c r="G646" s="32"/>
      <c r="H646" s="30"/>
      <c r="I646" s="31"/>
      <c r="J646" s="34"/>
      <c r="K646" s="112" t="str">
        <f t="shared" si="292"/>
        <v/>
      </c>
      <c r="L646" s="108" t="str">
        <f t="shared" si="293"/>
        <v/>
      </c>
      <c r="M646" s="108" t="str">
        <f t="shared" si="294"/>
        <v/>
      </c>
      <c r="N646" s="31" t="str">
        <f t="shared" si="295"/>
        <v/>
      </c>
      <c r="O646" s="31" t="str">
        <f t="shared" si="296"/>
        <v/>
      </c>
      <c r="P646" s="49" t="str">
        <f t="shared" si="297"/>
        <v/>
      </c>
      <c r="Q646" s="49" t="str">
        <f t="shared" si="298"/>
        <v/>
      </c>
      <c r="R646" s="32" t="str">
        <f t="shared" si="299"/>
        <v/>
      </c>
      <c r="S646" s="19"/>
      <c r="T646" s="45" t="str">
        <f t="shared" si="300"/>
        <v/>
      </c>
      <c r="U646" s="32" t="str">
        <f t="shared" si="301"/>
        <v/>
      </c>
      <c r="V646" s="22"/>
      <c r="W646" s="6" t="str">
        <f t="shared" si="317"/>
        <v/>
      </c>
      <c r="X646" s="7" t="str">
        <f t="shared" si="302"/>
        <v/>
      </c>
      <c r="Y646" s="19"/>
      <c r="Z646" s="13" t="str">
        <f t="shared" si="318"/>
        <v/>
      </c>
      <c r="AA646" s="13" t="str">
        <f t="shared" si="303"/>
        <v/>
      </c>
      <c r="AB646" s="7" t="str">
        <f t="shared" si="304"/>
        <v/>
      </c>
      <c r="AC646" s="22"/>
      <c r="AD646" s="3" t="str">
        <f>IF(B646="","",COUNT(B$3:B646))</f>
        <v/>
      </c>
      <c r="AE646" s="3" t="str">
        <f>IF(C646="","",COUNT(C$3:C646))</f>
        <v/>
      </c>
      <c r="AF646" s="3" t="str">
        <f>IF(D646="","",COUNT(D$3:D646))</f>
        <v/>
      </c>
      <c r="AG646" s="20" t="str">
        <f>IF(E646="","",COUNTA($E$3:E646))</f>
        <v/>
      </c>
      <c r="AH646" s="38" t="str">
        <f>IF(B646="",IF(OR($C646&lt;&gt;"",$D646&lt;&gt;"",$E646&lt;&gt;"",$H646&lt;&gt;"",$G646&lt;&gt;""),INDEX(AH$3:AH645,MATCH(MAX(AD$3:AD645),AD$3:AD645,0),0),""),B646)</f>
        <v/>
      </c>
      <c r="AI646" s="38" t="str">
        <f>IF(C646="",IF(OR($D646&lt;&gt;"",$E646&lt;&gt;"",$H646&lt;&gt;"",$G646&lt;&gt;""),INDEX(AI$3:AI645,MATCH(MAX(AE$3:AE645),AE$3:AE645,0),0),""),C646)</f>
        <v/>
      </c>
      <c r="AJ646" s="38" t="str">
        <f>IF(D646="",IF(OR($E646&lt;&gt;"",$H646&lt;&gt;"",$G646&lt;&gt;""),INDEX(AJ$3:AJ645,MATCH(MAX(AF$3:AF645),AF$3:AF645,0),0),""),D646)</f>
        <v/>
      </c>
      <c r="AK646" s="4" t="str">
        <f>IF(入力!E646="","",IFERROR(INDEX(雇用者!$B$3:$B$100003,IFERROR(MATCH("*"&amp;$E646&amp;"*",雇用者!B$3:B$100003,0),MATCH("*"&amp;$E646&amp;"*",雇用者!C$3:C$100003,0)),0),入力!E646))&amp;""</f>
        <v/>
      </c>
      <c r="AL646" s="20" t="str">
        <f>IF(AM646="","",$AM646&amp;"@"&amp;AN646&amp;IF(AN646="","","@"&amp;COUNTIF($AK$3:AK646,AN646)))</f>
        <v/>
      </c>
      <c r="AM646" s="26" t="str">
        <f t="shared" si="305"/>
        <v/>
      </c>
      <c r="AN646" s="4" t="str">
        <f>IF(AK646="",IF(AND(OR(H646&lt;&gt;"",G646&lt;&gt;""),E646=""),INDEX($AK$3:AK645,MATCH(MAX($AG$3:AG645),$AG$3:AG645,0),0),""),AK646)</f>
        <v/>
      </c>
      <c r="AO646" s="20" t="str">
        <f>IF(H646="",IF(AN646="","",IFERROR(INDEX(雇用者!$D$3:$D$100003,MATCH($AN646,雇用者!B$3:B$100003,0),0),"")),H646)&amp;""</f>
        <v/>
      </c>
      <c r="AP646" s="20" t="str">
        <f>IF(AN646="","",IFERROR(IF(AND(入力!I646="",H646=""),INDEX(雇用者!$E$3:$E$100003,MATCH($AN646,雇用者!B$3:B$100003,0),0),I646),I646))&amp;""</f>
        <v/>
      </c>
      <c r="AQ646" s="20" t="str">
        <f t="shared" si="306"/>
        <v/>
      </c>
      <c r="AR646" s="20" t="str">
        <f t="shared" si="307"/>
        <v/>
      </c>
      <c r="AS646" s="20" t="str">
        <f>IF(AN646="","",IFERROR(IF(AND(入力!G646="",H646=""),INDEX(雇用者!$F$3:$Y$100003,MATCH($AN646,雇用者!B$3:B$100003,0),MATCH($AM646,雇用者!$F$1:$Y$1,1)),IF(G646="","",G646)),IF(G646="","",G646)))</f>
        <v/>
      </c>
      <c r="AT646" s="21" t="str">
        <f t="shared" si="308"/>
        <v/>
      </c>
      <c r="AU646" s="21" t="str">
        <f>IF(AND(AT646&lt;&gt;"",COUNTIF($AL$3:AL646,AL646)=1),SUMIF($AL$3:$AT$100003,AL646,$AT$3:$AT$100003),"")</f>
        <v/>
      </c>
      <c r="AV646" s="21" t="str">
        <f>IF(AND(COUNTIF($AM$3:AM646,AM646)=COUNTIF($AM$3:AM100646,AM646),AM646&lt;&gt;""),SUMIF($AM$3:AM646,AM646,$AT$3:AT646),"")</f>
        <v/>
      </c>
      <c r="AW646" s="96"/>
      <c r="AX646" s="20" t="str">
        <f>IF(COUNT(BC646:BH646)=6,MAX($AX$3:AX645)+1,"")</f>
        <v/>
      </c>
      <c r="AY646" s="20" t="str">
        <f>IF(AZ646="","",RANK(AZ646,$AZ$3:$AZ$100003,1)+COUNTIF($AZ$3:AZ646,AZ646)-1)</f>
        <v/>
      </c>
      <c r="AZ646" s="20" t="str">
        <f t="shared" si="309"/>
        <v/>
      </c>
      <c r="BA646" s="20" t="str">
        <f>IF(AN646="","",IF(COUNTIF($AN$3:AN646,AN646)=1,1+MAX($BA$3:BA645),INDEX($BA$3:BA645,MATCH(AN646,$AN$3:AN646,0),0)))</f>
        <v/>
      </c>
      <c r="BB646" s="20" t="str">
        <f>IF(AO646="","",IF(COUNTIF($AO$3:AO646,AO646)=1,1+MAX($BB$3:BB645),INDEX($BB$3:BB645,MATCH(AO646,$AO$3:AO646,0),0)))</f>
        <v/>
      </c>
      <c r="BC646" s="54" t="str">
        <f t="shared" si="310"/>
        <v/>
      </c>
      <c r="BD646" s="54" t="str">
        <f t="shared" si="311"/>
        <v/>
      </c>
      <c r="BE646" s="20" t="str">
        <f>IF($AN646="","",IF(COUNTIF(AN646,"*"&amp;BE$1&amp;"*"),COUNTIF(AN$3:AN646,"*"&amp;BE$1&amp;"*"),""))</f>
        <v/>
      </c>
      <c r="BF646" s="20" t="str">
        <f>IF($AN646="","",IF(COUNTIF(AO646,"*"&amp;BF$1&amp;"*"),COUNTIF(AO$3:AO646,"*"&amp;BF$1&amp;"*"),""))</f>
        <v/>
      </c>
      <c r="BG646" s="20" t="str">
        <f>IF($AN646="","",IF(COUNTIF(AP646,"*"&amp;BG$1&amp;"*"),COUNTIF(AP$3:AP646,"*"&amp;BG$1&amp;"*"),""))</f>
        <v/>
      </c>
      <c r="BH646" s="20" t="str">
        <f>IF($AN646="","",IF(COUNTIF(AQ646,"*"&amp;BH$1&amp;"*"),COUNTIF(AQ$3:AQ646,"*"&amp;BH$1&amp;"*"),""))</f>
        <v/>
      </c>
      <c r="BI646" s="58" t="str">
        <f t="shared" si="312"/>
        <v/>
      </c>
      <c r="BJ646" s="20" t="str">
        <f t="shared" si="313"/>
        <v/>
      </c>
      <c r="BK646" s="20" t="str">
        <f t="shared" si="314"/>
        <v/>
      </c>
      <c r="BM646" s="20" t="str">
        <f>IF($BM$1&gt;=1+MAX($BM$3:BM645),1+MAX($BM$3:BM645),"")</f>
        <v/>
      </c>
      <c r="BN646" s="20" t="str">
        <f t="shared" si="319"/>
        <v/>
      </c>
      <c r="BO646" s="20" t="str">
        <f t="shared" si="319"/>
        <v/>
      </c>
      <c r="BP646" s="20" t="str">
        <f t="shared" si="319"/>
        <v/>
      </c>
      <c r="BQ646" s="20" t="str">
        <f t="shared" si="319"/>
        <v/>
      </c>
      <c r="BR646" s="20" t="str">
        <f t="shared" si="319"/>
        <v/>
      </c>
      <c r="BS646" s="20" t="str">
        <f t="shared" si="319"/>
        <v/>
      </c>
      <c r="BT646" s="20" t="str">
        <f t="shared" si="319"/>
        <v/>
      </c>
      <c r="BU646" s="20" t="str">
        <f t="shared" si="319"/>
        <v/>
      </c>
      <c r="BV646" s="20" t="str">
        <f t="shared" si="319"/>
        <v/>
      </c>
      <c r="BW646" s="20" t="str">
        <f t="shared" si="319"/>
        <v/>
      </c>
      <c r="BX646" s="20" t="str">
        <f t="shared" si="319"/>
        <v/>
      </c>
    </row>
    <row r="647" spans="2:76" ht="30" customHeight="1" x14ac:dyDescent="0.2">
      <c r="B647" s="52"/>
      <c r="C647" s="52"/>
      <c r="D647" s="52"/>
      <c r="E647" s="30"/>
      <c r="F647" s="31"/>
      <c r="G647" s="32"/>
      <c r="H647" s="30"/>
      <c r="I647" s="31"/>
      <c r="J647" s="34"/>
      <c r="K647" s="112" t="str">
        <f t="shared" si="292"/>
        <v/>
      </c>
      <c r="L647" s="108" t="str">
        <f t="shared" si="293"/>
        <v/>
      </c>
      <c r="M647" s="108" t="str">
        <f t="shared" si="294"/>
        <v/>
      </c>
      <c r="N647" s="31" t="str">
        <f t="shared" si="295"/>
        <v/>
      </c>
      <c r="O647" s="31" t="str">
        <f t="shared" si="296"/>
        <v/>
      </c>
      <c r="P647" s="49" t="str">
        <f t="shared" si="297"/>
        <v/>
      </c>
      <c r="Q647" s="49" t="str">
        <f t="shared" si="298"/>
        <v/>
      </c>
      <c r="R647" s="32" t="str">
        <f t="shared" si="299"/>
        <v/>
      </c>
      <c r="S647" s="19"/>
      <c r="T647" s="45" t="str">
        <f t="shared" si="300"/>
        <v/>
      </c>
      <c r="U647" s="32" t="str">
        <f t="shared" si="301"/>
        <v/>
      </c>
      <c r="V647" s="22"/>
      <c r="W647" s="6" t="str">
        <f t="shared" si="317"/>
        <v/>
      </c>
      <c r="X647" s="7" t="str">
        <f t="shared" si="302"/>
        <v/>
      </c>
      <c r="Y647" s="19"/>
      <c r="Z647" s="13" t="str">
        <f t="shared" si="318"/>
        <v/>
      </c>
      <c r="AA647" s="13" t="str">
        <f t="shared" si="303"/>
        <v/>
      </c>
      <c r="AB647" s="7" t="str">
        <f t="shared" si="304"/>
        <v/>
      </c>
      <c r="AC647" s="22"/>
      <c r="AD647" s="3" t="str">
        <f>IF(B647="","",COUNT(B$3:B647))</f>
        <v/>
      </c>
      <c r="AE647" s="3" t="str">
        <f>IF(C647="","",COUNT(C$3:C647))</f>
        <v/>
      </c>
      <c r="AF647" s="3" t="str">
        <f>IF(D647="","",COUNT(D$3:D647))</f>
        <v/>
      </c>
      <c r="AG647" s="20" t="str">
        <f>IF(E647="","",COUNTA($E$3:E647))</f>
        <v/>
      </c>
      <c r="AH647" s="38" t="str">
        <f>IF(B647="",IF(OR($C647&lt;&gt;"",$D647&lt;&gt;"",$E647&lt;&gt;"",$H647&lt;&gt;"",$G647&lt;&gt;""),INDEX(AH$3:AH646,MATCH(MAX(AD$3:AD646),AD$3:AD646,0),0),""),B647)</f>
        <v/>
      </c>
      <c r="AI647" s="38" t="str">
        <f>IF(C647="",IF(OR($D647&lt;&gt;"",$E647&lt;&gt;"",$H647&lt;&gt;"",$G647&lt;&gt;""),INDEX(AI$3:AI646,MATCH(MAX(AE$3:AE646),AE$3:AE646,0),0),""),C647)</f>
        <v/>
      </c>
      <c r="AJ647" s="38" t="str">
        <f>IF(D647="",IF(OR($E647&lt;&gt;"",$H647&lt;&gt;"",$G647&lt;&gt;""),INDEX(AJ$3:AJ646,MATCH(MAX(AF$3:AF646),AF$3:AF646,0),0),""),D647)</f>
        <v/>
      </c>
      <c r="AK647" s="4" t="str">
        <f>IF(入力!E647="","",IFERROR(INDEX(雇用者!$B$3:$B$100003,IFERROR(MATCH("*"&amp;$E647&amp;"*",雇用者!B$3:B$100003,0),MATCH("*"&amp;$E647&amp;"*",雇用者!C$3:C$100003,0)),0),入力!E647))&amp;""</f>
        <v/>
      </c>
      <c r="AL647" s="20" t="str">
        <f>IF(AM647="","",$AM647&amp;"@"&amp;AN647&amp;IF(AN647="","","@"&amp;COUNTIF($AK$3:AK647,AN647)))</f>
        <v/>
      </c>
      <c r="AM647" s="26" t="str">
        <f t="shared" si="305"/>
        <v/>
      </c>
      <c r="AN647" s="4" t="str">
        <f>IF(AK647="",IF(AND(OR(H647&lt;&gt;"",G647&lt;&gt;""),E647=""),INDEX($AK$3:AK646,MATCH(MAX($AG$3:AG646),$AG$3:AG646,0),0),""),AK647)</f>
        <v/>
      </c>
      <c r="AO647" s="20" t="str">
        <f>IF(H647="",IF(AN647="","",IFERROR(INDEX(雇用者!$D$3:$D$100003,MATCH($AN647,雇用者!B$3:B$100003,0),0),"")),H647)&amp;""</f>
        <v/>
      </c>
      <c r="AP647" s="20" t="str">
        <f>IF(AN647="","",IFERROR(IF(AND(入力!I647="",H647=""),INDEX(雇用者!$E$3:$E$100003,MATCH($AN647,雇用者!B$3:B$100003,0),0),I647),I647))&amp;""</f>
        <v/>
      </c>
      <c r="AQ647" s="20" t="str">
        <f t="shared" si="306"/>
        <v/>
      </c>
      <c r="AR647" s="20" t="str">
        <f t="shared" si="307"/>
        <v/>
      </c>
      <c r="AS647" s="20" t="str">
        <f>IF(AN647="","",IFERROR(IF(AND(入力!G647="",H647=""),INDEX(雇用者!$F$3:$Y$100003,MATCH($AN647,雇用者!B$3:B$100003,0),MATCH($AM647,雇用者!$F$1:$Y$1,1)),IF(G647="","",G647)),IF(G647="","",G647)))</f>
        <v/>
      </c>
      <c r="AT647" s="21" t="str">
        <f t="shared" si="308"/>
        <v/>
      </c>
      <c r="AU647" s="21" t="str">
        <f>IF(AND(AT647&lt;&gt;"",COUNTIF($AL$3:AL647,AL647)=1),SUMIF($AL$3:$AT$100003,AL647,$AT$3:$AT$100003),"")</f>
        <v/>
      </c>
      <c r="AV647" s="21" t="str">
        <f>IF(AND(COUNTIF($AM$3:AM647,AM647)=COUNTIF($AM$3:AM100647,AM647),AM647&lt;&gt;""),SUMIF($AM$3:AM647,AM647,$AT$3:AT647),"")</f>
        <v/>
      </c>
      <c r="AW647" s="96"/>
      <c r="AX647" s="20" t="str">
        <f>IF(COUNT(BC647:BH647)=6,MAX($AX$3:AX646)+1,"")</f>
        <v/>
      </c>
      <c r="AY647" s="20" t="str">
        <f>IF(AZ647="","",RANK(AZ647,$AZ$3:$AZ$100003,1)+COUNTIF($AZ$3:AZ647,AZ647)-1)</f>
        <v/>
      </c>
      <c r="AZ647" s="20" t="str">
        <f t="shared" si="309"/>
        <v/>
      </c>
      <c r="BA647" s="20" t="str">
        <f>IF(AN647="","",IF(COUNTIF($AN$3:AN647,AN647)=1,1+MAX($BA$3:BA646),INDEX($BA$3:BA646,MATCH(AN647,$AN$3:AN647,0),0)))</f>
        <v/>
      </c>
      <c r="BB647" s="20" t="str">
        <f>IF(AO647="","",IF(COUNTIF($AO$3:AO647,AO647)=1,1+MAX($BB$3:BB646),INDEX($BB$3:BB646,MATCH(AO647,$AO$3:AO647,0),0)))</f>
        <v/>
      </c>
      <c r="BC647" s="54" t="str">
        <f t="shared" si="310"/>
        <v/>
      </c>
      <c r="BD647" s="54" t="str">
        <f t="shared" si="311"/>
        <v/>
      </c>
      <c r="BE647" s="20" t="str">
        <f>IF($AN647="","",IF(COUNTIF(AN647,"*"&amp;BE$1&amp;"*"),COUNTIF(AN$3:AN647,"*"&amp;BE$1&amp;"*"),""))</f>
        <v/>
      </c>
      <c r="BF647" s="20" t="str">
        <f>IF($AN647="","",IF(COUNTIF(AO647,"*"&amp;BF$1&amp;"*"),COUNTIF(AO$3:AO647,"*"&amp;BF$1&amp;"*"),""))</f>
        <v/>
      </c>
      <c r="BG647" s="20" t="str">
        <f>IF($AN647="","",IF(COUNTIF(AP647,"*"&amp;BG$1&amp;"*"),COUNTIF(AP$3:AP647,"*"&amp;BG$1&amp;"*"),""))</f>
        <v/>
      </c>
      <c r="BH647" s="20" t="str">
        <f>IF($AN647="","",IF(COUNTIF(AQ647,"*"&amp;BH$1&amp;"*"),COUNTIF(AQ$3:AQ647,"*"&amp;BH$1&amp;"*"),""))</f>
        <v/>
      </c>
      <c r="BI647" s="58" t="str">
        <f t="shared" si="312"/>
        <v/>
      </c>
      <c r="BJ647" s="20" t="str">
        <f t="shared" si="313"/>
        <v/>
      </c>
      <c r="BK647" s="20" t="str">
        <f t="shared" si="314"/>
        <v/>
      </c>
      <c r="BM647" s="20" t="str">
        <f>IF($BM$1&gt;=1+MAX($BM$3:BM646),1+MAX($BM$3:BM646),"")</f>
        <v/>
      </c>
      <c r="BN647" s="20" t="str">
        <f t="shared" si="319"/>
        <v/>
      </c>
      <c r="BO647" s="20" t="str">
        <f t="shared" si="319"/>
        <v/>
      </c>
      <c r="BP647" s="20" t="str">
        <f t="shared" si="319"/>
        <v/>
      </c>
      <c r="BQ647" s="20" t="str">
        <f t="shared" si="319"/>
        <v/>
      </c>
      <c r="BR647" s="20" t="str">
        <f t="shared" si="319"/>
        <v/>
      </c>
      <c r="BS647" s="20" t="str">
        <f t="shared" si="319"/>
        <v/>
      </c>
      <c r="BT647" s="20" t="str">
        <f t="shared" si="319"/>
        <v/>
      </c>
      <c r="BU647" s="20" t="str">
        <f t="shared" si="319"/>
        <v/>
      </c>
      <c r="BV647" s="20" t="str">
        <f t="shared" si="319"/>
        <v/>
      </c>
      <c r="BW647" s="20" t="str">
        <f t="shared" si="319"/>
        <v/>
      </c>
      <c r="BX647" s="20" t="str">
        <f t="shared" si="319"/>
        <v/>
      </c>
    </row>
    <row r="648" spans="2:76" ht="30" customHeight="1" x14ac:dyDescent="0.2">
      <c r="B648" s="52"/>
      <c r="C648" s="52"/>
      <c r="D648" s="52"/>
      <c r="E648" s="30"/>
      <c r="F648" s="31"/>
      <c r="G648" s="32"/>
      <c r="H648" s="30"/>
      <c r="I648" s="31"/>
      <c r="J648" s="34"/>
      <c r="K648" s="112" t="str">
        <f t="shared" si="292"/>
        <v/>
      </c>
      <c r="L648" s="108" t="str">
        <f t="shared" si="293"/>
        <v/>
      </c>
      <c r="M648" s="108" t="str">
        <f t="shared" si="294"/>
        <v/>
      </c>
      <c r="N648" s="31" t="str">
        <f t="shared" si="295"/>
        <v/>
      </c>
      <c r="O648" s="31" t="str">
        <f t="shared" si="296"/>
        <v/>
      </c>
      <c r="P648" s="49" t="str">
        <f t="shared" si="297"/>
        <v/>
      </c>
      <c r="Q648" s="49" t="str">
        <f t="shared" si="298"/>
        <v/>
      </c>
      <c r="R648" s="32" t="str">
        <f t="shared" si="299"/>
        <v/>
      </c>
      <c r="S648" s="19"/>
      <c r="T648" s="45" t="str">
        <f t="shared" si="300"/>
        <v/>
      </c>
      <c r="U648" s="32" t="str">
        <f t="shared" si="301"/>
        <v/>
      </c>
      <c r="V648" s="22"/>
      <c r="W648" s="6" t="str">
        <f t="shared" si="317"/>
        <v/>
      </c>
      <c r="X648" s="7" t="str">
        <f t="shared" si="302"/>
        <v/>
      </c>
      <c r="Y648" s="19"/>
      <c r="Z648" s="13" t="str">
        <f t="shared" si="318"/>
        <v/>
      </c>
      <c r="AA648" s="13" t="str">
        <f t="shared" si="303"/>
        <v/>
      </c>
      <c r="AB648" s="7" t="str">
        <f t="shared" si="304"/>
        <v/>
      </c>
      <c r="AC648" s="22"/>
      <c r="AD648" s="3" t="str">
        <f>IF(B648="","",COUNT(B$3:B648))</f>
        <v/>
      </c>
      <c r="AE648" s="3" t="str">
        <f>IF(C648="","",COUNT(C$3:C648))</f>
        <v/>
      </c>
      <c r="AF648" s="3" t="str">
        <f>IF(D648="","",COUNT(D$3:D648))</f>
        <v/>
      </c>
      <c r="AG648" s="20" t="str">
        <f>IF(E648="","",COUNTA($E$3:E648))</f>
        <v/>
      </c>
      <c r="AH648" s="38" t="str">
        <f>IF(B648="",IF(OR($C648&lt;&gt;"",$D648&lt;&gt;"",$E648&lt;&gt;"",$H648&lt;&gt;"",$G648&lt;&gt;""),INDEX(AH$3:AH647,MATCH(MAX(AD$3:AD647),AD$3:AD647,0),0),""),B648)</f>
        <v/>
      </c>
      <c r="AI648" s="38" t="str">
        <f>IF(C648="",IF(OR($D648&lt;&gt;"",$E648&lt;&gt;"",$H648&lt;&gt;"",$G648&lt;&gt;""),INDEX(AI$3:AI647,MATCH(MAX(AE$3:AE647),AE$3:AE647,0),0),""),C648)</f>
        <v/>
      </c>
      <c r="AJ648" s="38" t="str">
        <f>IF(D648="",IF(OR($E648&lt;&gt;"",$H648&lt;&gt;"",$G648&lt;&gt;""),INDEX(AJ$3:AJ647,MATCH(MAX(AF$3:AF647),AF$3:AF647,0),0),""),D648)</f>
        <v/>
      </c>
      <c r="AK648" s="4" t="str">
        <f>IF(入力!E648="","",IFERROR(INDEX(雇用者!$B$3:$B$100003,IFERROR(MATCH("*"&amp;$E648&amp;"*",雇用者!B$3:B$100003,0),MATCH("*"&amp;$E648&amp;"*",雇用者!C$3:C$100003,0)),0),入力!E648))&amp;""</f>
        <v/>
      </c>
      <c r="AL648" s="20" t="str">
        <f>IF(AM648="","",$AM648&amp;"@"&amp;AN648&amp;IF(AN648="","","@"&amp;COUNTIF($AK$3:AK648,AN648)))</f>
        <v/>
      </c>
      <c r="AM648" s="26" t="str">
        <f t="shared" si="305"/>
        <v/>
      </c>
      <c r="AN648" s="4" t="str">
        <f>IF(AK648="",IF(AND(OR(H648&lt;&gt;"",G648&lt;&gt;""),E648=""),INDEX($AK$3:AK647,MATCH(MAX($AG$3:AG647),$AG$3:AG647,0),0),""),AK648)</f>
        <v/>
      </c>
      <c r="AO648" s="20" t="str">
        <f>IF(H648="",IF(AN648="","",IFERROR(INDEX(雇用者!$D$3:$D$100003,MATCH($AN648,雇用者!B$3:B$100003,0),0),"")),H648)&amp;""</f>
        <v/>
      </c>
      <c r="AP648" s="20" t="str">
        <f>IF(AN648="","",IFERROR(IF(AND(入力!I648="",H648=""),INDEX(雇用者!$E$3:$E$100003,MATCH($AN648,雇用者!B$3:B$100003,0),0),I648),I648))&amp;""</f>
        <v/>
      </c>
      <c r="AQ648" s="20" t="str">
        <f t="shared" si="306"/>
        <v/>
      </c>
      <c r="AR648" s="20" t="str">
        <f t="shared" si="307"/>
        <v/>
      </c>
      <c r="AS648" s="20" t="str">
        <f>IF(AN648="","",IFERROR(IF(AND(入力!G648="",H648=""),INDEX(雇用者!$F$3:$Y$100003,MATCH($AN648,雇用者!B$3:B$100003,0),MATCH($AM648,雇用者!$F$1:$Y$1,1)),IF(G648="","",G648)),IF(G648="","",G648)))</f>
        <v/>
      </c>
      <c r="AT648" s="21" t="str">
        <f t="shared" si="308"/>
        <v/>
      </c>
      <c r="AU648" s="21" t="str">
        <f>IF(AND(AT648&lt;&gt;"",COUNTIF($AL$3:AL648,AL648)=1),SUMIF($AL$3:$AT$100003,AL648,$AT$3:$AT$100003),"")</f>
        <v/>
      </c>
      <c r="AV648" s="21" t="str">
        <f>IF(AND(COUNTIF($AM$3:AM648,AM648)=COUNTIF($AM$3:AM100648,AM648),AM648&lt;&gt;""),SUMIF($AM$3:AM648,AM648,$AT$3:AT648),"")</f>
        <v/>
      </c>
      <c r="AW648" s="96"/>
      <c r="AX648" s="20" t="str">
        <f>IF(COUNT(BC648:BH648)=6,MAX($AX$3:AX647)+1,"")</f>
        <v/>
      </c>
      <c r="AY648" s="20" t="str">
        <f>IF(AZ648="","",RANK(AZ648,$AZ$3:$AZ$100003,1)+COUNTIF($AZ$3:AZ648,AZ648)-1)</f>
        <v/>
      </c>
      <c r="AZ648" s="20" t="str">
        <f t="shared" si="309"/>
        <v/>
      </c>
      <c r="BA648" s="20" t="str">
        <f>IF(AN648="","",IF(COUNTIF($AN$3:AN648,AN648)=1,1+MAX($BA$3:BA647),INDEX($BA$3:BA647,MATCH(AN648,$AN$3:AN648,0),0)))</f>
        <v/>
      </c>
      <c r="BB648" s="20" t="str">
        <f>IF(AO648="","",IF(COUNTIF($AO$3:AO648,AO648)=1,1+MAX($BB$3:BB647),INDEX($BB$3:BB647,MATCH(AO648,$AO$3:AO648,0),0)))</f>
        <v/>
      </c>
      <c r="BC648" s="54" t="str">
        <f t="shared" si="310"/>
        <v/>
      </c>
      <c r="BD648" s="54" t="str">
        <f t="shared" si="311"/>
        <v/>
      </c>
      <c r="BE648" s="20" t="str">
        <f>IF($AN648="","",IF(COUNTIF(AN648,"*"&amp;BE$1&amp;"*"),COUNTIF(AN$3:AN648,"*"&amp;BE$1&amp;"*"),""))</f>
        <v/>
      </c>
      <c r="BF648" s="20" t="str">
        <f>IF($AN648="","",IF(COUNTIF(AO648,"*"&amp;BF$1&amp;"*"),COUNTIF(AO$3:AO648,"*"&amp;BF$1&amp;"*"),""))</f>
        <v/>
      </c>
      <c r="BG648" s="20" t="str">
        <f>IF($AN648="","",IF(COUNTIF(AP648,"*"&amp;BG$1&amp;"*"),COUNTIF(AP$3:AP648,"*"&amp;BG$1&amp;"*"),""))</f>
        <v/>
      </c>
      <c r="BH648" s="20" t="str">
        <f>IF($AN648="","",IF(COUNTIF(AQ648,"*"&amp;BH$1&amp;"*"),COUNTIF(AQ$3:AQ648,"*"&amp;BH$1&amp;"*"),""))</f>
        <v/>
      </c>
      <c r="BI648" s="58" t="str">
        <f t="shared" si="312"/>
        <v/>
      </c>
      <c r="BJ648" s="20" t="str">
        <f t="shared" si="313"/>
        <v/>
      </c>
      <c r="BK648" s="20" t="str">
        <f t="shared" si="314"/>
        <v/>
      </c>
      <c r="BM648" s="20" t="str">
        <f>IF($BM$1&gt;=1+MAX($BM$3:BM647),1+MAX($BM$3:BM647),"")</f>
        <v/>
      </c>
      <c r="BN648" s="20" t="str">
        <f t="shared" si="319"/>
        <v/>
      </c>
      <c r="BO648" s="20" t="str">
        <f t="shared" si="319"/>
        <v/>
      </c>
      <c r="BP648" s="20" t="str">
        <f t="shared" si="319"/>
        <v/>
      </c>
      <c r="BQ648" s="20" t="str">
        <f t="shared" si="319"/>
        <v/>
      </c>
      <c r="BR648" s="20" t="str">
        <f t="shared" si="319"/>
        <v/>
      </c>
      <c r="BS648" s="20" t="str">
        <f t="shared" si="319"/>
        <v/>
      </c>
      <c r="BT648" s="20" t="str">
        <f t="shared" si="319"/>
        <v/>
      </c>
      <c r="BU648" s="20" t="str">
        <f t="shared" si="319"/>
        <v/>
      </c>
      <c r="BV648" s="20" t="str">
        <f t="shared" si="319"/>
        <v/>
      </c>
      <c r="BW648" s="20" t="str">
        <f t="shared" si="319"/>
        <v/>
      </c>
      <c r="BX648" s="20" t="str">
        <f t="shared" si="319"/>
        <v/>
      </c>
    </row>
    <row r="649" spans="2:76" ht="30" customHeight="1" x14ac:dyDescent="0.2">
      <c r="B649" s="52"/>
      <c r="C649" s="52"/>
      <c r="D649" s="52"/>
      <c r="E649" s="30"/>
      <c r="F649" s="31"/>
      <c r="G649" s="32"/>
      <c r="H649" s="30"/>
      <c r="I649" s="31"/>
      <c r="J649" s="34"/>
      <c r="K649" s="112" t="str">
        <f t="shared" si="292"/>
        <v/>
      </c>
      <c r="L649" s="108" t="str">
        <f t="shared" si="293"/>
        <v/>
      </c>
      <c r="M649" s="108" t="str">
        <f t="shared" si="294"/>
        <v/>
      </c>
      <c r="N649" s="31" t="str">
        <f t="shared" si="295"/>
        <v/>
      </c>
      <c r="O649" s="31" t="str">
        <f t="shared" si="296"/>
        <v/>
      </c>
      <c r="P649" s="49" t="str">
        <f t="shared" si="297"/>
        <v/>
      </c>
      <c r="Q649" s="49" t="str">
        <f t="shared" si="298"/>
        <v/>
      </c>
      <c r="R649" s="32" t="str">
        <f t="shared" si="299"/>
        <v/>
      </c>
      <c r="S649" s="19"/>
      <c r="T649" s="45" t="str">
        <f t="shared" si="300"/>
        <v/>
      </c>
      <c r="U649" s="32" t="str">
        <f t="shared" si="301"/>
        <v/>
      </c>
      <c r="V649" s="22"/>
      <c r="W649" s="6" t="str">
        <f t="shared" si="317"/>
        <v/>
      </c>
      <c r="X649" s="7" t="str">
        <f t="shared" si="302"/>
        <v/>
      </c>
      <c r="Y649" s="19"/>
      <c r="Z649" s="13" t="str">
        <f t="shared" si="318"/>
        <v/>
      </c>
      <c r="AA649" s="13" t="str">
        <f t="shared" si="303"/>
        <v/>
      </c>
      <c r="AB649" s="7" t="str">
        <f t="shared" si="304"/>
        <v/>
      </c>
      <c r="AC649" s="22"/>
      <c r="AD649" s="3" t="str">
        <f>IF(B649="","",COUNT(B$3:B649))</f>
        <v/>
      </c>
      <c r="AE649" s="3" t="str">
        <f>IF(C649="","",COUNT(C$3:C649))</f>
        <v/>
      </c>
      <c r="AF649" s="3" t="str">
        <f>IF(D649="","",COUNT(D$3:D649))</f>
        <v/>
      </c>
      <c r="AG649" s="20" t="str">
        <f>IF(E649="","",COUNTA($E$3:E649))</f>
        <v/>
      </c>
      <c r="AH649" s="38" t="str">
        <f>IF(B649="",IF(OR($C649&lt;&gt;"",$D649&lt;&gt;"",$E649&lt;&gt;"",$H649&lt;&gt;"",$G649&lt;&gt;""),INDEX(AH$3:AH648,MATCH(MAX(AD$3:AD648),AD$3:AD648,0),0),""),B649)</f>
        <v/>
      </c>
      <c r="AI649" s="38" t="str">
        <f>IF(C649="",IF(OR($D649&lt;&gt;"",$E649&lt;&gt;"",$H649&lt;&gt;"",$G649&lt;&gt;""),INDEX(AI$3:AI648,MATCH(MAX(AE$3:AE648),AE$3:AE648,0),0),""),C649)</f>
        <v/>
      </c>
      <c r="AJ649" s="38" t="str">
        <f>IF(D649="",IF(OR($E649&lt;&gt;"",$H649&lt;&gt;"",$G649&lt;&gt;""),INDEX(AJ$3:AJ648,MATCH(MAX(AF$3:AF648),AF$3:AF648,0),0),""),D649)</f>
        <v/>
      </c>
      <c r="AK649" s="4" t="str">
        <f>IF(入力!E649="","",IFERROR(INDEX(雇用者!$B$3:$B$100003,IFERROR(MATCH("*"&amp;$E649&amp;"*",雇用者!B$3:B$100003,0),MATCH("*"&amp;$E649&amp;"*",雇用者!C$3:C$100003,0)),0),入力!E649))&amp;""</f>
        <v/>
      </c>
      <c r="AL649" s="20" t="str">
        <f>IF(AM649="","",$AM649&amp;"@"&amp;AN649&amp;IF(AN649="","","@"&amp;COUNTIF($AK$3:AK649,AN649)))</f>
        <v/>
      </c>
      <c r="AM649" s="26" t="str">
        <f t="shared" si="305"/>
        <v/>
      </c>
      <c r="AN649" s="4" t="str">
        <f>IF(AK649="",IF(AND(OR(H649&lt;&gt;"",G649&lt;&gt;""),E649=""),INDEX($AK$3:AK648,MATCH(MAX($AG$3:AG648),$AG$3:AG648,0),0),""),AK649)</f>
        <v/>
      </c>
      <c r="AO649" s="20" t="str">
        <f>IF(H649="",IF(AN649="","",IFERROR(INDEX(雇用者!$D$3:$D$100003,MATCH($AN649,雇用者!B$3:B$100003,0),0),"")),H649)&amp;""</f>
        <v/>
      </c>
      <c r="AP649" s="20" t="str">
        <f>IF(AN649="","",IFERROR(IF(AND(入力!I649="",H649=""),INDEX(雇用者!$E$3:$E$100003,MATCH($AN649,雇用者!B$3:B$100003,0),0),I649),I649))&amp;""</f>
        <v/>
      </c>
      <c r="AQ649" s="20" t="str">
        <f t="shared" si="306"/>
        <v/>
      </c>
      <c r="AR649" s="20" t="str">
        <f t="shared" si="307"/>
        <v/>
      </c>
      <c r="AS649" s="20" t="str">
        <f>IF(AN649="","",IFERROR(IF(AND(入力!G649="",H649=""),INDEX(雇用者!$F$3:$Y$100003,MATCH($AN649,雇用者!B$3:B$100003,0),MATCH($AM649,雇用者!$F$1:$Y$1,1)),IF(G649="","",G649)),IF(G649="","",G649)))</f>
        <v/>
      </c>
      <c r="AT649" s="21" t="str">
        <f t="shared" si="308"/>
        <v/>
      </c>
      <c r="AU649" s="21" t="str">
        <f>IF(AND(AT649&lt;&gt;"",COUNTIF($AL$3:AL649,AL649)=1),SUMIF($AL$3:$AT$100003,AL649,$AT$3:$AT$100003),"")</f>
        <v/>
      </c>
      <c r="AV649" s="21" t="str">
        <f>IF(AND(COUNTIF($AM$3:AM649,AM649)=COUNTIF($AM$3:AM100649,AM649),AM649&lt;&gt;""),SUMIF($AM$3:AM649,AM649,$AT$3:AT649),"")</f>
        <v/>
      </c>
      <c r="AW649" s="96"/>
      <c r="AX649" s="20" t="str">
        <f>IF(COUNT(BC649:BH649)=6,MAX($AX$3:AX648)+1,"")</f>
        <v/>
      </c>
      <c r="AY649" s="20" t="str">
        <f>IF(AZ649="","",RANK(AZ649,$AZ$3:$AZ$100003,1)+COUNTIF($AZ$3:AZ649,AZ649)-1)</f>
        <v/>
      </c>
      <c r="AZ649" s="20" t="str">
        <f t="shared" si="309"/>
        <v/>
      </c>
      <c r="BA649" s="20" t="str">
        <f>IF(AN649="","",IF(COUNTIF($AN$3:AN649,AN649)=1,1+MAX($BA$3:BA648),INDEX($BA$3:BA648,MATCH(AN649,$AN$3:AN649,0),0)))</f>
        <v/>
      </c>
      <c r="BB649" s="20" t="str">
        <f>IF(AO649="","",IF(COUNTIF($AO$3:AO649,AO649)=1,1+MAX($BB$3:BB648),INDEX($BB$3:BB648,MATCH(AO649,$AO$3:AO649,0),0)))</f>
        <v/>
      </c>
      <c r="BC649" s="54" t="str">
        <f t="shared" si="310"/>
        <v/>
      </c>
      <c r="BD649" s="54" t="str">
        <f t="shared" si="311"/>
        <v/>
      </c>
      <c r="BE649" s="20" t="str">
        <f>IF($AN649="","",IF(COUNTIF(AN649,"*"&amp;BE$1&amp;"*"),COUNTIF(AN$3:AN649,"*"&amp;BE$1&amp;"*"),""))</f>
        <v/>
      </c>
      <c r="BF649" s="20" t="str">
        <f>IF($AN649="","",IF(COUNTIF(AO649,"*"&amp;BF$1&amp;"*"),COUNTIF(AO$3:AO649,"*"&amp;BF$1&amp;"*"),""))</f>
        <v/>
      </c>
      <c r="BG649" s="20" t="str">
        <f>IF($AN649="","",IF(COUNTIF(AP649,"*"&amp;BG$1&amp;"*"),COUNTIF(AP$3:AP649,"*"&amp;BG$1&amp;"*"),""))</f>
        <v/>
      </c>
      <c r="BH649" s="20" t="str">
        <f>IF($AN649="","",IF(COUNTIF(AQ649,"*"&amp;BH$1&amp;"*"),COUNTIF(AQ$3:AQ649,"*"&amp;BH$1&amp;"*"),""))</f>
        <v/>
      </c>
      <c r="BI649" s="58" t="str">
        <f t="shared" si="312"/>
        <v/>
      </c>
      <c r="BJ649" s="20" t="str">
        <f t="shared" si="313"/>
        <v/>
      </c>
      <c r="BK649" s="20" t="str">
        <f t="shared" si="314"/>
        <v/>
      </c>
      <c r="BM649" s="20" t="str">
        <f>IF($BM$1&gt;=1+MAX($BM$3:BM648),1+MAX($BM$3:BM648),"")</f>
        <v/>
      </c>
      <c r="BN649" s="20" t="str">
        <f t="shared" si="319"/>
        <v/>
      </c>
      <c r="BO649" s="20" t="str">
        <f t="shared" si="319"/>
        <v/>
      </c>
      <c r="BP649" s="20" t="str">
        <f t="shared" si="319"/>
        <v/>
      </c>
      <c r="BQ649" s="20" t="str">
        <f t="shared" si="319"/>
        <v/>
      </c>
      <c r="BR649" s="20" t="str">
        <f t="shared" si="319"/>
        <v/>
      </c>
      <c r="BS649" s="20" t="str">
        <f t="shared" si="319"/>
        <v/>
      </c>
      <c r="BT649" s="20" t="str">
        <f t="shared" si="319"/>
        <v/>
      </c>
      <c r="BU649" s="20" t="str">
        <f t="shared" si="319"/>
        <v/>
      </c>
      <c r="BV649" s="20" t="str">
        <f t="shared" si="319"/>
        <v/>
      </c>
      <c r="BW649" s="20" t="str">
        <f t="shared" si="319"/>
        <v/>
      </c>
      <c r="BX649" s="20" t="str">
        <f t="shared" si="319"/>
        <v/>
      </c>
    </row>
    <row r="650" spans="2:76" ht="30" customHeight="1" x14ac:dyDescent="0.2">
      <c r="B650" s="52"/>
      <c r="C650" s="52"/>
      <c r="D650" s="52"/>
      <c r="E650" s="30"/>
      <c r="F650" s="31"/>
      <c r="G650" s="32"/>
      <c r="H650" s="30"/>
      <c r="I650" s="31"/>
      <c r="J650" s="34"/>
      <c r="K650" s="112" t="str">
        <f t="shared" ref="K650:K713" si="320">IF(AM650="","",AM650)</f>
        <v/>
      </c>
      <c r="L650" s="108" t="str">
        <f t="shared" ref="L650:L713" si="321">IF(AN650="","",AN650)</f>
        <v/>
      </c>
      <c r="M650" s="108" t="str">
        <f t="shared" ref="M650:M713" si="322">IF(AO650="","",AO650)</f>
        <v/>
      </c>
      <c r="N650" s="31" t="str">
        <f t="shared" ref="N650:N713" si="323">IF(AP650="","",AP650)</f>
        <v/>
      </c>
      <c r="O650" s="31" t="str">
        <f t="shared" ref="O650:O713" si="324">IF(AR650="","",AR650)</f>
        <v/>
      </c>
      <c r="P650" s="49" t="str">
        <f t="shared" ref="P650:P713" si="325">IF(OR(AS650="",AS650=0),"",AS650)</f>
        <v/>
      </c>
      <c r="Q650" s="49" t="str">
        <f t="shared" ref="Q650:Q713" si="326">IF(OR(AT650="",AT650=0),"",AT650)</f>
        <v/>
      </c>
      <c r="R650" s="32" t="str">
        <f t="shared" ref="R650:R713" si="327">IF(OR(AU650="",AU650=0),"",AU650)</f>
        <v/>
      </c>
      <c r="S650" s="19"/>
      <c r="T650" s="45" t="str">
        <f t="shared" ref="T650:T713" si="328">IF(U650="","",AM650)</f>
        <v/>
      </c>
      <c r="U650" s="32" t="str">
        <f t="shared" ref="U650:U713" si="329">IF(AV650="","",AV650)</f>
        <v/>
      </c>
      <c r="V650" s="22"/>
      <c r="W650" s="6" t="str">
        <f t="shared" si="317"/>
        <v/>
      </c>
      <c r="X650" s="7" t="str">
        <f t="shared" ref="X650:X713" si="330">IF(OR(W650="",SUMIF($AN$3:$AN$100003,W650,$AT$3:$AT$100003)=0),"",SUMIF($AN$3:$AN$100003,W650,$AT$3:$AT$100003))</f>
        <v/>
      </c>
      <c r="Y650" s="19"/>
      <c r="Z650" s="13" t="str">
        <f t="shared" si="318"/>
        <v/>
      </c>
      <c r="AA650" s="13" t="str">
        <f t="shared" ref="AA650:AA713" si="331">IF(OR($Z650="",SUMIF($AO$3:$AO$100003,Z650,$AR$3:$AR$100003)=0),"",SUMIF($AO$3:$AO$100003,Z650,$AR$3:$AR$100003))</f>
        <v/>
      </c>
      <c r="AB650" s="7" t="str">
        <f t="shared" ref="AB650:AB713" si="332">IF($Z650="","",SUMIF($AO$3:$AO$100003,Z650,$AT$3:$AT$100003))</f>
        <v/>
      </c>
      <c r="AC650" s="22"/>
      <c r="AD650" s="3" t="str">
        <f>IF(B650="","",COUNT(B$3:B650))</f>
        <v/>
      </c>
      <c r="AE650" s="3" t="str">
        <f>IF(C650="","",COUNT(C$3:C650))</f>
        <v/>
      </c>
      <c r="AF650" s="3" t="str">
        <f>IF(D650="","",COUNT(D$3:D650))</f>
        <v/>
      </c>
      <c r="AG650" s="20" t="str">
        <f>IF(E650="","",COUNTA($E$3:E650))</f>
        <v/>
      </c>
      <c r="AH650" s="38" t="str">
        <f>IF(B650="",IF(OR($C650&lt;&gt;"",$D650&lt;&gt;"",$E650&lt;&gt;"",$H650&lt;&gt;"",$G650&lt;&gt;""),INDEX(AH$3:AH649,MATCH(MAX(AD$3:AD649),AD$3:AD649,0),0),""),B650)</f>
        <v/>
      </c>
      <c r="AI650" s="38" t="str">
        <f>IF(C650="",IF(OR($D650&lt;&gt;"",$E650&lt;&gt;"",$H650&lt;&gt;"",$G650&lt;&gt;""),INDEX(AI$3:AI649,MATCH(MAX(AE$3:AE649),AE$3:AE649,0),0),""),C650)</f>
        <v/>
      </c>
      <c r="AJ650" s="38" t="str">
        <f>IF(D650="",IF(OR($E650&lt;&gt;"",$H650&lt;&gt;"",$G650&lt;&gt;""),INDEX(AJ$3:AJ649,MATCH(MAX(AF$3:AF649),AF$3:AF649,0),0),""),D650)</f>
        <v/>
      </c>
      <c r="AK650" s="4" t="str">
        <f>IF(入力!E650="","",IFERROR(INDEX(雇用者!$B$3:$B$100003,IFERROR(MATCH("*"&amp;$E650&amp;"*",雇用者!B$3:B$100003,0),MATCH("*"&amp;$E650&amp;"*",雇用者!C$3:C$100003,0)),0),入力!E650))&amp;""</f>
        <v/>
      </c>
      <c r="AL650" s="20" t="str">
        <f>IF(AM650="","",$AM650&amp;"@"&amp;AN650&amp;IF(AN650="","","@"&amp;COUNTIF($AK$3:AK650,AN650)))</f>
        <v/>
      </c>
      <c r="AM650" s="26" t="str">
        <f t="shared" ref="AM650:AM713" si="333">IFERROR(IF(AJ650="","",DATE(AH650,AI650,AJ650)),"")</f>
        <v/>
      </c>
      <c r="AN650" s="4" t="str">
        <f>IF(AK650="",IF(AND(OR(H650&lt;&gt;"",G650&lt;&gt;""),E650=""),INDEX($AK$3:AK649,MATCH(MAX($AG$3:AG649),$AG$3:AG649,0),0),""),AK650)</f>
        <v/>
      </c>
      <c r="AO650" s="20" t="str">
        <f>IF(H650="",IF(AN650="","",IFERROR(INDEX(雇用者!$D$3:$D$100003,MATCH($AN650,雇用者!B$3:B$100003,0),0),"")),H650)&amp;""</f>
        <v/>
      </c>
      <c r="AP650" s="20" t="str">
        <f>IF(AN650="","",IFERROR(IF(AND(入力!I650="",H650=""),INDEX(雇用者!$E$3:$E$100003,MATCH($AN650,雇用者!B$3:B$100003,0),0),I650),I650))&amp;""</f>
        <v/>
      </c>
      <c r="AQ650" s="20" t="str">
        <f t="shared" ref="AQ650:AQ713" si="334">IF(J650="","",J650)</f>
        <v/>
      </c>
      <c r="AR650" s="20" t="str">
        <f t="shared" ref="AR650:AR713" si="335">IF(F650="","",F650)</f>
        <v/>
      </c>
      <c r="AS650" s="20" t="str">
        <f>IF(AN650="","",IFERROR(IF(AND(入力!G650="",H650=""),INDEX(雇用者!$F$3:$Y$100003,MATCH($AN650,雇用者!B$3:B$100003,0),MATCH($AM650,雇用者!$F$1:$Y$1,1)),IF(G650="","",G650)),IF(G650="","",G650)))</f>
        <v/>
      </c>
      <c r="AT650" s="21" t="str">
        <f t="shared" ref="AT650:AT713" si="336">IF(COUNT(AR650:AS650)=2,AR650*AS650,IF(AND(F650="",G650&lt;&gt;""),AS650,""))</f>
        <v/>
      </c>
      <c r="AU650" s="21" t="str">
        <f>IF(AND(AT650&lt;&gt;"",COUNTIF($AL$3:AL650,AL650)=1),SUMIF($AL$3:$AT$100003,AL650,$AT$3:$AT$100003),"")</f>
        <v/>
      </c>
      <c r="AV650" s="21" t="str">
        <f>IF(AND(COUNTIF($AM$3:AM650,AM650)=COUNTIF($AM$3:AM100650,AM650),AM650&lt;&gt;""),SUMIF($AM$3:AM650,AM650,$AT$3:AT650),"")</f>
        <v/>
      </c>
      <c r="AW650" s="96"/>
      <c r="AX650" s="20" t="str">
        <f>IF(COUNT(BC650:BH650)=6,MAX($AX$3:AX649)+1,"")</f>
        <v/>
      </c>
      <c r="AY650" s="20" t="str">
        <f>IF(AZ650="","",RANK(AZ650,$AZ$3:$AZ$100003,1)+COUNTIF($AZ$3:AZ650,AZ650)-1)</f>
        <v/>
      </c>
      <c r="AZ650" s="20" t="str">
        <f t="shared" ref="AZ650:AZ713" si="337">IF(OR(BA650="",AX650=""),"",BA650*0.1^LEN(BA650)+AM650)</f>
        <v/>
      </c>
      <c r="BA650" s="20" t="str">
        <f>IF(AN650="","",IF(COUNTIF($AN$3:AN650,AN650)=1,1+MAX($BA$3:BA649),INDEX($BA$3:BA649,MATCH(AN650,$AN$3:AN650,0),0)))</f>
        <v/>
      </c>
      <c r="BB650" s="20" t="str">
        <f>IF(AO650="","",IF(COUNTIF($AO$3:AO650,AO650)=1,1+MAX($BB$3:BB649),INDEX($BB$3:BB649,MATCH(AO650,$AO$3:AO650,0),0)))</f>
        <v/>
      </c>
      <c r="BC650" s="54" t="str">
        <f t="shared" ref="BC650:BC713" si="338">IF($BC$1="",IF(AM650="","",AM650),IF(AND(AM650&gt;=$BC$1,AM650&lt;&gt;""),AM650,""))</f>
        <v/>
      </c>
      <c r="BD650" s="54" t="str">
        <f t="shared" ref="BD650:BD713" si="339">IF($BD$1="",IF(AM650="","",AM650),IF(AND(AM650&lt;=$BD$1,AM650&lt;&gt;""),AM650,""))</f>
        <v/>
      </c>
      <c r="BE650" s="20" t="str">
        <f>IF($AN650="","",IF(COUNTIF(AN650,"*"&amp;BE$1&amp;"*"),COUNTIF(AN$3:AN650,"*"&amp;BE$1&amp;"*"),""))</f>
        <v/>
      </c>
      <c r="BF650" s="20" t="str">
        <f>IF($AN650="","",IF(COUNTIF(AO650,"*"&amp;BF$1&amp;"*"),COUNTIF(AO$3:AO650,"*"&amp;BF$1&amp;"*"),""))</f>
        <v/>
      </c>
      <c r="BG650" s="20" t="str">
        <f>IF($AN650="","",IF(COUNTIF(AP650,"*"&amp;BG$1&amp;"*"),COUNTIF(AP$3:AP650,"*"&amp;BG$1&amp;"*"),""))</f>
        <v/>
      </c>
      <c r="BH650" s="20" t="str">
        <f>IF($AN650="","",IF(COUNTIF(AQ650,"*"&amp;BH$1&amp;"*"),COUNTIF(AQ$3:AQ650,"*"&amp;BH$1&amp;"*"),""))</f>
        <v/>
      </c>
      <c r="BI650" s="58" t="str">
        <f t="shared" ref="BI650:BI713" si="340">IF(AR650="","",AR650)</f>
        <v/>
      </c>
      <c r="BJ650" s="20" t="str">
        <f t="shared" ref="BJ650:BJ713" si="341">IF(AS650="","",AS650)</f>
        <v/>
      </c>
      <c r="BK650" s="20" t="str">
        <f t="shared" ref="BK650:BK713" si="342">IF(AT650="","",AT650)</f>
        <v/>
      </c>
      <c r="BM650" s="20" t="str">
        <f>IF($BM$1&gt;=1+MAX($BM$3:BM649),1+MAX($BM$3:BM649),"")</f>
        <v/>
      </c>
      <c r="BN650" s="20" t="str">
        <f t="shared" si="319"/>
        <v/>
      </c>
      <c r="BO650" s="20" t="str">
        <f t="shared" si="319"/>
        <v/>
      </c>
      <c r="BP650" s="20" t="str">
        <f t="shared" si="319"/>
        <v/>
      </c>
      <c r="BQ650" s="20" t="str">
        <f t="shared" si="319"/>
        <v/>
      </c>
      <c r="BR650" s="20" t="str">
        <f t="shared" si="319"/>
        <v/>
      </c>
      <c r="BS650" s="20" t="str">
        <f t="shared" si="319"/>
        <v/>
      </c>
      <c r="BT650" s="20" t="str">
        <f t="shared" si="319"/>
        <v/>
      </c>
      <c r="BU650" s="20" t="str">
        <f t="shared" si="319"/>
        <v/>
      </c>
      <c r="BV650" s="20" t="str">
        <f t="shared" si="319"/>
        <v/>
      </c>
      <c r="BW650" s="20" t="str">
        <f t="shared" si="319"/>
        <v/>
      </c>
      <c r="BX650" s="20" t="str">
        <f t="shared" si="319"/>
        <v/>
      </c>
    </row>
    <row r="651" spans="2:76" ht="30" customHeight="1" x14ac:dyDescent="0.2">
      <c r="B651" s="52"/>
      <c r="C651" s="52"/>
      <c r="D651" s="52"/>
      <c r="E651" s="30"/>
      <c r="F651" s="31"/>
      <c r="G651" s="32"/>
      <c r="H651" s="30"/>
      <c r="I651" s="31"/>
      <c r="J651" s="34"/>
      <c r="K651" s="112" t="str">
        <f t="shared" si="320"/>
        <v/>
      </c>
      <c r="L651" s="108" t="str">
        <f t="shared" si="321"/>
        <v/>
      </c>
      <c r="M651" s="108" t="str">
        <f t="shared" si="322"/>
        <v/>
      </c>
      <c r="N651" s="31" t="str">
        <f t="shared" si="323"/>
        <v/>
      </c>
      <c r="O651" s="31" t="str">
        <f t="shared" si="324"/>
        <v/>
      </c>
      <c r="P651" s="49" t="str">
        <f t="shared" si="325"/>
        <v/>
      </c>
      <c r="Q651" s="49" t="str">
        <f t="shared" si="326"/>
        <v/>
      </c>
      <c r="R651" s="32" t="str">
        <f t="shared" si="327"/>
        <v/>
      </c>
      <c r="S651" s="19"/>
      <c r="T651" s="45" t="str">
        <f t="shared" si="328"/>
        <v/>
      </c>
      <c r="U651" s="32" t="str">
        <f t="shared" si="329"/>
        <v/>
      </c>
      <c r="V651" s="22"/>
      <c r="W651" s="6" t="str">
        <f t="shared" si="317"/>
        <v/>
      </c>
      <c r="X651" s="7" t="str">
        <f t="shared" si="330"/>
        <v/>
      </c>
      <c r="Y651" s="19"/>
      <c r="Z651" s="13" t="str">
        <f t="shared" si="318"/>
        <v/>
      </c>
      <c r="AA651" s="13" t="str">
        <f t="shared" si="331"/>
        <v/>
      </c>
      <c r="AB651" s="7" t="str">
        <f t="shared" si="332"/>
        <v/>
      </c>
      <c r="AC651" s="22"/>
      <c r="AD651" s="3" t="str">
        <f>IF(B651="","",COUNT(B$3:B651))</f>
        <v/>
      </c>
      <c r="AE651" s="3" t="str">
        <f>IF(C651="","",COUNT(C$3:C651))</f>
        <v/>
      </c>
      <c r="AF651" s="3" t="str">
        <f>IF(D651="","",COUNT(D$3:D651))</f>
        <v/>
      </c>
      <c r="AG651" s="20" t="str">
        <f>IF(E651="","",COUNTA($E$3:E651))</f>
        <v/>
      </c>
      <c r="AH651" s="38" t="str">
        <f>IF(B651="",IF(OR($C651&lt;&gt;"",$D651&lt;&gt;"",$E651&lt;&gt;"",$H651&lt;&gt;"",$G651&lt;&gt;""),INDEX(AH$3:AH650,MATCH(MAX(AD$3:AD650),AD$3:AD650,0),0),""),B651)</f>
        <v/>
      </c>
      <c r="AI651" s="38" t="str">
        <f>IF(C651="",IF(OR($D651&lt;&gt;"",$E651&lt;&gt;"",$H651&lt;&gt;"",$G651&lt;&gt;""),INDEX(AI$3:AI650,MATCH(MAX(AE$3:AE650),AE$3:AE650,0),0),""),C651)</f>
        <v/>
      </c>
      <c r="AJ651" s="38" t="str">
        <f>IF(D651="",IF(OR($E651&lt;&gt;"",$H651&lt;&gt;"",$G651&lt;&gt;""),INDEX(AJ$3:AJ650,MATCH(MAX(AF$3:AF650),AF$3:AF650,0),0),""),D651)</f>
        <v/>
      </c>
      <c r="AK651" s="4" t="str">
        <f>IF(入力!E651="","",IFERROR(INDEX(雇用者!$B$3:$B$100003,IFERROR(MATCH("*"&amp;$E651&amp;"*",雇用者!B$3:B$100003,0),MATCH("*"&amp;$E651&amp;"*",雇用者!C$3:C$100003,0)),0),入力!E651))&amp;""</f>
        <v/>
      </c>
      <c r="AL651" s="20" t="str">
        <f>IF(AM651="","",$AM651&amp;"@"&amp;AN651&amp;IF(AN651="","","@"&amp;COUNTIF($AK$3:AK651,AN651)))</f>
        <v/>
      </c>
      <c r="AM651" s="26" t="str">
        <f t="shared" si="333"/>
        <v/>
      </c>
      <c r="AN651" s="4" t="str">
        <f>IF(AK651="",IF(AND(OR(H651&lt;&gt;"",G651&lt;&gt;""),E651=""),INDEX($AK$3:AK650,MATCH(MAX($AG$3:AG650),$AG$3:AG650,0),0),""),AK651)</f>
        <v/>
      </c>
      <c r="AO651" s="20" t="str">
        <f>IF(H651="",IF(AN651="","",IFERROR(INDEX(雇用者!$D$3:$D$100003,MATCH($AN651,雇用者!B$3:B$100003,0),0),"")),H651)&amp;""</f>
        <v/>
      </c>
      <c r="AP651" s="20" t="str">
        <f>IF(AN651="","",IFERROR(IF(AND(入力!I651="",H651=""),INDEX(雇用者!$E$3:$E$100003,MATCH($AN651,雇用者!B$3:B$100003,0),0),I651),I651))&amp;""</f>
        <v/>
      </c>
      <c r="AQ651" s="20" t="str">
        <f t="shared" si="334"/>
        <v/>
      </c>
      <c r="AR651" s="20" t="str">
        <f t="shared" si="335"/>
        <v/>
      </c>
      <c r="AS651" s="20" t="str">
        <f>IF(AN651="","",IFERROR(IF(AND(入力!G651="",H651=""),INDEX(雇用者!$F$3:$Y$100003,MATCH($AN651,雇用者!B$3:B$100003,0),MATCH($AM651,雇用者!$F$1:$Y$1,1)),IF(G651="","",G651)),IF(G651="","",G651)))</f>
        <v/>
      </c>
      <c r="AT651" s="21" t="str">
        <f t="shared" si="336"/>
        <v/>
      </c>
      <c r="AU651" s="21" t="str">
        <f>IF(AND(AT651&lt;&gt;"",COUNTIF($AL$3:AL651,AL651)=1),SUMIF($AL$3:$AT$100003,AL651,$AT$3:$AT$100003),"")</f>
        <v/>
      </c>
      <c r="AV651" s="21" t="str">
        <f>IF(AND(COUNTIF($AM$3:AM651,AM651)=COUNTIF($AM$3:AM100651,AM651),AM651&lt;&gt;""),SUMIF($AM$3:AM651,AM651,$AT$3:AT651),"")</f>
        <v/>
      </c>
      <c r="AW651" s="96"/>
      <c r="AX651" s="20" t="str">
        <f>IF(COUNT(BC651:BH651)=6,MAX($AX$3:AX650)+1,"")</f>
        <v/>
      </c>
      <c r="AY651" s="20" t="str">
        <f>IF(AZ651="","",RANK(AZ651,$AZ$3:$AZ$100003,1)+COUNTIF($AZ$3:AZ651,AZ651)-1)</f>
        <v/>
      </c>
      <c r="AZ651" s="20" t="str">
        <f t="shared" si="337"/>
        <v/>
      </c>
      <c r="BA651" s="20" t="str">
        <f>IF(AN651="","",IF(COUNTIF($AN$3:AN651,AN651)=1,1+MAX($BA$3:BA650),INDEX($BA$3:BA650,MATCH(AN651,$AN$3:AN651,0),0)))</f>
        <v/>
      </c>
      <c r="BB651" s="20" t="str">
        <f>IF(AO651="","",IF(COUNTIF($AO$3:AO651,AO651)=1,1+MAX($BB$3:BB650),INDEX($BB$3:BB650,MATCH(AO651,$AO$3:AO651,0),0)))</f>
        <v/>
      </c>
      <c r="BC651" s="54" t="str">
        <f t="shared" si="338"/>
        <v/>
      </c>
      <c r="BD651" s="54" t="str">
        <f t="shared" si="339"/>
        <v/>
      </c>
      <c r="BE651" s="20" t="str">
        <f>IF($AN651="","",IF(COUNTIF(AN651,"*"&amp;BE$1&amp;"*"),COUNTIF(AN$3:AN651,"*"&amp;BE$1&amp;"*"),""))</f>
        <v/>
      </c>
      <c r="BF651" s="20" t="str">
        <f>IF($AN651="","",IF(COUNTIF(AO651,"*"&amp;BF$1&amp;"*"),COUNTIF(AO$3:AO651,"*"&amp;BF$1&amp;"*"),""))</f>
        <v/>
      </c>
      <c r="BG651" s="20" t="str">
        <f>IF($AN651="","",IF(COUNTIF(AP651,"*"&amp;BG$1&amp;"*"),COUNTIF(AP$3:AP651,"*"&amp;BG$1&amp;"*"),""))</f>
        <v/>
      </c>
      <c r="BH651" s="20" t="str">
        <f>IF($AN651="","",IF(COUNTIF(AQ651,"*"&amp;BH$1&amp;"*"),COUNTIF(AQ$3:AQ651,"*"&amp;BH$1&amp;"*"),""))</f>
        <v/>
      </c>
      <c r="BI651" s="58" t="str">
        <f t="shared" si="340"/>
        <v/>
      </c>
      <c r="BJ651" s="20" t="str">
        <f t="shared" si="341"/>
        <v/>
      </c>
      <c r="BK651" s="20" t="str">
        <f t="shared" si="342"/>
        <v/>
      </c>
      <c r="BM651" s="20" t="str">
        <f>IF($BM$1&gt;=1+MAX($BM$3:BM650),1+MAX($BM$3:BM650),"")</f>
        <v/>
      </c>
      <c r="BN651" s="20" t="str">
        <f t="shared" si="319"/>
        <v/>
      </c>
      <c r="BO651" s="20" t="str">
        <f t="shared" si="319"/>
        <v/>
      </c>
      <c r="BP651" s="20" t="str">
        <f t="shared" si="319"/>
        <v/>
      </c>
      <c r="BQ651" s="20" t="str">
        <f t="shared" si="319"/>
        <v/>
      </c>
      <c r="BR651" s="20" t="str">
        <f t="shared" si="319"/>
        <v/>
      </c>
      <c r="BS651" s="20" t="str">
        <f t="shared" si="319"/>
        <v/>
      </c>
      <c r="BT651" s="20" t="str">
        <f t="shared" si="319"/>
        <v/>
      </c>
      <c r="BU651" s="20" t="str">
        <f t="shared" si="319"/>
        <v/>
      </c>
      <c r="BV651" s="20" t="str">
        <f t="shared" si="319"/>
        <v/>
      </c>
      <c r="BW651" s="20" t="str">
        <f t="shared" si="319"/>
        <v/>
      </c>
      <c r="BX651" s="20" t="str">
        <f t="shared" si="319"/>
        <v/>
      </c>
    </row>
    <row r="652" spans="2:76" ht="30" customHeight="1" x14ac:dyDescent="0.2">
      <c r="B652" s="52"/>
      <c r="C652" s="52"/>
      <c r="D652" s="52"/>
      <c r="E652" s="30"/>
      <c r="F652" s="31"/>
      <c r="G652" s="32"/>
      <c r="H652" s="30"/>
      <c r="I652" s="31"/>
      <c r="J652" s="34"/>
      <c r="K652" s="112" t="str">
        <f t="shared" si="320"/>
        <v/>
      </c>
      <c r="L652" s="108" t="str">
        <f t="shared" si="321"/>
        <v/>
      </c>
      <c r="M652" s="108" t="str">
        <f t="shared" si="322"/>
        <v/>
      </c>
      <c r="N652" s="31" t="str">
        <f t="shared" si="323"/>
        <v/>
      </c>
      <c r="O652" s="31" t="str">
        <f t="shared" si="324"/>
        <v/>
      </c>
      <c r="P652" s="49" t="str">
        <f t="shared" si="325"/>
        <v/>
      </c>
      <c r="Q652" s="49" t="str">
        <f t="shared" si="326"/>
        <v/>
      </c>
      <c r="R652" s="32" t="str">
        <f t="shared" si="327"/>
        <v/>
      </c>
      <c r="S652" s="19"/>
      <c r="T652" s="45" t="str">
        <f t="shared" si="328"/>
        <v/>
      </c>
      <c r="U652" s="32" t="str">
        <f t="shared" si="329"/>
        <v/>
      </c>
      <c r="V652" s="22"/>
      <c r="W652" s="6" t="str">
        <f t="shared" si="317"/>
        <v/>
      </c>
      <c r="X652" s="7" t="str">
        <f t="shared" si="330"/>
        <v/>
      </c>
      <c r="Y652" s="19"/>
      <c r="Z652" s="13" t="str">
        <f t="shared" si="318"/>
        <v/>
      </c>
      <c r="AA652" s="13" t="str">
        <f t="shared" si="331"/>
        <v/>
      </c>
      <c r="AB652" s="7" t="str">
        <f t="shared" si="332"/>
        <v/>
      </c>
      <c r="AC652" s="22"/>
      <c r="AD652" s="3" t="str">
        <f>IF(B652="","",COUNT(B$3:B652))</f>
        <v/>
      </c>
      <c r="AE652" s="3" t="str">
        <f>IF(C652="","",COUNT(C$3:C652))</f>
        <v/>
      </c>
      <c r="AF652" s="3" t="str">
        <f>IF(D652="","",COUNT(D$3:D652))</f>
        <v/>
      </c>
      <c r="AG652" s="20" t="str">
        <f>IF(E652="","",COUNTA($E$3:E652))</f>
        <v/>
      </c>
      <c r="AH652" s="38" t="str">
        <f>IF(B652="",IF(OR($C652&lt;&gt;"",$D652&lt;&gt;"",$E652&lt;&gt;"",$H652&lt;&gt;"",$G652&lt;&gt;""),INDEX(AH$3:AH651,MATCH(MAX(AD$3:AD651),AD$3:AD651,0),0),""),B652)</f>
        <v/>
      </c>
      <c r="AI652" s="38" t="str">
        <f>IF(C652="",IF(OR($D652&lt;&gt;"",$E652&lt;&gt;"",$H652&lt;&gt;"",$G652&lt;&gt;""),INDEX(AI$3:AI651,MATCH(MAX(AE$3:AE651),AE$3:AE651,0),0),""),C652)</f>
        <v/>
      </c>
      <c r="AJ652" s="38" t="str">
        <f>IF(D652="",IF(OR($E652&lt;&gt;"",$H652&lt;&gt;"",$G652&lt;&gt;""),INDEX(AJ$3:AJ651,MATCH(MAX(AF$3:AF651),AF$3:AF651,0),0),""),D652)</f>
        <v/>
      </c>
      <c r="AK652" s="4" t="str">
        <f>IF(入力!E652="","",IFERROR(INDEX(雇用者!$B$3:$B$100003,IFERROR(MATCH("*"&amp;$E652&amp;"*",雇用者!B$3:B$100003,0),MATCH("*"&amp;$E652&amp;"*",雇用者!C$3:C$100003,0)),0),入力!E652))&amp;""</f>
        <v/>
      </c>
      <c r="AL652" s="20" t="str">
        <f>IF(AM652="","",$AM652&amp;"@"&amp;AN652&amp;IF(AN652="","","@"&amp;COUNTIF($AK$3:AK652,AN652)))</f>
        <v/>
      </c>
      <c r="AM652" s="26" t="str">
        <f t="shared" si="333"/>
        <v/>
      </c>
      <c r="AN652" s="4" t="str">
        <f>IF(AK652="",IF(AND(OR(H652&lt;&gt;"",G652&lt;&gt;""),E652=""),INDEX($AK$3:AK651,MATCH(MAX($AG$3:AG651),$AG$3:AG651,0),0),""),AK652)</f>
        <v/>
      </c>
      <c r="AO652" s="20" t="str">
        <f>IF(H652="",IF(AN652="","",IFERROR(INDEX(雇用者!$D$3:$D$100003,MATCH($AN652,雇用者!B$3:B$100003,0),0),"")),H652)&amp;""</f>
        <v/>
      </c>
      <c r="AP652" s="20" t="str">
        <f>IF(AN652="","",IFERROR(IF(AND(入力!I652="",H652=""),INDEX(雇用者!$E$3:$E$100003,MATCH($AN652,雇用者!B$3:B$100003,0),0),I652),I652))&amp;""</f>
        <v/>
      </c>
      <c r="AQ652" s="20" t="str">
        <f t="shared" si="334"/>
        <v/>
      </c>
      <c r="AR652" s="20" t="str">
        <f t="shared" si="335"/>
        <v/>
      </c>
      <c r="AS652" s="20" t="str">
        <f>IF(AN652="","",IFERROR(IF(AND(入力!G652="",H652=""),INDEX(雇用者!$F$3:$Y$100003,MATCH($AN652,雇用者!B$3:B$100003,0),MATCH($AM652,雇用者!$F$1:$Y$1,1)),IF(G652="","",G652)),IF(G652="","",G652)))</f>
        <v/>
      </c>
      <c r="AT652" s="21" t="str">
        <f t="shared" si="336"/>
        <v/>
      </c>
      <c r="AU652" s="21" t="str">
        <f>IF(AND(AT652&lt;&gt;"",COUNTIF($AL$3:AL652,AL652)=1),SUMIF($AL$3:$AT$100003,AL652,$AT$3:$AT$100003),"")</f>
        <v/>
      </c>
      <c r="AV652" s="21" t="str">
        <f>IF(AND(COUNTIF($AM$3:AM652,AM652)=COUNTIF($AM$3:AM100652,AM652),AM652&lt;&gt;""),SUMIF($AM$3:AM652,AM652,$AT$3:AT652),"")</f>
        <v/>
      </c>
      <c r="AW652" s="96"/>
      <c r="AX652" s="20" t="str">
        <f>IF(COUNT(BC652:BH652)=6,MAX($AX$3:AX651)+1,"")</f>
        <v/>
      </c>
      <c r="AY652" s="20" t="str">
        <f>IF(AZ652="","",RANK(AZ652,$AZ$3:$AZ$100003,1)+COUNTIF($AZ$3:AZ652,AZ652)-1)</f>
        <v/>
      </c>
      <c r="AZ652" s="20" t="str">
        <f t="shared" si="337"/>
        <v/>
      </c>
      <c r="BA652" s="20" t="str">
        <f>IF(AN652="","",IF(COUNTIF($AN$3:AN652,AN652)=1,1+MAX($BA$3:BA651),INDEX($BA$3:BA651,MATCH(AN652,$AN$3:AN652,0),0)))</f>
        <v/>
      </c>
      <c r="BB652" s="20" t="str">
        <f>IF(AO652="","",IF(COUNTIF($AO$3:AO652,AO652)=1,1+MAX($BB$3:BB651),INDEX($BB$3:BB651,MATCH(AO652,$AO$3:AO652,0),0)))</f>
        <v/>
      </c>
      <c r="BC652" s="54" t="str">
        <f t="shared" si="338"/>
        <v/>
      </c>
      <c r="BD652" s="54" t="str">
        <f t="shared" si="339"/>
        <v/>
      </c>
      <c r="BE652" s="20" t="str">
        <f>IF($AN652="","",IF(COUNTIF(AN652,"*"&amp;BE$1&amp;"*"),COUNTIF(AN$3:AN652,"*"&amp;BE$1&amp;"*"),""))</f>
        <v/>
      </c>
      <c r="BF652" s="20" t="str">
        <f>IF($AN652="","",IF(COUNTIF(AO652,"*"&amp;BF$1&amp;"*"),COUNTIF(AO$3:AO652,"*"&amp;BF$1&amp;"*"),""))</f>
        <v/>
      </c>
      <c r="BG652" s="20" t="str">
        <f>IF($AN652="","",IF(COUNTIF(AP652,"*"&amp;BG$1&amp;"*"),COUNTIF(AP$3:AP652,"*"&amp;BG$1&amp;"*"),""))</f>
        <v/>
      </c>
      <c r="BH652" s="20" t="str">
        <f>IF($AN652="","",IF(COUNTIF(AQ652,"*"&amp;BH$1&amp;"*"),COUNTIF(AQ$3:AQ652,"*"&amp;BH$1&amp;"*"),""))</f>
        <v/>
      </c>
      <c r="BI652" s="58" t="str">
        <f t="shared" si="340"/>
        <v/>
      </c>
      <c r="BJ652" s="20" t="str">
        <f t="shared" si="341"/>
        <v/>
      </c>
      <c r="BK652" s="20" t="str">
        <f t="shared" si="342"/>
        <v/>
      </c>
      <c r="BM652" s="20" t="str">
        <f>IF($BM$1&gt;=1+MAX($BM$3:BM651),1+MAX($BM$3:BM651),"")</f>
        <v/>
      </c>
      <c r="BN652" s="20" t="str">
        <f t="shared" si="319"/>
        <v/>
      </c>
      <c r="BO652" s="20" t="str">
        <f t="shared" si="319"/>
        <v/>
      </c>
      <c r="BP652" s="20" t="str">
        <f t="shared" si="319"/>
        <v/>
      </c>
      <c r="BQ652" s="20" t="str">
        <f t="shared" si="319"/>
        <v/>
      </c>
      <c r="BR652" s="20" t="str">
        <f t="shared" si="319"/>
        <v/>
      </c>
      <c r="BS652" s="20" t="str">
        <f t="shared" si="319"/>
        <v/>
      </c>
      <c r="BT652" s="20" t="str">
        <f t="shared" si="319"/>
        <v/>
      </c>
      <c r="BU652" s="20" t="str">
        <f t="shared" si="319"/>
        <v/>
      </c>
      <c r="BV652" s="20" t="str">
        <f t="shared" si="319"/>
        <v/>
      </c>
      <c r="BW652" s="20" t="str">
        <f t="shared" si="319"/>
        <v/>
      </c>
      <c r="BX652" s="20" t="str">
        <f t="shared" si="319"/>
        <v/>
      </c>
    </row>
    <row r="653" spans="2:76" ht="30" customHeight="1" x14ac:dyDescent="0.2">
      <c r="B653" s="52"/>
      <c r="C653" s="52"/>
      <c r="D653" s="52"/>
      <c r="E653" s="30"/>
      <c r="F653" s="31"/>
      <c r="G653" s="32"/>
      <c r="H653" s="30"/>
      <c r="I653" s="31"/>
      <c r="J653" s="34"/>
      <c r="K653" s="112" t="str">
        <f t="shared" si="320"/>
        <v/>
      </c>
      <c r="L653" s="108" t="str">
        <f t="shared" si="321"/>
        <v/>
      </c>
      <c r="M653" s="108" t="str">
        <f t="shared" si="322"/>
        <v/>
      </c>
      <c r="N653" s="31" t="str">
        <f t="shared" si="323"/>
        <v/>
      </c>
      <c r="O653" s="31" t="str">
        <f t="shared" si="324"/>
        <v/>
      </c>
      <c r="P653" s="49" t="str">
        <f t="shared" si="325"/>
        <v/>
      </c>
      <c r="Q653" s="49" t="str">
        <f t="shared" si="326"/>
        <v/>
      </c>
      <c r="R653" s="32" t="str">
        <f t="shared" si="327"/>
        <v/>
      </c>
      <c r="S653" s="19"/>
      <c r="T653" s="45" t="str">
        <f t="shared" si="328"/>
        <v/>
      </c>
      <c r="U653" s="32" t="str">
        <f t="shared" si="329"/>
        <v/>
      </c>
      <c r="V653" s="22"/>
      <c r="W653" s="6" t="str">
        <f t="shared" si="317"/>
        <v/>
      </c>
      <c r="X653" s="7" t="str">
        <f t="shared" si="330"/>
        <v/>
      </c>
      <c r="Y653" s="19"/>
      <c r="Z653" s="13" t="str">
        <f t="shared" si="318"/>
        <v/>
      </c>
      <c r="AA653" s="13" t="str">
        <f t="shared" si="331"/>
        <v/>
      </c>
      <c r="AB653" s="7" t="str">
        <f t="shared" si="332"/>
        <v/>
      </c>
      <c r="AC653" s="22"/>
      <c r="AD653" s="3" t="str">
        <f>IF(B653="","",COUNT(B$3:B653))</f>
        <v/>
      </c>
      <c r="AE653" s="3" t="str">
        <f>IF(C653="","",COUNT(C$3:C653))</f>
        <v/>
      </c>
      <c r="AF653" s="3" t="str">
        <f>IF(D653="","",COUNT(D$3:D653))</f>
        <v/>
      </c>
      <c r="AG653" s="20" t="str">
        <f>IF(E653="","",COUNTA($E$3:E653))</f>
        <v/>
      </c>
      <c r="AH653" s="38" t="str">
        <f>IF(B653="",IF(OR($C653&lt;&gt;"",$D653&lt;&gt;"",$E653&lt;&gt;"",$H653&lt;&gt;"",$G653&lt;&gt;""),INDEX(AH$3:AH652,MATCH(MAX(AD$3:AD652),AD$3:AD652,0),0),""),B653)</f>
        <v/>
      </c>
      <c r="AI653" s="38" t="str">
        <f>IF(C653="",IF(OR($D653&lt;&gt;"",$E653&lt;&gt;"",$H653&lt;&gt;"",$G653&lt;&gt;""),INDEX(AI$3:AI652,MATCH(MAX(AE$3:AE652),AE$3:AE652,0),0),""),C653)</f>
        <v/>
      </c>
      <c r="AJ653" s="38" t="str">
        <f>IF(D653="",IF(OR($E653&lt;&gt;"",$H653&lt;&gt;"",$G653&lt;&gt;""),INDEX(AJ$3:AJ652,MATCH(MAX(AF$3:AF652),AF$3:AF652,0),0),""),D653)</f>
        <v/>
      </c>
      <c r="AK653" s="4" t="str">
        <f>IF(入力!E653="","",IFERROR(INDEX(雇用者!$B$3:$B$100003,IFERROR(MATCH("*"&amp;$E653&amp;"*",雇用者!B$3:B$100003,0),MATCH("*"&amp;$E653&amp;"*",雇用者!C$3:C$100003,0)),0),入力!E653))&amp;""</f>
        <v/>
      </c>
      <c r="AL653" s="20" t="str">
        <f>IF(AM653="","",$AM653&amp;"@"&amp;AN653&amp;IF(AN653="","","@"&amp;COUNTIF($AK$3:AK653,AN653)))</f>
        <v/>
      </c>
      <c r="AM653" s="26" t="str">
        <f t="shared" si="333"/>
        <v/>
      </c>
      <c r="AN653" s="4" t="str">
        <f>IF(AK653="",IF(AND(OR(H653&lt;&gt;"",G653&lt;&gt;""),E653=""),INDEX($AK$3:AK652,MATCH(MAX($AG$3:AG652),$AG$3:AG652,0),0),""),AK653)</f>
        <v/>
      </c>
      <c r="AO653" s="20" t="str">
        <f>IF(H653="",IF(AN653="","",IFERROR(INDEX(雇用者!$D$3:$D$100003,MATCH($AN653,雇用者!B$3:B$100003,0),0),"")),H653)&amp;""</f>
        <v/>
      </c>
      <c r="AP653" s="20" t="str">
        <f>IF(AN653="","",IFERROR(IF(AND(入力!I653="",H653=""),INDEX(雇用者!$E$3:$E$100003,MATCH($AN653,雇用者!B$3:B$100003,0),0),I653),I653))&amp;""</f>
        <v/>
      </c>
      <c r="AQ653" s="20" t="str">
        <f t="shared" si="334"/>
        <v/>
      </c>
      <c r="AR653" s="20" t="str">
        <f t="shared" si="335"/>
        <v/>
      </c>
      <c r="AS653" s="20" t="str">
        <f>IF(AN653="","",IFERROR(IF(AND(入力!G653="",H653=""),INDEX(雇用者!$F$3:$Y$100003,MATCH($AN653,雇用者!B$3:B$100003,0),MATCH($AM653,雇用者!$F$1:$Y$1,1)),IF(G653="","",G653)),IF(G653="","",G653)))</f>
        <v/>
      </c>
      <c r="AT653" s="21" t="str">
        <f t="shared" si="336"/>
        <v/>
      </c>
      <c r="AU653" s="21" t="str">
        <f>IF(AND(AT653&lt;&gt;"",COUNTIF($AL$3:AL653,AL653)=1),SUMIF($AL$3:$AT$100003,AL653,$AT$3:$AT$100003),"")</f>
        <v/>
      </c>
      <c r="AV653" s="21" t="str">
        <f>IF(AND(COUNTIF($AM$3:AM653,AM653)=COUNTIF($AM$3:AM100653,AM653),AM653&lt;&gt;""),SUMIF($AM$3:AM653,AM653,$AT$3:AT653),"")</f>
        <v/>
      </c>
      <c r="AW653" s="96"/>
      <c r="AX653" s="20" t="str">
        <f>IF(COUNT(BC653:BH653)=6,MAX($AX$3:AX652)+1,"")</f>
        <v/>
      </c>
      <c r="AY653" s="20" t="str">
        <f>IF(AZ653="","",RANK(AZ653,$AZ$3:$AZ$100003,1)+COUNTIF($AZ$3:AZ653,AZ653)-1)</f>
        <v/>
      </c>
      <c r="AZ653" s="20" t="str">
        <f t="shared" si="337"/>
        <v/>
      </c>
      <c r="BA653" s="20" t="str">
        <f>IF(AN653="","",IF(COUNTIF($AN$3:AN653,AN653)=1,1+MAX($BA$3:BA652),INDEX($BA$3:BA652,MATCH(AN653,$AN$3:AN653,0),0)))</f>
        <v/>
      </c>
      <c r="BB653" s="20" t="str">
        <f>IF(AO653="","",IF(COUNTIF($AO$3:AO653,AO653)=1,1+MAX($BB$3:BB652),INDEX($BB$3:BB652,MATCH(AO653,$AO$3:AO653,0),0)))</f>
        <v/>
      </c>
      <c r="BC653" s="54" t="str">
        <f t="shared" si="338"/>
        <v/>
      </c>
      <c r="BD653" s="54" t="str">
        <f t="shared" si="339"/>
        <v/>
      </c>
      <c r="BE653" s="20" t="str">
        <f>IF($AN653="","",IF(COUNTIF(AN653,"*"&amp;BE$1&amp;"*"),COUNTIF(AN$3:AN653,"*"&amp;BE$1&amp;"*"),""))</f>
        <v/>
      </c>
      <c r="BF653" s="20" t="str">
        <f>IF($AN653="","",IF(COUNTIF(AO653,"*"&amp;BF$1&amp;"*"),COUNTIF(AO$3:AO653,"*"&amp;BF$1&amp;"*"),""))</f>
        <v/>
      </c>
      <c r="BG653" s="20" t="str">
        <f>IF($AN653="","",IF(COUNTIF(AP653,"*"&amp;BG$1&amp;"*"),COUNTIF(AP$3:AP653,"*"&amp;BG$1&amp;"*"),""))</f>
        <v/>
      </c>
      <c r="BH653" s="20" t="str">
        <f>IF($AN653="","",IF(COUNTIF(AQ653,"*"&amp;BH$1&amp;"*"),COUNTIF(AQ$3:AQ653,"*"&amp;BH$1&amp;"*"),""))</f>
        <v/>
      </c>
      <c r="BI653" s="58" t="str">
        <f t="shared" si="340"/>
        <v/>
      </c>
      <c r="BJ653" s="20" t="str">
        <f t="shared" si="341"/>
        <v/>
      </c>
      <c r="BK653" s="20" t="str">
        <f t="shared" si="342"/>
        <v/>
      </c>
      <c r="BM653" s="20" t="str">
        <f>IF($BM$1&gt;=1+MAX($BM$3:BM652),1+MAX($BM$3:BM652),"")</f>
        <v/>
      </c>
      <c r="BN653" s="20" t="str">
        <f t="shared" si="319"/>
        <v/>
      </c>
      <c r="BO653" s="20" t="str">
        <f t="shared" si="319"/>
        <v/>
      </c>
      <c r="BP653" s="20" t="str">
        <f t="shared" si="319"/>
        <v/>
      </c>
      <c r="BQ653" s="20" t="str">
        <f t="shared" si="319"/>
        <v/>
      </c>
      <c r="BR653" s="20" t="str">
        <f t="shared" si="319"/>
        <v/>
      </c>
      <c r="BS653" s="20" t="str">
        <f t="shared" si="319"/>
        <v/>
      </c>
      <c r="BT653" s="20" t="str">
        <f t="shared" si="319"/>
        <v/>
      </c>
      <c r="BU653" s="20" t="str">
        <f t="shared" si="319"/>
        <v/>
      </c>
      <c r="BV653" s="20" t="str">
        <f t="shared" si="319"/>
        <v/>
      </c>
      <c r="BW653" s="20" t="str">
        <f t="shared" si="319"/>
        <v/>
      </c>
      <c r="BX653" s="20" t="str">
        <f t="shared" si="319"/>
        <v/>
      </c>
    </row>
    <row r="654" spans="2:76" ht="30" customHeight="1" x14ac:dyDescent="0.2">
      <c r="B654" s="52"/>
      <c r="C654" s="52"/>
      <c r="D654" s="52"/>
      <c r="E654" s="30"/>
      <c r="F654" s="31"/>
      <c r="G654" s="32"/>
      <c r="H654" s="30"/>
      <c r="I654" s="31"/>
      <c r="J654" s="34"/>
      <c r="K654" s="112" t="str">
        <f t="shared" si="320"/>
        <v/>
      </c>
      <c r="L654" s="108" t="str">
        <f t="shared" si="321"/>
        <v/>
      </c>
      <c r="M654" s="108" t="str">
        <f t="shared" si="322"/>
        <v/>
      </c>
      <c r="N654" s="31" t="str">
        <f t="shared" si="323"/>
        <v/>
      </c>
      <c r="O654" s="31" t="str">
        <f t="shared" si="324"/>
        <v/>
      </c>
      <c r="P654" s="49" t="str">
        <f t="shared" si="325"/>
        <v/>
      </c>
      <c r="Q654" s="49" t="str">
        <f t="shared" si="326"/>
        <v/>
      </c>
      <c r="R654" s="32" t="str">
        <f t="shared" si="327"/>
        <v/>
      </c>
      <c r="S654" s="19"/>
      <c r="T654" s="45" t="str">
        <f t="shared" si="328"/>
        <v/>
      </c>
      <c r="U654" s="32" t="str">
        <f t="shared" si="329"/>
        <v/>
      </c>
      <c r="V654" s="22"/>
      <c r="W654" s="6" t="str">
        <f t="shared" si="317"/>
        <v/>
      </c>
      <c r="X654" s="7" t="str">
        <f t="shared" si="330"/>
        <v/>
      </c>
      <c r="Y654" s="19"/>
      <c r="Z654" s="13" t="str">
        <f t="shared" si="318"/>
        <v/>
      </c>
      <c r="AA654" s="13" t="str">
        <f t="shared" si="331"/>
        <v/>
      </c>
      <c r="AB654" s="7" t="str">
        <f t="shared" si="332"/>
        <v/>
      </c>
      <c r="AC654" s="22"/>
      <c r="AD654" s="3" t="str">
        <f>IF(B654="","",COUNT(B$3:B654))</f>
        <v/>
      </c>
      <c r="AE654" s="3" t="str">
        <f>IF(C654="","",COUNT(C$3:C654))</f>
        <v/>
      </c>
      <c r="AF654" s="3" t="str">
        <f>IF(D654="","",COUNT(D$3:D654))</f>
        <v/>
      </c>
      <c r="AG654" s="20" t="str">
        <f>IF(E654="","",COUNTA($E$3:E654))</f>
        <v/>
      </c>
      <c r="AH654" s="38" t="str">
        <f>IF(B654="",IF(OR($C654&lt;&gt;"",$D654&lt;&gt;"",$E654&lt;&gt;"",$H654&lt;&gt;"",$G654&lt;&gt;""),INDEX(AH$3:AH653,MATCH(MAX(AD$3:AD653),AD$3:AD653,0),0),""),B654)</f>
        <v/>
      </c>
      <c r="AI654" s="38" t="str">
        <f>IF(C654="",IF(OR($D654&lt;&gt;"",$E654&lt;&gt;"",$H654&lt;&gt;"",$G654&lt;&gt;""),INDEX(AI$3:AI653,MATCH(MAX(AE$3:AE653),AE$3:AE653,0),0),""),C654)</f>
        <v/>
      </c>
      <c r="AJ654" s="38" t="str">
        <f>IF(D654="",IF(OR($E654&lt;&gt;"",$H654&lt;&gt;"",$G654&lt;&gt;""),INDEX(AJ$3:AJ653,MATCH(MAX(AF$3:AF653),AF$3:AF653,0),0),""),D654)</f>
        <v/>
      </c>
      <c r="AK654" s="4" t="str">
        <f>IF(入力!E654="","",IFERROR(INDEX(雇用者!$B$3:$B$100003,IFERROR(MATCH("*"&amp;$E654&amp;"*",雇用者!B$3:B$100003,0),MATCH("*"&amp;$E654&amp;"*",雇用者!C$3:C$100003,0)),0),入力!E654))&amp;""</f>
        <v/>
      </c>
      <c r="AL654" s="20" t="str">
        <f>IF(AM654="","",$AM654&amp;"@"&amp;AN654&amp;IF(AN654="","","@"&amp;COUNTIF($AK$3:AK654,AN654)))</f>
        <v/>
      </c>
      <c r="AM654" s="26" t="str">
        <f t="shared" si="333"/>
        <v/>
      </c>
      <c r="AN654" s="4" t="str">
        <f>IF(AK654="",IF(AND(OR(H654&lt;&gt;"",G654&lt;&gt;""),E654=""),INDEX($AK$3:AK653,MATCH(MAX($AG$3:AG653),$AG$3:AG653,0),0),""),AK654)</f>
        <v/>
      </c>
      <c r="AO654" s="20" t="str">
        <f>IF(H654="",IF(AN654="","",IFERROR(INDEX(雇用者!$D$3:$D$100003,MATCH($AN654,雇用者!B$3:B$100003,0),0),"")),H654)&amp;""</f>
        <v/>
      </c>
      <c r="AP654" s="20" t="str">
        <f>IF(AN654="","",IFERROR(IF(AND(入力!I654="",H654=""),INDEX(雇用者!$E$3:$E$100003,MATCH($AN654,雇用者!B$3:B$100003,0),0),I654),I654))&amp;""</f>
        <v/>
      </c>
      <c r="AQ654" s="20" t="str">
        <f t="shared" si="334"/>
        <v/>
      </c>
      <c r="AR654" s="20" t="str">
        <f t="shared" si="335"/>
        <v/>
      </c>
      <c r="AS654" s="20" t="str">
        <f>IF(AN654="","",IFERROR(IF(AND(入力!G654="",H654=""),INDEX(雇用者!$F$3:$Y$100003,MATCH($AN654,雇用者!B$3:B$100003,0),MATCH($AM654,雇用者!$F$1:$Y$1,1)),IF(G654="","",G654)),IF(G654="","",G654)))</f>
        <v/>
      </c>
      <c r="AT654" s="21" t="str">
        <f t="shared" si="336"/>
        <v/>
      </c>
      <c r="AU654" s="21" t="str">
        <f>IF(AND(AT654&lt;&gt;"",COUNTIF($AL$3:AL654,AL654)=1),SUMIF($AL$3:$AT$100003,AL654,$AT$3:$AT$100003),"")</f>
        <v/>
      </c>
      <c r="AV654" s="21" t="str">
        <f>IF(AND(COUNTIF($AM$3:AM654,AM654)=COUNTIF($AM$3:AM100654,AM654),AM654&lt;&gt;""),SUMIF($AM$3:AM654,AM654,$AT$3:AT654),"")</f>
        <v/>
      </c>
      <c r="AW654" s="96"/>
      <c r="AX654" s="20" t="str">
        <f>IF(COUNT(BC654:BH654)=6,MAX($AX$3:AX653)+1,"")</f>
        <v/>
      </c>
      <c r="AY654" s="20" t="str">
        <f>IF(AZ654="","",RANK(AZ654,$AZ$3:$AZ$100003,1)+COUNTIF($AZ$3:AZ654,AZ654)-1)</f>
        <v/>
      </c>
      <c r="AZ654" s="20" t="str">
        <f t="shared" si="337"/>
        <v/>
      </c>
      <c r="BA654" s="20" t="str">
        <f>IF(AN654="","",IF(COUNTIF($AN$3:AN654,AN654)=1,1+MAX($BA$3:BA653),INDEX($BA$3:BA653,MATCH(AN654,$AN$3:AN654,0),0)))</f>
        <v/>
      </c>
      <c r="BB654" s="20" t="str">
        <f>IF(AO654="","",IF(COUNTIF($AO$3:AO654,AO654)=1,1+MAX($BB$3:BB653),INDEX($BB$3:BB653,MATCH(AO654,$AO$3:AO654,0),0)))</f>
        <v/>
      </c>
      <c r="BC654" s="54" t="str">
        <f t="shared" si="338"/>
        <v/>
      </c>
      <c r="BD654" s="54" t="str">
        <f t="shared" si="339"/>
        <v/>
      </c>
      <c r="BE654" s="20" t="str">
        <f>IF($AN654="","",IF(COUNTIF(AN654,"*"&amp;BE$1&amp;"*"),COUNTIF(AN$3:AN654,"*"&amp;BE$1&amp;"*"),""))</f>
        <v/>
      </c>
      <c r="BF654" s="20" t="str">
        <f>IF($AN654="","",IF(COUNTIF(AO654,"*"&amp;BF$1&amp;"*"),COUNTIF(AO$3:AO654,"*"&amp;BF$1&amp;"*"),""))</f>
        <v/>
      </c>
      <c r="BG654" s="20" t="str">
        <f>IF($AN654="","",IF(COUNTIF(AP654,"*"&amp;BG$1&amp;"*"),COUNTIF(AP$3:AP654,"*"&amp;BG$1&amp;"*"),""))</f>
        <v/>
      </c>
      <c r="BH654" s="20" t="str">
        <f>IF($AN654="","",IF(COUNTIF(AQ654,"*"&amp;BH$1&amp;"*"),COUNTIF(AQ$3:AQ654,"*"&amp;BH$1&amp;"*"),""))</f>
        <v/>
      </c>
      <c r="BI654" s="58" t="str">
        <f t="shared" si="340"/>
        <v/>
      </c>
      <c r="BJ654" s="20" t="str">
        <f t="shared" si="341"/>
        <v/>
      </c>
      <c r="BK654" s="20" t="str">
        <f t="shared" si="342"/>
        <v/>
      </c>
      <c r="BM654" s="20" t="str">
        <f>IF($BM$1&gt;=1+MAX($BM$3:BM653),1+MAX($BM$3:BM653),"")</f>
        <v/>
      </c>
      <c r="BN654" s="20" t="str">
        <f t="shared" si="319"/>
        <v/>
      </c>
      <c r="BO654" s="20" t="str">
        <f t="shared" si="319"/>
        <v/>
      </c>
      <c r="BP654" s="20" t="str">
        <f t="shared" si="319"/>
        <v/>
      </c>
      <c r="BQ654" s="20" t="str">
        <f t="shared" si="319"/>
        <v/>
      </c>
      <c r="BR654" s="20" t="str">
        <f t="shared" si="319"/>
        <v/>
      </c>
      <c r="BS654" s="20" t="str">
        <f t="shared" si="319"/>
        <v/>
      </c>
      <c r="BT654" s="20" t="str">
        <f t="shared" si="319"/>
        <v/>
      </c>
      <c r="BU654" s="20" t="str">
        <f t="shared" si="319"/>
        <v/>
      </c>
      <c r="BV654" s="20" t="str">
        <f t="shared" si="319"/>
        <v/>
      </c>
      <c r="BW654" s="20" t="str">
        <f t="shared" si="319"/>
        <v/>
      </c>
      <c r="BX654" s="20" t="str">
        <f t="shared" si="319"/>
        <v/>
      </c>
    </row>
    <row r="655" spans="2:76" ht="30" customHeight="1" x14ac:dyDescent="0.2">
      <c r="B655" s="52"/>
      <c r="C655" s="52"/>
      <c r="D655" s="52"/>
      <c r="E655" s="30"/>
      <c r="F655" s="31"/>
      <c r="G655" s="32"/>
      <c r="H655" s="30"/>
      <c r="I655" s="31"/>
      <c r="J655" s="34"/>
      <c r="K655" s="112" t="str">
        <f t="shared" si="320"/>
        <v/>
      </c>
      <c r="L655" s="108" t="str">
        <f t="shared" si="321"/>
        <v/>
      </c>
      <c r="M655" s="108" t="str">
        <f t="shared" si="322"/>
        <v/>
      </c>
      <c r="N655" s="31" t="str">
        <f t="shared" si="323"/>
        <v/>
      </c>
      <c r="O655" s="31" t="str">
        <f t="shared" si="324"/>
        <v/>
      </c>
      <c r="P655" s="49" t="str">
        <f t="shared" si="325"/>
        <v/>
      </c>
      <c r="Q655" s="49" t="str">
        <f t="shared" si="326"/>
        <v/>
      </c>
      <c r="R655" s="32" t="str">
        <f t="shared" si="327"/>
        <v/>
      </c>
      <c r="S655" s="19"/>
      <c r="T655" s="45" t="str">
        <f t="shared" si="328"/>
        <v/>
      </c>
      <c r="U655" s="32" t="str">
        <f t="shared" si="329"/>
        <v/>
      </c>
      <c r="V655" s="22"/>
      <c r="W655" s="6" t="str">
        <f t="shared" si="317"/>
        <v/>
      </c>
      <c r="X655" s="7" t="str">
        <f t="shared" si="330"/>
        <v/>
      </c>
      <c r="Y655" s="19"/>
      <c r="Z655" s="13" t="str">
        <f t="shared" si="318"/>
        <v/>
      </c>
      <c r="AA655" s="13" t="str">
        <f t="shared" si="331"/>
        <v/>
      </c>
      <c r="AB655" s="7" t="str">
        <f t="shared" si="332"/>
        <v/>
      </c>
      <c r="AC655" s="22"/>
      <c r="AD655" s="3" t="str">
        <f>IF(B655="","",COUNT(B$3:B655))</f>
        <v/>
      </c>
      <c r="AE655" s="3" t="str">
        <f>IF(C655="","",COUNT(C$3:C655))</f>
        <v/>
      </c>
      <c r="AF655" s="3" t="str">
        <f>IF(D655="","",COUNT(D$3:D655))</f>
        <v/>
      </c>
      <c r="AG655" s="20" t="str">
        <f>IF(E655="","",COUNTA($E$3:E655))</f>
        <v/>
      </c>
      <c r="AH655" s="38" t="str">
        <f>IF(B655="",IF(OR($C655&lt;&gt;"",$D655&lt;&gt;"",$E655&lt;&gt;"",$H655&lt;&gt;"",$G655&lt;&gt;""),INDEX(AH$3:AH654,MATCH(MAX(AD$3:AD654),AD$3:AD654,0),0),""),B655)</f>
        <v/>
      </c>
      <c r="AI655" s="38" t="str">
        <f>IF(C655="",IF(OR($D655&lt;&gt;"",$E655&lt;&gt;"",$H655&lt;&gt;"",$G655&lt;&gt;""),INDEX(AI$3:AI654,MATCH(MAX(AE$3:AE654),AE$3:AE654,0),0),""),C655)</f>
        <v/>
      </c>
      <c r="AJ655" s="38" t="str">
        <f>IF(D655="",IF(OR($E655&lt;&gt;"",$H655&lt;&gt;"",$G655&lt;&gt;""),INDEX(AJ$3:AJ654,MATCH(MAX(AF$3:AF654),AF$3:AF654,0),0),""),D655)</f>
        <v/>
      </c>
      <c r="AK655" s="4" t="str">
        <f>IF(入力!E655="","",IFERROR(INDEX(雇用者!$B$3:$B$100003,IFERROR(MATCH("*"&amp;$E655&amp;"*",雇用者!B$3:B$100003,0),MATCH("*"&amp;$E655&amp;"*",雇用者!C$3:C$100003,0)),0),入力!E655))&amp;""</f>
        <v/>
      </c>
      <c r="AL655" s="20" t="str">
        <f>IF(AM655="","",$AM655&amp;"@"&amp;AN655&amp;IF(AN655="","","@"&amp;COUNTIF($AK$3:AK655,AN655)))</f>
        <v/>
      </c>
      <c r="AM655" s="26" t="str">
        <f t="shared" si="333"/>
        <v/>
      </c>
      <c r="AN655" s="4" t="str">
        <f>IF(AK655="",IF(AND(OR(H655&lt;&gt;"",G655&lt;&gt;""),E655=""),INDEX($AK$3:AK654,MATCH(MAX($AG$3:AG654),$AG$3:AG654,0),0),""),AK655)</f>
        <v/>
      </c>
      <c r="AO655" s="20" t="str">
        <f>IF(H655="",IF(AN655="","",IFERROR(INDEX(雇用者!$D$3:$D$100003,MATCH($AN655,雇用者!B$3:B$100003,0),0),"")),H655)&amp;""</f>
        <v/>
      </c>
      <c r="AP655" s="20" t="str">
        <f>IF(AN655="","",IFERROR(IF(AND(入力!I655="",H655=""),INDEX(雇用者!$E$3:$E$100003,MATCH($AN655,雇用者!B$3:B$100003,0),0),I655),I655))&amp;""</f>
        <v/>
      </c>
      <c r="AQ655" s="20" t="str">
        <f t="shared" si="334"/>
        <v/>
      </c>
      <c r="AR655" s="20" t="str">
        <f t="shared" si="335"/>
        <v/>
      </c>
      <c r="AS655" s="20" t="str">
        <f>IF(AN655="","",IFERROR(IF(AND(入力!G655="",H655=""),INDEX(雇用者!$F$3:$Y$100003,MATCH($AN655,雇用者!B$3:B$100003,0),MATCH($AM655,雇用者!$F$1:$Y$1,1)),IF(G655="","",G655)),IF(G655="","",G655)))</f>
        <v/>
      </c>
      <c r="AT655" s="21" t="str">
        <f t="shared" si="336"/>
        <v/>
      </c>
      <c r="AU655" s="21" t="str">
        <f>IF(AND(AT655&lt;&gt;"",COUNTIF($AL$3:AL655,AL655)=1),SUMIF($AL$3:$AT$100003,AL655,$AT$3:$AT$100003),"")</f>
        <v/>
      </c>
      <c r="AV655" s="21" t="str">
        <f>IF(AND(COUNTIF($AM$3:AM655,AM655)=COUNTIF($AM$3:AM100655,AM655),AM655&lt;&gt;""),SUMIF($AM$3:AM655,AM655,$AT$3:AT655),"")</f>
        <v/>
      </c>
      <c r="AW655" s="96"/>
      <c r="AX655" s="20" t="str">
        <f>IF(COUNT(BC655:BH655)=6,MAX($AX$3:AX654)+1,"")</f>
        <v/>
      </c>
      <c r="AY655" s="20" t="str">
        <f>IF(AZ655="","",RANK(AZ655,$AZ$3:$AZ$100003,1)+COUNTIF($AZ$3:AZ655,AZ655)-1)</f>
        <v/>
      </c>
      <c r="AZ655" s="20" t="str">
        <f t="shared" si="337"/>
        <v/>
      </c>
      <c r="BA655" s="20" t="str">
        <f>IF(AN655="","",IF(COUNTIF($AN$3:AN655,AN655)=1,1+MAX($BA$3:BA654),INDEX($BA$3:BA654,MATCH(AN655,$AN$3:AN655,0),0)))</f>
        <v/>
      </c>
      <c r="BB655" s="20" t="str">
        <f>IF(AO655="","",IF(COUNTIF($AO$3:AO655,AO655)=1,1+MAX($BB$3:BB654),INDEX($BB$3:BB654,MATCH(AO655,$AO$3:AO655,0),0)))</f>
        <v/>
      </c>
      <c r="BC655" s="54" t="str">
        <f t="shared" si="338"/>
        <v/>
      </c>
      <c r="BD655" s="54" t="str">
        <f t="shared" si="339"/>
        <v/>
      </c>
      <c r="BE655" s="20" t="str">
        <f>IF($AN655="","",IF(COUNTIF(AN655,"*"&amp;BE$1&amp;"*"),COUNTIF(AN$3:AN655,"*"&amp;BE$1&amp;"*"),""))</f>
        <v/>
      </c>
      <c r="BF655" s="20" t="str">
        <f>IF($AN655="","",IF(COUNTIF(AO655,"*"&amp;BF$1&amp;"*"),COUNTIF(AO$3:AO655,"*"&amp;BF$1&amp;"*"),""))</f>
        <v/>
      </c>
      <c r="BG655" s="20" t="str">
        <f>IF($AN655="","",IF(COUNTIF(AP655,"*"&amp;BG$1&amp;"*"),COUNTIF(AP$3:AP655,"*"&amp;BG$1&amp;"*"),""))</f>
        <v/>
      </c>
      <c r="BH655" s="20" t="str">
        <f>IF($AN655="","",IF(COUNTIF(AQ655,"*"&amp;BH$1&amp;"*"),COUNTIF(AQ$3:AQ655,"*"&amp;BH$1&amp;"*"),""))</f>
        <v/>
      </c>
      <c r="BI655" s="58" t="str">
        <f t="shared" si="340"/>
        <v/>
      </c>
      <c r="BJ655" s="20" t="str">
        <f t="shared" si="341"/>
        <v/>
      </c>
      <c r="BK655" s="20" t="str">
        <f t="shared" si="342"/>
        <v/>
      </c>
      <c r="BM655" s="20" t="str">
        <f>IF($BM$1&gt;=1+MAX($BM$3:BM654),1+MAX($BM$3:BM654),"")</f>
        <v/>
      </c>
      <c r="BN655" s="20" t="str">
        <f t="shared" si="319"/>
        <v/>
      </c>
      <c r="BO655" s="20" t="str">
        <f t="shared" si="319"/>
        <v/>
      </c>
      <c r="BP655" s="20" t="str">
        <f t="shared" si="319"/>
        <v/>
      </c>
      <c r="BQ655" s="20" t="str">
        <f t="shared" si="319"/>
        <v/>
      </c>
      <c r="BR655" s="20" t="str">
        <f t="shared" si="319"/>
        <v/>
      </c>
      <c r="BS655" s="20" t="str">
        <f t="shared" si="319"/>
        <v/>
      </c>
      <c r="BT655" s="20" t="str">
        <f t="shared" si="319"/>
        <v/>
      </c>
      <c r="BU655" s="20" t="str">
        <f t="shared" si="319"/>
        <v/>
      </c>
      <c r="BV655" s="20" t="str">
        <f t="shared" si="319"/>
        <v/>
      </c>
      <c r="BW655" s="20" t="str">
        <f t="shared" si="319"/>
        <v/>
      </c>
      <c r="BX655" s="20" t="str">
        <f t="shared" si="319"/>
        <v/>
      </c>
    </row>
    <row r="656" spans="2:76" ht="30" customHeight="1" x14ac:dyDescent="0.2">
      <c r="B656" s="52"/>
      <c r="C656" s="52"/>
      <c r="D656" s="52"/>
      <c r="E656" s="30"/>
      <c r="F656" s="31"/>
      <c r="G656" s="32"/>
      <c r="H656" s="30"/>
      <c r="I656" s="31"/>
      <c r="J656" s="34"/>
      <c r="K656" s="112" t="str">
        <f t="shared" si="320"/>
        <v/>
      </c>
      <c r="L656" s="108" t="str">
        <f t="shared" si="321"/>
        <v/>
      </c>
      <c r="M656" s="108" t="str">
        <f t="shared" si="322"/>
        <v/>
      </c>
      <c r="N656" s="31" t="str">
        <f t="shared" si="323"/>
        <v/>
      </c>
      <c r="O656" s="31" t="str">
        <f t="shared" si="324"/>
        <v/>
      </c>
      <c r="P656" s="49" t="str">
        <f t="shared" si="325"/>
        <v/>
      </c>
      <c r="Q656" s="49" t="str">
        <f t="shared" si="326"/>
        <v/>
      </c>
      <c r="R656" s="32" t="str">
        <f t="shared" si="327"/>
        <v/>
      </c>
      <c r="S656" s="19"/>
      <c r="T656" s="45" t="str">
        <f t="shared" si="328"/>
        <v/>
      </c>
      <c r="U656" s="32" t="str">
        <f t="shared" si="329"/>
        <v/>
      </c>
      <c r="V656" s="22"/>
      <c r="W656" s="6" t="str">
        <f t="shared" si="317"/>
        <v/>
      </c>
      <c r="X656" s="7" t="str">
        <f t="shared" si="330"/>
        <v/>
      </c>
      <c r="Y656" s="19"/>
      <c r="Z656" s="13" t="str">
        <f t="shared" si="318"/>
        <v/>
      </c>
      <c r="AA656" s="13" t="str">
        <f t="shared" si="331"/>
        <v/>
      </c>
      <c r="AB656" s="7" t="str">
        <f t="shared" si="332"/>
        <v/>
      </c>
      <c r="AC656" s="22"/>
      <c r="AD656" s="3" t="str">
        <f>IF(B656="","",COUNT(B$3:B656))</f>
        <v/>
      </c>
      <c r="AE656" s="3" t="str">
        <f>IF(C656="","",COUNT(C$3:C656))</f>
        <v/>
      </c>
      <c r="AF656" s="3" t="str">
        <f>IF(D656="","",COUNT(D$3:D656))</f>
        <v/>
      </c>
      <c r="AG656" s="20" t="str">
        <f>IF(E656="","",COUNTA($E$3:E656))</f>
        <v/>
      </c>
      <c r="AH656" s="38" t="str">
        <f>IF(B656="",IF(OR($C656&lt;&gt;"",$D656&lt;&gt;"",$E656&lt;&gt;"",$H656&lt;&gt;"",$G656&lt;&gt;""),INDEX(AH$3:AH655,MATCH(MAX(AD$3:AD655),AD$3:AD655,0),0),""),B656)</f>
        <v/>
      </c>
      <c r="AI656" s="38" t="str">
        <f>IF(C656="",IF(OR($D656&lt;&gt;"",$E656&lt;&gt;"",$H656&lt;&gt;"",$G656&lt;&gt;""),INDEX(AI$3:AI655,MATCH(MAX(AE$3:AE655),AE$3:AE655,0),0),""),C656)</f>
        <v/>
      </c>
      <c r="AJ656" s="38" t="str">
        <f>IF(D656="",IF(OR($E656&lt;&gt;"",$H656&lt;&gt;"",$G656&lt;&gt;""),INDEX(AJ$3:AJ655,MATCH(MAX(AF$3:AF655),AF$3:AF655,0),0),""),D656)</f>
        <v/>
      </c>
      <c r="AK656" s="4" t="str">
        <f>IF(入力!E656="","",IFERROR(INDEX(雇用者!$B$3:$B$100003,IFERROR(MATCH("*"&amp;$E656&amp;"*",雇用者!B$3:B$100003,0),MATCH("*"&amp;$E656&amp;"*",雇用者!C$3:C$100003,0)),0),入力!E656))&amp;""</f>
        <v/>
      </c>
      <c r="AL656" s="20" t="str">
        <f>IF(AM656="","",$AM656&amp;"@"&amp;AN656&amp;IF(AN656="","","@"&amp;COUNTIF($AK$3:AK656,AN656)))</f>
        <v/>
      </c>
      <c r="AM656" s="26" t="str">
        <f t="shared" si="333"/>
        <v/>
      </c>
      <c r="AN656" s="4" t="str">
        <f>IF(AK656="",IF(AND(OR(H656&lt;&gt;"",G656&lt;&gt;""),E656=""),INDEX($AK$3:AK655,MATCH(MAX($AG$3:AG655),$AG$3:AG655,0),0),""),AK656)</f>
        <v/>
      </c>
      <c r="AO656" s="20" t="str">
        <f>IF(H656="",IF(AN656="","",IFERROR(INDEX(雇用者!$D$3:$D$100003,MATCH($AN656,雇用者!B$3:B$100003,0),0),"")),H656)&amp;""</f>
        <v/>
      </c>
      <c r="AP656" s="20" t="str">
        <f>IF(AN656="","",IFERROR(IF(AND(入力!I656="",H656=""),INDEX(雇用者!$E$3:$E$100003,MATCH($AN656,雇用者!B$3:B$100003,0),0),I656),I656))&amp;""</f>
        <v/>
      </c>
      <c r="AQ656" s="20" t="str">
        <f t="shared" si="334"/>
        <v/>
      </c>
      <c r="AR656" s="20" t="str">
        <f t="shared" si="335"/>
        <v/>
      </c>
      <c r="AS656" s="20" t="str">
        <f>IF(AN656="","",IFERROR(IF(AND(入力!G656="",H656=""),INDEX(雇用者!$F$3:$Y$100003,MATCH($AN656,雇用者!B$3:B$100003,0),MATCH($AM656,雇用者!$F$1:$Y$1,1)),IF(G656="","",G656)),IF(G656="","",G656)))</f>
        <v/>
      </c>
      <c r="AT656" s="21" t="str">
        <f t="shared" si="336"/>
        <v/>
      </c>
      <c r="AU656" s="21" t="str">
        <f>IF(AND(AT656&lt;&gt;"",COUNTIF($AL$3:AL656,AL656)=1),SUMIF($AL$3:$AT$100003,AL656,$AT$3:$AT$100003),"")</f>
        <v/>
      </c>
      <c r="AV656" s="21" t="str">
        <f>IF(AND(COUNTIF($AM$3:AM656,AM656)=COUNTIF($AM$3:AM100656,AM656),AM656&lt;&gt;""),SUMIF($AM$3:AM656,AM656,$AT$3:AT656),"")</f>
        <v/>
      </c>
      <c r="AW656" s="96"/>
      <c r="AX656" s="20" t="str">
        <f>IF(COUNT(BC656:BH656)=6,MAX($AX$3:AX655)+1,"")</f>
        <v/>
      </c>
      <c r="AY656" s="20" t="str">
        <f>IF(AZ656="","",RANK(AZ656,$AZ$3:$AZ$100003,1)+COUNTIF($AZ$3:AZ656,AZ656)-1)</f>
        <v/>
      </c>
      <c r="AZ656" s="20" t="str">
        <f t="shared" si="337"/>
        <v/>
      </c>
      <c r="BA656" s="20" t="str">
        <f>IF(AN656="","",IF(COUNTIF($AN$3:AN656,AN656)=1,1+MAX($BA$3:BA655),INDEX($BA$3:BA655,MATCH(AN656,$AN$3:AN656,0),0)))</f>
        <v/>
      </c>
      <c r="BB656" s="20" t="str">
        <f>IF(AO656="","",IF(COUNTIF($AO$3:AO656,AO656)=1,1+MAX($BB$3:BB655),INDEX($BB$3:BB655,MATCH(AO656,$AO$3:AO656,0),0)))</f>
        <v/>
      </c>
      <c r="BC656" s="54" t="str">
        <f t="shared" si="338"/>
        <v/>
      </c>
      <c r="BD656" s="54" t="str">
        <f t="shared" si="339"/>
        <v/>
      </c>
      <c r="BE656" s="20" t="str">
        <f>IF($AN656="","",IF(COUNTIF(AN656,"*"&amp;BE$1&amp;"*"),COUNTIF(AN$3:AN656,"*"&amp;BE$1&amp;"*"),""))</f>
        <v/>
      </c>
      <c r="BF656" s="20" t="str">
        <f>IF($AN656="","",IF(COUNTIF(AO656,"*"&amp;BF$1&amp;"*"),COUNTIF(AO$3:AO656,"*"&amp;BF$1&amp;"*"),""))</f>
        <v/>
      </c>
      <c r="BG656" s="20" t="str">
        <f>IF($AN656="","",IF(COUNTIF(AP656,"*"&amp;BG$1&amp;"*"),COUNTIF(AP$3:AP656,"*"&amp;BG$1&amp;"*"),""))</f>
        <v/>
      </c>
      <c r="BH656" s="20" t="str">
        <f>IF($AN656="","",IF(COUNTIF(AQ656,"*"&amp;BH$1&amp;"*"),COUNTIF(AQ$3:AQ656,"*"&amp;BH$1&amp;"*"),""))</f>
        <v/>
      </c>
      <c r="BI656" s="58" t="str">
        <f t="shared" si="340"/>
        <v/>
      </c>
      <c r="BJ656" s="20" t="str">
        <f t="shared" si="341"/>
        <v/>
      </c>
      <c r="BK656" s="20" t="str">
        <f t="shared" si="342"/>
        <v/>
      </c>
      <c r="BM656" s="20" t="str">
        <f>IF($BM$1&gt;=1+MAX($BM$3:BM655),1+MAX($BM$3:BM655),"")</f>
        <v/>
      </c>
      <c r="BN656" s="20" t="str">
        <f t="shared" si="319"/>
        <v/>
      </c>
      <c r="BO656" s="20" t="str">
        <f t="shared" si="319"/>
        <v/>
      </c>
      <c r="BP656" s="20" t="str">
        <f t="shared" si="319"/>
        <v/>
      </c>
      <c r="BQ656" s="20" t="str">
        <f t="shared" si="319"/>
        <v/>
      </c>
      <c r="BR656" s="20" t="str">
        <f t="shared" si="319"/>
        <v/>
      </c>
      <c r="BS656" s="20" t="str">
        <f t="shared" si="319"/>
        <v/>
      </c>
      <c r="BT656" s="20" t="str">
        <f t="shared" si="319"/>
        <v/>
      </c>
      <c r="BU656" s="20" t="str">
        <f t="shared" si="319"/>
        <v/>
      </c>
      <c r="BV656" s="20" t="str">
        <f t="shared" si="319"/>
        <v/>
      </c>
      <c r="BW656" s="20" t="str">
        <f t="shared" si="319"/>
        <v/>
      </c>
      <c r="BX656" s="20" t="str">
        <f t="shared" si="319"/>
        <v/>
      </c>
    </row>
    <row r="657" spans="2:76" ht="30" customHeight="1" x14ac:dyDescent="0.2">
      <c r="B657" s="52"/>
      <c r="C657" s="52"/>
      <c r="D657" s="52"/>
      <c r="E657" s="30"/>
      <c r="F657" s="31"/>
      <c r="G657" s="32"/>
      <c r="H657" s="30"/>
      <c r="I657" s="31"/>
      <c r="J657" s="34"/>
      <c r="K657" s="112" t="str">
        <f t="shared" si="320"/>
        <v/>
      </c>
      <c r="L657" s="108" t="str">
        <f t="shared" si="321"/>
        <v/>
      </c>
      <c r="M657" s="108" t="str">
        <f t="shared" si="322"/>
        <v/>
      </c>
      <c r="N657" s="31" t="str">
        <f t="shared" si="323"/>
        <v/>
      </c>
      <c r="O657" s="31" t="str">
        <f t="shared" si="324"/>
        <v/>
      </c>
      <c r="P657" s="49" t="str">
        <f t="shared" si="325"/>
        <v/>
      </c>
      <c r="Q657" s="49" t="str">
        <f t="shared" si="326"/>
        <v/>
      </c>
      <c r="R657" s="32" t="str">
        <f t="shared" si="327"/>
        <v/>
      </c>
      <c r="S657" s="19"/>
      <c r="T657" s="45" t="str">
        <f t="shared" si="328"/>
        <v/>
      </c>
      <c r="U657" s="32" t="str">
        <f t="shared" si="329"/>
        <v/>
      </c>
      <c r="V657" s="22"/>
      <c r="W657" s="6" t="str">
        <f t="shared" si="317"/>
        <v/>
      </c>
      <c r="X657" s="7" t="str">
        <f t="shared" si="330"/>
        <v/>
      </c>
      <c r="Y657" s="19"/>
      <c r="Z657" s="13" t="str">
        <f t="shared" si="318"/>
        <v/>
      </c>
      <c r="AA657" s="13" t="str">
        <f t="shared" si="331"/>
        <v/>
      </c>
      <c r="AB657" s="7" t="str">
        <f t="shared" si="332"/>
        <v/>
      </c>
      <c r="AC657" s="22"/>
      <c r="AD657" s="3" t="str">
        <f>IF(B657="","",COUNT(B$3:B657))</f>
        <v/>
      </c>
      <c r="AE657" s="3" t="str">
        <f>IF(C657="","",COUNT(C$3:C657))</f>
        <v/>
      </c>
      <c r="AF657" s="3" t="str">
        <f>IF(D657="","",COUNT(D$3:D657))</f>
        <v/>
      </c>
      <c r="AG657" s="20" t="str">
        <f>IF(E657="","",COUNTA($E$3:E657))</f>
        <v/>
      </c>
      <c r="AH657" s="38" t="str">
        <f>IF(B657="",IF(OR($C657&lt;&gt;"",$D657&lt;&gt;"",$E657&lt;&gt;"",$H657&lt;&gt;"",$G657&lt;&gt;""),INDEX(AH$3:AH656,MATCH(MAX(AD$3:AD656),AD$3:AD656,0),0),""),B657)</f>
        <v/>
      </c>
      <c r="AI657" s="38" t="str">
        <f>IF(C657="",IF(OR($D657&lt;&gt;"",$E657&lt;&gt;"",$H657&lt;&gt;"",$G657&lt;&gt;""),INDEX(AI$3:AI656,MATCH(MAX(AE$3:AE656),AE$3:AE656,0),0),""),C657)</f>
        <v/>
      </c>
      <c r="AJ657" s="38" t="str">
        <f>IF(D657="",IF(OR($E657&lt;&gt;"",$H657&lt;&gt;"",$G657&lt;&gt;""),INDEX(AJ$3:AJ656,MATCH(MAX(AF$3:AF656),AF$3:AF656,0),0),""),D657)</f>
        <v/>
      </c>
      <c r="AK657" s="4" t="str">
        <f>IF(入力!E657="","",IFERROR(INDEX(雇用者!$B$3:$B$100003,IFERROR(MATCH("*"&amp;$E657&amp;"*",雇用者!B$3:B$100003,0),MATCH("*"&amp;$E657&amp;"*",雇用者!C$3:C$100003,0)),0),入力!E657))&amp;""</f>
        <v/>
      </c>
      <c r="AL657" s="20" t="str">
        <f>IF(AM657="","",$AM657&amp;"@"&amp;AN657&amp;IF(AN657="","","@"&amp;COUNTIF($AK$3:AK657,AN657)))</f>
        <v/>
      </c>
      <c r="AM657" s="26" t="str">
        <f t="shared" si="333"/>
        <v/>
      </c>
      <c r="AN657" s="4" t="str">
        <f>IF(AK657="",IF(AND(OR(H657&lt;&gt;"",G657&lt;&gt;""),E657=""),INDEX($AK$3:AK656,MATCH(MAX($AG$3:AG656),$AG$3:AG656,0),0),""),AK657)</f>
        <v/>
      </c>
      <c r="AO657" s="20" t="str">
        <f>IF(H657="",IF(AN657="","",IFERROR(INDEX(雇用者!$D$3:$D$100003,MATCH($AN657,雇用者!B$3:B$100003,0),0),"")),H657)&amp;""</f>
        <v/>
      </c>
      <c r="AP657" s="20" t="str">
        <f>IF(AN657="","",IFERROR(IF(AND(入力!I657="",H657=""),INDEX(雇用者!$E$3:$E$100003,MATCH($AN657,雇用者!B$3:B$100003,0),0),I657),I657))&amp;""</f>
        <v/>
      </c>
      <c r="AQ657" s="20" t="str">
        <f t="shared" si="334"/>
        <v/>
      </c>
      <c r="AR657" s="20" t="str">
        <f t="shared" si="335"/>
        <v/>
      </c>
      <c r="AS657" s="20" t="str">
        <f>IF(AN657="","",IFERROR(IF(AND(入力!G657="",H657=""),INDEX(雇用者!$F$3:$Y$100003,MATCH($AN657,雇用者!B$3:B$100003,0),MATCH($AM657,雇用者!$F$1:$Y$1,1)),IF(G657="","",G657)),IF(G657="","",G657)))</f>
        <v/>
      </c>
      <c r="AT657" s="21" t="str">
        <f t="shared" si="336"/>
        <v/>
      </c>
      <c r="AU657" s="21" t="str">
        <f>IF(AND(AT657&lt;&gt;"",COUNTIF($AL$3:AL657,AL657)=1),SUMIF($AL$3:$AT$100003,AL657,$AT$3:$AT$100003),"")</f>
        <v/>
      </c>
      <c r="AV657" s="21" t="str">
        <f>IF(AND(COUNTIF($AM$3:AM657,AM657)=COUNTIF($AM$3:AM100657,AM657),AM657&lt;&gt;""),SUMIF($AM$3:AM657,AM657,$AT$3:AT657),"")</f>
        <v/>
      </c>
      <c r="AW657" s="96"/>
      <c r="AX657" s="20" t="str">
        <f>IF(COUNT(BC657:BH657)=6,MAX($AX$3:AX656)+1,"")</f>
        <v/>
      </c>
      <c r="AY657" s="20" t="str">
        <f>IF(AZ657="","",RANK(AZ657,$AZ$3:$AZ$100003,1)+COUNTIF($AZ$3:AZ657,AZ657)-1)</f>
        <v/>
      </c>
      <c r="AZ657" s="20" t="str">
        <f t="shared" si="337"/>
        <v/>
      </c>
      <c r="BA657" s="20" t="str">
        <f>IF(AN657="","",IF(COUNTIF($AN$3:AN657,AN657)=1,1+MAX($BA$3:BA656),INDEX($BA$3:BA656,MATCH(AN657,$AN$3:AN657,0),0)))</f>
        <v/>
      </c>
      <c r="BB657" s="20" t="str">
        <f>IF(AO657="","",IF(COUNTIF($AO$3:AO657,AO657)=1,1+MAX($BB$3:BB656),INDEX($BB$3:BB656,MATCH(AO657,$AO$3:AO657,0),0)))</f>
        <v/>
      </c>
      <c r="BC657" s="54" t="str">
        <f t="shared" si="338"/>
        <v/>
      </c>
      <c r="BD657" s="54" t="str">
        <f t="shared" si="339"/>
        <v/>
      </c>
      <c r="BE657" s="20" t="str">
        <f>IF($AN657="","",IF(COUNTIF(AN657,"*"&amp;BE$1&amp;"*"),COUNTIF(AN$3:AN657,"*"&amp;BE$1&amp;"*"),""))</f>
        <v/>
      </c>
      <c r="BF657" s="20" t="str">
        <f>IF($AN657="","",IF(COUNTIF(AO657,"*"&amp;BF$1&amp;"*"),COUNTIF(AO$3:AO657,"*"&amp;BF$1&amp;"*"),""))</f>
        <v/>
      </c>
      <c r="BG657" s="20" t="str">
        <f>IF($AN657="","",IF(COUNTIF(AP657,"*"&amp;BG$1&amp;"*"),COUNTIF(AP$3:AP657,"*"&amp;BG$1&amp;"*"),""))</f>
        <v/>
      </c>
      <c r="BH657" s="20" t="str">
        <f>IF($AN657="","",IF(COUNTIF(AQ657,"*"&amp;BH$1&amp;"*"),COUNTIF(AQ$3:AQ657,"*"&amp;BH$1&amp;"*"),""))</f>
        <v/>
      </c>
      <c r="BI657" s="58" t="str">
        <f t="shared" si="340"/>
        <v/>
      </c>
      <c r="BJ657" s="20" t="str">
        <f t="shared" si="341"/>
        <v/>
      </c>
      <c r="BK657" s="20" t="str">
        <f t="shared" si="342"/>
        <v/>
      </c>
      <c r="BM657" s="20" t="str">
        <f>IF($BM$1&gt;=1+MAX($BM$3:BM656),1+MAX($BM$3:BM656),"")</f>
        <v/>
      </c>
      <c r="BN657" s="20" t="str">
        <f t="shared" si="319"/>
        <v/>
      </c>
      <c r="BO657" s="20" t="str">
        <f t="shared" si="319"/>
        <v/>
      </c>
      <c r="BP657" s="20" t="str">
        <f t="shared" si="319"/>
        <v/>
      </c>
      <c r="BQ657" s="20" t="str">
        <f t="shared" si="319"/>
        <v/>
      </c>
      <c r="BR657" s="20" t="str">
        <f t="shared" si="319"/>
        <v/>
      </c>
      <c r="BS657" s="20" t="str">
        <f t="shared" si="319"/>
        <v/>
      </c>
      <c r="BT657" s="20" t="str">
        <f t="shared" si="319"/>
        <v/>
      </c>
      <c r="BU657" s="20" t="str">
        <f t="shared" si="319"/>
        <v/>
      </c>
      <c r="BV657" s="20" t="str">
        <f t="shared" si="319"/>
        <v/>
      </c>
      <c r="BW657" s="20" t="str">
        <f t="shared" si="319"/>
        <v/>
      </c>
      <c r="BX657" s="20" t="str">
        <f t="shared" si="319"/>
        <v/>
      </c>
    </row>
    <row r="658" spans="2:76" ht="30" customHeight="1" x14ac:dyDescent="0.2">
      <c r="B658" s="52"/>
      <c r="C658" s="52"/>
      <c r="D658" s="52"/>
      <c r="E658" s="30"/>
      <c r="F658" s="31"/>
      <c r="G658" s="32"/>
      <c r="H658" s="30"/>
      <c r="I658" s="31"/>
      <c r="J658" s="34"/>
      <c r="K658" s="112" t="str">
        <f t="shared" si="320"/>
        <v/>
      </c>
      <c r="L658" s="108" t="str">
        <f t="shared" si="321"/>
        <v/>
      </c>
      <c r="M658" s="108" t="str">
        <f t="shared" si="322"/>
        <v/>
      </c>
      <c r="N658" s="31" t="str">
        <f t="shared" si="323"/>
        <v/>
      </c>
      <c r="O658" s="31" t="str">
        <f t="shared" si="324"/>
        <v/>
      </c>
      <c r="P658" s="49" t="str">
        <f t="shared" si="325"/>
        <v/>
      </c>
      <c r="Q658" s="49" t="str">
        <f t="shared" si="326"/>
        <v/>
      </c>
      <c r="R658" s="32" t="str">
        <f t="shared" si="327"/>
        <v/>
      </c>
      <c r="S658" s="19"/>
      <c r="T658" s="45" t="str">
        <f t="shared" si="328"/>
        <v/>
      </c>
      <c r="U658" s="32" t="str">
        <f t="shared" si="329"/>
        <v/>
      </c>
      <c r="V658" s="22"/>
      <c r="W658" s="6" t="str">
        <f t="shared" si="317"/>
        <v/>
      </c>
      <c r="X658" s="7" t="str">
        <f t="shared" si="330"/>
        <v/>
      </c>
      <c r="Y658" s="19"/>
      <c r="Z658" s="13" t="str">
        <f t="shared" si="318"/>
        <v/>
      </c>
      <c r="AA658" s="13" t="str">
        <f t="shared" si="331"/>
        <v/>
      </c>
      <c r="AB658" s="7" t="str">
        <f t="shared" si="332"/>
        <v/>
      </c>
      <c r="AC658" s="22"/>
      <c r="AD658" s="3" t="str">
        <f>IF(B658="","",COUNT(B$3:B658))</f>
        <v/>
      </c>
      <c r="AE658" s="3" t="str">
        <f>IF(C658="","",COUNT(C$3:C658))</f>
        <v/>
      </c>
      <c r="AF658" s="3" t="str">
        <f>IF(D658="","",COUNT(D$3:D658))</f>
        <v/>
      </c>
      <c r="AG658" s="20" t="str">
        <f>IF(E658="","",COUNTA($E$3:E658))</f>
        <v/>
      </c>
      <c r="AH658" s="38" t="str">
        <f>IF(B658="",IF(OR($C658&lt;&gt;"",$D658&lt;&gt;"",$E658&lt;&gt;"",$H658&lt;&gt;"",$G658&lt;&gt;""),INDEX(AH$3:AH657,MATCH(MAX(AD$3:AD657),AD$3:AD657,0),0),""),B658)</f>
        <v/>
      </c>
      <c r="AI658" s="38" t="str">
        <f>IF(C658="",IF(OR($D658&lt;&gt;"",$E658&lt;&gt;"",$H658&lt;&gt;"",$G658&lt;&gt;""),INDEX(AI$3:AI657,MATCH(MAX(AE$3:AE657),AE$3:AE657,0),0),""),C658)</f>
        <v/>
      </c>
      <c r="AJ658" s="38" t="str">
        <f>IF(D658="",IF(OR($E658&lt;&gt;"",$H658&lt;&gt;"",$G658&lt;&gt;""),INDEX(AJ$3:AJ657,MATCH(MAX(AF$3:AF657),AF$3:AF657,0),0),""),D658)</f>
        <v/>
      </c>
      <c r="AK658" s="4" t="str">
        <f>IF(入力!E658="","",IFERROR(INDEX(雇用者!$B$3:$B$100003,IFERROR(MATCH("*"&amp;$E658&amp;"*",雇用者!B$3:B$100003,0),MATCH("*"&amp;$E658&amp;"*",雇用者!C$3:C$100003,0)),0),入力!E658))&amp;""</f>
        <v/>
      </c>
      <c r="AL658" s="20" t="str">
        <f>IF(AM658="","",$AM658&amp;"@"&amp;AN658&amp;IF(AN658="","","@"&amp;COUNTIF($AK$3:AK658,AN658)))</f>
        <v/>
      </c>
      <c r="AM658" s="26" t="str">
        <f t="shared" si="333"/>
        <v/>
      </c>
      <c r="AN658" s="4" t="str">
        <f>IF(AK658="",IF(AND(OR(H658&lt;&gt;"",G658&lt;&gt;""),E658=""),INDEX($AK$3:AK657,MATCH(MAX($AG$3:AG657),$AG$3:AG657,0),0),""),AK658)</f>
        <v/>
      </c>
      <c r="AO658" s="20" t="str">
        <f>IF(H658="",IF(AN658="","",IFERROR(INDEX(雇用者!$D$3:$D$100003,MATCH($AN658,雇用者!B$3:B$100003,0),0),"")),H658)&amp;""</f>
        <v/>
      </c>
      <c r="AP658" s="20" t="str">
        <f>IF(AN658="","",IFERROR(IF(AND(入力!I658="",H658=""),INDEX(雇用者!$E$3:$E$100003,MATCH($AN658,雇用者!B$3:B$100003,0),0),I658),I658))&amp;""</f>
        <v/>
      </c>
      <c r="AQ658" s="20" t="str">
        <f t="shared" si="334"/>
        <v/>
      </c>
      <c r="AR658" s="20" t="str">
        <f t="shared" si="335"/>
        <v/>
      </c>
      <c r="AS658" s="20" t="str">
        <f>IF(AN658="","",IFERROR(IF(AND(入力!G658="",H658=""),INDEX(雇用者!$F$3:$Y$100003,MATCH($AN658,雇用者!B$3:B$100003,0),MATCH($AM658,雇用者!$F$1:$Y$1,1)),IF(G658="","",G658)),IF(G658="","",G658)))</f>
        <v/>
      </c>
      <c r="AT658" s="21" t="str">
        <f t="shared" si="336"/>
        <v/>
      </c>
      <c r="AU658" s="21" t="str">
        <f>IF(AND(AT658&lt;&gt;"",COUNTIF($AL$3:AL658,AL658)=1),SUMIF($AL$3:$AT$100003,AL658,$AT$3:$AT$100003),"")</f>
        <v/>
      </c>
      <c r="AV658" s="21" t="str">
        <f>IF(AND(COUNTIF($AM$3:AM658,AM658)=COUNTIF($AM$3:AM100658,AM658),AM658&lt;&gt;""),SUMIF($AM$3:AM658,AM658,$AT$3:AT658),"")</f>
        <v/>
      </c>
      <c r="AW658" s="96"/>
      <c r="AX658" s="20" t="str">
        <f>IF(COUNT(BC658:BH658)=6,MAX($AX$3:AX657)+1,"")</f>
        <v/>
      </c>
      <c r="AY658" s="20" t="str">
        <f>IF(AZ658="","",RANK(AZ658,$AZ$3:$AZ$100003,1)+COUNTIF($AZ$3:AZ658,AZ658)-1)</f>
        <v/>
      </c>
      <c r="AZ658" s="20" t="str">
        <f t="shared" si="337"/>
        <v/>
      </c>
      <c r="BA658" s="20" t="str">
        <f>IF(AN658="","",IF(COUNTIF($AN$3:AN658,AN658)=1,1+MAX($BA$3:BA657),INDEX($BA$3:BA657,MATCH(AN658,$AN$3:AN658,0),0)))</f>
        <v/>
      </c>
      <c r="BB658" s="20" t="str">
        <f>IF(AO658="","",IF(COUNTIF($AO$3:AO658,AO658)=1,1+MAX($BB$3:BB657),INDEX($BB$3:BB657,MATCH(AO658,$AO$3:AO658,0),0)))</f>
        <v/>
      </c>
      <c r="BC658" s="54" t="str">
        <f t="shared" si="338"/>
        <v/>
      </c>
      <c r="BD658" s="54" t="str">
        <f t="shared" si="339"/>
        <v/>
      </c>
      <c r="BE658" s="20" t="str">
        <f>IF($AN658="","",IF(COUNTIF(AN658,"*"&amp;BE$1&amp;"*"),COUNTIF(AN$3:AN658,"*"&amp;BE$1&amp;"*"),""))</f>
        <v/>
      </c>
      <c r="BF658" s="20" t="str">
        <f>IF($AN658="","",IF(COUNTIF(AO658,"*"&amp;BF$1&amp;"*"),COUNTIF(AO$3:AO658,"*"&amp;BF$1&amp;"*"),""))</f>
        <v/>
      </c>
      <c r="BG658" s="20" t="str">
        <f>IF($AN658="","",IF(COUNTIF(AP658,"*"&amp;BG$1&amp;"*"),COUNTIF(AP$3:AP658,"*"&amp;BG$1&amp;"*"),""))</f>
        <v/>
      </c>
      <c r="BH658" s="20" t="str">
        <f>IF($AN658="","",IF(COUNTIF(AQ658,"*"&amp;BH$1&amp;"*"),COUNTIF(AQ$3:AQ658,"*"&amp;BH$1&amp;"*"),""))</f>
        <v/>
      </c>
      <c r="BI658" s="58" t="str">
        <f t="shared" si="340"/>
        <v/>
      </c>
      <c r="BJ658" s="20" t="str">
        <f t="shared" si="341"/>
        <v/>
      </c>
      <c r="BK658" s="20" t="str">
        <f t="shared" si="342"/>
        <v/>
      </c>
      <c r="BM658" s="20" t="str">
        <f>IF($BM$1&gt;=1+MAX($BM$3:BM657),1+MAX($BM$3:BM657),"")</f>
        <v/>
      </c>
      <c r="BN658" s="20" t="str">
        <f t="shared" si="319"/>
        <v/>
      </c>
      <c r="BO658" s="20" t="str">
        <f t="shared" si="319"/>
        <v/>
      </c>
      <c r="BP658" s="20" t="str">
        <f t="shared" si="319"/>
        <v/>
      </c>
      <c r="BQ658" s="20" t="str">
        <f t="shared" si="319"/>
        <v/>
      </c>
      <c r="BR658" s="20" t="str">
        <f t="shared" si="319"/>
        <v/>
      </c>
      <c r="BS658" s="20" t="str">
        <f t="shared" si="319"/>
        <v/>
      </c>
      <c r="BT658" s="20" t="str">
        <f t="shared" si="319"/>
        <v/>
      </c>
      <c r="BU658" s="20" t="str">
        <f t="shared" si="319"/>
        <v/>
      </c>
      <c r="BV658" s="20" t="str">
        <f t="shared" si="319"/>
        <v/>
      </c>
      <c r="BW658" s="20" t="str">
        <f t="shared" si="319"/>
        <v/>
      </c>
      <c r="BX658" s="20" t="str">
        <f t="shared" si="319"/>
        <v/>
      </c>
    </row>
    <row r="659" spans="2:76" ht="30" customHeight="1" x14ac:dyDescent="0.2">
      <c r="B659" s="52"/>
      <c r="C659" s="52"/>
      <c r="D659" s="52"/>
      <c r="E659" s="30"/>
      <c r="F659" s="31"/>
      <c r="G659" s="32"/>
      <c r="H659" s="30"/>
      <c r="I659" s="31"/>
      <c r="J659" s="34"/>
      <c r="K659" s="112" t="str">
        <f t="shared" si="320"/>
        <v/>
      </c>
      <c r="L659" s="108" t="str">
        <f t="shared" si="321"/>
        <v/>
      </c>
      <c r="M659" s="108" t="str">
        <f t="shared" si="322"/>
        <v/>
      </c>
      <c r="N659" s="31" t="str">
        <f t="shared" si="323"/>
        <v/>
      </c>
      <c r="O659" s="31" t="str">
        <f t="shared" si="324"/>
        <v/>
      </c>
      <c r="P659" s="49" t="str">
        <f t="shared" si="325"/>
        <v/>
      </c>
      <c r="Q659" s="49" t="str">
        <f t="shared" si="326"/>
        <v/>
      </c>
      <c r="R659" s="32" t="str">
        <f t="shared" si="327"/>
        <v/>
      </c>
      <c r="S659" s="19"/>
      <c r="T659" s="45" t="str">
        <f t="shared" si="328"/>
        <v/>
      </c>
      <c r="U659" s="32" t="str">
        <f t="shared" si="329"/>
        <v/>
      </c>
      <c r="V659" s="22"/>
      <c r="W659" s="6" t="str">
        <f t="shared" si="317"/>
        <v/>
      </c>
      <c r="X659" s="7" t="str">
        <f t="shared" si="330"/>
        <v/>
      </c>
      <c r="Y659" s="19"/>
      <c r="Z659" s="13" t="str">
        <f t="shared" si="318"/>
        <v/>
      </c>
      <c r="AA659" s="13" t="str">
        <f t="shared" si="331"/>
        <v/>
      </c>
      <c r="AB659" s="7" t="str">
        <f t="shared" si="332"/>
        <v/>
      </c>
      <c r="AC659" s="22"/>
      <c r="AD659" s="3" t="str">
        <f>IF(B659="","",COUNT(B$3:B659))</f>
        <v/>
      </c>
      <c r="AE659" s="3" t="str">
        <f>IF(C659="","",COUNT(C$3:C659))</f>
        <v/>
      </c>
      <c r="AF659" s="3" t="str">
        <f>IF(D659="","",COUNT(D$3:D659))</f>
        <v/>
      </c>
      <c r="AG659" s="20" t="str">
        <f>IF(E659="","",COUNTA($E$3:E659))</f>
        <v/>
      </c>
      <c r="AH659" s="38" t="str">
        <f>IF(B659="",IF(OR($C659&lt;&gt;"",$D659&lt;&gt;"",$E659&lt;&gt;"",$H659&lt;&gt;"",$G659&lt;&gt;""),INDEX(AH$3:AH658,MATCH(MAX(AD$3:AD658),AD$3:AD658,0),0),""),B659)</f>
        <v/>
      </c>
      <c r="AI659" s="38" t="str">
        <f>IF(C659="",IF(OR($D659&lt;&gt;"",$E659&lt;&gt;"",$H659&lt;&gt;"",$G659&lt;&gt;""),INDEX(AI$3:AI658,MATCH(MAX(AE$3:AE658),AE$3:AE658,0),0),""),C659)</f>
        <v/>
      </c>
      <c r="AJ659" s="38" t="str">
        <f>IF(D659="",IF(OR($E659&lt;&gt;"",$H659&lt;&gt;"",$G659&lt;&gt;""),INDEX(AJ$3:AJ658,MATCH(MAX(AF$3:AF658),AF$3:AF658,0),0),""),D659)</f>
        <v/>
      </c>
      <c r="AK659" s="4" t="str">
        <f>IF(入力!E659="","",IFERROR(INDEX(雇用者!$B$3:$B$100003,IFERROR(MATCH("*"&amp;$E659&amp;"*",雇用者!B$3:B$100003,0),MATCH("*"&amp;$E659&amp;"*",雇用者!C$3:C$100003,0)),0),入力!E659))&amp;""</f>
        <v/>
      </c>
      <c r="AL659" s="20" t="str">
        <f>IF(AM659="","",$AM659&amp;"@"&amp;AN659&amp;IF(AN659="","","@"&amp;COUNTIF($AK$3:AK659,AN659)))</f>
        <v/>
      </c>
      <c r="AM659" s="26" t="str">
        <f t="shared" si="333"/>
        <v/>
      </c>
      <c r="AN659" s="4" t="str">
        <f>IF(AK659="",IF(AND(OR(H659&lt;&gt;"",G659&lt;&gt;""),E659=""),INDEX($AK$3:AK658,MATCH(MAX($AG$3:AG658),$AG$3:AG658,0),0),""),AK659)</f>
        <v/>
      </c>
      <c r="AO659" s="20" t="str">
        <f>IF(H659="",IF(AN659="","",IFERROR(INDEX(雇用者!$D$3:$D$100003,MATCH($AN659,雇用者!B$3:B$100003,0),0),"")),H659)&amp;""</f>
        <v/>
      </c>
      <c r="AP659" s="20" t="str">
        <f>IF(AN659="","",IFERROR(IF(AND(入力!I659="",H659=""),INDEX(雇用者!$E$3:$E$100003,MATCH($AN659,雇用者!B$3:B$100003,0),0),I659),I659))&amp;""</f>
        <v/>
      </c>
      <c r="AQ659" s="20" t="str">
        <f t="shared" si="334"/>
        <v/>
      </c>
      <c r="AR659" s="20" t="str">
        <f t="shared" si="335"/>
        <v/>
      </c>
      <c r="AS659" s="20" t="str">
        <f>IF(AN659="","",IFERROR(IF(AND(入力!G659="",H659=""),INDEX(雇用者!$F$3:$Y$100003,MATCH($AN659,雇用者!B$3:B$100003,0),MATCH($AM659,雇用者!$F$1:$Y$1,1)),IF(G659="","",G659)),IF(G659="","",G659)))</f>
        <v/>
      </c>
      <c r="AT659" s="21" t="str">
        <f t="shared" si="336"/>
        <v/>
      </c>
      <c r="AU659" s="21" t="str">
        <f>IF(AND(AT659&lt;&gt;"",COUNTIF($AL$3:AL659,AL659)=1),SUMIF($AL$3:$AT$100003,AL659,$AT$3:$AT$100003),"")</f>
        <v/>
      </c>
      <c r="AV659" s="21" t="str">
        <f>IF(AND(COUNTIF($AM$3:AM659,AM659)=COUNTIF($AM$3:AM100659,AM659),AM659&lt;&gt;""),SUMIF($AM$3:AM659,AM659,$AT$3:AT659),"")</f>
        <v/>
      </c>
      <c r="AW659" s="96"/>
      <c r="AX659" s="20" t="str">
        <f>IF(COUNT(BC659:BH659)=6,MAX($AX$3:AX658)+1,"")</f>
        <v/>
      </c>
      <c r="AY659" s="20" t="str">
        <f>IF(AZ659="","",RANK(AZ659,$AZ$3:$AZ$100003,1)+COUNTIF($AZ$3:AZ659,AZ659)-1)</f>
        <v/>
      </c>
      <c r="AZ659" s="20" t="str">
        <f t="shared" si="337"/>
        <v/>
      </c>
      <c r="BA659" s="20" t="str">
        <f>IF(AN659="","",IF(COUNTIF($AN$3:AN659,AN659)=1,1+MAX($BA$3:BA658),INDEX($BA$3:BA658,MATCH(AN659,$AN$3:AN659,0),0)))</f>
        <v/>
      </c>
      <c r="BB659" s="20" t="str">
        <f>IF(AO659="","",IF(COUNTIF($AO$3:AO659,AO659)=1,1+MAX($BB$3:BB658),INDEX($BB$3:BB658,MATCH(AO659,$AO$3:AO659,0),0)))</f>
        <v/>
      </c>
      <c r="BC659" s="54" t="str">
        <f t="shared" si="338"/>
        <v/>
      </c>
      <c r="BD659" s="54" t="str">
        <f t="shared" si="339"/>
        <v/>
      </c>
      <c r="BE659" s="20" t="str">
        <f>IF($AN659="","",IF(COUNTIF(AN659,"*"&amp;BE$1&amp;"*"),COUNTIF(AN$3:AN659,"*"&amp;BE$1&amp;"*"),""))</f>
        <v/>
      </c>
      <c r="BF659" s="20" t="str">
        <f>IF($AN659="","",IF(COUNTIF(AO659,"*"&amp;BF$1&amp;"*"),COUNTIF(AO$3:AO659,"*"&amp;BF$1&amp;"*"),""))</f>
        <v/>
      </c>
      <c r="BG659" s="20" t="str">
        <f>IF($AN659="","",IF(COUNTIF(AP659,"*"&amp;BG$1&amp;"*"),COUNTIF(AP$3:AP659,"*"&amp;BG$1&amp;"*"),""))</f>
        <v/>
      </c>
      <c r="BH659" s="20" t="str">
        <f>IF($AN659="","",IF(COUNTIF(AQ659,"*"&amp;BH$1&amp;"*"),COUNTIF(AQ$3:AQ659,"*"&amp;BH$1&amp;"*"),""))</f>
        <v/>
      </c>
      <c r="BI659" s="58" t="str">
        <f t="shared" si="340"/>
        <v/>
      </c>
      <c r="BJ659" s="20" t="str">
        <f t="shared" si="341"/>
        <v/>
      </c>
      <c r="BK659" s="20" t="str">
        <f t="shared" si="342"/>
        <v/>
      </c>
      <c r="BM659" s="20" t="str">
        <f>IF($BM$1&gt;=1+MAX($BM$3:BM658),1+MAX($BM$3:BM658),"")</f>
        <v/>
      </c>
      <c r="BN659" s="20" t="str">
        <f t="shared" si="319"/>
        <v/>
      </c>
      <c r="BO659" s="20" t="str">
        <f t="shared" si="319"/>
        <v/>
      </c>
      <c r="BP659" s="20" t="str">
        <f t="shared" si="319"/>
        <v/>
      </c>
      <c r="BQ659" s="20" t="str">
        <f t="shared" si="319"/>
        <v/>
      </c>
      <c r="BR659" s="20" t="str">
        <f t="shared" si="319"/>
        <v/>
      </c>
      <c r="BS659" s="20" t="str">
        <f t="shared" si="319"/>
        <v/>
      </c>
      <c r="BT659" s="20" t="str">
        <f t="shared" si="319"/>
        <v/>
      </c>
      <c r="BU659" s="20" t="str">
        <f t="shared" si="319"/>
        <v/>
      </c>
      <c r="BV659" s="20" t="str">
        <f t="shared" si="319"/>
        <v/>
      </c>
      <c r="BW659" s="20" t="str">
        <f t="shared" si="319"/>
        <v/>
      </c>
      <c r="BX659" s="20" t="str">
        <f t="shared" si="319"/>
        <v/>
      </c>
    </row>
    <row r="660" spans="2:76" ht="30" customHeight="1" x14ac:dyDescent="0.2">
      <c r="B660" s="52"/>
      <c r="C660" s="52"/>
      <c r="D660" s="52"/>
      <c r="E660" s="30"/>
      <c r="F660" s="31"/>
      <c r="G660" s="32"/>
      <c r="H660" s="30"/>
      <c r="I660" s="31"/>
      <c r="J660" s="34"/>
      <c r="K660" s="112" t="str">
        <f t="shared" si="320"/>
        <v/>
      </c>
      <c r="L660" s="108" t="str">
        <f t="shared" si="321"/>
        <v/>
      </c>
      <c r="M660" s="108" t="str">
        <f t="shared" si="322"/>
        <v/>
      </c>
      <c r="N660" s="31" t="str">
        <f t="shared" si="323"/>
        <v/>
      </c>
      <c r="O660" s="31" t="str">
        <f t="shared" si="324"/>
        <v/>
      </c>
      <c r="P660" s="49" t="str">
        <f t="shared" si="325"/>
        <v/>
      </c>
      <c r="Q660" s="49" t="str">
        <f t="shared" si="326"/>
        <v/>
      </c>
      <c r="R660" s="32" t="str">
        <f t="shared" si="327"/>
        <v/>
      </c>
      <c r="S660" s="19"/>
      <c r="T660" s="45" t="str">
        <f t="shared" si="328"/>
        <v/>
      </c>
      <c r="U660" s="32" t="str">
        <f t="shared" si="329"/>
        <v/>
      </c>
      <c r="V660" s="22"/>
      <c r="W660" s="6" t="str">
        <f t="shared" si="317"/>
        <v/>
      </c>
      <c r="X660" s="7" t="str">
        <f t="shared" si="330"/>
        <v/>
      </c>
      <c r="Y660" s="19"/>
      <c r="Z660" s="13" t="str">
        <f t="shared" si="318"/>
        <v/>
      </c>
      <c r="AA660" s="13" t="str">
        <f t="shared" si="331"/>
        <v/>
      </c>
      <c r="AB660" s="7" t="str">
        <f t="shared" si="332"/>
        <v/>
      </c>
      <c r="AC660" s="22"/>
      <c r="AD660" s="3" t="str">
        <f>IF(B660="","",COUNT(B$3:B660))</f>
        <v/>
      </c>
      <c r="AE660" s="3" t="str">
        <f>IF(C660="","",COUNT(C$3:C660))</f>
        <v/>
      </c>
      <c r="AF660" s="3" t="str">
        <f>IF(D660="","",COUNT(D$3:D660))</f>
        <v/>
      </c>
      <c r="AG660" s="20" t="str">
        <f>IF(E660="","",COUNTA($E$3:E660))</f>
        <v/>
      </c>
      <c r="AH660" s="38" t="str">
        <f>IF(B660="",IF(OR($C660&lt;&gt;"",$D660&lt;&gt;"",$E660&lt;&gt;"",$H660&lt;&gt;"",$G660&lt;&gt;""),INDEX(AH$3:AH659,MATCH(MAX(AD$3:AD659),AD$3:AD659,0),0),""),B660)</f>
        <v/>
      </c>
      <c r="AI660" s="38" t="str">
        <f>IF(C660="",IF(OR($D660&lt;&gt;"",$E660&lt;&gt;"",$H660&lt;&gt;"",$G660&lt;&gt;""),INDEX(AI$3:AI659,MATCH(MAX(AE$3:AE659),AE$3:AE659,0),0),""),C660)</f>
        <v/>
      </c>
      <c r="AJ660" s="38" t="str">
        <f>IF(D660="",IF(OR($E660&lt;&gt;"",$H660&lt;&gt;"",$G660&lt;&gt;""),INDEX(AJ$3:AJ659,MATCH(MAX(AF$3:AF659),AF$3:AF659,0),0),""),D660)</f>
        <v/>
      </c>
      <c r="AK660" s="4" t="str">
        <f>IF(入力!E660="","",IFERROR(INDEX(雇用者!$B$3:$B$100003,IFERROR(MATCH("*"&amp;$E660&amp;"*",雇用者!B$3:B$100003,0),MATCH("*"&amp;$E660&amp;"*",雇用者!C$3:C$100003,0)),0),入力!E660))&amp;""</f>
        <v/>
      </c>
      <c r="AL660" s="20" t="str">
        <f>IF(AM660="","",$AM660&amp;"@"&amp;AN660&amp;IF(AN660="","","@"&amp;COUNTIF($AK$3:AK660,AN660)))</f>
        <v/>
      </c>
      <c r="AM660" s="26" t="str">
        <f t="shared" si="333"/>
        <v/>
      </c>
      <c r="AN660" s="4" t="str">
        <f>IF(AK660="",IF(AND(OR(H660&lt;&gt;"",G660&lt;&gt;""),E660=""),INDEX($AK$3:AK659,MATCH(MAX($AG$3:AG659),$AG$3:AG659,0),0),""),AK660)</f>
        <v/>
      </c>
      <c r="AO660" s="20" t="str">
        <f>IF(H660="",IF(AN660="","",IFERROR(INDEX(雇用者!$D$3:$D$100003,MATCH($AN660,雇用者!B$3:B$100003,0),0),"")),H660)&amp;""</f>
        <v/>
      </c>
      <c r="AP660" s="20" t="str">
        <f>IF(AN660="","",IFERROR(IF(AND(入力!I660="",H660=""),INDEX(雇用者!$E$3:$E$100003,MATCH($AN660,雇用者!B$3:B$100003,0),0),I660),I660))&amp;""</f>
        <v/>
      </c>
      <c r="AQ660" s="20" t="str">
        <f t="shared" si="334"/>
        <v/>
      </c>
      <c r="AR660" s="20" t="str">
        <f t="shared" si="335"/>
        <v/>
      </c>
      <c r="AS660" s="20" t="str">
        <f>IF(AN660="","",IFERROR(IF(AND(入力!G660="",H660=""),INDEX(雇用者!$F$3:$Y$100003,MATCH($AN660,雇用者!B$3:B$100003,0),MATCH($AM660,雇用者!$F$1:$Y$1,1)),IF(G660="","",G660)),IF(G660="","",G660)))</f>
        <v/>
      </c>
      <c r="AT660" s="21" t="str">
        <f t="shared" si="336"/>
        <v/>
      </c>
      <c r="AU660" s="21" t="str">
        <f>IF(AND(AT660&lt;&gt;"",COUNTIF($AL$3:AL660,AL660)=1),SUMIF($AL$3:$AT$100003,AL660,$AT$3:$AT$100003),"")</f>
        <v/>
      </c>
      <c r="AV660" s="21" t="str">
        <f>IF(AND(COUNTIF($AM$3:AM660,AM660)=COUNTIF($AM$3:AM100660,AM660),AM660&lt;&gt;""),SUMIF($AM$3:AM660,AM660,$AT$3:AT660),"")</f>
        <v/>
      </c>
      <c r="AW660" s="96"/>
      <c r="AX660" s="20" t="str">
        <f>IF(COUNT(BC660:BH660)=6,MAX($AX$3:AX659)+1,"")</f>
        <v/>
      </c>
      <c r="AY660" s="20" t="str">
        <f>IF(AZ660="","",RANK(AZ660,$AZ$3:$AZ$100003,1)+COUNTIF($AZ$3:AZ660,AZ660)-1)</f>
        <v/>
      </c>
      <c r="AZ660" s="20" t="str">
        <f t="shared" si="337"/>
        <v/>
      </c>
      <c r="BA660" s="20" t="str">
        <f>IF(AN660="","",IF(COUNTIF($AN$3:AN660,AN660)=1,1+MAX($BA$3:BA659),INDEX($BA$3:BA659,MATCH(AN660,$AN$3:AN660,0),0)))</f>
        <v/>
      </c>
      <c r="BB660" s="20" t="str">
        <f>IF(AO660="","",IF(COUNTIF($AO$3:AO660,AO660)=1,1+MAX($BB$3:BB659),INDEX($BB$3:BB659,MATCH(AO660,$AO$3:AO660,0),0)))</f>
        <v/>
      </c>
      <c r="BC660" s="54" t="str">
        <f t="shared" si="338"/>
        <v/>
      </c>
      <c r="BD660" s="54" t="str">
        <f t="shared" si="339"/>
        <v/>
      </c>
      <c r="BE660" s="20" t="str">
        <f>IF($AN660="","",IF(COUNTIF(AN660,"*"&amp;BE$1&amp;"*"),COUNTIF(AN$3:AN660,"*"&amp;BE$1&amp;"*"),""))</f>
        <v/>
      </c>
      <c r="BF660" s="20" t="str">
        <f>IF($AN660="","",IF(COUNTIF(AO660,"*"&amp;BF$1&amp;"*"),COUNTIF(AO$3:AO660,"*"&amp;BF$1&amp;"*"),""))</f>
        <v/>
      </c>
      <c r="BG660" s="20" t="str">
        <f>IF($AN660="","",IF(COUNTIF(AP660,"*"&amp;BG$1&amp;"*"),COUNTIF(AP$3:AP660,"*"&amp;BG$1&amp;"*"),""))</f>
        <v/>
      </c>
      <c r="BH660" s="20" t="str">
        <f>IF($AN660="","",IF(COUNTIF(AQ660,"*"&amp;BH$1&amp;"*"),COUNTIF(AQ$3:AQ660,"*"&amp;BH$1&amp;"*"),""))</f>
        <v/>
      </c>
      <c r="BI660" s="58" t="str">
        <f t="shared" si="340"/>
        <v/>
      </c>
      <c r="BJ660" s="20" t="str">
        <f t="shared" si="341"/>
        <v/>
      </c>
      <c r="BK660" s="20" t="str">
        <f t="shared" si="342"/>
        <v/>
      </c>
      <c r="BM660" s="20" t="str">
        <f>IF($BM$1&gt;=1+MAX($BM$3:BM659),1+MAX($BM$3:BM659),"")</f>
        <v/>
      </c>
      <c r="BN660" s="20" t="str">
        <f t="shared" si="319"/>
        <v/>
      </c>
      <c r="BO660" s="20" t="str">
        <f t="shared" si="319"/>
        <v/>
      </c>
      <c r="BP660" s="20" t="str">
        <f t="shared" si="319"/>
        <v/>
      </c>
      <c r="BQ660" s="20" t="str">
        <f t="shared" si="319"/>
        <v/>
      </c>
      <c r="BR660" s="20" t="str">
        <f t="shared" si="319"/>
        <v/>
      </c>
      <c r="BS660" s="20" t="str">
        <f t="shared" si="319"/>
        <v/>
      </c>
      <c r="BT660" s="20" t="str">
        <f t="shared" si="319"/>
        <v/>
      </c>
      <c r="BU660" s="20" t="str">
        <f t="shared" si="319"/>
        <v/>
      </c>
      <c r="BV660" s="20" t="str">
        <f t="shared" si="319"/>
        <v/>
      </c>
      <c r="BW660" s="20" t="str">
        <f t="shared" si="319"/>
        <v/>
      </c>
      <c r="BX660" s="20" t="str">
        <f t="shared" si="319"/>
        <v/>
      </c>
    </row>
    <row r="661" spans="2:76" ht="30" customHeight="1" x14ac:dyDescent="0.2">
      <c r="B661" s="52"/>
      <c r="C661" s="52"/>
      <c r="D661" s="52"/>
      <c r="E661" s="30"/>
      <c r="F661" s="31"/>
      <c r="G661" s="32"/>
      <c r="H661" s="30"/>
      <c r="I661" s="31"/>
      <c r="J661" s="34"/>
      <c r="K661" s="112" t="str">
        <f t="shared" si="320"/>
        <v/>
      </c>
      <c r="L661" s="108" t="str">
        <f t="shared" si="321"/>
        <v/>
      </c>
      <c r="M661" s="108" t="str">
        <f t="shared" si="322"/>
        <v/>
      </c>
      <c r="N661" s="31" t="str">
        <f t="shared" si="323"/>
        <v/>
      </c>
      <c r="O661" s="31" t="str">
        <f t="shared" si="324"/>
        <v/>
      </c>
      <c r="P661" s="49" t="str">
        <f t="shared" si="325"/>
        <v/>
      </c>
      <c r="Q661" s="49" t="str">
        <f t="shared" si="326"/>
        <v/>
      </c>
      <c r="R661" s="32" t="str">
        <f t="shared" si="327"/>
        <v/>
      </c>
      <c r="S661" s="19"/>
      <c r="T661" s="45" t="str">
        <f t="shared" si="328"/>
        <v/>
      </c>
      <c r="U661" s="32" t="str">
        <f t="shared" si="329"/>
        <v/>
      </c>
      <c r="V661" s="22"/>
      <c r="W661" s="6" t="str">
        <f t="shared" si="317"/>
        <v/>
      </c>
      <c r="X661" s="7" t="str">
        <f t="shared" si="330"/>
        <v/>
      </c>
      <c r="Y661" s="19"/>
      <c r="Z661" s="13" t="str">
        <f t="shared" si="318"/>
        <v/>
      </c>
      <c r="AA661" s="13" t="str">
        <f t="shared" si="331"/>
        <v/>
      </c>
      <c r="AB661" s="7" t="str">
        <f t="shared" si="332"/>
        <v/>
      </c>
      <c r="AC661" s="22"/>
      <c r="AD661" s="3" t="str">
        <f>IF(B661="","",COUNT(B$3:B661))</f>
        <v/>
      </c>
      <c r="AE661" s="3" t="str">
        <f>IF(C661="","",COUNT(C$3:C661))</f>
        <v/>
      </c>
      <c r="AF661" s="3" t="str">
        <f>IF(D661="","",COUNT(D$3:D661))</f>
        <v/>
      </c>
      <c r="AG661" s="20" t="str">
        <f>IF(E661="","",COUNTA($E$3:E661))</f>
        <v/>
      </c>
      <c r="AH661" s="38" t="str">
        <f>IF(B661="",IF(OR($C661&lt;&gt;"",$D661&lt;&gt;"",$E661&lt;&gt;"",$H661&lt;&gt;"",$G661&lt;&gt;""),INDEX(AH$3:AH660,MATCH(MAX(AD$3:AD660),AD$3:AD660,0),0),""),B661)</f>
        <v/>
      </c>
      <c r="AI661" s="38" t="str">
        <f>IF(C661="",IF(OR($D661&lt;&gt;"",$E661&lt;&gt;"",$H661&lt;&gt;"",$G661&lt;&gt;""),INDEX(AI$3:AI660,MATCH(MAX(AE$3:AE660),AE$3:AE660,0),0),""),C661)</f>
        <v/>
      </c>
      <c r="AJ661" s="38" t="str">
        <f>IF(D661="",IF(OR($E661&lt;&gt;"",$H661&lt;&gt;"",$G661&lt;&gt;""),INDEX(AJ$3:AJ660,MATCH(MAX(AF$3:AF660),AF$3:AF660,0),0),""),D661)</f>
        <v/>
      </c>
      <c r="AK661" s="4" t="str">
        <f>IF(入力!E661="","",IFERROR(INDEX(雇用者!$B$3:$B$100003,IFERROR(MATCH("*"&amp;$E661&amp;"*",雇用者!B$3:B$100003,0),MATCH("*"&amp;$E661&amp;"*",雇用者!C$3:C$100003,0)),0),入力!E661))&amp;""</f>
        <v/>
      </c>
      <c r="AL661" s="20" t="str">
        <f>IF(AM661="","",$AM661&amp;"@"&amp;AN661&amp;IF(AN661="","","@"&amp;COUNTIF($AK$3:AK661,AN661)))</f>
        <v/>
      </c>
      <c r="AM661" s="26" t="str">
        <f t="shared" si="333"/>
        <v/>
      </c>
      <c r="AN661" s="4" t="str">
        <f>IF(AK661="",IF(AND(OR(H661&lt;&gt;"",G661&lt;&gt;""),E661=""),INDEX($AK$3:AK660,MATCH(MAX($AG$3:AG660),$AG$3:AG660,0),0),""),AK661)</f>
        <v/>
      </c>
      <c r="AO661" s="20" t="str">
        <f>IF(H661="",IF(AN661="","",IFERROR(INDEX(雇用者!$D$3:$D$100003,MATCH($AN661,雇用者!B$3:B$100003,0),0),"")),H661)&amp;""</f>
        <v/>
      </c>
      <c r="AP661" s="20" t="str">
        <f>IF(AN661="","",IFERROR(IF(AND(入力!I661="",H661=""),INDEX(雇用者!$E$3:$E$100003,MATCH($AN661,雇用者!B$3:B$100003,0),0),I661),I661))&amp;""</f>
        <v/>
      </c>
      <c r="AQ661" s="20" t="str">
        <f t="shared" si="334"/>
        <v/>
      </c>
      <c r="AR661" s="20" t="str">
        <f t="shared" si="335"/>
        <v/>
      </c>
      <c r="AS661" s="20" t="str">
        <f>IF(AN661="","",IFERROR(IF(AND(入力!G661="",H661=""),INDEX(雇用者!$F$3:$Y$100003,MATCH($AN661,雇用者!B$3:B$100003,0),MATCH($AM661,雇用者!$F$1:$Y$1,1)),IF(G661="","",G661)),IF(G661="","",G661)))</f>
        <v/>
      </c>
      <c r="AT661" s="21" t="str">
        <f t="shared" si="336"/>
        <v/>
      </c>
      <c r="AU661" s="21" t="str">
        <f>IF(AND(AT661&lt;&gt;"",COUNTIF($AL$3:AL661,AL661)=1),SUMIF($AL$3:$AT$100003,AL661,$AT$3:$AT$100003),"")</f>
        <v/>
      </c>
      <c r="AV661" s="21" t="str">
        <f>IF(AND(COUNTIF($AM$3:AM661,AM661)=COUNTIF($AM$3:AM100661,AM661),AM661&lt;&gt;""),SUMIF($AM$3:AM661,AM661,$AT$3:AT661),"")</f>
        <v/>
      </c>
      <c r="AW661" s="96"/>
      <c r="AX661" s="20" t="str">
        <f>IF(COUNT(BC661:BH661)=6,MAX($AX$3:AX660)+1,"")</f>
        <v/>
      </c>
      <c r="AY661" s="20" t="str">
        <f>IF(AZ661="","",RANK(AZ661,$AZ$3:$AZ$100003,1)+COUNTIF($AZ$3:AZ661,AZ661)-1)</f>
        <v/>
      </c>
      <c r="AZ661" s="20" t="str">
        <f t="shared" si="337"/>
        <v/>
      </c>
      <c r="BA661" s="20" t="str">
        <f>IF(AN661="","",IF(COUNTIF($AN$3:AN661,AN661)=1,1+MAX($BA$3:BA660),INDEX($BA$3:BA660,MATCH(AN661,$AN$3:AN661,0),0)))</f>
        <v/>
      </c>
      <c r="BB661" s="20" t="str">
        <f>IF(AO661="","",IF(COUNTIF($AO$3:AO661,AO661)=1,1+MAX($BB$3:BB660),INDEX($BB$3:BB660,MATCH(AO661,$AO$3:AO661,0),0)))</f>
        <v/>
      </c>
      <c r="BC661" s="54" t="str">
        <f t="shared" si="338"/>
        <v/>
      </c>
      <c r="BD661" s="54" t="str">
        <f t="shared" si="339"/>
        <v/>
      </c>
      <c r="BE661" s="20" t="str">
        <f>IF($AN661="","",IF(COUNTIF(AN661,"*"&amp;BE$1&amp;"*"),COUNTIF(AN$3:AN661,"*"&amp;BE$1&amp;"*"),""))</f>
        <v/>
      </c>
      <c r="BF661" s="20" t="str">
        <f>IF($AN661="","",IF(COUNTIF(AO661,"*"&amp;BF$1&amp;"*"),COUNTIF(AO$3:AO661,"*"&amp;BF$1&amp;"*"),""))</f>
        <v/>
      </c>
      <c r="BG661" s="20" t="str">
        <f>IF($AN661="","",IF(COUNTIF(AP661,"*"&amp;BG$1&amp;"*"),COUNTIF(AP$3:AP661,"*"&amp;BG$1&amp;"*"),""))</f>
        <v/>
      </c>
      <c r="BH661" s="20" t="str">
        <f>IF($AN661="","",IF(COUNTIF(AQ661,"*"&amp;BH$1&amp;"*"),COUNTIF(AQ$3:AQ661,"*"&amp;BH$1&amp;"*"),""))</f>
        <v/>
      </c>
      <c r="BI661" s="58" t="str">
        <f t="shared" si="340"/>
        <v/>
      </c>
      <c r="BJ661" s="20" t="str">
        <f t="shared" si="341"/>
        <v/>
      </c>
      <c r="BK661" s="20" t="str">
        <f t="shared" si="342"/>
        <v/>
      </c>
      <c r="BM661" s="20" t="str">
        <f>IF($BM$1&gt;=1+MAX($BM$3:BM660),1+MAX($BM$3:BM660),"")</f>
        <v/>
      </c>
      <c r="BN661" s="20" t="str">
        <f t="shared" si="319"/>
        <v/>
      </c>
      <c r="BO661" s="20" t="str">
        <f t="shared" si="319"/>
        <v/>
      </c>
      <c r="BP661" s="20" t="str">
        <f t="shared" si="319"/>
        <v/>
      </c>
      <c r="BQ661" s="20" t="str">
        <f t="shared" si="319"/>
        <v/>
      </c>
      <c r="BR661" s="20" t="str">
        <f t="shared" si="319"/>
        <v/>
      </c>
      <c r="BS661" s="20" t="str">
        <f t="shared" si="319"/>
        <v/>
      </c>
      <c r="BT661" s="20" t="str">
        <f t="shared" si="319"/>
        <v/>
      </c>
      <c r="BU661" s="20" t="str">
        <f t="shared" si="319"/>
        <v/>
      </c>
      <c r="BV661" s="20" t="str">
        <f t="shared" si="319"/>
        <v/>
      </c>
      <c r="BW661" s="20" t="str">
        <f t="shared" si="319"/>
        <v/>
      </c>
      <c r="BX661" s="20" t="str">
        <f t="shared" si="319"/>
        <v/>
      </c>
    </row>
    <row r="662" spans="2:76" ht="30" customHeight="1" x14ac:dyDescent="0.2">
      <c r="B662" s="52"/>
      <c r="C662" s="52"/>
      <c r="D662" s="52"/>
      <c r="E662" s="30"/>
      <c r="F662" s="31"/>
      <c r="G662" s="32"/>
      <c r="H662" s="30"/>
      <c r="I662" s="31"/>
      <c r="J662" s="34"/>
      <c r="K662" s="112" t="str">
        <f t="shared" si="320"/>
        <v/>
      </c>
      <c r="L662" s="108" t="str">
        <f t="shared" si="321"/>
        <v/>
      </c>
      <c r="M662" s="108" t="str">
        <f t="shared" si="322"/>
        <v/>
      </c>
      <c r="N662" s="31" t="str">
        <f t="shared" si="323"/>
        <v/>
      </c>
      <c r="O662" s="31" t="str">
        <f t="shared" si="324"/>
        <v/>
      </c>
      <c r="P662" s="49" t="str">
        <f t="shared" si="325"/>
        <v/>
      </c>
      <c r="Q662" s="49" t="str">
        <f t="shared" si="326"/>
        <v/>
      </c>
      <c r="R662" s="32" t="str">
        <f t="shared" si="327"/>
        <v/>
      </c>
      <c r="S662" s="19"/>
      <c r="T662" s="45" t="str">
        <f t="shared" si="328"/>
        <v/>
      </c>
      <c r="U662" s="32" t="str">
        <f t="shared" si="329"/>
        <v/>
      </c>
      <c r="V662" s="22"/>
      <c r="W662" s="6" t="str">
        <f t="shared" si="317"/>
        <v/>
      </c>
      <c r="X662" s="7" t="str">
        <f t="shared" si="330"/>
        <v/>
      </c>
      <c r="Y662" s="19"/>
      <c r="Z662" s="13" t="str">
        <f t="shared" si="318"/>
        <v/>
      </c>
      <c r="AA662" s="13" t="str">
        <f t="shared" si="331"/>
        <v/>
      </c>
      <c r="AB662" s="7" t="str">
        <f t="shared" si="332"/>
        <v/>
      </c>
      <c r="AC662" s="22"/>
      <c r="AD662" s="3" t="str">
        <f>IF(B662="","",COUNT(B$3:B662))</f>
        <v/>
      </c>
      <c r="AE662" s="3" t="str">
        <f>IF(C662="","",COUNT(C$3:C662))</f>
        <v/>
      </c>
      <c r="AF662" s="3" t="str">
        <f>IF(D662="","",COUNT(D$3:D662))</f>
        <v/>
      </c>
      <c r="AG662" s="20" t="str">
        <f>IF(E662="","",COUNTA($E$3:E662))</f>
        <v/>
      </c>
      <c r="AH662" s="38" t="str">
        <f>IF(B662="",IF(OR($C662&lt;&gt;"",$D662&lt;&gt;"",$E662&lt;&gt;"",$H662&lt;&gt;"",$G662&lt;&gt;""),INDEX(AH$3:AH661,MATCH(MAX(AD$3:AD661),AD$3:AD661,0),0),""),B662)</f>
        <v/>
      </c>
      <c r="AI662" s="38" t="str">
        <f>IF(C662="",IF(OR($D662&lt;&gt;"",$E662&lt;&gt;"",$H662&lt;&gt;"",$G662&lt;&gt;""),INDEX(AI$3:AI661,MATCH(MAX(AE$3:AE661),AE$3:AE661,0),0),""),C662)</f>
        <v/>
      </c>
      <c r="AJ662" s="38" t="str">
        <f>IF(D662="",IF(OR($E662&lt;&gt;"",$H662&lt;&gt;"",$G662&lt;&gt;""),INDEX(AJ$3:AJ661,MATCH(MAX(AF$3:AF661),AF$3:AF661,0),0),""),D662)</f>
        <v/>
      </c>
      <c r="AK662" s="4" t="str">
        <f>IF(入力!E662="","",IFERROR(INDEX(雇用者!$B$3:$B$100003,IFERROR(MATCH("*"&amp;$E662&amp;"*",雇用者!B$3:B$100003,0),MATCH("*"&amp;$E662&amp;"*",雇用者!C$3:C$100003,0)),0),入力!E662))&amp;""</f>
        <v/>
      </c>
      <c r="AL662" s="20" t="str">
        <f>IF(AM662="","",$AM662&amp;"@"&amp;AN662&amp;IF(AN662="","","@"&amp;COUNTIF($AK$3:AK662,AN662)))</f>
        <v/>
      </c>
      <c r="AM662" s="26" t="str">
        <f t="shared" si="333"/>
        <v/>
      </c>
      <c r="AN662" s="4" t="str">
        <f>IF(AK662="",IF(AND(OR(H662&lt;&gt;"",G662&lt;&gt;""),E662=""),INDEX($AK$3:AK661,MATCH(MAX($AG$3:AG661),$AG$3:AG661,0),0),""),AK662)</f>
        <v/>
      </c>
      <c r="AO662" s="20" t="str">
        <f>IF(H662="",IF(AN662="","",IFERROR(INDEX(雇用者!$D$3:$D$100003,MATCH($AN662,雇用者!B$3:B$100003,0),0),"")),H662)&amp;""</f>
        <v/>
      </c>
      <c r="AP662" s="20" t="str">
        <f>IF(AN662="","",IFERROR(IF(AND(入力!I662="",H662=""),INDEX(雇用者!$E$3:$E$100003,MATCH($AN662,雇用者!B$3:B$100003,0),0),I662),I662))&amp;""</f>
        <v/>
      </c>
      <c r="AQ662" s="20" t="str">
        <f t="shared" si="334"/>
        <v/>
      </c>
      <c r="AR662" s="20" t="str">
        <f t="shared" si="335"/>
        <v/>
      </c>
      <c r="AS662" s="20" t="str">
        <f>IF(AN662="","",IFERROR(IF(AND(入力!G662="",H662=""),INDEX(雇用者!$F$3:$Y$100003,MATCH($AN662,雇用者!B$3:B$100003,0),MATCH($AM662,雇用者!$F$1:$Y$1,1)),IF(G662="","",G662)),IF(G662="","",G662)))</f>
        <v/>
      </c>
      <c r="AT662" s="21" t="str">
        <f t="shared" si="336"/>
        <v/>
      </c>
      <c r="AU662" s="21" t="str">
        <f>IF(AND(AT662&lt;&gt;"",COUNTIF($AL$3:AL662,AL662)=1),SUMIF($AL$3:$AT$100003,AL662,$AT$3:$AT$100003),"")</f>
        <v/>
      </c>
      <c r="AV662" s="21" t="str">
        <f>IF(AND(COUNTIF($AM$3:AM662,AM662)=COUNTIF($AM$3:AM100662,AM662),AM662&lt;&gt;""),SUMIF($AM$3:AM662,AM662,$AT$3:AT662),"")</f>
        <v/>
      </c>
      <c r="AW662" s="96"/>
      <c r="AX662" s="20" t="str">
        <f>IF(COUNT(BC662:BH662)=6,MAX($AX$3:AX661)+1,"")</f>
        <v/>
      </c>
      <c r="AY662" s="20" t="str">
        <f>IF(AZ662="","",RANK(AZ662,$AZ$3:$AZ$100003,1)+COUNTIF($AZ$3:AZ662,AZ662)-1)</f>
        <v/>
      </c>
      <c r="AZ662" s="20" t="str">
        <f t="shared" si="337"/>
        <v/>
      </c>
      <c r="BA662" s="20" t="str">
        <f>IF(AN662="","",IF(COUNTIF($AN$3:AN662,AN662)=1,1+MAX($BA$3:BA661),INDEX($BA$3:BA661,MATCH(AN662,$AN$3:AN662,0),0)))</f>
        <v/>
      </c>
      <c r="BB662" s="20" t="str">
        <f>IF(AO662="","",IF(COUNTIF($AO$3:AO662,AO662)=1,1+MAX($BB$3:BB661),INDEX($BB$3:BB661,MATCH(AO662,$AO$3:AO662,0),0)))</f>
        <v/>
      </c>
      <c r="BC662" s="54" t="str">
        <f t="shared" si="338"/>
        <v/>
      </c>
      <c r="BD662" s="54" t="str">
        <f t="shared" si="339"/>
        <v/>
      </c>
      <c r="BE662" s="20" t="str">
        <f>IF($AN662="","",IF(COUNTIF(AN662,"*"&amp;BE$1&amp;"*"),COUNTIF(AN$3:AN662,"*"&amp;BE$1&amp;"*"),""))</f>
        <v/>
      </c>
      <c r="BF662" s="20" t="str">
        <f>IF($AN662="","",IF(COUNTIF(AO662,"*"&amp;BF$1&amp;"*"),COUNTIF(AO$3:AO662,"*"&amp;BF$1&amp;"*"),""))</f>
        <v/>
      </c>
      <c r="BG662" s="20" t="str">
        <f>IF($AN662="","",IF(COUNTIF(AP662,"*"&amp;BG$1&amp;"*"),COUNTIF(AP$3:AP662,"*"&amp;BG$1&amp;"*"),""))</f>
        <v/>
      </c>
      <c r="BH662" s="20" t="str">
        <f>IF($AN662="","",IF(COUNTIF(AQ662,"*"&amp;BH$1&amp;"*"),COUNTIF(AQ$3:AQ662,"*"&amp;BH$1&amp;"*"),""))</f>
        <v/>
      </c>
      <c r="BI662" s="58" t="str">
        <f t="shared" si="340"/>
        <v/>
      </c>
      <c r="BJ662" s="20" t="str">
        <f t="shared" si="341"/>
        <v/>
      </c>
      <c r="BK662" s="20" t="str">
        <f t="shared" si="342"/>
        <v/>
      </c>
      <c r="BM662" s="20" t="str">
        <f>IF($BM$1&gt;=1+MAX($BM$3:BM661),1+MAX($BM$3:BM661),"")</f>
        <v/>
      </c>
      <c r="BN662" s="20" t="str">
        <f t="shared" si="319"/>
        <v/>
      </c>
      <c r="BO662" s="20" t="str">
        <f t="shared" si="319"/>
        <v/>
      </c>
      <c r="BP662" s="20" t="str">
        <f t="shared" si="319"/>
        <v/>
      </c>
      <c r="BQ662" s="20" t="str">
        <f t="shared" si="319"/>
        <v/>
      </c>
      <c r="BR662" s="20" t="str">
        <f t="shared" si="319"/>
        <v/>
      </c>
      <c r="BS662" s="20" t="str">
        <f t="shared" si="319"/>
        <v/>
      </c>
      <c r="BT662" s="20" t="str">
        <f t="shared" si="319"/>
        <v/>
      </c>
      <c r="BU662" s="20" t="str">
        <f t="shared" si="319"/>
        <v/>
      </c>
      <c r="BV662" s="20" t="str">
        <f t="shared" si="319"/>
        <v/>
      </c>
      <c r="BW662" s="20" t="str">
        <f t="shared" si="319"/>
        <v/>
      </c>
      <c r="BX662" s="20" t="str">
        <f t="shared" si="319"/>
        <v/>
      </c>
    </row>
    <row r="663" spans="2:76" ht="30" customHeight="1" x14ac:dyDescent="0.2">
      <c r="B663" s="52"/>
      <c r="C663" s="52"/>
      <c r="D663" s="52"/>
      <c r="E663" s="30"/>
      <c r="F663" s="31"/>
      <c r="G663" s="32"/>
      <c r="H663" s="30"/>
      <c r="I663" s="31"/>
      <c r="J663" s="34"/>
      <c r="K663" s="112" t="str">
        <f t="shared" si="320"/>
        <v/>
      </c>
      <c r="L663" s="108" t="str">
        <f t="shared" si="321"/>
        <v/>
      </c>
      <c r="M663" s="108" t="str">
        <f t="shared" si="322"/>
        <v/>
      </c>
      <c r="N663" s="31" t="str">
        <f t="shared" si="323"/>
        <v/>
      </c>
      <c r="O663" s="31" t="str">
        <f t="shared" si="324"/>
        <v/>
      </c>
      <c r="P663" s="49" t="str">
        <f t="shared" si="325"/>
        <v/>
      </c>
      <c r="Q663" s="49" t="str">
        <f t="shared" si="326"/>
        <v/>
      </c>
      <c r="R663" s="32" t="str">
        <f t="shared" si="327"/>
        <v/>
      </c>
      <c r="S663" s="19"/>
      <c r="T663" s="45" t="str">
        <f t="shared" si="328"/>
        <v/>
      </c>
      <c r="U663" s="32" t="str">
        <f t="shared" si="329"/>
        <v/>
      </c>
      <c r="V663" s="22"/>
      <c r="W663" s="6" t="str">
        <f t="shared" si="317"/>
        <v/>
      </c>
      <c r="X663" s="7" t="str">
        <f t="shared" si="330"/>
        <v/>
      </c>
      <c r="Y663" s="19"/>
      <c r="Z663" s="13" t="str">
        <f t="shared" si="318"/>
        <v/>
      </c>
      <c r="AA663" s="13" t="str">
        <f t="shared" si="331"/>
        <v/>
      </c>
      <c r="AB663" s="7" t="str">
        <f t="shared" si="332"/>
        <v/>
      </c>
      <c r="AC663" s="22"/>
      <c r="AD663" s="3" t="str">
        <f>IF(B663="","",COUNT(B$3:B663))</f>
        <v/>
      </c>
      <c r="AE663" s="3" t="str">
        <f>IF(C663="","",COUNT(C$3:C663))</f>
        <v/>
      </c>
      <c r="AF663" s="3" t="str">
        <f>IF(D663="","",COUNT(D$3:D663))</f>
        <v/>
      </c>
      <c r="AG663" s="20" t="str">
        <f>IF(E663="","",COUNTA($E$3:E663))</f>
        <v/>
      </c>
      <c r="AH663" s="38" t="str">
        <f>IF(B663="",IF(OR($C663&lt;&gt;"",$D663&lt;&gt;"",$E663&lt;&gt;"",$H663&lt;&gt;"",$G663&lt;&gt;""),INDEX(AH$3:AH662,MATCH(MAX(AD$3:AD662),AD$3:AD662,0),0),""),B663)</f>
        <v/>
      </c>
      <c r="AI663" s="38" t="str">
        <f>IF(C663="",IF(OR($D663&lt;&gt;"",$E663&lt;&gt;"",$H663&lt;&gt;"",$G663&lt;&gt;""),INDEX(AI$3:AI662,MATCH(MAX(AE$3:AE662),AE$3:AE662,0),0),""),C663)</f>
        <v/>
      </c>
      <c r="AJ663" s="38" t="str">
        <f>IF(D663="",IF(OR($E663&lt;&gt;"",$H663&lt;&gt;"",$G663&lt;&gt;""),INDEX(AJ$3:AJ662,MATCH(MAX(AF$3:AF662),AF$3:AF662,0),0),""),D663)</f>
        <v/>
      </c>
      <c r="AK663" s="4" t="str">
        <f>IF(入力!E663="","",IFERROR(INDEX(雇用者!$B$3:$B$100003,IFERROR(MATCH("*"&amp;$E663&amp;"*",雇用者!B$3:B$100003,0),MATCH("*"&amp;$E663&amp;"*",雇用者!C$3:C$100003,0)),0),入力!E663))&amp;""</f>
        <v/>
      </c>
      <c r="AL663" s="20" t="str">
        <f>IF(AM663="","",$AM663&amp;"@"&amp;AN663&amp;IF(AN663="","","@"&amp;COUNTIF($AK$3:AK663,AN663)))</f>
        <v/>
      </c>
      <c r="AM663" s="26" t="str">
        <f t="shared" si="333"/>
        <v/>
      </c>
      <c r="AN663" s="4" t="str">
        <f>IF(AK663="",IF(AND(OR(H663&lt;&gt;"",G663&lt;&gt;""),E663=""),INDEX($AK$3:AK662,MATCH(MAX($AG$3:AG662),$AG$3:AG662,0),0),""),AK663)</f>
        <v/>
      </c>
      <c r="AO663" s="20" t="str">
        <f>IF(H663="",IF(AN663="","",IFERROR(INDEX(雇用者!$D$3:$D$100003,MATCH($AN663,雇用者!B$3:B$100003,0),0),"")),H663)&amp;""</f>
        <v/>
      </c>
      <c r="AP663" s="20" t="str">
        <f>IF(AN663="","",IFERROR(IF(AND(入力!I663="",H663=""),INDEX(雇用者!$E$3:$E$100003,MATCH($AN663,雇用者!B$3:B$100003,0),0),I663),I663))&amp;""</f>
        <v/>
      </c>
      <c r="AQ663" s="20" t="str">
        <f t="shared" si="334"/>
        <v/>
      </c>
      <c r="AR663" s="20" t="str">
        <f t="shared" si="335"/>
        <v/>
      </c>
      <c r="AS663" s="20" t="str">
        <f>IF(AN663="","",IFERROR(IF(AND(入力!G663="",H663=""),INDEX(雇用者!$F$3:$Y$100003,MATCH($AN663,雇用者!B$3:B$100003,0),MATCH($AM663,雇用者!$F$1:$Y$1,1)),IF(G663="","",G663)),IF(G663="","",G663)))</f>
        <v/>
      </c>
      <c r="AT663" s="21" t="str">
        <f t="shared" si="336"/>
        <v/>
      </c>
      <c r="AU663" s="21" t="str">
        <f>IF(AND(AT663&lt;&gt;"",COUNTIF($AL$3:AL663,AL663)=1),SUMIF($AL$3:$AT$100003,AL663,$AT$3:$AT$100003),"")</f>
        <v/>
      </c>
      <c r="AV663" s="21" t="str">
        <f>IF(AND(COUNTIF($AM$3:AM663,AM663)=COUNTIF($AM$3:AM100663,AM663),AM663&lt;&gt;""),SUMIF($AM$3:AM663,AM663,$AT$3:AT663),"")</f>
        <v/>
      </c>
      <c r="AW663" s="96"/>
      <c r="AX663" s="20" t="str">
        <f>IF(COUNT(BC663:BH663)=6,MAX($AX$3:AX662)+1,"")</f>
        <v/>
      </c>
      <c r="AY663" s="20" t="str">
        <f>IF(AZ663="","",RANK(AZ663,$AZ$3:$AZ$100003,1)+COUNTIF($AZ$3:AZ663,AZ663)-1)</f>
        <v/>
      </c>
      <c r="AZ663" s="20" t="str">
        <f t="shared" si="337"/>
        <v/>
      </c>
      <c r="BA663" s="20" t="str">
        <f>IF(AN663="","",IF(COUNTIF($AN$3:AN663,AN663)=1,1+MAX($BA$3:BA662),INDEX($BA$3:BA662,MATCH(AN663,$AN$3:AN663,0),0)))</f>
        <v/>
      </c>
      <c r="BB663" s="20" t="str">
        <f>IF(AO663="","",IF(COUNTIF($AO$3:AO663,AO663)=1,1+MAX($BB$3:BB662),INDEX($BB$3:BB662,MATCH(AO663,$AO$3:AO663,0),0)))</f>
        <v/>
      </c>
      <c r="BC663" s="54" t="str">
        <f t="shared" si="338"/>
        <v/>
      </c>
      <c r="BD663" s="54" t="str">
        <f t="shared" si="339"/>
        <v/>
      </c>
      <c r="BE663" s="20" t="str">
        <f>IF($AN663="","",IF(COUNTIF(AN663,"*"&amp;BE$1&amp;"*"),COUNTIF(AN$3:AN663,"*"&amp;BE$1&amp;"*"),""))</f>
        <v/>
      </c>
      <c r="BF663" s="20" t="str">
        <f>IF($AN663="","",IF(COUNTIF(AO663,"*"&amp;BF$1&amp;"*"),COUNTIF(AO$3:AO663,"*"&amp;BF$1&amp;"*"),""))</f>
        <v/>
      </c>
      <c r="BG663" s="20" t="str">
        <f>IF($AN663="","",IF(COUNTIF(AP663,"*"&amp;BG$1&amp;"*"),COUNTIF(AP$3:AP663,"*"&amp;BG$1&amp;"*"),""))</f>
        <v/>
      </c>
      <c r="BH663" s="20" t="str">
        <f>IF($AN663="","",IF(COUNTIF(AQ663,"*"&amp;BH$1&amp;"*"),COUNTIF(AQ$3:AQ663,"*"&amp;BH$1&amp;"*"),""))</f>
        <v/>
      </c>
      <c r="BI663" s="58" t="str">
        <f t="shared" si="340"/>
        <v/>
      </c>
      <c r="BJ663" s="20" t="str">
        <f t="shared" si="341"/>
        <v/>
      </c>
      <c r="BK663" s="20" t="str">
        <f t="shared" si="342"/>
        <v/>
      </c>
      <c r="BM663" s="20" t="str">
        <f>IF($BM$1&gt;=1+MAX($BM$3:BM662),1+MAX($BM$3:BM662),"")</f>
        <v/>
      </c>
      <c r="BN663" s="20" t="str">
        <f t="shared" si="319"/>
        <v/>
      </c>
      <c r="BO663" s="20" t="str">
        <f t="shared" si="319"/>
        <v/>
      </c>
      <c r="BP663" s="20" t="str">
        <f t="shared" si="319"/>
        <v/>
      </c>
      <c r="BQ663" s="20" t="str">
        <f t="shared" si="319"/>
        <v/>
      </c>
      <c r="BR663" s="20" t="str">
        <f t="shared" si="319"/>
        <v/>
      </c>
      <c r="BS663" s="20" t="str">
        <f t="shared" si="319"/>
        <v/>
      </c>
      <c r="BT663" s="20" t="str">
        <f t="shared" si="319"/>
        <v/>
      </c>
      <c r="BU663" s="20" t="str">
        <f t="shared" si="319"/>
        <v/>
      </c>
      <c r="BV663" s="20" t="str">
        <f t="shared" si="319"/>
        <v/>
      </c>
      <c r="BW663" s="20" t="str">
        <f t="shared" si="319"/>
        <v/>
      </c>
      <c r="BX663" s="20" t="str">
        <f t="shared" si="319"/>
        <v/>
      </c>
    </row>
    <row r="664" spans="2:76" ht="30" customHeight="1" x14ac:dyDescent="0.2">
      <c r="B664" s="52"/>
      <c r="C664" s="52"/>
      <c r="D664" s="52"/>
      <c r="E664" s="30"/>
      <c r="F664" s="31"/>
      <c r="G664" s="32"/>
      <c r="H664" s="30"/>
      <c r="I664" s="31"/>
      <c r="J664" s="34"/>
      <c r="K664" s="112" t="str">
        <f t="shared" si="320"/>
        <v/>
      </c>
      <c r="L664" s="108" t="str">
        <f t="shared" si="321"/>
        <v/>
      </c>
      <c r="M664" s="108" t="str">
        <f t="shared" si="322"/>
        <v/>
      </c>
      <c r="N664" s="31" t="str">
        <f t="shared" si="323"/>
        <v/>
      </c>
      <c r="O664" s="31" t="str">
        <f t="shared" si="324"/>
        <v/>
      </c>
      <c r="P664" s="49" t="str">
        <f t="shared" si="325"/>
        <v/>
      </c>
      <c r="Q664" s="49" t="str">
        <f t="shared" si="326"/>
        <v/>
      </c>
      <c r="R664" s="32" t="str">
        <f t="shared" si="327"/>
        <v/>
      </c>
      <c r="S664" s="19"/>
      <c r="T664" s="45" t="str">
        <f t="shared" si="328"/>
        <v/>
      </c>
      <c r="U664" s="32" t="str">
        <f t="shared" si="329"/>
        <v/>
      </c>
      <c r="V664" s="22"/>
      <c r="W664" s="6" t="str">
        <f t="shared" si="317"/>
        <v/>
      </c>
      <c r="X664" s="7" t="str">
        <f t="shared" si="330"/>
        <v/>
      </c>
      <c r="Y664" s="19"/>
      <c r="Z664" s="13" t="str">
        <f t="shared" si="318"/>
        <v/>
      </c>
      <c r="AA664" s="13" t="str">
        <f t="shared" si="331"/>
        <v/>
      </c>
      <c r="AB664" s="7" t="str">
        <f t="shared" si="332"/>
        <v/>
      </c>
      <c r="AC664" s="22"/>
      <c r="AD664" s="3" t="str">
        <f>IF(B664="","",COUNT(B$3:B664))</f>
        <v/>
      </c>
      <c r="AE664" s="3" t="str">
        <f>IF(C664="","",COUNT(C$3:C664))</f>
        <v/>
      </c>
      <c r="AF664" s="3" t="str">
        <f>IF(D664="","",COUNT(D$3:D664))</f>
        <v/>
      </c>
      <c r="AG664" s="20" t="str">
        <f>IF(E664="","",COUNTA($E$3:E664))</f>
        <v/>
      </c>
      <c r="AH664" s="38" t="str">
        <f>IF(B664="",IF(OR($C664&lt;&gt;"",$D664&lt;&gt;"",$E664&lt;&gt;"",$H664&lt;&gt;"",$G664&lt;&gt;""),INDEX(AH$3:AH663,MATCH(MAX(AD$3:AD663),AD$3:AD663,0),0),""),B664)</f>
        <v/>
      </c>
      <c r="AI664" s="38" t="str">
        <f>IF(C664="",IF(OR($D664&lt;&gt;"",$E664&lt;&gt;"",$H664&lt;&gt;"",$G664&lt;&gt;""),INDEX(AI$3:AI663,MATCH(MAX(AE$3:AE663),AE$3:AE663,0),0),""),C664)</f>
        <v/>
      </c>
      <c r="AJ664" s="38" t="str">
        <f>IF(D664="",IF(OR($E664&lt;&gt;"",$H664&lt;&gt;"",$G664&lt;&gt;""),INDEX(AJ$3:AJ663,MATCH(MAX(AF$3:AF663),AF$3:AF663,0),0),""),D664)</f>
        <v/>
      </c>
      <c r="AK664" s="4" t="str">
        <f>IF(入力!E664="","",IFERROR(INDEX(雇用者!$B$3:$B$100003,IFERROR(MATCH("*"&amp;$E664&amp;"*",雇用者!B$3:B$100003,0),MATCH("*"&amp;$E664&amp;"*",雇用者!C$3:C$100003,0)),0),入力!E664))&amp;""</f>
        <v/>
      </c>
      <c r="AL664" s="20" t="str">
        <f>IF(AM664="","",$AM664&amp;"@"&amp;AN664&amp;IF(AN664="","","@"&amp;COUNTIF($AK$3:AK664,AN664)))</f>
        <v/>
      </c>
      <c r="AM664" s="26" t="str">
        <f t="shared" si="333"/>
        <v/>
      </c>
      <c r="AN664" s="4" t="str">
        <f>IF(AK664="",IF(AND(OR(H664&lt;&gt;"",G664&lt;&gt;""),E664=""),INDEX($AK$3:AK663,MATCH(MAX($AG$3:AG663),$AG$3:AG663,0),0),""),AK664)</f>
        <v/>
      </c>
      <c r="AO664" s="20" t="str">
        <f>IF(H664="",IF(AN664="","",IFERROR(INDEX(雇用者!$D$3:$D$100003,MATCH($AN664,雇用者!B$3:B$100003,0),0),"")),H664)&amp;""</f>
        <v/>
      </c>
      <c r="AP664" s="20" t="str">
        <f>IF(AN664="","",IFERROR(IF(AND(入力!I664="",H664=""),INDEX(雇用者!$E$3:$E$100003,MATCH($AN664,雇用者!B$3:B$100003,0),0),I664),I664))&amp;""</f>
        <v/>
      </c>
      <c r="AQ664" s="20" t="str">
        <f t="shared" si="334"/>
        <v/>
      </c>
      <c r="AR664" s="20" t="str">
        <f t="shared" si="335"/>
        <v/>
      </c>
      <c r="AS664" s="20" t="str">
        <f>IF(AN664="","",IFERROR(IF(AND(入力!G664="",H664=""),INDEX(雇用者!$F$3:$Y$100003,MATCH($AN664,雇用者!B$3:B$100003,0),MATCH($AM664,雇用者!$F$1:$Y$1,1)),IF(G664="","",G664)),IF(G664="","",G664)))</f>
        <v/>
      </c>
      <c r="AT664" s="21" t="str">
        <f t="shared" si="336"/>
        <v/>
      </c>
      <c r="AU664" s="21" t="str">
        <f>IF(AND(AT664&lt;&gt;"",COUNTIF($AL$3:AL664,AL664)=1),SUMIF($AL$3:$AT$100003,AL664,$AT$3:$AT$100003),"")</f>
        <v/>
      </c>
      <c r="AV664" s="21" t="str">
        <f>IF(AND(COUNTIF($AM$3:AM664,AM664)=COUNTIF($AM$3:AM100664,AM664),AM664&lt;&gt;""),SUMIF($AM$3:AM664,AM664,$AT$3:AT664),"")</f>
        <v/>
      </c>
      <c r="AW664" s="96"/>
      <c r="AX664" s="20" t="str">
        <f>IF(COUNT(BC664:BH664)=6,MAX($AX$3:AX663)+1,"")</f>
        <v/>
      </c>
      <c r="AY664" s="20" t="str">
        <f>IF(AZ664="","",RANK(AZ664,$AZ$3:$AZ$100003,1)+COUNTIF($AZ$3:AZ664,AZ664)-1)</f>
        <v/>
      </c>
      <c r="AZ664" s="20" t="str">
        <f t="shared" si="337"/>
        <v/>
      </c>
      <c r="BA664" s="20" t="str">
        <f>IF(AN664="","",IF(COUNTIF($AN$3:AN664,AN664)=1,1+MAX($BA$3:BA663),INDEX($BA$3:BA663,MATCH(AN664,$AN$3:AN664,0),0)))</f>
        <v/>
      </c>
      <c r="BB664" s="20" t="str">
        <f>IF(AO664="","",IF(COUNTIF($AO$3:AO664,AO664)=1,1+MAX($BB$3:BB663),INDEX($BB$3:BB663,MATCH(AO664,$AO$3:AO664,0),0)))</f>
        <v/>
      </c>
      <c r="BC664" s="54" t="str">
        <f t="shared" si="338"/>
        <v/>
      </c>
      <c r="BD664" s="54" t="str">
        <f t="shared" si="339"/>
        <v/>
      </c>
      <c r="BE664" s="20" t="str">
        <f>IF($AN664="","",IF(COUNTIF(AN664,"*"&amp;BE$1&amp;"*"),COUNTIF(AN$3:AN664,"*"&amp;BE$1&amp;"*"),""))</f>
        <v/>
      </c>
      <c r="BF664" s="20" t="str">
        <f>IF($AN664="","",IF(COUNTIF(AO664,"*"&amp;BF$1&amp;"*"),COUNTIF(AO$3:AO664,"*"&amp;BF$1&amp;"*"),""))</f>
        <v/>
      </c>
      <c r="BG664" s="20" t="str">
        <f>IF($AN664="","",IF(COUNTIF(AP664,"*"&amp;BG$1&amp;"*"),COUNTIF(AP$3:AP664,"*"&amp;BG$1&amp;"*"),""))</f>
        <v/>
      </c>
      <c r="BH664" s="20" t="str">
        <f>IF($AN664="","",IF(COUNTIF(AQ664,"*"&amp;BH$1&amp;"*"),COUNTIF(AQ$3:AQ664,"*"&amp;BH$1&amp;"*"),""))</f>
        <v/>
      </c>
      <c r="BI664" s="58" t="str">
        <f t="shared" si="340"/>
        <v/>
      </c>
      <c r="BJ664" s="20" t="str">
        <f t="shared" si="341"/>
        <v/>
      </c>
      <c r="BK664" s="20" t="str">
        <f t="shared" si="342"/>
        <v/>
      </c>
      <c r="BM664" s="20" t="str">
        <f>IF($BM$1&gt;=1+MAX($BM$3:BM663),1+MAX($BM$3:BM663),"")</f>
        <v/>
      </c>
      <c r="BN664" s="20" t="str">
        <f t="shared" si="319"/>
        <v/>
      </c>
      <c r="BO664" s="20" t="str">
        <f t="shared" si="319"/>
        <v/>
      </c>
      <c r="BP664" s="20" t="str">
        <f t="shared" si="319"/>
        <v/>
      </c>
      <c r="BQ664" s="20" t="str">
        <f t="shared" si="319"/>
        <v/>
      </c>
      <c r="BR664" s="20" t="str">
        <f t="shared" si="319"/>
        <v/>
      </c>
      <c r="BS664" s="20" t="str">
        <f t="shared" si="319"/>
        <v/>
      </c>
      <c r="BT664" s="20" t="str">
        <f t="shared" si="319"/>
        <v/>
      </c>
      <c r="BU664" s="20" t="str">
        <f t="shared" si="319"/>
        <v/>
      </c>
      <c r="BV664" s="20" t="str">
        <f t="shared" si="319"/>
        <v/>
      </c>
      <c r="BW664" s="20" t="str">
        <f t="shared" si="319"/>
        <v/>
      </c>
      <c r="BX664" s="20" t="str">
        <f t="shared" si="319"/>
        <v/>
      </c>
    </row>
    <row r="665" spans="2:76" ht="30" customHeight="1" x14ac:dyDescent="0.2">
      <c r="B665" s="52"/>
      <c r="C665" s="52"/>
      <c r="D665" s="52"/>
      <c r="E665" s="30"/>
      <c r="F665" s="31"/>
      <c r="G665" s="32"/>
      <c r="H665" s="30"/>
      <c r="I665" s="31"/>
      <c r="J665" s="34"/>
      <c r="K665" s="112" t="str">
        <f t="shared" si="320"/>
        <v/>
      </c>
      <c r="L665" s="108" t="str">
        <f t="shared" si="321"/>
        <v/>
      </c>
      <c r="M665" s="108" t="str">
        <f t="shared" si="322"/>
        <v/>
      </c>
      <c r="N665" s="31" t="str">
        <f t="shared" si="323"/>
        <v/>
      </c>
      <c r="O665" s="31" t="str">
        <f t="shared" si="324"/>
        <v/>
      </c>
      <c r="P665" s="49" t="str">
        <f t="shared" si="325"/>
        <v/>
      </c>
      <c r="Q665" s="49" t="str">
        <f t="shared" si="326"/>
        <v/>
      </c>
      <c r="R665" s="32" t="str">
        <f t="shared" si="327"/>
        <v/>
      </c>
      <c r="S665" s="19"/>
      <c r="T665" s="45" t="str">
        <f t="shared" si="328"/>
        <v/>
      </c>
      <c r="U665" s="32" t="str">
        <f t="shared" si="329"/>
        <v/>
      </c>
      <c r="V665" s="22"/>
      <c r="W665" s="6" t="str">
        <f t="shared" si="317"/>
        <v/>
      </c>
      <c r="X665" s="7" t="str">
        <f t="shared" si="330"/>
        <v/>
      </c>
      <c r="Y665" s="19"/>
      <c r="Z665" s="13" t="str">
        <f t="shared" si="318"/>
        <v/>
      </c>
      <c r="AA665" s="13" t="str">
        <f t="shared" si="331"/>
        <v/>
      </c>
      <c r="AB665" s="7" t="str">
        <f t="shared" si="332"/>
        <v/>
      </c>
      <c r="AC665" s="22"/>
      <c r="AD665" s="3" t="str">
        <f>IF(B665="","",COUNT(B$3:B665))</f>
        <v/>
      </c>
      <c r="AE665" s="3" t="str">
        <f>IF(C665="","",COUNT(C$3:C665))</f>
        <v/>
      </c>
      <c r="AF665" s="3" t="str">
        <f>IF(D665="","",COUNT(D$3:D665))</f>
        <v/>
      </c>
      <c r="AG665" s="20" t="str">
        <f>IF(E665="","",COUNTA($E$3:E665))</f>
        <v/>
      </c>
      <c r="AH665" s="38" t="str">
        <f>IF(B665="",IF(OR($C665&lt;&gt;"",$D665&lt;&gt;"",$E665&lt;&gt;"",$H665&lt;&gt;"",$G665&lt;&gt;""),INDEX(AH$3:AH664,MATCH(MAX(AD$3:AD664),AD$3:AD664,0),0),""),B665)</f>
        <v/>
      </c>
      <c r="AI665" s="38" t="str">
        <f>IF(C665="",IF(OR($D665&lt;&gt;"",$E665&lt;&gt;"",$H665&lt;&gt;"",$G665&lt;&gt;""),INDEX(AI$3:AI664,MATCH(MAX(AE$3:AE664),AE$3:AE664,0),0),""),C665)</f>
        <v/>
      </c>
      <c r="AJ665" s="38" t="str">
        <f>IF(D665="",IF(OR($E665&lt;&gt;"",$H665&lt;&gt;"",$G665&lt;&gt;""),INDEX(AJ$3:AJ664,MATCH(MAX(AF$3:AF664),AF$3:AF664,0),0),""),D665)</f>
        <v/>
      </c>
      <c r="AK665" s="4" t="str">
        <f>IF(入力!E665="","",IFERROR(INDEX(雇用者!$B$3:$B$100003,IFERROR(MATCH("*"&amp;$E665&amp;"*",雇用者!B$3:B$100003,0),MATCH("*"&amp;$E665&amp;"*",雇用者!C$3:C$100003,0)),0),入力!E665))&amp;""</f>
        <v/>
      </c>
      <c r="AL665" s="20" t="str">
        <f>IF(AM665="","",$AM665&amp;"@"&amp;AN665&amp;IF(AN665="","","@"&amp;COUNTIF($AK$3:AK665,AN665)))</f>
        <v/>
      </c>
      <c r="AM665" s="26" t="str">
        <f t="shared" si="333"/>
        <v/>
      </c>
      <c r="AN665" s="4" t="str">
        <f>IF(AK665="",IF(AND(OR(H665&lt;&gt;"",G665&lt;&gt;""),E665=""),INDEX($AK$3:AK664,MATCH(MAX($AG$3:AG664),$AG$3:AG664,0),0),""),AK665)</f>
        <v/>
      </c>
      <c r="AO665" s="20" t="str">
        <f>IF(H665="",IF(AN665="","",IFERROR(INDEX(雇用者!$D$3:$D$100003,MATCH($AN665,雇用者!B$3:B$100003,0),0),"")),H665)&amp;""</f>
        <v/>
      </c>
      <c r="AP665" s="20" t="str">
        <f>IF(AN665="","",IFERROR(IF(AND(入力!I665="",H665=""),INDEX(雇用者!$E$3:$E$100003,MATCH($AN665,雇用者!B$3:B$100003,0),0),I665),I665))&amp;""</f>
        <v/>
      </c>
      <c r="AQ665" s="20" t="str">
        <f t="shared" si="334"/>
        <v/>
      </c>
      <c r="AR665" s="20" t="str">
        <f t="shared" si="335"/>
        <v/>
      </c>
      <c r="AS665" s="20" t="str">
        <f>IF(AN665="","",IFERROR(IF(AND(入力!G665="",H665=""),INDEX(雇用者!$F$3:$Y$100003,MATCH($AN665,雇用者!B$3:B$100003,0),MATCH($AM665,雇用者!$F$1:$Y$1,1)),IF(G665="","",G665)),IF(G665="","",G665)))</f>
        <v/>
      </c>
      <c r="AT665" s="21" t="str">
        <f t="shared" si="336"/>
        <v/>
      </c>
      <c r="AU665" s="21" t="str">
        <f>IF(AND(AT665&lt;&gt;"",COUNTIF($AL$3:AL665,AL665)=1),SUMIF($AL$3:$AT$100003,AL665,$AT$3:$AT$100003),"")</f>
        <v/>
      </c>
      <c r="AV665" s="21" t="str">
        <f>IF(AND(COUNTIF($AM$3:AM665,AM665)=COUNTIF($AM$3:AM100665,AM665),AM665&lt;&gt;""),SUMIF($AM$3:AM665,AM665,$AT$3:AT665),"")</f>
        <v/>
      </c>
      <c r="AW665" s="96"/>
      <c r="AX665" s="20" t="str">
        <f>IF(COUNT(BC665:BH665)=6,MAX($AX$3:AX664)+1,"")</f>
        <v/>
      </c>
      <c r="AY665" s="20" t="str">
        <f>IF(AZ665="","",RANK(AZ665,$AZ$3:$AZ$100003,1)+COUNTIF($AZ$3:AZ665,AZ665)-1)</f>
        <v/>
      </c>
      <c r="AZ665" s="20" t="str">
        <f t="shared" si="337"/>
        <v/>
      </c>
      <c r="BA665" s="20" t="str">
        <f>IF(AN665="","",IF(COUNTIF($AN$3:AN665,AN665)=1,1+MAX($BA$3:BA664),INDEX($BA$3:BA664,MATCH(AN665,$AN$3:AN665,0),0)))</f>
        <v/>
      </c>
      <c r="BB665" s="20" t="str">
        <f>IF(AO665="","",IF(COUNTIF($AO$3:AO665,AO665)=1,1+MAX($BB$3:BB664),INDEX($BB$3:BB664,MATCH(AO665,$AO$3:AO665,0),0)))</f>
        <v/>
      </c>
      <c r="BC665" s="54" t="str">
        <f t="shared" si="338"/>
        <v/>
      </c>
      <c r="BD665" s="54" t="str">
        <f t="shared" si="339"/>
        <v/>
      </c>
      <c r="BE665" s="20" t="str">
        <f>IF($AN665="","",IF(COUNTIF(AN665,"*"&amp;BE$1&amp;"*"),COUNTIF(AN$3:AN665,"*"&amp;BE$1&amp;"*"),""))</f>
        <v/>
      </c>
      <c r="BF665" s="20" t="str">
        <f>IF($AN665="","",IF(COUNTIF(AO665,"*"&amp;BF$1&amp;"*"),COUNTIF(AO$3:AO665,"*"&amp;BF$1&amp;"*"),""))</f>
        <v/>
      </c>
      <c r="BG665" s="20" t="str">
        <f>IF($AN665="","",IF(COUNTIF(AP665,"*"&amp;BG$1&amp;"*"),COUNTIF(AP$3:AP665,"*"&amp;BG$1&amp;"*"),""))</f>
        <v/>
      </c>
      <c r="BH665" s="20" t="str">
        <f>IF($AN665="","",IF(COUNTIF(AQ665,"*"&amp;BH$1&amp;"*"),COUNTIF(AQ$3:AQ665,"*"&amp;BH$1&amp;"*"),""))</f>
        <v/>
      </c>
      <c r="BI665" s="58" t="str">
        <f t="shared" si="340"/>
        <v/>
      </c>
      <c r="BJ665" s="20" t="str">
        <f t="shared" si="341"/>
        <v/>
      </c>
      <c r="BK665" s="20" t="str">
        <f t="shared" si="342"/>
        <v/>
      </c>
      <c r="BM665" s="20" t="str">
        <f>IF($BM$1&gt;=1+MAX($BM$3:BM664),1+MAX($BM$3:BM664),"")</f>
        <v/>
      </c>
      <c r="BN665" s="20" t="str">
        <f t="shared" si="319"/>
        <v/>
      </c>
      <c r="BO665" s="20" t="str">
        <f t="shared" si="319"/>
        <v/>
      </c>
      <c r="BP665" s="20" t="str">
        <f t="shared" si="319"/>
        <v/>
      </c>
      <c r="BQ665" s="20" t="str">
        <f t="shared" si="319"/>
        <v/>
      </c>
      <c r="BR665" s="20" t="str">
        <f t="shared" si="319"/>
        <v/>
      </c>
      <c r="BS665" s="20" t="str">
        <f t="shared" si="319"/>
        <v/>
      </c>
      <c r="BT665" s="20" t="str">
        <f t="shared" si="319"/>
        <v/>
      </c>
      <c r="BU665" s="20" t="str">
        <f t="shared" si="319"/>
        <v/>
      </c>
      <c r="BV665" s="20" t="str">
        <f t="shared" si="319"/>
        <v/>
      </c>
      <c r="BW665" s="20" t="str">
        <f t="shared" si="319"/>
        <v/>
      </c>
      <c r="BX665" s="20" t="str">
        <f t="shared" si="319"/>
        <v/>
      </c>
    </row>
    <row r="666" spans="2:76" ht="30" customHeight="1" x14ac:dyDescent="0.2">
      <c r="B666" s="52"/>
      <c r="C666" s="52"/>
      <c r="D666" s="52"/>
      <c r="E666" s="30"/>
      <c r="F666" s="31"/>
      <c r="G666" s="32"/>
      <c r="H666" s="30"/>
      <c r="I666" s="31"/>
      <c r="J666" s="34"/>
      <c r="K666" s="112" t="str">
        <f t="shared" si="320"/>
        <v/>
      </c>
      <c r="L666" s="108" t="str">
        <f t="shared" si="321"/>
        <v/>
      </c>
      <c r="M666" s="108" t="str">
        <f t="shared" si="322"/>
        <v/>
      </c>
      <c r="N666" s="31" t="str">
        <f t="shared" si="323"/>
        <v/>
      </c>
      <c r="O666" s="31" t="str">
        <f t="shared" si="324"/>
        <v/>
      </c>
      <c r="P666" s="49" t="str">
        <f t="shared" si="325"/>
        <v/>
      </c>
      <c r="Q666" s="49" t="str">
        <f t="shared" si="326"/>
        <v/>
      </c>
      <c r="R666" s="32" t="str">
        <f t="shared" si="327"/>
        <v/>
      </c>
      <c r="S666" s="19"/>
      <c r="T666" s="45" t="str">
        <f t="shared" si="328"/>
        <v/>
      </c>
      <c r="U666" s="32" t="str">
        <f t="shared" si="329"/>
        <v/>
      </c>
      <c r="V666" s="22"/>
      <c r="W666" s="6" t="str">
        <f t="shared" si="317"/>
        <v/>
      </c>
      <c r="X666" s="7" t="str">
        <f t="shared" si="330"/>
        <v/>
      </c>
      <c r="Y666" s="19"/>
      <c r="Z666" s="13" t="str">
        <f t="shared" si="318"/>
        <v/>
      </c>
      <c r="AA666" s="13" t="str">
        <f t="shared" si="331"/>
        <v/>
      </c>
      <c r="AB666" s="7" t="str">
        <f t="shared" si="332"/>
        <v/>
      </c>
      <c r="AC666" s="22"/>
      <c r="AD666" s="3" t="str">
        <f>IF(B666="","",COUNT(B$3:B666))</f>
        <v/>
      </c>
      <c r="AE666" s="3" t="str">
        <f>IF(C666="","",COUNT(C$3:C666))</f>
        <v/>
      </c>
      <c r="AF666" s="3" t="str">
        <f>IF(D666="","",COUNT(D$3:D666))</f>
        <v/>
      </c>
      <c r="AG666" s="20" t="str">
        <f>IF(E666="","",COUNTA($E$3:E666))</f>
        <v/>
      </c>
      <c r="AH666" s="38" t="str">
        <f>IF(B666="",IF(OR($C666&lt;&gt;"",$D666&lt;&gt;"",$E666&lt;&gt;"",$H666&lt;&gt;"",$G666&lt;&gt;""),INDEX(AH$3:AH665,MATCH(MAX(AD$3:AD665),AD$3:AD665,0),0),""),B666)</f>
        <v/>
      </c>
      <c r="AI666" s="38" t="str">
        <f>IF(C666="",IF(OR($D666&lt;&gt;"",$E666&lt;&gt;"",$H666&lt;&gt;"",$G666&lt;&gt;""),INDEX(AI$3:AI665,MATCH(MAX(AE$3:AE665),AE$3:AE665,0),0),""),C666)</f>
        <v/>
      </c>
      <c r="AJ666" s="38" t="str">
        <f>IF(D666="",IF(OR($E666&lt;&gt;"",$H666&lt;&gt;"",$G666&lt;&gt;""),INDEX(AJ$3:AJ665,MATCH(MAX(AF$3:AF665),AF$3:AF665,0),0),""),D666)</f>
        <v/>
      </c>
      <c r="AK666" s="4" t="str">
        <f>IF(入力!E666="","",IFERROR(INDEX(雇用者!$B$3:$B$100003,IFERROR(MATCH("*"&amp;$E666&amp;"*",雇用者!B$3:B$100003,0),MATCH("*"&amp;$E666&amp;"*",雇用者!C$3:C$100003,0)),0),入力!E666))&amp;""</f>
        <v/>
      </c>
      <c r="AL666" s="20" t="str">
        <f>IF(AM666="","",$AM666&amp;"@"&amp;AN666&amp;IF(AN666="","","@"&amp;COUNTIF($AK$3:AK666,AN666)))</f>
        <v/>
      </c>
      <c r="AM666" s="26" t="str">
        <f t="shared" si="333"/>
        <v/>
      </c>
      <c r="AN666" s="4" t="str">
        <f>IF(AK666="",IF(AND(OR(H666&lt;&gt;"",G666&lt;&gt;""),E666=""),INDEX($AK$3:AK665,MATCH(MAX($AG$3:AG665),$AG$3:AG665,0),0),""),AK666)</f>
        <v/>
      </c>
      <c r="AO666" s="20" t="str">
        <f>IF(H666="",IF(AN666="","",IFERROR(INDEX(雇用者!$D$3:$D$100003,MATCH($AN666,雇用者!B$3:B$100003,0),0),"")),H666)&amp;""</f>
        <v/>
      </c>
      <c r="AP666" s="20" t="str">
        <f>IF(AN666="","",IFERROR(IF(AND(入力!I666="",H666=""),INDEX(雇用者!$E$3:$E$100003,MATCH($AN666,雇用者!B$3:B$100003,0),0),I666),I666))&amp;""</f>
        <v/>
      </c>
      <c r="AQ666" s="20" t="str">
        <f t="shared" si="334"/>
        <v/>
      </c>
      <c r="AR666" s="20" t="str">
        <f t="shared" si="335"/>
        <v/>
      </c>
      <c r="AS666" s="20" t="str">
        <f>IF(AN666="","",IFERROR(IF(AND(入力!G666="",H666=""),INDEX(雇用者!$F$3:$Y$100003,MATCH($AN666,雇用者!B$3:B$100003,0),MATCH($AM666,雇用者!$F$1:$Y$1,1)),IF(G666="","",G666)),IF(G666="","",G666)))</f>
        <v/>
      </c>
      <c r="AT666" s="21" t="str">
        <f t="shared" si="336"/>
        <v/>
      </c>
      <c r="AU666" s="21" t="str">
        <f>IF(AND(AT666&lt;&gt;"",COUNTIF($AL$3:AL666,AL666)=1),SUMIF($AL$3:$AT$100003,AL666,$AT$3:$AT$100003),"")</f>
        <v/>
      </c>
      <c r="AV666" s="21" t="str">
        <f>IF(AND(COUNTIF($AM$3:AM666,AM666)=COUNTIF($AM$3:AM100666,AM666),AM666&lt;&gt;""),SUMIF($AM$3:AM666,AM666,$AT$3:AT666),"")</f>
        <v/>
      </c>
      <c r="AW666" s="96"/>
      <c r="AX666" s="20" t="str">
        <f>IF(COUNT(BC666:BH666)=6,MAX($AX$3:AX665)+1,"")</f>
        <v/>
      </c>
      <c r="AY666" s="20" t="str">
        <f>IF(AZ666="","",RANK(AZ666,$AZ$3:$AZ$100003,1)+COUNTIF($AZ$3:AZ666,AZ666)-1)</f>
        <v/>
      </c>
      <c r="AZ666" s="20" t="str">
        <f t="shared" si="337"/>
        <v/>
      </c>
      <c r="BA666" s="20" t="str">
        <f>IF(AN666="","",IF(COUNTIF($AN$3:AN666,AN666)=1,1+MAX($BA$3:BA665),INDEX($BA$3:BA665,MATCH(AN666,$AN$3:AN666,0),0)))</f>
        <v/>
      </c>
      <c r="BB666" s="20" t="str">
        <f>IF(AO666="","",IF(COUNTIF($AO$3:AO666,AO666)=1,1+MAX($BB$3:BB665),INDEX($BB$3:BB665,MATCH(AO666,$AO$3:AO666,0),0)))</f>
        <v/>
      </c>
      <c r="BC666" s="54" t="str">
        <f t="shared" si="338"/>
        <v/>
      </c>
      <c r="BD666" s="54" t="str">
        <f t="shared" si="339"/>
        <v/>
      </c>
      <c r="BE666" s="20" t="str">
        <f>IF($AN666="","",IF(COUNTIF(AN666,"*"&amp;BE$1&amp;"*"),COUNTIF(AN$3:AN666,"*"&amp;BE$1&amp;"*"),""))</f>
        <v/>
      </c>
      <c r="BF666" s="20" t="str">
        <f>IF($AN666="","",IF(COUNTIF(AO666,"*"&amp;BF$1&amp;"*"),COUNTIF(AO$3:AO666,"*"&amp;BF$1&amp;"*"),""))</f>
        <v/>
      </c>
      <c r="BG666" s="20" t="str">
        <f>IF($AN666="","",IF(COUNTIF(AP666,"*"&amp;BG$1&amp;"*"),COUNTIF(AP$3:AP666,"*"&amp;BG$1&amp;"*"),""))</f>
        <v/>
      </c>
      <c r="BH666" s="20" t="str">
        <f>IF($AN666="","",IF(COUNTIF(AQ666,"*"&amp;BH$1&amp;"*"),COUNTIF(AQ$3:AQ666,"*"&amp;BH$1&amp;"*"),""))</f>
        <v/>
      </c>
      <c r="BI666" s="58" t="str">
        <f t="shared" si="340"/>
        <v/>
      </c>
      <c r="BJ666" s="20" t="str">
        <f t="shared" si="341"/>
        <v/>
      </c>
      <c r="BK666" s="20" t="str">
        <f t="shared" si="342"/>
        <v/>
      </c>
      <c r="BM666" s="20" t="str">
        <f>IF($BM$1&gt;=1+MAX($BM$3:BM665),1+MAX($BM$3:BM665),"")</f>
        <v/>
      </c>
      <c r="BN666" s="20" t="str">
        <f t="shared" si="319"/>
        <v/>
      </c>
      <c r="BO666" s="20" t="str">
        <f t="shared" si="319"/>
        <v/>
      </c>
      <c r="BP666" s="20" t="str">
        <f t="shared" si="319"/>
        <v/>
      </c>
      <c r="BQ666" s="20" t="str">
        <f t="shared" si="319"/>
        <v/>
      </c>
      <c r="BR666" s="20" t="str">
        <f t="shared" si="319"/>
        <v/>
      </c>
      <c r="BS666" s="20" t="str">
        <f t="shared" si="319"/>
        <v/>
      </c>
      <c r="BT666" s="20" t="str">
        <f t="shared" si="319"/>
        <v/>
      </c>
      <c r="BU666" s="20" t="str">
        <f t="shared" si="319"/>
        <v/>
      </c>
      <c r="BV666" s="20" t="str">
        <f t="shared" si="319"/>
        <v/>
      </c>
      <c r="BW666" s="20" t="str">
        <f t="shared" si="319"/>
        <v/>
      </c>
      <c r="BX666" s="20" t="str">
        <f t="shared" si="319"/>
        <v/>
      </c>
    </row>
    <row r="667" spans="2:76" ht="30" customHeight="1" x14ac:dyDescent="0.2">
      <c r="B667" s="52"/>
      <c r="C667" s="52"/>
      <c r="D667" s="52"/>
      <c r="E667" s="30"/>
      <c r="F667" s="31"/>
      <c r="G667" s="32"/>
      <c r="H667" s="30"/>
      <c r="I667" s="31"/>
      <c r="J667" s="34"/>
      <c r="K667" s="112" t="str">
        <f t="shared" si="320"/>
        <v/>
      </c>
      <c r="L667" s="108" t="str">
        <f t="shared" si="321"/>
        <v/>
      </c>
      <c r="M667" s="108" t="str">
        <f t="shared" si="322"/>
        <v/>
      </c>
      <c r="N667" s="31" t="str">
        <f t="shared" si="323"/>
        <v/>
      </c>
      <c r="O667" s="31" t="str">
        <f t="shared" si="324"/>
        <v/>
      </c>
      <c r="P667" s="49" t="str">
        <f t="shared" si="325"/>
        <v/>
      </c>
      <c r="Q667" s="49" t="str">
        <f t="shared" si="326"/>
        <v/>
      </c>
      <c r="R667" s="32" t="str">
        <f t="shared" si="327"/>
        <v/>
      </c>
      <c r="S667" s="19"/>
      <c r="T667" s="45" t="str">
        <f t="shared" si="328"/>
        <v/>
      </c>
      <c r="U667" s="32" t="str">
        <f t="shared" si="329"/>
        <v/>
      </c>
      <c r="V667" s="22"/>
      <c r="W667" s="6" t="str">
        <f t="shared" si="317"/>
        <v/>
      </c>
      <c r="X667" s="7" t="str">
        <f t="shared" si="330"/>
        <v/>
      </c>
      <c r="Y667" s="19"/>
      <c r="Z667" s="13" t="str">
        <f t="shared" si="318"/>
        <v/>
      </c>
      <c r="AA667" s="13" t="str">
        <f t="shared" si="331"/>
        <v/>
      </c>
      <c r="AB667" s="7" t="str">
        <f t="shared" si="332"/>
        <v/>
      </c>
      <c r="AC667" s="22"/>
      <c r="AD667" s="3" t="str">
        <f>IF(B667="","",COUNT(B$3:B667))</f>
        <v/>
      </c>
      <c r="AE667" s="3" t="str">
        <f>IF(C667="","",COUNT(C$3:C667))</f>
        <v/>
      </c>
      <c r="AF667" s="3" t="str">
        <f>IF(D667="","",COUNT(D$3:D667))</f>
        <v/>
      </c>
      <c r="AG667" s="20" t="str">
        <f>IF(E667="","",COUNTA($E$3:E667))</f>
        <v/>
      </c>
      <c r="AH667" s="38" t="str">
        <f>IF(B667="",IF(OR($C667&lt;&gt;"",$D667&lt;&gt;"",$E667&lt;&gt;"",$H667&lt;&gt;"",$G667&lt;&gt;""),INDEX(AH$3:AH666,MATCH(MAX(AD$3:AD666),AD$3:AD666,0),0),""),B667)</f>
        <v/>
      </c>
      <c r="AI667" s="38" t="str">
        <f>IF(C667="",IF(OR($D667&lt;&gt;"",$E667&lt;&gt;"",$H667&lt;&gt;"",$G667&lt;&gt;""),INDEX(AI$3:AI666,MATCH(MAX(AE$3:AE666),AE$3:AE666,0),0),""),C667)</f>
        <v/>
      </c>
      <c r="AJ667" s="38" t="str">
        <f>IF(D667="",IF(OR($E667&lt;&gt;"",$H667&lt;&gt;"",$G667&lt;&gt;""),INDEX(AJ$3:AJ666,MATCH(MAX(AF$3:AF666),AF$3:AF666,0),0),""),D667)</f>
        <v/>
      </c>
      <c r="AK667" s="4" t="str">
        <f>IF(入力!E667="","",IFERROR(INDEX(雇用者!$B$3:$B$100003,IFERROR(MATCH("*"&amp;$E667&amp;"*",雇用者!B$3:B$100003,0),MATCH("*"&amp;$E667&amp;"*",雇用者!C$3:C$100003,0)),0),入力!E667))&amp;""</f>
        <v/>
      </c>
      <c r="AL667" s="20" t="str">
        <f>IF(AM667="","",$AM667&amp;"@"&amp;AN667&amp;IF(AN667="","","@"&amp;COUNTIF($AK$3:AK667,AN667)))</f>
        <v/>
      </c>
      <c r="AM667" s="26" t="str">
        <f t="shared" si="333"/>
        <v/>
      </c>
      <c r="AN667" s="4" t="str">
        <f>IF(AK667="",IF(AND(OR(H667&lt;&gt;"",G667&lt;&gt;""),E667=""),INDEX($AK$3:AK666,MATCH(MAX($AG$3:AG666),$AG$3:AG666,0),0),""),AK667)</f>
        <v/>
      </c>
      <c r="AO667" s="20" t="str">
        <f>IF(H667="",IF(AN667="","",IFERROR(INDEX(雇用者!$D$3:$D$100003,MATCH($AN667,雇用者!B$3:B$100003,0),0),"")),H667)&amp;""</f>
        <v/>
      </c>
      <c r="AP667" s="20" t="str">
        <f>IF(AN667="","",IFERROR(IF(AND(入力!I667="",H667=""),INDEX(雇用者!$E$3:$E$100003,MATCH($AN667,雇用者!B$3:B$100003,0),0),I667),I667))&amp;""</f>
        <v/>
      </c>
      <c r="AQ667" s="20" t="str">
        <f t="shared" si="334"/>
        <v/>
      </c>
      <c r="AR667" s="20" t="str">
        <f t="shared" si="335"/>
        <v/>
      </c>
      <c r="AS667" s="20" t="str">
        <f>IF(AN667="","",IFERROR(IF(AND(入力!G667="",H667=""),INDEX(雇用者!$F$3:$Y$100003,MATCH($AN667,雇用者!B$3:B$100003,0),MATCH($AM667,雇用者!$F$1:$Y$1,1)),IF(G667="","",G667)),IF(G667="","",G667)))</f>
        <v/>
      </c>
      <c r="AT667" s="21" t="str">
        <f t="shared" si="336"/>
        <v/>
      </c>
      <c r="AU667" s="21" t="str">
        <f>IF(AND(AT667&lt;&gt;"",COUNTIF($AL$3:AL667,AL667)=1),SUMIF($AL$3:$AT$100003,AL667,$AT$3:$AT$100003),"")</f>
        <v/>
      </c>
      <c r="AV667" s="21" t="str">
        <f>IF(AND(COUNTIF($AM$3:AM667,AM667)=COUNTIF($AM$3:AM100667,AM667),AM667&lt;&gt;""),SUMIF($AM$3:AM667,AM667,$AT$3:AT667),"")</f>
        <v/>
      </c>
      <c r="AW667" s="96"/>
      <c r="AX667" s="20" t="str">
        <f>IF(COUNT(BC667:BH667)=6,MAX($AX$3:AX666)+1,"")</f>
        <v/>
      </c>
      <c r="AY667" s="20" t="str">
        <f>IF(AZ667="","",RANK(AZ667,$AZ$3:$AZ$100003,1)+COUNTIF($AZ$3:AZ667,AZ667)-1)</f>
        <v/>
      </c>
      <c r="AZ667" s="20" t="str">
        <f t="shared" si="337"/>
        <v/>
      </c>
      <c r="BA667" s="20" t="str">
        <f>IF(AN667="","",IF(COUNTIF($AN$3:AN667,AN667)=1,1+MAX($BA$3:BA666),INDEX($BA$3:BA666,MATCH(AN667,$AN$3:AN667,0),0)))</f>
        <v/>
      </c>
      <c r="BB667" s="20" t="str">
        <f>IF(AO667="","",IF(COUNTIF($AO$3:AO667,AO667)=1,1+MAX($BB$3:BB666),INDEX($BB$3:BB666,MATCH(AO667,$AO$3:AO667,0),0)))</f>
        <v/>
      </c>
      <c r="BC667" s="54" t="str">
        <f t="shared" si="338"/>
        <v/>
      </c>
      <c r="BD667" s="54" t="str">
        <f t="shared" si="339"/>
        <v/>
      </c>
      <c r="BE667" s="20" t="str">
        <f>IF($AN667="","",IF(COUNTIF(AN667,"*"&amp;BE$1&amp;"*"),COUNTIF(AN$3:AN667,"*"&amp;BE$1&amp;"*"),""))</f>
        <v/>
      </c>
      <c r="BF667" s="20" t="str">
        <f>IF($AN667="","",IF(COUNTIF(AO667,"*"&amp;BF$1&amp;"*"),COUNTIF(AO$3:AO667,"*"&amp;BF$1&amp;"*"),""))</f>
        <v/>
      </c>
      <c r="BG667" s="20" t="str">
        <f>IF($AN667="","",IF(COUNTIF(AP667,"*"&amp;BG$1&amp;"*"),COUNTIF(AP$3:AP667,"*"&amp;BG$1&amp;"*"),""))</f>
        <v/>
      </c>
      <c r="BH667" s="20" t="str">
        <f>IF($AN667="","",IF(COUNTIF(AQ667,"*"&amp;BH$1&amp;"*"),COUNTIF(AQ$3:AQ667,"*"&amp;BH$1&amp;"*"),""))</f>
        <v/>
      </c>
      <c r="BI667" s="58" t="str">
        <f t="shared" si="340"/>
        <v/>
      </c>
      <c r="BJ667" s="20" t="str">
        <f t="shared" si="341"/>
        <v/>
      </c>
      <c r="BK667" s="20" t="str">
        <f t="shared" si="342"/>
        <v/>
      </c>
      <c r="BM667" s="20" t="str">
        <f>IF($BM$1&gt;=1+MAX($BM$3:BM666),1+MAX($BM$3:BM666),"")</f>
        <v/>
      </c>
      <c r="BN667" s="20" t="str">
        <f t="shared" si="319"/>
        <v/>
      </c>
      <c r="BO667" s="20" t="str">
        <f t="shared" ref="BN667:BX690" si="343">IFERROR(IF($BM667="","",INDEX($AH$3:$AT$100003,MATCH($BM667,INDEX($AX$3:$AY$100003,0,MATCH($BN$1,$AX$2:$AY$2,0)),0),MATCH(BO$2,$AH$2:$AT$2,0))),"")</f>
        <v/>
      </c>
      <c r="BP667" s="20" t="str">
        <f t="shared" si="343"/>
        <v/>
      </c>
      <c r="BQ667" s="20" t="str">
        <f t="shared" si="343"/>
        <v/>
      </c>
      <c r="BR667" s="20" t="str">
        <f t="shared" si="343"/>
        <v/>
      </c>
      <c r="BS667" s="20" t="str">
        <f t="shared" si="343"/>
        <v/>
      </c>
      <c r="BT667" s="20" t="str">
        <f t="shared" si="343"/>
        <v/>
      </c>
      <c r="BU667" s="20" t="str">
        <f t="shared" si="343"/>
        <v/>
      </c>
      <c r="BV667" s="20" t="str">
        <f t="shared" si="343"/>
        <v/>
      </c>
      <c r="BW667" s="20" t="str">
        <f t="shared" si="343"/>
        <v/>
      </c>
      <c r="BX667" s="20" t="str">
        <f t="shared" si="343"/>
        <v/>
      </c>
    </row>
    <row r="668" spans="2:76" ht="30" customHeight="1" x14ac:dyDescent="0.2">
      <c r="B668" s="52"/>
      <c r="C668" s="52"/>
      <c r="D668" s="52"/>
      <c r="E668" s="30"/>
      <c r="F668" s="31"/>
      <c r="G668" s="32"/>
      <c r="H668" s="30"/>
      <c r="I668" s="31"/>
      <c r="J668" s="34"/>
      <c r="K668" s="112" t="str">
        <f t="shared" si="320"/>
        <v/>
      </c>
      <c r="L668" s="108" t="str">
        <f t="shared" si="321"/>
        <v/>
      </c>
      <c r="M668" s="108" t="str">
        <f t="shared" si="322"/>
        <v/>
      </c>
      <c r="N668" s="31" t="str">
        <f t="shared" si="323"/>
        <v/>
      </c>
      <c r="O668" s="31" t="str">
        <f t="shared" si="324"/>
        <v/>
      </c>
      <c r="P668" s="49" t="str">
        <f t="shared" si="325"/>
        <v/>
      </c>
      <c r="Q668" s="49" t="str">
        <f t="shared" si="326"/>
        <v/>
      </c>
      <c r="R668" s="32" t="str">
        <f t="shared" si="327"/>
        <v/>
      </c>
      <c r="S668" s="19"/>
      <c r="T668" s="45" t="str">
        <f t="shared" si="328"/>
        <v/>
      </c>
      <c r="U668" s="32" t="str">
        <f t="shared" si="329"/>
        <v/>
      </c>
      <c r="V668" s="22"/>
      <c r="W668" s="6" t="str">
        <f t="shared" si="317"/>
        <v/>
      </c>
      <c r="X668" s="7" t="str">
        <f t="shared" si="330"/>
        <v/>
      </c>
      <c r="Y668" s="19"/>
      <c r="Z668" s="13" t="str">
        <f t="shared" si="318"/>
        <v/>
      </c>
      <c r="AA668" s="13" t="str">
        <f t="shared" si="331"/>
        <v/>
      </c>
      <c r="AB668" s="7" t="str">
        <f t="shared" si="332"/>
        <v/>
      </c>
      <c r="AC668" s="22"/>
      <c r="AD668" s="3" t="str">
        <f>IF(B668="","",COUNT(B$3:B668))</f>
        <v/>
      </c>
      <c r="AE668" s="3" t="str">
        <f>IF(C668="","",COUNT(C$3:C668))</f>
        <v/>
      </c>
      <c r="AF668" s="3" t="str">
        <f>IF(D668="","",COUNT(D$3:D668))</f>
        <v/>
      </c>
      <c r="AG668" s="20" t="str">
        <f>IF(E668="","",COUNTA($E$3:E668))</f>
        <v/>
      </c>
      <c r="AH668" s="38" t="str">
        <f>IF(B668="",IF(OR($C668&lt;&gt;"",$D668&lt;&gt;"",$E668&lt;&gt;"",$H668&lt;&gt;"",$G668&lt;&gt;""),INDEX(AH$3:AH667,MATCH(MAX(AD$3:AD667),AD$3:AD667,0),0),""),B668)</f>
        <v/>
      </c>
      <c r="AI668" s="38" t="str">
        <f>IF(C668="",IF(OR($D668&lt;&gt;"",$E668&lt;&gt;"",$H668&lt;&gt;"",$G668&lt;&gt;""),INDEX(AI$3:AI667,MATCH(MAX(AE$3:AE667),AE$3:AE667,0),0),""),C668)</f>
        <v/>
      </c>
      <c r="AJ668" s="38" t="str">
        <f>IF(D668="",IF(OR($E668&lt;&gt;"",$H668&lt;&gt;"",$G668&lt;&gt;""),INDEX(AJ$3:AJ667,MATCH(MAX(AF$3:AF667),AF$3:AF667,0),0),""),D668)</f>
        <v/>
      </c>
      <c r="AK668" s="4" t="str">
        <f>IF(入力!E668="","",IFERROR(INDEX(雇用者!$B$3:$B$100003,IFERROR(MATCH("*"&amp;$E668&amp;"*",雇用者!B$3:B$100003,0),MATCH("*"&amp;$E668&amp;"*",雇用者!C$3:C$100003,0)),0),入力!E668))&amp;""</f>
        <v/>
      </c>
      <c r="AL668" s="20" t="str">
        <f>IF(AM668="","",$AM668&amp;"@"&amp;AN668&amp;IF(AN668="","","@"&amp;COUNTIF($AK$3:AK668,AN668)))</f>
        <v/>
      </c>
      <c r="AM668" s="26" t="str">
        <f t="shared" si="333"/>
        <v/>
      </c>
      <c r="AN668" s="4" t="str">
        <f>IF(AK668="",IF(AND(OR(H668&lt;&gt;"",G668&lt;&gt;""),E668=""),INDEX($AK$3:AK667,MATCH(MAX($AG$3:AG667),$AG$3:AG667,0),0),""),AK668)</f>
        <v/>
      </c>
      <c r="AO668" s="20" t="str">
        <f>IF(H668="",IF(AN668="","",IFERROR(INDEX(雇用者!$D$3:$D$100003,MATCH($AN668,雇用者!B$3:B$100003,0),0),"")),H668)&amp;""</f>
        <v/>
      </c>
      <c r="AP668" s="20" t="str">
        <f>IF(AN668="","",IFERROR(IF(AND(入力!I668="",H668=""),INDEX(雇用者!$E$3:$E$100003,MATCH($AN668,雇用者!B$3:B$100003,0),0),I668),I668))&amp;""</f>
        <v/>
      </c>
      <c r="AQ668" s="20" t="str">
        <f t="shared" si="334"/>
        <v/>
      </c>
      <c r="AR668" s="20" t="str">
        <f t="shared" si="335"/>
        <v/>
      </c>
      <c r="AS668" s="20" t="str">
        <f>IF(AN668="","",IFERROR(IF(AND(入力!G668="",H668=""),INDEX(雇用者!$F$3:$Y$100003,MATCH($AN668,雇用者!B$3:B$100003,0),MATCH($AM668,雇用者!$F$1:$Y$1,1)),IF(G668="","",G668)),IF(G668="","",G668)))</f>
        <v/>
      </c>
      <c r="AT668" s="21" t="str">
        <f t="shared" si="336"/>
        <v/>
      </c>
      <c r="AU668" s="21" t="str">
        <f>IF(AND(AT668&lt;&gt;"",COUNTIF($AL$3:AL668,AL668)=1),SUMIF($AL$3:$AT$100003,AL668,$AT$3:$AT$100003),"")</f>
        <v/>
      </c>
      <c r="AV668" s="21" t="str">
        <f>IF(AND(COUNTIF($AM$3:AM668,AM668)=COUNTIF($AM$3:AM100668,AM668),AM668&lt;&gt;""),SUMIF($AM$3:AM668,AM668,$AT$3:AT668),"")</f>
        <v/>
      </c>
      <c r="AW668" s="96"/>
      <c r="AX668" s="20" t="str">
        <f>IF(COUNT(BC668:BH668)=6,MAX($AX$3:AX667)+1,"")</f>
        <v/>
      </c>
      <c r="AY668" s="20" t="str">
        <f>IF(AZ668="","",RANK(AZ668,$AZ$3:$AZ$100003,1)+COUNTIF($AZ$3:AZ668,AZ668)-1)</f>
        <v/>
      </c>
      <c r="AZ668" s="20" t="str">
        <f t="shared" si="337"/>
        <v/>
      </c>
      <c r="BA668" s="20" t="str">
        <f>IF(AN668="","",IF(COUNTIF($AN$3:AN668,AN668)=1,1+MAX($BA$3:BA667),INDEX($BA$3:BA667,MATCH(AN668,$AN$3:AN668,0),0)))</f>
        <v/>
      </c>
      <c r="BB668" s="20" t="str">
        <f>IF(AO668="","",IF(COUNTIF($AO$3:AO668,AO668)=1,1+MAX($BB$3:BB667),INDEX($BB$3:BB667,MATCH(AO668,$AO$3:AO668,0),0)))</f>
        <v/>
      </c>
      <c r="BC668" s="54" t="str">
        <f t="shared" si="338"/>
        <v/>
      </c>
      <c r="BD668" s="54" t="str">
        <f t="shared" si="339"/>
        <v/>
      </c>
      <c r="BE668" s="20" t="str">
        <f>IF($AN668="","",IF(COUNTIF(AN668,"*"&amp;BE$1&amp;"*"),COUNTIF(AN$3:AN668,"*"&amp;BE$1&amp;"*"),""))</f>
        <v/>
      </c>
      <c r="BF668" s="20" t="str">
        <f>IF($AN668="","",IF(COUNTIF(AO668,"*"&amp;BF$1&amp;"*"),COUNTIF(AO$3:AO668,"*"&amp;BF$1&amp;"*"),""))</f>
        <v/>
      </c>
      <c r="BG668" s="20" t="str">
        <f>IF($AN668="","",IF(COUNTIF(AP668,"*"&amp;BG$1&amp;"*"),COUNTIF(AP$3:AP668,"*"&amp;BG$1&amp;"*"),""))</f>
        <v/>
      </c>
      <c r="BH668" s="20" t="str">
        <f>IF($AN668="","",IF(COUNTIF(AQ668,"*"&amp;BH$1&amp;"*"),COUNTIF(AQ$3:AQ668,"*"&amp;BH$1&amp;"*"),""))</f>
        <v/>
      </c>
      <c r="BI668" s="58" t="str">
        <f t="shared" si="340"/>
        <v/>
      </c>
      <c r="BJ668" s="20" t="str">
        <f t="shared" si="341"/>
        <v/>
      </c>
      <c r="BK668" s="20" t="str">
        <f t="shared" si="342"/>
        <v/>
      </c>
      <c r="BM668" s="20" t="str">
        <f>IF($BM$1&gt;=1+MAX($BM$3:BM667),1+MAX($BM$3:BM667),"")</f>
        <v/>
      </c>
      <c r="BN668" s="20" t="str">
        <f t="shared" si="343"/>
        <v/>
      </c>
      <c r="BO668" s="20" t="str">
        <f t="shared" si="343"/>
        <v/>
      </c>
      <c r="BP668" s="20" t="str">
        <f t="shared" si="343"/>
        <v/>
      </c>
      <c r="BQ668" s="20" t="str">
        <f t="shared" si="343"/>
        <v/>
      </c>
      <c r="BR668" s="20" t="str">
        <f t="shared" si="343"/>
        <v/>
      </c>
      <c r="BS668" s="20" t="str">
        <f t="shared" si="343"/>
        <v/>
      </c>
      <c r="BT668" s="20" t="str">
        <f t="shared" si="343"/>
        <v/>
      </c>
      <c r="BU668" s="20" t="str">
        <f t="shared" si="343"/>
        <v/>
      </c>
      <c r="BV668" s="20" t="str">
        <f t="shared" si="343"/>
        <v/>
      </c>
      <c r="BW668" s="20" t="str">
        <f t="shared" si="343"/>
        <v/>
      </c>
      <c r="BX668" s="20" t="str">
        <f t="shared" si="343"/>
        <v/>
      </c>
    </row>
    <row r="669" spans="2:76" ht="30" customHeight="1" x14ac:dyDescent="0.2">
      <c r="B669" s="52"/>
      <c r="C669" s="52"/>
      <c r="D669" s="52"/>
      <c r="E669" s="30"/>
      <c r="F669" s="31"/>
      <c r="G669" s="32"/>
      <c r="H669" s="30"/>
      <c r="I669" s="31"/>
      <c r="J669" s="34"/>
      <c r="K669" s="112" t="str">
        <f t="shared" si="320"/>
        <v/>
      </c>
      <c r="L669" s="108" t="str">
        <f t="shared" si="321"/>
        <v/>
      </c>
      <c r="M669" s="108" t="str">
        <f t="shared" si="322"/>
        <v/>
      </c>
      <c r="N669" s="31" t="str">
        <f t="shared" si="323"/>
        <v/>
      </c>
      <c r="O669" s="31" t="str">
        <f t="shared" si="324"/>
        <v/>
      </c>
      <c r="P669" s="49" t="str">
        <f t="shared" si="325"/>
        <v/>
      </c>
      <c r="Q669" s="49" t="str">
        <f t="shared" si="326"/>
        <v/>
      </c>
      <c r="R669" s="32" t="str">
        <f t="shared" si="327"/>
        <v/>
      </c>
      <c r="S669" s="19"/>
      <c r="T669" s="45" t="str">
        <f t="shared" si="328"/>
        <v/>
      </c>
      <c r="U669" s="32" t="str">
        <f t="shared" si="329"/>
        <v/>
      </c>
      <c r="V669" s="22"/>
      <c r="W669" s="6" t="str">
        <f t="shared" si="317"/>
        <v/>
      </c>
      <c r="X669" s="7" t="str">
        <f t="shared" si="330"/>
        <v/>
      </c>
      <c r="Y669" s="19"/>
      <c r="Z669" s="13" t="str">
        <f t="shared" si="318"/>
        <v/>
      </c>
      <c r="AA669" s="13" t="str">
        <f t="shared" si="331"/>
        <v/>
      </c>
      <c r="AB669" s="7" t="str">
        <f t="shared" si="332"/>
        <v/>
      </c>
      <c r="AC669" s="22"/>
      <c r="AD669" s="3" t="str">
        <f>IF(B669="","",COUNT(B$3:B669))</f>
        <v/>
      </c>
      <c r="AE669" s="3" t="str">
        <f>IF(C669="","",COUNT(C$3:C669))</f>
        <v/>
      </c>
      <c r="AF669" s="3" t="str">
        <f>IF(D669="","",COUNT(D$3:D669))</f>
        <v/>
      </c>
      <c r="AG669" s="20" t="str">
        <f>IF(E669="","",COUNTA($E$3:E669))</f>
        <v/>
      </c>
      <c r="AH669" s="38" t="str">
        <f>IF(B669="",IF(OR($C669&lt;&gt;"",$D669&lt;&gt;"",$E669&lt;&gt;"",$H669&lt;&gt;"",$G669&lt;&gt;""),INDEX(AH$3:AH668,MATCH(MAX(AD$3:AD668),AD$3:AD668,0),0),""),B669)</f>
        <v/>
      </c>
      <c r="AI669" s="38" t="str">
        <f>IF(C669="",IF(OR($D669&lt;&gt;"",$E669&lt;&gt;"",$H669&lt;&gt;"",$G669&lt;&gt;""),INDEX(AI$3:AI668,MATCH(MAX(AE$3:AE668),AE$3:AE668,0),0),""),C669)</f>
        <v/>
      </c>
      <c r="AJ669" s="38" t="str">
        <f>IF(D669="",IF(OR($E669&lt;&gt;"",$H669&lt;&gt;"",$G669&lt;&gt;""),INDEX(AJ$3:AJ668,MATCH(MAX(AF$3:AF668),AF$3:AF668,0),0),""),D669)</f>
        <v/>
      </c>
      <c r="AK669" s="4" t="str">
        <f>IF(入力!E669="","",IFERROR(INDEX(雇用者!$B$3:$B$100003,IFERROR(MATCH("*"&amp;$E669&amp;"*",雇用者!B$3:B$100003,0),MATCH("*"&amp;$E669&amp;"*",雇用者!C$3:C$100003,0)),0),入力!E669))&amp;""</f>
        <v/>
      </c>
      <c r="AL669" s="20" t="str">
        <f>IF(AM669="","",$AM669&amp;"@"&amp;AN669&amp;IF(AN669="","","@"&amp;COUNTIF($AK$3:AK669,AN669)))</f>
        <v/>
      </c>
      <c r="AM669" s="26" t="str">
        <f t="shared" si="333"/>
        <v/>
      </c>
      <c r="AN669" s="4" t="str">
        <f>IF(AK669="",IF(AND(OR(H669&lt;&gt;"",G669&lt;&gt;""),E669=""),INDEX($AK$3:AK668,MATCH(MAX($AG$3:AG668),$AG$3:AG668,0),0),""),AK669)</f>
        <v/>
      </c>
      <c r="AO669" s="20" t="str">
        <f>IF(H669="",IF(AN669="","",IFERROR(INDEX(雇用者!$D$3:$D$100003,MATCH($AN669,雇用者!B$3:B$100003,0),0),"")),H669)&amp;""</f>
        <v/>
      </c>
      <c r="AP669" s="20" t="str">
        <f>IF(AN669="","",IFERROR(IF(AND(入力!I669="",H669=""),INDEX(雇用者!$E$3:$E$100003,MATCH($AN669,雇用者!B$3:B$100003,0),0),I669),I669))&amp;""</f>
        <v/>
      </c>
      <c r="AQ669" s="20" t="str">
        <f t="shared" si="334"/>
        <v/>
      </c>
      <c r="AR669" s="20" t="str">
        <f t="shared" si="335"/>
        <v/>
      </c>
      <c r="AS669" s="20" t="str">
        <f>IF(AN669="","",IFERROR(IF(AND(入力!G669="",H669=""),INDEX(雇用者!$F$3:$Y$100003,MATCH($AN669,雇用者!B$3:B$100003,0),MATCH($AM669,雇用者!$F$1:$Y$1,1)),IF(G669="","",G669)),IF(G669="","",G669)))</f>
        <v/>
      </c>
      <c r="AT669" s="21" t="str">
        <f t="shared" si="336"/>
        <v/>
      </c>
      <c r="AU669" s="21" t="str">
        <f>IF(AND(AT669&lt;&gt;"",COUNTIF($AL$3:AL669,AL669)=1),SUMIF($AL$3:$AT$100003,AL669,$AT$3:$AT$100003),"")</f>
        <v/>
      </c>
      <c r="AV669" s="21" t="str">
        <f>IF(AND(COUNTIF($AM$3:AM669,AM669)=COUNTIF($AM$3:AM100669,AM669),AM669&lt;&gt;""),SUMIF($AM$3:AM669,AM669,$AT$3:AT669),"")</f>
        <v/>
      </c>
      <c r="AW669" s="96"/>
      <c r="AX669" s="20" t="str">
        <f>IF(COUNT(BC669:BH669)=6,MAX($AX$3:AX668)+1,"")</f>
        <v/>
      </c>
      <c r="AY669" s="20" t="str">
        <f>IF(AZ669="","",RANK(AZ669,$AZ$3:$AZ$100003,1)+COUNTIF($AZ$3:AZ669,AZ669)-1)</f>
        <v/>
      </c>
      <c r="AZ669" s="20" t="str">
        <f t="shared" si="337"/>
        <v/>
      </c>
      <c r="BA669" s="20" t="str">
        <f>IF(AN669="","",IF(COUNTIF($AN$3:AN669,AN669)=1,1+MAX($BA$3:BA668),INDEX($BA$3:BA668,MATCH(AN669,$AN$3:AN669,0),0)))</f>
        <v/>
      </c>
      <c r="BB669" s="20" t="str">
        <f>IF(AO669="","",IF(COUNTIF($AO$3:AO669,AO669)=1,1+MAX($BB$3:BB668),INDEX($BB$3:BB668,MATCH(AO669,$AO$3:AO669,0),0)))</f>
        <v/>
      </c>
      <c r="BC669" s="54" t="str">
        <f t="shared" si="338"/>
        <v/>
      </c>
      <c r="BD669" s="54" t="str">
        <f t="shared" si="339"/>
        <v/>
      </c>
      <c r="BE669" s="20" t="str">
        <f>IF($AN669="","",IF(COUNTIF(AN669,"*"&amp;BE$1&amp;"*"),COUNTIF(AN$3:AN669,"*"&amp;BE$1&amp;"*"),""))</f>
        <v/>
      </c>
      <c r="BF669" s="20" t="str">
        <f>IF($AN669="","",IF(COUNTIF(AO669,"*"&amp;BF$1&amp;"*"),COUNTIF(AO$3:AO669,"*"&amp;BF$1&amp;"*"),""))</f>
        <v/>
      </c>
      <c r="BG669" s="20" t="str">
        <f>IF($AN669="","",IF(COUNTIF(AP669,"*"&amp;BG$1&amp;"*"),COUNTIF(AP$3:AP669,"*"&amp;BG$1&amp;"*"),""))</f>
        <v/>
      </c>
      <c r="BH669" s="20" t="str">
        <f>IF($AN669="","",IF(COUNTIF(AQ669,"*"&amp;BH$1&amp;"*"),COUNTIF(AQ$3:AQ669,"*"&amp;BH$1&amp;"*"),""))</f>
        <v/>
      </c>
      <c r="BI669" s="58" t="str">
        <f t="shared" si="340"/>
        <v/>
      </c>
      <c r="BJ669" s="20" t="str">
        <f t="shared" si="341"/>
        <v/>
      </c>
      <c r="BK669" s="20" t="str">
        <f t="shared" si="342"/>
        <v/>
      </c>
      <c r="BM669" s="20" t="str">
        <f>IF($BM$1&gt;=1+MAX($BM$3:BM668),1+MAX($BM$3:BM668),"")</f>
        <v/>
      </c>
      <c r="BN669" s="20" t="str">
        <f t="shared" si="343"/>
        <v/>
      </c>
      <c r="BO669" s="20" t="str">
        <f t="shared" si="343"/>
        <v/>
      </c>
      <c r="BP669" s="20" t="str">
        <f t="shared" si="343"/>
        <v/>
      </c>
      <c r="BQ669" s="20" t="str">
        <f t="shared" si="343"/>
        <v/>
      </c>
      <c r="BR669" s="20" t="str">
        <f t="shared" si="343"/>
        <v/>
      </c>
      <c r="BS669" s="20" t="str">
        <f t="shared" si="343"/>
        <v/>
      </c>
      <c r="BT669" s="20" t="str">
        <f t="shared" si="343"/>
        <v/>
      </c>
      <c r="BU669" s="20" t="str">
        <f t="shared" si="343"/>
        <v/>
      </c>
      <c r="BV669" s="20" t="str">
        <f t="shared" si="343"/>
        <v/>
      </c>
      <c r="BW669" s="20" t="str">
        <f t="shared" si="343"/>
        <v/>
      </c>
      <c r="BX669" s="20" t="str">
        <f t="shared" si="343"/>
        <v/>
      </c>
    </row>
    <row r="670" spans="2:76" ht="30" customHeight="1" x14ac:dyDescent="0.2">
      <c r="B670" s="52"/>
      <c r="C670" s="52"/>
      <c r="D670" s="52"/>
      <c r="E670" s="30"/>
      <c r="F670" s="31"/>
      <c r="G670" s="32"/>
      <c r="H670" s="30"/>
      <c r="I670" s="31"/>
      <c r="J670" s="34"/>
      <c r="K670" s="112" t="str">
        <f t="shared" si="320"/>
        <v/>
      </c>
      <c r="L670" s="108" t="str">
        <f t="shared" si="321"/>
        <v/>
      </c>
      <c r="M670" s="108" t="str">
        <f t="shared" si="322"/>
        <v/>
      </c>
      <c r="N670" s="31" t="str">
        <f t="shared" si="323"/>
        <v/>
      </c>
      <c r="O670" s="31" t="str">
        <f t="shared" si="324"/>
        <v/>
      </c>
      <c r="P670" s="49" t="str">
        <f t="shared" si="325"/>
        <v/>
      </c>
      <c r="Q670" s="49" t="str">
        <f t="shared" si="326"/>
        <v/>
      </c>
      <c r="R670" s="32" t="str">
        <f t="shared" si="327"/>
        <v/>
      </c>
      <c r="S670" s="19"/>
      <c r="T670" s="45" t="str">
        <f t="shared" si="328"/>
        <v/>
      </c>
      <c r="U670" s="32" t="str">
        <f t="shared" si="329"/>
        <v/>
      </c>
      <c r="V670" s="22"/>
      <c r="W670" s="6" t="str">
        <f t="shared" si="317"/>
        <v/>
      </c>
      <c r="X670" s="7" t="str">
        <f t="shared" si="330"/>
        <v/>
      </c>
      <c r="Y670" s="19"/>
      <c r="Z670" s="13" t="str">
        <f t="shared" si="318"/>
        <v/>
      </c>
      <c r="AA670" s="13" t="str">
        <f t="shared" si="331"/>
        <v/>
      </c>
      <c r="AB670" s="7" t="str">
        <f t="shared" si="332"/>
        <v/>
      </c>
      <c r="AC670" s="22"/>
      <c r="AD670" s="3" t="str">
        <f>IF(B670="","",COUNT(B$3:B670))</f>
        <v/>
      </c>
      <c r="AE670" s="3" t="str">
        <f>IF(C670="","",COUNT(C$3:C670))</f>
        <v/>
      </c>
      <c r="AF670" s="3" t="str">
        <f>IF(D670="","",COUNT(D$3:D670))</f>
        <v/>
      </c>
      <c r="AG670" s="20" t="str">
        <f>IF(E670="","",COUNTA($E$3:E670))</f>
        <v/>
      </c>
      <c r="AH670" s="38" t="str">
        <f>IF(B670="",IF(OR($C670&lt;&gt;"",$D670&lt;&gt;"",$E670&lt;&gt;"",$H670&lt;&gt;"",$G670&lt;&gt;""),INDEX(AH$3:AH669,MATCH(MAX(AD$3:AD669),AD$3:AD669,0),0),""),B670)</f>
        <v/>
      </c>
      <c r="AI670" s="38" t="str">
        <f>IF(C670="",IF(OR($D670&lt;&gt;"",$E670&lt;&gt;"",$H670&lt;&gt;"",$G670&lt;&gt;""),INDEX(AI$3:AI669,MATCH(MAX(AE$3:AE669),AE$3:AE669,0),0),""),C670)</f>
        <v/>
      </c>
      <c r="AJ670" s="38" t="str">
        <f>IF(D670="",IF(OR($E670&lt;&gt;"",$H670&lt;&gt;"",$G670&lt;&gt;""),INDEX(AJ$3:AJ669,MATCH(MAX(AF$3:AF669),AF$3:AF669,0),0),""),D670)</f>
        <v/>
      </c>
      <c r="AK670" s="4" t="str">
        <f>IF(入力!E670="","",IFERROR(INDEX(雇用者!$B$3:$B$100003,IFERROR(MATCH("*"&amp;$E670&amp;"*",雇用者!B$3:B$100003,0),MATCH("*"&amp;$E670&amp;"*",雇用者!C$3:C$100003,0)),0),入力!E670))&amp;""</f>
        <v/>
      </c>
      <c r="AL670" s="20" t="str">
        <f>IF(AM670="","",$AM670&amp;"@"&amp;AN670&amp;IF(AN670="","","@"&amp;COUNTIF($AK$3:AK670,AN670)))</f>
        <v/>
      </c>
      <c r="AM670" s="26" t="str">
        <f t="shared" si="333"/>
        <v/>
      </c>
      <c r="AN670" s="4" t="str">
        <f>IF(AK670="",IF(AND(OR(H670&lt;&gt;"",G670&lt;&gt;""),E670=""),INDEX($AK$3:AK669,MATCH(MAX($AG$3:AG669),$AG$3:AG669,0),0),""),AK670)</f>
        <v/>
      </c>
      <c r="AO670" s="20" t="str">
        <f>IF(H670="",IF(AN670="","",IFERROR(INDEX(雇用者!$D$3:$D$100003,MATCH($AN670,雇用者!B$3:B$100003,0),0),"")),H670)&amp;""</f>
        <v/>
      </c>
      <c r="AP670" s="20" t="str">
        <f>IF(AN670="","",IFERROR(IF(AND(入力!I670="",H670=""),INDEX(雇用者!$E$3:$E$100003,MATCH($AN670,雇用者!B$3:B$100003,0),0),I670),I670))&amp;""</f>
        <v/>
      </c>
      <c r="AQ670" s="20" t="str">
        <f t="shared" si="334"/>
        <v/>
      </c>
      <c r="AR670" s="20" t="str">
        <f t="shared" si="335"/>
        <v/>
      </c>
      <c r="AS670" s="20" t="str">
        <f>IF(AN670="","",IFERROR(IF(AND(入力!G670="",H670=""),INDEX(雇用者!$F$3:$Y$100003,MATCH($AN670,雇用者!B$3:B$100003,0),MATCH($AM670,雇用者!$F$1:$Y$1,1)),IF(G670="","",G670)),IF(G670="","",G670)))</f>
        <v/>
      </c>
      <c r="AT670" s="21" t="str">
        <f t="shared" si="336"/>
        <v/>
      </c>
      <c r="AU670" s="21" t="str">
        <f>IF(AND(AT670&lt;&gt;"",COUNTIF($AL$3:AL670,AL670)=1),SUMIF($AL$3:$AT$100003,AL670,$AT$3:$AT$100003),"")</f>
        <v/>
      </c>
      <c r="AV670" s="21" t="str">
        <f>IF(AND(COUNTIF($AM$3:AM670,AM670)=COUNTIF($AM$3:AM100670,AM670),AM670&lt;&gt;""),SUMIF($AM$3:AM670,AM670,$AT$3:AT670),"")</f>
        <v/>
      </c>
      <c r="AW670" s="96"/>
      <c r="AX670" s="20" t="str">
        <f>IF(COUNT(BC670:BH670)=6,MAX($AX$3:AX669)+1,"")</f>
        <v/>
      </c>
      <c r="AY670" s="20" t="str">
        <f>IF(AZ670="","",RANK(AZ670,$AZ$3:$AZ$100003,1)+COUNTIF($AZ$3:AZ670,AZ670)-1)</f>
        <v/>
      </c>
      <c r="AZ670" s="20" t="str">
        <f t="shared" si="337"/>
        <v/>
      </c>
      <c r="BA670" s="20" t="str">
        <f>IF(AN670="","",IF(COUNTIF($AN$3:AN670,AN670)=1,1+MAX($BA$3:BA669),INDEX($BA$3:BA669,MATCH(AN670,$AN$3:AN670,0),0)))</f>
        <v/>
      </c>
      <c r="BB670" s="20" t="str">
        <f>IF(AO670="","",IF(COUNTIF($AO$3:AO670,AO670)=1,1+MAX($BB$3:BB669),INDEX($BB$3:BB669,MATCH(AO670,$AO$3:AO670,0),0)))</f>
        <v/>
      </c>
      <c r="BC670" s="54" t="str">
        <f t="shared" si="338"/>
        <v/>
      </c>
      <c r="BD670" s="54" t="str">
        <f t="shared" si="339"/>
        <v/>
      </c>
      <c r="BE670" s="20" t="str">
        <f>IF($AN670="","",IF(COUNTIF(AN670,"*"&amp;BE$1&amp;"*"),COUNTIF(AN$3:AN670,"*"&amp;BE$1&amp;"*"),""))</f>
        <v/>
      </c>
      <c r="BF670" s="20" t="str">
        <f>IF($AN670="","",IF(COUNTIF(AO670,"*"&amp;BF$1&amp;"*"),COUNTIF(AO$3:AO670,"*"&amp;BF$1&amp;"*"),""))</f>
        <v/>
      </c>
      <c r="BG670" s="20" t="str">
        <f>IF($AN670="","",IF(COUNTIF(AP670,"*"&amp;BG$1&amp;"*"),COUNTIF(AP$3:AP670,"*"&amp;BG$1&amp;"*"),""))</f>
        <v/>
      </c>
      <c r="BH670" s="20" t="str">
        <f>IF($AN670="","",IF(COUNTIF(AQ670,"*"&amp;BH$1&amp;"*"),COUNTIF(AQ$3:AQ670,"*"&amp;BH$1&amp;"*"),""))</f>
        <v/>
      </c>
      <c r="BI670" s="58" t="str">
        <f t="shared" si="340"/>
        <v/>
      </c>
      <c r="BJ670" s="20" t="str">
        <f t="shared" si="341"/>
        <v/>
      </c>
      <c r="BK670" s="20" t="str">
        <f t="shared" si="342"/>
        <v/>
      </c>
      <c r="BM670" s="20" t="str">
        <f>IF($BM$1&gt;=1+MAX($BM$3:BM669),1+MAX($BM$3:BM669),"")</f>
        <v/>
      </c>
      <c r="BN670" s="20" t="str">
        <f t="shared" si="343"/>
        <v/>
      </c>
      <c r="BO670" s="20" t="str">
        <f t="shared" si="343"/>
        <v/>
      </c>
      <c r="BP670" s="20" t="str">
        <f t="shared" si="343"/>
        <v/>
      </c>
      <c r="BQ670" s="20" t="str">
        <f t="shared" si="343"/>
        <v/>
      </c>
      <c r="BR670" s="20" t="str">
        <f t="shared" si="343"/>
        <v/>
      </c>
      <c r="BS670" s="20" t="str">
        <f t="shared" si="343"/>
        <v/>
      </c>
      <c r="BT670" s="20" t="str">
        <f t="shared" si="343"/>
        <v/>
      </c>
      <c r="BU670" s="20" t="str">
        <f t="shared" si="343"/>
        <v/>
      </c>
      <c r="BV670" s="20" t="str">
        <f t="shared" si="343"/>
        <v/>
      </c>
      <c r="BW670" s="20" t="str">
        <f t="shared" si="343"/>
        <v/>
      </c>
      <c r="BX670" s="20" t="str">
        <f t="shared" si="343"/>
        <v/>
      </c>
    </row>
    <row r="671" spans="2:76" ht="30" customHeight="1" x14ac:dyDescent="0.2">
      <c r="B671" s="52"/>
      <c r="C671" s="52"/>
      <c r="D671" s="52"/>
      <c r="E671" s="30"/>
      <c r="F671" s="31"/>
      <c r="G671" s="32"/>
      <c r="H671" s="30"/>
      <c r="I671" s="31"/>
      <c r="J671" s="34"/>
      <c r="K671" s="112" t="str">
        <f t="shared" si="320"/>
        <v/>
      </c>
      <c r="L671" s="108" t="str">
        <f t="shared" si="321"/>
        <v/>
      </c>
      <c r="M671" s="108" t="str">
        <f t="shared" si="322"/>
        <v/>
      </c>
      <c r="N671" s="31" t="str">
        <f t="shared" si="323"/>
        <v/>
      </c>
      <c r="O671" s="31" t="str">
        <f t="shared" si="324"/>
        <v/>
      </c>
      <c r="P671" s="49" t="str">
        <f t="shared" si="325"/>
        <v/>
      </c>
      <c r="Q671" s="49" t="str">
        <f t="shared" si="326"/>
        <v/>
      </c>
      <c r="R671" s="32" t="str">
        <f t="shared" si="327"/>
        <v/>
      </c>
      <c r="S671" s="19"/>
      <c r="T671" s="45" t="str">
        <f t="shared" si="328"/>
        <v/>
      </c>
      <c r="U671" s="32" t="str">
        <f t="shared" si="329"/>
        <v/>
      </c>
      <c r="V671" s="22"/>
      <c r="W671" s="6" t="str">
        <f t="shared" si="317"/>
        <v/>
      </c>
      <c r="X671" s="7" t="str">
        <f t="shared" si="330"/>
        <v/>
      </c>
      <c r="Y671" s="19"/>
      <c r="Z671" s="13" t="str">
        <f t="shared" si="318"/>
        <v/>
      </c>
      <c r="AA671" s="13" t="str">
        <f t="shared" si="331"/>
        <v/>
      </c>
      <c r="AB671" s="7" t="str">
        <f t="shared" si="332"/>
        <v/>
      </c>
      <c r="AC671" s="22"/>
      <c r="AD671" s="3" t="str">
        <f>IF(B671="","",COUNT(B$3:B671))</f>
        <v/>
      </c>
      <c r="AE671" s="3" t="str">
        <f>IF(C671="","",COUNT(C$3:C671))</f>
        <v/>
      </c>
      <c r="AF671" s="3" t="str">
        <f>IF(D671="","",COUNT(D$3:D671))</f>
        <v/>
      </c>
      <c r="AG671" s="20" t="str">
        <f>IF(E671="","",COUNTA($E$3:E671))</f>
        <v/>
      </c>
      <c r="AH671" s="38" t="str">
        <f>IF(B671="",IF(OR($C671&lt;&gt;"",$D671&lt;&gt;"",$E671&lt;&gt;"",$H671&lt;&gt;"",$G671&lt;&gt;""),INDEX(AH$3:AH670,MATCH(MAX(AD$3:AD670),AD$3:AD670,0),0),""),B671)</f>
        <v/>
      </c>
      <c r="AI671" s="38" t="str">
        <f>IF(C671="",IF(OR($D671&lt;&gt;"",$E671&lt;&gt;"",$H671&lt;&gt;"",$G671&lt;&gt;""),INDEX(AI$3:AI670,MATCH(MAX(AE$3:AE670),AE$3:AE670,0),0),""),C671)</f>
        <v/>
      </c>
      <c r="AJ671" s="38" t="str">
        <f>IF(D671="",IF(OR($E671&lt;&gt;"",$H671&lt;&gt;"",$G671&lt;&gt;""),INDEX(AJ$3:AJ670,MATCH(MAX(AF$3:AF670),AF$3:AF670,0),0),""),D671)</f>
        <v/>
      </c>
      <c r="AK671" s="4" t="str">
        <f>IF(入力!E671="","",IFERROR(INDEX(雇用者!$B$3:$B$100003,IFERROR(MATCH("*"&amp;$E671&amp;"*",雇用者!B$3:B$100003,0),MATCH("*"&amp;$E671&amp;"*",雇用者!C$3:C$100003,0)),0),入力!E671))&amp;""</f>
        <v/>
      </c>
      <c r="AL671" s="20" t="str">
        <f>IF(AM671="","",$AM671&amp;"@"&amp;AN671&amp;IF(AN671="","","@"&amp;COUNTIF($AK$3:AK671,AN671)))</f>
        <v/>
      </c>
      <c r="AM671" s="26" t="str">
        <f t="shared" si="333"/>
        <v/>
      </c>
      <c r="AN671" s="4" t="str">
        <f>IF(AK671="",IF(AND(OR(H671&lt;&gt;"",G671&lt;&gt;""),E671=""),INDEX($AK$3:AK670,MATCH(MAX($AG$3:AG670),$AG$3:AG670,0),0),""),AK671)</f>
        <v/>
      </c>
      <c r="AO671" s="20" t="str">
        <f>IF(H671="",IF(AN671="","",IFERROR(INDEX(雇用者!$D$3:$D$100003,MATCH($AN671,雇用者!B$3:B$100003,0),0),"")),H671)&amp;""</f>
        <v/>
      </c>
      <c r="AP671" s="20" t="str">
        <f>IF(AN671="","",IFERROR(IF(AND(入力!I671="",H671=""),INDEX(雇用者!$E$3:$E$100003,MATCH($AN671,雇用者!B$3:B$100003,0),0),I671),I671))&amp;""</f>
        <v/>
      </c>
      <c r="AQ671" s="20" t="str">
        <f t="shared" si="334"/>
        <v/>
      </c>
      <c r="AR671" s="20" t="str">
        <f t="shared" si="335"/>
        <v/>
      </c>
      <c r="AS671" s="20" t="str">
        <f>IF(AN671="","",IFERROR(IF(AND(入力!G671="",H671=""),INDEX(雇用者!$F$3:$Y$100003,MATCH($AN671,雇用者!B$3:B$100003,0),MATCH($AM671,雇用者!$F$1:$Y$1,1)),IF(G671="","",G671)),IF(G671="","",G671)))</f>
        <v/>
      </c>
      <c r="AT671" s="21" t="str">
        <f t="shared" si="336"/>
        <v/>
      </c>
      <c r="AU671" s="21" t="str">
        <f>IF(AND(AT671&lt;&gt;"",COUNTIF($AL$3:AL671,AL671)=1),SUMIF($AL$3:$AT$100003,AL671,$AT$3:$AT$100003),"")</f>
        <v/>
      </c>
      <c r="AV671" s="21" t="str">
        <f>IF(AND(COUNTIF($AM$3:AM671,AM671)=COUNTIF($AM$3:AM100671,AM671),AM671&lt;&gt;""),SUMIF($AM$3:AM671,AM671,$AT$3:AT671),"")</f>
        <v/>
      </c>
      <c r="AW671" s="96"/>
      <c r="AX671" s="20" t="str">
        <f>IF(COUNT(BC671:BH671)=6,MAX($AX$3:AX670)+1,"")</f>
        <v/>
      </c>
      <c r="AY671" s="20" t="str">
        <f>IF(AZ671="","",RANK(AZ671,$AZ$3:$AZ$100003,1)+COUNTIF($AZ$3:AZ671,AZ671)-1)</f>
        <v/>
      </c>
      <c r="AZ671" s="20" t="str">
        <f t="shared" si="337"/>
        <v/>
      </c>
      <c r="BA671" s="20" t="str">
        <f>IF(AN671="","",IF(COUNTIF($AN$3:AN671,AN671)=1,1+MAX($BA$3:BA670),INDEX($BA$3:BA670,MATCH(AN671,$AN$3:AN671,0),0)))</f>
        <v/>
      </c>
      <c r="BB671" s="20" t="str">
        <f>IF(AO671="","",IF(COUNTIF($AO$3:AO671,AO671)=1,1+MAX($BB$3:BB670),INDEX($BB$3:BB670,MATCH(AO671,$AO$3:AO671,0),0)))</f>
        <v/>
      </c>
      <c r="BC671" s="54" t="str">
        <f t="shared" si="338"/>
        <v/>
      </c>
      <c r="BD671" s="54" t="str">
        <f t="shared" si="339"/>
        <v/>
      </c>
      <c r="BE671" s="20" t="str">
        <f>IF($AN671="","",IF(COUNTIF(AN671,"*"&amp;BE$1&amp;"*"),COUNTIF(AN$3:AN671,"*"&amp;BE$1&amp;"*"),""))</f>
        <v/>
      </c>
      <c r="BF671" s="20" t="str">
        <f>IF($AN671="","",IF(COUNTIF(AO671,"*"&amp;BF$1&amp;"*"),COUNTIF(AO$3:AO671,"*"&amp;BF$1&amp;"*"),""))</f>
        <v/>
      </c>
      <c r="BG671" s="20" t="str">
        <f>IF($AN671="","",IF(COUNTIF(AP671,"*"&amp;BG$1&amp;"*"),COUNTIF(AP$3:AP671,"*"&amp;BG$1&amp;"*"),""))</f>
        <v/>
      </c>
      <c r="BH671" s="20" t="str">
        <f>IF($AN671="","",IF(COUNTIF(AQ671,"*"&amp;BH$1&amp;"*"),COUNTIF(AQ$3:AQ671,"*"&amp;BH$1&amp;"*"),""))</f>
        <v/>
      </c>
      <c r="BI671" s="58" t="str">
        <f t="shared" si="340"/>
        <v/>
      </c>
      <c r="BJ671" s="20" t="str">
        <f t="shared" si="341"/>
        <v/>
      </c>
      <c r="BK671" s="20" t="str">
        <f t="shared" si="342"/>
        <v/>
      </c>
      <c r="BM671" s="20" t="str">
        <f>IF($BM$1&gt;=1+MAX($BM$3:BM670),1+MAX($BM$3:BM670),"")</f>
        <v/>
      </c>
      <c r="BN671" s="20" t="str">
        <f t="shared" si="343"/>
        <v/>
      </c>
      <c r="BO671" s="20" t="str">
        <f t="shared" si="343"/>
        <v/>
      </c>
      <c r="BP671" s="20" t="str">
        <f t="shared" si="343"/>
        <v/>
      </c>
      <c r="BQ671" s="20" t="str">
        <f t="shared" si="343"/>
        <v/>
      </c>
      <c r="BR671" s="20" t="str">
        <f t="shared" si="343"/>
        <v/>
      </c>
      <c r="BS671" s="20" t="str">
        <f t="shared" si="343"/>
        <v/>
      </c>
      <c r="BT671" s="20" t="str">
        <f t="shared" si="343"/>
        <v/>
      </c>
      <c r="BU671" s="20" t="str">
        <f t="shared" si="343"/>
        <v/>
      </c>
      <c r="BV671" s="20" t="str">
        <f t="shared" si="343"/>
        <v/>
      </c>
      <c r="BW671" s="20" t="str">
        <f t="shared" si="343"/>
        <v/>
      </c>
      <c r="BX671" s="20" t="str">
        <f t="shared" si="343"/>
        <v/>
      </c>
    </row>
    <row r="672" spans="2:76" ht="30" customHeight="1" x14ac:dyDescent="0.2">
      <c r="B672" s="52"/>
      <c r="C672" s="52"/>
      <c r="D672" s="52"/>
      <c r="E672" s="30"/>
      <c r="F672" s="31"/>
      <c r="G672" s="32"/>
      <c r="H672" s="30"/>
      <c r="I672" s="31"/>
      <c r="J672" s="34"/>
      <c r="K672" s="112" t="str">
        <f t="shared" si="320"/>
        <v/>
      </c>
      <c r="L672" s="108" t="str">
        <f t="shared" si="321"/>
        <v/>
      </c>
      <c r="M672" s="108" t="str">
        <f t="shared" si="322"/>
        <v/>
      </c>
      <c r="N672" s="31" t="str">
        <f t="shared" si="323"/>
        <v/>
      </c>
      <c r="O672" s="31" t="str">
        <f t="shared" si="324"/>
        <v/>
      </c>
      <c r="P672" s="49" t="str">
        <f t="shared" si="325"/>
        <v/>
      </c>
      <c r="Q672" s="49" t="str">
        <f t="shared" si="326"/>
        <v/>
      </c>
      <c r="R672" s="32" t="str">
        <f t="shared" si="327"/>
        <v/>
      </c>
      <c r="S672" s="19"/>
      <c r="T672" s="45" t="str">
        <f t="shared" si="328"/>
        <v/>
      </c>
      <c r="U672" s="32" t="str">
        <f t="shared" si="329"/>
        <v/>
      </c>
      <c r="V672" s="22"/>
      <c r="W672" s="6" t="str">
        <f t="shared" si="317"/>
        <v/>
      </c>
      <c r="X672" s="7" t="str">
        <f t="shared" si="330"/>
        <v/>
      </c>
      <c r="Y672" s="19"/>
      <c r="Z672" s="13" t="str">
        <f t="shared" si="318"/>
        <v/>
      </c>
      <c r="AA672" s="13" t="str">
        <f t="shared" si="331"/>
        <v/>
      </c>
      <c r="AB672" s="7" t="str">
        <f t="shared" si="332"/>
        <v/>
      </c>
      <c r="AC672" s="22"/>
      <c r="AD672" s="3" t="str">
        <f>IF(B672="","",COUNT(B$3:B672))</f>
        <v/>
      </c>
      <c r="AE672" s="3" t="str">
        <f>IF(C672="","",COUNT(C$3:C672))</f>
        <v/>
      </c>
      <c r="AF672" s="3" t="str">
        <f>IF(D672="","",COUNT(D$3:D672))</f>
        <v/>
      </c>
      <c r="AG672" s="20" t="str">
        <f>IF(E672="","",COUNTA($E$3:E672))</f>
        <v/>
      </c>
      <c r="AH672" s="38" t="str">
        <f>IF(B672="",IF(OR($C672&lt;&gt;"",$D672&lt;&gt;"",$E672&lt;&gt;"",$H672&lt;&gt;"",$G672&lt;&gt;""),INDEX(AH$3:AH671,MATCH(MAX(AD$3:AD671),AD$3:AD671,0),0),""),B672)</f>
        <v/>
      </c>
      <c r="AI672" s="38" t="str">
        <f>IF(C672="",IF(OR($D672&lt;&gt;"",$E672&lt;&gt;"",$H672&lt;&gt;"",$G672&lt;&gt;""),INDEX(AI$3:AI671,MATCH(MAX(AE$3:AE671),AE$3:AE671,0),0),""),C672)</f>
        <v/>
      </c>
      <c r="AJ672" s="38" t="str">
        <f>IF(D672="",IF(OR($E672&lt;&gt;"",$H672&lt;&gt;"",$G672&lt;&gt;""),INDEX(AJ$3:AJ671,MATCH(MAX(AF$3:AF671),AF$3:AF671,0),0),""),D672)</f>
        <v/>
      </c>
      <c r="AK672" s="4" t="str">
        <f>IF(入力!E672="","",IFERROR(INDEX(雇用者!$B$3:$B$100003,IFERROR(MATCH("*"&amp;$E672&amp;"*",雇用者!B$3:B$100003,0),MATCH("*"&amp;$E672&amp;"*",雇用者!C$3:C$100003,0)),0),入力!E672))&amp;""</f>
        <v/>
      </c>
      <c r="AL672" s="20" t="str">
        <f>IF(AM672="","",$AM672&amp;"@"&amp;AN672&amp;IF(AN672="","","@"&amp;COUNTIF($AK$3:AK672,AN672)))</f>
        <v/>
      </c>
      <c r="AM672" s="26" t="str">
        <f t="shared" si="333"/>
        <v/>
      </c>
      <c r="AN672" s="4" t="str">
        <f>IF(AK672="",IF(AND(OR(H672&lt;&gt;"",G672&lt;&gt;""),E672=""),INDEX($AK$3:AK671,MATCH(MAX($AG$3:AG671),$AG$3:AG671,0),0),""),AK672)</f>
        <v/>
      </c>
      <c r="AO672" s="20" t="str">
        <f>IF(H672="",IF(AN672="","",IFERROR(INDEX(雇用者!$D$3:$D$100003,MATCH($AN672,雇用者!B$3:B$100003,0),0),"")),H672)&amp;""</f>
        <v/>
      </c>
      <c r="AP672" s="20" t="str">
        <f>IF(AN672="","",IFERROR(IF(AND(入力!I672="",H672=""),INDEX(雇用者!$E$3:$E$100003,MATCH($AN672,雇用者!B$3:B$100003,0),0),I672),I672))&amp;""</f>
        <v/>
      </c>
      <c r="AQ672" s="20" t="str">
        <f t="shared" si="334"/>
        <v/>
      </c>
      <c r="AR672" s="20" t="str">
        <f t="shared" si="335"/>
        <v/>
      </c>
      <c r="AS672" s="20" t="str">
        <f>IF(AN672="","",IFERROR(IF(AND(入力!G672="",H672=""),INDEX(雇用者!$F$3:$Y$100003,MATCH($AN672,雇用者!B$3:B$100003,0),MATCH($AM672,雇用者!$F$1:$Y$1,1)),IF(G672="","",G672)),IF(G672="","",G672)))</f>
        <v/>
      </c>
      <c r="AT672" s="21" t="str">
        <f t="shared" si="336"/>
        <v/>
      </c>
      <c r="AU672" s="21" t="str">
        <f>IF(AND(AT672&lt;&gt;"",COUNTIF($AL$3:AL672,AL672)=1),SUMIF($AL$3:$AT$100003,AL672,$AT$3:$AT$100003),"")</f>
        <v/>
      </c>
      <c r="AV672" s="21" t="str">
        <f>IF(AND(COUNTIF($AM$3:AM672,AM672)=COUNTIF($AM$3:AM100672,AM672),AM672&lt;&gt;""),SUMIF($AM$3:AM672,AM672,$AT$3:AT672),"")</f>
        <v/>
      </c>
      <c r="AW672" s="96"/>
      <c r="AX672" s="20" t="str">
        <f>IF(COUNT(BC672:BH672)=6,MAX($AX$3:AX671)+1,"")</f>
        <v/>
      </c>
      <c r="AY672" s="20" t="str">
        <f>IF(AZ672="","",RANK(AZ672,$AZ$3:$AZ$100003,1)+COUNTIF($AZ$3:AZ672,AZ672)-1)</f>
        <v/>
      </c>
      <c r="AZ672" s="20" t="str">
        <f t="shared" si="337"/>
        <v/>
      </c>
      <c r="BA672" s="20" t="str">
        <f>IF(AN672="","",IF(COUNTIF($AN$3:AN672,AN672)=1,1+MAX($BA$3:BA671),INDEX($BA$3:BA671,MATCH(AN672,$AN$3:AN672,0),0)))</f>
        <v/>
      </c>
      <c r="BB672" s="20" t="str">
        <f>IF(AO672="","",IF(COUNTIF($AO$3:AO672,AO672)=1,1+MAX($BB$3:BB671),INDEX($BB$3:BB671,MATCH(AO672,$AO$3:AO672,0),0)))</f>
        <v/>
      </c>
      <c r="BC672" s="54" t="str">
        <f t="shared" si="338"/>
        <v/>
      </c>
      <c r="BD672" s="54" t="str">
        <f t="shared" si="339"/>
        <v/>
      </c>
      <c r="BE672" s="20" t="str">
        <f>IF($AN672="","",IF(COUNTIF(AN672,"*"&amp;BE$1&amp;"*"),COUNTIF(AN$3:AN672,"*"&amp;BE$1&amp;"*"),""))</f>
        <v/>
      </c>
      <c r="BF672" s="20" t="str">
        <f>IF($AN672="","",IF(COUNTIF(AO672,"*"&amp;BF$1&amp;"*"),COUNTIF(AO$3:AO672,"*"&amp;BF$1&amp;"*"),""))</f>
        <v/>
      </c>
      <c r="BG672" s="20" t="str">
        <f>IF($AN672="","",IF(COUNTIF(AP672,"*"&amp;BG$1&amp;"*"),COUNTIF(AP$3:AP672,"*"&amp;BG$1&amp;"*"),""))</f>
        <v/>
      </c>
      <c r="BH672" s="20" t="str">
        <f>IF($AN672="","",IF(COUNTIF(AQ672,"*"&amp;BH$1&amp;"*"),COUNTIF(AQ$3:AQ672,"*"&amp;BH$1&amp;"*"),""))</f>
        <v/>
      </c>
      <c r="BI672" s="58" t="str">
        <f t="shared" si="340"/>
        <v/>
      </c>
      <c r="BJ672" s="20" t="str">
        <f t="shared" si="341"/>
        <v/>
      </c>
      <c r="BK672" s="20" t="str">
        <f t="shared" si="342"/>
        <v/>
      </c>
      <c r="BM672" s="20" t="str">
        <f>IF($BM$1&gt;=1+MAX($BM$3:BM671),1+MAX($BM$3:BM671),"")</f>
        <v/>
      </c>
      <c r="BN672" s="20" t="str">
        <f t="shared" si="343"/>
        <v/>
      </c>
      <c r="BO672" s="20" t="str">
        <f t="shared" si="343"/>
        <v/>
      </c>
      <c r="BP672" s="20" t="str">
        <f t="shared" si="343"/>
        <v/>
      </c>
      <c r="BQ672" s="20" t="str">
        <f t="shared" si="343"/>
        <v/>
      </c>
      <c r="BR672" s="20" t="str">
        <f t="shared" si="343"/>
        <v/>
      </c>
      <c r="BS672" s="20" t="str">
        <f t="shared" si="343"/>
        <v/>
      </c>
      <c r="BT672" s="20" t="str">
        <f t="shared" si="343"/>
        <v/>
      </c>
      <c r="BU672" s="20" t="str">
        <f t="shared" si="343"/>
        <v/>
      </c>
      <c r="BV672" s="20" t="str">
        <f t="shared" si="343"/>
        <v/>
      </c>
      <c r="BW672" s="20" t="str">
        <f t="shared" si="343"/>
        <v/>
      </c>
      <c r="BX672" s="20" t="str">
        <f t="shared" si="343"/>
        <v/>
      </c>
    </row>
    <row r="673" spans="2:76" ht="30" customHeight="1" x14ac:dyDescent="0.2">
      <c r="B673" s="52"/>
      <c r="C673" s="52"/>
      <c r="D673" s="52"/>
      <c r="E673" s="30"/>
      <c r="F673" s="31"/>
      <c r="G673" s="32"/>
      <c r="H673" s="30"/>
      <c r="I673" s="31"/>
      <c r="J673" s="34"/>
      <c r="K673" s="112" t="str">
        <f t="shared" si="320"/>
        <v/>
      </c>
      <c r="L673" s="108" t="str">
        <f t="shared" si="321"/>
        <v/>
      </c>
      <c r="M673" s="108" t="str">
        <f t="shared" si="322"/>
        <v/>
      </c>
      <c r="N673" s="31" t="str">
        <f t="shared" si="323"/>
        <v/>
      </c>
      <c r="O673" s="31" t="str">
        <f t="shared" si="324"/>
        <v/>
      </c>
      <c r="P673" s="49" t="str">
        <f t="shared" si="325"/>
        <v/>
      </c>
      <c r="Q673" s="49" t="str">
        <f t="shared" si="326"/>
        <v/>
      </c>
      <c r="R673" s="32" t="str">
        <f t="shared" si="327"/>
        <v/>
      </c>
      <c r="S673" s="19"/>
      <c r="T673" s="45" t="str">
        <f t="shared" si="328"/>
        <v/>
      </c>
      <c r="U673" s="32" t="str">
        <f t="shared" si="329"/>
        <v/>
      </c>
      <c r="V673" s="22"/>
      <c r="W673" s="6" t="str">
        <f t="shared" si="317"/>
        <v/>
      </c>
      <c r="X673" s="7" t="str">
        <f t="shared" si="330"/>
        <v/>
      </c>
      <c r="Y673" s="19"/>
      <c r="Z673" s="13" t="str">
        <f t="shared" si="318"/>
        <v/>
      </c>
      <c r="AA673" s="13" t="str">
        <f t="shared" si="331"/>
        <v/>
      </c>
      <c r="AB673" s="7" t="str">
        <f t="shared" si="332"/>
        <v/>
      </c>
      <c r="AC673" s="22"/>
      <c r="AD673" s="3" t="str">
        <f>IF(B673="","",COUNT(B$3:B673))</f>
        <v/>
      </c>
      <c r="AE673" s="3" t="str">
        <f>IF(C673="","",COUNT(C$3:C673))</f>
        <v/>
      </c>
      <c r="AF673" s="3" t="str">
        <f>IF(D673="","",COUNT(D$3:D673))</f>
        <v/>
      </c>
      <c r="AG673" s="20" t="str">
        <f>IF(E673="","",COUNTA($E$3:E673))</f>
        <v/>
      </c>
      <c r="AH673" s="38" t="str">
        <f>IF(B673="",IF(OR($C673&lt;&gt;"",$D673&lt;&gt;"",$E673&lt;&gt;"",$H673&lt;&gt;"",$G673&lt;&gt;""),INDEX(AH$3:AH672,MATCH(MAX(AD$3:AD672),AD$3:AD672,0),0),""),B673)</f>
        <v/>
      </c>
      <c r="AI673" s="38" t="str">
        <f>IF(C673="",IF(OR($D673&lt;&gt;"",$E673&lt;&gt;"",$H673&lt;&gt;"",$G673&lt;&gt;""),INDEX(AI$3:AI672,MATCH(MAX(AE$3:AE672),AE$3:AE672,0),0),""),C673)</f>
        <v/>
      </c>
      <c r="AJ673" s="38" t="str">
        <f>IF(D673="",IF(OR($E673&lt;&gt;"",$H673&lt;&gt;"",$G673&lt;&gt;""),INDEX(AJ$3:AJ672,MATCH(MAX(AF$3:AF672),AF$3:AF672,0),0),""),D673)</f>
        <v/>
      </c>
      <c r="AK673" s="4" t="str">
        <f>IF(入力!E673="","",IFERROR(INDEX(雇用者!$B$3:$B$100003,IFERROR(MATCH("*"&amp;$E673&amp;"*",雇用者!B$3:B$100003,0),MATCH("*"&amp;$E673&amp;"*",雇用者!C$3:C$100003,0)),0),入力!E673))&amp;""</f>
        <v/>
      </c>
      <c r="AL673" s="20" t="str">
        <f>IF(AM673="","",$AM673&amp;"@"&amp;AN673&amp;IF(AN673="","","@"&amp;COUNTIF($AK$3:AK673,AN673)))</f>
        <v/>
      </c>
      <c r="AM673" s="26" t="str">
        <f t="shared" si="333"/>
        <v/>
      </c>
      <c r="AN673" s="4" t="str">
        <f>IF(AK673="",IF(AND(OR(H673&lt;&gt;"",G673&lt;&gt;""),E673=""),INDEX($AK$3:AK672,MATCH(MAX($AG$3:AG672),$AG$3:AG672,0),0),""),AK673)</f>
        <v/>
      </c>
      <c r="AO673" s="20" t="str">
        <f>IF(H673="",IF(AN673="","",IFERROR(INDEX(雇用者!$D$3:$D$100003,MATCH($AN673,雇用者!B$3:B$100003,0),0),"")),H673)&amp;""</f>
        <v/>
      </c>
      <c r="AP673" s="20" t="str">
        <f>IF(AN673="","",IFERROR(IF(AND(入力!I673="",H673=""),INDEX(雇用者!$E$3:$E$100003,MATCH($AN673,雇用者!B$3:B$100003,0),0),I673),I673))&amp;""</f>
        <v/>
      </c>
      <c r="AQ673" s="20" t="str">
        <f t="shared" si="334"/>
        <v/>
      </c>
      <c r="AR673" s="20" t="str">
        <f t="shared" si="335"/>
        <v/>
      </c>
      <c r="AS673" s="20" t="str">
        <f>IF(AN673="","",IFERROR(IF(AND(入力!G673="",H673=""),INDEX(雇用者!$F$3:$Y$100003,MATCH($AN673,雇用者!B$3:B$100003,0),MATCH($AM673,雇用者!$F$1:$Y$1,1)),IF(G673="","",G673)),IF(G673="","",G673)))</f>
        <v/>
      </c>
      <c r="AT673" s="21" t="str">
        <f t="shared" si="336"/>
        <v/>
      </c>
      <c r="AU673" s="21" t="str">
        <f>IF(AND(AT673&lt;&gt;"",COUNTIF($AL$3:AL673,AL673)=1),SUMIF($AL$3:$AT$100003,AL673,$AT$3:$AT$100003),"")</f>
        <v/>
      </c>
      <c r="AV673" s="21" t="str">
        <f>IF(AND(COUNTIF($AM$3:AM673,AM673)=COUNTIF($AM$3:AM100673,AM673),AM673&lt;&gt;""),SUMIF($AM$3:AM673,AM673,$AT$3:AT673),"")</f>
        <v/>
      </c>
      <c r="AW673" s="96"/>
      <c r="AX673" s="20" t="str">
        <f>IF(COUNT(BC673:BH673)=6,MAX($AX$3:AX672)+1,"")</f>
        <v/>
      </c>
      <c r="AY673" s="20" t="str">
        <f>IF(AZ673="","",RANK(AZ673,$AZ$3:$AZ$100003,1)+COUNTIF($AZ$3:AZ673,AZ673)-1)</f>
        <v/>
      </c>
      <c r="AZ673" s="20" t="str">
        <f t="shared" si="337"/>
        <v/>
      </c>
      <c r="BA673" s="20" t="str">
        <f>IF(AN673="","",IF(COUNTIF($AN$3:AN673,AN673)=1,1+MAX($BA$3:BA672),INDEX($BA$3:BA672,MATCH(AN673,$AN$3:AN673,0),0)))</f>
        <v/>
      </c>
      <c r="BB673" s="20" t="str">
        <f>IF(AO673="","",IF(COUNTIF($AO$3:AO673,AO673)=1,1+MAX($BB$3:BB672),INDEX($BB$3:BB672,MATCH(AO673,$AO$3:AO673,0),0)))</f>
        <v/>
      </c>
      <c r="BC673" s="54" t="str">
        <f t="shared" si="338"/>
        <v/>
      </c>
      <c r="BD673" s="54" t="str">
        <f t="shared" si="339"/>
        <v/>
      </c>
      <c r="BE673" s="20" t="str">
        <f>IF($AN673="","",IF(COUNTIF(AN673,"*"&amp;BE$1&amp;"*"),COUNTIF(AN$3:AN673,"*"&amp;BE$1&amp;"*"),""))</f>
        <v/>
      </c>
      <c r="BF673" s="20" t="str">
        <f>IF($AN673="","",IF(COUNTIF(AO673,"*"&amp;BF$1&amp;"*"),COUNTIF(AO$3:AO673,"*"&amp;BF$1&amp;"*"),""))</f>
        <v/>
      </c>
      <c r="BG673" s="20" t="str">
        <f>IF($AN673="","",IF(COUNTIF(AP673,"*"&amp;BG$1&amp;"*"),COUNTIF(AP$3:AP673,"*"&amp;BG$1&amp;"*"),""))</f>
        <v/>
      </c>
      <c r="BH673" s="20" t="str">
        <f>IF($AN673="","",IF(COUNTIF(AQ673,"*"&amp;BH$1&amp;"*"),COUNTIF(AQ$3:AQ673,"*"&amp;BH$1&amp;"*"),""))</f>
        <v/>
      </c>
      <c r="BI673" s="58" t="str">
        <f t="shared" si="340"/>
        <v/>
      </c>
      <c r="BJ673" s="20" t="str">
        <f t="shared" si="341"/>
        <v/>
      </c>
      <c r="BK673" s="20" t="str">
        <f t="shared" si="342"/>
        <v/>
      </c>
      <c r="BM673" s="20" t="str">
        <f>IF($BM$1&gt;=1+MAX($BM$3:BM672),1+MAX($BM$3:BM672),"")</f>
        <v/>
      </c>
      <c r="BN673" s="20" t="str">
        <f t="shared" si="343"/>
        <v/>
      </c>
      <c r="BO673" s="20" t="str">
        <f t="shared" si="343"/>
        <v/>
      </c>
      <c r="BP673" s="20" t="str">
        <f t="shared" si="343"/>
        <v/>
      </c>
      <c r="BQ673" s="20" t="str">
        <f t="shared" si="343"/>
        <v/>
      </c>
      <c r="BR673" s="20" t="str">
        <f t="shared" si="343"/>
        <v/>
      </c>
      <c r="BS673" s="20" t="str">
        <f t="shared" si="343"/>
        <v/>
      </c>
      <c r="BT673" s="20" t="str">
        <f t="shared" si="343"/>
        <v/>
      </c>
      <c r="BU673" s="20" t="str">
        <f t="shared" si="343"/>
        <v/>
      </c>
      <c r="BV673" s="20" t="str">
        <f t="shared" si="343"/>
        <v/>
      </c>
      <c r="BW673" s="20" t="str">
        <f t="shared" si="343"/>
        <v/>
      </c>
      <c r="BX673" s="20" t="str">
        <f t="shared" si="343"/>
        <v/>
      </c>
    </row>
    <row r="674" spans="2:76" ht="30" customHeight="1" x14ac:dyDescent="0.2">
      <c r="B674" s="52"/>
      <c r="C674" s="52"/>
      <c r="D674" s="52"/>
      <c r="E674" s="30"/>
      <c r="F674" s="31"/>
      <c r="G674" s="32"/>
      <c r="H674" s="30"/>
      <c r="I674" s="31"/>
      <c r="J674" s="34"/>
      <c r="K674" s="112" t="str">
        <f t="shared" si="320"/>
        <v/>
      </c>
      <c r="L674" s="108" t="str">
        <f t="shared" si="321"/>
        <v/>
      </c>
      <c r="M674" s="108" t="str">
        <f t="shared" si="322"/>
        <v/>
      </c>
      <c r="N674" s="31" t="str">
        <f t="shared" si="323"/>
        <v/>
      </c>
      <c r="O674" s="31" t="str">
        <f t="shared" si="324"/>
        <v/>
      </c>
      <c r="P674" s="49" t="str">
        <f t="shared" si="325"/>
        <v/>
      </c>
      <c r="Q674" s="49" t="str">
        <f t="shared" si="326"/>
        <v/>
      </c>
      <c r="R674" s="32" t="str">
        <f t="shared" si="327"/>
        <v/>
      </c>
      <c r="S674" s="19"/>
      <c r="T674" s="45" t="str">
        <f t="shared" si="328"/>
        <v/>
      </c>
      <c r="U674" s="32" t="str">
        <f t="shared" si="329"/>
        <v/>
      </c>
      <c r="V674" s="22"/>
      <c r="W674" s="6" t="str">
        <f t="shared" si="317"/>
        <v/>
      </c>
      <c r="X674" s="7" t="str">
        <f t="shared" si="330"/>
        <v/>
      </c>
      <c r="Y674" s="19"/>
      <c r="Z674" s="13" t="str">
        <f t="shared" si="318"/>
        <v/>
      </c>
      <c r="AA674" s="13" t="str">
        <f t="shared" si="331"/>
        <v/>
      </c>
      <c r="AB674" s="7" t="str">
        <f t="shared" si="332"/>
        <v/>
      </c>
      <c r="AC674" s="22"/>
      <c r="AD674" s="3" t="str">
        <f>IF(B674="","",COUNT(B$3:B674))</f>
        <v/>
      </c>
      <c r="AE674" s="3" t="str">
        <f>IF(C674="","",COUNT(C$3:C674))</f>
        <v/>
      </c>
      <c r="AF674" s="3" t="str">
        <f>IF(D674="","",COUNT(D$3:D674))</f>
        <v/>
      </c>
      <c r="AG674" s="20" t="str">
        <f>IF(E674="","",COUNTA($E$3:E674))</f>
        <v/>
      </c>
      <c r="AH674" s="38" t="str">
        <f>IF(B674="",IF(OR($C674&lt;&gt;"",$D674&lt;&gt;"",$E674&lt;&gt;"",$H674&lt;&gt;"",$G674&lt;&gt;""),INDEX(AH$3:AH673,MATCH(MAX(AD$3:AD673),AD$3:AD673,0),0),""),B674)</f>
        <v/>
      </c>
      <c r="AI674" s="38" t="str">
        <f>IF(C674="",IF(OR($D674&lt;&gt;"",$E674&lt;&gt;"",$H674&lt;&gt;"",$G674&lt;&gt;""),INDEX(AI$3:AI673,MATCH(MAX(AE$3:AE673),AE$3:AE673,0),0),""),C674)</f>
        <v/>
      </c>
      <c r="AJ674" s="38" t="str">
        <f>IF(D674="",IF(OR($E674&lt;&gt;"",$H674&lt;&gt;"",$G674&lt;&gt;""),INDEX(AJ$3:AJ673,MATCH(MAX(AF$3:AF673),AF$3:AF673,0),0),""),D674)</f>
        <v/>
      </c>
      <c r="AK674" s="4" t="str">
        <f>IF(入力!E674="","",IFERROR(INDEX(雇用者!$B$3:$B$100003,IFERROR(MATCH("*"&amp;$E674&amp;"*",雇用者!B$3:B$100003,0),MATCH("*"&amp;$E674&amp;"*",雇用者!C$3:C$100003,0)),0),入力!E674))&amp;""</f>
        <v/>
      </c>
      <c r="AL674" s="20" t="str">
        <f>IF(AM674="","",$AM674&amp;"@"&amp;AN674&amp;IF(AN674="","","@"&amp;COUNTIF($AK$3:AK674,AN674)))</f>
        <v/>
      </c>
      <c r="AM674" s="26" t="str">
        <f t="shared" si="333"/>
        <v/>
      </c>
      <c r="AN674" s="4" t="str">
        <f>IF(AK674="",IF(AND(OR(H674&lt;&gt;"",G674&lt;&gt;""),E674=""),INDEX($AK$3:AK673,MATCH(MAX($AG$3:AG673),$AG$3:AG673,0),0),""),AK674)</f>
        <v/>
      </c>
      <c r="AO674" s="20" t="str">
        <f>IF(H674="",IF(AN674="","",IFERROR(INDEX(雇用者!$D$3:$D$100003,MATCH($AN674,雇用者!B$3:B$100003,0),0),"")),H674)&amp;""</f>
        <v/>
      </c>
      <c r="AP674" s="20" t="str">
        <f>IF(AN674="","",IFERROR(IF(AND(入力!I674="",H674=""),INDEX(雇用者!$E$3:$E$100003,MATCH($AN674,雇用者!B$3:B$100003,0),0),I674),I674))&amp;""</f>
        <v/>
      </c>
      <c r="AQ674" s="20" t="str">
        <f t="shared" si="334"/>
        <v/>
      </c>
      <c r="AR674" s="20" t="str">
        <f t="shared" si="335"/>
        <v/>
      </c>
      <c r="AS674" s="20" t="str">
        <f>IF(AN674="","",IFERROR(IF(AND(入力!G674="",H674=""),INDEX(雇用者!$F$3:$Y$100003,MATCH($AN674,雇用者!B$3:B$100003,0),MATCH($AM674,雇用者!$F$1:$Y$1,1)),IF(G674="","",G674)),IF(G674="","",G674)))</f>
        <v/>
      </c>
      <c r="AT674" s="21" t="str">
        <f t="shared" si="336"/>
        <v/>
      </c>
      <c r="AU674" s="21" t="str">
        <f>IF(AND(AT674&lt;&gt;"",COUNTIF($AL$3:AL674,AL674)=1),SUMIF($AL$3:$AT$100003,AL674,$AT$3:$AT$100003),"")</f>
        <v/>
      </c>
      <c r="AV674" s="21" t="str">
        <f>IF(AND(COUNTIF($AM$3:AM674,AM674)=COUNTIF($AM$3:AM100674,AM674),AM674&lt;&gt;""),SUMIF($AM$3:AM674,AM674,$AT$3:AT674),"")</f>
        <v/>
      </c>
      <c r="AW674" s="96"/>
      <c r="AX674" s="20" t="str">
        <f>IF(COUNT(BC674:BH674)=6,MAX($AX$3:AX673)+1,"")</f>
        <v/>
      </c>
      <c r="AY674" s="20" t="str">
        <f>IF(AZ674="","",RANK(AZ674,$AZ$3:$AZ$100003,1)+COUNTIF($AZ$3:AZ674,AZ674)-1)</f>
        <v/>
      </c>
      <c r="AZ674" s="20" t="str">
        <f t="shared" si="337"/>
        <v/>
      </c>
      <c r="BA674" s="20" t="str">
        <f>IF(AN674="","",IF(COUNTIF($AN$3:AN674,AN674)=1,1+MAX($BA$3:BA673),INDEX($BA$3:BA673,MATCH(AN674,$AN$3:AN674,0),0)))</f>
        <v/>
      </c>
      <c r="BB674" s="20" t="str">
        <f>IF(AO674="","",IF(COUNTIF($AO$3:AO674,AO674)=1,1+MAX($BB$3:BB673),INDEX($BB$3:BB673,MATCH(AO674,$AO$3:AO674,0),0)))</f>
        <v/>
      </c>
      <c r="BC674" s="54" t="str">
        <f t="shared" si="338"/>
        <v/>
      </c>
      <c r="BD674" s="54" t="str">
        <f t="shared" si="339"/>
        <v/>
      </c>
      <c r="BE674" s="20" t="str">
        <f>IF($AN674="","",IF(COUNTIF(AN674,"*"&amp;BE$1&amp;"*"),COUNTIF(AN$3:AN674,"*"&amp;BE$1&amp;"*"),""))</f>
        <v/>
      </c>
      <c r="BF674" s="20" t="str">
        <f>IF($AN674="","",IF(COUNTIF(AO674,"*"&amp;BF$1&amp;"*"),COUNTIF(AO$3:AO674,"*"&amp;BF$1&amp;"*"),""))</f>
        <v/>
      </c>
      <c r="BG674" s="20" t="str">
        <f>IF($AN674="","",IF(COUNTIF(AP674,"*"&amp;BG$1&amp;"*"),COUNTIF(AP$3:AP674,"*"&amp;BG$1&amp;"*"),""))</f>
        <v/>
      </c>
      <c r="BH674" s="20" t="str">
        <f>IF($AN674="","",IF(COUNTIF(AQ674,"*"&amp;BH$1&amp;"*"),COUNTIF(AQ$3:AQ674,"*"&amp;BH$1&amp;"*"),""))</f>
        <v/>
      </c>
      <c r="BI674" s="58" t="str">
        <f t="shared" si="340"/>
        <v/>
      </c>
      <c r="BJ674" s="20" t="str">
        <f t="shared" si="341"/>
        <v/>
      </c>
      <c r="BK674" s="20" t="str">
        <f t="shared" si="342"/>
        <v/>
      </c>
      <c r="BM674" s="20" t="str">
        <f>IF($BM$1&gt;=1+MAX($BM$3:BM673),1+MAX($BM$3:BM673),"")</f>
        <v/>
      </c>
      <c r="BN674" s="20" t="str">
        <f t="shared" si="343"/>
        <v/>
      </c>
      <c r="BO674" s="20" t="str">
        <f t="shared" si="343"/>
        <v/>
      </c>
      <c r="BP674" s="20" t="str">
        <f t="shared" si="343"/>
        <v/>
      </c>
      <c r="BQ674" s="20" t="str">
        <f t="shared" si="343"/>
        <v/>
      </c>
      <c r="BR674" s="20" t="str">
        <f t="shared" si="343"/>
        <v/>
      </c>
      <c r="BS674" s="20" t="str">
        <f t="shared" si="343"/>
        <v/>
      </c>
      <c r="BT674" s="20" t="str">
        <f t="shared" si="343"/>
        <v/>
      </c>
      <c r="BU674" s="20" t="str">
        <f t="shared" si="343"/>
        <v/>
      </c>
      <c r="BV674" s="20" t="str">
        <f t="shared" si="343"/>
        <v/>
      </c>
      <c r="BW674" s="20" t="str">
        <f t="shared" si="343"/>
        <v/>
      </c>
      <c r="BX674" s="20" t="str">
        <f t="shared" si="343"/>
        <v/>
      </c>
    </row>
    <row r="675" spans="2:76" ht="30" customHeight="1" x14ac:dyDescent="0.2">
      <c r="B675" s="52"/>
      <c r="C675" s="52"/>
      <c r="D675" s="52"/>
      <c r="E675" s="30"/>
      <c r="F675" s="31"/>
      <c r="G675" s="32"/>
      <c r="H675" s="30"/>
      <c r="I675" s="31"/>
      <c r="J675" s="34"/>
      <c r="K675" s="112" t="str">
        <f t="shared" si="320"/>
        <v/>
      </c>
      <c r="L675" s="108" t="str">
        <f t="shared" si="321"/>
        <v/>
      </c>
      <c r="M675" s="108" t="str">
        <f t="shared" si="322"/>
        <v/>
      </c>
      <c r="N675" s="31" t="str">
        <f t="shared" si="323"/>
        <v/>
      </c>
      <c r="O675" s="31" t="str">
        <f t="shared" si="324"/>
        <v/>
      </c>
      <c r="P675" s="49" t="str">
        <f t="shared" si="325"/>
        <v/>
      </c>
      <c r="Q675" s="49" t="str">
        <f t="shared" si="326"/>
        <v/>
      </c>
      <c r="R675" s="32" t="str">
        <f t="shared" si="327"/>
        <v/>
      </c>
      <c r="S675" s="19"/>
      <c r="T675" s="45" t="str">
        <f t="shared" si="328"/>
        <v/>
      </c>
      <c r="U675" s="32" t="str">
        <f t="shared" si="329"/>
        <v/>
      </c>
      <c r="V675" s="22"/>
      <c r="W675" s="6" t="str">
        <f t="shared" si="317"/>
        <v/>
      </c>
      <c r="X675" s="7" t="str">
        <f t="shared" si="330"/>
        <v/>
      </c>
      <c r="Y675" s="19"/>
      <c r="Z675" s="13" t="str">
        <f t="shared" si="318"/>
        <v/>
      </c>
      <c r="AA675" s="13" t="str">
        <f t="shared" si="331"/>
        <v/>
      </c>
      <c r="AB675" s="7" t="str">
        <f t="shared" si="332"/>
        <v/>
      </c>
      <c r="AC675" s="22"/>
      <c r="AD675" s="3" t="str">
        <f>IF(B675="","",COUNT(B$3:B675))</f>
        <v/>
      </c>
      <c r="AE675" s="3" t="str">
        <f>IF(C675="","",COUNT(C$3:C675))</f>
        <v/>
      </c>
      <c r="AF675" s="3" t="str">
        <f>IF(D675="","",COUNT(D$3:D675))</f>
        <v/>
      </c>
      <c r="AG675" s="20" t="str">
        <f>IF(E675="","",COUNTA($E$3:E675))</f>
        <v/>
      </c>
      <c r="AH675" s="38" t="str">
        <f>IF(B675="",IF(OR($C675&lt;&gt;"",$D675&lt;&gt;"",$E675&lt;&gt;"",$H675&lt;&gt;"",$G675&lt;&gt;""),INDEX(AH$3:AH674,MATCH(MAX(AD$3:AD674),AD$3:AD674,0),0),""),B675)</f>
        <v/>
      </c>
      <c r="AI675" s="38" t="str">
        <f>IF(C675="",IF(OR($D675&lt;&gt;"",$E675&lt;&gt;"",$H675&lt;&gt;"",$G675&lt;&gt;""),INDEX(AI$3:AI674,MATCH(MAX(AE$3:AE674),AE$3:AE674,0),0),""),C675)</f>
        <v/>
      </c>
      <c r="AJ675" s="38" t="str">
        <f>IF(D675="",IF(OR($E675&lt;&gt;"",$H675&lt;&gt;"",$G675&lt;&gt;""),INDEX(AJ$3:AJ674,MATCH(MAX(AF$3:AF674),AF$3:AF674,0),0),""),D675)</f>
        <v/>
      </c>
      <c r="AK675" s="4" t="str">
        <f>IF(入力!E675="","",IFERROR(INDEX(雇用者!$B$3:$B$100003,IFERROR(MATCH("*"&amp;$E675&amp;"*",雇用者!B$3:B$100003,0),MATCH("*"&amp;$E675&amp;"*",雇用者!C$3:C$100003,0)),0),入力!E675))&amp;""</f>
        <v/>
      </c>
      <c r="AL675" s="20" t="str">
        <f>IF(AM675="","",$AM675&amp;"@"&amp;AN675&amp;IF(AN675="","","@"&amp;COUNTIF($AK$3:AK675,AN675)))</f>
        <v/>
      </c>
      <c r="AM675" s="26" t="str">
        <f t="shared" si="333"/>
        <v/>
      </c>
      <c r="AN675" s="4" t="str">
        <f>IF(AK675="",IF(AND(OR(H675&lt;&gt;"",G675&lt;&gt;""),E675=""),INDEX($AK$3:AK674,MATCH(MAX($AG$3:AG674),$AG$3:AG674,0),0),""),AK675)</f>
        <v/>
      </c>
      <c r="AO675" s="20" t="str">
        <f>IF(H675="",IF(AN675="","",IFERROR(INDEX(雇用者!$D$3:$D$100003,MATCH($AN675,雇用者!B$3:B$100003,0),0),"")),H675)&amp;""</f>
        <v/>
      </c>
      <c r="AP675" s="20" t="str">
        <f>IF(AN675="","",IFERROR(IF(AND(入力!I675="",H675=""),INDEX(雇用者!$E$3:$E$100003,MATCH($AN675,雇用者!B$3:B$100003,0),0),I675),I675))&amp;""</f>
        <v/>
      </c>
      <c r="AQ675" s="20" t="str">
        <f t="shared" si="334"/>
        <v/>
      </c>
      <c r="AR675" s="20" t="str">
        <f t="shared" si="335"/>
        <v/>
      </c>
      <c r="AS675" s="20" t="str">
        <f>IF(AN675="","",IFERROR(IF(AND(入力!G675="",H675=""),INDEX(雇用者!$F$3:$Y$100003,MATCH($AN675,雇用者!B$3:B$100003,0),MATCH($AM675,雇用者!$F$1:$Y$1,1)),IF(G675="","",G675)),IF(G675="","",G675)))</f>
        <v/>
      </c>
      <c r="AT675" s="21" t="str">
        <f t="shared" si="336"/>
        <v/>
      </c>
      <c r="AU675" s="21" t="str">
        <f>IF(AND(AT675&lt;&gt;"",COUNTIF($AL$3:AL675,AL675)=1),SUMIF($AL$3:$AT$100003,AL675,$AT$3:$AT$100003),"")</f>
        <v/>
      </c>
      <c r="AV675" s="21" t="str">
        <f>IF(AND(COUNTIF($AM$3:AM675,AM675)=COUNTIF($AM$3:AM100675,AM675),AM675&lt;&gt;""),SUMIF($AM$3:AM675,AM675,$AT$3:AT675),"")</f>
        <v/>
      </c>
      <c r="AW675" s="96"/>
      <c r="AX675" s="20" t="str">
        <f>IF(COUNT(BC675:BH675)=6,MAX($AX$3:AX674)+1,"")</f>
        <v/>
      </c>
      <c r="AY675" s="20" t="str">
        <f>IF(AZ675="","",RANK(AZ675,$AZ$3:$AZ$100003,1)+COUNTIF($AZ$3:AZ675,AZ675)-1)</f>
        <v/>
      </c>
      <c r="AZ675" s="20" t="str">
        <f t="shared" si="337"/>
        <v/>
      </c>
      <c r="BA675" s="20" t="str">
        <f>IF(AN675="","",IF(COUNTIF($AN$3:AN675,AN675)=1,1+MAX($BA$3:BA674),INDEX($BA$3:BA674,MATCH(AN675,$AN$3:AN675,0),0)))</f>
        <v/>
      </c>
      <c r="BB675" s="20" t="str">
        <f>IF(AO675="","",IF(COUNTIF($AO$3:AO675,AO675)=1,1+MAX($BB$3:BB674),INDEX($BB$3:BB674,MATCH(AO675,$AO$3:AO675,0),0)))</f>
        <v/>
      </c>
      <c r="BC675" s="54" t="str">
        <f t="shared" si="338"/>
        <v/>
      </c>
      <c r="BD675" s="54" t="str">
        <f t="shared" si="339"/>
        <v/>
      </c>
      <c r="BE675" s="20" t="str">
        <f>IF($AN675="","",IF(COUNTIF(AN675,"*"&amp;BE$1&amp;"*"),COUNTIF(AN$3:AN675,"*"&amp;BE$1&amp;"*"),""))</f>
        <v/>
      </c>
      <c r="BF675" s="20" t="str">
        <f>IF($AN675="","",IF(COUNTIF(AO675,"*"&amp;BF$1&amp;"*"),COUNTIF(AO$3:AO675,"*"&amp;BF$1&amp;"*"),""))</f>
        <v/>
      </c>
      <c r="BG675" s="20" t="str">
        <f>IF($AN675="","",IF(COUNTIF(AP675,"*"&amp;BG$1&amp;"*"),COUNTIF(AP$3:AP675,"*"&amp;BG$1&amp;"*"),""))</f>
        <v/>
      </c>
      <c r="BH675" s="20" t="str">
        <f>IF($AN675="","",IF(COUNTIF(AQ675,"*"&amp;BH$1&amp;"*"),COUNTIF(AQ$3:AQ675,"*"&amp;BH$1&amp;"*"),""))</f>
        <v/>
      </c>
      <c r="BI675" s="58" t="str">
        <f t="shared" si="340"/>
        <v/>
      </c>
      <c r="BJ675" s="20" t="str">
        <f t="shared" si="341"/>
        <v/>
      </c>
      <c r="BK675" s="20" t="str">
        <f t="shared" si="342"/>
        <v/>
      </c>
      <c r="BM675" s="20" t="str">
        <f>IF($BM$1&gt;=1+MAX($BM$3:BM674),1+MAX($BM$3:BM674),"")</f>
        <v/>
      </c>
      <c r="BN675" s="20" t="str">
        <f t="shared" si="343"/>
        <v/>
      </c>
      <c r="BO675" s="20" t="str">
        <f t="shared" si="343"/>
        <v/>
      </c>
      <c r="BP675" s="20" t="str">
        <f t="shared" si="343"/>
        <v/>
      </c>
      <c r="BQ675" s="20" t="str">
        <f t="shared" si="343"/>
        <v/>
      </c>
      <c r="BR675" s="20" t="str">
        <f t="shared" si="343"/>
        <v/>
      </c>
      <c r="BS675" s="20" t="str">
        <f t="shared" si="343"/>
        <v/>
      </c>
      <c r="BT675" s="20" t="str">
        <f t="shared" si="343"/>
        <v/>
      </c>
      <c r="BU675" s="20" t="str">
        <f t="shared" si="343"/>
        <v/>
      </c>
      <c r="BV675" s="20" t="str">
        <f t="shared" si="343"/>
        <v/>
      </c>
      <c r="BW675" s="20" t="str">
        <f t="shared" si="343"/>
        <v/>
      </c>
      <c r="BX675" s="20" t="str">
        <f t="shared" si="343"/>
        <v/>
      </c>
    </row>
    <row r="676" spans="2:76" ht="30" customHeight="1" x14ac:dyDescent="0.2">
      <c r="B676" s="52"/>
      <c r="C676" s="52"/>
      <c r="D676" s="52"/>
      <c r="E676" s="30"/>
      <c r="F676" s="31"/>
      <c r="G676" s="32"/>
      <c r="H676" s="30"/>
      <c r="I676" s="31"/>
      <c r="J676" s="34"/>
      <c r="K676" s="112" t="str">
        <f t="shared" si="320"/>
        <v/>
      </c>
      <c r="L676" s="108" t="str">
        <f t="shared" si="321"/>
        <v/>
      </c>
      <c r="M676" s="108" t="str">
        <f t="shared" si="322"/>
        <v/>
      </c>
      <c r="N676" s="31" t="str">
        <f t="shared" si="323"/>
        <v/>
      </c>
      <c r="O676" s="31" t="str">
        <f t="shared" si="324"/>
        <v/>
      </c>
      <c r="P676" s="49" t="str">
        <f t="shared" si="325"/>
        <v/>
      </c>
      <c r="Q676" s="49" t="str">
        <f t="shared" si="326"/>
        <v/>
      </c>
      <c r="R676" s="32" t="str">
        <f t="shared" si="327"/>
        <v/>
      </c>
      <c r="S676" s="19"/>
      <c r="T676" s="45" t="str">
        <f t="shared" si="328"/>
        <v/>
      </c>
      <c r="U676" s="32" t="str">
        <f t="shared" si="329"/>
        <v/>
      </c>
      <c r="V676" s="22"/>
      <c r="W676" s="6" t="str">
        <f t="shared" si="317"/>
        <v/>
      </c>
      <c r="X676" s="7" t="str">
        <f t="shared" si="330"/>
        <v/>
      </c>
      <c r="Y676" s="19"/>
      <c r="Z676" s="13" t="str">
        <f t="shared" si="318"/>
        <v/>
      </c>
      <c r="AA676" s="13" t="str">
        <f t="shared" si="331"/>
        <v/>
      </c>
      <c r="AB676" s="7" t="str">
        <f t="shared" si="332"/>
        <v/>
      </c>
      <c r="AC676" s="22"/>
      <c r="AD676" s="3" t="str">
        <f>IF(B676="","",COUNT(B$3:B676))</f>
        <v/>
      </c>
      <c r="AE676" s="3" t="str">
        <f>IF(C676="","",COUNT(C$3:C676))</f>
        <v/>
      </c>
      <c r="AF676" s="3" t="str">
        <f>IF(D676="","",COUNT(D$3:D676))</f>
        <v/>
      </c>
      <c r="AG676" s="20" t="str">
        <f>IF(E676="","",COUNTA($E$3:E676))</f>
        <v/>
      </c>
      <c r="AH676" s="38" t="str">
        <f>IF(B676="",IF(OR($C676&lt;&gt;"",$D676&lt;&gt;"",$E676&lt;&gt;"",$H676&lt;&gt;"",$G676&lt;&gt;""),INDEX(AH$3:AH675,MATCH(MAX(AD$3:AD675),AD$3:AD675,0),0),""),B676)</f>
        <v/>
      </c>
      <c r="AI676" s="38" t="str">
        <f>IF(C676="",IF(OR($D676&lt;&gt;"",$E676&lt;&gt;"",$H676&lt;&gt;"",$G676&lt;&gt;""),INDEX(AI$3:AI675,MATCH(MAX(AE$3:AE675),AE$3:AE675,0),0),""),C676)</f>
        <v/>
      </c>
      <c r="AJ676" s="38" t="str">
        <f>IF(D676="",IF(OR($E676&lt;&gt;"",$H676&lt;&gt;"",$G676&lt;&gt;""),INDEX(AJ$3:AJ675,MATCH(MAX(AF$3:AF675),AF$3:AF675,0),0),""),D676)</f>
        <v/>
      </c>
      <c r="AK676" s="4" t="str">
        <f>IF(入力!E676="","",IFERROR(INDEX(雇用者!$B$3:$B$100003,IFERROR(MATCH("*"&amp;$E676&amp;"*",雇用者!B$3:B$100003,0),MATCH("*"&amp;$E676&amp;"*",雇用者!C$3:C$100003,0)),0),入力!E676))&amp;""</f>
        <v/>
      </c>
      <c r="AL676" s="20" t="str">
        <f>IF(AM676="","",$AM676&amp;"@"&amp;AN676&amp;IF(AN676="","","@"&amp;COUNTIF($AK$3:AK676,AN676)))</f>
        <v/>
      </c>
      <c r="AM676" s="26" t="str">
        <f t="shared" si="333"/>
        <v/>
      </c>
      <c r="AN676" s="4" t="str">
        <f>IF(AK676="",IF(AND(OR(H676&lt;&gt;"",G676&lt;&gt;""),E676=""),INDEX($AK$3:AK675,MATCH(MAX($AG$3:AG675),$AG$3:AG675,0),0),""),AK676)</f>
        <v/>
      </c>
      <c r="AO676" s="20" t="str">
        <f>IF(H676="",IF(AN676="","",IFERROR(INDEX(雇用者!$D$3:$D$100003,MATCH($AN676,雇用者!B$3:B$100003,0),0),"")),H676)&amp;""</f>
        <v/>
      </c>
      <c r="AP676" s="20" t="str">
        <f>IF(AN676="","",IFERROR(IF(AND(入力!I676="",H676=""),INDEX(雇用者!$E$3:$E$100003,MATCH($AN676,雇用者!B$3:B$100003,0),0),I676),I676))&amp;""</f>
        <v/>
      </c>
      <c r="AQ676" s="20" t="str">
        <f t="shared" si="334"/>
        <v/>
      </c>
      <c r="AR676" s="20" t="str">
        <f t="shared" si="335"/>
        <v/>
      </c>
      <c r="AS676" s="20" t="str">
        <f>IF(AN676="","",IFERROR(IF(AND(入力!G676="",H676=""),INDEX(雇用者!$F$3:$Y$100003,MATCH($AN676,雇用者!B$3:B$100003,0),MATCH($AM676,雇用者!$F$1:$Y$1,1)),IF(G676="","",G676)),IF(G676="","",G676)))</f>
        <v/>
      </c>
      <c r="AT676" s="21" t="str">
        <f t="shared" si="336"/>
        <v/>
      </c>
      <c r="AU676" s="21" t="str">
        <f>IF(AND(AT676&lt;&gt;"",COUNTIF($AL$3:AL676,AL676)=1),SUMIF($AL$3:$AT$100003,AL676,$AT$3:$AT$100003),"")</f>
        <v/>
      </c>
      <c r="AV676" s="21" t="str">
        <f>IF(AND(COUNTIF($AM$3:AM676,AM676)=COUNTIF($AM$3:AM100676,AM676),AM676&lt;&gt;""),SUMIF($AM$3:AM676,AM676,$AT$3:AT676),"")</f>
        <v/>
      </c>
      <c r="AW676" s="96"/>
      <c r="AX676" s="20" t="str">
        <f>IF(COUNT(BC676:BH676)=6,MAX($AX$3:AX675)+1,"")</f>
        <v/>
      </c>
      <c r="AY676" s="20" t="str">
        <f>IF(AZ676="","",RANK(AZ676,$AZ$3:$AZ$100003,1)+COUNTIF($AZ$3:AZ676,AZ676)-1)</f>
        <v/>
      </c>
      <c r="AZ676" s="20" t="str">
        <f t="shared" si="337"/>
        <v/>
      </c>
      <c r="BA676" s="20" t="str">
        <f>IF(AN676="","",IF(COUNTIF($AN$3:AN676,AN676)=1,1+MAX($BA$3:BA675),INDEX($BA$3:BA675,MATCH(AN676,$AN$3:AN676,0),0)))</f>
        <v/>
      </c>
      <c r="BB676" s="20" t="str">
        <f>IF(AO676="","",IF(COUNTIF($AO$3:AO676,AO676)=1,1+MAX($BB$3:BB675),INDEX($BB$3:BB675,MATCH(AO676,$AO$3:AO676,0),0)))</f>
        <v/>
      </c>
      <c r="BC676" s="54" t="str">
        <f t="shared" si="338"/>
        <v/>
      </c>
      <c r="BD676" s="54" t="str">
        <f t="shared" si="339"/>
        <v/>
      </c>
      <c r="BE676" s="20" t="str">
        <f>IF($AN676="","",IF(COUNTIF(AN676,"*"&amp;BE$1&amp;"*"),COUNTIF(AN$3:AN676,"*"&amp;BE$1&amp;"*"),""))</f>
        <v/>
      </c>
      <c r="BF676" s="20" t="str">
        <f>IF($AN676="","",IF(COUNTIF(AO676,"*"&amp;BF$1&amp;"*"),COUNTIF(AO$3:AO676,"*"&amp;BF$1&amp;"*"),""))</f>
        <v/>
      </c>
      <c r="BG676" s="20" t="str">
        <f>IF($AN676="","",IF(COUNTIF(AP676,"*"&amp;BG$1&amp;"*"),COUNTIF(AP$3:AP676,"*"&amp;BG$1&amp;"*"),""))</f>
        <v/>
      </c>
      <c r="BH676" s="20" t="str">
        <f>IF($AN676="","",IF(COUNTIF(AQ676,"*"&amp;BH$1&amp;"*"),COUNTIF(AQ$3:AQ676,"*"&amp;BH$1&amp;"*"),""))</f>
        <v/>
      </c>
      <c r="BI676" s="58" t="str">
        <f t="shared" si="340"/>
        <v/>
      </c>
      <c r="BJ676" s="20" t="str">
        <f t="shared" si="341"/>
        <v/>
      </c>
      <c r="BK676" s="20" t="str">
        <f t="shared" si="342"/>
        <v/>
      </c>
      <c r="BM676" s="20" t="str">
        <f>IF($BM$1&gt;=1+MAX($BM$3:BM675),1+MAX($BM$3:BM675),"")</f>
        <v/>
      </c>
      <c r="BN676" s="20" t="str">
        <f t="shared" si="343"/>
        <v/>
      </c>
      <c r="BO676" s="20" t="str">
        <f t="shared" si="343"/>
        <v/>
      </c>
      <c r="BP676" s="20" t="str">
        <f t="shared" si="343"/>
        <v/>
      </c>
      <c r="BQ676" s="20" t="str">
        <f t="shared" si="343"/>
        <v/>
      </c>
      <c r="BR676" s="20" t="str">
        <f t="shared" si="343"/>
        <v/>
      </c>
      <c r="BS676" s="20" t="str">
        <f t="shared" si="343"/>
        <v/>
      </c>
      <c r="BT676" s="20" t="str">
        <f t="shared" si="343"/>
        <v/>
      </c>
      <c r="BU676" s="20" t="str">
        <f t="shared" si="343"/>
        <v/>
      </c>
      <c r="BV676" s="20" t="str">
        <f t="shared" si="343"/>
        <v/>
      </c>
      <c r="BW676" s="20" t="str">
        <f t="shared" si="343"/>
        <v/>
      </c>
      <c r="BX676" s="20" t="str">
        <f t="shared" si="343"/>
        <v/>
      </c>
    </row>
    <row r="677" spans="2:76" ht="30" customHeight="1" x14ac:dyDescent="0.2">
      <c r="B677" s="52"/>
      <c r="C677" s="52"/>
      <c r="D677" s="52"/>
      <c r="E677" s="30"/>
      <c r="F677" s="31"/>
      <c r="G677" s="32"/>
      <c r="H677" s="30"/>
      <c r="I677" s="31"/>
      <c r="J677" s="34"/>
      <c r="K677" s="112" t="str">
        <f t="shared" si="320"/>
        <v/>
      </c>
      <c r="L677" s="108" t="str">
        <f t="shared" si="321"/>
        <v/>
      </c>
      <c r="M677" s="108" t="str">
        <f t="shared" si="322"/>
        <v/>
      </c>
      <c r="N677" s="31" t="str">
        <f t="shared" si="323"/>
        <v/>
      </c>
      <c r="O677" s="31" t="str">
        <f t="shared" si="324"/>
        <v/>
      </c>
      <c r="P677" s="49" t="str">
        <f t="shared" si="325"/>
        <v/>
      </c>
      <c r="Q677" s="49" t="str">
        <f t="shared" si="326"/>
        <v/>
      </c>
      <c r="R677" s="32" t="str">
        <f t="shared" si="327"/>
        <v/>
      </c>
      <c r="S677" s="19"/>
      <c r="T677" s="45" t="str">
        <f t="shared" si="328"/>
        <v/>
      </c>
      <c r="U677" s="32" t="str">
        <f t="shared" si="329"/>
        <v/>
      </c>
      <c r="V677" s="22"/>
      <c r="W677" s="6" t="str">
        <f t="shared" si="317"/>
        <v/>
      </c>
      <c r="X677" s="7" t="str">
        <f t="shared" si="330"/>
        <v/>
      </c>
      <c r="Y677" s="19"/>
      <c r="Z677" s="13" t="str">
        <f t="shared" si="318"/>
        <v/>
      </c>
      <c r="AA677" s="13" t="str">
        <f t="shared" si="331"/>
        <v/>
      </c>
      <c r="AB677" s="7" t="str">
        <f t="shared" si="332"/>
        <v/>
      </c>
      <c r="AC677" s="22"/>
      <c r="AD677" s="3" t="str">
        <f>IF(B677="","",COUNT(B$3:B677))</f>
        <v/>
      </c>
      <c r="AE677" s="3" t="str">
        <f>IF(C677="","",COUNT(C$3:C677))</f>
        <v/>
      </c>
      <c r="AF677" s="3" t="str">
        <f>IF(D677="","",COUNT(D$3:D677))</f>
        <v/>
      </c>
      <c r="AG677" s="20" t="str">
        <f>IF(E677="","",COUNTA($E$3:E677))</f>
        <v/>
      </c>
      <c r="AH677" s="38" t="str">
        <f>IF(B677="",IF(OR($C677&lt;&gt;"",$D677&lt;&gt;"",$E677&lt;&gt;"",$H677&lt;&gt;"",$G677&lt;&gt;""),INDEX(AH$3:AH676,MATCH(MAX(AD$3:AD676),AD$3:AD676,0),0),""),B677)</f>
        <v/>
      </c>
      <c r="AI677" s="38" t="str">
        <f>IF(C677="",IF(OR($D677&lt;&gt;"",$E677&lt;&gt;"",$H677&lt;&gt;"",$G677&lt;&gt;""),INDEX(AI$3:AI676,MATCH(MAX(AE$3:AE676),AE$3:AE676,0),0),""),C677)</f>
        <v/>
      </c>
      <c r="AJ677" s="38" t="str">
        <f>IF(D677="",IF(OR($E677&lt;&gt;"",$H677&lt;&gt;"",$G677&lt;&gt;""),INDEX(AJ$3:AJ676,MATCH(MAX(AF$3:AF676),AF$3:AF676,0),0),""),D677)</f>
        <v/>
      </c>
      <c r="AK677" s="4" t="str">
        <f>IF(入力!E677="","",IFERROR(INDEX(雇用者!$B$3:$B$100003,IFERROR(MATCH("*"&amp;$E677&amp;"*",雇用者!B$3:B$100003,0),MATCH("*"&amp;$E677&amp;"*",雇用者!C$3:C$100003,0)),0),入力!E677))&amp;""</f>
        <v/>
      </c>
      <c r="AL677" s="20" t="str">
        <f>IF(AM677="","",$AM677&amp;"@"&amp;AN677&amp;IF(AN677="","","@"&amp;COUNTIF($AK$3:AK677,AN677)))</f>
        <v/>
      </c>
      <c r="AM677" s="26" t="str">
        <f t="shared" si="333"/>
        <v/>
      </c>
      <c r="AN677" s="4" t="str">
        <f>IF(AK677="",IF(AND(OR(H677&lt;&gt;"",G677&lt;&gt;""),E677=""),INDEX($AK$3:AK676,MATCH(MAX($AG$3:AG676),$AG$3:AG676,0),0),""),AK677)</f>
        <v/>
      </c>
      <c r="AO677" s="20" t="str">
        <f>IF(H677="",IF(AN677="","",IFERROR(INDEX(雇用者!$D$3:$D$100003,MATCH($AN677,雇用者!B$3:B$100003,0),0),"")),H677)&amp;""</f>
        <v/>
      </c>
      <c r="AP677" s="20" t="str">
        <f>IF(AN677="","",IFERROR(IF(AND(入力!I677="",H677=""),INDEX(雇用者!$E$3:$E$100003,MATCH($AN677,雇用者!B$3:B$100003,0),0),I677),I677))&amp;""</f>
        <v/>
      </c>
      <c r="AQ677" s="20" t="str">
        <f t="shared" si="334"/>
        <v/>
      </c>
      <c r="AR677" s="20" t="str">
        <f t="shared" si="335"/>
        <v/>
      </c>
      <c r="AS677" s="20" t="str">
        <f>IF(AN677="","",IFERROR(IF(AND(入力!G677="",H677=""),INDEX(雇用者!$F$3:$Y$100003,MATCH($AN677,雇用者!B$3:B$100003,0),MATCH($AM677,雇用者!$F$1:$Y$1,1)),IF(G677="","",G677)),IF(G677="","",G677)))</f>
        <v/>
      </c>
      <c r="AT677" s="21" t="str">
        <f t="shared" si="336"/>
        <v/>
      </c>
      <c r="AU677" s="21" t="str">
        <f>IF(AND(AT677&lt;&gt;"",COUNTIF($AL$3:AL677,AL677)=1),SUMIF($AL$3:$AT$100003,AL677,$AT$3:$AT$100003),"")</f>
        <v/>
      </c>
      <c r="AV677" s="21" t="str">
        <f>IF(AND(COUNTIF($AM$3:AM677,AM677)=COUNTIF($AM$3:AM100677,AM677),AM677&lt;&gt;""),SUMIF($AM$3:AM677,AM677,$AT$3:AT677),"")</f>
        <v/>
      </c>
      <c r="AW677" s="96"/>
      <c r="AX677" s="20" t="str">
        <f>IF(COUNT(BC677:BH677)=6,MAX($AX$3:AX676)+1,"")</f>
        <v/>
      </c>
      <c r="AY677" s="20" t="str">
        <f>IF(AZ677="","",RANK(AZ677,$AZ$3:$AZ$100003,1)+COUNTIF($AZ$3:AZ677,AZ677)-1)</f>
        <v/>
      </c>
      <c r="AZ677" s="20" t="str">
        <f t="shared" si="337"/>
        <v/>
      </c>
      <c r="BA677" s="20" t="str">
        <f>IF(AN677="","",IF(COUNTIF($AN$3:AN677,AN677)=1,1+MAX($BA$3:BA676),INDEX($BA$3:BA676,MATCH(AN677,$AN$3:AN677,0),0)))</f>
        <v/>
      </c>
      <c r="BB677" s="20" t="str">
        <f>IF(AO677="","",IF(COUNTIF($AO$3:AO677,AO677)=1,1+MAX($BB$3:BB676),INDEX($BB$3:BB676,MATCH(AO677,$AO$3:AO677,0),0)))</f>
        <v/>
      </c>
      <c r="BC677" s="54" t="str">
        <f t="shared" si="338"/>
        <v/>
      </c>
      <c r="BD677" s="54" t="str">
        <f t="shared" si="339"/>
        <v/>
      </c>
      <c r="BE677" s="20" t="str">
        <f>IF($AN677="","",IF(COUNTIF(AN677,"*"&amp;BE$1&amp;"*"),COUNTIF(AN$3:AN677,"*"&amp;BE$1&amp;"*"),""))</f>
        <v/>
      </c>
      <c r="BF677" s="20" t="str">
        <f>IF($AN677="","",IF(COUNTIF(AO677,"*"&amp;BF$1&amp;"*"),COUNTIF(AO$3:AO677,"*"&amp;BF$1&amp;"*"),""))</f>
        <v/>
      </c>
      <c r="BG677" s="20" t="str">
        <f>IF($AN677="","",IF(COUNTIF(AP677,"*"&amp;BG$1&amp;"*"),COUNTIF(AP$3:AP677,"*"&amp;BG$1&amp;"*"),""))</f>
        <v/>
      </c>
      <c r="BH677" s="20" t="str">
        <f>IF($AN677="","",IF(COUNTIF(AQ677,"*"&amp;BH$1&amp;"*"),COUNTIF(AQ$3:AQ677,"*"&amp;BH$1&amp;"*"),""))</f>
        <v/>
      </c>
      <c r="BI677" s="58" t="str">
        <f t="shared" si="340"/>
        <v/>
      </c>
      <c r="BJ677" s="20" t="str">
        <f t="shared" si="341"/>
        <v/>
      </c>
      <c r="BK677" s="20" t="str">
        <f t="shared" si="342"/>
        <v/>
      </c>
      <c r="BM677" s="20" t="str">
        <f>IF($BM$1&gt;=1+MAX($BM$3:BM676),1+MAX($BM$3:BM676),"")</f>
        <v/>
      </c>
      <c r="BN677" s="20" t="str">
        <f t="shared" si="343"/>
        <v/>
      </c>
      <c r="BO677" s="20" t="str">
        <f t="shared" si="343"/>
        <v/>
      </c>
      <c r="BP677" s="20" t="str">
        <f t="shared" si="343"/>
        <v/>
      </c>
      <c r="BQ677" s="20" t="str">
        <f t="shared" si="343"/>
        <v/>
      </c>
      <c r="BR677" s="20" t="str">
        <f t="shared" si="343"/>
        <v/>
      </c>
      <c r="BS677" s="20" t="str">
        <f t="shared" si="343"/>
        <v/>
      </c>
      <c r="BT677" s="20" t="str">
        <f t="shared" si="343"/>
        <v/>
      </c>
      <c r="BU677" s="20" t="str">
        <f t="shared" si="343"/>
        <v/>
      </c>
      <c r="BV677" s="20" t="str">
        <f t="shared" si="343"/>
        <v/>
      </c>
      <c r="BW677" s="20" t="str">
        <f t="shared" si="343"/>
        <v/>
      </c>
      <c r="BX677" s="20" t="str">
        <f t="shared" si="343"/>
        <v/>
      </c>
    </row>
    <row r="678" spans="2:76" ht="30" customHeight="1" x14ac:dyDescent="0.2">
      <c r="B678" s="52"/>
      <c r="C678" s="52"/>
      <c r="D678" s="52"/>
      <c r="E678" s="30"/>
      <c r="F678" s="31"/>
      <c r="G678" s="32"/>
      <c r="H678" s="30"/>
      <c r="I678" s="31"/>
      <c r="J678" s="34"/>
      <c r="K678" s="112" t="str">
        <f t="shared" si="320"/>
        <v/>
      </c>
      <c r="L678" s="108" t="str">
        <f t="shared" si="321"/>
        <v/>
      </c>
      <c r="M678" s="108" t="str">
        <f t="shared" si="322"/>
        <v/>
      </c>
      <c r="N678" s="31" t="str">
        <f t="shared" si="323"/>
        <v/>
      </c>
      <c r="O678" s="31" t="str">
        <f t="shared" si="324"/>
        <v/>
      </c>
      <c r="P678" s="49" t="str">
        <f t="shared" si="325"/>
        <v/>
      </c>
      <c r="Q678" s="49" t="str">
        <f t="shared" si="326"/>
        <v/>
      </c>
      <c r="R678" s="32" t="str">
        <f t="shared" si="327"/>
        <v/>
      </c>
      <c r="S678" s="19"/>
      <c r="T678" s="45" t="str">
        <f t="shared" si="328"/>
        <v/>
      </c>
      <c r="U678" s="32" t="str">
        <f t="shared" si="329"/>
        <v/>
      </c>
      <c r="V678" s="22"/>
      <c r="W678" s="6" t="str">
        <f t="shared" si="317"/>
        <v/>
      </c>
      <c r="X678" s="7" t="str">
        <f t="shared" si="330"/>
        <v/>
      </c>
      <c r="Y678" s="19"/>
      <c r="Z678" s="13" t="str">
        <f t="shared" si="318"/>
        <v/>
      </c>
      <c r="AA678" s="13" t="str">
        <f t="shared" si="331"/>
        <v/>
      </c>
      <c r="AB678" s="7" t="str">
        <f t="shared" si="332"/>
        <v/>
      </c>
      <c r="AC678" s="22"/>
      <c r="AD678" s="3" t="str">
        <f>IF(B678="","",COUNT(B$3:B678))</f>
        <v/>
      </c>
      <c r="AE678" s="3" t="str">
        <f>IF(C678="","",COUNT(C$3:C678))</f>
        <v/>
      </c>
      <c r="AF678" s="3" t="str">
        <f>IF(D678="","",COUNT(D$3:D678))</f>
        <v/>
      </c>
      <c r="AG678" s="20" t="str">
        <f>IF(E678="","",COUNTA($E$3:E678))</f>
        <v/>
      </c>
      <c r="AH678" s="38" t="str">
        <f>IF(B678="",IF(OR($C678&lt;&gt;"",$D678&lt;&gt;"",$E678&lt;&gt;"",$H678&lt;&gt;"",$G678&lt;&gt;""),INDEX(AH$3:AH677,MATCH(MAX(AD$3:AD677),AD$3:AD677,0),0),""),B678)</f>
        <v/>
      </c>
      <c r="AI678" s="38" t="str">
        <f>IF(C678="",IF(OR($D678&lt;&gt;"",$E678&lt;&gt;"",$H678&lt;&gt;"",$G678&lt;&gt;""),INDEX(AI$3:AI677,MATCH(MAX(AE$3:AE677),AE$3:AE677,0),0),""),C678)</f>
        <v/>
      </c>
      <c r="AJ678" s="38" t="str">
        <f>IF(D678="",IF(OR($E678&lt;&gt;"",$H678&lt;&gt;"",$G678&lt;&gt;""),INDEX(AJ$3:AJ677,MATCH(MAX(AF$3:AF677),AF$3:AF677,0),0),""),D678)</f>
        <v/>
      </c>
      <c r="AK678" s="4" t="str">
        <f>IF(入力!E678="","",IFERROR(INDEX(雇用者!$B$3:$B$100003,IFERROR(MATCH("*"&amp;$E678&amp;"*",雇用者!B$3:B$100003,0),MATCH("*"&amp;$E678&amp;"*",雇用者!C$3:C$100003,0)),0),入力!E678))&amp;""</f>
        <v/>
      </c>
      <c r="AL678" s="20" t="str">
        <f>IF(AM678="","",$AM678&amp;"@"&amp;AN678&amp;IF(AN678="","","@"&amp;COUNTIF($AK$3:AK678,AN678)))</f>
        <v/>
      </c>
      <c r="AM678" s="26" t="str">
        <f t="shared" si="333"/>
        <v/>
      </c>
      <c r="AN678" s="4" t="str">
        <f>IF(AK678="",IF(AND(OR(H678&lt;&gt;"",G678&lt;&gt;""),E678=""),INDEX($AK$3:AK677,MATCH(MAX($AG$3:AG677),$AG$3:AG677,0),0),""),AK678)</f>
        <v/>
      </c>
      <c r="AO678" s="20" t="str">
        <f>IF(H678="",IF(AN678="","",IFERROR(INDEX(雇用者!$D$3:$D$100003,MATCH($AN678,雇用者!B$3:B$100003,0),0),"")),H678)&amp;""</f>
        <v/>
      </c>
      <c r="AP678" s="20" t="str">
        <f>IF(AN678="","",IFERROR(IF(AND(入力!I678="",H678=""),INDEX(雇用者!$E$3:$E$100003,MATCH($AN678,雇用者!B$3:B$100003,0),0),I678),I678))&amp;""</f>
        <v/>
      </c>
      <c r="AQ678" s="20" t="str">
        <f t="shared" si="334"/>
        <v/>
      </c>
      <c r="AR678" s="20" t="str">
        <f t="shared" si="335"/>
        <v/>
      </c>
      <c r="AS678" s="20" t="str">
        <f>IF(AN678="","",IFERROR(IF(AND(入力!G678="",H678=""),INDEX(雇用者!$F$3:$Y$100003,MATCH($AN678,雇用者!B$3:B$100003,0),MATCH($AM678,雇用者!$F$1:$Y$1,1)),IF(G678="","",G678)),IF(G678="","",G678)))</f>
        <v/>
      </c>
      <c r="AT678" s="21" t="str">
        <f t="shared" si="336"/>
        <v/>
      </c>
      <c r="AU678" s="21" t="str">
        <f>IF(AND(AT678&lt;&gt;"",COUNTIF($AL$3:AL678,AL678)=1),SUMIF($AL$3:$AT$100003,AL678,$AT$3:$AT$100003),"")</f>
        <v/>
      </c>
      <c r="AV678" s="21" t="str">
        <f>IF(AND(COUNTIF($AM$3:AM678,AM678)=COUNTIF($AM$3:AM100678,AM678),AM678&lt;&gt;""),SUMIF($AM$3:AM678,AM678,$AT$3:AT678),"")</f>
        <v/>
      </c>
      <c r="AW678" s="96"/>
      <c r="AX678" s="20" t="str">
        <f>IF(COUNT(BC678:BH678)=6,MAX($AX$3:AX677)+1,"")</f>
        <v/>
      </c>
      <c r="AY678" s="20" t="str">
        <f>IF(AZ678="","",RANK(AZ678,$AZ$3:$AZ$100003,1)+COUNTIF($AZ$3:AZ678,AZ678)-1)</f>
        <v/>
      </c>
      <c r="AZ678" s="20" t="str">
        <f t="shared" si="337"/>
        <v/>
      </c>
      <c r="BA678" s="20" t="str">
        <f>IF(AN678="","",IF(COUNTIF($AN$3:AN678,AN678)=1,1+MAX($BA$3:BA677),INDEX($BA$3:BA677,MATCH(AN678,$AN$3:AN678,0),0)))</f>
        <v/>
      </c>
      <c r="BB678" s="20" t="str">
        <f>IF(AO678="","",IF(COUNTIF($AO$3:AO678,AO678)=1,1+MAX($BB$3:BB677),INDEX($BB$3:BB677,MATCH(AO678,$AO$3:AO678,0),0)))</f>
        <v/>
      </c>
      <c r="BC678" s="54" t="str">
        <f t="shared" si="338"/>
        <v/>
      </c>
      <c r="BD678" s="54" t="str">
        <f t="shared" si="339"/>
        <v/>
      </c>
      <c r="BE678" s="20" t="str">
        <f>IF($AN678="","",IF(COUNTIF(AN678,"*"&amp;BE$1&amp;"*"),COUNTIF(AN$3:AN678,"*"&amp;BE$1&amp;"*"),""))</f>
        <v/>
      </c>
      <c r="BF678" s="20" t="str">
        <f>IF($AN678="","",IF(COUNTIF(AO678,"*"&amp;BF$1&amp;"*"),COUNTIF(AO$3:AO678,"*"&amp;BF$1&amp;"*"),""))</f>
        <v/>
      </c>
      <c r="BG678" s="20" t="str">
        <f>IF($AN678="","",IF(COUNTIF(AP678,"*"&amp;BG$1&amp;"*"),COUNTIF(AP$3:AP678,"*"&amp;BG$1&amp;"*"),""))</f>
        <v/>
      </c>
      <c r="BH678" s="20" t="str">
        <f>IF($AN678="","",IF(COUNTIF(AQ678,"*"&amp;BH$1&amp;"*"),COUNTIF(AQ$3:AQ678,"*"&amp;BH$1&amp;"*"),""))</f>
        <v/>
      </c>
      <c r="BI678" s="58" t="str">
        <f t="shared" si="340"/>
        <v/>
      </c>
      <c r="BJ678" s="20" t="str">
        <f t="shared" si="341"/>
        <v/>
      </c>
      <c r="BK678" s="20" t="str">
        <f t="shared" si="342"/>
        <v/>
      </c>
      <c r="BM678" s="20" t="str">
        <f>IF($BM$1&gt;=1+MAX($BM$3:BM677),1+MAX($BM$3:BM677),"")</f>
        <v/>
      </c>
      <c r="BN678" s="20" t="str">
        <f t="shared" si="343"/>
        <v/>
      </c>
      <c r="BO678" s="20" t="str">
        <f t="shared" si="343"/>
        <v/>
      </c>
      <c r="BP678" s="20" t="str">
        <f t="shared" si="343"/>
        <v/>
      </c>
      <c r="BQ678" s="20" t="str">
        <f t="shared" si="343"/>
        <v/>
      </c>
      <c r="BR678" s="20" t="str">
        <f t="shared" si="343"/>
        <v/>
      </c>
      <c r="BS678" s="20" t="str">
        <f t="shared" si="343"/>
        <v/>
      </c>
      <c r="BT678" s="20" t="str">
        <f t="shared" si="343"/>
        <v/>
      </c>
      <c r="BU678" s="20" t="str">
        <f t="shared" si="343"/>
        <v/>
      </c>
      <c r="BV678" s="20" t="str">
        <f t="shared" si="343"/>
        <v/>
      </c>
      <c r="BW678" s="20" t="str">
        <f t="shared" si="343"/>
        <v/>
      </c>
      <c r="BX678" s="20" t="str">
        <f t="shared" si="343"/>
        <v/>
      </c>
    </row>
    <row r="679" spans="2:76" ht="30" customHeight="1" x14ac:dyDescent="0.2">
      <c r="B679" s="52"/>
      <c r="C679" s="52"/>
      <c r="D679" s="52"/>
      <c r="E679" s="30"/>
      <c r="F679" s="31"/>
      <c r="G679" s="32"/>
      <c r="H679" s="30"/>
      <c r="I679" s="31"/>
      <c r="J679" s="34"/>
      <c r="K679" s="112" t="str">
        <f t="shared" si="320"/>
        <v/>
      </c>
      <c r="L679" s="108" t="str">
        <f t="shared" si="321"/>
        <v/>
      </c>
      <c r="M679" s="108" t="str">
        <f t="shared" si="322"/>
        <v/>
      </c>
      <c r="N679" s="31" t="str">
        <f t="shared" si="323"/>
        <v/>
      </c>
      <c r="O679" s="31" t="str">
        <f t="shared" si="324"/>
        <v/>
      </c>
      <c r="P679" s="49" t="str">
        <f t="shared" si="325"/>
        <v/>
      </c>
      <c r="Q679" s="49" t="str">
        <f t="shared" si="326"/>
        <v/>
      </c>
      <c r="R679" s="32" t="str">
        <f t="shared" si="327"/>
        <v/>
      </c>
      <c r="S679" s="19"/>
      <c r="T679" s="45" t="str">
        <f t="shared" si="328"/>
        <v/>
      </c>
      <c r="U679" s="32" t="str">
        <f t="shared" si="329"/>
        <v/>
      </c>
      <c r="V679" s="22"/>
      <c r="W679" s="6" t="str">
        <f t="shared" si="317"/>
        <v/>
      </c>
      <c r="X679" s="7" t="str">
        <f t="shared" si="330"/>
        <v/>
      </c>
      <c r="Y679" s="19"/>
      <c r="Z679" s="13" t="str">
        <f t="shared" si="318"/>
        <v/>
      </c>
      <c r="AA679" s="13" t="str">
        <f t="shared" si="331"/>
        <v/>
      </c>
      <c r="AB679" s="7" t="str">
        <f t="shared" si="332"/>
        <v/>
      </c>
      <c r="AC679" s="22"/>
      <c r="AD679" s="3" t="str">
        <f>IF(B679="","",COUNT(B$3:B679))</f>
        <v/>
      </c>
      <c r="AE679" s="3" t="str">
        <f>IF(C679="","",COUNT(C$3:C679))</f>
        <v/>
      </c>
      <c r="AF679" s="3" t="str">
        <f>IF(D679="","",COUNT(D$3:D679))</f>
        <v/>
      </c>
      <c r="AG679" s="20" t="str">
        <f>IF(E679="","",COUNTA($E$3:E679))</f>
        <v/>
      </c>
      <c r="AH679" s="38" t="str">
        <f>IF(B679="",IF(OR($C679&lt;&gt;"",$D679&lt;&gt;"",$E679&lt;&gt;"",$H679&lt;&gt;"",$G679&lt;&gt;""),INDEX(AH$3:AH678,MATCH(MAX(AD$3:AD678),AD$3:AD678,0),0),""),B679)</f>
        <v/>
      </c>
      <c r="AI679" s="38" t="str">
        <f>IF(C679="",IF(OR($D679&lt;&gt;"",$E679&lt;&gt;"",$H679&lt;&gt;"",$G679&lt;&gt;""),INDEX(AI$3:AI678,MATCH(MAX(AE$3:AE678),AE$3:AE678,0),0),""),C679)</f>
        <v/>
      </c>
      <c r="AJ679" s="38" t="str">
        <f>IF(D679="",IF(OR($E679&lt;&gt;"",$H679&lt;&gt;"",$G679&lt;&gt;""),INDEX(AJ$3:AJ678,MATCH(MAX(AF$3:AF678),AF$3:AF678,0),0),""),D679)</f>
        <v/>
      </c>
      <c r="AK679" s="4" t="str">
        <f>IF(入力!E679="","",IFERROR(INDEX(雇用者!$B$3:$B$100003,IFERROR(MATCH("*"&amp;$E679&amp;"*",雇用者!B$3:B$100003,0),MATCH("*"&amp;$E679&amp;"*",雇用者!C$3:C$100003,0)),0),入力!E679))&amp;""</f>
        <v/>
      </c>
      <c r="AL679" s="20" t="str">
        <f>IF(AM679="","",$AM679&amp;"@"&amp;AN679&amp;IF(AN679="","","@"&amp;COUNTIF($AK$3:AK679,AN679)))</f>
        <v/>
      </c>
      <c r="AM679" s="26" t="str">
        <f t="shared" si="333"/>
        <v/>
      </c>
      <c r="AN679" s="4" t="str">
        <f>IF(AK679="",IF(AND(OR(H679&lt;&gt;"",G679&lt;&gt;""),E679=""),INDEX($AK$3:AK678,MATCH(MAX($AG$3:AG678),$AG$3:AG678,0),0),""),AK679)</f>
        <v/>
      </c>
      <c r="AO679" s="20" t="str">
        <f>IF(H679="",IF(AN679="","",IFERROR(INDEX(雇用者!$D$3:$D$100003,MATCH($AN679,雇用者!B$3:B$100003,0),0),"")),H679)&amp;""</f>
        <v/>
      </c>
      <c r="AP679" s="20" t="str">
        <f>IF(AN679="","",IFERROR(IF(AND(入力!I679="",H679=""),INDEX(雇用者!$E$3:$E$100003,MATCH($AN679,雇用者!B$3:B$100003,0),0),I679),I679))&amp;""</f>
        <v/>
      </c>
      <c r="AQ679" s="20" t="str">
        <f t="shared" si="334"/>
        <v/>
      </c>
      <c r="AR679" s="20" t="str">
        <f t="shared" si="335"/>
        <v/>
      </c>
      <c r="AS679" s="20" t="str">
        <f>IF(AN679="","",IFERROR(IF(AND(入力!G679="",H679=""),INDEX(雇用者!$F$3:$Y$100003,MATCH($AN679,雇用者!B$3:B$100003,0),MATCH($AM679,雇用者!$F$1:$Y$1,1)),IF(G679="","",G679)),IF(G679="","",G679)))</f>
        <v/>
      </c>
      <c r="AT679" s="21" t="str">
        <f t="shared" si="336"/>
        <v/>
      </c>
      <c r="AU679" s="21" t="str">
        <f>IF(AND(AT679&lt;&gt;"",COUNTIF($AL$3:AL679,AL679)=1),SUMIF($AL$3:$AT$100003,AL679,$AT$3:$AT$100003),"")</f>
        <v/>
      </c>
      <c r="AV679" s="21" t="str">
        <f>IF(AND(COUNTIF($AM$3:AM679,AM679)=COUNTIF($AM$3:AM100679,AM679),AM679&lt;&gt;""),SUMIF($AM$3:AM679,AM679,$AT$3:AT679),"")</f>
        <v/>
      </c>
      <c r="AW679" s="96"/>
      <c r="AX679" s="20" t="str">
        <f>IF(COUNT(BC679:BH679)=6,MAX($AX$3:AX678)+1,"")</f>
        <v/>
      </c>
      <c r="AY679" s="20" t="str">
        <f>IF(AZ679="","",RANK(AZ679,$AZ$3:$AZ$100003,1)+COUNTIF($AZ$3:AZ679,AZ679)-1)</f>
        <v/>
      </c>
      <c r="AZ679" s="20" t="str">
        <f t="shared" si="337"/>
        <v/>
      </c>
      <c r="BA679" s="20" t="str">
        <f>IF(AN679="","",IF(COUNTIF($AN$3:AN679,AN679)=1,1+MAX($BA$3:BA678),INDEX($BA$3:BA678,MATCH(AN679,$AN$3:AN679,0),0)))</f>
        <v/>
      </c>
      <c r="BB679" s="20" t="str">
        <f>IF(AO679="","",IF(COUNTIF($AO$3:AO679,AO679)=1,1+MAX($BB$3:BB678),INDEX($BB$3:BB678,MATCH(AO679,$AO$3:AO679,0),0)))</f>
        <v/>
      </c>
      <c r="BC679" s="54" t="str">
        <f t="shared" si="338"/>
        <v/>
      </c>
      <c r="BD679" s="54" t="str">
        <f t="shared" si="339"/>
        <v/>
      </c>
      <c r="BE679" s="20" t="str">
        <f>IF($AN679="","",IF(COUNTIF(AN679,"*"&amp;BE$1&amp;"*"),COUNTIF(AN$3:AN679,"*"&amp;BE$1&amp;"*"),""))</f>
        <v/>
      </c>
      <c r="BF679" s="20" t="str">
        <f>IF($AN679="","",IF(COUNTIF(AO679,"*"&amp;BF$1&amp;"*"),COUNTIF(AO$3:AO679,"*"&amp;BF$1&amp;"*"),""))</f>
        <v/>
      </c>
      <c r="BG679" s="20" t="str">
        <f>IF($AN679="","",IF(COUNTIF(AP679,"*"&amp;BG$1&amp;"*"),COUNTIF(AP$3:AP679,"*"&amp;BG$1&amp;"*"),""))</f>
        <v/>
      </c>
      <c r="BH679" s="20" t="str">
        <f>IF($AN679="","",IF(COUNTIF(AQ679,"*"&amp;BH$1&amp;"*"),COUNTIF(AQ$3:AQ679,"*"&amp;BH$1&amp;"*"),""))</f>
        <v/>
      </c>
      <c r="BI679" s="58" t="str">
        <f t="shared" si="340"/>
        <v/>
      </c>
      <c r="BJ679" s="20" t="str">
        <f t="shared" si="341"/>
        <v/>
      </c>
      <c r="BK679" s="20" t="str">
        <f t="shared" si="342"/>
        <v/>
      </c>
      <c r="BM679" s="20" t="str">
        <f>IF($BM$1&gt;=1+MAX($BM$3:BM678),1+MAX($BM$3:BM678),"")</f>
        <v/>
      </c>
      <c r="BN679" s="20" t="str">
        <f t="shared" si="343"/>
        <v/>
      </c>
      <c r="BO679" s="20" t="str">
        <f t="shared" si="343"/>
        <v/>
      </c>
      <c r="BP679" s="20" t="str">
        <f t="shared" si="343"/>
        <v/>
      </c>
      <c r="BQ679" s="20" t="str">
        <f t="shared" si="343"/>
        <v/>
      </c>
      <c r="BR679" s="20" t="str">
        <f t="shared" si="343"/>
        <v/>
      </c>
      <c r="BS679" s="20" t="str">
        <f t="shared" si="343"/>
        <v/>
      </c>
      <c r="BT679" s="20" t="str">
        <f t="shared" si="343"/>
        <v/>
      </c>
      <c r="BU679" s="20" t="str">
        <f t="shared" si="343"/>
        <v/>
      </c>
      <c r="BV679" s="20" t="str">
        <f t="shared" si="343"/>
        <v/>
      </c>
      <c r="BW679" s="20" t="str">
        <f t="shared" si="343"/>
        <v/>
      </c>
      <c r="BX679" s="20" t="str">
        <f t="shared" si="343"/>
        <v/>
      </c>
    </row>
    <row r="680" spans="2:76" ht="30" customHeight="1" x14ac:dyDescent="0.2">
      <c r="B680" s="52"/>
      <c r="C680" s="52"/>
      <c r="D680" s="52"/>
      <c r="E680" s="30"/>
      <c r="F680" s="31"/>
      <c r="G680" s="32"/>
      <c r="H680" s="30"/>
      <c r="I680" s="31"/>
      <c r="J680" s="34"/>
      <c r="K680" s="112" t="str">
        <f t="shared" si="320"/>
        <v/>
      </c>
      <c r="L680" s="108" t="str">
        <f t="shared" si="321"/>
        <v/>
      </c>
      <c r="M680" s="108" t="str">
        <f t="shared" si="322"/>
        <v/>
      </c>
      <c r="N680" s="31" t="str">
        <f t="shared" si="323"/>
        <v/>
      </c>
      <c r="O680" s="31" t="str">
        <f t="shared" si="324"/>
        <v/>
      </c>
      <c r="P680" s="49" t="str">
        <f t="shared" si="325"/>
        <v/>
      </c>
      <c r="Q680" s="49" t="str">
        <f t="shared" si="326"/>
        <v/>
      </c>
      <c r="R680" s="32" t="str">
        <f t="shared" si="327"/>
        <v/>
      </c>
      <c r="S680" s="19"/>
      <c r="T680" s="45" t="str">
        <f t="shared" si="328"/>
        <v/>
      </c>
      <c r="U680" s="32" t="str">
        <f t="shared" si="329"/>
        <v/>
      </c>
      <c r="V680" s="22"/>
      <c r="W680" s="6" t="str">
        <f t="shared" si="317"/>
        <v/>
      </c>
      <c r="X680" s="7" t="str">
        <f t="shared" si="330"/>
        <v/>
      </c>
      <c r="Y680" s="19"/>
      <c r="Z680" s="13" t="str">
        <f t="shared" si="318"/>
        <v/>
      </c>
      <c r="AA680" s="13" t="str">
        <f t="shared" si="331"/>
        <v/>
      </c>
      <c r="AB680" s="7" t="str">
        <f t="shared" si="332"/>
        <v/>
      </c>
      <c r="AC680" s="22"/>
      <c r="AD680" s="3" t="str">
        <f>IF(B680="","",COUNT(B$3:B680))</f>
        <v/>
      </c>
      <c r="AE680" s="3" t="str">
        <f>IF(C680="","",COUNT(C$3:C680))</f>
        <v/>
      </c>
      <c r="AF680" s="3" t="str">
        <f>IF(D680="","",COUNT(D$3:D680))</f>
        <v/>
      </c>
      <c r="AG680" s="20" t="str">
        <f>IF(E680="","",COUNTA($E$3:E680))</f>
        <v/>
      </c>
      <c r="AH680" s="38" t="str">
        <f>IF(B680="",IF(OR($C680&lt;&gt;"",$D680&lt;&gt;"",$E680&lt;&gt;"",$H680&lt;&gt;"",$G680&lt;&gt;""),INDEX(AH$3:AH679,MATCH(MAX(AD$3:AD679),AD$3:AD679,0),0),""),B680)</f>
        <v/>
      </c>
      <c r="AI680" s="38" t="str">
        <f>IF(C680="",IF(OR($D680&lt;&gt;"",$E680&lt;&gt;"",$H680&lt;&gt;"",$G680&lt;&gt;""),INDEX(AI$3:AI679,MATCH(MAX(AE$3:AE679),AE$3:AE679,0),0),""),C680)</f>
        <v/>
      </c>
      <c r="AJ680" s="38" t="str">
        <f>IF(D680="",IF(OR($E680&lt;&gt;"",$H680&lt;&gt;"",$G680&lt;&gt;""),INDEX(AJ$3:AJ679,MATCH(MAX(AF$3:AF679),AF$3:AF679,0),0),""),D680)</f>
        <v/>
      </c>
      <c r="AK680" s="4" t="str">
        <f>IF(入力!E680="","",IFERROR(INDEX(雇用者!$B$3:$B$100003,IFERROR(MATCH("*"&amp;$E680&amp;"*",雇用者!B$3:B$100003,0),MATCH("*"&amp;$E680&amp;"*",雇用者!C$3:C$100003,0)),0),入力!E680))&amp;""</f>
        <v/>
      </c>
      <c r="AL680" s="20" t="str">
        <f>IF(AM680="","",$AM680&amp;"@"&amp;AN680&amp;IF(AN680="","","@"&amp;COUNTIF($AK$3:AK680,AN680)))</f>
        <v/>
      </c>
      <c r="AM680" s="26" t="str">
        <f t="shared" si="333"/>
        <v/>
      </c>
      <c r="AN680" s="4" t="str">
        <f>IF(AK680="",IF(AND(OR(H680&lt;&gt;"",G680&lt;&gt;""),E680=""),INDEX($AK$3:AK679,MATCH(MAX($AG$3:AG679),$AG$3:AG679,0),0),""),AK680)</f>
        <v/>
      </c>
      <c r="AO680" s="20" t="str">
        <f>IF(H680="",IF(AN680="","",IFERROR(INDEX(雇用者!$D$3:$D$100003,MATCH($AN680,雇用者!B$3:B$100003,0),0),"")),H680)&amp;""</f>
        <v/>
      </c>
      <c r="AP680" s="20" t="str">
        <f>IF(AN680="","",IFERROR(IF(AND(入力!I680="",H680=""),INDEX(雇用者!$E$3:$E$100003,MATCH($AN680,雇用者!B$3:B$100003,0),0),I680),I680))&amp;""</f>
        <v/>
      </c>
      <c r="AQ680" s="20" t="str">
        <f t="shared" si="334"/>
        <v/>
      </c>
      <c r="AR680" s="20" t="str">
        <f t="shared" si="335"/>
        <v/>
      </c>
      <c r="AS680" s="20" t="str">
        <f>IF(AN680="","",IFERROR(IF(AND(入力!G680="",H680=""),INDEX(雇用者!$F$3:$Y$100003,MATCH($AN680,雇用者!B$3:B$100003,0),MATCH($AM680,雇用者!$F$1:$Y$1,1)),IF(G680="","",G680)),IF(G680="","",G680)))</f>
        <v/>
      </c>
      <c r="AT680" s="21" t="str">
        <f t="shared" si="336"/>
        <v/>
      </c>
      <c r="AU680" s="21" t="str">
        <f>IF(AND(AT680&lt;&gt;"",COUNTIF($AL$3:AL680,AL680)=1),SUMIF($AL$3:$AT$100003,AL680,$AT$3:$AT$100003),"")</f>
        <v/>
      </c>
      <c r="AV680" s="21" t="str">
        <f>IF(AND(COUNTIF($AM$3:AM680,AM680)=COUNTIF($AM$3:AM100680,AM680),AM680&lt;&gt;""),SUMIF($AM$3:AM680,AM680,$AT$3:AT680),"")</f>
        <v/>
      </c>
      <c r="AW680" s="96"/>
      <c r="AX680" s="20" t="str">
        <f>IF(COUNT(BC680:BH680)=6,MAX($AX$3:AX679)+1,"")</f>
        <v/>
      </c>
      <c r="AY680" s="20" t="str">
        <f>IF(AZ680="","",RANK(AZ680,$AZ$3:$AZ$100003,1)+COUNTIF($AZ$3:AZ680,AZ680)-1)</f>
        <v/>
      </c>
      <c r="AZ680" s="20" t="str">
        <f t="shared" si="337"/>
        <v/>
      </c>
      <c r="BA680" s="20" t="str">
        <f>IF(AN680="","",IF(COUNTIF($AN$3:AN680,AN680)=1,1+MAX($BA$3:BA679),INDEX($BA$3:BA679,MATCH(AN680,$AN$3:AN680,0),0)))</f>
        <v/>
      </c>
      <c r="BB680" s="20" t="str">
        <f>IF(AO680="","",IF(COUNTIF($AO$3:AO680,AO680)=1,1+MAX($BB$3:BB679),INDEX($BB$3:BB679,MATCH(AO680,$AO$3:AO680,0),0)))</f>
        <v/>
      </c>
      <c r="BC680" s="54" t="str">
        <f t="shared" si="338"/>
        <v/>
      </c>
      <c r="BD680" s="54" t="str">
        <f t="shared" si="339"/>
        <v/>
      </c>
      <c r="BE680" s="20" t="str">
        <f>IF($AN680="","",IF(COUNTIF(AN680,"*"&amp;BE$1&amp;"*"),COUNTIF(AN$3:AN680,"*"&amp;BE$1&amp;"*"),""))</f>
        <v/>
      </c>
      <c r="BF680" s="20" t="str">
        <f>IF($AN680="","",IF(COUNTIF(AO680,"*"&amp;BF$1&amp;"*"),COUNTIF(AO$3:AO680,"*"&amp;BF$1&amp;"*"),""))</f>
        <v/>
      </c>
      <c r="BG680" s="20" t="str">
        <f>IF($AN680="","",IF(COUNTIF(AP680,"*"&amp;BG$1&amp;"*"),COUNTIF(AP$3:AP680,"*"&amp;BG$1&amp;"*"),""))</f>
        <v/>
      </c>
      <c r="BH680" s="20" t="str">
        <f>IF($AN680="","",IF(COUNTIF(AQ680,"*"&amp;BH$1&amp;"*"),COUNTIF(AQ$3:AQ680,"*"&amp;BH$1&amp;"*"),""))</f>
        <v/>
      </c>
      <c r="BI680" s="58" t="str">
        <f t="shared" si="340"/>
        <v/>
      </c>
      <c r="BJ680" s="20" t="str">
        <f t="shared" si="341"/>
        <v/>
      </c>
      <c r="BK680" s="20" t="str">
        <f t="shared" si="342"/>
        <v/>
      </c>
      <c r="BM680" s="20" t="str">
        <f>IF($BM$1&gt;=1+MAX($BM$3:BM679),1+MAX($BM$3:BM679),"")</f>
        <v/>
      </c>
      <c r="BN680" s="20" t="str">
        <f t="shared" si="343"/>
        <v/>
      </c>
      <c r="BO680" s="20" t="str">
        <f t="shared" si="343"/>
        <v/>
      </c>
      <c r="BP680" s="20" t="str">
        <f t="shared" si="343"/>
        <v/>
      </c>
      <c r="BQ680" s="20" t="str">
        <f t="shared" si="343"/>
        <v/>
      </c>
      <c r="BR680" s="20" t="str">
        <f t="shared" si="343"/>
        <v/>
      </c>
      <c r="BS680" s="20" t="str">
        <f t="shared" si="343"/>
        <v/>
      </c>
      <c r="BT680" s="20" t="str">
        <f t="shared" si="343"/>
        <v/>
      </c>
      <c r="BU680" s="20" t="str">
        <f t="shared" si="343"/>
        <v/>
      </c>
      <c r="BV680" s="20" t="str">
        <f t="shared" si="343"/>
        <v/>
      </c>
      <c r="BW680" s="20" t="str">
        <f t="shared" si="343"/>
        <v/>
      </c>
      <c r="BX680" s="20" t="str">
        <f t="shared" si="343"/>
        <v/>
      </c>
    </row>
    <row r="681" spans="2:76" ht="30" customHeight="1" x14ac:dyDescent="0.2">
      <c r="B681" s="52"/>
      <c r="C681" s="52"/>
      <c r="D681" s="52"/>
      <c r="E681" s="30"/>
      <c r="F681" s="31"/>
      <c r="G681" s="32"/>
      <c r="H681" s="30"/>
      <c r="I681" s="31"/>
      <c r="J681" s="34"/>
      <c r="K681" s="112" t="str">
        <f t="shared" si="320"/>
        <v/>
      </c>
      <c r="L681" s="108" t="str">
        <f t="shared" si="321"/>
        <v/>
      </c>
      <c r="M681" s="108" t="str">
        <f t="shared" si="322"/>
        <v/>
      </c>
      <c r="N681" s="31" t="str">
        <f t="shared" si="323"/>
        <v/>
      </c>
      <c r="O681" s="31" t="str">
        <f t="shared" si="324"/>
        <v/>
      </c>
      <c r="P681" s="49" t="str">
        <f t="shared" si="325"/>
        <v/>
      </c>
      <c r="Q681" s="49" t="str">
        <f t="shared" si="326"/>
        <v/>
      </c>
      <c r="R681" s="32" t="str">
        <f t="shared" si="327"/>
        <v/>
      </c>
      <c r="S681" s="19"/>
      <c r="T681" s="45" t="str">
        <f t="shared" si="328"/>
        <v/>
      </c>
      <c r="U681" s="32" t="str">
        <f t="shared" si="329"/>
        <v/>
      </c>
      <c r="V681" s="22"/>
      <c r="W681" s="6" t="str">
        <f t="shared" si="317"/>
        <v/>
      </c>
      <c r="X681" s="7" t="str">
        <f t="shared" si="330"/>
        <v/>
      </c>
      <c r="Y681" s="19"/>
      <c r="Z681" s="13" t="str">
        <f t="shared" si="318"/>
        <v/>
      </c>
      <c r="AA681" s="13" t="str">
        <f t="shared" si="331"/>
        <v/>
      </c>
      <c r="AB681" s="7" t="str">
        <f t="shared" si="332"/>
        <v/>
      </c>
      <c r="AC681" s="22"/>
      <c r="AD681" s="3" t="str">
        <f>IF(B681="","",COUNT(B$3:B681))</f>
        <v/>
      </c>
      <c r="AE681" s="3" t="str">
        <f>IF(C681="","",COUNT(C$3:C681))</f>
        <v/>
      </c>
      <c r="AF681" s="3" t="str">
        <f>IF(D681="","",COUNT(D$3:D681))</f>
        <v/>
      </c>
      <c r="AG681" s="20" t="str">
        <f>IF(E681="","",COUNTA($E$3:E681))</f>
        <v/>
      </c>
      <c r="AH681" s="38" t="str">
        <f>IF(B681="",IF(OR($C681&lt;&gt;"",$D681&lt;&gt;"",$E681&lt;&gt;"",$H681&lt;&gt;"",$G681&lt;&gt;""),INDEX(AH$3:AH680,MATCH(MAX(AD$3:AD680),AD$3:AD680,0),0),""),B681)</f>
        <v/>
      </c>
      <c r="AI681" s="38" t="str">
        <f>IF(C681="",IF(OR($D681&lt;&gt;"",$E681&lt;&gt;"",$H681&lt;&gt;"",$G681&lt;&gt;""),INDEX(AI$3:AI680,MATCH(MAX(AE$3:AE680),AE$3:AE680,0),0),""),C681)</f>
        <v/>
      </c>
      <c r="AJ681" s="38" t="str">
        <f>IF(D681="",IF(OR($E681&lt;&gt;"",$H681&lt;&gt;"",$G681&lt;&gt;""),INDEX(AJ$3:AJ680,MATCH(MAX(AF$3:AF680),AF$3:AF680,0),0),""),D681)</f>
        <v/>
      </c>
      <c r="AK681" s="4" t="str">
        <f>IF(入力!E681="","",IFERROR(INDEX(雇用者!$B$3:$B$100003,IFERROR(MATCH("*"&amp;$E681&amp;"*",雇用者!B$3:B$100003,0),MATCH("*"&amp;$E681&amp;"*",雇用者!C$3:C$100003,0)),0),入力!E681))&amp;""</f>
        <v/>
      </c>
      <c r="AL681" s="20" t="str">
        <f>IF(AM681="","",$AM681&amp;"@"&amp;AN681&amp;IF(AN681="","","@"&amp;COUNTIF($AK$3:AK681,AN681)))</f>
        <v/>
      </c>
      <c r="AM681" s="26" t="str">
        <f t="shared" si="333"/>
        <v/>
      </c>
      <c r="AN681" s="4" t="str">
        <f>IF(AK681="",IF(AND(OR(H681&lt;&gt;"",G681&lt;&gt;""),E681=""),INDEX($AK$3:AK680,MATCH(MAX($AG$3:AG680),$AG$3:AG680,0),0),""),AK681)</f>
        <v/>
      </c>
      <c r="AO681" s="20" t="str">
        <f>IF(H681="",IF(AN681="","",IFERROR(INDEX(雇用者!$D$3:$D$100003,MATCH($AN681,雇用者!B$3:B$100003,0),0),"")),H681)&amp;""</f>
        <v/>
      </c>
      <c r="AP681" s="20" t="str">
        <f>IF(AN681="","",IFERROR(IF(AND(入力!I681="",H681=""),INDEX(雇用者!$E$3:$E$100003,MATCH($AN681,雇用者!B$3:B$100003,0),0),I681),I681))&amp;""</f>
        <v/>
      </c>
      <c r="AQ681" s="20" t="str">
        <f t="shared" si="334"/>
        <v/>
      </c>
      <c r="AR681" s="20" t="str">
        <f t="shared" si="335"/>
        <v/>
      </c>
      <c r="AS681" s="20" t="str">
        <f>IF(AN681="","",IFERROR(IF(AND(入力!G681="",H681=""),INDEX(雇用者!$F$3:$Y$100003,MATCH($AN681,雇用者!B$3:B$100003,0),MATCH($AM681,雇用者!$F$1:$Y$1,1)),IF(G681="","",G681)),IF(G681="","",G681)))</f>
        <v/>
      </c>
      <c r="AT681" s="21" t="str">
        <f t="shared" si="336"/>
        <v/>
      </c>
      <c r="AU681" s="21" t="str">
        <f>IF(AND(AT681&lt;&gt;"",COUNTIF($AL$3:AL681,AL681)=1),SUMIF($AL$3:$AT$100003,AL681,$AT$3:$AT$100003),"")</f>
        <v/>
      </c>
      <c r="AV681" s="21" t="str">
        <f>IF(AND(COUNTIF($AM$3:AM681,AM681)=COUNTIF($AM$3:AM100681,AM681),AM681&lt;&gt;""),SUMIF($AM$3:AM681,AM681,$AT$3:AT681),"")</f>
        <v/>
      </c>
      <c r="AW681" s="96"/>
      <c r="AX681" s="20" t="str">
        <f>IF(COUNT(BC681:BH681)=6,MAX($AX$3:AX680)+1,"")</f>
        <v/>
      </c>
      <c r="AY681" s="20" t="str">
        <f>IF(AZ681="","",RANK(AZ681,$AZ$3:$AZ$100003,1)+COUNTIF($AZ$3:AZ681,AZ681)-1)</f>
        <v/>
      </c>
      <c r="AZ681" s="20" t="str">
        <f t="shared" si="337"/>
        <v/>
      </c>
      <c r="BA681" s="20" t="str">
        <f>IF(AN681="","",IF(COUNTIF($AN$3:AN681,AN681)=1,1+MAX($BA$3:BA680),INDEX($BA$3:BA680,MATCH(AN681,$AN$3:AN681,0),0)))</f>
        <v/>
      </c>
      <c r="BB681" s="20" t="str">
        <f>IF(AO681="","",IF(COUNTIF($AO$3:AO681,AO681)=1,1+MAX($BB$3:BB680),INDEX($BB$3:BB680,MATCH(AO681,$AO$3:AO681,0),0)))</f>
        <v/>
      </c>
      <c r="BC681" s="54" t="str">
        <f t="shared" si="338"/>
        <v/>
      </c>
      <c r="BD681" s="54" t="str">
        <f t="shared" si="339"/>
        <v/>
      </c>
      <c r="BE681" s="20" t="str">
        <f>IF($AN681="","",IF(COUNTIF(AN681,"*"&amp;BE$1&amp;"*"),COUNTIF(AN$3:AN681,"*"&amp;BE$1&amp;"*"),""))</f>
        <v/>
      </c>
      <c r="BF681" s="20" t="str">
        <f>IF($AN681="","",IF(COUNTIF(AO681,"*"&amp;BF$1&amp;"*"),COUNTIF(AO$3:AO681,"*"&amp;BF$1&amp;"*"),""))</f>
        <v/>
      </c>
      <c r="BG681" s="20" t="str">
        <f>IF($AN681="","",IF(COUNTIF(AP681,"*"&amp;BG$1&amp;"*"),COUNTIF(AP$3:AP681,"*"&amp;BG$1&amp;"*"),""))</f>
        <v/>
      </c>
      <c r="BH681" s="20" t="str">
        <f>IF($AN681="","",IF(COUNTIF(AQ681,"*"&amp;BH$1&amp;"*"),COUNTIF(AQ$3:AQ681,"*"&amp;BH$1&amp;"*"),""))</f>
        <v/>
      </c>
      <c r="BI681" s="58" t="str">
        <f t="shared" si="340"/>
        <v/>
      </c>
      <c r="BJ681" s="20" t="str">
        <f t="shared" si="341"/>
        <v/>
      </c>
      <c r="BK681" s="20" t="str">
        <f t="shared" si="342"/>
        <v/>
      </c>
      <c r="BM681" s="20" t="str">
        <f>IF($BM$1&gt;=1+MAX($BM$3:BM680),1+MAX($BM$3:BM680),"")</f>
        <v/>
      </c>
      <c r="BN681" s="20" t="str">
        <f t="shared" si="343"/>
        <v/>
      </c>
      <c r="BO681" s="20" t="str">
        <f t="shared" si="343"/>
        <v/>
      </c>
      <c r="BP681" s="20" t="str">
        <f t="shared" si="343"/>
        <v/>
      </c>
      <c r="BQ681" s="20" t="str">
        <f t="shared" si="343"/>
        <v/>
      </c>
      <c r="BR681" s="20" t="str">
        <f t="shared" si="343"/>
        <v/>
      </c>
      <c r="BS681" s="20" t="str">
        <f t="shared" si="343"/>
        <v/>
      </c>
      <c r="BT681" s="20" t="str">
        <f t="shared" si="343"/>
        <v/>
      </c>
      <c r="BU681" s="20" t="str">
        <f t="shared" si="343"/>
        <v/>
      </c>
      <c r="BV681" s="20" t="str">
        <f t="shared" si="343"/>
        <v/>
      </c>
      <c r="BW681" s="20" t="str">
        <f t="shared" si="343"/>
        <v/>
      </c>
      <c r="BX681" s="20" t="str">
        <f t="shared" si="343"/>
        <v/>
      </c>
    </row>
    <row r="682" spans="2:76" ht="30" customHeight="1" x14ac:dyDescent="0.2">
      <c r="B682" s="52"/>
      <c r="C682" s="52"/>
      <c r="D682" s="52"/>
      <c r="E682" s="30"/>
      <c r="F682" s="31"/>
      <c r="G682" s="32"/>
      <c r="H682" s="30"/>
      <c r="I682" s="31"/>
      <c r="J682" s="34"/>
      <c r="K682" s="112" t="str">
        <f t="shared" si="320"/>
        <v/>
      </c>
      <c r="L682" s="108" t="str">
        <f t="shared" si="321"/>
        <v/>
      </c>
      <c r="M682" s="108" t="str">
        <f t="shared" si="322"/>
        <v/>
      </c>
      <c r="N682" s="31" t="str">
        <f t="shared" si="323"/>
        <v/>
      </c>
      <c r="O682" s="31" t="str">
        <f t="shared" si="324"/>
        <v/>
      </c>
      <c r="P682" s="49" t="str">
        <f t="shared" si="325"/>
        <v/>
      </c>
      <c r="Q682" s="49" t="str">
        <f t="shared" si="326"/>
        <v/>
      </c>
      <c r="R682" s="32" t="str">
        <f t="shared" si="327"/>
        <v/>
      </c>
      <c r="S682" s="19"/>
      <c r="T682" s="45" t="str">
        <f t="shared" si="328"/>
        <v/>
      </c>
      <c r="U682" s="32" t="str">
        <f t="shared" si="329"/>
        <v/>
      </c>
      <c r="V682" s="22"/>
      <c r="W682" s="6" t="str">
        <f t="shared" si="317"/>
        <v/>
      </c>
      <c r="X682" s="7" t="str">
        <f t="shared" si="330"/>
        <v/>
      </c>
      <c r="Y682" s="19"/>
      <c r="Z682" s="13" t="str">
        <f t="shared" si="318"/>
        <v/>
      </c>
      <c r="AA682" s="13" t="str">
        <f t="shared" si="331"/>
        <v/>
      </c>
      <c r="AB682" s="7" t="str">
        <f t="shared" si="332"/>
        <v/>
      </c>
      <c r="AC682" s="22"/>
      <c r="AD682" s="3" t="str">
        <f>IF(B682="","",COUNT(B$3:B682))</f>
        <v/>
      </c>
      <c r="AE682" s="3" t="str">
        <f>IF(C682="","",COUNT(C$3:C682))</f>
        <v/>
      </c>
      <c r="AF682" s="3" t="str">
        <f>IF(D682="","",COUNT(D$3:D682))</f>
        <v/>
      </c>
      <c r="AG682" s="20" t="str">
        <f>IF(E682="","",COUNTA($E$3:E682))</f>
        <v/>
      </c>
      <c r="AH682" s="38" t="str">
        <f>IF(B682="",IF(OR($C682&lt;&gt;"",$D682&lt;&gt;"",$E682&lt;&gt;"",$H682&lt;&gt;"",$G682&lt;&gt;""),INDEX(AH$3:AH681,MATCH(MAX(AD$3:AD681),AD$3:AD681,0),0),""),B682)</f>
        <v/>
      </c>
      <c r="AI682" s="38" t="str">
        <f>IF(C682="",IF(OR($D682&lt;&gt;"",$E682&lt;&gt;"",$H682&lt;&gt;"",$G682&lt;&gt;""),INDEX(AI$3:AI681,MATCH(MAX(AE$3:AE681),AE$3:AE681,0),0),""),C682)</f>
        <v/>
      </c>
      <c r="AJ682" s="38" t="str">
        <f>IF(D682="",IF(OR($E682&lt;&gt;"",$H682&lt;&gt;"",$G682&lt;&gt;""),INDEX(AJ$3:AJ681,MATCH(MAX(AF$3:AF681),AF$3:AF681,0),0),""),D682)</f>
        <v/>
      </c>
      <c r="AK682" s="4" t="str">
        <f>IF(入力!E682="","",IFERROR(INDEX(雇用者!$B$3:$B$100003,IFERROR(MATCH("*"&amp;$E682&amp;"*",雇用者!B$3:B$100003,0),MATCH("*"&amp;$E682&amp;"*",雇用者!C$3:C$100003,0)),0),入力!E682))&amp;""</f>
        <v/>
      </c>
      <c r="AL682" s="20" t="str">
        <f>IF(AM682="","",$AM682&amp;"@"&amp;AN682&amp;IF(AN682="","","@"&amp;COUNTIF($AK$3:AK682,AN682)))</f>
        <v/>
      </c>
      <c r="AM682" s="26" t="str">
        <f t="shared" si="333"/>
        <v/>
      </c>
      <c r="AN682" s="4" t="str">
        <f>IF(AK682="",IF(AND(OR(H682&lt;&gt;"",G682&lt;&gt;""),E682=""),INDEX($AK$3:AK681,MATCH(MAX($AG$3:AG681),$AG$3:AG681,0),0),""),AK682)</f>
        <v/>
      </c>
      <c r="AO682" s="20" t="str">
        <f>IF(H682="",IF(AN682="","",IFERROR(INDEX(雇用者!$D$3:$D$100003,MATCH($AN682,雇用者!B$3:B$100003,0),0),"")),H682)&amp;""</f>
        <v/>
      </c>
      <c r="AP682" s="20" t="str">
        <f>IF(AN682="","",IFERROR(IF(AND(入力!I682="",H682=""),INDEX(雇用者!$E$3:$E$100003,MATCH($AN682,雇用者!B$3:B$100003,0),0),I682),I682))&amp;""</f>
        <v/>
      </c>
      <c r="AQ682" s="20" t="str">
        <f t="shared" si="334"/>
        <v/>
      </c>
      <c r="AR682" s="20" t="str">
        <f t="shared" si="335"/>
        <v/>
      </c>
      <c r="AS682" s="20" t="str">
        <f>IF(AN682="","",IFERROR(IF(AND(入力!G682="",H682=""),INDEX(雇用者!$F$3:$Y$100003,MATCH($AN682,雇用者!B$3:B$100003,0),MATCH($AM682,雇用者!$F$1:$Y$1,1)),IF(G682="","",G682)),IF(G682="","",G682)))</f>
        <v/>
      </c>
      <c r="AT682" s="21" t="str">
        <f t="shared" si="336"/>
        <v/>
      </c>
      <c r="AU682" s="21" t="str">
        <f>IF(AND(AT682&lt;&gt;"",COUNTIF($AL$3:AL682,AL682)=1),SUMIF($AL$3:$AT$100003,AL682,$AT$3:$AT$100003),"")</f>
        <v/>
      </c>
      <c r="AV682" s="21" t="str">
        <f>IF(AND(COUNTIF($AM$3:AM682,AM682)=COUNTIF($AM$3:AM100682,AM682),AM682&lt;&gt;""),SUMIF($AM$3:AM682,AM682,$AT$3:AT682),"")</f>
        <v/>
      </c>
      <c r="AW682" s="96"/>
      <c r="AX682" s="20" t="str">
        <f>IF(COUNT(BC682:BH682)=6,MAX($AX$3:AX681)+1,"")</f>
        <v/>
      </c>
      <c r="AY682" s="20" t="str">
        <f>IF(AZ682="","",RANK(AZ682,$AZ$3:$AZ$100003,1)+COUNTIF($AZ$3:AZ682,AZ682)-1)</f>
        <v/>
      </c>
      <c r="AZ682" s="20" t="str">
        <f t="shared" si="337"/>
        <v/>
      </c>
      <c r="BA682" s="20" t="str">
        <f>IF(AN682="","",IF(COUNTIF($AN$3:AN682,AN682)=1,1+MAX($BA$3:BA681),INDEX($BA$3:BA681,MATCH(AN682,$AN$3:AN682,0),0)))</f>
        <v/>
      </c>
      <c r="BB682" s="20" t="str">
        <f>IF(AO682="","",IF(COUNTIF($AO$3:AO682,AO682)=1,1+MAX($BB$3:BB681),INDEX($BB$3:BB681,MATCH(AO682,$AO$3:AO682,0),0)))</f>
        <v/>
      </c>
      <c r="BC682" s="54" t="str">
        <f t="shared" si="338"/>
        <v/>
      </c>
      <c r="BD682" s="54" t="str">
        <f t="shared" si="339"/>
        <v/>
      </c>
      <c r="BE682" s="20" t="str">
        <f>IF($AN682="","",IF(COUNTIF(AN682,"*"&amp;BE$1&amp;"*"),COUNTIF(AN$3:AN682,"*"&amp;BE$1&amp;"*"),""))</f>
        <v/>
      </c>
      <c r="BF682" s="20" t="str">
        <f>IF($AN682="","",IF(COUNTIF(AO682,"*"&amp;BF$1&amp;"*"),COUNTIF(AO$3:AO682,"*"&amp;BF$1&amp;"*"),""))</f>
        <v/>
      </c>
      <c r="BG682" s="20" t="str">
        <f>IF($AN682="","",IF(COUNTIF(AP682,"*"&amp;BG$1&amp;"*"),COUNTIF(AP$3:AP682,"*"&amp;BG$1&amp;"*"),""))</f>
        <v/>
      </c>
      <c r="BH682" s="20" t="str">
        <f>IF($AN682="","",IF(COUNTIF(AQ682,"*"&amp;BH$1&amp;"*"),COUNTIF(AQ$3:AQ682,"*"&amp;BH$1&amp;"*"),""))</f>
        <v/>
      </c>
      <c r="BI682" s="58" t="str">
        <f t="shared" si="340"/>
        <v/>
      </c>
      <c r="BJ682" s="20" t="str">
        <f t="shared" si="341"/>
        <v/>
      </c>
      <c r="BK682" s="20" t="str">
        <f t="shared" si="342"/>
        <v/>
      </c>
      <c r="BM682" s="20" t="str">
        <f>IF($BM$1&gt;=1+MAX($BM$3:BM681),1+MAX($BM$3:BM681),"")</f>
        <v/>
      </c>
      <c r="BN682" s="20" t="str">
        <f t="shared" si="343"/>
        <v/>
      </c>
      <c r="BO682" s="20" t="str">
        <f t="shared" si="343"/>
        <v/>
      </c>
      <c r="BP682" s="20" t="str">
        <f t="shared" si="343"/>
        <v/>
      </c>
      <c r="BQ682" s="20" t="str">
        <f t="shared" si="343"/>
        <v/>
      </c>
      <c r="BR682" s="20" t="str">
        <f t="shared" si="343"/>
        <v/>
      </c>
      <c r="BS682" s="20" t="str">
        <f t="shared" si="343"/>
        <v/>
      </c>
      <c r="BT682" s="20" t="str">
        <f t="shared" si="343"/>
        <v/>
      </c>
      <c r="BU682" s="20" t="str">
        <f t="shared" si="343"/>
        <v/>
      </c>
      <c r="BV682" s="20" t="str">
        <f t="shared" si="343"/>
        <v/>
      </c>
      <c r="BW682" s="20" t="str">
        <f t="shared" si="343"/>
        <v/>
      </c>
      <c r="BX682" s="20" t="str">
        <f t="shared" si="343"/>
        <v/>
      </c>
    </row>
    <row r="683" spans="2:76" ht="30" customHeight="1" x14ac:dyDescent="0.2">
      <c r="B683" s="52"/>
      <c r="C683" s="52"/>
      <c r="D683" s="52"/>
      <c r="E683" s="30"/>
      <c r="F683" s="31"/>
      <c r="G683" s="32"/>
      <c r="H683" s="30"/>
      <c r="I683" s="31"/>
      <c r="J683" s="34"/>
      <c r="K683" s="112" t="str">
        <f t="shared" si="320"/>
        <v/>
      </c>
      <c r="L683" s="108" t="str">
        <f t="shared" si="321"/>
        <v/>
      </c>
      <c r="M683" s="108" t="str">
        <f t="shared" si="322"/>
        <v/>
      </c>
      <c r="N683" s="31" t="str">
        <f t="shared" si="323"/>
        <v/>
      </c>
      <c r="O683" s="31" t="str">
        <f t="shared" si="324"/>
        <v/>
      </c>
      <c r="P683" s="49" t="str">
        <f t="shared" si="325"/>
        <v/>
      </c>
      <c r="Q683" s="49" t="str">
        <f t="shared" si="326"/>
        <v/>
      </c>
      <c r="R683" s="32" t="str">
        <f t="shared" si="327"/>
        <v/>
      </c>
      <c r="S683" s="19"/>
      <c r="T683" s="45" t="str">
        <f t="shared" si="328"/>
        <v/>
      </c>
      <c r="U683" s="32" t="str">
        <f t="shared" si="329"/>
        <v/>
      </c>
      <c r="V683" s="22"/>
      <c r="W683" s="6" t="str">
        <f t="shared" si="317"/>
        <v/>
      </c>
      <c r="X683" s="7" t="str">
        <f t="shared" si="330"/>
        <v/>
      </c>
      <c r="Y683" s="19"/>
      <c r="Z683" s="13" t="str">
        <f t="shared" si="318"/>
        <v/>
      </c>
      <c r="AA683" s="13" t="str">
        <f t="shared" si="331"/>
        <v/>
      </c>
      <c r="AB683" s="7" t="str">
        <f t="shared" si="332"/>
        <v/>
      </c>
      <c r="AC683" s="22"/>
      <c r="AD683" s="3" t="str">
        <f>IF(B683="","",COUNT(B$3:B683))</f>
        <v/>
      </c>
      <c r="AE683" s="3" t="str">
        <f>IF(C683="","",COUNT(C$3:C683))</f>
        <v/>
      </c>
      <c r="AF683" s="3" t="str">
        <f>IF(D683="","",COUNT(D$3:D683))</f>
        <v/>
      </c>
      <c r="AG683" s="20" t="str">
        <f>IF(E683="","",COUNTA($E$3:E683))</f>
        <v/>
      </c>
      <c r="AH683" s="38" t="str">
        <f>IF(B683="",IF(OR($C683&lt;&gt;"",$D683&lt;&gt;"",$E683&lt;&gt;"",$H683&lt;&gt;"",$G683&lt;&gt;""),INDEX(AH$3:AH682,MATCH(MAX(AD$3:AD682),AD$3:AD682,0),0),""),B683)</f>
        <v/>
      </c>
      <c r="AI683" s="38" t="str">
        <f>IF(C683="",IF(OR($D683&lt;&gt;"",$E683&lt;&gt;"",$H683&lt;&gt;"",$G683&lt;&gt;""),INDEX(AI$3:AI682,MATCH(MAX(AE$3:AE682),AE$3:AE682,0),0),""),C683)</f>
        <v/>
      </c>
      <c r="AJ683" s="38" t="str">
        <f>IF(D683="",IF(OR($E683&lt;&gt;"",$H683&lt;&gt;"",$G683&lt;&gt;""),INDEX(AJ$3:AJ682,MATCH(MAX(AF$3:AF682),AF$3:AF682,0),0),""),D683)</f>
        <v/>
      </c>
      <c r="AK683" s="4" t="str">
        <f>IF(入力!E683="","",IFERROR(INDEX(雇用者!$B$3:$B$100003,IFERROR(MATCH("*"&amp;$E683&amp;"*",雇用者!B$3:B$100003,0),MATCH("*"&amp;$E683&amp;"*",雇用者!C$3:C$100003,0)),0),入力!E683))&amp;""</f>
        <v/>
      </c>
      <c r="AL683" s="20" t="str">
        <f>IF(AM683="","",$AM683&amp;"@"&amp;AN683&amp;IF(AN683="","","@"&amp;COUNTIF($AK$3:AK683,AN683)))</f>
        <v/>
      </c>
      <c r="AM683" s="26" t="str">
        <f t="shared" si="333"/>
        <v/>
      </c>
      <c r="AN683" s="4" t="str">
        <f>IF(AK683="",IF(AND(OR(H683&lt;&gt;"",G683&lt;&gt;""),E683=""),INDEX($AK$3:AK682,MATCH(MAX($AG$3:AG682),$AG$3:AG682,0),0),""),AK683)</f>
        <v/>
      </c>
      <c r="AO683" s="20" t="str">
        <f>IF(H683="",IF(AN683="","",IFERROR(INDEX(雇用者!$D$3:$D$100003,MATCH($AN683,雇用者!B$3:B$100003,0),0),"")),H683)&amp;""</f>
        <v/>
      </c>
      <c r="AP683" s="20" t="str">
        <f>IF(AN683="","",IFERROR(IF(AND(入力!I683="",H683=""),INDEX(雇用者!$E$3:$E$100003,MATCH($AN683,雇用者!B$3:B$100003,0),0),I683),I683))&amp;""</f>
        <v/>
      </c>
      <c r="AQ683" s="20" t="str">
        <f t="shared" si="334"/>
        <v/>
      </c>
      <c r="AR683" s="20" t="str">
        <f t="shared" si="335"/>
        <v/>
      </c>
      <c r="AS683" s="20" t="str">
        <f>IF(AN683="","",IFERROR(IF(AND(入力!G683="",H683=""),INDEX(雇用者!$F$3:$Y$100003,MATCH($AN683,雇用者!B$3:B$100003,0),MATCH($AM683,雇用者!$F$1:$Y$1,1)),IF(G683="","",G683)),IF(G683="","",G683)))</f>
        <v/>
      </c>
      <c r="AT683" s="21" t="str">
        <f t="shared" si="336"/>
        <v/>
      </c>
      <c r="AU683" s="21" t="str">
        <f>IF(AND(AT683&lt;&gt;"",COUNTIF($AL$3:AL683,AL683)=1),SUMIF($AL$3:$AT$100003,AL683,$AT$3:$AT$100003),"")</f>
        <v/>
      </c>
      <c r="AV683" s="21" t="str">
        <f>IF(AND(COUNTIF($AM$3:AM683,AM683)=COUNTIF($AM$3:AM100683,AM683),AM683&lt;&gt;""),SUMIF($AM$3:AM683,AM683,$AT$3:AT683),"")</f>
        <v/>
      </c>
      <c r="AW683" s="96"/>
      <c r="AX683" s="20" t="str">
        <f>IF(COUNT(BC683:BH683)=6,MAX($AX$3:AX682)+1,"")</f>
        <v/>
      </c>
      <c r="AY683" s="20" t="str">
        <f>IF(AZ683="","",RANK(AZ683,$AZ$3:$AZ$100003,1)+COUNTIF($AZ$3:AZ683,AZ683)-1)</f>
        <v/>
      </c>
      <c r="AZ683" s="20" t="str">
        <f t="shared" si="337"/>
        <v/>
      </c>
      <c r="BA683" s="20" t="str">
        <f>IF(AN683="","",IF(COUNTIF($AN$3:AN683,AN683)=1,1+MAX($BA$3:BA682),INDEX($BA$3:BA682,MATCH(AN683,$AN$3:AN683,0),0)))</f>
        <v/>
      </c>
      <c r="BB683" s="20" t="str">
        <f>IF(AO683="","",IF(COUNTIF($AO$3:AO683,AO683)=1,1+MAX($BB$3:BB682),INDEX($BB$3:BB682,MATCH(AO683,$AO$3:AO683,0),0)))</f>
        <v/>
      </c>
      <c r="BC683" s="54" t="str">
        <f t="shared" si="338"/>
        <v/>
      </c>
      <c r="BD683" s="54" t="str">
        <f t="shared" si="339"/>
        <v/>
      </c>
      <c r="BE683" s="20" t="str">
        <f>IF($AN683="","",IF(COUNTIF(AN683,"*"&amp;BE$1&amp;"*"),COUNTIF(AN$3:AN683,"*"&amp;BE$1&amp;"*"),""))</f>
        <v/>
      </c>
      <c r="BF683" s="20" t="str">
        <f>IF($AN683="","",IF(COUNTIF(AO683,"*"&amp;BF$1&amp;"*"),COUNTIF(AO$3:AO683,"*"&amp;BF$1&amp;"*"),""))</f>
        <v/>
      </c>
      <c r="BG683" s="20" t="str">
        <f>IF($AN683="","",IF(COUNTIF(AP683,"*"&amp;BG$1&amp;"*"),COUNTIF(AP$3:AP683,"*"&amp;BG$1&amp;"*"),""))</f>
        <v/>
      </c>
      <c r="BH683" s="20" t="str">
        <f>IF($AN683="","",IF(COUNTIF(AQ683,"*"&amp;BH$1&amp;"*"),COUNTIF(AQ$3:AQ683,"*"&amp;BH$1&amp;"*"),""))</f>
        <v/>
      </c>
      <c r="BI683" s="58" t="str">
        <f t="shared" si="340"/>
        <v/>
      </c>
      <c r="BJ683" s="20" t="str">
        <f t="shared" si="341"/>
        <v/>
      </c>
      <c r="BK683" s="20" t="str">
        <f t="shared" si="342"/>
        <v/>
      </c>
      <c r="BM683" s="20" t="str">
        <f>IF($BM$1&gt;=1+MAX($BM$3:BM682),1+MAX($BM$3:BM682),"")</f>
        <v/>
      </c>
      <c r="BN683" s="20" t="str">
        <f t="shared" si="343"/>
        <v/>
      </c>
      <c r="BO683" s="20" t="str">
        <f t="shared" si="343"/>
        <v/>
      </c>
      <c r="BP683" s="20" t="str">
        <f t="shared" si="343"/>
        <v/>
      </c>
      <c r="BQ683" s="20" t="str">
        <f t="shared" si="343"/>
        <v/>
      </c>
      <c r="BR683" s="20" t="str">
        <f t="shared" si="343"/>
        <v/>
      </c>
      <c r="BS683" s="20" t="str">
        <f t="shared" si="343"/>
        <v/>
      </c>
      <c r="BT683" s="20" t="str">
        <f t="shared" si="343"/>
        <v/>
      </c>
      <c r="BU683" s="20" t="str">
        <f t="shared" si="343"/>
        <v/>
      </c>
      <c r="BV683" s="20" t="str">
        <f t="shared" si="343"/>
        <v/>
      </c>
      <c r="BW683" s="20" t="str">
        <f t="shared" si="343"/>
        <v/>
      </c>
      <c r="BX683" s="20" t="str">
        <f t="shared" si="343"/>
        <v/>
      </c>
    </row>
    <row r="684" spans="2:76" ht="30" customHeight="1" x14ac:dyDescent="0.2">
      <c r="B684" s="52"/>
      <c r="C684" s="52"/>
      <c r="D684" s="52"/>
      <c r="E684" s="30"/>
      <c r="F684" s="31"/>
      <c r="G684" s="32"/>
      <c r="H684" s="30"/>
      <c r="I684" s="31"/>
      <c r="J684" s="34"/>
      <c r="K684" s="112" t="str">
        <f t="shared" si="320"/>
        <v/>
      </c>
      <c r="L684" s="108" t="str">
        <f t="shared" si="321"/>
        <v/>
      </c>
      <c r="M684" s="108" t="str">
        <f t="shared" si="322"/>
        <v/>
      </c>
      <c r="N684" s="31" t="str">
        <f t="shared" si="323"/>
        <v/>
      </c>
      <c r="O684" s="31" t="str">
        <f t="shared" si="324"/>
        <v/>
      </c>
      <c r="P684" s="49" t="str">
        <f t="shared" si="325"/>
        <v/>
      </c>
      <c r="Q684" s="49" t="str">
        <f t="shared" si="326"/>
        <v/>
      </c>
      <c r="R684" s="32" t="str">
        <f t="shared" si="327"/>
        <v/>
      </c>
      <c r="S684" s="19"/>
      <c r="T684" s="45" t="str">
        <f t="shared" si="328"/>
        <v/>
      </c>
      <c r="U684" s="32" t="str">
        <f t="shared" si="329"/>
        <v/>
      </c>
      <c r="V684" s="22"/>
      <c r="W684" s="6" t="str">
        <f t="shared" si="317"/>
        <v/>
      </c>
      <c r="X684" s="7" t="str">
        <f t="shared" si="330"/>
        <v/>
      </c>
      <c r="Y684" s="19"/>
      <c r="Z684" s="13" t="str">
        <f t="shared" si="318"/>
        <v/>
      </c>
      <c r="AA684" s="13" t="str">
        <f t="shared" si="331"/>
        <v/>
      </c>
      <c r="AB684" s="7" t="str">
        <f t="shared" si="332"/>
        <v/>
      </c>
      <c r="AC684" s="22"/>
      <c r="AD684" s="3" t="str">
        <f>IF(B684="","",COUNT(B$3:B684))</f>
        <v/>
      </c>
      <c r="AE684" s="3" t="str">
        <f>IF(C684="","",COUNT(C$3:C684))</f>
        <v/>
      </c>
      <c r="AF684" s="3" t="str">
        <f>IF(D684="","",COUNT(D$3:D684))</f>
        <v/>
      </c>
      <c r="AG684" s="20" t="str">
        <f>IF(E684="","",COUNTA($E$3:E684))</f>
        <v/>
      </c>
      <c r="AH684" s="38" t="str">
        <f>IF(B684="",IF(OR($C684&lt;&gt;"",$D684&lt;&gt;"",$E684&lt;&gt;"",$H684&lt;&gt;"",$G684&lt;&gt;""),INDEX(AH$3:AH683,MATCH(MAX(AD$3:AD683),AD$3:AD683,0),0),""),B684)</f>
        <v/>
      </c>
      <c r="AI684" s="38" t="str">
        <f>IF(C684="",IF(OR($D684&lt;&gt;"",$E684&lt;&gt;"",$H684&lt;&gt;"",$G684&lt;&gt;""),INDEX(AI$3:AI683,MATCH(MAX(AE$3:AE683),AE$3:AE683,0),0),""),C684)</f>
        <v/>
      </c>
      <c r="AJ684" s="38" t="str">
        <f>IF(D684="",IF(OR($E684&lt;&gt;"",$H684&lt;&gt;"",$G684&lt;&gt;""),INDEX(AJ$3:AJ683,MATCH(MAX(AF$3:AF683),AF$3:AF683,0),0),""),D684)</f>
        <v/>
      </c>
      <c r="AK684" s="4" t="str">
        <f>IF(入力!E684="","",IFERROR(INDEX(雇用者!$B$3:$B$100003,IFERROR(MATCH("*"&amp;$E684&amp;"*",雇用者!B$3:B$100003,0),MATCH("*"&amp;$E684&amp;"*",雇用者!C$3:C$100003,0)),0),入力!E684))&amp;""</f>
        <v/>
      </c>
      <c r="AL684" s="20" t="str">
        <f>IF(AM684="","",$AM684&amp;"@"&amp;AN684&amp;IF(AN684="","","@"&amp;COUNTIF($AK$3:AK684,AN684)))</f>
        <v/>
      </c>
      <c r="AM684" s="26" t="str">
        <f t="shared" si="333"/>
        <v/>
      </c>
      <c r="AN684" s="4" t="str">
        <f>IF(AK684="",IF(AND(OR(H684&lt;&gt;"",G684&lt;&gt;""),E684=""),INDEX($AK$3:AK683,MATCH(MAX($AG$3:AG683),$AG$3:AG683,0),0),""),AK684)</f>
        <v/>
      </c>
      <c r="AO684" s="20" t="str">
        <f>IF(H684="",IF(AN684="","",IFERROR(INDEX(雇用者!$D$3:$D$100003,MATCH($AN684,雇用者!B$3:B$100003,0),0),"")),H684)&amp;""</f>
        <v/>
      </c>
      <c r="AP684" s="20" t="str">
        <f>IF(AN684="","",IFERROR(IF(AND(入力!I684="",H684=""),INDEX(雇用者!$E$3:$E$100003,MATCH($AN684,雇用者!B$3:B$100003,0),0),I684),I684))&amp;""</f>
        <v/>
      </c>
      <c r="AQ684" s="20" t="str">
        <f t="shared" si="334"/>
        <v/>
      </c>
      <c r="AR684" s="20" t="str">
        <f t="shared" si="335"/>
        <v/>
      </c>
      <c r="AS684" s="20" t="str">
        <f>IF(AN684="","",IFERROR(IF(AND(入力!G684="",H684=""),INDEX(雇用者!$F$3:$Y$100003,MATCH($AN684,雇用者!B$3:B$100003,0),MATCH($AM684,雇用者!$F$1:$Y$1,1)),IF(G684="","",G684)),IF(G684="","",G684)))</f>
        <v/>
      </c>
      <c r="AT684" s="21" t="str">
        <f t="shared" si="336"/>
        <v/>
      </c>
      <c r="AU684" s="21" t="str">
        <f>IF(AND(AT684&lt;&gt;"",COUNTIF($AL$3:AL684,AL684)=1),SUMIF($AL$3:$AT$100003,AL684,$AT$3:$AT$100003),"")</f>
        <v/>
      </c>
      <c r="AV684" s="21" t="str">
        <f>IF(AND(COUNTIF($AM$3:AM684,AM684)=COUNTIF($AM$3:AM100684,AM684),AM684&lt;&gt;""),SUMIF($AM$3:AM684,AM684,$AT$3:AT684),"")</f>
        <v/>
      </c>
      <c r="AW684" s="96"/>
      <c r="AX684" s="20" t="str">
        <f>IF(COUNT(BC684:BH684)=6,MAX($AX$3:AX683)+1,"")</f>
        <v/>
      </c>
      <c r="AY684" s="20" t="str">
        <f>IF(AZ684="","",RANK(AZ684,$AZ$3:$AZ$100003,1)+COUNTIF($AZ$3:AZ684,AZ684)-1)</f>
        <v/>
      </c>
      <c r="AZ684" s="20" t="str">
        <f t="shared" si="337"/>
        <v/>
      </c>
      <c r="BA684" s="20" t="str">
        <f>IF(AN684="","",IF(COUNTIF($AN$3:AN684,AN684)=1,1+MAX($BA$3:BA683),INDEX($BA$3:BA683,MATCH(AN684,$AN$3:AN684,0),0)))</f>
        <v/>
      </c>
      <c r="BB684" s="20" t="str">
        <f>IF(AO684="","",IF(COUNTIF($AO$3:AO684,AO684)=1,1+MAX($BB$3:BB683),INDEX($BB$3:BB683,MATCH(AO684,$AO$3:AO684,0),0)))</f>
        <v/>
      </c>
      <c r="BC684" s="54" t="str">
        <f t="shared" si="338"/>
        <v/>
      </c>
      <c r="BD684" s="54" t="str">
        <f t="shared" si="339"/>
        <v/>
      </c>
      <c r="BE684" s="20" t="str">
        <f>IF($AN684="","",IF(COUNTIF(AN684,"*"&amp;BE$1&amp;"*"),COUNTIF(AN$3:AN684,"*"&amp;BE$1&amp;"*"),""))</f>
        <v/>
      </c>
      <c r="BF684" s="20" t="str">
        <f>IF($AN684="","",IF(COUNTIF(AO684,"*"&amp;BF$1&amp;"*"),COUNTIF(AO$3:AO684,"*"&amp;BF$1&amp;"*"),""))</f>
        <v/>
      </c>
      <c r="BG684" s="20" t="str">
        <f>IF($AN684="","",IF(COUNTIF(AP684,"*"&amp;BG$1&amp;"*"),COUNTIF(AP$3:AP684,"*"&amp;BG$1&amp;"*"),""))</f>
        <v/>
      </c>
      <c r="BH684" s="20" t="str">
        <f>IF($AN684="","",IF(COUNTIF(AQ684,"*"&amp;BH$1&amp;"*"),COUNTIF(AQ$3:AQ684,"*"&amp;BH$1&amp;"*"),""))</f>
        <v/>
      </c>
      <c r="BI684" s="58" t="str">
        <f t="shared" si="340"/>
        <v/>
      </c>
      <c r="BJ684" s="20" t="str">
        <f t="shared" si="341"/>
        <v/>
      </c>
      <c r="BK684" s="20" t="str">
        <f t="shared" si="342"/>
        <v/>
      </c>
      <c r="BM684" s="20" t="str">
        <f>IF($BM$1&gt;=1+MAX($BM$3:BM683),1+MAX($BM$3:BM683),"")</f>
        <v/>
      </c>
      <c r="BN684" s="20" t="str">
        <f t="shared" si="343"/>
        <v/>
      </c>
      <c r="BO684" s="20" t="str">
        <f t="shared" si="343"/>
        <v/>
      </c>
      <c r="BP684" s="20" t="str">
        <f t="shared" si="343"/>
        <v/>
      </c>
      <c r="BQ684" s="20" t="str">
        <f t="shared" si="343"/>
        <v/>
      </c>
      <c r="BR684" s="20" t="str">
        <f t="shared" si="343"/>
        <v/>
      </c>
      <c r="BS684" s="20" t="str">
        <f t="shared" si="343"/>
        <v/>
      </c>
      <c r="BT684" s="20" t="str">
        <f t="shared" si="343"/>
        <v/>
      </c>
      <c r="BU684" s="20" t="str">
        <f t="shared" si="343"/>
        <v/>
      </c>
      <c r="BV684" s="20" t="str">
        <f t="shared" si="343"/>
        <v/>
      </c>
      <c r="BW684" s="20" t="str">
        <f t="shared" si="343"/>
        <v/>
      </c>
      <c r="BX684" s="20" t="str">
        <f t="shared" si="343"/>
        <v/>
      </c>
    </row>
    <row r="685" spans="2:76" ht="30" customHeight="1" x14ac:dyDescent="0.2">
      <c r="B685" s="52"/>
      <c r="C685" s="52"/>
      <c r="D685" s="52"/>
      <c r="E685" s="30"/>
      <c r="F685" s="31"/>
      <c r="G685" s="32"/>
      <c r="H685" s="30"/>
      <c r="I685" s="31"/>
      <c r="J685" s="34"/>
      <c r="K685" s="112" t="str">
        <f t="shared" si="320"/>
        <v/>
      </c>
      <c r="L685" s="108" t="str">
        <f t="shared" si="321"/>
        <v/>
      </c>
      <c r="M685" s="108" t="str">
        <f t="shared" si="322"/>
        <v/>
      </c>
      <c r="N685" s="31" t="str">
        <f t="shared" si="323"/>
        <v/>
      </c>
      <c r="O685" s="31" t="str">
        <f t="shared" si="324"/>
        <v/>
      </c>
      <c r="P685" s="49" t="str">
        <f t="shared" si="325"/>
        <v/>
      </c>
      <c r="Q685" s="49" t="str">
        <f t="shared" si="326"/>
        <v/>
      </c>
      <c r="R685" s="32" t="str">
        <f t="shared" si="327"/>
        <v/>
      </c>
      <c r="S685" s="19"/>
      <c r="T685" s="45" t="str">
        <f t="shared" si="328"/>
        <v/>
      </c>
      <c r="U685" s="32" t="str">
        <f t="shared" si="329"/>
        <v/>
      </c>
      <c r="V685" s="22"/>
      <c r="W685" s="6" t="str">
        <f t="shared" si="317"/>
        <v/>
      </c>
      <c r="X685" s="7" t="str">
        <f t="shared" si="330"/>
        <v/>
      </c>
      <c r="Y685" s="19"/>
      <c r="Z685" s="13" t="str">
        <f t="shared" si="318"/>
        <v/>
      </c>
      <c r="AA685" s="13" t="str">
        <f t="shared" si="331"/>
        <v/>
      </c>
      <c r="AB685" s="7" t="str">
        <f t="shared" si="332"/>
        <v/>
      </c>
      <c r="AC685" s="22"/>
      <c r="AD685" s="3" t="str">
        <f>IF(B685="","",COUNT(B$3:B685))</f>
        <v/>
      </c>
      <c r="AE685" s="3" t="str">
        <f>IF(C685="","",COUNT(C$3:C685))</f>
        <v/>
      </c>
      <c r="AF685" s="3" t="str">
        <f>IF(D685="","",COUNT(D$3:D685))</f>
        <v/>
      </c>
      <c r="AG685" s="20" t="str">
        <f>IF(E685="","",COUNTA($E$3:E685))</f>
        <v/>
      </c>
      <c r="AH685" s="38" t="str">
        <f>IF(B685="",IF(OR($C685&lt;&gt;"",$D685&lt;&gt;"",$E685&lt;&gt;"",$H685&lt;&gt;"",$G685&lt;&gt;""),INDEX(AH$3:AH684,MATCH(MAX(AD$3:AD684),AD$3:AD684,0),0),""),B685)</f>
        <v/>
      </c>
      <c r="AI685" s="38" t="str">
        <f>IF(C685="",IF(OR($D685&lt;&gt;"",$E685&lt;&gt;"",$H685&lt;&gt;"",$G685&lt;&gt;""),INDEX(AI$3:AI684,MATCH(MAX(AE$3:AE684),AE$3:AE684,0),0),""),C685)</f>
        <v/>
      </c>
      <c r="AJ685" s="38" t="str">
        <f>IF(D685="",IF(OR($E685&lt;&gt;"",$H685&lt;&gt;"",$G685&lt;&gt;""),INDEX(AJ$3:AJ684,MATCH(MAX(AF$3:AF684),AF$3:AF684,0),0),""),D685)</f>
        <v/>
      </c>
      <c r="AK685" s="4" t="str">
        <f>IF(入力!E685="","",IFERROR(INDEX(雇用者!$B$3:$B$100003,IFERROR(MATCH("*"&amp;$E685&amp;"*",雇用者!B$3:B$100003,0),MATCH("*"&amp;$E685&amp;"*",雇用者!C$3:C$100003,0)),0),入力!E685))&amp;""</f>
        <v/>
      </c>
      <c r="AL685" s="20" t="str">
        <f>IF(AM685="","",$AM685&amp;"@"&amp;AN685&amp;IF(AN685="","","@"&amp;COUNTIF($AK$3:AK685,AN685)))</f>
        <v/>
      </c>
      <c r="AM685" s="26" t="str">
        <f t="shared" si="333"/>
        <v/>
      </c>
      <c r="AN685" s="4" t="str">
        <f>IF(AK685="",IF(AND(OR(H685&lt;&gt;"",G685&lt;&gt;""),E685=""),INDEX($AK$3:AK684,MATCH(MAX($AG$3:AG684),$AG$3:AG684,0),0),""),AK685)</f>
        <v/>
      </c>
      <c r="AO685" s="20" t="str">
        <f>IF(H685="",IF(AN685="","",IFERROR(INDEX(雇用者!$D$3:$D$100003,MATCH($AN685,雇用者!B$3:B$100003,0),0),"")),H685)&amp;""</f>
        <v/>
      </c>
      <c r="AP685" s="20" t="str">
        <f>IF(AN685="","",IFERROR(IF(AND(入力!I685="",H685=""),INDEX(雇用者!$E$3:$E$100003,MATCH($AN685,雇用者!B$3:B$100003,0),0),I685),I685))&amp;""</f>
        <v/>
      </c>
      <c r="AQ685" s="20" t="str">
        <f t="shared" si="334"/>
        <v/>
      </c>
      <c r="AR685" s="20" t="str">
        <f t="shared" si="335"/>
        <v/>
      </c>
      <c r="AS685" s="20" t="str">
        <f>IF(AN685="","",IFERROR(IF(AND(入力!G685="",H685=""),INDEX(雇用者!$F$3:$Y$100003,MATCH($AN685,雇用者!B$3:B$100003,0),MATCH($AM685,雇用者!$F$1:$Y$1,1)),IF(G685="","",G685)),IF(G685="","",G685)))</f>
        <v/>
      </c>
      <c r="AT685" s="21" t="str">
        <f t="shared" si="336"/>
        <v/>
      </c>
      <c r="AU685" s="21" t="str">
        <f>IF(AND(AT685&lt;&gt;"",COUNTIF($AL$3:AL685,AL685)=1),SUMIF($AL$3:$AT$100003,AL685,$AT$3:$AT$100003),"")</f>
        <v/>
      </c>
      <c r="AV685" s="21" t="str">
        <f>IF(AND(COUNTIF($AM$3:AM685,AM685)=COUNTIF($AM$3:AM100685,AM685),AM685&lt;&gt;""),SUMIF($AM$3:AM685,AM685,$AT$3:AT685),"")</f>
        <v/>
      </c>
      <c r="AW685" s="96"/>
      <c r="AX685" s="20" t="str">
        <f>IF(COUNT(BC685:BH685)=6,MAX($AX$3:AX684)+1,"")</f>
        <v/>
      </c>
      <c r="AY685" s="20" t="str">
        <f>IF(AZ685="","",RANK(AZ685,$AZ$3:$AZ$100003,1)+COUNTIF($AZ$3:AZ685,AZ685)-1)</f>
        <v/>
      </c>
      <c r="AZ685" s="20" t="str">
        <f t="shared" si="337"/>
        <v/>
      </c>
      <c r="BA685" s="20" t="str">
        <f>IF(AN685="","",IF(COUNTIF($AN$3:AN685,AN685)=1,1+MAX($BA$3:BA684),INDEX($BA$3:BA684,MATCH(AN685,$AN$3:AN685,0),0)))</f>
        <v/>
      </c>
      <c r="BB685" s="20" t="str">
        <f>IF(AO685="","",IF(COUNTIF($AO$3:AO685,AO685)=1,1+MAX($BB$3:BB684),INDEX($BB$3:BB684,MATCH(AO685,$AO$3:AO685,0),0)))</f>
        <v/>
      </c>
      <c r="BC685" s="54" t="str">
        <f t="shared" si="338"/>
        <v/>
      </c>
      <c r="BD685" s="54" t="str">
        <f t="shared" si="339"/>
        <v/>
      </c>
      <c r="BE685" s="20" t="str">
        <f>IF($AN685="","",IF(COUNTIF(AN685,"*"&amp;BE$1&amp;"*"),COUNTIF(AN$3:AN685,"*"&amp;BE$1&amp;"*"),""))</f>
        <v/>
      </c>
      <c r="BF685" s="20" t="str">
        <f>IF($AN685="","",IF(COUNTIF(AO685,"*"&amp;BF$1&amp;"*"),COUNTIF(AO$3:AO685,"*"&amp;BF$1&amp;"*"),""))</f>
        <v/>
      </c>
      <c r="BG685" s="20" t="str">
        <f>IF($AN685="","",IF(COUNTIF(AP685,"*"&amp;BG$1&amp;"*"),COUNTIF(AP$3:AP685,"*"&amp;BG$1&amp;"*"),""))</f>
        <v/>
      </c>
      <c r="BH685" s="20" t="str">
        <f>IF($AN685="","",IF(COUNTIF(AQ685,"*"&amp;BH$1&amp;"*"),COUNTIF(AQ$3:AQ685,"*"&amp;BH$1&amp;"*"),""))</f>
        <v/>
      </c>
      <c r="BI685" s="58" t="str">
        <f t="shared" si="340"/>
        <v/>
      </c>
      <c r="BJ685" s="20" t="str">
        <f t="shared" si="341"/>
        <v/>
      </c>
      <c r="BK685" s="20" t="str">
        <f t="shared" si="342"/>
        <v/>
      </c>
      <c r="BM685" s="20" t="str">
        <f>IF($BM$1&gt;=1+MAX($BM$3:BM684),1+MAX($BM$3:BM684),"")</f>
        <v/>
      </c>
      <c r="BN685" s="20" t="str">
        <f t="shared" si="343"/>
        <v/>
      </c>
      <c r="BO685" s="20" t="str">
        <f t="shared" si="343"/>
        <v/>
      </c>
      <c r="BP685" s="20" t="str">
        <f t="shared" si="343"/>
        <v/>
      </c>
      <c r="BQ685" s="20" t="str">
        <f t="shared" si="343"/>
        <v/>
      </c>
      <c r="BR685" s="20" t="str">
        <f t="shared" si="343"/>
        <v/>
      </c>
      <c r="BS685" s="20" t="str">
        <f t="shared" si="343"/>
        <v/>
      </c>
      <c r="BT685" s="20" t="str">
        <f t="shared" si="343"/>
        <v/>
      </c>
      <c r="BU685" s="20" t="str">
        <f t="shared" si="343"/>
        <v/>
      </c>
      <c r="BV685" s="20" t="str">
        <f t="shared" si="343"/>
        <v/>
      </c>
      <c r="BW685" s="20" t="str">
        <f t="shared" si="343"/>
        <v/>
      </c>
      <c r="BX685" s="20" t="str">
        <f t="shared" si="343"/>
        <v/>
      </c>
    </row>
    <row r="686" spans="2:76" ht="30" customHeight="1" x14ac:dyDescent="0.2">
      <c r="B686" s="52"/>
      <c r="C686" s="52"/>
      <c r="D686" s="52"/>
      <c r="E686" s="30"/>
      <c r="F686" s="31"/>
      <c r="G686" s="32"/>
      <c r="H686" s="30"/>
      <c r="I686" s="31"/>
      <c r="J686" s="34"/>
      <c r="K686" s="112" t="str">
        <f t="shared" si="320"/>
        <v/>
      </c>
      <c r="L686" s="108" t="str">
        <f t="shared" si="321"/>
        <v/>
      </c>
      <c r="M686" s="108" t="str">
        <f t="shared" si="322"/>
        <v/>
      </c>
      <c r="N686" s="31" t="str">
        <f t="shared" si="323"/>
        <v/>
      </c>
      <c r="O686" s="31" t="str">
        <f t="shared" si="324"/>
        <v/>
      </c>
      <c r="P686" s="49" t="str">
        <f t="shared" si="325"/>
        <v/>
      </c>
      <c r="Q686" s="49" t="str">
        <f t="shared" si="326"/>
        <v/>
      </c>
      <c r="R686" s="32" t="str">
        <f t="shared" si="327"/>
        <v/>
      </c>
      <c r="S686" s="19"/>
      <c r="T686" s="45" t="str">
        <f t="shared" si="328"/>
        <v/>
      </c>
      <c r="U686" s="32" t="str">
        <f t="shared" si="329"/>
        <v/>
      </c>
      <c r="V686" s="22"/>
      <c r="W686" s="6" t="str">
        <f t="shared" si="317"/>
        <v/>
      </c>
      <c r="X686" s="7" t="str">
        <f t="shared" si="330"/>
        <v/>
      </c>
      <c r="Y686" s="19"/>
      <c r="Z686" s="13" t="str">
        <f t="shared" si="318"/>
        <v/>
      </c>
      <c r="AA686" s="13" t="str">
        <f t="shared" si="331"/>
        <v/>
      </c>
      <c r="AB686" s="7" t="str">
        <f t="shared" si="332"/>
        <v/>
      </c>
      <c r="AC686" s="22"/>
      <c r="AD686" s="3" t="str">
        <f>IF(B686="","",COUNT(B$3:B686))</f>
        <v/>
      </c>
      <c r="AE686" s="3" t="str">
        <f>IF(C686="","",COUNT(C$3:C686))</f>
        <v/>
      </c>
      <c r="AF686" s="3" t="str">
        <f>IF(D686="","",COUNT(D$3:D686))</f>
        <v/>
      </c>
      <c r="AG686" s="20" t="str">
        <f>IF(E686="","",COUNTA($E$3:E686))</f>
        <v/>
      </c>
      <c r="AH686" s="38" t="str">
        <f>IF(B686="",IF(OR($C686&lt;&gt;"",$D686&lt;&gt;"",$E686&lt;&gt;"",$H686&lt;&gt;"",$G686&lt;&gt;""),INDEX(AH$3:AH685,MATCH(MAX(AD$3:AD685),AD$3:AD685,0),0),""),B686)</f>
        <v/>
      </c>
      <c r="AI686" s="38" t="str">
        <f>IF(C686="",IF(OR($D686&lt;&gt;"",$E686&lt;&gt;"",$H686&lt;&gt;"",$G686&lt;&gt;""),INDEX(AI$3:AI685,MATCH(MAX(AE$3:AE685),AE$3:AE685,0),0),""),C686)</f>
        <v/>
      </c>
      <c r="AJ686" s="38" t="str">
        <f>IF(D686="",IF(OR($E686&lt;&gt;"",$H686&lt;&gt;"",$G686&lt;&gt;""),INDEX(AJ$3:AJ685,MATCH(MAX(AF$3:AF685),AF$3:AF685,0),0),""),D686)</f>
        <v/>
      </c>
      <c r="AK686" s="4" t="str">
        <f>IF(入力!E686="","",IFERROR(INDEX(雇用者!$B$3:$B$100003,IFERROR(MATCH("*"&amp;$E686&amp;"*",雇用者!B$3:B$100003,0),MATCH("*"&amp;$E686&amp;"*",雇用者!C$3:C$100003,0)),0),入力!E686))&amp;""</f>
        <v/>
      </c>
      <c r="AL686" s="20" t="str">
        <f>IF(AM686="","",$AM686&amp;"@"&amp;AN686&amp;IF(AN686="","","@"&amp;COUNTIF($AK$3:AK686,AN686)))</f>
        <v/>
      </c>
      <c r="AM686" s="26" t="str">
        <f t="shared" si="333"/>
        <v/>
      </c>
      <c r="AN686" s="4" t="str">
        <f>IF(AK686="",IF(AND(OR(H686&lt;&gt;"",G686&lt;&gt;""),E686=""),INDEX($AK$3:AK685,MATCH(MAX($AG$3:AG685),$AG$3:AG685,0),0),""),AK686)</f>
        <v/>
      </c>
      <c r="AO686" s="20" t="str">
        <f>IF(H686="",IF(AN686="","",IFERROR(INDEX(雇用者!$D$3:$D$100003,MATCH($AN686,雇用者!B$3:B$100003,0),0),"")),H686)&amp;""</f>
        <v/>
      </c>
      <c r="AP686" s="20" t="str">
        <f>IF(AN686="","",IFERROR(IF(AND(入力!I686="",H686=""),INDEX(雇用者!$E$3:$E$100003,MATCH($AN686,雇用者!B$3:B$100003,0),0),I686),I686))&amp;""</f>
        <v/>
      </c>
      <c r="AQ686" s="20" t="str">
        <f t="shared" si="334"/>
        <v/>
      </c>
      <c r="AR686" s="20" t="str">
        <f t="shared" si="335"/>
        <v/>
      </c>
      <c r="AS686" s="20" t="str">
        <f>IF(AN686="","",IFERROR(IF(AND(入力!G686="",H686=""),INDEX(雇用者!$F$3:$Y$100003,MATCH($AN686,雇用者!B$3:B$100003,0),MATCH($AM686,雇用者!$F$1:$Y$1,1)),IF(G686="","",G686)),IF(G686="","",G686)))</f>
        <v/>
      </c>
      <c r="AT686" s="21" t="str">
        <f t="shared" si="336"/>
        <v/>
      </c>
      <c r="AU686" s="21" t="str">
        <f>IF(AND(AT686&lt;&gt;"",COUNTIF($AL$3:AL686,AL686)=1),SUMIF($AL$3:$AT$100003,AL686,$AT$3:$AT$100003),"")</f>
        <v/>
      </c>
      <c r="AV686" s="21" t="str">
        <f>IF(AND(COUNTIF($AM$3:AM686,AM686)=COUNTIF($AM$3:AM100686,AM686),AM686&lt;&gt;""),SUMIF($AM$3:AM686,AM686,$AT$3:AT686),"")</f>
        <v/>
      </c>
      <c r="AW686" s="96"/>
      <c r="AX686" s="20" t="str">
        <f>IF(COUNT(BC686:BH686)=6,MAX($AX$3:AX685)+1,"")</f>
        <v/>
      </c>
      <c r="AY686" s="20" t="str">
        <f>IF(AZ686="","",RANK(AZ686,$AZ$3:$AZ$100003,1)+COUNTIF($AZ$3:AZ686,AZ686)-1)</f>
        <v/>
      </c>
      <c r="AZ686" s="20" t="str">
        <f t="shared" si="337"/>
        <v/>
      </c>
      <c r="BA686" s="20" t="str">
        <f>IF(AN686="","",IF(COUNTIF($AN$3:AN686,AN686)=1,1+MAX($BA$3:BA685),INDEX($BA$3:BA685,MATCH(AN686,$AN$3:AN686,0),0)))</f>
        <v/>
      </c>
      <c r="BB686" s="20" t="str">
        <f>IF(AO686="","",IF(COUNTIF($AO$3:AO686,AO686)=1,1+MAX($BB$3:BB685),INDEX($BB$3:BB685,MATCH(AO686,$AO$3:AO686,0),0)))</f>
        <v/>
      </c>
      <c r="BC686" s="54" t="str">
        <f t="shared" si="338"/>
        <v/>
      </c>
      <c r="BD686" s="54" t="str">
        <f t="shared" si="339"/>
        <v/>
      </c>
      <c r="BE686" s="20" t="str">
        <f>IF($AN686="","",IF(COUNTIF(AN686,"*"&amp;BE$1&amp;"*"),COUNTIF(AN$3:AN686,"*"&amp;BE$1&amp;"*"),""))</f>
        <v/>
      </c>
      <c r="BF686" s="20" t="str">
        <f>IF($AN686="","",IF(COUNTIF(AO686,"*"&amp;BF$1&amp;"*"),COUNTIF(AO$3:AO686,"*"&amp;BF$1&amp;"*"),""))</f>
        <v/>
      </c>
      <c r="BG686" s="20" t="str">
        <f>IF($AN686="","",IF(COUNTIF(AP686,"*"&amp;BG$1&amp;"*"),COUNTIF(AP$3:AP686,"*"&amp;BG$1&amp;"*"),""))</f>
        <v/>
      </c>
      <c r="BH686" s="20" t="str">
        <f>IF($AN686="","",IF(COUNTIF(AQ686,"*"&amp;BH$1&amp;"*"),COUNTIF(AQ$3:AQ686,"*"&amp;BH$1&amp;"*"),""))</f>
        <v/>
      </c>
      <c r="BI686" s="58" t="str">
        <f t="shared" si="340"/>
        <v/>
      </c>
      <c r="BJ686" s="20" t="str">
        <f t="shared" si="341"/>
        <v/>
      </c>
      <c r="BK686" s="20" t="str">
        <f t="shared" si="342"/>
        <v/>
      </c>
      <c r="BM686" s="20" t="str">
        <f>IF($BM$1&gt;=1+MAX($BM$3:BM685),1+MAX($BM$3:BM685),"")</f>
        <v/>
      </c>
      <c r="BN686" s="20" t="str">
        <f t="shared" si="343"/>
        <v/>
      </c>
      <c r="BO686" s="20" t="str">
        <f t="shared" si="343"/>
        <v/>
      </c>
      <c r="BP686" s="20" t="str">
        <f t="shared" si="343"/>
        <v/>
      </c>
      <c r="BQ686" s="20" t="str">
        <f t="shared" si="343"/>
        <v/>
      </c>
      <c r="BR686" s="20" t="str">
        <f t="shared" si="343"/>
        <v/>
      </c>
      <c r="BS686" s="20" t="str">
        <f t="shared" si="343"/>
        <v/>
      </c>
      <c r="BT686" s="20" t="str">
        <f t="shared" si="343"/>
        <v/>
      </c>
      <c r="BU686" s="20" t="str">
        <f t="shared" si="343"/>
        <v/>
      </c>
      <c r="BV686" s="20" t="str">
        <f t="shared" si="343"/>
        <v/>
      </c>
      <c r="BW686" s="20" t="str">
        <f t="shared" si="343"/>
        <v/>
      </c>
      <c r="BX686" s="20" t="str">
        <f t="shared" si="343"/>
        <v/>
      </c>
    </row>
    <row r="687" spans="2:76" ht="30" customHeight="1" x14ac:dyDescent="0.2">
      <c r="B687" s="52"/>
      <c r="C687" s="52"/>
      <c r="D687" s="52"/>
      <c r="E687" s="30"/>
      <c r="F687" s="31"/>
      <c r="G687" s="32"/>
      <c r="H687" s="30"/>
      <c r="I687" s="31"/>
      <c r="J687" s="34"/>
      <c r="K687" s="112" t="str">
        <f t="shared" si="320"/>
        <v/>
      </c>
      <c r="L687" s="108" t="str">
        <f t="shared" si="321"/>
        <v/>
      </c>
      <c r="M687" s="108" t="str">
        <f t="shared" si="322"/>
        <v/>
      </c>
      <c r="N687" s="31" t="str">
        <f t="shared" si="323"/>
        <v/>
      </c>
      <c r="O687" s="31" t="str">
        <f t="shared" si="324"/>
        <v/>
      </c>
      <c r="P687" s="49" t="str">
        <f t="shared" si="325"/>
        <v/>
      </c>
      <c r="Q687" s="49" t="str">
        <f t="shared" si="326"/>
        <v/>
      </c>
      <c r="R687" s="32" t="str">
        <f t="shared" si="327"/>
        <v/>
      </c>
      <c r="S687" s="19"/>
      <c r="T687" s="45" t="str">
        <f t="shared" si="328"/>
        <v/>
      </c>
      <c r="U687" s="32" t="str">
        <f t="shared" si="329"/>
        <v/>
      </c>
      <c r="V687" s="22"/>
      <c r="W687" s="6" t="str">
        <f t="shared" si="317"/>
        <v/>
      </c>
      <c r="X687" s="7" t="str">
        <f t="shared" si="330"/>
        <v/>
      </c>
      <c r="Y687" s="19"/>
      <c r="Z687" s="13" t="str">
        <f t="shared" si="318"/>
        <v/>
      </c>
      <c r="AA687" s="13" t="str">
        <f t="shared" si="331"/>
        <v/>
      </c>
      <c r="AB687" s="7" t="str">
        <f t="shared" si="332"/>
        <v/>
      </c>
      <c r="AC687" s="22"/>
      <c r="AD687" s="3" t="str">
        <f>IF(B687="","",COUNT(B$3:B687))</f>
        <v/>
      </c>
      <c r="AE687" s="3" t="str">
        <f>IF(C687="","",COUNT(C$3:C687))</f>
        <v/>
      </c>
      <c r="AF687" s="3" t="str">
        <f>IF(D687="","",COUNT(D$3:D687))</f>
        <v/>
      </c>
      <c r="AG687" s="20" t="str">
        <f>IF(E687="","",COUNTA($E$3:E687))</f>
        <v/>
      </c>
      <c r="AH687" s="38" t="str">
        <f>IF(B687="",IF(OR($C687&lt;&gt;"",$D687&lt;&gt;"",$E687&lt;&gt;"",$H687&lt;&gt;"",$G687&lt;&gt;""),INDEX(AH$3:AH686,MATCH(MAX(AD$3:AD686),AD$3:AD686,0),0),""),B687)</f>
        <v/>
      </c>
      <c r="AI687" s="38" t="str">
        <f>IF(C687="",IF(OR($D687&lt;&gt;"",$E687&lt;&gt;"",$H687&lt;&gt;"",$G687&lt;&gt;""),INDEX(AI$3:AI686,MATCH(MAX(AE$3:AE686),AE$3:AE686,0),0),""),C687)</f>
        <v/>
      </c>
      <c r="AJ687" s="38" t="str">
        <f>IF(D687="",IF(OR($E687&lt;&gt;"",$H687&lt;&gt;"",$G687&lt;&gt;""),INDEX(AJ$3:AJ686,MATCH(MAX(AF$3:AF686),AF$3:AF686,0),0),""),D687)</f>
        <v/>
      </c>
      <c r="AK687" s="4" t="str">
        <f>IF(入力!E687="","",IFERROR(INDEX(雇用者!$B$3:$B$100003,IFERROR(MATCH("*"&amp;$E687&amp;"*",雇用者!B$3:B$100003,0),MATCH("*"&amp;$E687&amp;"*",雇用者!C$3:C$100003,0)),0),入力!E687))&amp;""</f>
        <v/>
      </c>
      <c r="AL687" s="20" t="str">
        <f>IF(AM687="","",$AM687&amp;"@"&amp;AN687&amp;IF(AN687="","","@"&amp;COUNTIF($AK$3:AK687,AN687)))</f>
        <v/>
      </c>
      <c r="AM687" s="26" t="str">
        <f t="shared" si="333"/>
        <v/>
      </c>
      <c r="AN687" s="4" t="str">
        <f>IF(AK687="",IF(AND(OR(H687&lt;&gt;"",G687&lt;&gt;""),E687=""),INDEX($AK$3:AK686,MATCH(MAX($AG$3:AG686),$AG$3:AG686,0),0),""),AK687)</f>
        <v/>
      </c>
      <c r="AO687" s="20" t="str">
        <f>IF(H687="",IF(AN687="","",IFERROR(INDEX(雇用者!$D$3:$D$100003,MATCH($AN687,雇用者!B$3:B$100003,0),0),"")),H687)&amp;""</f>
        <v/>
      </c>
      <c r="AP687" s="20" t="str">
        <f>IF(AN687="","",IFERROR(IF(AND(入力!I687="",H687=""),INDEX(雇用者!$E$3:$E$100003,MATCH($AN687,雇用者!B$3:B$100003,0),0),I687),I687))&amp;""</f>
        <v/>
      </c>
      <c r="AQ687" s="20" t="str">
        <f t="shared" si="334"/>
        <v/>
      </c>
      <c r="AR687" s="20" t="str">
        <f t="shared" si="335"/>
        <v/>
      </c>
      <c r="AS687" s="20" t="str">
        <f>IF(AN687="","",IFERROR(IF(AND(入力!G687="",H687=""),INDEX(雇用者!$F$3:$Y$100003,MATCH($AN687,雇用者!B$3:B$100003,0),MATCH($AM687,雇用者!$F$1:$Y$1,1)),IF(G687="","",G687)),IF(G687="","",G687)))</f>
        <v/>
      </c>
      <c r="AT687" s="21" t="str">
        <f t="shared" si="336"/>
        <v/>
      </c>
      <c r="AU687" s="21" t="str">
        <f>IF(AND(AT687&lt;&gt;"",COUNTIF($AL$3:AL687,AL687)=1),SUMIF($AL$3:$AT$100003,AL687,$AT$3:$AT$100003),"")</f>
        <v/>
      </c>
      <c r="AV687" s="21" t="str">
        <f>IF(AND(COUNTIF($AM$3:AM687,AM687)=COUNTIF($AM$3:AM100687,AM687),AM687&lt;&gt;""),SUMIF($AM$3:AM687,AM687,$AT$3:AT687),"")</f>
        <v/>
      </c>
      <c r="AW687" s="96"/>
      <c r="AX687" s="20" t="str">
        <f>IF(COUNT(BC687:BH687)=6,MAX($AX$3:AX686)+1,"")</f>
        <v/>
      </c>
      <c r="AY687" s="20" t="str">
        <f>IF(AZ687="","",RANK(AZ687,$AZ$3:$AZ$100003,1)+COUNTIF($AZ$3:AZ687,AZ687)-1)</f>
        <v/>
      </c>
      <c r="AZ687" s="20" t="str">
        <f t="shared" si="337"/>
        <v/>
      </c>
      <c r="BA687" s="20" t="str">
        <f>IF(AN687="","",IF(COUNTIF($AN$3:AN687,AN687)=1,1+MAX($BA$3:BA686),INDEX($BA$3:BA686,MATCH(AN687,$AN$3:AN687,0),0)))</f>
        <v/>
      </c>
      <c r="BB687" s="20" t="str">
        <f>IF(AO687="","",IF(COUNTIF($AO$3:AO687,AO687)=1,1+MAX($BB$3:BB686),INDEX($BB$3:BB686,MATCH(AO687,$AO$3:AO687,0),0)))</f>
        <v/>
      </c>
      <c r="BC687" s="54" t="str">
        <f t="shared" si="338"/>
        <v/>
      </c>
      <c r="BD687" s="54" t="str">
        <f t="shared" si="339"/>
        <v/>
      </c>
      <c r="BE687" s="20" t="str">
        <f>IF($AN687="","",IF(COUNTIF(AN687,"*"&amp;BE$1&amp;"*"),COUNTIF(AN$3:AN687,"*"&amp;BE$1&amp;"*"),""))</f>
        <v/>
      </c>
      <c r="BF687" s="20" t="str">
        <f>IF($AN687="","",IF(COUNTIF(AO687,"*"&amp;BF$1&amp;"*"),COUNTIF(AO$3:AO687,"*"&amp;BF$1&amp;"*"),""))</f>
        <v/>
      </c>
      <c r="BG687" s="20" t="str">
        <f>IF($AN687="","",IF(COUNTIF(AP687,"*"&amp;BG$1&amp;"*"),COUNTIF(AP$3:AP687,"*"&amp;BG$1&amp;"*"),""))</f>
        <v/>
      </c>
      <c r="BH687" s="20" t="str">
        <f>IF($AN687="","",IF(COUNTIF(AQ687,"*"&amp;BH$1&amp;"*"),COUNTIF(AQ$3:AQ687,"*"&amp;BH$1&amp;"*"),""))</f>
        <v/>
      </c>
      <c r="BI687" s="58" t="str">
        <f t="shared" si="340"/>
        <v/>
      </c>
      <c r="BJ687" s="20" t="str">
        <f t="shared" si="341"/>
        <v/>
      </c>
      <c r="BK687" s="20" t="str">
        <f t="shared" si="342"/>
        <v/>
      </c>
      <c r="BM687" s="20" t="str">
        <f>IF($BM$1&gt;=1+MAX($BM$3:BM686),1+MAX($BM$3:BM686),"")</f>
        <v/>
      </c>
      <c r="BN687" s="20" t="str">
        <f t="shared" si="343"/>
        <v/>
      </c>
      <c r="BO687" s="20" t="str">
        <f t="shared" si="343"/>
        <v/>
      </c>
      <c r="BP687" s="20" t="str">
        <f t="shared" si="343"/>
        <v/>
      </c>
      <c r="BQ687" s="20" t="str">
        <f t="shared" si="343"/>
        <v/>
      </c>
      <c r="BR687" s="20" t="str">
        <f t="shared" si="343"/>
        <v/>
      </c>
      <c r="BS687" s="20" t="str">
        <f t="shared" si="343"/>
        <v/>
      </c>
      <c r="BT687" s="20" t="str">
        <f t="shared" si="343"/>
        <v/>
      </c>
      <c r="BU687" s="20" t="str">
        <f t="shared" si="343"/>
        <v/>
      </c>
      <c r="BV687" s="20" t="str">
        <f t="shared" si="343"/>
        <v/>
      </c>
      <c r="BW687" s="20" t="str">
        <f t="shared" si="343"/>
        <v/>
      </c>
      <c r="BX687" s="20" t="str">
        <f t="shared" si="343"/>
        <v/>
      </c>
    </row>
    <row r="688" spans="2:76" ht="30" customHeight="1" x14ac:dyDescent="0.2">
      <c r="B688" s="52"/>
      <c r="C688" s="52"/>
      <c r="D688" s="52"/>
      <c r="E688" s="30"/>
      <c r="F688" s="31"/>
      <c r="G688" s="32"/>
      <c r="H688" s="30"/>
      <c r="I688" s="31"/>
      <c r="J688" s="34"/>
      <c r="K688" s="112" t="str">
        <f t="shared" si="320"/>
        <v/>
      </c>
      <c r="L688" s="108" t="str">
        <f t="shared" si="321"/>
        <v/>
      </c>
      <c r="M688" s="108" t="str">
        <f t="shared" si="322"/>
        <v/>
      </c>
      <c r="N688" s="31" t="str">
        <f t="shared" si="323"/>
        <v/>
      </c>
      <c r="O688" s="31" t="str">
        <f t="shared" si="324"/>
        <v/>
      </c>
      <c r="P688" s="49" t="str">
        <f t="shared" si="325"/>
        <v/>
      </c>
      <c r="Q688" s="49" t="str">
        <f t="shared" si="326"/>
        <v/>
      </c>
      <c r="R688" s="32" t="str">
        <f t="shared" si="327"/>
        <v/>
      </c>
      <c r="S688" s="19"/>
      <c r="T688" s="45" t="str">
        <f t="shared" si="328"/>
        <v/>
      </c>
      <c r="U688" s="32" t="str">
        <f t="shared" si="329"/>
        <v/>
      </c>
      <c r="V688" s="22"/>
      <c r="W688" s="6" t="str">
        <f t="shared" si="317"/>
        <v/>
      </c>
      <c r="X688" s="7" t="str">
        <f t="shared" si="330"/>
        <v/>
      </c>
      <c r="Y688" s="19"/>
      <c r="Z688" s="13" t="str">
        <f t="shared" si="318"/>
        <v/>
      </c>
      <c r="AA688" s="13" t="str">
        <f t="shared" si="331"/>
        <v/>
      </c>
      <c r="AB688" s="7" t="str">
        <f t="shared" si="332"/>
        <v/>
      </c>
      <c r="AC688" s="22"/>
      <c r="AD688" s="3" t="str">
        <f>IF(B688="","",COUNT(B$3:B688))</f>
        <v/>
      </c>
      <c r="AE688" s="3" t="str">
        <f>IF(C688="","",COUNT(C$3:C688))</f>
        <v/>
      </c>
      <c r="AF688" s="3" t="str">
        <f>IF(D688="","",COUNT(D$3:D688))</f>
        <v/>
      </c>
      <c r="AG688" s="20" t="str">
        <f>IF(E688="","",COUNTA($E$3:E688))</f>
        <v/>
      </c>
      <c r="AH688" s="38" t="str">
        <f>IF(B688="",IF(OR($C688&lt;&gt;"",$D688&lt;&gt;"",$E688&lt;&gt;"",$H688&lt;&gt;"",$G688&lt;&gt;""),INDEX(AH$3:AH687,MATCH(MAX(AD$3:AD687),AD$3:AD687,0),0),""),B688)</f>
        <v/>
      </c>
      <c r="AI688" s="38" t="str">
        <f>IF(C688="",IF(OR($D688&lt;&gt;"",$E688&lt;&gt;"",$H688&lt;&gt;"",$G688&lt;&gt;""),INDEX(AI$3:AI687,MATCH(MAX(AE$3:AE687),AE$3:AE687,0),0),""),C688)</f>
        <v/>
      </c>
      <c r="AJ688" s="38" t="str">
        <f>IF(D688="",IF(OR($E688&lt;&gt;"",$H688&lt;&gt;"",$G688&lt;&gt;""),INDEX(AJ$3:AJ687,MATCH(MAX(AF$3:AF687),AF$3:AF687,0),0),""),D688)</f>
        <v/>
      </c>
      <c r="AK688" s="4" t="str">
        <f>IF(入力!E688="","",IFERROR(INDEX(雇用者!$B$3:$B$100003,IFERROR(MATCH("*"&amp;$E688&amp;"*",雇用者!B$3:B$100003,0),MATCH("*"&amp;$E688&amp;"*",雇用者!C$3:C$100003,0)),0),入力!E688))&amp;""</f>
        <v/>
      </c>
      <c r="AL688" s="20" t="str">
        <f>IF(AM688="","",$AM688&amp;"@"&amp;AN688&amp;IF(AN688="","","@"&amp;COUNTIF($AK$3:AK688,AN688)))</f>
        <v/>
      </c>
      <c r="AM688" s="26" t="str">
        <f t="shared" si="333"/>
        <v/>
      </c>
      <c r="AN688" s="4" t="str">
        <f>IF(AK688="",IF(AND(OR(H688&lt;&gt;"",G688&lt;&gt;""),E688=""),INDEX($AK$3:AK687,MATCH(MAX($AG$3:AG687),$AG$3:AG687,0),0),""),AK688)</f>
        <v/>
      </c>
      <c r="AO688" s="20" t="str">
        <f>IF(H688="",IF(AN688="","",IFERROR(INDEX(雇用者!$D$3:$D$100003,MATCH($AN688,雇用者!B$3:B$100003,0),0),"")),H688)&amp;""</f>
        <v/>
      </c>
      <c r="AP688" s="20" t="str">
        <f>IF(AN688="","",IFERROR(IF(AND(入力!I688="",H688=""),INDEX(雇用者!$E$3:$E$100003,MATCH($AN688,雇用者!B$3:B$100003,0),0),I688),I688))&amp;""</f>
        <v/>
      </c>
      <c r="AQ688" s="20" t="str">
        <f t="shared" si="334"/>
        <v/>
      </c>
      <c r="AR688" s="20" t="str">
        <f t="shared" si="335"/>
        <v/>
      </c>
      <c r="AS688" s="20" t="str">
        <f>IF(AN688="","",IFERROR(IF(AND(入力!G688="",H688=""),INDEX(雇用者!$F$3:$Y$100003,MATCH($AN688,雇用者!B$3:B$100003,0),MATCH($AM688,雇用者!$F$1:$Y$1,1)),IF(G688="","",G688)),IF(G688="","",G688)))</f>
        <v/>
      </c>
      <c r="AT688" s="21" t="str">
        <f t="shared" si="336"/>
        <v/>
      </c>
      <c r="AU688" s="21" t="str">
        <f>IF(AND(AT688&lt;&gt;"",COUNTIF($AL$3:AL688,AL688)=1),SUMIF($AL$3:$AT$100003,AL688,$AT$3:$AT$100003),"")</f>
        <v/>
      </c>
      <c r="AV688" s="21" t="str">
        <f>IF(AND(COUNTIF($AM$3:AM688,AM688)=COUNTIF($AM$3:AM100688,AM688),AM688&lt;&gt;""),SUMIF($AM$3:AM688,AM688,$AT$3:AT688),"")</f>
        <v/>
      </c>
      <c r="AW688" s="96"/>
      <c r="AX688" s="20" t="str">
        <f>IF(COUNT(BC688:BH688)=6,MAX($AX$3:AX687)+1,"")</f>
        <v/>
      </c>
      <c r="AY688" s="20" t="str">
        <f>IF(AZ688="","",RANK(AZ688,$AZ$3:$AZ$100003,1)+COUNTIF($AZ$3:AZ688,AZ688)-1)</f>
        <v/>
      </c>
      <c r="AZ688" s="20" t="str">
        <f t="shared" si="337"/>
        <v/>
      </c>
      <c r="BA688" s="20" t="str">
        <f>IF(AN688="","",IF(COUNTIF($AN$3:AN688,AN688)=1,1+MAX($BA$3:BA687),INDEX($BA$3:BA687,MATCH(AN688,$AN$3:AN688,0),0)))</f>
        <v/>
      </c>
      <c r="BB688" s="20" t="str">
        <f>IF(AO688="","",IF(COUNTIF($AO$3:AO688,AO688)=1,1+MAX($BB$3:BB687),INDEX($BB$3:BB687,MATCH(AO688,$AO$3:AO688,0),0)))</f>
        <v/>
      </c>
      <c r="BC688" s="54" t="str">
        <f t="shared" si="338"/>
        <v/>
      </c>
      <c r="BD688" s="54" t="str">
        <f t="shared" si="339"/>
        <v/>
      </c>
      <c r="BE688" s="20" t="str">
        <f>IF($AN688="","",IF(COUNTIF(AN688,"*"&amp;BE$1&amp;"*"),COUNTIF(AN$3:AN688,"*"&amp;BE$1&amp;"*"),""))</f>
        <v/>
      </c>
      <c r="BF688" s="20" t="str">
        <f>IF($AN688="","",IF(COUNTIF(AO688,"*"&amp;BF$1&amp;"*"),COUNTIF(AO$3:AO688,"*"&amp;BF$1&amp;"*"),""))</f>
        <v/>
      </c>
      <c r="BG688" s="20" t="str">
        <f>IF($AN688="","",IF(COUNTIF(AP688,"*"&amp;BG$1&amp;"*"),COUNTIF(AP$3:AP688,"*"&amp;BG$1&amp;"*"),""))</f>
        <v/>
      </c>
      <c r="BH688" s="20" t="str">
        <f>IF($AN688="","",IF(COUNTIF(AQ688,"*"&amp;BH$1&amp;"*"),COUNTIF(AQ$3:AQ688,"*"&amp;BH$1&amp;"*"),""))</f>
        <v/>
      </c>
      <c r="BI688" s="58" t="str">
        <f t="shared" si="340"/>
        <v/>
      </c>
      <c r="BJ688" s="20" t="str">
        <f t="shared" si="341"/>
        <v/>
      </c>
      <c r="BK688" s="20" t="str">
        <f t="shared" si="342"/>
        <v/>
      </c>
      <c r="BM688" s="20" t="str">
        <f>IF($BM$1&gt;=1+MAX($BM$3:BM687),1+MAX($BM$3:BM687),"")</f>
        <v/>
      </c>
      <c r="BN688" s="20" t="str">
        <f t="shared" si="343"/>
        <v/>
      </c>
      <c r="BO688" s="20" t="str">
        <f t="shared" si="343"/>
        <v/>
      </c>
      <c r="BP688" s="20" t="str">
        <f t="shared" si="343"/>
        <v/>
      </c>
      <c r="BQ688" s="20" t="str">
        <f t="shared" si="343"/>
        <v/>
      </c>
      <c r="BR688" s="20" t="str">
        <f t="shared" si="343"/>
        <v/>
      </c>
      <c r="BS688" s="20" t="str">
        <f t="shared" si="343"/>
        <v/>
      </c>
      <c r="BT688" s="20" t="str">
        <f t="shared" si="343"/>
        <v/>
      </c>
      <c r="BU688" s="20" t="str">
        <f t="shared" si="343"/>
        <v/>
      </c>
      <c r="BV688" s="20" t="str">
        <f t="shared" si="343"/>
        <v/>
      </c>
      <c r="BW688" s="20" t="str">
        <f t="shared" si="343"/>
        <v/>
      </c>
      <c r="BX688" s="20" t="str">
        <f t="shared" si="343"/>
        <v/>
      </c>
    </row>
    <row r="689" spans="2:76" ht="30" customHeight="1" x14ac:dyDescent="0.2">
      <c r="B689" s="52"/>
      <c r="C689" s="52"/>
      <c r="D689" s="52"/>
      <c r="E689" s="30"/>
      <c r="F689" s="31"/>
      <c r="G689" s="32"/>
      <c r="H689" s="30"/>
      <c r="I689" s="31"/>
      <c r="J689" s="34"/>
      <c r="K689" s="112" t="str">
        <f t="shared" si="320"/>
        <v/>
      </c>
      <c r="L689" s="108" t="str">
        <f t="shared" si="321"/>
        <v/>
      </c>
      <c r="M689" s="108" t="str">
        <f t="shared" si="322"/>
        <v/>
      </c>
      <c r="N689" s="31" t="str">
        <f t="shared" si="323"/>
        <v/>
      </c>
      <c r="O689" s="31" t="str">
        <f t="shared" si="324"/>
        <v/>
      </c>
      <c r="P689" s="49" t="str">
        <f t="shared" si="325"/>
        <v/>
      </c>
      <c r="Q689" s="49" t="str">
        <f t="shared" si="326"/>
        <v/>
      </c>
      <c r="R689" s="32" t="str">
        <f t="shared" si="327"/>
        <v/>
      </c>
      <c r="S689" s="19"/>
      <c r="T689" s="45" t="str">
        <f t="shared" si="328"/>
        <v/>
      </c>
      <c r="U689" s="32" t="str">
        <f t="shared" si="329"/>
        <v/>
      </c>
      <c r="V689" s="22"/>
      <c r="W689" s="6" t="str">
        <f t="shared" si="317"/>
        <v/>
      </c>
      <c r="X689" s="7" t="str">
        <f t="shared" si="330"/>
        <v/>
      </c>
      <c r="Y689" s="19"/>
      <c r="Z689" s="13" t="str">
        <f t="shared" si="318"/>
        <v/>
      </c>
      <c r="AA689" s="13" t="str">
        <f t="shared" si="331"/>
        <v/>
      </c>
      <c r="AB689" s="7" t="str">
        <f t="shared" si="332"/>
        <v/>
      </c>
      <c r="AC689" s="22"/>
      <c r="AD689" s="3" t="str">
        <f>IF(B689="","",COUNT(B$3:B689))</f>
        <v/>
      </c>
      <c r="AE689" s="3" t="str">
        <f>IF(C689="","",COUNT(C$3:C689))</f>
        <v/>
      </c>
      <c r="AF689" s="3" t="str">
        <f>IF(D689="","",COUNT(D$3:D689))</f>
        <v/>
      </c>
      <c r="AG689" s="20" t="str">
        <f>IF(E689="","",COUNTA($E$3:E689))</f>
        <v/>
      </c>
      <c r="AH689" s="38" t="str">
        <f>IF(B689="",IF(OR($C689&lt;&gt;"",$D689&lt;&gt;"",$E689&lt;&gt;"",$H689&lt;&gt;"",$G689&lt;&gt;""),INDEX(AH$3:AH688,MATCH(MAX(AD$3:AD688),AD$3:AD688,0),0),""),B689)</f>
        <v/>
      </c>
      <c r="AI689" s="38" t="str">
        <f>IF(C689="",IF(OR($D689&lt;&gt;"",$E689&lt;&gt;"",$H689&lt;&gt;"",$G689&lt;&gt;""),INDEX(AI$3:AI688,MATCH(MAX(AE$3:AE688),AE$3:AE688,0),0),""),C689)</f>
        <v/>
      </c>
      <c r="AJ689" s="38" t="str">
        <f>IF(D689="",IF(OR($E689&lt;&gt;"",$H689&lt;&gt;"",$G689&lt;&gt;""),INDEX(AJ$3:AJ688,MATCH(MAX(AF$3:AF688),AF$3:AF688,0),0),""),D689)</f>
        <v/>
      </c>
      <c r="AK689" s="4" t="str">
        <f>IF(入力!E689="","",IFERROR(INDEX(雇用者!$B$3:$B$100003,IFERROR(MATCH("*"&amp;$E689&amp;"*",雇用者!B$3:B$100003,0),MATCH("*"&amp;$E689&amp;"*",雇用者!C$3:C$100003,0)),0),入力!E689))&amp;""</f>
        <v/>
      </c>
      <c r="AL689" s="20" t="str">
        <f>IF(AM689="","",$AM689&amp;"@"&amp;AN689&amp;IF(AN689="","","@"&amp;COUNTIF($AK$3:AK689,AN689)))</f>
        <v/>
      </c>
      <c r="AM689" s="26" t="str">
        <f t="shared" si="333"/>
        <v/>
      </c>
      <c r="AN689" s="4" t="str">
        <f>IF(AK689="",IF(AND(OR(H689&lt;&gt;"",G689&lt;&gt;""),E689=""),INDEX($AK$3:AK688,MATCH(MAX($AG$3:AG688),$AG$3:AG688,0),0),""),AK689)</f>
        <v/>
      </c>
      <c r="AO689" s="20" t="str">
        <f>IF(H689="",IF(AN689="","",IFERROR(INDEX(雇用者!$D$3:$D$100003,MATCH($AN689,雇用者!B$3:B$100003,0),0),"")),H689)&amp;""</f>
        <v/>
      </c>
      <c r="AP689" s="20" t="str">
        <f>IF(AN689="","",IFERROR(IF(AND(入力!I689="",H689=""),INDEX(雇用者!$E$3:$E$100003,MATCH($AN689,雇用者!B$3:B$100003,0),0),I689),I689))&amp;""</f>
        <v/>
      </c>
      <c r="AQ689" s="20" t="str">
        <f t="shared" si="334"/>
        <v/>
      </c>
      <c r="AR689" s="20" t="str">
        <f t="shared" si="335"/>
        <v/>
      </c>
      <c r="AS689" s="20" t="str">
        <f>IF(AN689="","",IFERROR(IF(AND(入力!G689="",H689=""),INDEX(雇用者!$F$3:$Y$100003,MATCH($AN689,雇用者!B$3:B$100003,0),MATCH($AM689,雇用者!$F$1:$Y$1,1)),IF(G689="","",G689)),IF(G689="","",G689)))</f>
        <v/>
      </c>
      <c r="AT689" s="21" t="str">
        <f t="shared" si="336"/>
        <v/>
      </c>
      <c r="AU689" s="21" t="str">
        <f>IF(AND(AT689&lt;&gt;"",COUNTIF($AL$3:AL689,AL689)=1),SUMIF($AL$3:$AT$100003,AL689,$AT$3:$AT$100003),"")</f>
        <v/>
      </c>
      <c r="AV689" s="21" t="str">
        <f>IF(AND(COUNTIF($AM$3:AM689,AM689)=COUNTIF($AM$3:AM100689,AM689),AM689&lt;&gt;""),SUMIF($AM$3:AM689,AM689,$AT$3:AT689),"")</f>
        <v/>
      </c>
      <c r="AW689" s="96"/>
      <c r="AX689" s="20" t="str">
        <f>IF(COUNT(BC689:BH689)=6,MAX($AX$3:AX688)+1,"")</f>
        <v/>
      </c>
      <c r="AY689" s="20" t="str">
        <f>IF(AZ689="","",RANK(AZ689,$AZ$3:$AZ$100003,1)+COUNTIF($AZ$3:AZ689,AZ689)-1)</f>
        <v/>
      </c>
      <c r="AZ689" s="20" t="str">
        <f t="shared" si="337"/>
        <v/>
      </c>
      <c r="BA689" s="20" t="str">
        <f>IF(AN689="","",IF(COUNTIF($AN$3:AN689,AN689)=1,1+MAX($BA$3:BA688),INDEX($BA$3:BA688,MATCH(AN689,$AN$3:AN689,0),0)))</f>
        <v/>
      </c>
      <c r="BB689" s="20" t="str">
        <f>IF(AO689="","",IF(COUNTIF($AO$3:AO689,AO689)=1,1+MAX($BB$3:BB688),INDEX($BB$3:BB688,MATCH(AO689,$AO$3:AO689,0),0)))</f>
        <v/>
      </c>
      <c r="BC689" s="54" t="str">
        <f t="shared" si="338"/>
        <v/>
      </c>
      <c r="BD689" s="54" t="str">
        <f t="shared" si="339"/>
        <v/>
      </c>
      <c r="BE689" s="20" t="str">
        <f>IF($AN689="","",IF(COUNTIF(AN689,"*"&amp;BE$1&amp;"*"),COUNTIF(AN$3:AN689,"*"&amp;BE$1&amp;"*"),""))</f>
        <v/>
      </c>
      <c r="BF689" s="20" t="str">
        <f>IF($AN689="","",IF(COUNTIF(AO689,"*"&amp;BF$1&amp;"*"),COUNTIF(AO$3:AO689,"*"&amp;BF$1&amp;"*"),""))</f>
        <v/>
      </c>
      <c r="BG689" s="20" t="str">
        <f>IF($AN689="","",IF(COUNTIF(AP689,"*"&amp;BG$1&amp;"*"),COUNTIF(AP$3:AP689,"*"&amp;BG$1&amp;"*"),""))</f>
        <v/>
      </c>
      <c r="BH689" s="20" t="str">
        <f>IF($AN689="","",IF(COUNTIF(AQ689,"*"&amp;BH$1&amp;"*"),COUNTIF(AQ$3:AQ689,"*"&amp;BH$1&amp;"*"),""))</f>
        <v/>
      </c>
      <c r="BI689" s="58" t="str">
        <f t="shared" si="340"/>
        <v/>
      </c>
      <c r="BJ689" s="20" t="str">
        <f t="shared" si="341"/>
        <v/>
      </c>
      <c r="BK689" s="20" t="str">
        <f t="shared" si="342"/>
        <v/>
      </c>
      <c r="BM689" s="20" t="str">
        <f>IF($BM$1&gt;=1+MAX($BM$3:BM688),1+MAX($BM$3:BM688),"")</f>
        <v/>
      </c>
      <c r="BN689" s="20" t="str">
        <f t="shared" si="343"/>
        <v/>
      </c>
      <c r="BO689" s="20" t="str">
        <f t="shared" si="343"/>
        <v/>
      </c>
      <c r="BP689" s="20" t="str">
        <f t="shared" si="343"/>
        <v/>
      </c>
      <c r="BQ689" s="20" t="str">
        <f t="shared" si="343"/>
        <v/>
      </c>
      <c r="BR689" s="20" t="str">
        <f t="shared" si="343"/>
        <v/>
      </c>
      <c r="BS689" s="20" t="str">
        <f t="shared" si="343"/>
        <v/>
      </c>
      <c r="BT689" s="20" t="str">
        <f t="shared" si="343"/>
        <v/>
      </c>
      <c r="BU689" s="20" t="str">
        <f t="shared" si="343"/>
        <v/>
      </c>
      <c r="BV689" s="20" t="str">
        <f t="shared" si="343"/>
        <v/>
      </c>
      <c r="BW689" s="20" t="str">
        <f t="shared" si="343"/>
        <v/>
      </c>
      <c r="BX689" s="20" t="str">
        <f t="shared" si="343"/>
        <v/>
      </c>
    </row>
    <row r="690" spans="2:76" ht="30" customHeight="1" x14ac:dyDescent="0.2">
      <c r="B690" s="52"/>
      <c r="C690" s="52"/>
      <c r="D690" s="52"/>
      <c r="E690" s="30"/>
      <c r="F690" s="31"/>
      <c r="G690" s="32"/>
      <c r="H690" s="30"/>
      <c r="I690" s="31"/>
      <c r="J690" s="34"/>
      <c r="K690" s="112" t="str">
        <f t="shared" si="320"/>
        <v/>
      </c>
      <c r="L690" s="108" t="str">
        <f t="shared" si="321"/>
        <v/>
      </c>
      <c r="M690" s="108" t="str">
        <f t="shared" si="322"/>
        <v/>
      </c>
      <c r="N690" s="31" t="str">
        <f t="shared" si="323"/>
        <v/>
      </c>
      <c r="O690" s="31" t="str">
        <f t="shared" si="324"/>
        <v/>
      </c>
      <c r="P690" s="49" t="str">
        <f t="shared" si="325"/>
        <v/>
      </c>
      <c r="Q690" s="49" t="str">
        <f t="shared" si="326"/>
        <v/>
      </c>
      <c r="R690" s="32" t="str">
        <f t="shared" si="327"/>
        <v/>
      </c>
      <c r="S690" s="19"/>
      <c r="T690" s="45" t="str">
        <f t="shared" si="328"/>
        <v/>
      </c>
      <c r="U690" s="32" t="str">
        <f t="shared" si="329"/>
        <v/>
      </c>
      <c r="V690" s="22"/>
      <c r="W690" s="6" t="str">
        <f t="shared" si="317"/>
        <v/>
      </c>
      <c r="X690" s="7" t="str">
        <f t="shared" si="330"/>
        <v/>
      </c>
      <c r="Y690" s="19"/>
      <c r="Z690" s="13" t="str">
        <f t="shared" si="318"/>
        <v/>
      </c>
      <c r="AA690" s="13" t="str">
        <f t="shared" si="331"/>
        <v/>
      </c>
      <c r="AB690" s="7" t="str">
        <f t="shared" si="332"/>
        <v/>
      </c>
      <c r="AC690" s="22"/>
      <c r="AD690" s="3" t="str">
        <f>IF(B690="","",COUNT(B$3:B690))</f>
        <v/>
      </c>
      <c r="AE690" s="3" t="str">
        <f>IF(C690="","",COUNT(C$3:C690))</f>
        <v/>
      </c>
      <c r="AF690" s="3" t="str">
        <f>IF(D690="","",COUNT(D$3:D690))</f>
        <v/>
      </c>
      <c r="AG690" s="20" t="str">
        <f>IF(E690="","",COUNTA($E$3:E690))</f>
        <v/>
      </c>
      <c r="AH690" s="38" t="str">
        <f>IF(B690="",IF(OR($C690&lt;&gt;"",$D690&lt;&gt;"",$E690&lt;&gt;"",$H690&lt;&gt;"",$G690&lt;&gt;""),INDEX(AH$3:AH689,MATCH(MAX(AD$3:AD689),AD$3:AD689,0),0),""),B690)</f>
        <v/>
      </c>
      <c r="AI690" s="38" t="str">
        <f>IF(C690="",IF(OR($D690&lt;&gt;"",$E690&lt;&gt;"",$H690&lt;&gt;"",$G690&lt;&gt;""),INDEX(AI$3:AI689,MATCH(MAX(AE$3:AE689),AE$3:AE689,0),0),""),C690)</f>
        <v/>
      </c>
      <c r="AJ690" s="38" t="str">
        <f>IF(D690="",IF(OR($E690&lt;&gt;"",$H690&lt;&gt;"",$G690&lt;&gt;""),INDEX(AJ$3:AJ689,MATCH(MAX(AF$3:AF689),AF$3:AF689,0),0),""),D690)</f>
        <v/>
      </c>
      <c r="AK690" s="4" t="str">
        <f>IF(入力!E690="","",IFERROR(INDEX(雇用者!$B$3:$B$100003,IFERROR(MATCH("*"&amp;$E690&amp;"*",雇用者!B$3:B$100003,0),MATCH("*"&amp;$E690&amp;"*",雇用者!C$3:C$100003,0)),0),入力!E690))&amp;""</f>
        <v/>
      </c>
      <c r="AL690" s="20" t="str">
        <f>IF(AM690="","",$AM690&amp;"@"&amp;AN690&amp;IF(AN690="","","@"&amp;COUNTIF($AK$3:AK690,AN690)))</f>
        <v/>
      </c>
      <c r="AM690" s="26" t="str">
        <f t="shared" si="333"/>
        <v/>
      </c>
      <c r="AN690" s="4" t="str">
        <f>IF(AK690="",IF(AND(OR(H690&lt;&gt;"",G690&lt;&gt;""),E690=""),INDEX($AK$3:AK689,MATCH(MAX($AG$3:AG689),$AG$3:AG689,0),0),""),AK690)</f>
        <v/>
      </c>
      <c r="AO690" s="20" t="str">
        <f>IF(H690="",IF(AN690="","",IFERROR(INDEX(雇用者!$D$3:$D$100003,MATCH($AN690,雇用者!B$3:B$100003,0),0),"")),H690)&amp;""</f>
        <v/>
      </c>
      <c r="AP690" s="20" t="str">
        <f>IF(AN690="","",IFERROR(IF(AND(入力!I690="",H690=""),INDEX(雇用者!$E$3:$E$100003,MATCH($AN690,雇用者!B$3:B$100003,0),0),I690),I690))&amp;""</f>
        <v/>
      </c>
      <c r="AQ690" s="20" t="str">
        <f t="shared" si="334"/>
        <v/>
      </c>
      <c r="AR690" s="20" t="str">
        <f t="shared" si="335"/>
        <v/>
      </c>
      <c r="AS690" s="20" t="str">
        <f>IF(AN690="","",IFERROR(IF(AND(入力!G690="",H690=""),INDEX(雇用者!$F$3:$Y$100003,MATCH($AN690,雇用者!B$3:B$100003,0),MATCH($AM690,雇用者!$F$1:$Y$1,1)),IF(G690="","",G690)),IF(G690="","",G690)))</f>
        <v/>
      </c>
      <c r="AT690" s="21" t="str">
        <f t="shared" si="336"/>
        <v/>
      </c>
      <c r="AU690" s="21" t="str">
        <f>IF(AND(AT690&lt;&gt;"",COUNTIF($AL$3:AL690,AL690)=1),SUMIF($AL$3:$AT$100003,AL690,$AT$3:$AT$100003),"")</f>
        <v/>
      </c>
      <c r="AV690" s="21" t="str">
        <f>IF(AND(COUNTIF($AM$3:AM690,AM690)=COUNTIF($AM$3:AM100690,AM690),AM690&lt;&gt;""),SUMIF($AM$3:AM690,AM690,$AT$3:AT690),"")</f>
        <v/>
      </c>
      <c r="AW690" s="96"/>
      <c r="AX690" s="20" t="str">
        <f>IF(COUNT(BC690:BH690)=6,MAX($AX$3:AX689)+1,"")</f>
        <v/>
      </c>
      <c r="AY690" s="20" t="str">
        <f>IF(AZ690="","",RANK(AZ690,$AZ$3:$AZ$100003,1)+COUNTIF($AZ$3:AZ690,AZ690)-1)</f>
        <v/>
      </c>
      <c r="AZ690" s="20" t="str">
        <f t="shared" si="337"/>
        <v/>
      </c>
      <c r="BA690" s="20" t="str">
        <f>IF(AN690="","",IF(COUNTIF($AN$3:AN690,AN690)=1,1+MAX($BA$3:BA689),INDEX($BA$3:BA689,MATCH(AN690,$AN$3:AN690,0),0)))</f>
        <v/>
      </c>
      <c r="BB690" s="20" t="str">
        <f>IF(AO690="","",IF(COUNTIF($AO$3:AO690,AO690)=1,1+MAX($BB$3:BB689),INDEX($BB$3:BB689,MATCH(AO690,$AO$3:AO690,0),0)))</f>
        <v/>
      </c>
      <c r="BC690" s="54" t="str">
        <f t="shared" si="338"/>
        <v/>
      </c>
      <c r="BD690" s="54" t="str">
        <f t="shared" si="339"/>
        <v/>
      </c>
      <c r="BE690" s="20" t="str">
        <f>IF($AN690="","",IF(COUNTIF(AN690,"*"&amp;BE$1&amp;"*"),COUNTIF(AN$3:AN690,"*"&amp;BE$1&amp;"*"),""))</f>
        <v/>
      </c>
      <c r="BF690" s="20" t="str">
        <f>IF($AN690="","",IF(COUNTIF(AO690,"*"&amp;BF$1&amp;"*"),COUNTIF(AO$3:AO690,"*"&amp;BF$1&amp;"*"),""))</f>
        <v/>
      </c>
      <c r="BG690" s="20" t="str">
        <f>IF($AN690="","",IF(COUNTIF(AP690,"*"&amp;BG$1&amp;"*"),COUNTIF(AP$3:AP690,"*"&amp;BG$1&amp;"*"),""))</f>
        <v/>
      </c>
      <c r="BH690" s="20" t="str">
        <f>IF($AN690="","",IF(COUNTIF(AQ690,"*"&amp;BH$1&amp;"*"),COUNTIF(AQ$3:AQ690,"*"&amp;BH$1&amp;"*"),""))</f>
        <v/>
      </c>
      <c r="BI690" s="58" t="str">
        <f t="shared" si="340"/>
        <v/>
      </c>
      <c r="BJ690" s="20" t="str">
        <f t="shared" si="341"/>
        <v/>
      </c>
      <c r="BK690" s="20" t="str">
        <f t="shared" si="342"/>
        <v/>
      </c>
      <c r="BM690" s="20" t="str">
        <f>IF($BM$1&gt;=1+MAX($BM$3:BM689),1+MAX($BM$3:BM689),"")</f>
        <v/>
      </c>
      <c r="BN690" s="20" t="str">
        <f t="shared" si="343"/>
        <v/>
      </c>
      <c r="BO690" s="20" t="str">
        <f t="shared" si="343"/>
        <v/>
      </c>
      <c r="BP690" s="20" t="str">
        <f t="shared" si="343"/>
        <v/>
      </c>
      <c r="BQ690" s="20" t="str">
        <f t="shared" ref="BN690:BX713" si="344">IFERROR(IF($BM690="","",INDEX($AH$3:$AT$100003,MATCH($BM690,INDEX($AX$3:$AY$100003,0,MATCH($BN$1,$AX$2:$AY$2,0)),0),MATCH(BQ$2,$AH$2:$AT$2,0))),"")</f>
        <v/>
      </c>
      <c r="BR690" s="20" t="str">
        <f t="shared" si="344"/>
        <v/>
      </c>
      <c r="BS690" s="20" t="str">
        <f t="shared" si="344"/>
        <v/>
      </c>
      <c r="BT690" s="20" t="str">
        <f t="shared" si="344"/>
        <v/>
      </c>
      <c r="BU690" s="20" t="str">
        <f t="shared" si="344"/>
        <v/>
      </c>
      <c r="BV690" s="20" t="str">
        <f t="shared" si="344"/>
        <v/>
      </c>
      <c r="BW690" s="20" t="str">
        <f t="shared" si="344"/>
        <v/>
      </c>
      <c r="BX690" s="20" t="str">
        <f t="shared" si="344"/>
        <v/>
      </c>
    </row>
    <row r="691" spans="2:76" ht="30" customHeight="1" x14ac:dyDescent="0.2">
      <c r="B691" s="52"/>
      <c r="C691" s="52"/>
      <c r="D691" s="52"/>
      <c r="E691" s="30"/>
      <c r="F691" s="31"/>
      <c r="G691" s="32"/>
      <c r="H691" s="30"/>
      <c r="I691" s="31"/>
      <c r="J691" s="34"/>
      <c r="K691" s="112" t="str">
        <f t="shared" si="320"/>
        <v/>
      </c>
      <c r="L691" s="108" t="str">
        <f t="shared" si="321"/>
        <v/>
      </c>
      <c r="M691" s="108" t="str">
        <f t="shared" si="322"/>
        <v/>
      </c>
      <c r="N691" s="31" t="str">
        <f t="shared" si="323"/>
        <v/>
      </c>
      <c r="O691" s="31" t="str">
        <f t="shared" si="324"/>
        <v/>
      </c>
      <c r="P691" s="49" t="str">
        <f t="shared" si="325"/>
        <v/>
      </c>
      <c r="Q691" s="49" t="str">
        <f t="shared" si="326"/>
        <v/>
      </c>
      <c r="R691" s="32" t="str">
        <f t="shared" si="327"/>
        <v/>
      </c>
      <c r="S691" s="19"/>
      <c r="T691" s="45" t="str">
        <f t="shared" si="328"/>
        <v/>
      </c>
      <c r="U691" s="32" t="str">
        <f t="shared" si="329"/>
        <v/>
      </c>
      <c r="V691" s="22"/>
      <c r="W691" s="6" t="str">
        <f t="shared" si="317"/>
        <v/>
      </c>
      <c r="X691" s="7" t="str">
        <f t="shared" si="330"/>
        <v/>
      </c>
      <c r="Y691" s="19"/>
      <c r="Z691" s="13" t="str">
        <f t="shared" si="318"/>
        <v/>
      </c>
      <c r="AA691" s="13" t="str">
        <f t="shared" si="331"/>
        <v/>
      </c>
      <c r="AB691" s="7" t="str">
        <f t="shared" si="332"/>
        <v/>
      </c>
      <c r="AC691" s="22"/>
      <c r="AD691" s="3" t="str">
        <f>IF(B691="","",COUNT(B$3:B691))</f>
        <v/>
      </c>
      <c r="AE691" s="3" t="str">
        <f>IF(C691="","",COUNT(C$3:C691))</f>
        <v/>
      </c>
      <c r="AF691" s="3" t="str">
        <f>IF(D691="","",COUNT(D$3:D691))</f>
        <v/>
      </c>
      <c r="AG691" s="20" t="str">
        <f>IF(E691="","",COUNTA($E$3:E691))</f>
        <v/>
      </c>
      <c r="AH691" s="38" t="str">
        <f>IF(B691="",IF(OR($C691&lt;&gt;"",$D691&lt;&gt;"",$E691&lt;&gt;"",$H691&lt;&gt;"",$G691&lt;&gt;""),INDEX(AH$3:AH690,MATCH(MAX(AD$3:AD690),AD$3:AD690,0),0),""),B691)</f>
        <v/>
      </c>
      <c r="AI691" s="38" t="str">
        <f>IF(C691="",IF(OR($D691&lt;&gt;"",$E691&lt;&gt;"",$H691&lt;&gt;"",$G691&lt;&gt;""),INDEX(AI$3:AI690,MATCH(MAX(AE$3:AE690),AE$3:AE690,0),0),""),C691)</f>
        <v/>
      </c>
      <c r="AJ691" s="38" t="str">
        <f>IF(D691="",IF(OR($E691&lt;&gt;"",$H691&lt;&gt;"",$G691&lt;&gt;""),INDEX(AJ$3:AJ690,MATCH(MAX(AF$3:AF690),AF$3:AF690,0),0),""),D691)</f>
        <v/>
      </c>
      <c r="AK691" s="4" t="str">
        <f>IF(入力!E691="","",IFERROR(INDEX(雇用者!$B$3:$B$100003,IFERROR(MATCH("*"&amp;$E691&amp;"*",雇用者!B$3:B$100003,0),MATCH("*"&amp;$E691&amp;"*",雇用者!C$3:C$100003,0)),0),入力!E691))&amp;""</f>
        <v/>
      </c>
      <c r="AL691" s="20" t="str">
        <f>IF(AM691="","",$AM691&amp;"@"&amp;AN691&amp;IF(AN691="","","@"&amp;COUNTIF($AK$3:AK691,AN691)))</f>
        <v/>
      </c>
      <c r="AM691" s="26" t="str">
        <f t="shared" si="333"/>
        <v/>
      </c>
      <c r="AN691" s="4" t="str">
        <f>IF(AK691="",IF(AND(OR(H691&lt;&gt;"",G691&lt;&gt;""),E691=""),INDEX($AK$3:AK690,MATCH(MAX($AG$3:AG690),$AG$3:AG690,0),0),""),AK691)</f>
        <v/>
      </c>
      <c r="AO691" s="20" t="str">
        <f>IF(H691="",IF(AN691="","",IFERROR(INDEX(雇用者!$D$3:$D$100003,MATCH($AN691,雇用者!B$3:B$100003,0),0),"")),H691)&amp;""</f>
        <v/>
      </c>
      <c r="AP691" s="20" t="str">
        <f>IF(AN691="","",IFERROR(IF(AND(入力!I691="",H691=""),INDEX(雇用者!$E$3:$E$100003,MATCH($AN691,雇用者!B$3:B$100003,0),0),I691),I691))&amp;""</f>
        <v/>
      </c>
      <c r="AQ691" s="20" t="str">
        <f t="shared" si="334"/>
        <v/>
      </c>
      <c r="AR691" s="20" t="str">
        <f t="shared" si="335"/>
        <v/>
      </c>
      <c r="AS691" s="20" t="str">
        <f>IF(AN691="","",IFERROR(IF(AND(入力!G691="",H691=""),INDEX(雇用者!$F$3:$Y$100003,MATCH($AN691,雇用者!B$3:B$100003,0),MATCH($AM691,雇用者!$F$1:$Y$1,1)),IF(G691="","",G691)),IF(G691="","",G691)))</f>
        <v/>
      </c>
      <c r="AT691" s="21" t="str">
        <f t="shared" si="336"/>
        <v/>
      </c>
      <c r="AU691" s="21" t="str">
        <f>IF(AND(AT691&lt;&gt;"",COUNTIF($AL$3:AL691,AL691)=1),SUMIF($AL$3:$AT$100003,AL691,$AT$3:$AT$100003),"")</f>
        <v/>
      </c>
      <c r="AV691" s="21" t="str">
        <f>IF(AND(COUNTIF($AM$3:AM691,AM691)=COUNTIF($AM$3:AM100691,AM691),AM691&lt;&gt;""),SUMIF($AM$3:AM691,AM691,$AT$3:AT691),"")</f>
        <v/>
      </c>
      <c r="AW691" s="96"/>
      <c r="AX691" s="20" t="str">
        <f>IF(COUNT(BC691:BH691)=6,MAX($AX$3:AX690)+1,"")</f>
        <v/>
      </c>
      <c r="AY691" s="20" t="str">
        <f>IF(AZ691="","",RANK(AZ691,$AZ$3:$AZ$100003,1)+COUNTIF($AZ$3:AZ691,AZ691)-1)</f>
        <v/>
      </c>
      <c r="AZ691" s="20" t="str">
        <f t="shared" si="337"/>
        <v/>
      </c>
      <c r="BA691" s="20" t="str">
        <f>IF(AN691="","",IF(COUNTIF($AN$3:AN691,AN691)=1,1+MAX($BA$3:BA690),INDEX($BA$3:BA690,MATCH(AN691,$AN$3:AN691,0),0)))</f>
        <v/>
      </c>
      <c r="BB691" s="20" t="str">
        <f>IF(AO691="","",IF(COUNTIF($AO$3:AO691,AO691)=1,1+MAX($BB$3:BB690),INDEX($BB$3:BB690,MATCH(AO691,$AO$3:AO691,0),0)))</f>
        <v/>
      </c>
      <c r="BC691" s="54" t="str">
        <f t="shared" si="338"/>
        <v/>
      </c>
      <c r="BD691" s="54" t="str">
        <f t="shared" si="339"/>
        <v/>
      </c>
      <c r="BE691" s="20" t="str">
        <f>IF($AN691="","",IF(COUNTIF(AN691,"*"&amp;BE$1&amp;"*"),COUNTIF(AN$3:AN691,"*"&amp;BE$1&amp;"*"),""))</f>
        <v/>
      </c>
      <c r="BF691" s="20" t="str">
        <f>IF($AN691="","",IF(COUNTIF(AO691,"*"&amp;BF$1&amp;"*"),COUNTIF(AO$3:AO691,"*"&amp;BF$1&amp;"*"),""))</f>
        <v/>
      </c>
      <c r="BG691" s="20" t="str">
        <f>IF($AN691="","",IF(COUNTIF(AP691,"*"&amp;BG$1&amp;"*"),COUNTIF(AP$3:AP691,"*"&amp;BG$1&amp;"*"),""))</f>
        <v/>
      </c>
      <c r="BH691" s="20" t="str">
        <f>IF($AN691="","",IF(COUNTIF(AQ691,"*"&amp;BH$1&amp;"*"),COUNTIF(AQ$3:AQ691,"*"&amp;BH$1&amp;"*"),""))</f>
        <v/>
      </c>
      <c r="BI691" s="58" t="str">
        <f t="shared" si="340"/>
        <v/>
      </c>
      <c r="BJ691" s="20" t="str">
        <f t="shared" si="341"/>
        <v/>
      </c>
      <c r="BK691" s="20" t="str">
        <f t="shared" si="342"/>
        <v/>
      </c>
      <c r="BM691" s="20" t="str">
        <f>IF($BM$1&gt;=1+MAX($BM$3:BM690),1+MAX($BM$3:BM690),"")</f>
        <v/>
      </c>
      <c r="BN691" s="20" t="str">
        <f t="shared" si="344"/>
        <v/>
      </c>
      <c r="BO691" s="20" t="str">
        <f t="shared" si="344"/>
        <v/>
      </c>
      <c r="BP691" s="20" t="str">
        <f t="shared" si="344"/>
        <v/>
      </c>
      <c r="BQ691" s="20" t="str">
        <f t="shared" si="344"/>
        <v/>
      </c>
      <c r="BR691" s="20" t="str">
        <f t="shared" si="344"/>
        <v/>
      </c>
      <c r="BS691" s="20" t="str">
        <f t="shared" si="344"/>
        <v/>
      </c>
      <c r="BT691" s="20" t="str">
        <f t="shared" si="344"/>
        <v/>
      </c>
      <c r="BU691" s="20" t="str">
        <f t="shared" si="344"/>
        <v/>
      </c>
      <c r="BV691" s="20" t="str">
        <f t="shared" si="344"/>
        <v/>
      </c>
      <c r="BW691" s="20" t="str">
        <f t="shared" si="344"/>
        <v/>
      </c>
      <c r="BX691" s="20" t="str">
        <f t="shared" si="344"/>
        <v/>
      </c>
    </row>
    <row r="692" spans="2:76" ht="30" customHeight="1" x14ac:dyDescent="0.2">
      <c r="B692" s="52"/>
      <c r="C692" s="52"/>
      <c r="D692" s="52"/>
      <c r="E692" s="30"/>
      <c r="F692" s="31"/>
      <c r="G692" s="32"/>
      <c r="H692" s="30"/>
      <c r="I692" s="31"/>
      <c r="J692" s="34"/>
      <c r="K692" s="112" t="str">
        <f t="shared" si="320"/>
        <v/>
      </c>
      <c r="L692" s="108" t="str">
        <f t="shared" si="321"/>
        <v/>
      </c>
      <c r="M692" s="108" t="str">
        <f t="shared" si="322"/>
        <v/>
      </c>
      <c r="N692" s="31" t="str">
        <f t="shared" si="323"/>
        <v/>
      </c>
      <c r="O692" s="31" t="str">
        <f t="shared" si="324"/>
        <v/>
      </c>
      <c r="P692" s="49" t="str">
        <f t="shared" si="325"/>
        <v/>
      </c>
      <c r="Q692" s="49" t="str">
        <f t="shared" si="326"/>
        <v/>
      </c>
      <c r="R692" s="32" t="str">
        <f t="shared" si="327"/>
        <v/>
      </c>
      <c r="S692" s="19"/>
      <c r="T692" s="45" t="str">
        <f t="shared" si="328"/>
        <v/>
      </c>
      <c r="U692" s="32" t="str">
        <f t="shared" si="329"/>
        <v/>
      </c>
      <c r="V692" s="22"/>
      <c r="W692" s="6" t="str">
        <f t="shared" si="317"/>
        <v/>
      </c>
      <c r="X692" s="7" t="str">
        <f t="shared" si="330"/>
        <v/>
      </c>
      <c r="Y692" s="19"/>
      <c r="Z692" s="13" t="str">
        <f t="shared" si="318"/>
        <v/>
      </c>
      <c r="AA692" s="13" t="str">
        <f t="shared" si="331"/>
        <v/>
      </c>
      <c r="AB692" s="7" t="str">
        <f t="shared" si="332"/>
        <v/>
      </c>
      <c r="AC692" s="22"/>
      <c r="AD692" s="3" t="str">
        <f>IF(B692="","",COUNT(B$3:B692))</f>
        <v/>
      </c>
      <c r="AE692" s="3" t="str">
        <f>IF(C692="","",COUNT(C$3:C692))</f>
        <v/>
      </c>
      <c r="AF692" s="3" t="str">
        <f>IF(D692="","",COUNT(D$3:D692))</f>
        <v/>
      </c>
      <c r="AG692" s="20" t="str">
        <f>IF(E692="","",COUNTA($E$3:E692))</f>
        <v/>
      </c>
      <c r="AH692" s="38" t="str">
        <f>IF(B692="",IF(OR($C692&lt;&gt;"",$D692&lt;&gt;"",$E692&lt;&gt;"",$H692&lt;&gt;"",$G692&lt;&gt;""),INDEX(AH$3:AH691,MATCH(MAX(AD$3:AD691),AD$3:AD691,0),0),""),B692)</f>
        <v/>
      </c>
      <c r="AI692" s="38" t="str">
        <f>IF(C692="",IF(OR($D692&lt;&gt;"",$E692&lt;&gt;"",$H692&lt;&gt;"",$G692&lt;&gt;""),INDEX(AI$3:AI691,MATCH(MAX(AE$3:AE691),AE$3:AE691,0),0),""),C692)</f>
        <v/>
      </c>
      <c r="AJ692" s="38" t="str">
        <f>IF(D692="",IF(OR($E692&lt;&gt;"",$H692&lt;&gt;"",$G692&lt;&gt;""),INDEX(AJ$3:AJ691,MATCH(MAX(AF$3:AF691),AF$3:AF691,0),0),""),D692)</f>
        <v/>
      </c>
      <c r="AK692" s="4" t="str">
        <f>IF(入力!E692="","",IFERROR(INDEX(雇用者!$B$3:$B$100003,IFERROR(MATCH("*"&amp;$E692&amp;"*",雇用者!B$3:B$100003,0),MATCH("*"&amp;$E692&amp;"*",雇用者!C$3:C$100003,0)),0),入力!E692))&amp;""</f>
        <v/>
      </c>
      <c r="AL692" s="20" t="str">
        <f>IF(AM692="","",$AM692&amp;"@"&amp;AN692&amp;IF(AN692="","","@"&amp;COUNTIF($AK$3:AK692,AN692)))</f>
        <v/>
      </c>
      <c r="AM692" s="26" t="str">
        <f t="shared" si="333"/>
        <v/>
      </c>
      <c r="AN692" s="4" t="str">
        <f>IF(AK692="",IF(AND(OR(H692&lt;&gt;"",G692&lt;&gt;""),E692=""),INDEX($AK$3:AK691,MATCH(MAX($AG$3:AG691),$AG$3:AG691,0),0),""),AK692)</f>
        <v/>
      </c>
      <c r="AO692" s="20" t="str">
        <f>IF(H692="",IF(AN692="","",IFERROR(INDEX(雇用者!$D$3:$D$100003,MATCH($AN692,雇用者!B$3:B$100003,0),0),"")),H692)&amp;""</f>
        <v/>
      </c>
      <c r="AP692" s="20" t="str">
        <f>IF(AN692="","",IFERROR(IF(AND(入力!I692="",H692=""),INDEX(雇用者!$E$3:$E$100003,MATCH($AN692,雇用者!B$3:B$100003,0),0),I692),I692))&amp;""</f>
        <v/>
      </c>
      <c r="AQ692" s="20" t="str">
        <f t="shared" si="334"/>
        <v/>
      </c>
      <c r="AR692" s="20" t="str">
        <f t="shared" si="335"/>
        <v/>
      </c>
      <c r="AS692" s="20" t="str">
        <f>IF(AN692="","",IFERROR(IF(AND(入力!G692="",H692=""),INDEX(雇用者!$F$3:$Y$100003,MATCH($AN692,雇用者!B$3:B$100003,0),MATCH($AM692,雇用者!$F$1:$Y$1,1)),IF(G692="","",G692)),IF(G692="","",G692)))</f>
        <v/>
      </c>
      <c r="AT692" s="21" t="str">
        <f t="shared" si="336"/>
        <v/>
      </c>
      <c r="AU692" s="21" t="str">
        <f>IF(AND(AT692&lt;&gt;"",COUNTIF($AL$3:AL692,AL692)=1),SUMIF($AL$3:$AT$100003,AL692,$AT$3:$AT$100003),"")</f>
        <v/>
      </c>
      <c r="AV692" s="21" t="str">
        <f>IF(AND(COUNTIF($AM$3:AM692,AM692)=COUNTIF($AM$3:AM100692,AM692),AM692&lt;&gt;""),SUMIF($AM$3:AM692,AM692,$AT$3:AT692),"")</f>
        <v/>
      </c>
      <c r="AW692" s="96"/>
      <c r="AX692" s="20" t="str">
        <f>IF(COUNT(BC692:BH692)=6,MAX($AX$3:AX691)+1,"")</f>
        <v/>
      </c>
      <c r="AY692" s="20" t="str">
        <f>IF(AZ692="","",RANK(AZ692,$AZ$3:$AZ$100003,1)+COUNTIF($AZ$3:AZ692,AZ692)-1)</f>
        <v/>
      </c>
      <c r="AZ692" s="20" t="str">
        <f t="shared" si="337"/>
        <v/>
      </c>
      <c r="BA692" s="20" t="str">
        <f>IF(AN692="","",IF(COUNTIF($AN$3:AN692,AN692)=1,1+MAX($BA$3:BA691),INDEX($BA$3:BA691,MATCH(AN692,$AN$3:AN692,0),0)))</f>
        <v/>
      </c>
      <c r="BB692" s="20" t="str">
        <f>IF(AO692="","",IF(COUNTIF($AO$3:AO692,AO692)=1,1+MAX($BB$3:BB691),INDEX($BB$3:BB691,MATCH(AO692,$AO$3:AO692,0),0)))</f>
        <v/>
      </c>
      <c r="BC692" s="54" t="str">
        <f t="shared" si="338"/>
        <v/>
      </c>
      <c r="BD692" s="54" t="str">
        <f t="shared" si="339"/>
        <v/>
      </c>
      <c r="BE692" s="20" t="str">
        <f>IF($AN692="","",IF(COUNTIF(AN692,"*"&amp;BE$1&amp;"*"),COUNTIF(AN$3:AN692,"*"&amp;BE$1&amp;"*"),""))</f>
        <v/>
      </c>
      <c r="BF692" s="20" t="str">
        <f>IF($AN692="","",IF(COUNTIF(AO692,"*"&amp;BF$1&amp;"*"),COUNTIF(AO$3:AO692,"*"&amp;BF$1&amp;"*"),""))</f>
        <v/>
      </c>
      <c r="BG692" s="20" t="str">
        <f>IF($AN692="","",IF(COUNTIF(AP692,"*"&amp;BG$1&amp;"*"),COUNTIF(AP$3:AP692,"*"&amp;BG$1&amp;"*"),""))</f>
        <v/>
      </c>
      <c r="BH692" s="20" t="str">
        <f>IF($AN692="","",IF(COUNTIF(AQ692,"*"&amp;BH$1&amp;"*"),COUNTIF(AQ$3:AQ692,"*"&amp;BH$1&amp;"*"),""))</f>
        <v/>
      </c>
      <c r="BI692" s="58" t="str">
        <f t="shared" si="340"/>
        <v/>
      </c>
      <c r="BJ692" s="20" t="str">
        <f t="shared" si="341"/>
        <v/>
      </c>
      <c r="BK692" s="20" t="str">
        <f t="shared" si="342"/>
        <v/>
      </c>
      <c r="BM692" s="20" t="str">
        <f>IF($BM$1&gt;=1+MAX($BM$3:BM691),1+MAX($BM$3:BM691),"")</f>
        <v/>
      </c>
      <c r="BN692" s="20" t="str">
        <f t="shared" si="344"/>
        <v/>
      </c>
      <c r="BO692" s="20" t="str">
        <f t="shared" si="344"/>
        <v/>
      </c>
      <c r="BP692" s="20" t="str">
        <f t="shared" si="344"/>
        <v/>
      </c>
      <c r="BQ692" s="20" t="str">
        <f t="shared" si="344"/>
        <v/>
      </c>
      <c r="BR692" s="20" t="str">
        <f t="shared" si="344"/>
        <v/>
      </c>
      <c r="BS692" s="20" t="str">
        <f t="shared" si="344"/>
        <v/>
      </c>
      <c r="BT692" s="20" t="str">
        <f t="shared" si="344"/>
        <v/>
      </c>
      <c r="BU692" s="20" t="str">
        <f t="shared" si="344"/>
        <v/>
      </c>
      <c r="BV692" s="20" t="str">
        <f t="shared" si="344"/>
        <v/>
      </c>
      <c r="BW692" s="20" t="str">
        <f t="shared" si="344"/>
        <v/>
      </c>
      <c r="BX692" s="20" t="str">
        <f t="shared" si="344"/>
        <v/>
      </c>
    </row>
    <row r="693" spans="2:76" ht="30" customHeight="1" x14ac:dyDescent="0.2">
      <c r="B693" s="52"/>
      <c r="C693" s="52"/>
      <c r="D693" s="52"/>
      <c r="E693" s="30"/>
      <c r="F693" s="31"/>
      <c r="G693" s="32"/>
      <c r="H693" s="30"/>
      <c r="I693" s="31"/>
      <c r="J693" s="34"/>
      <c r="K693" s="112" t="str">
        <f t="shared" si="320"/>
        <v/>
      </c>
      <c r="L693" s="108" t="str">
        <f t="shared" si="321"/>
        <v/>
      </c>
      <c r="M693" s="108" t="str">
        <f t="shared" si="322"/>
        <v/>
      </c>
      <c r="N693" s="31" t="str">
        <f t="shared" si="323"/>
        <v/>
      </c>
      <c r="O693" s="31" t="str">
        <f t="shared" si="324"/>
        <v/>
      </c>
      <c r="P693" s="49" t="str">
        <f t="shared" si="325"/>
        <v/>
      </c>
      <c r="Q693" s="49" t="str">
        <f t="shared" si="326"/>
        <v/>
      </c>
      <c r="R693" s="32" t="str">
        <f t="shared" si="327"/>
        <v/>
      </c>
      <c r="S693" s="19"/>
      <c r="T693" s="45" t="str">
        <f t="shared" si="328"/>
        <v/>
      </c>
      <c r="U693" s="32" t="str">
        <f t="shared" si="329"/>
        <v/>
      </c>
      <c r="V693" s="22"/>
      <c r="W693" s="6" t="str">
        <f t="shared" si="317"/>
        <v/>
      </c>
      <c r="X693" s="7" t="str">
        <f t="shared" si="330"/>
        <v/>
      </c>
      <c r="Y693" s="19"/>
      <c r="Z693" s="13" t="str">
        <f t="shared" si="318"/>
        <v/>
      </c>
      <c r="AA693" s="13" t="str">
        <f t="shared" si="331"/>
        <v/>
      </c>
      <c r="AB693" s="7" t="str">
        <f t="shared" si="332"/>
        <v/>
      </c>
      <c r="AC693" s="22"/>
      <c r="AD693" s="3" t="str">
        <f>IF(B693="","",COUNT(B$3:B693))</f>
        <v/>
      </c>
      <c r="AE693" s="3" t="str">
        <f>IF(C693="","",COUNT(C$3:C693))</f>
        <v/>
      </c>
      <c r="AF693" s="3" t="str">
        <f>IF(D693="","",COUNT(D$3:D693))</f>
        <v/>
      </c>
      <c r="AG693" s="20" t="str">
        <f>IF(E693="","",COUNTA($E$3:E693))</f>
        <v/>
      </c>
      <c r="AH693" s="38" t="str">
        <f>IF(B693="",IF(OR($C693&lt;&gt;"",$D693&lt;&gt;"",$E693&lt;&gt;"",$H693&lt;&gt;"",$G693&lt;&gt;""),INDEX(AH$3:AH692,MATCH(MAX(AD$3:AD692),AD$3:AD692,0),0),""),B693)</f>
        <v/>
      </c>
      <c r="AI693" s="38" t="str">
        <f>IF(C693="",IF(OR($D693&lt;&gt;"",$E693&lt;&gt;"",$H693&lt;&gt;"",$G693&lt;&gt;""),INDEX(AI$3:AI692,MATCH(MAX(AE$3:AE692),AE$3:AE692,0),0),""),C693)</f>
        <v/>
      </c>
      <c r="AJ693" s="38" t="str">
        <f>IF(D693="",IF(OR($E693&lt;&gt;"",$H693&lt;&gt;"",$G693&lt;&gt;""),INDEX(AJ$3:AJ692,MATCH(MAX(AF$3:AF692),AF$3:AF692,0),0),""),D693)</f>
        <v/>
      </c>
      <c r="AK693" s="4" t="str">
        <f>IF(入力!E693="","",IFERROR(INDEX(雇用者!$B$3:$B$100003,IFERROR(MATCH("*"&amp;$E693&amp;"*",雇用者!B$3:B$100003,0),MATCH("*"&amp;$E693&amp;"*",雇用者!C$3:C$100003,0)),0),入力!E693))&amp;""</f>
        <v/>
      </c>
      <c r="AL693" s="20" t="str">
        <f>IF(AM693="","",$AM693&amp;"@"&amp;AN693&amp;IF(AN693="","","@"&amp;COUNTIF($AK$3:AK693,AN693)))</f>
        <v/>
      </c>
      <c r="AM693" s="26" t="str">
        <f t="shared" si="333"/>
        <v/>
      </c>
      <c r="AN693" s="4" t="str">
        <f>IF(AK693="",IF(AND(OR(H693&lt;&gt;"",G693&lt;&gt;""),E693=""),INDEX($AK$3:AK692,MATCH(MAX($AG$3:AG692),$AG$3:AG692,0),0),""),AK693)</f>
        <v/>
      </c>
      <c r="AO693" s="20" t="str">
        <f>IF(H693="",IF(AN693="","",IFERROR(INDEX(雇用者!$D$3:$D$100003,MATCH($AN693,雇用者!B$3:B$100003,0),0),"")),H693)&amp;""</f>
        <v/>
      </c>
      <c r="AP693" s="20" t="str">
        <f>IF(AN693="","",IFERROR(IF(AND(入力!I693="",H693=""),INDEX(雇用者!$E$3:$E$100003,MATCH($AN693,雇用者!B$3:B$100003,0),0),I693),I693))&amp;""</f>
        <v/>
      </c>
      <c r="AQ693" s="20" t="str">
        <f t="shared" si="334"/>
        <v/>
      </c>
      <c r="AR693" s="20" t="str">
        <f t="shared" si="335"/>
        <v/>
      </c>
      <c r="AS693" s="20" t="str">
        <f>IF(AN693="","",IFERROR(IF(AND(入力!G693="",H693=""),INDEX(雇用者!$F$3:$Y$100003,MATCH($AN693,雇用者!B$3:B$100003,0),MATCH($AM693,雇用者!$F$1:$Y$1,1)),IF(G693="","",G693)),IF(G693="","",G693)))</f>
        <v/>
      </c>
      <c r="AT693" s="21" t="str">
        <f t="shared" si="336"/>
        <v/>
      </c>
      <c r="AU693" s="21" t="str">
        <f>IF(AND(AT693&lt;&gt;"",COUNTIF($AL$3:AL693,AL693)=1),SUMIF($AL$3:$AT$100003,AL693,$AT$3:$AT$100003),"")</f>
        <v/>
      </c>
      <c r="AV693" s="21" t="str">
        <f>IF(AND(COUNTIF($AM$3:AM693,AM693)=COUNTIF($AM$3:AM100693,AM693),AM693&lt;&gt;""),SUMIF($AM$3:AM693,AM693,$AT$3:AT693),"")</f>
        <v/>
      </c>
      <c r="AW693" s="96"/>
      <c r="AX693" s="20" t="str">
        <f>IF(COUNT(BC693:BH693)=6,MAX($AX$3:AX692)+1,"")</f>
        <v/>
      </c>
      <c r="AY693" s="20" t="str">
        <f>IF(AZ693="","",RANK(AZ693,$AZ$3:$AZ$100003,1)+COUNTIF($AZ$3:AZ693,AZ693)-1)</f>
        <v/>
      </c>
      <c r="AZ693" s="20" t="str">
        <f t="shared" si="337"/>
        <v/>
      </c>
      <c r="BA693" s="20" t="str">
        <f>IF(AN693="","",IF(COUNTIF($AN$3:AN693,AN693)=1,1+MAX($BA$3:BA692),INDEX($BA$3:BA692,MATCH(AN693,$AN$3:AN693,0),0)))</f>
        <v/>
      </c>
      <c r="BB693" s="20" t="str">
        <f>IF(AO693="","",IF(COUNTIF($AO$3:AO693,AO693)=1,1+MAX($BB$3:BB692),INDEX($BB$3:BB692,MATCH(AO693,$AO$3:AO693,0),0)))</f>
        <v/>
      </c>
      <c r="BC693" s="54" t="str">
        <f t="shared" si="338"/>
        <v/>
      </c>
      <c r="BD693" s="54" t="str">
        <f t="shared" si="339"/>
        <v/>
      </c>
      <c r="BE693" s="20" t="str">
        <f>IF($AN693="","",IF(COUNTIF(AN693,"*"&amp;BE$1&amp;"*"),COUNTIF(AN$3:AN693,"*"&amp;BE$1&amp;"*"),""))</f>
        <v/>
      </c>
      <c r="BF693" s="20" t="str">
        <f>IF($AN693="","",IF(COUNTIF(AO693,"*"&amp;BF$1&amp;"*"),COUNTIF(AO$3:AO693,"*"&amp;BF$1&amp;"*"),""))</f>
        <v/>
      </c>
      <c r="BG693" s="20" t="str">
        <f>IF($AN693="","",IF(COUNTIF(AP693,"*"&amp;BG$1&amp;"*"),COUNTIF(AP$3:AP693,"*"&amp;BG$1&amp;"*"),""))</f>
        <v/>
      </c>
      <c r="BH693" s="20" t="str">
        <f>IF($AN693="","",IF(COUNTIF(AQ693,"*"&amp;BH$1&amp;"*"),COUNTIF(AQ$3:AQ693,"*"&amp;BH$1&amp;"*"),""))</f>
        <v/>
      </c>
      <c r="BI693" s="58" t="str">
        <f t="shared" si="340"/>
        <v/>
      </c>
      <c r="BJ693" s="20" t="str">
        <f t="shared" si="341"/>
        <v/>
      </c>
      <c r="BK693" s="20" t="str">
        <f t="shared" si="342"/>
        <v/>
      </c>
      <c r="BM693" s="20" t="str">
        <f>IF($BM$1&gt;=1+MAX($BM$3:BM692),1+MAX($BM$3:BM692),"")</f>
        <v/>
      </c>
      <c r="BN693" s="20" t="str">
        <f t="shared" si="344"/>
        <v/>
      </c>
      <c r="BO693" s="20" t="str">
        <f t="shared" si="344"/>
        <v/>
      </c>
      <c r="BP693" s="20" t="str">
        <f t="shared" si="344"/>
        <v/>
      </c>
      <c r="BQ693" s="20" t="str">
        <f t="shared" si="344"/>
        <v/>
      </c>
      <c r="BR693" s="20" t="str">
        <f t="shared" si="344"/>
        <v/>
      </c>
      <c r="BS693" s="20" t="str">
        <f t="shared" si="344"/>
        <v/>
      </c>
      <c r="BT693" s="20" t="str">
        <f t="shared" si="344"/>
        <v/>
      </c>
      <c r="BU693" s="20" t="str">
        <f t="shared" si="344"/>
        <v/>
      </c>
      <c r="BV693" s="20" t="str">
        <f t="shared" si="344"/>
        <v/>
      </c>
      <c r="BW693" s="20" t="str">
        <f t="shared" si="344"/>
        <v/>
      </c>
      <c r="BX693" s="20" t="str">
        <f t="shared" si="344"/>
        <v/>
      </c>
    </row>
    <row r="694" spans="2:76" ht="30" customHeight="1" x14ac:dyDescent="0.2">
      <c r="B694" s="52"/>
      <c r="C694" s="52"/>
      <c r="D694" s="52"/>
      <c r="E694" s="30"/>
      <c r="F694" s="31"/>
      <c r="G694" s="32"/>
      <c r="H694" s="30"/>
      <c r="I694" s="31"/>
      <c r="J694" s="34"/>
      <c r="K694" s="112" t="str">
        <f t="shared" si="320"/>
        <v/>
      </c>
      <c r="L694" s="108" t="str">
        <f t="shared" si="321"/>
        <v/>
      </c>
      <c r="M694" s="108" t="str">
        <f t="shared" si="322"/>
        <v/>
      </c>
      <c r="N694" s="31" t="str">
        <f t="shared" si="323"/>
        <v/>
      </c>
      <c r="O694" s="31" t="str">
        <f t="shared" si="324"/>
        <v/>
      </c>
      <c r="P694" s="49" t="str">
        <f t="shared" si="325"/>
        <v/>
      </c>
      <c r="Q694" s="49" t="str">
        <f t="shared" si="326"/>
        <v/>
      </c>
      <c r="R694" s="32" t="str">
        <f t="shared" si="327"/>
        <v/>
      </c>
      <c r="S694" s="19"/>
      <c r="T694" s="45" t="str">
        <f t="shared" si="328"/>
        <v/>
      </c>
      <c r="U694" s="32" t="str">
        <f t="shared" si="329"/>
        <v/>
      </c>
      <c r="V694" s="22"/>
      <c r="W694" s="6" t="str">
        <f t="shared" si="317"/>
        <v/>
      </c>
      <c r="X694" s="7" t="str">
        <f t="shared" si="330"/>
        <v/>
      </c>
      <c r="Y694" s="19"/>
      <c r="Z694" s="13" t="str">
        <f t="shared" si="318"/>
        <v/>
      </c>
      <c r="AA694" s="13" t="str">
        <f t="shared" si="331"/>
        <v/>
      </c>
      <c r="AB694" s="7" t="str">
        <f t="shared" si="332"/>
        <v/>
      </c>
      <c r="AC694" s="22"/>
      <c r="AD694" s="3" t="str">
        <f>IF(B694="","",COUNT(B$3:B694))</f>
        <v/>
      </c>
      <c r="AE694" s="3" t="str">
        <f>IF(C694="","",COUNT(C$3:C694))</f>
        <v/>
      </c>
      <c r="AF694" s="3" t="str">
        <f>IF(D694="","",COUNT(D$3:D694))</f>
        <v/>
      </c>
      <c r="AG694" s="20" t="str">
        <f>IF(E694="","",COUNTA($E$3:E694))</f>
        <v/>
      </c>
      <c r="AH694" s="38" t="str">
        <f>IF(B694="",IF(OR($C694&lt;&gt;"",$D694&lt;&gt;"",$E694&lt;&gt;"",$H694&lt;&gt;"",$G694&lt;&gt;""),INDEX(AH$3:AH693,MATCH(MAX(AD$3:AD693),AD$3:AD693,0),0),""),B694)</f>
        <v/>
      </c>
      <c r="AI694" s="38" t="str">
        <f>IF(C694="",IF(OR($D694&lt;&gt;"",$E694&lt;&gt;"",$H694&lt;&gt;"",$G694&lt;&gt;""),INDEX(AI$3:AI693,MATCH(MAX(AE$3:AE693),AE$3:AE693,0),0),""),C694)</f>
        <v/>
      </c>
      <c r="AJ694" s="38" t="str">
        <f>IF(D694="",IF(OR($E694&lt;&gt;"",$H694&lt;&gt;"",$G694&lt;&gt;""),INDEX(AJ$3:AJ693,MATCH(MAX(AF$3:AF693),AF$3:AF693,0),0),""),D694)</f>
        <v/>
      </c>
      <c r="AK694" s="4" t="str">
        <f>IF(入力!E694="","",IFERROR(INDEX(雇用者!$B$3:$B$100003,IFERROR(MATCH("*"&amp;$E694&amp;"*",雇用者!B$3:B$100003,0),MATCH("*"&amp;$E694&amp;"*",雇用者!C$3:C$100003,0)),0),入力!E694))&amp;""</f>
        <v/>
      </c>
      <c r="AL694" s="20" t="str">
        <f>IF(AM694="","",$AM694&amp;"@"&amp;AN694&amp;IF(AN694="","","@"&amp;COUNTIF($AK$3:AK694,AN694)))</f>
        <v/>
      </c>
      <c r="AM694" s="26" t="str">
        <f t="shared" si="333"/>
        <v/>
      </c>
      <c r="AN694" s="4" t="str">
        <f>IF(AK694="",IF(AND(OR(H694&lt;&gt;"",G694&lt;&gt;""),E694=""),INDEX($AK$3:AK693,MATCH(MAX($AG$3:AG693),$AG$3:AG693,0),0),""),AK694)</f>
        <v/>
      </c>
      <c r="AO694" s="20" t="str">
        <f>IF(H694="",IF(AN694="","",IFERROR(INDEX(雇用者!$D$3:$D$100003,MATCH($AN694,雇用者!B$3:B$100003,0),0),"")),H694)&amp;""</f>
        <v/>
      </c>
      <c r="AP694" s="20" t="str">
        <f>IF(AN694="","",IFERROR(IF(AND(入力!I694="",H694=""),INDEX(雇用者!$E$3:$E$100003,MATCH($AN694,雇用者!B$3:B$100003,0),0),I694),I694))&amp;""</f>
        <v/>
      </c>
      <c r="AQ694" s="20" t="str">
        <f t="shared" si="334"/>
        <v/>
      </c>
      <c r="AR694" s="20" t="str">
        <f t="shared" si="335"/>
        <v/>
      </c>
      <c r="AS694" s="20" t="str">
        <f>IF(AN694="","",IFERROR(IF(AND(入力!G694="",H694=""),INDEX(雇用者!$F$3:$Y$100003,MATCH($AN694,雇用者!B$3:B$100003,0),MATCH($AM694,雇用者!$F$1:$Y$1,1)),IF(G694="","",G694)),IF(G694="","",G694)))</f>
        <v/>
      </c>
      <c r="AT694" s="21" t="str">
        <f t="shared" si="336"/>
        <v/>
      </c>
      <c r="AU694" s="21" t="str">
        <f>IF(AND(AT694&lt;&gt;"",COUNTIF($AL$3:AL694,AL694)=1),SUMIF($AL$3:$AT$100003,AL694,$AT$3:$AT$100003),"")</f>
        <v/>
      </c>
      <c r="AV694" s="21" t="str">
        <f>IF(AND(COUNTIF($AM$3:AM694,AM694)=COUNTIF($AM$3:AM100694,AM694),AM694&lt;&gt;""),SUMIF($AM$3:AM694,AM694,$AT$3:AT694),"")</f>
        <v/>
      </c>
      <c r="AW694" s="96"/>
      <c r="AX694" s="20" t="str">
        <f>IF(COUNT(BC694:BH694)=6,MAX($AX$3:AX693)+1,"")</f>
        <v/>
      </c>
      <c r="AY694" s="20" t="str">
        <f>IF(AZ694="","",RANK(AZ694,$AZ$3:$AZ$100003,1)+COUNTIF($AZ$3:AZ694,AZ694)-1)</f>
        <v/>
      </c>
      <c r="AZ694" s="20" t="str">
        <f t="shared" si="337"/>
        <v/>
      </c>
      <c r="BA694" s="20" t="str">
        <f>IF(AN694="","",IF(COUNTIF($AN$3:AN694,AN694)=1,1+MAX($BA$3:BA693),INDEX($BA$3:BA693,MATCH(AN694,$AN$3:AN694,0),0)))</f>
        <v/>
      </c>
      <c r="BB694" s="20" t="str">
        <f>IF(AO694="","",IF(COUNTIF($AO$3:AO694,AO694)=1,1+MAX($BB$3:BB693),INDEX($BB$3:BB693,MATCH(AO694,$AO$3:AO694,0),0)))</f>
        <v/>
      </c>
      <c r="BC694" s="54" t="str">
        <f t="shared" si="338"/>
        <v/>
      </c>
      <c r="BD694" s="54" t="str">
        <f t="shared" si="339"/>
        <v/>
      </c>
      <c r="BE694" s="20" t="str">
        <f>IF($AN694="","",IF(COUNTIF(AN694,"*"&amp;BE$1&amp;"*"),COUNTIF(AN$3:AN694,"*"&amp;BE$1&amp;"*"),""))</f>
        <v/>
      </c>
      <c r="BF694" s="20" t="str">
        <f>IF($AN694="","",IF(COUNTIF(AO694,"*"&amp;BF$1&amp;"*"),COUNTIF(AO$3:AO694,"*"&amp;BF$1&amp;"*"),""))</f>
        <v/>
      </c>
      <c r="BG694" s="20" t="str">
        <f>IF($AN694="","",IF(COUNTIF(AP694,"*"&amp;BG$1&amp;"*"),COUNTIF(AP$3:AP694,"*"&amp;BG$1&amp;"*"),""))</f>
        <v/>
      </c>
      <c r="BH694" s="20" t="str">
        <f>IF($AN694="","",IF(COUNTIF(AQ694,"*"&amp;BH$1&amp;"*"),COUNTIF(AQ$3:AQ694,"*"&amp;BH$1&amp;"*"),""))</f>
        <v/>
      </c>
      <c r="BI694" s="58" t="str">
        <f t="shared" si="340"/>
        <v/>
      </c>
      <c r="BJ694" s="20" t="str">
        <f t="shared" si="341"/>
        <v/>
      </c>
      <c r="BK694" s="20" t="str">
        <f t="shared" si="342"/>
        <v/>
      </c>
      <c r="BM694" s="20" t="str">
        <f>IF($BM$1&gt;=1+MAX($BM$3:BM693),1+MAX($BM$3:BM693),"")</f>
        <v/>
      </c>
      <c r="BN694" s="20" t="str">
        <f t="shared" si="344"/>
        <v/>
      </c>
      <c r="BO694" s="20" t="str">
        <f t="shared" si="344"/>
        <v/>
      </c>
      <c r="BP694" s="20" t="str">
        <f t="shared" si="344"/>
        <v/>
      </c>
      <c r="BQ694" s="20" t="str">
        <f t="shared" si="344"/>
        <v/>
      </c>
      <c r="BR694" s="20" t="str">
        <f t="shared" si="344"/>
        <v/>
      </c>
      <c r="BS694" s="20" t="str">
        <f t="shared" si="344"/>
        <v/>
      </c>
      <c r="BT694" s="20" t="str">
        <f t="shared" si="344"/>
        <v/>
      </c>
      <c r="BU694" s="20" t="str">
        <f t="shared" si="344"/>
        <v/>
      </c>
      <c r="BV694" s="20" t="str">
        <f t="shared" si="344"/>
        <v/>
      </c>
      <c r="BW694" s="20" t="str">
        <f t="shared" si="344"/>
        <v/>
      </c>
      <c r="BX694" s="20" t="str">
        <f t="shared" si="344"/>
        <v/>
      </c>
    </row>
    <row r="695" spans="2:76" ht="30" customHeight="1" x14ac:dyDescent="0.2">
      <c r="B695" s="52"/>
      <c r="C695" s="52"/>
      <c r="D695" s="52"/>
      <c r="E695" s="30"/>
      <c r="F695" s="31"/>
      <c r="G695" s="32"/>
      <c r="H695" s="30"/>
      <c r="I695" s="31"/>
      <c r="J695" s="34"/>
      <c r="K695" s="112" t="str">
        <f t="shared" si="320"/>
        <v/>
      </c>
      <c r="L695" s="108" t="str">
        <f t="shared" si="321"/>
        <v/>
      </c>
      <c r="M695" s="108" t="str">
        <f t="shared" si="322"/>
        <v/>
      </c>
      <c r="N695" s="31" t="str">
        <f t="shared" si="323"/>
        <v/>
      </c>
      <c r="O695" s="31" t="str">
        <f t="shared" si="324"/>
        <v/>
      </c>
      <c r="P695" s="49" t="str">
        <f t="shared" si="325"/>
        <v/>
      </c>
      <c r="Q695" s="49" t="str">
        <f t="shared" si="326"/>
        <v/>
      </c>
      <c r="R695" s="32" t="str">
        <f t="shared" si="327"/>
        <v/>
      </c>
      <c r="S695" s="19"/>
      <c r="T695" s="45" t="str">
        <f t="shared" si="328"/>
        <v/>
      </c>
      <c r="U695" s="32" t="str">
        <f t="shared" si="329"/>
        <v/>
      </c>
      <c r="V695" s="22"/>
      <c r="W695" s="6" t="str">
        <f t="shared" si="317"/>
        <v/>
      </c>
      <c r="X695" s="7" t="str">
        <f t="shared" si="330"/>
        <v/>
      </c>
      <c r="Y695" s="19"/>
      <c r="Z695" s="13" t="str">
        <f t="shared" si="318"/>
        <v/>
      </c>
      <c r="AA695" s="13" t="str">
        <f t="shared" si="331"/>
        <v/>
      </c>
      <c r="AB695" s="7" t="str">
        <f t="shared" si="332"/>
        <v/>
      </c>
      <c r="AC695" s="22"/>
      <c r="AD695" s="3" t="str">
        <f>IF(B695="","",COUNT(B$3:B695))</f>
        <v/>
      </c>
      <c r="AE695" s="3" t="str">
        <f>IF(C695="","",COUNT(C$3:C695))</f>
        <v/>
      </c>
      <c r="AF695" s="3" t="str">
        <f>IF(D695="","",COUNT(D$3:D695))</f>
        <v/>
      </c>
      <c r="AG695" s="20" t="str">
        <f>IF(E695="","",COUNTA($E$3:E695))</f>
        <v/>
      </c>
      <c r="AH695" s="38" t="str">
        <f>IF(B695="",IF(OR($C695&lt;&gt;"",$D695&lt;&gt;"",$E695&lt;&gt;"",$H695&lt;&gt;"",$G695&lt;&gt;""),INDEX(AH$3:AH694,MATCH(MAX(AD$3:AD694),AD$3:AD694,0),0),""),B695)</f>
        <v/>
      </c>
      <c r="AI695" s="38" t="str">
        <f>IF(C695="",IF(OR($D695&lt;&gt;"",$E695&lt;&gt;"",$H695&lt;&gt;"",$G695&lt;&gt;""),INDEX(AI$3:AI694,MATCH(MAX(AE$3:AE694),AE$3:AE694,0),0),""),C695)</f>
        <v/>
      </c>
      <c r="AJ695" s="38" t="str">
        <f>IF(D695="",IF(OR($E695&lt;&gt;"",$H695&lt;&gt;"",$G695&lt;&gt;""),INDEX(AJ$3:AJ694,MATCH(MAX(AF$3:AF694),AF$3:AF694,0),0),""),D695)</f>
        <v/>
      </c>
      <c r="AK695" s="4" t="str">
        <f>IF(入力!E695="","",IFERROR(INDEX(雇用者!$B$3:$B$100003,IFERROR(MATCH("*"&amp;$E695&amp;"*",雇用者!B$3:B$100003,0),MATCH("*"&amp;$E695&amp;"*",雇用者!C$3:C$100003,0)),0),入力!E695))&amp;""</f>
        <v/>
      </c>
      <c r="AL695" s="20" t="str">
        <f>IF(AM695="","",$AM695&amp;"@"&amp;AN695&amp;IF(AN695="","","@"&amp;COUNTIF($AK$3:AK695,AN695)))</f>
        <v/>
      </c>
      <c r="AM695" s="26" t="str">
        <f t="shared" si="333"/>
        <v/>
      </c>
      <c r="AN695" s="4" t="str">
        <f>IF(AK695="",IF(AND(OR(H695&lt;&gt;"",G695&lt;&gt;""),E695=""),INDEX($AK$3:AK694,MATCH(MAX($AG$3:AG694),$AG$3:AG694,0),0),""),AK695)</f>
        <v/>
      </c>
      <c r="AO695" s="20" t="str">
        <f>IF(H695="",IF(AN695="","",IFERROR(INDEX(雇用者!$D$3:$D$100003,MATCH($AN695,雇用者!B$3:B$100003,0),0),"")),H695)&amp;""</f>
        <v/>
      </c>
      <c r="AP695" s="20" t="str">
        <f>IF(AN695="","",IFERROR(IF(AND(入力!I695="",H695=""),INDEX(雇用者!$E$3:$E$100003,MATCH($AN695,雇用者!B$3:B$100003,0),0),I695),I695))&amp;""</f>
        <v/>
      </c>
      <c r="AQ695" s="20" t="str">
        <f t="shared" si="334"/>
        <v/>
      </c>
      <c r="AR695" s="20" t="str">
        <f t="shared" si="335"/>
        <v/>
      </c>
      <c r="AS695" s="20" t="str">
        <f>IF(AN695="","",IFERROR(IF(AND(入力!G695="",H695=""),INDEX(雇用者!$F$3:$Y$100003,MATCH($AN695,雇用者!B$3:B$100003,0),MATCH($AM695,雇用者!$F$1:$Y$1,1)),IF(G695="","",G695)),IF(G695="","",G695)))</f>
        <v/>
      </c>
      <c r="AT695" s="21" t="str">
        <f t="shared" si="336"/>
        <v/>
      </c>
      <c r="AU695" s="21" t="str">
        <f>IF(AND(AT695&lt;&gt;"",COUNTIF($AL$3:AL695,AL695)=1),SUMIF($AL$3:$AT$100003,AL695,$AT$3:$AT$100003),"")</f>
        <v/>
      </c>
      <c r="AV695" s="21" t="str">
        <f>IF(AND(COUNTIF($AM$3:AM695,AM695)=COUNTIF($AM$3:AM100695,AM695),AM695&lt;&gt;""),SUMIF($AM$3:AM695,AM695,$AT$3:AT695),"")</f>
        <v/>
      </c>
      <c r="AW695" s="96"/>
      <c r="AX695" s="20" t="str">
        <f>IF(COUNT(BC695:BH695)=6,MAX($AX$3:AX694)+1,"")</f>
        <v/>
      </c>
      <c r="AY695" s="20" t="str">
        <f>IF(AZ695="","",RANK(AZ695,$AZ$3:$AZ$100003,1)+COUNTIF($AZ$3:AZ695,AZ695)-1)</f>
        <v/>
      </c>
      <c r="AZ695" s="20" t="str">
        <f t="shared" si="337"/>
        <v/>
      </c>
      <c r="BA695" s="20" t="str">
        <f>IF(AN695="","",IF(COUNTIF($AN$3:AN695,AN695)=1,1+MAX($BA$3:BA694),INDEX($BA$3:BA694,MATCH(AN695,$AN$3:AN695,0),0)))</f>
        <v/>
      </c>
      <c r="BB695" s="20" t="str">
        <f>IF(AO695="","",IF(COUNTIF($AO$3:AO695,AO695)=1,1+MAX($BB$3:BB694),INDEX($BB$3:BB694,MATCH(AO695,$AO$3:AO695,0),0)))</f>
        <v/>
      </c>
      <c r="BC695" s="54" t="str">
        <f t="shared" si="338"/>
        <v/>
      </c>
      <c r="BD695" s="54" t="str">
        <f t="shared" si="339"/>
        <v/>
      </c>
      <c r="BE695" s="20" t="str">
        <f>IF($AN695="","",IF(COUNTIF(AN695,"*"&amp;BE$1&amp;"*"),COUNTIF(AN$3:AN695,"*"&amp;BE$1&amp;"*"),""))</f>
        <v/>
      </c>
      <c r="BF695" s="20" t="str">
        <f>IF($AN695="","",IF(COUNTIF(AO695,"*"&amp;BF$1&amp;"*"),COUNTIF(AO$3:AO695,"*"&amp;BF$1&amp;"*"),""))</f>
        <v/>
      </c>
      <c r="BG695" s="20" t="str">
        <f>IF($AN695="","",IF(COUNTIF(AP695,"*"&amp;BG$1&amp;"*"),COUNTIF(AP$3:AP695,"*"&amp;BG$1&amp;"*"),""))</f>
        <v/>
      </c>
      <c r="BH695" s="20" t="str">
        <f>IF($AN695="","",IF(COUNTIF(AQ695,"*"&amp;BH$1&amp;"*"),COUNTIF(AQ$3:AQ695,"*"&amp;BH$1&amp;"*"),""))</f>
        <v/>
      </c>
      <c r="BI695" s="58" t="str">
        <f t="shared" si="340"/>
        <v/>
      </c>
      <c r="BJ695" s="20" t="str">
        <f t="shared" si="341"/>
        <v/>
      </c>
      <c r="BK695" s="20" t="str">
        <f t="shared" si="342"/>
        <v/>
      </c>
      <c r="BM695" s="20" t="str">
        <f>IF($BM$1&gt;=1+MAX($BM$3:BM694),1+MAX($BM$3:BM694),"")</f>
        <v/>
      </c>
      <c r="BN695" s="20" t="str">
        <f t="shared" si="344"/>
        <v/>
      </c>
      <c r="BO695" s="20" t="str">
        <f t="shared" si="344"/>
        <v/>
      </c>
      <c r="BP695" s="20" t="str">
        <f t="shared" si="344"/>
        <v/>
      </c>
      <c r="BQ695" s="20" t="str">
        <f t="shared" si="344"/>
        <v/>
      </c>
      <c r="BR695" s="20" t="str">
        <f t="shared" si="344"/>
        <v/>
      </c>
      <c r="BS695" s="20" t="str">
        <f t="shared" si="344"/>
        <v/>
      </c>
      <c r="BT695" s="20" t="str">
        <f t="shared" si="344"/>
        <v/>
      </c>
      <c r="BU695" s="20" t="str">
        <f t="shared" si="344"/>
        <v/>
      </c>
      <c r="BV695" s="20" t="str">
        <f t="shared" si="344"/>
        <v/>
      </c>
      <c r="BW695" s="20" t="str">
        <f t="shared" si="344"/>
        <v/>
      </c>
      <c r="BX695" s="20" t="str">
        <f t="shared" si="344"/>
        <v/>
      </c>
    </row>
    <row r="696" spans="2:76" ht="30" customHeight="1" x14ac:dyDescent="0.2">
      <c r="B696" s="52"/>
      <c r="C696" s="52"/>
      <c r="D696" s="52"/>
      <c r="E696" s="30"/>
      <c r="F696" s="31"/>
      <c r="G696" s="32"/>
      <c r="H696" s="30"/>
      <c r="I696" s="31"/>
      <c r="J696" s="34"/>
      <c r="K696" s="112" t="str">
        <f t="shared" si="320"/>
        <v/>
      </c>
      <c r="L696" s="108" t="str">
        <f t="shared" si="321"/>
        <v/>
      </c>
      <c r="M696" s="108" t="str">
        <f t="shared" si="322"/>
        <v/>
      </c>
      <c r="N696" s="31" t="str">
        <f t="shared" si="323"/>
        <v/>
      </c>
      <c r="O696" s="31" t="str">
        <f t="shared" si="324"/>
        <v/>
      </c>
      <c r="P696" s="49" t="str">
        <f t="shared" si="325"/>
        <v/>
      </c>
      <c r="Q696" s="49" t="str">
        <f t="shared" si="326"/>
        <v/>
      </c>
      <c r="R696" s="32" t="str">
        <f t="shared" si="327"/>
        <v/>
      </c>
      <c r="S696" s="19"/>
      <c r="T696" s="45" t="str">
        <f t="shared" si="328"/>
        <v/>
      </c>
      <c r="U696" s="32" t="str">
        <f t="shared" si="329"/>
        <v/>
      </c>
      <c r="V696" s="22"/>
      <c r="W696" s="6" t="str">
        <f t="shared" si="317"/>
        <v/>
      </c>
      <c r="X696" s="7" t="str">
        <f t="shared" si="330"/>
        <v/>
      </c>
      <c r="Y696" s="19"/>
      <c r="Z696" s="13" t="str">
        <f t="shared" si="318"/>
        <v/>
      </c>
      <c r="AA696" s="13" t="str">
        <f t="shared" si="331"/>
        <v/>
      </c>
      <c r="AB696" s="7" t="str">
        <f t="shared" si="332"/>
        <v/>
      </c>
      <c r="AC696" s="22"/>
      <c r="AD696" s="3" t="str">
        <f>IF(B696="","",COUNT(B$3:B696))</f>
        <v/>
      </c>
      <c r="AE696" s="3" t="str">
        <f>IF(C696="","",COUNT(C$3:C696))</f>
        <v/>
      </c>
      <c r="AF696" s="3" t="str">
        <f>IF(D696="","",COUNT(D$3:D696))</f>
        <v/>
      </c>
      <c r="AG696" s="20" t="str">
        <f>IF(E696="","",COUNTA($E$3:E696))</f>
        <v/>
      </c>
      <c r="AH696" s="38" t="str">
        <f>IF(B696="",IF(OR($C696&lt;&gt;"",$D696&lt;&gt;"",$E696&lt;&gt;"",$H696&lt;&gt;"",$G696&lt;&gt;""),INDEX(AH$3:AH695,MATCH(MAX(AD$3:AD695),AD$3:AD695,0),0),""),B696)</f>
        <v/>
      </c>
      <c r="AI696" s="38" t="str">
        <f>IF(C696="",IF(OR($D696&lt;&gt;"",$E696&lt;&gt;"",$H696&lt;&gt;"",$G696&lt;&gt;""),INDEX(AI$3:AI695,MATCH(MAX(AE$3:AE695),AE$3:AE695,0),0),""),C696)</f>
        <v/>
      </c>
      <c r="AJ696" s="38" t="str">
        <f>IF(D696="",IF(OR($E696&lt;&gt;"",$H696&lt;&gt;"",$G696&lt;&gt;""),INDEX(AJ$3:AJ695,MATCH(MAX(AF$3:AF695),AF$3:AF695,0),0),""),D696)</f>
        <v/>
      </c>
      <c r="AK696" s="4" t="str">
        <f>IF(入力!E696="","",IFERROR(INDEX(雇用者!$B$3:$B$100003,IFERROR(MATCH("*"&amp;$E696&amp;"*",雇用者!B$3:B$100003,0),MATCH("*"&amp;$E696&amp;"*",雇用者!C$3:C$100003,0)),0),入力!E696))&amp;""</f>
        <v/>
      </c>
      <c r="AL696" s="20" t="str">
        <f>IF(AM696="","",$AM696&amp;"@"&amp;AN696&amp;IF(AN696="","","@"&amp;COUNTIF($AK$3:AK696,AN696)))</f>
        <v/>
      </c>
      <c r="AM696" s="26" t="str">
        <f t="shared" si="333"/>
        <v/>
      </c>
      <c r="AN696" s="4" t="str">
        <f>IF(AK696="",IF(AND(OR(H696&lt;&gt;"",G696&lt;&gt;""),E696=""),INDEX($AK$3:AK695,MATCH(MAX($AG$3:AG695),$AG$3:AG695,0),0),""),AK696)</f>
        <v/>
      </c>
      <c r="AO696" s="20" t="str">
        <f>IF(H696="",IF(AN696="","",IFERROR(INDEX(雇用者!$D$3:$D$100003,MATCH($AN696,雇用者!B$3:B$100003,0),0),"")),H696)&amp;""</f>
        <v/>
      </c>
      <c r="AP696" s="20" t="str">
        <f>IF(AN696="","",IFERROR(IF(AND(入力!I696="",H696=""),INDEX(雇用者!$E$3:$E$100003,MATCH($AN696,雇用者!B$3:B$100003,0),0),I696),I696))&amp;""</f>
        <v/>
      </c>
      <c r="AQ696" s="20" t="str">
        <f t="shared" si="334"/>
        <v/>
      </c>
      <c r="AR696" s="20" t="str">
        <f t="shared" si="335"/>
        <v/>
      </c>
      <c r="AS696" s="20" t="str">
        <f>IF(AN696="","",IFERROR(IF(AND(入力!G696="",H696=""),INDEX(雇用者!$F$3:$Y$100003,MATCH($AN696,雇用者!B$3:B$100003,0),MATCH($AM696,雇用者!$F$1:$Y$1,1)),IF(G696="","",G696)),IF(G696="","",G696)))</f>
        <v/>
      </c>
      <c r="AT696" s="21" t="str">
        <f t="shared" si="336"/>
        <v/>
      </c>
      <c r="AU696" s="21" t="str">
        <f>IF(AND(AT696&lt;&gt;"",COUNTIF($AL$3:AL696,AL696)=1),SUMIF($AL$3:$AT$100003,AL696,$AT$3:$AT$100003),"")</f>
        <v/>
      </c>
      <c r="AV696" s="21" t="str">
        <f>IF(AND(COUNTIF($AM$3:AM696,AM696)=COUNTIF($AM$3:AM100696,AM696),AM696&lt;&gt;""),SUMIF($AM$3:AM696,AM696,$AT$3:AT696),"")</f>
        <v/>
      </c>
      <c r="AW696" s="96"/>
      <c r="AX696" s="20" t="str">
        <f>IF(COUNT(BC696:BH696)=6,MAX($AX$3:AX695)+1,"")</f>
        <v/>
      </c>
      <c r="AY696" s="20" t="str">
        <f>IF(AZ696="","",RANK(AZ696,$AZ$3:$AZ$100003,1)+COUNTIF($AZ$3:AZ696,AZ696)-1)</f>
        <v/>
      </c>
      <c r="AZ696" s="20" t="str">
        <f t="shared" si="337"/>
        <v/>
      </c>
      <c r="BA696" s="20" t="str">
        <f>IF(AN696="","",IF(COUNTIF($AN$3:AN696,AN696)=1,1+MAX($BA$3:BA695),INDEX($BA$3:BA695,MATCH(AN696,$AN$3:AN696,0),0)))</f>
        <v/>
      </c>
      <c r="BB696" s="20" t="str">
        <f>IF(AO696="","",IF(COUNTIF($AO$3:AO696,AO696)=1,1+MAX($BB$3:BB695),INDEX($BB$3:BB695,MATCH(AO696,$AO$3:AO696,0),0)))</f>
        <v/>
      </c>
      <c r="BC696" s="54" t="str">
        <f t="shared" si="338"/>
        <v/>
      </c>
      <c r="BD696" s="54" t="str">
        <f t="shared" si="339"/>
        <v/>
      </c>
      <c r="BE696" s="20" t="str">
        <f>IF($AN696="","",IF(COUNTIF(AN696,"*"&amp;BE$1&amp;"*"),COUNTIF(AN$3:AN696,"*"&amp;BE$1&amp;"*"),""))</f>
        <v/>
      </c>
      <c r="BF696" s="20" t="str">
        <f>IF($AN696="","",IF(COUNTIF(AO696,"*"&amp;BF$1&amp;"*"),COUNTIF(AO$3:AO696,"*"&amp;BF$1&amp;"*"),""))</f>
        <v/>
      </c>
      <c r="BG696" s="20" t="str">
        <f>IF($AN696="","",IF(COUNTIF(AP696,"*"&amp;BG$1&amp;"*"),COUNTIF(AP$3:AP696,"*"&amp;BG$1&amp;"*"),""))</f>
        <v/>
      </c>
      <c r="BH696" s="20" t="str">
        <f>IF($AN696="","",IF(COUNTIF(AQ696,"*"&amp;BH$1&amp;"*"),COUNTIF(AQ$3:AQ696,"*"&amp;BH$1&amp;"*"),""))</f>
        <v/>
      </c>
      <c r="BI696" s="58" t="str">
        <f t="shared" si="340"/>
        <v/>
      </c>
      <c r="BJ696" s="20" t="str">
        <f t="shared" si="341"/>
        <v/>
      </c>
      <c r="BK696" s="20" t="str">
        <f t="shared" si="342"/>
        <v/>
      </c>
      <c r="BM696" s="20" t="str">
        <f>IF($BM$1&gt;=1+MAX($BM$3:BM695),1+MAX($BM$3:BM695),"")</f>
        <v/>
      </c>
      <c r="BN696" s="20" t="str">
        <f t="shared" si="344"/>
        <v/>
      </c>
      <c r="BO696" s="20" t="str">
        <f t="shared" si="344"/>
        <v/>
      </c>
      <c r="BP696" s="20" t="str">
        <f t="shared" si="344"/>
        <v/>
      </c>
      <c r="BQ696" s="20" t="str">
        <f t="shared" si="344"/>
        <v/>
      </c>
      <c r="BR696" s="20" t="str">
        <f t="shared" si="344"/>
        <v/>
      </c>
      <c r="BS696" s="20" t="str">
        <f t="shared" si="344"/>
        <v/>
      </c>
      <c r="BT696" s="20" t="str">
        <f t="shared" si="344"/>
        <v/>
      </c>
      <c r="BU696" s="20" t="str">
        <f t="shared" si="344"/>
        <v/>
      </c>
      <c r="BV696" s="20" t="str">
        <f t="shared" si="344"/>
        <v/>
      </c>
      <c r="BW696" s="20" t="str">
        <f t="shared" si="344"/>
        <v/>
      </c>
      <c r="BX696" s="20" t="str">
        <f t="shared" si="344"/>
        <v/>
      </c>
    </row>
    <row r="697" spans="2:76" ht="30" customHeight="1" x14ac:dyDescent="0.2">
      <c r="B697" s="52"/>
      <c r="C697" s="52"/>
      <c r="D697" s="52"/>
      <c r="E697" s="30"/>
      <c r="F697" s="31"/>
      <c r="G697" s="32"/>
      <c r="H697" s="30"/>
      <c r="I697" s="31"/>
      <c r="J697" s="34"/>
      <c r="K697" s="112" t="str">
        <f t="shared" si="320"/>
        <v/>
      </c>
      <c r="L697" s="108" t="str">
        <f t="shared" si="321"/>
        <v/>
      </c>
      <c r="M697" s="108" t="str">
        <f t="shared" si="322"/>
        <v/>
      </c>
      <c r="N697" s="31" t="str">
        <f t="shared" si="323"/>
        <v/>
      </c>
      <c r="O697" s="31" t="str">
        <f t="shared" si="324"/>
        <v/>
      </c>
      <c r="P697" s="49" t="str">
        <f t="shared" si="325"/>
        <v/>
      </c>
      <c r="Q697" s="49" t="str">
        <f t="shared" si="326"/>
        <v/>
      </c>
      <c r="R697" s="32" t="str">
        <f t="shared" si="327"/>
        <v/>
      </c>
      <c r="S697" s="19"/>
      <c r="T697" s="45" t="str">
        <f t="shared" si="328"/>
        <v/>
      </c>
      <c r="U697" s="32" t="str">
        <f t="shared" si="329"/>
        <v/>
      </c>
      <c r="V697" s="22"/>
      <c r="W697" s="6" t="str">
        <f t="shared" si="317"/>
        <v/>
      </c>
      <c r="X697" s="7" t="str">
        <f t="shared" si="330"/>
        <v/>
      </c>
      <c r="Y697" s="19"/>
      <c r="Z697" s="13" t="str">
        <f t="shared" si="318"/>
        <v/>
      </c>
      <c r="AA697" s="13" t="str">
        <f t="shared" si="331"/>
        <v/>
      </c>
      <c r="AB697" s="7" t="str">
        <f t="shared" si="332"/>
        <v/>
      </c>
      <c r="AC697" s="22"/>
      <c r="AD697" s="3" t="str">
        <f>IF(B697="","",COUNT(B$3:B697))</f>
        <v/>
      </c>
      <c r="AE697" s="3" t="str">
        <f>IF(C697="","",COUNT(C$3:C697))</f>
        <v/>
      </c>
      <c r="AF697" s="3" t="str">
        <f>IF(D697="","",COUNT(D$3:D697))</f>
        <v/>
      </c>
      <c r="AG697" s="20" t="str">
        <f>IF(E697="","",COUNTA($E$3:E697))</f>
        <v/>
      </c>
      <c r="AH697" s="38" t="str">
        <f>IF(B697="",IF(OR($C697&lt;&gt;"",$D697&lt;&gt;"",$E697&lt;&gt;"",$H697&lt;&gt;"",$G697&lt;&gt;""),INDEX(AH$3:AH696,MATCH(MAX(AD$3:AD696),AD$3:AD696,0),0),""),B697)</f>
        <v/>
      </c>
      <c r="AI697" s="38" t="str">
        <f>IF(C697="",IF(OR($D697&lt;&gt;"",$E697&lt;&gt;"",$H697&lt;&gt;"",$G697&lt;&gt;""),INDEX(AI$3:AI696,MATCH(MAX(AE$3:AE696),AE$3:AE696,0),0),""),C697)</f>
        <v/>
      </c>
      <c r="AJ697" s="38" t="str">
        <f>IF(D697="",IF(OR($E697&lt;&gt;"",$H697&lt;&gt;"",$G697&lt;&gt;""),INDEX(AJ$3:AJ696,MATCH(MAX(AF$3:AF696),AF$3:AF696,0),0),""),D697)</f>
        <v/>
      </c>
      <c r="AK697" s="4" t="str">
        <f>IF(入力!E697="","",IFERROR(INDEX(雇用者!$B$3:$B$100003,IFERROR(MATCH("*"&amp;$E697&amp;"*",雇用者!B$3:B$100003,0),MATCH("*"&amp;$E697&amp;"*",雇用者!C$3:C$100003,0)),0),入力!E697))&amp;""</f>
        <v/>
      </c>
      <c r="AL697" s="20" t="str">
        <f>IF(AM697="","",$AM697&amp;"@"&amp;AN697&amp;IF(AN697="","","@"&amp;COUNTIF($AK$3:AK697,AN697)))</f>
        <v/>
      </c>
      <c r="AM697" s="26" t="str">
        <f t="shared" si="333"/>
        <v/>
      </c>
      <c r="AN697" s="4" t="str">
        <f>IF(AK697="",IF(AND(OR(H697&lt;&gt;"",G697&lt;&gt;""),E697=""),INDEX($AK$3:AK696,MATCH(MAX($AG$3:AG696),$AG$3:AG696,0),0),""),AK697)</f>
        <v/>
      </c>
      <c r="AO697" s="20" t="str">
        <f>IF(H697="",IF(AN697="","",IFERROR(INDEX(雇用者!$D$3:$D$100003,MATCH($AN697,雇用者!B$3:B$100003,0),0),"")),H697)&amp;""</f>
        <v/>
      </c>
      <c r="AP697" s="20" t="str">
        <f>IF(AN697="","",IFERROR(IF(AND(入力!I697="",H697=""),INDEX(雇用者!$E$3:$E$100003,MATCH($AN697,雇用者!B$3:B$100003,0),0),I697),I697))&amp;""</f>
        <v/>
      </c>
      <c r="AQ697" s="20" t="str">
        <f t="shared" si="334"/>
        <v/>
      </c>
      <c r="AR697" s="20" t="str">
        <f t="shared" si="335"/>
        <v/>
      </c>
      <c r="AS697" s="20" t="str">
        <f>IF(AN697="","",IFERROR(IF(AND(入力!G697="",H697=""),INDEX(雇用者!$F$3:$Y$100003,MATCH($AN697,雇用者!B$3:B$100003,0),MATCH($AM697,雇用者!$F$1:$Y$1,1)),IF(G697="","",G697)),IF(G697="","",G697)))</f>
        <v/>
      </c>
      <c r="AT697" s="21" t="str">
        <f t="shared" si="336"/>
        <v/>
      </c>
      <c r="AU697" s="21" t="str">
        <f>IF(AND(AT697&lt;&gt;"",COUNTIF($AL$3:AL697,AL697)=1),SUMIF($AL$3:$AT$100003,AL697,$AT$3:$AT$100003),"")</f>
        <v/>
      </c>
      <c r="AV697" s="21" t="str">
        <f>IF(AND(COUNTIF($AM$3:AM697,AM697)=COUNTIF($AM$3:AM100697,AM697),AM697&lt;&gt;""),SUMIF($AM$3:AM697,AM697,$AT$3:AT697),"")</f>
        <v/>
      </c>
      <c r="AW697" s="96"/>
      <c r="AX697" s="20" t="str">
        <f>IF(COUNT(BC697:BH697)=6,MAX($AX$3:AX696)+1,"")</f>
        <v/>
      </c>
      <c r="AY697" s="20" t="str">
        <f>IF(AZ697="","",RANK(AZ697,$AZ$3:$AZ$100003,1)+COUNTIF($AZ$3:AZ697,AZ697)-1)</f>
        <v/>
      </c>
      <c r="AZ697" s="20" t="str">
        <f t="shared" si="337"/>
        <v/>
      </c>
      <c r="BA697" s="20" t="str">
        <f>IF(AN697="","",IF(COUNTIF($AN$3:AN697,AN697)=1,1+MAX($BA$3:BA696),INDEX($BA$3:BA696,MATCH(AN697,$AN$3:AN697,0),0)))</f>
        <v/>
      </c>
      <c r="BB697" s="20" t="str">
        <f>IF(AO697="","",IF(COUNTIF($AO$3:AO697,AO697)=1,1+MAX($BB$3:BB696),INDEX($BB$3:BB696,MATCH(AO697,$AO$3:AO697,0),0)))</f>
        <v/>
      </c>
      <c r="BC697" s="54" t="str">
        <f t="shared" si="338"/>
        <v/>
      </c>
      <c r="BD697" s="54" t="str">
        <f t="shared" si="339"/>
        <v/>
      </c>
      <c r="BE697" s="20" t="str">
        <f>IF($AN697="","",IF(COUNTIF(AN697,"*"&amp;BE$1&amp;"*"),COUNTIF(AN$3:AN697,"*"&amp;BE$1&amp;"*"),""))</f>
        <v/>
      </c>
      <c r="BF697" s="20" t="str">
        <f>IF($AN697="","",IF(COUNTIF(AO697,"*"&amp;BF$1&amp;"*"),COUNTIF(AO$3:AO697,"*"&amp;BF$1&amp;"*"),""))</f>
        <v/>
      </c>
      <c r="BG697" s="20" t="str">
        <f>IF($AN697="","",IF(COUNTIF(AP697,"*"&amp;BG$1&amp;"*"),COUNTIF(AP$3:AP697,"*"&amp;BG$1&amp;"*"),""))</f>
        <v/>
      </c>
      <c r="BH697" s="20" t="str">
        <f>IF($AN697="","",IF(COUNTIF(AQ697,"*"&amp;BH$1&amp;"*"),COUNTIF(AQ$3:AQ697,"*"&amp;BH$1&amp;"*"),""))</f>
        <v/>
      </c>
      <c r="BI697" s="58" t="str">
        <f t="shared" si="340"/>
        <v/>
      </c>
      <c r="BJ697" s="20" t="str">
        <f t="shared" si="341"/>
        <v/>
      </c>
      <c r="BK697" s="20" t="str">
        <f t="shared" si="342"/>
        <v/>
      </c>
      <c r="BM697" s="20" t="str">
        <f>IF($BM$1&gt;=1+MAX($BM$3:BM696),1+MAX($BM$3:BM696),"")</f>
        <v/>
      </c>
      <c r="BN697" s="20" t="str">
        <f t="shared" si="344"/>
        <v/>
      </c>
      <c r="BO697" s="20" t="str">
        <f t="shared" si="344"/>
        <v/>
      </c>
      <c r="BP697" s="20" t="str">
        <f t="shared" si="344"/>
        <v/>
      </c>
      <c r="BQ697" s="20" t="str">
        <f t="shared" si="344"/>
        <v/>
      </c>
      <c r="BR697" s="20" t="str">
        <f t="shared" si="344"/>
        <v/>
      </c>
      <c r="BS697" s="20" t="str">
        <f t="shared" si="344"/>
        <v/>
      </c>
      <c r="BT697" s="20" t="str">
        <f t="shared" si="344"/>
        <v/>
      </c>
      <c r="BU697" s="20" t="str">
        <f t="shared" si="344"/>
        <v/>
      </c>
      <c r="BV697" s="20" t="str">
        <f t="shared" si="344"/>
        <v/>
      </c>
      <c r="BW697" s="20" t="str">
        <f t="shared" si="344"/>
        <v/>
      </c>
      <c r="BX697" s="20" t="str">
        <f t="shared" si="344"/>
        <v/>
      </c>
    </row>
    <row r="698" spans="2:76" ht="30" customHeight="1" x14ac:dyDescent="0.2">
      <c r="B698" s="52"/>
      <c r="C698" s="52"/>
      <c r="D698" s="52"/>
      <c r="E698" s="30"/>
      <c r="F698" s="31"/>
      <c r="G698" s="32"/>
      <c r="H698" s="30"/>
      <c r="I698" s="31"/>
      <c r="J698" s="34"/>
      <c r="K698" s="112" t="str">
        <f t="shared" si="320"/>
        <v/>
      </c>
      <c r="L698" s="108" t="str">
        <f t="shared" si="321"/>
        <v/>
      </c>
      <c r="M698" s="108" t="str">
        <f t="shared" si="322"/>
        <v/>
      </c>
      <c r="N698" s="31" t="str">
        <f t="shared" si="323"/>
        <v/>
      </c>
      <c r="O698" s="31" t="str">
        <f t="shared" si="324"/>
        <v/>
      </c>
      <c r="P698" s="49" t="str">
        <f t="shared" si="325"/>
        <v/>
      </c>
      <c r="Q698" s="49" t="str">
        <f t="shared" si="326"/>
        <v/>
      </c>
      <c r="R698" s="32" t="str">
        <f t="shared" si="327"/>
        <v/>
      </c>
      <c r="S698" s="19"/>
      <c r="T698" s="45" t="str">
        <f t="shared" si="328"/>
        <v/>
      </c>
      <c r="U698" s="32" t="str">
        <f t="shared" si="329"/>
        <v/>
      </c>
      <c r="V698" s="22"/>
      <c r="W698" s="6" t="str">
        <f t="shared" si="317"/>
        <v/>
      </c>
      <c r="X698" s="7" t="str">
        <f t="shared" si="330"/>
        <v/>
      </c>
      <c r="Y698" s="19"/>
      <c r="Z698" s="13" t="str">
        <f t="shared" si="318"/>
        <v/>
      </c>
      <c r="AA698" s="13" t="str">
        <f t="shared" si="331"/>
        <v/>
      </c>
      <c r="AB698" s="7" t="str">
        <f t="shared" si="332"/>
        <v/>
      </c>
      <c r="AC698" s="22"/>
      <c r="AD698" s="3" t="str">
        <f>IF(B698="","",COUNT(B$3:B698))</f>
        <v/>
      </c>
      <c r="AE698" s="3" t="str">
        <f>IF(C698="","",COUNT(C$3:C698))</f>
        <v/>
      </c>
      <c r="AF698" s="3" t="str">
        <f>IF(D698="","",COUNT(D$3:D698))</f>
        <v/>
      </c>
      <c r="AG698" s="20" t="str">
        <f>IF(E698="","",COUNTA($E$3:E698))</f>
        <v/>
      </c>
      <c r="AH698" s="38" t="str">
        <f>IF(B698="",IF(OR($C698&lt;&gt;"",$D698&lt;&gt;"",$E698&lt;&gt;"",$H698&lt;&gt;"",$G698&lt;&gt;""),INDEX(AH$3:AH697,MATCH(MAX(AD$3:AD697),AD$3:AD697,0),0),""),B698)</f>
        <v/>
      </c>
      <c r="AI698" s="38" t="str">
        <f>IF(C698="",IF(OR($D698&lt;&gt;"",$E698&lt;&gt;"",$H698&lt;&gt;"",$G698&lt;&gt;""),INDEX(AI$3:AI697,MATCH(MAX(AE$3:AE697),AE$3:AE697,0),0),""),C698)</f>
        <v/>
      </c>
      <c r="AJ698" s="38" t="str">
        <f>IF(D698="",IF(OR($E698&lt;&gt;"",$H698&lt;&gt;"",$G698&lt;&gt;""),INDEX(AJ$3:AJ697,MATCH(MAX(AF$3:AF697),AF$3:AF697,0),0),""),D698)</f>
        <v/>
      </c>
      <c r="AK698" s="4" t="str">
        <f>IF(入力!E698="","",IFERROR(INDEX(雇用者!$B$3:$B$100003,IFERROR(MATCH("*"&amp;$E698&amp;"*",雇用者!B$3:B$100003,0),MATCH("*"&amp;$E698&amp;"*",雇用者!C$3:C$100003,0)),0),入力!E698))&amp;""</f>
        <v/>
      </c>
      <c r="AL698" s="20" t="str">
        <f>IF(AM698="","",$AM698&amp;"@"&amp;AN698&amp;IF(AN698="","","@"&amp;COUNTIF($AK$3:AK698,AN698)))</f>
        <v/>
      </c>
      <c r="AM698" s="26" t="str">
        <f t="shared" si="333"/>
        <v/>
      </c>
      <c r="AN698" s="4" t="str">
        <f>IF(AK698="",IF(AND(OR(H698&lt;&gt;"",G698&lt;&gt;""),E698=""),INDEX($AK$3:AK697,MATCH(MAX($AG$3:AG697),$AG$3:AG697,0),0),""),AK698)</f>
        <v/>
      </c>
      <c r="AO698" s="20" t="str">
        <f>IF(H698="",IF(AN698="","",IFERROR(INDEX(雇用者!$D$3:$D$100003,MATCH($AN698,雇用者!B$3:B$100003,0),0),"")),H698)&amp;""</f>
        <v/>
      </c>
      <c r="AP698" s="20" t="str">
        <f>IF(AN698="","",IFERROR(IF(AND(入力!I698="",H698=""),INDEX(雇用者!$E$3:$E$100003,MATCH($AN698,雇用者!B$3:B$100003,0),0),I698),I698))&amp;""</f>
        <v/>
      </c>
      <c r="AQ698" s="20" t="str">
        <f t="shared" si="334"/>
        <v/>
      </c>
      <c r="AR698" s="20" t="str">
        <f t="shared" si="335"/>
        <v/>
      </c>
      <c r="AS698" s="20" t="str">
        <f>IF(AN698="","",IFERROR(IF(AND(入力!G698="",H698=""),INDEX(雇用者!$F$3:$Y$100003,MATCH($AN698,雇用者!B$3:B$100003,0),MATCH($AM698,雇用者!$F$1:$Y$1,1)),IF(G698="","",G698)),IF(G698="","",G698)))</f>
        <v/>
      </c>
      <c r="AT698" s="21" t="str">
        <f t="shared" si="336"/>
        <v/>
      </c>
      <c r="AU698" s="21" t="str">
        <f>IF(AND(AT698&lt;&gt;"",COUNTIF($AL$3:AL698,AL698)=1),SUMIF($AL$3:$AT$100003,AL698,$AT$3:$AT$100003),"")</f>
        <v/>
      </c>
      <c r="AV698" s="21" t="str">
        <f>IF(AND(COUNTIF($AM$3:AM698,AM698)=COUNTIF($AM$3:AM100698,AM698),AM698&lt;&gt;""),SUMIF($AM$3:AM698,AM698,$AT$3:AT698),"")</f>
        <v/>
      </c>
      <c r="AW698" s="96"/>
      <c r="AX698" s="20" t="str">
        <f>IF(COUNT(BC698:BH698)=6,MAX($AX$3:AX697)+1,"")</f>
        <v/>
      </c>
      <c r="AY698" s="20" t="str">
        <f>IF(AZ698="","",RANK(AZ698,$AZ$3:$AZ$100003,1)+COUNTIF($AZ$3:AZ698,AZ698)-1)</f>
        <v/>
      </c>
      <c r="AZ698" s="20" t="str">
        <f t="shared" si="337"/>
        <v/>
      </c>
      <c r="BA698" s="20" t="str">
        <f>IF(AN698="","",IF(COUNTIF($AN$3:AN698,AN698)=1,1+MAX($BA$3:BA697),INDEX($BA$3:BA697,MATCH(AN698,$AN$3:AN698,0),0)))</f>
        <v/>
      </c>
      <c r="BB698" s="20" t="str">
        <f>IF(AO698="","",IF(COUNTIF($AO$3:AO698,AO698)=1,1+MAX($BB$3:BB697),INDEX($BB$3:BB697,MATCH(AO698,$AO$3:AO698,0),0)))</f>
        <v/>
      </c>
      <c r="BC698" s="54" t="str">
        <f t="shared" si="338"/>
        <v/>
      </c>
      <c r="BD698" s="54" t="str">
        <f t="shared" si="339"/>
        <v/>
      </c>
      <c r="BE698" s="20" t="str">
        <f>IF($AN698="","",IF(COUNTIF(AN698,"*"&amp;BE$1&amp;"*"),COUNTIF(AN$3:AN698,"*"&amp;BE$1&amp;"*"),""))</f>
        <v/>
      </c>
      <c r="BF698" s="20" t="str">
        <f>IF($AN698="","",IF(COUNTIF(AO698,"*"&amp;BF$1&amp;"*"),COUNTIF(AO$3:AO698,"*"&amp;BF$1&amp;"*"),""))</f>
        <v/>
      </c>
      <c r="BG698" s="20" t="str">
        <f>IF($AN698="","",IF(COUNTIF(AP698,"*"&amp;BG$1&amp;"*"),COUNTIF(AP$3:AP698,"*"&amp;BG$1&amp;"*"),""))</f>
        <v/>
      </c>
      <c r="BH698" s="20" t="str">
        <f>IF($AN698="","",IF(COUNTIF(AQ698,"*"&amp;BH$1&amp;"*"),COUNTIF(AQ$3:AQ698,"*"&amp;BH$1&amp;"*"),""))</f>
        <v/>
      </c>
      <c r="BI698" s="58" t="str">
        <f t="shared" si="340"/>
        <v/>
      </c>
      <c r="BJ698" s="20" t="str">
        <f t="shared" si="341"/>
        <v/>
      </c>
      <c r="BK698" s="20" t="str">
        <f t="shared" si="342"/>
        <v/>
      </c>
      <c r="BM698" s="20" t="str">
        <f>IF($BM$1&gt;=1+MAX($BM$3:BM697),1+MAX($BM$3:BM697),"")</f>
        <v/>
      </c>
      <c r="BN698" s="20" t="str">
        <f t="shared" si="344"/>
        <v/>
      </c>
      <c r="BO698" s="20" t="str">
        <f t="shared" si="344"/>
        <v/>
      </c>
      <c r="BP698" s="20" t="str">
        <f t="shared" si="344"/>
        <v/>
      </c>
      <c r="BQ698" s="20" t="str">
        <f t="shared" si="344"/>
        <v/>
      </c>
      <c r="BR698" s="20" t="str">
        <f t="shared" si="344"/>
        <v/>
      </c>
      <c r="BS698" s="20" t="str">
        <f t="shared" si="344"/>
        <v/>
      </c>
      <c r="BT698" s="20" t="str">
        <f t="shared" si="344"/>
        <v/>
      </c>
      <c r="BU698" s="20" t="str">
        <f t="shared" si="344"/>
        <v/>
      </c>
      <c r="BV698" s="20" t="str">
        <f t="shared" si="344"/>
        <v/>
      </c>
      <c r="BW698" s="20" t="str">
        <f t="shared" si="344"/>
        <v/>
      </c>
      <c r="BX698" s="20" t="str">
        <f t="shared" si="344"/>
        <v/>
      </c>
    </row>
    <row r="699" spans="2:76" ht="30" customHeight="1" x14ac:dyDescent="0.2">
      <c r="B699" s="52"/>
      <c r="C699" s="52"/>
      <c r="D699" s="52"/>
      <c r="E699" s="30"/>
      <c r="F699" s="31"/>
      <c r="G699" s="32"/>
      <c r="H699" s="30"/>
      <c r="I699" s="31"/>
      <c r="J699" s="34"/>
      <c r="K699" s="112" t="str">
        <f t="shared" si="320"/>
        <v/>
      </c>
      <c r="L699" s="108" t="str">
        <f t="shared" si="321"/>
        <v/>
      </c>
      <c r="M699" s="108" t="str">
        <f t="shared" si="322"/>
        <v/>
      </c>
      <c r="N699" s="31" t="str">
        <f t="shared" si="323"/>
        <v/>
      </c>
      <c r="O699" s="31" t="str">
        <f t="shared" si="324"/>
        <v/>
      </c>
      <c r="P699" s="49" t="str">
        <f t="shared" si="325"/>
        <v/>
      </c>
      <c r="Q699" s="49" t="str">
        <f t="shared" si="326"/>
        <v/>
      </c>
      <c r="R699" s="32" t="str">
        <f t="shared" si="327"/>
        <v/>
      </c>
      <c r="S699" s="19"/>
      <c r="T699" s="45" t="str">
        <f t="shared" si="328"/>
        <v/>
      </c>
      <c r="U699" s="32" t="str">
        <f t="shared" si="329"/>
        <v/>
      </c>
      <c r="V699" s="22"/>
      <c r="W699" s="6" t="str">
        <f t="shared" si="317"/>
        <v/>
      </c>
      <c r="X699" s="7" t="str">
        <f t="shared" si="330"/>
        <v/>
      </c>
      <c r="Y699" s="19"/>
      <c r="Z699" s="13" t="str">
        <f t="shared" si="318"/>
        <v/>
      </c>
      <c r="AA699" s="13" t="str">
        <f t="shared" si="331"/>
        <v/>
      </c>
      <c r="AB699" s="7" t="str">
        <f t="shared" si="332"/>
        <v/>
      </c>
      <c r="AC699" s="22"/>
      <c r="AD699" s="3" t="str">
        <f>IF(B699="","",COUNT(B$3:B699))</f>
        <v/>
      </c>
      <c r="AE699" s="3" t="str">
        <f>IF(C699="","",COUNT(C$3:C699))</f>
        <v/>
      </c>
      <c r="AF699" s="3" t="str">
        <f>IF(D699="","",COUNT(D$3:D699))</f>
        <v/>
      </c>
      <c r="AG699" s="20" t="str">
        <f>IF(E699="","",COUNTA($E$3:E699))</f>
        <v/>
      </c>
      <c r="AH699" s="38" t="str">
        <f>IF(B699="",IF(OR($C699&lt;&gt;"",$D699&lt;&gt;"",$E699&lt;&gt;"",$H699&lt;&gt;"",$G699&lt;&gt;""),INDEX(AH$3:AH698,MATCH(MAX(AD$3:AD698),AD$3:AD698,0),0),""),B699)</f>
        <v/>
      </c>
      <c r="AI699" s="38" t="str">
        <f>IF(C699="",IF(OR($D699&lt;&gt;"",$E699&lt;&gt;"",$H699&lt;&gt;"",$G699&lt;&gt;""),INDEX(AI$3:AI698,MATCH(MAX(AE$3:AE698),AE$3:AE698,0),0),""),C699)</f>
        <v/>
      </c>
      <c r="AJ699" s="38" t="str">
        <f>IF(D699="",IF(OR($E699&lt;&gt;"",$H699&lt;&gt;"",$G699&lt;&gt;""),INDEX(AJ$3:AJ698,MATCH(MAX(AF$3:AF698),AF$3:AF698,0),0),""),D699)</f>
        <v/>
      </c>
      <c r="AK699" s="4" t="str">
        <f>IF(入力!E699="","",IFERROR(INDEX(雇用者!$B$3:$B$100003,IFERROR(MATCH("*"&amp;$E699&amp;"*",雇用者!B$3:B$100003,0),MATCH("*"&amp;$E699&amp;"*",雇用者!C$3:C$100003,0)),0),入力!E699))&amp;""</f>
        <v/>
      </c>
      <c r="AL699" s="20" t="str">
        <f>IF(AM699="","",$AM699&amp;"@"&amp;AN699&amp;IF(AN699="","","@"&amp;COUNTIF($AK$3:AK699,AN699)))</f>
        <v/>
      </c>
      <c r="AM699" s="26" t="str">
        <f t="shared" si="333"/>
        <v/>
      </c>
      <c r="AN699" s="4" t="str">
        <f>IF(AK699="",IF(AND(OR(H699&lt;&gt;"",G699&lt;&gt;""),E699=""),INDEX($AK$3:AK698,MATCH(MAX($AG$3:AG698),$AG$3:AG698,0),0),""),AK699)</f>
        <v/>
      </c>
      <c r="AO699" s="20" t="str">
        <f>IF(H699="",IF(AN699="","",IFERROR(INDEX(雇用者!$D$3:$D$100003,MATCH($AN699,雇用者!B$3:B$100003,0),0),"")),H699)&amp;""</f>
        <v/>
      </c>
      <c r="AP699" s="20" t="str">
        <f>IF(AN699="","",IFERROR(IF(AND(入力!I699="",H699=""),INDEX(雇用者!$E$3:$E$100003,MATCH($AN699,雇用者!B$3:B$100003,0),0),I699),I699))&amp;""</f>
        <v/>
      </c>
      <c r="AQ699" s="20" t="str">
        <f t="shared" si="334"/>
        <v/>
      </c>
      <c r="AR699" s="20" t="str">
        <f t="shared" si="335"/>
        <v/>
      </c>
      <c r="AS699" s="20" t="str">
        <f>IF(AN699="","",IFERROR(IF(AND(入力!G699="",H699=""),INDEX(雇用者!$F$3:$Y$100003,MATCH($AN699,雇用者!B$3:B$100003,0),MATCH($AM699,雇用者!$F$1:$Y$1,1)),IF(G699="","",G699)),IF(G699="","",G699)))</f>
        <v/>
      </c>
      <c r="AT699" s="21" t="str">
        <f t="shared" si="336"/>
        <v/>
      </c>
      <c r="AU699" s="21" t="str">
        <f>IF(AND(AT699&lt;&gt;"",COUNTIF($AL$3:AL699,AL699)=1),SUMIF($AL$3:$AT$100003,AL699,$AT$3:$AT$100003),"")</f>
        <v/>
      </c>
      <c r="AV699" s="21" t="str">
        <f>IF(AND(COUNTIF($AM$3:AM699,AM699)=COUNTIF($AM$3:AM100699,AM699),AM699&lt;&gt;""),SUMIF($AM$3:AM699,AM699,$AT$3:AT699),"")</f>
        <v/>
      </c>
      <c r="AW699" s="96"/>
      <c r="AX699" s="20" t="str">
        <f>IF(COUNT(BC699:BH699)=6,MAX($AX$3:AX698)+1,"")</f>
        <v/>
      </c>
      <c r="AY699" s="20" t="str">
        <f>IF(AZ699="","",RANK(AZ699,$AZ$3:$AZ$100003,1)+COUNTIF($AZ$3:AZ699,AZ699)-1)</f>
        <v/>
      </c>
      <c r="AZ699" s="20" t="str">
        <f t="shared" si="337"/>
        <v/>
      </c>
      <c r="BA699" s="20" t="str">
        <f>IF(AN699="","",IF(COUNTIF($AN$3:AN699,AN699)=1,1+MAX($BA$3:BA698),INDEX($BA$3:BA698,MATCH(AN699,$AN$3:AN699,0),0)))</f>
        <v/>
      </c>
      <c r="BB699" s="20" t="str">
        <f>IF(AO699="","",IF(COUNTIF($AO$3:AO699,AO699)=1,1+MAX($BB$3:BB698),INDEX($BB$3:BB698,MATCH(AO699,$AO$3:AO699,0),0)))</f>
        <v/>
      </c>
      <c r="BC699" s="54" t="str">
        <f t="shared" si="338"/>
        <v/>
      </c>
      <c r="BD699" s="54" t="str">
        <f t="shared" si="339"/>
        <v/>
      </c>
      <c r="BE699" s="20" t="str">
        <f>IF($AN699="","",IF(COUNTIF(AN699,"*"&amp;BE$1&amp;"*"),COUNTIF(AN$3:AN699,"*"&amp;BE$1&amp;"*"),""))</f>
        <v/>
      </c>
      <c r="BF699" s="20" t="str">
        <f>IF($AN699="","",IF(COUNTIF(AO699,"*"&amp;BF$1&amp;"*"),COUNTIF(AO$3:AO699,"*"&amp;BF$1&amp;"*"),""))</f>
        <v/>
      </c>
      <c r="BG699" s="20" t="str">
        <f>IF($AN699="","",IF(COUNTIF(AP699,"*"&amp;BG$1&amp;"*"),COUNTIF(AP$3:AP699,"*"&amp;BG$1&amp;"*"),""))</f>
        <v/>
      </c>
      <c r="BH699" s="20" t="str">
        <f>IF($AN699="","",IF(COUNTIF(AQ699,"*"&amp;BH$1&amp;"*"),COUNTIF(AQ$3:AQ699,"*"&amp;BH$1&amp;"*"),""))</f>
        <v/>
      </c>
      <c r="BI699" s="58" t="str">
        <f t="shared" si="340"/>
        <v/>
      </c>
      <c r="BJ699" s="20" t="str">
        <f t="shared" si="341"/>
        <v/>
      </c>
      <c r="BK699" s="20" t="str">
        <f t="shared" si="342"/>
        <v/>
      </c>
      <c r="BM699" s="20" t="str">
        <f>IF($BM$1&gt;=1+MAX($BM$3:BM698),1+MAX($BM$3:BM698),"")</f>
        <v/>
      </c>
      <c r="BN699" s="20" t="str">
        <f t="shared" si="344"/>
        <v/>
      </c>
      <c r="BO699" s="20" t="str">
        <f t="shared" si="344"/>
        <v/>
      </c>
      <c r="BP699" s="20" t="str">
        <f t="shared" si="344"/>
        <v/>
      </c>
      <c r="BQ699" s="20" t="str">
        <f t="shared" si="344"/>
        <v/>
      </c>
      <c r="BR699" s="20" t="str">
        <f t="shared" si="344"/>
        <v/>
      </c>
      <c r="BS699" s="20" t="str">
        <f t="shared" si="344"/>
        <v/>
      </c>
      <c r="BT699" s="20" t="str">
        <f t="shared" si="344"/>
        <v/>
      </c>
      <c r="BU699" s="20" t="str">
        <f t="shared" si="344"/>
        <v/>
      </c>
      <c r="BV699" s="20" t="str">
        <f t="shared" si="344"/>
        <v/>
      </c>
      <c r="BW699" s="20" t="str">
        <f t="shared" si="344"/>
        <v/>
      </c>
      <c r="BX699" s="20" t="str">
        <f t="shared" si="344"/>
        <v/>
      </c>
    </row>
    <row r="700" spans="2:76" ht="30" customHeight="1" x14ac:dyDescent="0.2">
      <c r="B700" s="52"/>
      <c r="C700" s="52"/>
      <c r="D700" s="52"/>
      <c r="E700" s="30"/>
      <c r="F700" s="31"/>
      <c r="G700" s="32"/>
      <c r="H700" s="30"/>
      <c r="I700" s="31"/>
      <c r="J700" s="34"/>
      <c r="K700" s="112" t="str">
        <f t="shared" si="320"/>
        <v/>
      </c>
      <c r="L700" s="108" t="str">
        <f t="shared" si="321"/>
        <v/>
      </c>
      <c r="M700" s="108" t="str">
        <f t="shared" si="322"/>
        <v/>
      </c>
      <c r="N700" s="31" t="str">
        <f t="shared" si="323"/>
        <v/>
      </c>
      <c r="O700" s="31" t="str">
        <f t="shared" si="324"/>
        <v/>
      </c>
      <c r="P700" s="49" t="str">
        <f t="shared" si="325"/>
        <v/>
      </c>
      <c r="Q700" s="49" t="str">
        <f t="shared" si="326"/>
        <v/>
      </c>
      <c r="R700" s="32" t="str">
        <f t="shared" si="327"/>
        <v/>
      </c>
      <c r="S700" s="19"/>
      <c r="T700" s="45" t="str">
        <f t="shared" si="328"/>
        <v/>
      </c>
      <c r="U700" s="32" t="str">
        <f t="shared" si="329"/>
        <v/>
      </c>
      <c r="V700" s="22"/>
      <c r="W700" s="6" t="str">
        <f t="shared" si="317"/>
        <v/>
      </c>
      <c r="X700" s="7" t="str">
        <f t="shared" si="330"/>
        <v/>
      </c>
      <c r="Y700" s="19"/>
      <c r="Z700" s="13" t="str">
        <f t="shared" si="318"/>
        <v/>
      </c>
      <c r="AA700" s="13" t="str">
        <f t="shared" si="331"/>
        <v/>
      </c>
      <c r="AB700" s="7" t="str">
        <f t="shared" si="332"/>
        <v/>
      </c>
      <c r="AC700" s="22"/>
      <c r="AD700" s="3" t="str">
        <f>IF(B700="","",COUNT(B$3:B700))</f>
        <v/>
      </c>
      <c r="AE700" s="3" t="str">
        <f>IF(C700="","",COUNT(C$3:C700))</f>
        <v/>
      </c>
      <c r="AF700" s="3" t="str">
        <f>IF(D700="","",COUNT(D$3:D700))</f>
        <v/>
      </c>
      <c r="AG700" s="20" t="str">
        <f>IF(E700="","",COUNTA($E$3:E700))</f>
        <v/>
      </c>
      <c r="AH700" s="38" t="str">
        <f>IF(B700="",IF(OR($C700&lt;&gt;"",$D700&lt;&gt;"",$E700&lt;&gt;"",$H700&lt;&gt;"",$G700&lt;&gt;""),INDEX(AH$3:AH699,MATCH(MAX(AD$3:AD699),AD$3:AD699,0),0),""),B700)</f>
        <v/>
      </c>
      <c r="AI700" s="38" t="str">
        <f>IF(C700="",IF(OR($D700&lt;&gt;"",$E700&lt;&gt;"",$H700&lt;&gt;"",$G700&lt;&gt;""),INDEX(AI$3:AI699,MATCH(MAX(AE$3:AE699),AE$3:AE699,0),0),""),C700)</f>
        <v/>
      </c>
      <c r="AJ700" s="38" t="str">
        <f>IF(D700="",IF(OR($E700&lt;&gt;"",$H700&lt;&gt;"",$G700&lt;&gt;""),INDEX(AJ$3:AJ699,MATCH(MAX(AF$3:AF699),AF$3:AF699,0),0),""),D700)</f>
        <v/>
      </c>
      <c r="AK700" s="4" t="str">
        <f>IF(入力!E700="","",IFERROR(INDEX(雇用者!$B$3:$B$100003,IFERROR(MATCH("*"&amp;$E700&amp;"*",雇用者!B$3:B$100003,0),MATCH("*"&amp;$E700&amp;"*",雇用者!C$3:C$100003,0)),0),入力!E700))&amp;""</f>
        <v/>
      </c>
      <c r="AL700" s="20" t="str">
        <f>IF(AM700="","",$AM700&amp;"@"&amp;AN700&amp;IF(AN700="","","@"&amp;COUNTIF($AK$3:AK700,AN700)))</f>
        <v/>
      </c>
      <c r="AM700" s="26" t="str">
        <f t="shared" si="333"/>
        <v/>
      </c>
      <c r="AN700" s="4" t="str">
        <f>IF(AK700="",IF(AND(OR(H700&lt;&gt;"",G700&lt;&gt;""),E700=""),INDEX($AK$3:AK699,MATCH(MAX($AG$3:AG699),$AG$3:AG699,0),0),""),AK700)</f>
        <v/>
      </c>
      <c r="AO700" s="20" t="str">
        <f>IF(H700="",IF(AN700="","",IFERROR(INDEX(雇用者!$D$3:$D$100003,MATCH($AN700,雇用者!B$3:B$100003,0),0),"")),H700)&amp;""</f>
        <v/>
      </c>
      <c r="AP700" s="20" t="str">
        <f>IF(AN700="","",IFERROR(IF(AND(入力!I700="",H700=""),INDEX(雇用者!$E$3:$E$100003,MATCH($AN700,雇用者!B$3:B$100003,0),0),I700),I700))&amp;""</f>
        <v/>
      </c>
      <c r="AQ700" s="20" t="str">
        <f t="shared" si="334"/>
        <v/>
      </c>
      <c r="AR700" s="20" t="str">
        <f t="shared" si="335"/>
        <v/>
      </c>
      <c r="AS700" s="20" t="str">
        <f>IF(AN700="","",IFERROR(IF(AND(入力!G700="",H700=""),INDEX(雇用者!$F$3:$Y$100003,MATCH($AN700,雇用者!B$3:B$100003,0),MATCH($AM700,雇用者!$F$1:$Y$1,1)),IF(G700="","",G700)),IF(G700="","",G700)))</f>
        <v/>
      </c>
      <c r="AT700" s="21" t="str">
        <f t="shared" si="336"/>
        <v/>
      </c>
      <c r="AU700" s="21" t="str">
        <f>IF(AND(AT700&lt;&gt;"",COUNTIF($AL$3:AL700,AL700)=1),SUMIF($AL$3:$AT$100003,AL700,$AT$3:$AT$100003),"")</f>
        <v/>
      </c>
      <c r="AV700" s="21" t="str">
        <f>IF(AND(COUNTIF($AM$3:AM700,AM700)=COUNTIF($AM$3:AM100700,AM700),AM700&lt;&gt;""),SUMIF($AM$3:AM700,AM700,$AT$3:AT700),"")</f>
        <v/>
      </c>
      <c r="AW700" s="96"/>
      <c r="AX700" s="20" t="str">
        <f>IF(COUNT(BC700:BH700)=6,MAX($AX$3:AX699)+1,"")</f>
        <v/>
      </c>
      <c r="AY700" s="20" t="str">
        <f>IF(AZ700="","",RANK(AZ700,$AZ$3:$AZ$100003,1)+COUNTIF($AZ$3:AZ700,AZ700)-1)</f>
        <v/>
      </c>
      <c r="AZ700" s="20" t="str">
        <f t="shared" si="337"/>
        <v/>
      </c>
      <c r="BA700" s="20" t="str">
        <f>IF(AN700="","",IF(COUNTIF($AN$3:AN700,AN700)=1,1+MAX($BA$3:BA699),INDEX($BA$3:BA699,MATCH(AN700,$AN$3:AN700,0),0)))</f>
        <v/>
      </c>
      <c r="BB700" s="20" t="str">
        <f>IF(AO700="","",IF(COUNTIF($AO$3:AO700,AO700)=1,1+MAX($BB$3:BB699),INDEX($BB$3:BB699,MATCH(AO700,$AO$3:AO700,0),0)))</f>
        <v/>
      </c>
      <c r="BC700" s="54" t="str">
        <f t="shared" si="338"/>
        <v/>
      </c>
      <c r="BD700" s="54" t="str">
        <f t="shared" si="339"/>
        <v/>
      </c>
      <c r="BE700" s="20" t="str">
        <f>IF($AN700="","",IF(COUNTIF(AN700,"*"&amp;BE$1&amp;"*"),COUNTIF(AN$3:AN700,"*"&amp;BE$1&amp;"*"),""))</f>
        <v/>
      </c>
      <c r="BF700" s="20" t="str">
        <f>IF($AN700="","",IF(COUNTIF(AO700,"*"&amp;BF$1&amp;"*"),COUNTIF(AO$3:AO700,"*"&amp;BF$1&amp;"*"),""))</f>
        <v/>
      </c>
      <c r="BG700" s="20" t="str">
        <f>IF($AN700="","",IF(COUNTIF(AP700,"*"&amp;BG$1&amp;"*"),COUNTIF(AP$3:AP700,"*"&amp;BG$1&amp;"*"),""))</f>
        <v/>
      </c>
      <c r="BH700" s="20" t="str">
        <f>IF($AN700="","",IF(COUNTIF(AQ700,"*"&amp;BH$1&amp;"*"),COUNTIF(AQ$3:AQ700,"*"&amp;BH$1&amp;"*"),""))</f>
        <v/>
      </c>
      <c r="BI700" s="58" t="str">
        <f t="shared" si="340"/>
        <v/>
      </c>
      <c r="BJ700" s="20" t="str">
        <f t="shared" si="341"/>
        <v/>
      </c>
      <c r="BK700" s="20" t="str">
        <f t="shared" si="342"/>
        <v/>
      </c>
      <c r="BM700" s="20" t="str">
        <f>IF($BM$1&gt;=1+MAX($BM$3:BM699),1+MAX($BM$3:BM699),"")</f>
        <v/>
      </c>
      <c r="BN700" s="20" t="str">
        <f t="shared" si="344"/>
        <v/>
      </c>
      <c r="BO700" s="20" t="str">
        <f t="shared" si="344"/>
        <v/>
      </c>
      <c r="BP700" s="20" t="str">
        <f t="shared" si="344"/>
        <v/>
      </c>
      <c r="BQ700" s="20" t="str">
        <f t="shared" si="344"/>
        <v/>
      </c>
      <c r="BR700" s="20" t="str">
        <f t="shared" si="344"/>
        <v/>
      </c>
      <c r="BS700" s="20" t="str">
        <f t="shared" si="344"/>
        <v/>
      </c>
      <c r="BT700" s="20" t="str">
        <f t="shared" si="344"/>
        <v/>
      </c>
      <c r="BU700" s="20" t="str">
        <f t="shared" si="344"/>
        <v/>
      </c>
      <c r="BV700" s="20" t="str">
        <f t="shared" si="344"/>
        <v/>
      </c>
      <c r="BW700" s="20" t="str">
        <f t="shared" si="344"/>
        <v/>
      </c>
      <c r="BX700" s="20" t="str">
        <f t="shared" si="344"/>
        <v/>
      </c>
    </row>
    <row r="701" spans="2:76" ht="30" customHeight="1" x14ac:dyDescent="0.2">
      <c r="B701" s="52"/>
      <c r="C701" s="52"/>
      <c r="D701" s="52"/>
      <c r="E701" s="30"/>
      <c r="F701" s="31"/>
      <c r="G701" s="32"/>
      <c r="H701" s="30"/>
      <c r="I701" s="31"/>
      <c r="J701" s="34"/>
      <c r="K701" s="112" t="str">
        <f t="shared" si="320"/>
        <v/>
      </c>
      <c r="L701" s="108" t="str">
        <f t="shared" si="321"/>
        <v/>
      </c>
      <c r="M701" s="108" t="str">
        <f t="shared" si="322"/>
        <v/>
      </c>
      <c r="N701" s="31" t="str">
        <f t="shared" si="323"/>
        <v/>
      </c>
      <c r="O701" s="31" t="str">
        <f t="shared" si="324"/>
        <v/>
      </c>
      <c r="P701" s="49" t="str">
        <f t="shared" si="325"/>
        <v/>
      </c>
      <c r="Q701" s="49" t="str">
        <f t="shared" si="326"/>
        <v/>
      </c>
      <c r="R701" s="32" t="str">
        <f t="shared" si="327"/>
        <v/>
      </c>
      <c r="S701" s="19"/>
      <c r="T701" s="45" t="str">
        <f t="shared" si="328"/>
        <v/>
      </c>
      <c r="U701" s="32" t="str">
        <f t="shared" si="329"/>
        <v/>
      </c>
      <c r="V701" s="22"/>
      <c r="W701" s="6" t="str">
        <f t="shared" si="317"/>
        <v/>
      </c>
      <c r="X701" s="7" t="str">
        <f t="shared" si="330"/>
        <v/>
      </c>
      <c r="Y701" s="19"/>
      <c r="Z701" s="13" t="str">
        <f t="shared" si="318"/>
        <v/>
      </c>
      <c r="AA701" s="13" t="str">
        <f t="shared" si="331"/>
        <v/>
      </c>
      <c r="AB701" s="7" t="str">
        <f t="shared" si="332"/>
        <v/>
      </c>
      <c r="AC701" s="22"/>
      <c r="AD701" s="3" t="str">
        <f>IF(B701="","",COUNT(B$3:B701))</f>
        <v/>
      </c>
      <c r="AE701" s="3" t="str">
        <f>IF(C701="","",COUNT(C$3:C701))</f>
        <v/>
      </c>
      <c r="AF701" s="3" t="str">
        <f>IF(D701="","",COUNT(D$3:D701))</f>
        <v/>
      </c>
      <c r="AG701" s="20" t="str">
        <f>IF(E701="","",COUNTA($E$3:E701))</f>
        <v/>
      </c>
      <c r="AH701" s="38" t="str">
        <f>IF(B701="",IF(OR($C701&lt;&gt;"",$D701&lt;&gt;"",$E701&lt;&gt;"",$H701&lt;&gt;"",$G701&lt;&gt;""),INDEX(AH$3:AH700,MATCH(MAX(AD$3:AD700),AD$3:AD700,0),0),""),B701)</f>
        <v/>
      </c>
      <c r="AI701" s="38" t="str">
        <f>IF(C701="",IF(OR($D701&lt;&gt;"",$E701&lt;&gt;"",$H701&lt;&gt;"",$G701&lt;&gt;""),INDEX(AI$3:AI700,MATCH(MAX(AE$3:AE700),AE$3:AE700,0),0),""),C701)</f>
        <v/>
      </c>
      <c r="AJ701" s="38" t="str">
        <f>IF(D701="",IF(OR($E701&lt;&gt;"",$H701&lt;&gt;"",$G701&lt;&gt;""),INDEX(AJ$3:AJ700,MATCH(MAX(AF$3:AF700),AF$3:AF700,0),0),""),D701)</f>
        <v/>
      </c>
      <c r="AK701" s="4" t="str">
        <f>IF(入力!E701="","",IFERROR(INDEX(雇用者!$B$3:$B$100003,IFERROR(MATCH("*"&amp;$E701&amp;"*",雇用者!B$3:B$100003,0),MATCH("*"&amp;$E701&amp;"*",雇用者!C$3:C$100003,0)),0),入力!E701))&amp;""</f>
        <v/>
      </c>
      <c r="AL701" s="20" t="str">
        <f>IF(AM701="","",$AM701&amp;"@"&amp;AN701&amp;IF(AN701="","","@"&amp;COUNTIF($AK$3:AK701,AN701)))</f>
        <v/>
      </c>
      <c r="AM701" s="26" t="str">
        <f t="shared" si="333"/>
        <v/>
      </c>
      <c r="AN701" s="4" t="str">
        <f>IF(AK701="",IF(AND(OR(H701&lt;&gt;"",G701&lt;&gt;""),E701=""),INDEX($AK$3:AK700,MATCH(MAX($AG$3:AG700),$AG$3:AG700,0),0),""),AK701)</f>
        <v/>
      </c>
      <c r="AO701" s="20" t="str">
        <f>IF(H701="",IF(AN701="","",IFERROR(INDEX(雇用者!$D$3:$D$100003,MATCH($AN701,雇用者!B$3:B$100003,0),0),"")),H701)&amp;""</f>
        <v/>
      </c>
      <c r="AP701" s="20" t="str">
        <f>IF(AN701="","",IFERROR(IF(AND(入力!I701="",H701=""),INDEX(雇用者!$E$3:$E$100003,MATCH($AN701,雇用者!B$3:B$100003,0),0),I701),I701))&amp;""</f>
        <v/>
      </c>
      <c r="AQ701" s="20" t="str">
        <f t="shared" si="334"/>
        <v/>
      </c>
      <c r="AR701" s="20" t="str">
        <f t="shared" si="335"/>
        <v/>
      </c>
      <c r="AS701" s="20" t="str">
        <f>IF(AN701="","",IFERROR(IF(AND(入力!G701="",H701=""),INDEX(雇用者!$F$3:$Y$100003,MATCH($AN701,雇用者!B$3:B$100003,0),MATCH($AM701,雇用者!$F$1:$Y$1,1)),IF(G701="","",G701)),IF(G701="","",G701)))</f>
        <v/>
      </c>
      <c r="AT701" s="21" t="str">
        <f t="shared" si="336"/>
        <v/>
      </c>
      <c r="AU701" s="21" t="str">
        <f>IF(AND(AT701&lt;&gt;"",COUNTIF($AL$3:AL701,AL701)=1),SUMIF($AL$3:$AT$100003,AL701,$AT$3:$AT$100003),"")</f>
        <v/>
      </c>
      <c r="AV701" s="21" t="str">
        <f>IF(AND(COUNTIF($AM$3:AM701,AM701)=COUNTIF($AM$3:AM100701,AM701),AM701&lt;&gt;""),SUMIF($AM$3:AM701,AM701,$AT$3:AT701),"")</f>
        <v/>
      </c>
      <c r="AW701" s="96"/>
      <c r="AX701" s="20" t="str">
        <f>IF(COUNT(BC701:BH701)=6,MAX($AX$3:AX700)+1,"")</f>
        <v/>
      </c>
      <c r="AY701" s="20" t="str">
        <f>IF(AZ701="","",RANK(AZ701,$AZ$3:$AZ$100003,1)+COUNTIF($AZ$3:AZ701,AZ701)-1)</f>
        <v/>
      </c>
      <c r="AZ701" s="20" t="str">
        <f t="shared" si="337"/>
        <v/>
      </c>
      <c r="BA701" s="20" t="str">
        <f>IF(AN701="","",IF(COUNTIF($AN$3:AN701,AN701)=1,1+MAX($BA$3:BA700),INDEX($BA$3:BA700,MATCH(AN701,$AN$3:AN701,0),0)))</f>
        <v/>
      </c>
      <c r="BB701" s="20" t="str">
        <f>IF(AO701="","",IF(COUNTIF($AO$3:AO701,AO701)=1,1+MAX($BB$3:BB700),INDEX($BB$3:BB700,MATCH(AO701,$AO$3:AO701,0),0)))</f>
        <v/>
      </c>
      <c r="BC701" s="54" t="str">
        <f t="shared" si="338"/>
        <v/>
      </c>
      <c r="BD701" s="54" t="str">
        <f t="shared" si="339"/>
        <v/>
      </c>
      <c r="BE701" s="20" t="str">
        <f>IF($AN701="","",IF(COUNTIF(AN701,"*"&amp;BE$1&amp;"*"),COUNTIF(AN$3:AN701,"*"&amp;BE$1&amp;"*"),""))</f>
        <v/>
      </c>
      <c r="BF701" s="20" t="str">
        <f>IF($AN701="","",IF(COUNTIF(AO701,"*"&amp;BF$1&amp;"*"),COUNTIF(AO$3:AO701,"*"&amp;BF$1&amp;"*"),""))</f>
        <v/>
      </c>
      <c r="BG701" s="20" t="str">
        <f>IF($AN701="","",IF(COUNTIF(AP701,"*"&amp;BG$1&amp;"*"),COUNTIF(AP$3:AP701,"*"&amp;BG$1&amp;"*"),""))</f>
        <v/>
      </c>
      <c r="BH701" s="20" t="str">
        <f>IF($AN701="","",IF(COUNTIF(AQ701,"*"&amp;BH$1&amp;"*"),COUNTIF(AQ$3:AQ701,"*"&amp;BH$1&amp;"*"),""))</f>
        <v/>
      </c>
      <c r="BI701" s="58" t="str">
        <f t="shared" si="340"/>
        <v/>
      </c>
      <c r="BJ701" s="20" t="str">
        <f t="shared" si="341"/>
        <v/>
      </c>
      <c r="BK701" s="20" t="str">
        <f t="shared" si="342"/>
        <v/>
      </c>
      <c r="BM701" s="20" t="str">
        <f>IF($BM$1&gt;=1+MAX($BM$3:BM700),1+MAX($BM$3:BM700),"")</f>
        <v/>
      </c>
      <c r="BN701" s="20" t="str">
        <f t="shared" si="344"/>
        <v/>
      </c>
      <c r="BO701" s="20" t="str">
        <f t="shared" si="344"/>
        <v/>
      </c>
      <c r="BP701" s="20" t="str">
        <f t="shared" si="344"/>
        <v/>
      </c>
      <c r="BQ701" s="20" t="str">
        <f t="shared" si="344"/>
        <v/>
      </c>
      <c r="BR701" s="20" t="str">
        <f t="shared" si="344"/>
        <v/>
      </c>
      <c r="BS701" s="20" t="str">
        <f t="shared" si="344"/>
        <v/>
      </c>
      <c r="BT701" s="20" t="str">
        <f t="shared" si="344"/>
        <v/>
      </c>
      <c r="BU701" s="20" t="str">
        <f t="shared" si="344"/>
        <v/>
      </c>
      <c r="BV701" s="20" t="str">
        <f t="shared" si="344"/>
        <v/>
      </c>
      <c r="BW701" s="20" t="str">
        <f t="shared" si="344"/>
        <v/>
      </c>
      <c r="BX701" s="20" t="str">
        <f t="shared" si="344"/>
        <v/>
      </c>
    </row>
    <row r="702" spans="2:76" ht="30" customHeight="1" x14ac:dyDescent="0.2">
      <c r="B702" s="52"/>
      <c r="C702" s="52"/>
      <c r="D702" s="52"/>
      <c r="E702" s="30"/>
      <c r="F702" s="31"/>
      <c r="G702" s="32"/>
      <c r="H702" s="30"/>
      <c r="I702" s="31"/>
      <c r="J702" s="34"/>
      <c r="K702" s="112" t="str">
        <f t="shared" si="320"/>
        <v/>
      </c>
      <c r="L702" s="108" t="str">
        <f t="shared" si="321"/>
        <v/>
      </c>
      <c r="M702" s="108" t="str">
        <f t="shared" si="322"/>
        <v/>
      </c>
      <c r="N702" s="31" t="str">
        <f t="shared" si="323"/>
        <v/>
      </c>
      <c r="O702" s="31" t="str">
        <f t="shared" si="324"/>
        <v/>
      </c>
      <c r="P702" s="49" t="str">
        <f t="shared" si="325"/>
        <v/>
      </c>
      <c r="Q702" s="49" t="str">
        <f t="shared" si="326"/>
        <v/>
      </c>
      <c r="R702" s="32" t="str">
        <f t="shared" si="327"/>
        <v/>
      </c>
      <c r="S702" s="19"/>
      <c r="T702" s="45" t="str">
        <f t="shared" si="328"/>
        <v/>
      </c>
      <c r="U702" s="32" t="str">
        <f t="shared" si="329"/>
        <v/>
      </c>
      <c r="V702" s="22"/>
      <c r="W702" s="6" t="str">
        <f t="shared" si="317"/>
        <v/>
      </c>
      <c r="X702" s="7" t="str">
        <f t="shared" si="330"/>
        <v/>
      </c>
      <c r="Y702" s="19"/>
      <c r="Z702" s="13" t="str">
        <f t="shared" si="318"/>
        <v/>
      </c>
      <c r="AA702" s="13" t="str">
        <f t="shared" si="331"/>
        <v/>
      </c>
      <c r="AB702" s="7" t="str">
        <f t="shared" si="332"/>
        <v/>
      </c>
      <c r="AC702" s="22"/>
      <c r="AD702" s="3" t="str">
        <f>IF(B702="","",COUNT(B$3:B702))</f>
        <v/>
      </c>
      <c r="AE702" s="3" t="str">
        <f>IF(C702="","",COUNT(C$3:C702))</f>
        <v/>
      </c>
      <c r="AF702" s="3" t="str">
        <f>IF(D702="","",COUNT(D$3:D702))</f>
        <v/>
      </c>
      <c r="AG702" s="20" t="str">
        <f>IF(E702="","",COUNTA($E$3:E702))</f>
        <v/>
      </c>
      <c r="AH702" s="38" t="str">
        <f>IF(B702="",IF(OR($C702&lt;&gt;"",$D702&lt;&gt;"",$E702&lt;&gt;"",$H702&lt;&gt;"",$G702&lt;&gt;""),INDEX(AH$3:AH701,MATCH(MAX(AD$3:AD701),AD$3:AD701,0),0),""),B702)</f>
        <v/>
      </c>
      <c r="AI702" s="38" t="str">
        <f>IF(C702="",IF(OR($D702&lt;&gt;"",$E702&lt;&gt;"",$H702&lt;&gt;"",$G702&lt;&gt;""),INDEX(AI$3:AI701,MATCH(MAX(AE$3:AE701),AE$3:AE701,0),0),""),C702)</f>
        <v/>
      </c>
      <c r="AJ702" s="38" t="str">
        <f>IF(D702="",IF(OR($E702&lt;&gt;"",$H702&lt;&gt;"",$G702&lt;&gt;""),INDEX(AJ$3:AJ701,MATCH(MAX(AF$3:AF701),AF$3:AF701,0),0),""),D702)</f>
        <v/>
      </c>
      <c r="AK702" s="4" t="str">
        <f>IF(入力!E702="","",IFERROR(INDEX(雇用者!$B$3:$B$100003,IFERROR(MATCH("*"&amp;$E702&amp;"*",雇用者!B$3:B$100003,0),MATCH("*"&amp;$E702&amp;"*",雇用者!C$3:C$100003,0)),0),入力!E702))&amp;""</f>
        <v/>
      </c>
      <c r="AL702" s="20" t="str">
        <f>IF(AM702="","",$AM702&amp;"@"&amp;AN702&amp;IF(AN702="","","@"&amp;COUNTIF($AK$3:AK702,AN702)))</f>
        <v/>
      </c>
      <c r="AM702" s="26" t="str">
        <f t="shared" si="333"/>
        <v/>
      </c>
      <c r="AN702" s="4" t="str">
        <f>IF(AK702="",IF(AND(OR(H702&lt;&gt;"",G702&lt;&gt;""),E702=""),INDEX($AK$3:AK701,MATCH(MAX($AG$3:AG701),$AG$3:AG701,0),0),""),AK702)</f>
        <v/>
      </c>
      <c r="AO702" s="20" t="str">
        <f>IF(H702="",IF(AN702="","",IFERROR(INDEX(雇用者!$D$3:$D$100003,MATCH($AN702,雇用者!B$3:B$100003,0),0),"")),H702)&amp;""</f>
        <v/>
      </c>
      <c r="AP702" s="20" t="str">
        <f>IF(AN702="","",IFERROR(IF(AND(入力!I702="",H702=""),INDEX(雇用者!$E$3:$E$100003,MATCH($AN702,雇用者!B$3:B$100003,0),0),I702),I702))&amp;""</f>
        <v/>
      </c>
      <c r="AQ702" s="20" t="str">
        <f t="shared" si="334"/>
        <v/>
      </c>
      <c r="AR702" s="20" t="str">
        <f t="shared" si="335"/>
        <v/>
      </c>
      <c r="AS702" s="20" t="str">
        <f>IF(AN702="","",IFERROR(IF(AND(入力!G702="",H702=""),INDEX(雇用者!$F$3:$Y$100003,MATCH($AN702,雇用者!B$3:B$100003,0),MATCH($AM702,雇用者!$F$1:$Y$1,1)),IF(G702="","",G702)),IF(G702="","",G702)))</f>
        <v/>
      </c>
      <c r="AT702" s="21" t="str">
        <f t="shared" si="336"/>
        <v/>
      </c>
      <c r="AU702" s="21" t="str">
        <f>IF(AND(AT702&lt;&gt;"",COUNTIF($AL$3:AL702,AL702)=1),SUMIF($AL$3:$AT$100003,AL702,$AT$3:$AT$100003),"")</f>
        <v/>
      </c>
      <c r="AV702" s="21" t="str">
        <f>IF(AND(COUNTIF($AM$3:AM702,AM702)=COUNTIF($AM$3:AM100702,AM702),AM702&lt;&gt;""),SUMIF($AM$3:AM702,AM702,$AT$3:AT702),"")</f>
        <v/>
      </c>
      <c r="AW702" s="96"/>
      <c r="AX702" s="20" t="str">
        <f>IF(COUNT(BC702:BH702)=6,MAX($AX$3:AX701)+1,"")</f>
        <v/>
      </c>
      <c r="AY702" s="20" t="str">
        <f>IF(AZ702="","",RANK(AZ702,$AZ$3:$AZ$100003,1)+COUNTIF($AZ$3:AZ702,AZ702)-1)</f>
        <v/>
      </c>
      <c r="AZ702" s="20" t="str">
        <f t="shared" si="337"/>
        <v/>
      </c>
      <c r="BA702" s="20" t="str">
        <f>IF(AN702="","",IF(COUNTIF($AN$3:AN702,AN702)=1,1+MAX($BA$3:BA701),INDEX($BA$3:BA701,MATCH(AN702,$AN$3:AN702,0),0)))</f>
        <v/>
      </c>
      <c r="BB702" s="20" t="str">
        <f>IF(AO702="","",IF(COUNTIF($AO$3:AO702,AO702)=1,1+MAX($BB$3:BB701),INDEX($BB$3:BB701,MATCH(AO702,$AO$3:AO702,0),0)))</f>
        <v/>
      </c>
      <c r="BC702" s="54" t="str">
        <f t="shared" si="338"/>
        <v/>
      </c>
      <c r="BD702" s="54" t="str">
        <f t="shared" si="339"/>
        <v/>
      </c>
      <c r="BE702" s="20" t="str">
        <f>IF($AN702="","",IF(COUNTIF(AN702,"*"&amp;BE$1&amp;"*"),COUNTIF(AN$3:AN702,"*"&amp;BE$1&amp;"*"),""))</f>
        <v/>
      </c>
      <c r="BF702" s="20" t="str">
        <f>IF($AN702="","",IF(COUNTIF(AO702,"*"&amp;BF$1&amp;"*"),COUNTIF(AO$3:AO702,"*"&amp;BF$1&amp;"*"),""))</f>
        <v/>
      </c>
      <c r="BG702" s="20" t="str">
        <f>IF($AN702="","",IF(COUNTIF(AP702,"*"&amp;BG$1&amp;"*"),COUNTIF(AP$3:AP702,"*"&amp;BG$1&amp;"*"),""))</f>
        <v/>
      </c>
      <c r="BH702" s="20" t="str">
        <f>IF($AN702="","",IF(COUNTIF(AQ702,"*"&amp;BH$1&amp;"*"),COUNTIF(AQ$3:AQ702,"*"&amp;BH$1&amp;"*"),""))</f>
        <v/>
      </c>
      <c r="BI702" s="58" t="str">
        <f t="shared" si="340"/>
        <v/>
      </c>
      <c r="BJ702" s="20" t="str">
        <f t="shared" si="341"/>
        <v/>
      </c>
      <c r="BK702" s="20" t="str">
        <f t="shared" si="342"/>
        <v/>
      </c>
      <c r="BM702" s="20" t="str">
        <f>IF($BM$1&gt;=1+MAX($BM$3:BM701),1+MAX($BM$3:BM701),"")</f>
        <v/>
      </c>
      <c r="BN702" s="20" t="str">
        <f t="shared" si="344"/>
        <v/>
      </c>
      <c r="BO702" s="20" t="str">
        <f t="shared" si="344"/>
        <v/>
      </c>
      <c r="BP702" s="20" t="str">
        <f t="shared" si="344"/>
        <v/>
      </c>
      <c r="BQ702" s="20" t="str">
        <f t="shared" si="344"/>
        <v/>
      </c>
      <c r="BR702" s="20" t="str">
        <f t="shared" si="344"/>
        <v/>
      </c>
      <c r="BS702" s="20" t="str">
        <f t="shared" si="344"/>
        <v/>
      </c>
      <c r="BT702" s="20" t="str">
        <f t="shared" si="344"/>
        <v/>
      </c>
      <c r="BU702" s="20" t="str">
        <f t="shared" si="344"/>
        <v/>
      </c>
      <c r="BV702" s="20" t="str">
        <f t="shared" si="344"/>
        <v/>
      </c>
      <c r="BW702" s="20" t="str">
        <f t="shared" si="344"/>
        <v/>
      </c>
      <c r="BX702" s="20" t="str">
        <f t="shared" si="344"/>
        <v/>
      </c>
    </row>
    <row r="703" spans="2:76" ht="30" customHeight="1" x14ac:dyDescent="0.2">
      <c r="B703" s="52"/>
      <c r="C703" s="52"/>
      <c r="D703" s="52"/>
      <c r="E703" s="30"/>
      <c r="F703" s="31"/>
      <c r="G703" s="32"/>
      <c r="H703" s="30"/>
      <c r="I703" s="31"/>
      <c r="J703" s="34"/>
      <c r="K703" s="112" t="str">
        <f t="shared" si="320"/>
        <v/>
      </c>
      <c r="L703" s="108" t="str">
        <f t="shared" si="321"/>
        <v/>
      </c>
      <c r="M703" s="108" t="str">
        <f t="shared" si="322"/>
        <v/>
      </c>
      <c r="N703" s="31" t="str">
        <f t="shared" si="323"/>
        <v/>
      </c>
      <c r="O703" s="31" t="str">
        <f t="shared" si="324"/>
        <v/>
      </c>
      <c r="P703" s="49" t="str">
        <f t="shared" si="325"/>
        <v/>
      </c>
      <c r="Q703" s="49" t="str">
        <f t="shared" si="326"/>
        <v/>
      </c>
      <c r="R703" s="32" t="str">
        <f t="shared" si="327"/>
        <v/>
      </c>
      <c r="S703" s="19"/>
      <c r="T703" s="45" t="str">
        <f t="shared" si="328"/>
        <v/>
      </c>
      <c r="U703" s="32" t="str">
        <f t="shared" si="329"/>
        <v/>
      </c>
      <c r="V703" s="22"/>
      <c r="W703" s="6" t="str">
        <f t="shared" si="317"/>
        <v/>
      </c>
      <c r="X703" s="7" t="str">
        <f t="shared" si="330"/>
        <v/>
      </c>
      <c r="Y703" s="19"/>
      <c r="Z703" s="13" t="str">
        <f t="shared" si="318"/>
        <v/>
      </c>
      <c r="AA703" s="13" t="str">
        <f t="shared" si="331"/>
        <v/>
      </c>
      <c r="AB703" s="7" t="str">
        <f t="shared" si="332"/>
        <v/>
      </c>
      <c r="AC703" s="22"/>
      <c r="AD703" s="3" t="str">
        <f>IF(B703="","",COUNT(B$3:B703))</f>
        <v/>
      </c>
      <c r="AE703" s="3" t="str">
        <f>IF(C703="","",COUNT(C$3:C703))</f>
        <v/>
      </c>
      <c r="AF703" s="3" t="str">
        <f>IF(D703="","",COUNT(D$3:D703))</f>
        <v/>
      </c>
      <c r="AG703" s="20" t="str">
        <f>IF(E703="","",COUNTA($E$3:E703))</f>
        <v/>
      </c>
      <c r="AH703" s="38" t="str">
        <f>IF(B703="",IF(OR($C703&lt;&gt;"",$D703&lt;&gt;"",$E703&lt;&gt;"",$H703&lt;&gt;"",$G703&lt;&gt;""),INDEX(AH$3:AH702,MATCH(MAX(AD$3:AD702),AD$3:AD702,0),0),""),B703)</f>
        <v/>
      </c>
      <c r="AI703" s="38" t="str">
        <f>IF(C703="",IF(OR($D703&lt;&gt;"",$E703&lt;&gt;"",$H703&lt;&gt;"",$G703&lt;&gt;""),INDEX(AI$3:AI702,MATCH(MAX(AE$3:AE702),AE$3:AE702,0),0),""),C703)</f>
        <v/>
      </c>
      <c r="AJ703" s="38" t="str">
        <f>IF(D703="",IF(OR($E703&lt;&gt;"",$H703&lt;&gt;"",$G703&lt;&gt;""),INDEX(AJ$3:AJ702,MATCH(MAX(AF$3:AF702),AF$3:AF702,0),0),""),D703)</f>
        <v/>
      </c>
      <c r="AK703" s="4" t="str">
        <f>IF(入力!E703="","",IFERROR(INDEX(雇用者!$B$3:$B$100003,IFERROR(MATCH("*"&amp;$E703&amp;"*",雇用者!B$3:B$100003,0),MATCH("*"&amp;$E703&amp;"*",雇用者!C$3:C$100003,0)),0),入力!E703))&amp;""</f>
        <v/>
      </c>
      <c r="AL703" s="20" t="str">
        <f>IF(AM703="","",$AM703&amp;"@"&amp;AN703&amp;IF(AN703="","","@"&amp;COUNTIF($AK$3:AK703,AN703)))</f>
        <v/>
      </c>
      <c r="AM703" s="26" t="str">
        <f t="shared" si="333"/>
        <v/>
      </c>
      <c r="AN703" s="4" t="str">
        <f>IF(AK703="",IF(AND(OR(H703&lt;&gt;"",G703&lt;&gt;""),E703=""),INDEX($AK$3:AK702,MATCH(MAX($AG$3:AG702),$AG$3:AG702,0),0),""),AK703)</f>
        <v/>
      </c>
      <c r="AO703" s="20" t="str">
        <f>IF(H703="",IF(AN703="","",IFERROR(INDEX(雇用者!$D$3:$D$100003,MATCH($AN703,雇用者!B$3:B$100003,0),0),"")),H703)&amp;""</f>
        <v/>
      </c>
      <c r="AP703" s="20" t="str">
        <f>IF(AN703="","",IFERROR(IF(AND(入力!I703="",H703=""),INDEX(雇用者!$E$3:$E$100003,MATCH($AN703,雇用者!B$3:B$100003,0),0),I703),I703))&amp;""</f>
        <v/>
      </c>
      <c r="AQ703" s="20" t="str">
        <f t="shared" si="334"/>
        <v/>
      </c>
      <c r="AR703" s="20" t="str">
        <f t="shared" si="335"/>
        <v/>
      </c>
      <c r="AS703" s="20" t="str">
        <f>IF(AN703="","",IFERROR(IF(AND(入力!G703="",H703=""),INDEX(雇用者!$F$3:$Y$100003,MATCH($AN703,雇用者!B$3:B$100003,0),MATCH($AM703,雇用者!$F$1:$Y$1,1)),IF(G703="","",G703)),IF(G703="","",G703)))</f>
        <v/>
      </c>
      <c r="AT703" s="21" t="str">
        <f t="shared" si="336"/>
        <v/>
      </c>
      <c r="AU703" s="21" t="str">
        <f>IF(AND(AT703&lt;&gt;"",COUNTIF($AL$3:AL703,AL703)=1),SUMIF($AL$3:$AT$100003,AL703,$AT$3:$AT$100003),"")</f>
        <v/>
      </c>
      <c r="AV703" s="21" t="str">
        <f>IF(AND(COUNTIF($AM$3:AM703,AM703)=COUNTIF($AM$3:AM100703,AM703),AM703&lt;&gt;""),SUMIF($AM$3:AM703,AM703,$AT$3:AT703),"")</f>
        <v/>
      </c>
      <c r="AW703" s="96"/>
      <c r="AX703" s="20" t="str">
        <f>IF(COUNT(BC703:BH703)=6,MAX($AX$3:AX702)+1,"")</f>
        <v/>
      </c>
      <c r="AY703" s="20" t="str">
        <f>IF(AZ703="","",RANK(AZ703,$AZ$3:$AZ$100003,1)+COUNTIF($AZ$3:AZ703,AZ703)-1)</f>
        <v/>
      </c>
      <c r="AZ703" s="20" t="str">
        <f t="shared" si="337"/>
        <v/>
      </c>
      <c r="BA703" s="20" t="str">
        <f>IF(AN703="","",IF(COUNTIF($AN$3:AN703,AN703)=1,1+MAX($BA$3:BA702),INDEX($BA$3:BA702,MATCH(AN703,$AN$3:AN703,0),0)))</f>
        <v/>
      </c>
      <c r="BB703" s="20" t="str">
        <f>IF(AO703="","",IF(COUNTIF($AO$3:AO703,AO703)=1,1+MAX($BB$3:BB702),INDEX($BB$3:BB702,MATCH(AO703,$AO$3:AO703,0),0)))</f>
        <v/>
      </c>
      <c r="BC703" s="54" t="str">
        <f t="shared" si="338"/>
        <v/>
      </c>
      <c r="BD703" s="54" t="str">
        <f t="shared" si="339"/>
        <v/>
      </c>
      <c r="BE703" s="20" t="str">
        <f>IF($AN703="","",IF(COUNTIF(AN703,"*"&amp;BE$1&amp;"*"),COUNTIF(AN$3:AN703,"*"&amp;BE$1&amp;"*"),""))</f>
        <v/>
      </c>
      <c r="BF703" s="20" t="str">
        <f>IF($AN703="","",IF(COUNTIF(AO703,"*"&amp;BF$1&amp;"*"),COUNTIF(AO$3:AO703,"*"&amp;BF$1&amp;"*"),""))</f>
        <v/>
      </c>
      <c r="BG703" s="20" t="str">
        <f>IF($AN703="","",IF(COUNTIF(AP703,"*"&amp;BG$1&amp;"*"),COUNTIF(AP$3:AP703,"*"&amp;BG$1&amp;"*"),""))</f>
        <v/>
      </c>
      <c r="BH703" s="20" t="str">
        <f>IF($AN703="","",IF(COUNTIF(AQ703,"*"&amp;BH$1&amp;"*"),COUNTIF(AQ$3:AQ703,"*"&amp;BH$1&amp;"*"),""))</f>
        <v/>
      </c>
      <c r="BI703" s="58" t="str">
        <f t="shared" si="340"/>
        <v/>
      </c>
      <c r="BJ703" s="20" t="str">
        <f t="shared" si="341"/>
        <v/>
      </c>
      <c r="BK703" s="20" t="str">
        <f t="shared" si="342"/>
        <v/>
      </c>
      <c r="BM703" s="20" t="str">
        <f>IF($BM$1&gt;=1+MAX($BM$3:BM702),1+MAX($BM$3:BM702),"")</f>
        <v/>
      </c>
      <c r="BN703" s="20" t="str">
        <f t="shared" si="344"/>
        <v/>
      </c>
      <c r="BO703" s="20" t="str">
        <f t="shared" si="344"/>
        <v/>
      </c>
      <c r="BP703" s="20" t="str">
        <f t="shared" si="344"/>
        <v/>
      </c>
      <c r="BQ703" s="20" t="str">
        <f t="shared" si="344"/>
        <v/>
      </c>
      <c r="BR703" s="20" t="str">
        <f t="shared" si="344"/>
        <v/>
      </c>
      <c r="BS703" s="20" t="str">
        <f t="shared" si="344"/>
        <v/>
      </c>
      <c r="BT703" s="20" t="str">
        <f t="shared" si="344"/>
        <v/>
      </c>
      <c r="BU703" s="20" t="str">
        <f t="shared" si="344"/>
        <v/>
      </c>
      <c r="BV703" s="20" t="str">
        <f t="shared" si="344"/>
        <v/>
      </c>
      <c r="BW703" s="20" t="str">
        <f t="shared" si="344"/>
        <v/>
      </c>
      <c r="BX703" s="20" t="str">
        <f t="shared" si="344"/>
        <v/>
      </c>
    </row>
    <row r="704" spans="2:76" ht="30" customHeight="1" x14ac:dyDescent="0.2">
      <c r="B704" s="52"/>
      <c r="C704" s="52"/>
      <c r="D704" s="52"/>
      <c r="E704" s="30"/>
      <c r="F704" s="31"/>
      <c r="G704" s="32"/>
      <c r="H704" s="30"/>
      <c r="I704" s="31"/>
      <c r="J704" s="34"/>
      <c r="K704" s="112" t="str">
        <f t="shared" si="320"/>
        <v/>
      </c>
      <c r="L704" s="108" t="str">
        <f t="shared" si="321"/>
        <v/>
      </c>
      <c r="M704" s="108" t="str">
        <f t="shared" si="322"/>
        <v/>
      </c>
      <c r="N704" s="31" t="str">
        <f t="shared" si="323"/>
        <v/>
      </c>
      <c r="O704" s="31" t="str">
        <f t="shared" si="324"/>
        <v/>
      </c>
      <c r="P704" s="49" t="str">
        <f t="shared" si="325"/>
        <v/>
      </c>
      <c r="Q704" s="49" t="str">
        <f t="shared" si="326"/>
        <v/>
      </c>
      <c r="R704" s="32" t="str">
        <f t="shared" si="327"/>
        <v/>
      </c>
      <c r="S704" s="19"/>
      <c r="T704" s="45" t="str">
        <f t="shared" si="328"/>
        <v/>
      </c>
      <c r="U704" s="32" t="str">
        <f t="shared" si="329"/>
        <v/>
      </c>
      <c r="V704" s="22"/>
      <c r="W704" s="6" t="str">
        <f t="shared" si="317"/>
        <v/>
      </c>
      <c r="X704" s="7" t="str">
        <f t="shared" si="330"/>
        <v/>
      </c>
      <c r="Y704" s="19"/>
      <c r="Z704" s="13" t="str">
        <f t="shared" si="318"/>
        <v/>
      </c>
      <c r="AA704" s="13" t="str">
        <f t="shared" si="331"/>
        <v/>
      </c>
      <c r="AB704" s="7" t="str">
        <f t="shared" si="332"/>
        <v/>
      </c>
      <c r="AC704" s="22"/>
      <c r="AD704" s="3" t="str">
        <f>IF(B704="","",COUNT(B$3:B704))</f>
        <v/>
      </c>
      <c r="AE704" s="3" t="str">
        <f>IF(C704="","",COUNT(C$3:C704))</f>
        <v/>
      </c>
      <c r="AF704" s="3" t="str">
        <f>IF(D704="","",COUNT(D$3:D704))</f>
        <v/>
      </c>
      <c r="AG704" s="20" t="str">
        <f>IF(E704="","",COUNTA($E$3:E704))</f>
        <v/>
      </c>
      <c r="AH704" s="38" t="str">
        <f>IF(B704="",IF(OR($C704&lt;&gt;"",$D704&lt;&gt;"",$E704&lt;&gt;"",$H704&lt;&gt;"",$G704&lt;&gt;""),INDEX(AH$3:AH703,MATCH(MAX(AD$3:AD703),AD$3:AD703,0),0),""),B704)</f>
        <v/>
      </c>
      <c r="AI704" s="38" t="str">
        <f>IF(C704="",IF(OR($D704&lt;&gt;"",$E704&lt;&gt;"",$H704&lt;&gt;"",$G704&lt;&gt;""),INDEX(AI$3:AI703,MATCH(MAX(AE$3:AE703),AE$3:AE703,0),0),""),C704)</f>
        <v/>
      </c>
      <c r="AJ704" s="38" t="str">
        <f>IF(D704="",IF(OR($E704&lt;&gt;"",$H704&lt;&gt;"",$G704&lt;&gt;""),INDEX(AJ$3:AJ703,MATCH(MAX(AF$3:AF703),AF$3:AF703,0),0),""),D704)</f>
        <v/>
      </c>
      <c r="AK704" s="4" t="str">
        <f>IF(入力!E704="","",IFERROR(INDEX(雇用者!$B$3:$B$100003,IFERROR(MATCH("*"&amp;$E704&amp;"*",雇用者!B$3:B$100003,0),MATCH("*"&amp;$E704&amp;"*",雇用者!C$3:C$100003,0)),0),入力!E704))&amp;""</f>
        <v/>
      </c>
      <c r="AL704" s="20" t="str">
        <f>IF(AM704="","",$AM704&amp;"@"&amp;AN704&amp;IF(AN704="","","@"&amp;COUNTIF($AK$3:AK704,AN704)))</f>
        <v/>
      </c>
      <c r="AM704" s="26" t="str">
        <f t="shared" si="333"/>
        <v/>
      </c>
      <c r="AN704" s="4" t="str">
        <f>IF(AK704="",IF(AND(OR(H704&lt;&gt;"",G704&lt;&gt;""),E704=""),INDEX($AK$3:AK703,MATCH(MAX($AG$3:AG703),$AG$3:AG703,0),0),""),AK704)</f>
        <v/>
      </c>
      <c r="AO704" s="20" t="str">
        <f>IF(H704="",IF(AN704="","",IFERROR(INDEX(雇用者!$D$3:$D$100003,MATCH($AN704,雇用者!B$3:B$100003,0),0),"")),H704)&amp;""</f>
        <v/>
      </c>
      <c r="AP704" s="20" t="str">
        <f>IF(AN704="","",IFERROR(IF(AND(入力!I704="",H704=""),INDEX(雇用者!$E$3:$E$100003,MATCH($AN704,雇用者!B$3:B$100003,0),0),I704),I704))&amp;""</f>
        <v/>
      </c>
      <c r="AQ704" s="20" t="str">
        <f t="shared" si="334"/>
        <v/>
      </c>
      <c r="AR704" s="20" t="str">
        <f t="shared" si="335"/>
        <v/>
      </c>
      <c r="AS704" s="20" t="str">
        <f>IF(AN704="","",IFERROR(IF(AND(入力!G704="",H704=""),INDEX(雇用者!$F$3:$Y$100003,MATCH($AN704,雇用者!B$3:B$100003,0),MATCH($AM704,雇用者!$F$1:$Y$1,1)),IF(G704="","",G704)),IF(G704="","",G704)))</f>
        <v/>
      </c>
      <c r="AT704" s="21" t="str">
        <f t="shared" si="336"/>
        <v/>
      </c>
      <c r="AU704" s="21" t="str">
        <f>IF(AND(AT704&lt;&gt;"",COUNTIF($AL$3:AL704,AL704)=1),SUMIF($AL$3:$AT$100003,AL704,$AT$3:$AT$100003),"")</f>
        <v/>
      </c>
      <c r="AV704" s="21" t="str">
        <f>IF(AND(COUNTIF($AM$3:AM704,AM704)=COUNTIF($AM$3:AM100704,AM704),AM704&lt;&gt;""),SUMIF($AM$3:AM704,AM704,$AT$3:AT704),"")</f>
        <v/>
      </c>
      <c r="AW704" s="96"/>
      <c r="AX704" s="20" t="str">
        <f>IF(COUNT(BC704:BH704)=6,MAX($AX$3:AX703)+1,"")</f>
        <v/>
      </c>
      <c r="AY704" s="20" t="str">
        <f>IF(AZ704="","",RANK(AZ704,$AZ$3:$AZ$100003,1)+COUNTIF($AZ$3:AZ704,AZ704)-1)</f>
        <v/>
      </c>
      <c r="AZ704" s="20" t="str">
        <f t="shared" si="337"/>
        <v/>
      </c>
      <c r="BA704" s="20" t="str">
        <f>IF(AN704="","",IF(COUNTIF($AN$3:AN704,AN704)=1,1+MAX($BA$3:BA703),INDEX($BA$3:BA703,MATCH(AN704,$AN$3:AN704,0),0)))</f>
        <v/>
      </c>
      <c r="BB704" s="20" t="str">
        <f>IF(AO704="","",IF(COUNTIF($AO$3:AO704,AO704)=1,1+MAX($BB$3:BB703),INDEX($BB$3:BB703,MATCH(AO704,$AO$3:AO704,0),0)))</f>
        <v/>
      </c>
      <c r="BC704" s="54" t="str">
        <f t="shared" si="338"/>
        <v/>
      </c>
      <c r="BD704" s="54" t="str">
        <f t="shared" si="339"/>
        <v/>
      </c>
      <c r="BE704" s="20" t="str">
        <f>IF($AN704="","",IF(COUNTIF(AN704,"*"&amp;BE$1&amp;"*"),COUNTIF(AN$3:AN704,"*"&amp;BE$1&amp;"*"),""))</f>
        <v/>
      </c>
      <c r="BF704" s="20" t="str">
        <f>IF($AN704="","",IF(COUNTIF(AO704,"*"&amp;BF$1&amp;"*"),COUNTIF(AO$3:AO704,"*"&amp;BF$1&amp;"*"),""))</f>
        <v/>
      </c>
      <c r="BG704" s="20" t="str">
        <f>IF($AN704="","",IF(COUNTIF(AP704,"*"&amp;BG$1&amp;"*"),COUNTIF(AP$3:AP704,"*"&amp;BG$1&amp;"*"),""))</f>
        <v/>
      </c>
      <c r="BH704" s="20" t="str">
        <f>IF($AN704="","",IF(COUNTIF(AQ704,"*"&amp;BH$1&amp;"*"),COUNTIF(AQ$3:AQ704,"*"&amp;BH$1&amp;"*"),""))</f>
        <v/>
      </c>
      <c r="BI704" s="58" t="str">
        <f t="shared" si="340"/>
        <v/>
      </c>
      <c r="BJ704" s="20" t="str">
        <f t="shared" si="341"/>
        <v/>
      </c>
      <c r="BK704" s="20" t="str">
        <f t="shared" si="342"/>
        <v/>
      </c>
      <c r="BM704" s="20" t="str">
        <f>IF($BM$1&gt;=1+MAX($BM$3:BM703),1+MAX($BM$3:BM703),"")</f>
        <v/>
      </c>
      <c r="BN704" s="20" t="str">
        <f t="shared" si="344"/>
        <v/>
      </c>
      <c r="BO704" s="20" t="str">
        <f t="shared" si="344"/>
        <v/>
      </c>
      <c r="BP704" s="20" t="str">
        <f t="shared" si="344"/>
        <v/>
      </c>
      <c r="BQ704" s="20" t="str">
        <f t="shared" si="344"/>
        <v/>
      </c>
      <c r="BR704" s="20" t="str">
        <f t="shared" si="344"/>
        <v/>
      </c>
      <c r="BS704" s="20" t="str">
        <f t="shared" si="344"/>
        <v/>
      </c>
      <c r="BT704" s="20" t="str">
        <f t="shared" si="344"/>
        <v/>
      </c>
      <c r="BU704" s="20" t="str">
        <f t="shared" si="344"/>
        <v/>
      </c>
      <c r="BV704" s="20" t="str">
        <f t="shared" si="344"/>
        <v/>
      </c>
      <c r="BW704" s="20" t="str">
        <f t="shared" si="344"/>
        <v/>
      </c>
      <c r="BX704" s="20" t="str">
        <f t="shared" si="344"/>
        <v/>
      </c>
    </row>
    <row r="705" spans="2:76" ht="30" customHeight="1" x14ac:dyDescent="0.2">
      <c r="B705" s="52"/>
      <c r="C705" s="52"/>
      <c r="D705" s="52"/>
      <c r="E705" s="30"/>
      <c r="F705" s="31"/>
      <c r="G705" s="32"/>
      <c r="H705" s="30"/>
      <c r="I705" s="31"/>
      <c r="J705" s="34"/>
      <c r="K705" s="112" t="str">
        <f t="shared" si="320"/>
        <v/>
      </c>
      <c r="L705" s="108" t="str">
        <f t="shared" si="321"/>
        <v/>
      </c>
      <c r="M705" s="108" t="str">
        <f t="shared" si="322"/>
        <v/>
      </c>
      <c r="N705" s="31" t="str">
        <f t="shared" si="323"/>
        <v/>
      </c>
      <c r="O705" s="31" t="str">
        <f t="shared" si="324"/>
        <v/>
      </c>
      <c r="P705" s="49" t="str">
        <f t="shared" si="325"/>
        <v/>
      </c>
      <c r="Q705" s="49" t="str">
        <f t="shared" si="326"/>
        <v/>
      </c>
      <c r="R705" s="32" t="str">
        <f t="shared" si="327"/>
        <v/>
      </c>
      <c r="S705" s="19"/>
      <c r="T705" s="45" t="str">
        <f t="shared" si="328"/>
        <v/>
      </c>
      <c r="U705" s="32" t="str">
        <f t="shared" si="329"/>
        <v/>
      </c>
      <c r="V705" s="22"/>
      <c r="W705" s="6" t="str">
        <f t="shared" si="317"/>
        <v/>
      </c>
      <c r="X705" s="7" t="str">
        <f t="shared" si="330"/>
        <v/>
      </c>
      <c r="Y705" s="19"/>
      <c r="Z705" s="13" t="str">
        <f t="shared" si="318"/>
        <v/>
      </c>
      <c r="AA705" s="13" t="str">
        <f t="shared" si="331"/>
        <v/>
      </c>
      <c r="AB705" s="7" t="str">
        <f t="shared" si="332"/>
        <v/>
      </c>
      <c r="AC705" s="22"/>
      <c r="AD705" s="3" t="str">
        <f>IF(B705="","",COUNT(B$3:B705))</f>
        <v/>
      </c>
      <c r="AE705" s="3" t="str">
        <f>IF(C705="","",COUNT(C$3:C705))</f>
        <v/>
      </c>
      <c r="AF705" s="3" t="str">
        <f>IF(D705="","",COUNT(D$3:D705))</f>
        <v/>
      </c>
      <c r="AG705" s="20" t="str">
        <f>IF(E705="","",COUNTA($E$3:E705))</f>
        <v/>
      </c>
      <c r="AH705" s="38" t="str">
        <f>IF(B705="",IF(OR($C705&lt;&gt;"",$D705&lt;&gt;"",$E705&lt;&gt;"",$H705&lt;&gt;"",$G705&lt;&gt;""),INDEX(AH$3:AH704,MATCH(MAX(AD$3:AD704),AD$3:AD704,0),0),""),B705)</f>
        <v/>
      </c>
      <c r="AI705" s="38" t="str">
        <f>IF(C705="",IF(OR($D705&lt;&gt;"",$E705&lt;&gt;"",$H705&lt;&gt;"",$G705&lt;&gt;""),INDEX(AI$3:AI704,MATCH(MAX(AE$3:AE704),AE$3:AE704,0),0),""),C705)</f>
        <v/>
      </c>
      <c r="AJ705" s="38" t="str">
        <f>IF(D705="",IF(OR($E705&lt;&gt;"",$H705&lt;&gt;"",$G705&lt;&gt;""),INDEX(AJ$3:AJ704,MATCH(MAX(AF$3:AF704),AF$3:AF704,0),0),""),D705)</f>
        <v/>
      </c>
      <c r="AK705" s="4" t="str">
        <f>IF(入力!E705="","",IFERROR(INDEX(雇用者!$B$3:$B$100003,IFERROR(MATCH("*"&amp;$E705&amp;"*",雇用者!B$3:B$100003,0),MATCH("*"&amp;$E705&amp;"*",雇用者!C$3:C$100003,0)),0),入力!E705))&amp;""</f>
        <v/>
      </c>
      <c r="AL705" s="20" t="str">
        <f>IF(AM705="","",$AM705&amp;"@"&amp;AN705&amp;IF(AN705="","","@"&amp;COUNTIF($AK$3:AK705,AN705)))</f>
        <v/>
      </c>
      <c r="AM705" s="26" t="str">
        <f t="shared" si="333"/>
        <v/>
      </c>
      <c r="AN705" s="4" t="str">
        <f>IF(AK705="",IF(AND(OR(H705&lt;&gt;"",G705&lt;&gt;""),E705=""),INDEX($AK$3:AK704,MATCH(MAX($AG$3:AG704),$AG$3:AG704,0),0),""),AK705)</f>
        <v/>
      </c>
      <c r="AO705" s="20" t="str">
        <f>IF(H705="",IF(AN705="","",IFERROR(INDEX(雇用者!$D$3:$D$100003,MATCH($AN705,雇用者!B$3:B$100003,0),0),"")),H705)&amp;""</f>
        <v/>
      </c>
      <c r="AP705" s="20" t="str">
        <f>IF(AN705="","",IFERROR(IF(AND(入力!I705="",H705=""),INDEX(雇用者!$E$3:$E$100003,MATCH($AN705,雇用者!B$3:B$100003,0),0),I705),I705))&amp;""</f>
        <v/>
      </c>
      <c r="AQ705" s="20" t="str">
        <f t="shared" si="334"/>
        <v/>
      </c>
      <c r="AR705" s="20" t="str">
        <f t="shared" si="335"/>
        <v/>
      </c>
      <c r="AS705" s="20" t="str">
        <f>IF(AN705="","",IFERROR(IF(AND(入力!G705="",H705=""),INDEX(雇用者!$F$3:$Y$100003,MATCH($AN705,雇用者!B$3:B$100003,0),MATCH($AM705,雇用者!$F$1:$Y$1,1)),IF(G705="","",G705)),IF(G705="","",G705)))</f>
        <v/>
      </c>
      <c r="AT705" s="21" t="str">
        <f t="shared" si="336"/>
        <v/>
      </c>
      <c r="AU705" s="21" t="str">
        <f>IF(AND(AT705&lt;&gt;"",COUNTIF($AL$3:AL705,AL705)=1),SUMIF($AL$3:$AT$100003,AL705,$AT$3:$AT$100003),"")</f>
        <v/>
      </c>
      <c r="AV705" s="21" t="str">
        <f>IF(AND(COUNTIF($AM$3:AM705,AM705)=COUNTIF($AM$3:AM100705,AM705),AM705&lt;&gt;""),SUMIF($AM$3:AM705,AM705,$AT$3:AT705),"")</f>
        <v/>
      </c>
      <c r="AW705" s="96"/>
      <c r="AX705" s="20" t="str">
        <f>IF(COUNT(BC705:BH705)=6,MAX($AX$3:AX704)+1,"")</f>
        <v/>
      </c>
      <c r="AY705" s="20" t="str">
        <f>IF(AZ705="","",RANK(AZ705,$AZ$3:$AZ$100003,1)+COUNTIF($AZ$3:AZ705,AZ705)-1)</f>
        <v/>
      </c>
      <c r="AZ705" s="20" t="str">
        <f t="shared" si="337"/>
        <v/>
      </c>
      <c r="BA705" s="20" t="str">
        <f>IF(AN705="","",IF(COUNTIF($AN$3:AN705,AN705)=1,1+MAX($BA$3:BA704),INDEX($BA$3:BA704,MATCH(AN705,$AN$3:AN705,0),0)))</f>
        <v/>
      </c>
      <c r="BB705" s="20" t="str">
        <f>IF(AO705="","",IF(COUNTIF($AO$3:AO705,AO705)=1,1+MAX($BB$3:BB704),INDEX($BB$3:BB704,MATCH(AO705,$AO$3:AO705,0),0)))</f>
        <v/>
      </c>
      <c r="BC705" s="54" t="str">
        <f t="shared" si="338"/>
        <v/>
      </c>
      <c r="BD705" s="54" t="str">
        <f t="shared" si="339"/>
        <v/>
      </c>
      <c r="BE705" s="20" t="str">
        <f>IF($AN705="","",IF(COUNTIF(AN705,"*"&amp;BE$1&amp;"*"),COUNTIF(AN$3:AN705,"*"&amp;BE$1&amp;"*"),""))</f>
        <v/>
      </c>
      <c r="BF705" s="20" t="str">
        <f>IF($AN705="","",IF(COUNTIF(AO705,"*"&amp;BF$1&amp;"*"),COUNTIF(AO$3:AO705,"*"&amp;BF$1&amp;"*"),""))</f>
        <v/>
      </c>
      <c r="BG705" s="20" t="str">
        <f>IF($AN705="","",IF(COUNTIF(AP705,"*"&amp;BG$1&amp;"*"),COUNTIF(AP$3:AP705,"*"&amp;BG$1&amp;"*"),""))</f>
        <v/>
      </c>
      <c r="BH705" s="20" t="str">
        <f>IF($AN705="","",IF(COUNTIF(AQ705,"*"&amp;BH$1&amp;"*"),COUNTIF(AQ$3:AQ705,"*"&amp;BH$1&amp;"*"),""))</f>
        <v/>
      </c>
      <c r="BI705" s="58" t="str">
        <f t="shared" si="340"/>
        <v/>
      </c>
      <c r="BJ705" s="20" t="str">
        <f t="shared" si="341"/>
        <v/>
      </c>
      <c r="BK705" s="20" t="str">
        <f t="shared" si="342"/>
        <v/>
      </c>
      <c r="BM705" s="20" t="str">
        <f>IF($BM$1&gt;=1+MAX($BM$3:BM704),1+MAX($BM$3:BM704),"")</f>
        <v/>
      </c>
      <c r="BN705" s="20" t="str">
        <f t="shared" si="344"/>
        <v/>
      </c>
      <c r="BO705" s="20" t="str">
        <f t="shared" si="344"/>
        <v/>
      </c>
      <c r="BP705" s="20" t="str">
        <f t="shared" si="344"/>
        <v/>
      </c>
      <c r="BQ705" s="20" t="str">
        <f t="shared" si="344"/>
        <v/>
      </c>
      <c r="BR705" s="20" t="str">
        <f t="shared" si="344"/>
        <v/>
      </c>
      <c r="BS705" s="20" t="str">
        <f t="shared" si="344"/>
        <v/>
      </c>
      <c r="BT705" s="20" t="str">
        <f t="shared" si="344"/>
        <v/>
      </c>
      <c r="BU705" s="20" t="str">
        <f t="shared" si="344"/>
        <v/>
      </c>
      <c r="BV705" s="20" t="str">
        <f t="shared" si="344"/>
        <v/>
      </c>
      <c r="BW705" s="20" t="str">
        <f t="shared" si="344"/>
        <v/>
      </c>
      <c r="BX705" s="20" t="str">
        <f t="shared" si="344"/>
        <v/>
      </c>
    </row>
    <row r="706" spans="2:76" ht="30" customHeight="1" x14ac:dyDescent="0.2">
      <c r="B706" s="52"/>
      <c r="C706" s="52"/>
      <c r="D706" s="52"/>
      <c r="E706" s="30"/>
      <c r="F706" s="31"/>
      <c r="G706" s="32"/>
      <c r="H706" s="30"/>
      <c r="I706" s="31"/>
      <c r="J706" s="34"/>
      <c r="K706" s="112" t="str">
        <f t="shared" si="320"/>
        <v/>
      </c>
      <c r="L706" s="108" t="str">
        <f t="shared" si="321"/>
        <v/>
      </c>
      <c r="M706" s="108" t="str">
        <f t="shared" si="322"/>
        <v/>
      </c>
      <c r="N706" s="31" t="str">
        <f t="shared" si="323"/>
        <v/>
      </c>
      <c r="O706" s="31" t="str">
        <f t="shared" si="324"/>
        <v/>
      </c>
      <c r="P706" s="49" t="str">
        <f t="shared" si="325"/>
        <v/>
      </c>
      <c r="Q706" s="49" t="str">
        <f t="shared" si="326"/>
        <v/>
      </c>
      <c r="R706" s="32" t="str">
        <f t="shared" si="327"/>
        <v/>
      </c>
      <c r="S706" s="19"/>
      <c r="T706" s="45" t="str">
        <f t="shared" si="328"/>
        <v/>
      </c>
      <c r="U706" s="32" t="str">
        <f t="shared" si="329"/>
        <v/>
      </c>
      <c r="V706" s="22"/>
      <c r="W706" s="6" t="str">
        <f t="shared" si="317"/>
        <v/>
      </c>
      <c r="X706" s="7" t="str">
        <f t="shared" si="330"/>
        <v/>
      </c>
      <c r="Y706" s="19"/>
      <c r="Z706" s="13" t="str">
        <f t="shared" si="318"/>
        <v/>
      </c>
      <c r="AA706" s="13" t="str">
        <f t="shared" si="331"/>
        <v/>
      </c>
      <c r="AB706" s="7" t="str">
        <f t="shared" si="332"/>
        <v/>
      </c>
      <c r="AC706" s="22"/>
      <c r="AD706" s="3" t="str">
        <f>IF(B706="","",COUNT(B$3:B706))</f>
        <v/>
      </c>
      <c r="AE706" s="3" t="str">
        <f>IF(C706="","",COUNT(C$3:C706))</f>
        <v/>
      </c>
      <c r="AF706" s="3" t="str">
        <f>IF(D706="","",COUNT(D$3:D706))</f>
        <v/>
      </c>
      <c r="AG706" s="20" t="str">
        <f>IF(E706="","",COUNTA($E$3:E706))</f>
        <v/>
      </c>
      <c r="AH706" s="38" t="str">
        <f>IF(B706="",IF(OR($C706&lt;&gt;"",$D706&lt;&gt;"",$E706&lt;&gt;"",$H706&lt;&gt;"",$G706&lt;&gt;""),INDEX(AH$3:AH705,MATCH(MAX(AD$3:AD705),AD$3:AD705,0),0),""),B706)</f>
        <v/>
      </c>
      <c r="AI706" s="38" t="str">
        <f>IF(C706="",IF(OR($D706&lt;&gt;"",$E706&lt;&gt;"",$H706&lt;&gt;"",$G706&lt;&gt;""),INDEX(AI$3:AI705,MATCH(MAX(AE$3:AE705),AE$3:AE705,0),0),""),C706)</f>
        <v/>
      </c>
      <c r="AJ706" s="38" t="str">
        <f>IF(D706="",IF(OR($E706&lt;&gt;"",$H706&lt;&gt;"",$G706&lt;&gt;""),INDEX(AJ$3:AJ705,MATCH(MAX(AF$3:AF705),AF$3:AF705,0),0),""),D706)</f>
        <v/>
      </c>
      <c r="AK706" s="4" t="str">
        <f>IF(入力!E706="","",IFERROR(INDEX(雇用者!$B$3:$B$100003,IFERROR(MATCH("*"&amp;$E706&amp;"*",雇用者!B$3:B$100003,0),MATCH("*"&amp;$E706&amp;"*",雇用者!C$3:C$100003,0)),0),入力!E706))&amp;""</f>
        <v/>
      </c>
      <c r="AL706" s="20" t="str">
        <f>IF(AM706="","",$AM706&amp;"@"&amp;AN706&amp;IF(AN706="","","@"&amp;COUNTIF($AK$3:AK706,AN706)))</f>
        <v/>
      </c>
      <c r="AM706" s="26" t="str">
        <f t="shared" si="333"/>
        <v/>
      </c>
      <c r="AN706" s="4" t="str">
        <f>IF(AK706="",IF(AND(OR(H706&lt;&gt;"",G706&lt;&gt;""),E706=""),INDEX($AK$3:AK705,MATCH(MAX($AG$3:AG705),$AG$3:AG705,0),0),""),AK706)</f>
        <v/>
      </c>
      <c r="AO706" s="20" t="str">
        <f>IF(H706="",IF(AN706="","",IFERROR(INDEX(雇用者!$D$3:$D$100003,MATCH($AN706,雇用者!B$3:B$100003,0),0),"")),H706)&amp;""</f>
        <v/>
      </c>
      <c r="AP706" s="20" t="str">
        <f>IF(AN706="","",IFERROR(IF(AND(入力!I706="",H706=""),INDEX(雇用者!$E$3:$E$100003,MATCH($AN706,雇用者!B$3:B$100003,0),0),I706),I706))&amp;""</f>
        <v/>
      </c>
      <c r="AQ706" s="20" t="str">
        <f t="shared" si="334"/>
        <v/>
      </c>
      <c r="AR706" s="20" t="str">
        <f t="shared" si="335"/>
        <v/>
      </c>
      <c r="AS706" s="20" t="str">
        <f>IF(AN706="","",IFERROR(IF(AND(入力!G706="",H706=""),INDEX(雇用者!$F$3:$Y$100003,MATCH($AN706,雇用者!B$3:B$100003,0),MATCH($AM706,雇用者!$F$1:$Y$1,1)),IF(G706="","",G706)),IF(G706="","",G706)))</f>
        <v/>
      </c>
      <c r="AT706" s="21" t="str">
        <f t="shared" si="336"/>
        <v/>
      </c>
      <c r="AU706" s="21" t="str">
        <f>IF(AND(AT706&lt;&gt;"",COUNTIF($AL$3:AL706,AL706)=1),SUMIF($AL$3:$AT$100003,AL706,$AT$3:$AT$100003),"")</f>
        <v/>
      </c>
      <c r="AV706" s="21" t="str">
        <f>IF(AND(COUNTIF($AM$3:AM706,AM706)=COUNTIF($AM$3:AM100706,AM706),AM706&lt;&gt;""),SUMIF($AM$3:AM706,AM706,$AT$3:AT706),"")</f>
        <v/>
      </c>
      <c r="AW706" s="96"/>
      <c r="AX706" s="20" t="str">
        <f>IF(COUNT(BC706:BH706)=6,MAX($AX$3:AX705)+1,"")</f>
        <v/>
      </c>
      <c r="AY706" s="20" t="str">
        <f>IF(AZ706="","",RANK(AZ706,$AZ$3:$AZ$100003,1)+COUNTIF($AZ$3:AZ706,AZ706)-1)</f>
        <v/>
      </c>
      <c r="AZ706" s="20" t="str">
        <f t="shared" si="337"/>
        <v/>
      </c>
      <c r="BA706" s="20" t="str">
        <f>IF(AN706="","",IF(COUNTIF($AN$3:AN706,AN706)=1,1+MAX($BA$3:BA705),INDEX($BA$3:BA705,MATCH(AN706,$AN$3:AN706,0),0)))</f>
        <v/>
      </c>
      <c r="BB706" s="20" t="str">
        <f>IF(AO706="","",IF(COUNTIF($AO$3:AO706,AO706)=1,1+MAX($BB$3:BB705),INDEX($BB$3:BB705,MATCH(AO706,$AO$3:AO706,0),0)))</f>
        <v/>
      </c>
      <c r="BC706" s="54" t="str">
        <f t="shared" si="338"/>
        <v/>
      </c>
      <c r="BD706" s="54" t="str">
        <f t="shared" si="339"/>
        <v/>
      </c>
      <c r="BE706" s="20" t="str">
        <f>IF($AN706="","",IF(COUNTIF(AN706,"*"&amp;BE$1&amp;"*"),COUNTIF(AN$3:AN706,"*"&amp;BE$1&amp;"*"),""))</f>
        <v/>
      </c>
      <c r="BF706" s="20" t="str">
        <f>IF($AN706="","",IF(COUNTIF(AO706,"*"&amp;BF$1&amp;"*"),COUNTIF(AO$3:AO706,"*"&amp;BF$1&amp;"*"),""))</f>
        <v/>
      </c>
      <c r="BG706" s="20" t="str">
        <f>IF($AN706="","",IF(COUNTIF(AP706,"*"&amp;BG$1&amp;"*"),COUNTIF(AP$3:AP706,"*"&amp;BG$1&amp;"*"),""))</f>
        <v/>
      </c>
      <c r="BH706" s="20" t="str">
        <f>IF($AN706="","",IF(COUNTIF(AQ706,"*"&amp;BH$1&amp;"*"),COUNTIF(AQ$3:AQ706,"*"&amp;BH$1&amp;"*"),""))</f>
        <v/>
      </c>
      <c r="BI706" s="58" t="str">
        <f t="shared" si="340"/>
        <v/>
      </c>
      <c r="BJ706" s="20" t="str">
        <f t="shared" si="341"/>
        <v/>
      </c>
      <c r="BK706" s="20" t="str">
        <f t="shared" si="342"/>
        <v/>
      </c>
      <c r="BM706" s="20" t="str">
        <f>IF($BM$1&gt;=1+MAX($BM$3:BM705),1+MAX($BM$3:BM705),"")</f>
        <v/>
      </c>
      <c r="BN706" s="20" t="str">
        <f t="shared" si="344"/>
        <v/>
      </c>
      <c r="BO706" s="20" t="str">
        <f t="shared" si="344"/>
        <v/>
      </c>
      <c r="BP706" s="20" t="str">
        <f t="shared" si="344"/>
        <v/>
      </c>
      <c r="BQ706" s="20" t="str">
        <f t="shared" si="344"/>
        <v/>
      </c>
      <c r="BR706" s="20" t="str">
        <f t="shared" si="344"/>
        <v/>
      </c>
      <c r="BS706" s="20" t="str">
        <f t="shared" si="344"/>
        <v/>
      </c>
      <c r="BT706" s="20" t="str">
        <f t="shared" si="344"/>
        <v/>
      </c>
      <c r="BU706" s="20" t="str">
        <f t="shared" si="344"/>
        <v/>
      </c>
      <c r="BV706" s="20" t="str">
        <f t="shared" si="344"/>
        <v/>
      </c>
      <c r="BW706" s="20" t="str">
        <f t="shared" si="344"/>
        <v/>
      </c>
      <c r="BX706" s="20" t="str">
        <f t="shared" si="344"/>
        <v/>
      </c>
    </row>
    <row r="707" spans="2:76" ht="30" customHeight="1" x14ac:dyDescent="0.2">
      <c r="B707" s="52"/>
      <c r="C707" s="52"/>
      <c r="D707" s="52"/>
      <c r="E707" s="30"/>
      <c r="F707" s="31"/>
      <c r="G707" s="32"/>
      <c r="H707" s="30"/>
      <c r="I707" s="31"/>
      <c r="J707" s="34"/>
      <c r="K707" s="112" t="str">
        <f t="shared" si="320"/>
        <v/>
      </c>
      <c r="L707" s="108" t="str">
        <f t="shared" si="321"/>
        <v/>
      </c>
      <c r="M707" s="108" t="str">
        <f t="shared" si="322"/>
        <v/>
      </c>
      <c r="N707" s="31" t="str">
        <f t="shared" si="323"/>
        <v/>
      </c>
      <c r="O707" s="31" t="str">
        <f t="shared" si="324"/>
        <v/>
      </c>
      <c r="P707" s="49" t="str">
        <f t="shared" si="325"/>
        <v/>
      </c>
      <c r="Q707" s="49" t="str">
        <f t="shared" si="326"/>
        <v/>
      </c>
      <c r="R707" s="32" t="str">
        <f t="shared" si="327"/>
        <v/>
      </c>
      <c r="S707" s="19"/>
      <c r="T707" s="45" t="str">
        <f t="shared" si="328"/>
        <v/>
      </c>
      <c r="U707" s="32" t="str">
        <f t="shared" si="329"/>
        <v/>
      </c>
      <c r="V707" s="22"/>
      <c r="W707" s="6" t="str">
        <f t="shared" ref="W707:W770" si="345">IFERROR(INDEX($AN$3:$AN$100003,MATCH(ROW()-ROW($W$2),$BA$3:$BA$100003,0),0),"")</f>
        <v/>
      </c>
      <c r="X707" s="7" t="str">
        <f t="shared" si="330"/>
        <v/>
      </c>
      <c r="Y707" s="19"/>
      <c r="Z707" s="13" t="str">
        <f t="shared" ref="Z707:Z770" si="346">IFERROR(INDEX($AO$3:$AO$100003,MATCH(ROW()-ROW($Z$2),$BB$3:$BB$100003,0),0),"")</f>
        <v/>
      </c>
      <c r="AA707" s="13" t="str">
        <f t="shared" si="331"/>
        <v/>
      </c>
      <c r="AB707" s="7" t="str">
        <f t="shared" si="332"/>
        <v/>
      </c>
      <c r="AC707" s="22"/>
      <c r="AD707" s="3" t="str">
        <f>IF(B707="","",COUNT(B$3:B707))</f>
        <v/>
      </c>
      <c r="AE707" s="3" t="str">
        <f>IF(C707="","",COUNT(C$3:C707))</f>
        <v/>
      </c>
      <c r="AF707" s="3" t="str">
        <f>IF(D707="","",COUNT(D$3:D707))</f>
        <v/>
      </c>
      <c r="AG707" s="20" t="str">
        <f>IF(E707="","",COUNTA($E$3:E707))</f>
        <v/>
      </c>
      <c r="AH707" s="38" t="str">
        <f>IF(B707="",IF(OR($C707&lt;&gt;"",$D707&lt;&gt;"",$E707&lt;&gt;"",$H707&lt;&gt;"",$G707&lt;&gt;""),INDEX(AH$3:AH706,MATCH(MAX(AD$3:AD706),AD$3:AD706,0),0),""),B707)</f>
        <v/>
      </c>
      <c r="AI707" s="38" t="str">
        <f>IF(C707="",IF(OR($D707&lt;&gt;"",$E707&lt;&gt;"",$H707&lt;&gt;"",$G707&lt;&gt;""),INDEX(AI$3:AI706,MATCH(MAX(AE$3:AE706),AE$3:AE706,0),0),""),C707)</f>
        <v/>
      </c>
      <c r="AJ707" s="38" t="str">
        <f>IF(D707="",IF(OR($E707&lt;&gt;"",$H707&lt;&gt;"",$G707&lt;&gt;""),INDEX(AJ$3:AJ706,MATCH(MAX(AF$3:AF706),AF$3:AF706,0),0),""),D707)</f>
        <v/>
      </c>
      <c r="AK707" s="4" t="str">
        <f>IF(入力!E707="","",IFERROR(INDEX(雇用者!$B$3:$B$100003,IFERROR(MATCH("*"&amp;$E707&amp;"*",雇用者!B$3:B$100003,0),MATCH("*"&amp;$E707&amp;"*",雇用者!C$3:C$100003,0)),0),入力!E707))&amp;""</f>
        <v/>
      </c>
      <c r="AL707" s="20" t="str">
        <f>IF(AM707="","",$AM707&amp;"@"&amp;AN707&amp;IF(AN707="","","@"&amp;COUNTIF($AK$3:AK707,AN707)))</f>
        <v/>
      </c>
      <c r="AM707" s="26" t="str">
        <f t="shared" si="333"/>
        <v/>
      </c>
      <c r="AN707" s="4" t="str">
        <f>IF(AK707="",IF(AND(OR(H707&lt;&gt;"",G707&lt;&gt;""),E707=""),INDEX($AK$3:AK706,MATCH(MAX($AG$3:AG706),$AG$3:AG706,0),0),""),AK707)</f>
        <v/>
      </c>
      <c r="AO707" s="20" t="str">
        <f>IF(H707="",IF(AN707="","",IFERROR(INDEX(雇用者!$D$3:$D$100003,MATCH($AN707,雇用者!B$3:B$100003,0),0),"")),H707)&amp;""</f>
        <v/>
      </c>
      <c r="AP707" s="20" t="str">
        <f>IF(AN707="","",IFERROR(IF(AND(入力!I707="",H707=""),INDEX(雇用者!$E$3:$E$100003,MATCH($AN707,雇用者!B$3:B$100003,0),0),I707),I707))&amp;""</f>
        <v/>
      </c>
      <c r="AQ707" s="20" t="str">
        <f t="shared" si="334"/>
        <v/>
      </c>
      <c r="AR707" s="20" t="str">
        <f t="shared" si="335"/>
        <v/>
      </c>
      <c r="AS707" s="20" t="str">
        <f>IF(AN707="","",IFERROR(IF(AND(入力!G707="",H707=""),INDEX(雇用者!$F$3:$Y$100003,MATCH($AN707,雇用者!B$3:B$100003,0),MATCH($AM707,雇用者!$F$1:$Y$1,1)),IF(G707="","",G707)),IF(G707="","",G707)))</f>
        <v/>
      </c>
      <c r="AT707" s="21" t="str">
        <f t="shared" si="336"/>
        <v/>
      </c>
      <c r="AU707" s="21" t="str">
        <f>IF(AND(AT707&lt;&gt;"",COUNTIF($AL$3:AL707,AL707)=1),SUMIF($AL$3:$AT$100003,AL707,$AT$3:$AT$100003),"")</f>
        <v/>
      </c>
      <c r="AV707" s="21" t="str">
        <f>IF(AND(COUNTIF($AM$3:AM707,AM707)=COUNTIF($AM$3:AM100707,AM707),AM707&lt;&gt;""),SUMIF($AM$3:AM707,AM707,$AT$3:AT707),"")</f>
        <v/>
      </c>
      <c r="AW707" s="96"/>
      <c r="AX707" s="20" t="str">
        <f>IF(COUNT(BC707:BH707)=6,MAX($AX$3:AX706)+1,"")</f>
        <v/>
      </c>
      <c r="AY707" s="20" t="str">
        <f>IF(AZ707="","",RANK(AZ707,$AZ$3:$AZ$100003,1)+COUNTIF($AZ$3:AZ707,AZ707)-1)</f>
        <v/>
      </c>
      <c r="AZ707" s="20" t="str">
        <f t="shared" si="337"/>
        <v/>
      </c>
      <c r="BA707" s="20" t="str">
        <f>IF(AN707="","",IF(COUNTIF($AN$3:AN707,AN707)=1,1+MAX($BA$3:BA706),INDEX($BA$3:BA706,MATCH(AN707,$AN$3:AN707,0),0)))</f>
        <v/>
      </c>
      <c r="BB707" s="20" t="str">
        <f>IF(AO707="","",IF(COUNTIF($AO$3:AO707,AO707)=1,1+MAX($BB$3:BB706),INDEX($BB$3:BB706,MATCH(AO707,$AO$3:AO707,0),0)))</f>
        <v/>
      </c>
      <c r="BC707" s="54" t="str">
        <f t="shared" si="338"/>
        <v/>
      </c>
      <c r="BD707" s="54" t="str">
        <f t="shared" si="339"/>
        <v/>
      </c>
      <c r="BE707" s="20" t="str">
        <f>IF($AN707="","",IF(COUNTIF(AN707,"*"&amp;BE$1&amp;"*"),COUNTIF(AN$3:AN707,"*"&amp;BE$1&amp;"*"),""))</f>
        <v/>
      </c>
      <c r="BF707" s="20" t="str">
        <f>IF($AN707="","",IF(COUNTIF(AO707,"*"&amp;BF$1&amp;"*"),COUNTIF(AO$3:AO707,"*"&amp;BF$1&amp;"*"),""))</f>
        <v/>
      </c>
      <c r="BG707" s="20" t="str">
        <f>IF($AN707="","",IF(COUNTIF(AP707,"*"&amp;BG$1&amp;"*"),COUNTIF(AP$3:AP707,"*"&amp;BG$1&amp;"*"),""))</f>
        <v/>
      </c>
      <c r="BH707" s="20" t="str">
        <f>IF($AN707="","",IF(COUNTIF(AQ707,"*"&amp;BH$1&amp;"*"),COUNTIF(AQ$3:AQ707,"*"&amp;BH$1&amp;"*"),""))</f>
        <v/>
      </c>
      <c r="BI707" s="58" t="str">
        <f t="shared" si="340"/>
        <v/>
      </c>
      <c r="BJ707" s="20" t="str">
        <f t="shared" si="341"/>
        <v/>
      </c>
      <c r="BK707" s="20" t="str">
        <f t="shared" si="342"/>
        <v/>
      </c>
      <c r="BM707" s="20" t="str">
        <f>IF($BM$1&gt;=1+MAX($BM$3:BM706),1+MAX($BM$3:BM706),"")</f>
        <v/>
      </c>
      <c r="BN707" s="20" t="str">
        <f t="shared" si="344"/>
        <v/>
      </c>
      <c r="BO707" s="20" t="str">
        <f t="shared" si="344"/>
        <v/>
      </c>
      <c r="BP707" s="20" t="str">
        <f t="shared" si="344"/>
        <v/>
      </c>
      <c r="BQ707" s="20" t="str">
        <f t="shared" si="344"/>
        <v/>
      </c>
      <c r="BR707" s="20" t="str">
        <f t="shared" si="344"/>
        <v/>
      </c>
      <c r="BS707" s="20" t="str">
        <f t="shared" si="344"/>
        <v/>
      </c>
      <c r="BT707" s="20" t="str">
        <f t="shared" si="344"/>
        <v/>
      </c>
      <c r="BU707" s="20" t="str">
        <f t="shared" si="344"/>
        <v/>
      </c>
      <c r="BV707" s="20" t="str">
        <f t="shared" si="344"/>
        <v/>
      </c>
      <c r="BW707" s="20" t="str">
        <f t="shared" si="344"/>
        <v/>
      </c>
      <c r="BX707" s="20" t="str">
        <f t="shared" si="344"/>
        <v/>
      </c>
    </row>
    <row r="708" spans="2:76" ht="30" customHeight="1" x14ac:dyDescent="0.2">
      <c r="B708" s="52"/>
      <c r="C708" s="52"/>
      <c r="D708" s="52"/>
      <c r="E708" s="30"/>
      <c r="F708" s="31"/>
      <c r="G708" s="32"/>
      <c r="H708" s="30"/>
      <c r="I708" s="31"/>
      <c r="J708" s="34"/>
      <c r="K708" s="112" t="str">
        <f t="shared" si="320"/>
        <v/>
      </c>
      <c r="L708" s="108" t="str">
        <f t="shared" si="321"/>
        <v/>
      </c>
      <c r="M708" s="108" t="str">
        <f t="shared" si="322"/>
        <v/>
      </c>
      <c r="N708" s="31" t="str">
        <f t="shared" si="323"/>
        <v/>
      </c>
      <c r="O708" s="31" t="str">
        <f t="shared" si="324"/>
        <v/>
      </c>
      <c r="P708" s="49" t="str">
        <f t="shared" si="325"/>
        <v/>
      </c>
      <c r="Q708" s="49" t="str">
        <f t="shared" si="326"/>
        <v/>
      </c>
      <c r="R708" s="32" t="str">
        <f t="shared" si="327"/>
        <v/>
      </c>
      <c r="S708" s="19"/>
      <c r="T708" s="45" t="str">
        <f t="shared" si="328"/>
        <v/>
      </c>
      <c r="U708" s="32" t="str">
        <f t="shared" si="329"/>
        <v/>
      </c>
      <c r="V708" s="22"/>
      <c r="W708" s="6" t="str">
        <f t="shared" si="345"/>
        <v/>
      </c>
      <c r="X708" s="7" t="str">
        <f t="shared" si="330"/>
        <v/>
      </c>
      <c r="Y708" s="19"/>
      <c r="Z708" s="13" t="str">
        <f t="shared" si="346"/>
        <v/>
      </c>
      <c r="AA708" s="13" t="str">
        <f t="shared" si="331"/>
        <v/>
      </c>
      <c r="AB708" s="7" t="str">
        <f t="shared" si="332"/>
        <v/>
      </c>
      <c r="AC708" s="22"/>
      <c r="AD708" s="3" t="str">
        <f>IF(B708="","",COUNT(B$3:B708))</f>
        <v/>
      </c>
      <c r="AE708" s="3" t="str">
        <f>IF(C708="","",COUNT(C$3:C708))</f>
        <v/>
      </c>
      <c r="AF708" s="3" t="str">
        <f>IF(D708="","",COUNT(D$3:D708))</f>
        <v/>
      </c>
      <c r="AG708" s="20" t="str">
        <f>IF(E708="","",COUNTA($E$3:E708))</f>
        <v/>
      </c>
      <c r="AH708" s="38" t="str">
        <f>IF(B708="",IF(OR($C708&lt;&gt;"",$D708&lt;&gt;"",$E708&lt;&gt;"",$H708&lt;&gt;"",$G708&lt;&gt;""),INDEX(AH$3:AH707,MATCH(MAX(AD$3:AD707),AD$3:AD707,0),0),""),B708)</f>
        <v/>
      </c>
      <c r="AI708" s="38" t="str">
        <f>IF(C708="",IF(OR($D708&lt;&gt;"",$E708&lt;&gt;"",$H708&lt;&gt;"",$G708&lt;&gt;""),INDEX(AI$3:AI707,MATCH(MAX(AE$3:AE707),AE$3:AE707,0),0),""),C708)</f>
        <v/>
      </c>
      <c r="AJ708" s="38" t="str">
        <f>IF(D708="",IF(OR($E708&lt;&gt;"",$H708&lt;&gt;"",$G708&lt;&gt;""),INDEX(AJ$3:AJ707,MATCH(MAX(AF$3:AF707),AF$3:AF707,0),0),""),D708)</f>
        <v/>
      </c>
      <c r="AK708" s="4" t="str">
        <f>IF(入力!E708="","",IFERROR(INDEX(雇用者!$B$3:$B$100003,IFERROR(MATCH("*"&amp;$E708&amp;"*",雇用者!B$3:B$100003,0),MATCH("*"&amp;$E708&amp;"*",雇用者!C$3:C$100003,0)),0),入力!E708))&amp;""</f>
        <v/>
      </c>
      <c r="AL708" s="20" t="str">
        <f>IF(AM708="","",$AM708&amp;"@"&amp;AN708&amp;IF(AN708="","","@"&amp;COUNTIF($AK$3:AK708,AN708)))</f>
        <v/>
      </c>
      <c r="AM708" s="26" t="str">
        <f t="shared" si="333"/>
        <v/>
      </c>
      <c r="AN708" s="4" t="str">
        <f>IF(AK708="",IF(AND(OR(H708&lt;&gt;"",G708&lt;&gt;""),E708=""),INDEX($AK$3:AK707,MATCH(MAX($AG$3:AG707),$AG$3:AG707,0),0),""),AK708)</f>
        <v/>
      </c>
      <c r="AO708" s="20" t="str">
        <f>IF(H708="",IF(AN708="","",IFERROR(INDEX(雇用者!$D$3:$D$100003,MATCH($AN708,雇用者!B$3:B$100003,0),0),"")),H708)&amp;""</f>
        <v/>
      </c>
      <c r="AP708" s="20" t="str">
        <f>IF(AN708="","",IFERROR(IF(AND(入力!I708="",H708=""),INDEX(雇用者!$E$3:$E$100003,MATCH($AN708,雇用者!B$3:B$100003,0),0),I708),I708))&amp;""</f>
        <v/>
      </c>
      <c r="AQ708" s="20" t="str">
        <f t="shared" si="334"/>
        <v/>
      </c>
      <c r="AR708" s="20" t="str">
        <f t="shared" si="335"/>
        <v/>
      </c>
      <c r="AS708" s="20" t="str">
        <f>IF(AN708="","",IFERROR(IF(AND(入力!G708="",H708=""),INDEX(雇用者!$F$3:$Y$100003,MATCH($AN708,雇用者!B$3:B$100003,0),MATCH($AM708,雇用者!$F$1:$Y$1,1)),IF(G708="","",G708)),IF(G708="","",G708)))</f>
        <v/>
      </c>
      <c r="AT708" s="21" t="str">
        <f t="shared" si="336"/>
        <v/>
      </c>
      <c r="AU708" s="21" t="str">
        <f>IF(AND(AT708&lt;&gt;"",COUNTIF($AL$3:AL708,AL708)=1),SUMIF($AL$3:$AT$100003,AL708,$AT$3:$AT$100003),"")</f>
        <v/>
      </c>
      <c r="AV708" s="21" t="str">
        <f>IF(AND(COUNTIF($AM$3:AM708,AM708)=COUNTIF($AM$3:AM100708,AM708),AM708&lt;&gt;""),SUMIF($AM$3:AM708,AM708,$AT$3:AT708),"")</f>
        <v/>
      </c>
      <c r="AW708" s="96"/>
      <c r="AX708" s="20" t="str">
        <f>IF(COUNT(BC708:BH708)=6,MAX($AX$3:AX707)+1,"")</f>
        <v/>
      </c>
      <c r="AY708" s="20" t="str">
        <f>IF(AZ708="","",RANK(AZ708,$AZ$3:$AZ$100003,1)+COUNTIF($AZ$3:AZ708,AZ708)-1)</f>
        <v/>
      </c>
      <c r="AZ708" s="20" t="str">
        <f t="shared" si="337"/>
        <v/>
      </c>
      <c r="BA708" s="20" t="str">
        <f>IF(AN708="","",IF(COUNTIF($AN$3:AN708,AN708)=1,1+MAX($BA$3:BA707),INDEX($BA$3:BA707,MATCH(AN708,$AN$3:AN708,0),0)))</f>
        <v/>
      </c>
      <c r="BB708" s="20" t="str">
        <f>IF(AO708="","",IF(COUNTIF($AO$3:AO708,AO708)=1,1+MAX($BB$3:BB707),INDEX($BB$3:BB707,MATCH(AO708,$AO$3:AO708,0),0)))</f>
        <v/>
      </c>
      <c r="BC708" s="54" t="str">
        <f t="shared" si="338"/>
        <v/>
      </c>
      <c r="BD708" s="54" t="str">
        <f t="shared" si="339"/>
        <v/>
      </c>
      <c r="BE708" s="20" t="str">
        <f>IF($AN708="","",IF(COUNTIF(AN708,"*"&amp;BE$1&amp;"*"),COUNTIF(AN$3:AN708,"*"&amp;BE$1&amp;"*"),""))</f>
        <v/>
      </c>
      <c r="BF708" s="20" t="str">
        <f>IF($AN708="","",IF(COUNTIF(AO708,"*"&amp;BF$1&amp;"*"),COUNTIF(AO$3:AO708,"*"&amp;BF$1&amp;"*"),""))</f>
        <v/>
      </c>
      <c r="BG708" s="20" t="str">
        <f>IF($AN708="","",IF(COUNTIF(AP708,"*"&amp;BG$1&amp;"*"),COUNTIF(AP$3:AP708,"*"&amp;BG$1&amp;"*"),""))</f>
        <v/>
      </c>
      <c r="BH708" s="20" t="str">
        <f>IF($AN708="","",IF(COUNTIF(AQ708,"*"&amp;BH$1&amp;"*"),COUNTIF(AQ$3:AQ708,"*"&amp;BH$1&amp;"*"),""))</f>
        <v/>
      </c>
      <c r="BI708" s="58" t="str">
        <f t="shared" si="340"/>
        <v/>
      </c>
      <c r="BJ708" s="20" t="str">
        <f t="shared" si="341"/>
        <v/>
      </c>
      <c r="BK708" s="20" t="str">
        <f t="shared" si="342"/>
        <v/>
      </c>
      <c r="BM708" s="20" t="str">
        <f>IF($BM$1&gt;=1+MAX($BM$3:BM707),1+MAX($BM$3:BM707),"")</f>
        <v/>
      </c>
      <c r="BN708" s="20" t="str">
        <f t="shared" si="344"/>
        <v/>
      </c>
      <c r="BO708" s="20" t="str">
        <f t="shared" si="344"/>
        <v/>
      </c>
      <c r="BP708" s="20" t="str">
        <f t="shared" si="344"/>
        <v/>
      </c>
      <c r="BQ708" s="20" t="str">
        <f t="shared" si="344"/>
        <v/>
      </c>
      <c r="BR708" s="20" t="str">
        <f t="shared" si="344"/>
        <v/>
      </c>
      <c r="BS708" s="20" t="str">
        <f t="shared" si="344"/>
        <v/>
      </c>
      <c r="BT708" s="20" t="str">
        <f t="shared" si="344"/>
        <v/>
      </c>
      <c r="BU708" s="20" t="str">
        <f t="shared" si="344"/>
        <v/>
      </c>
      <c r="BV708" s="20" t="str">
        <f t="shared" si="344"/>
        <v/>
      </c>
      <c r="BW708" s="20" t="str">
        <f t="shared" si="344"/>
        <v/>
      </c>
      <c r="BX708" s="20" t="str">
        <f t="shared" si="344"/>
        <v/>
      </c>
    </row>
    <row r="709" spans="2:76" ht="30" customHeight="1" x14ac:dyDescent="0.2">
      <c r="B709" s="52"/>
      <c r="C709" s="52"/>
      <c r="D709" s="52"/>
      <c r="E709" s="30"/>
      <c r="F709" s="31"/>
      <c r="G709" s="32"/>
      <c r="H709" s="30"/>
      <c r="I709" s="31"/>
      <c r="J709" s="34"/>
      <c r="K709" s="112" t="str">
        <f t="shared" si="320"/>
        <v/>
      </c>
      <c r="L709" s="108" t="str">
        <f t="shared" si="321"/>
        <v/>
      </c>
      <c r="M709" s="108" t="str">
        <f t="shared" si="322"/>
        <v/>
      </c>
      <c r="N709" s="31" t="str">
        <f t="shared" si="323"/>
        <v/>
      </c>
      <c r="O709" s="31" t="str">
        <f t="shared" si="324"/>
        <v/>
      </c>
      <c r="P709" s="49" t="str">
        <f t="shared" si="325"/>
        <v/>
      </c>
      <c r="Q709" s="49" t="str">
        <f t="shared" si="326"/>
        <v/>
      </c>
      <c r="R709" s="32" t="str">
        <f t="shared" si="327"/>
        <v/>
      </c>
      <c r="S709" s="19"/>
      <c r="T709" s="45" t="str">
        <f t="shared" si="328"/>
        <v/>
      </c>
      <c r="U709" s="32" t="str">
        <f t="shared" si="329"/>
        <v/>
      </c>
      <c r="V709" s="22"/>
      <c r="W709" s="6" t="str">
        <f t="shared" si="345"/>
        <v/>
      </c>
      <c r="X709" s="7" t="str">
        <f t="shared" si="330"/>
        <v/>
      </c>
      <c r="Y709" s="19"/>
      <c r="Z709" s="13" t="str">
        <f t="shared" si="346"/>
        <v/>
      </c>
      <c r="AA709" s="13" t="str">
        <f t="shared" si="331"/>
        <v/>
      </c>
      <c r="AB709" s="7" t="str">
        <f t="shared" si="332"/>
        <v/>
      </c>
      <c r="AC709" s="22"/>
      <c r="AD709" s="3" t="str">
        <f>IF(B709="","",COUNT(B$3:B709))</f>
        <v/>
      </c>
      <c r="AE709" s="3" t="str">
        <f>IF(C709="","",COUNT(C$3:C709))</f>
        <v/>
      </c>
      <c r="AF709" s="3" t="str">
        <f>IF(D709="","",COUNT(D$3:D709))</f>
        <v/>
      </c>
      <c r="AG709" s="20" t="str">
        <f>IF(E709="","",COUNTA($E$3:E709))</f>
        <v/>
      </c>
      <c r="AH709" s="38" t="str">
        <f>IF(B709="",IF(OR($C709&lt;&gt;"",$D709&lt;&gt;"",$E709&lt;&gt;"",$H709&lt;&gt;"",$G709&lt;&gt;""),INDEX(AH$3:AH708,MATCH(MAX(AD$3:AD708),AD$3:AD708,0),0),""),B709)</f>
        <v/>
      </c>
      <c r="AI709" s="38" t="str">
        <f>IF(C709="",IF(OR($D709&lt;&gt;"",$E709&lt;&gt;"",$H709&lt;&gt;"",$G709&lt;&gt;""),INDEX(AI$3:AI708,MATCH(MAX(AE$3:AE708),AE$3:AE708,0),0),""),C709)</f>
        <v/>
      </c>
      <c r="AJ709" s="38" t="str">
        <f>IF(D709="",IF(OR($E709&lt;&gt;"",$H709&lt;&gt;"",$G709&lt;&gt;""),INDEX(AJ$3:AJ708,MATCH(MAX(AF$3:AF708),AF$3:AF708,0),0),""),D709)</f>
        <v/>
      </c>
      <c r="AK709" s="4" t="str">
        <f>IF(入力!E709="","",IFERROR(INDEX(雇用者!$B$3:$B$100003,IFERROR(MATCH("*"&amp;$E709&amp;"*",雇用者!B$3:B$100003,0),MATCH("*"&amp;$E709&amp;"*",雇用者!C$3:C$100003,0)),0),入力!E709))&amp;""</f>
        <v/>
      </c>
      <c r="AL709" s="20" t="str">
        <f>IF(AM709="","",$AM709&amp;"@"&amp;AN709&amp;IF(AN709="","","@"&amp;COUNTIF($AK$3:AK709,AN709)))</f>
        <v/>
      </c>
      <c r="AM709" s="26" t="str">
        <f t="shared" si="333"/>
        <v/>
      </c>
      <c r="AN709" s="4" t="str">
        <f>IF(AK709="",IF(AND(OR(H709&lt;&gt;"",G709&lt;&gt;""),E709=""),INDEX($AK$3:AK708,MATCH(MAX($AG$3:AG708),$AG$3:AG708,0),0),""),AK709)</f>
        <v/>
      </c>
      <c r="AO709" s="20" t="str">
        <f>IF(H709="",IF(AN709="","",IFERROR(INDEX(雇用者!$D$3:$D$100003,MATCH($AN709,雇用者!B$3:B$100003,0),0),"")),H709)&amp;""</f>
        <v/>
      </c>
      <c r="AP709" s="20" t="str">
        <f>IF(AN709="","",IFERROR(IF(AND(入力!I709="",H709=""),INDEX(雇用者!$E$3:$E$100003,MATCH($AN709,雇用者!B$3:B$100003,0),0),I709),I709))&amp;""</f>
        <v/>
      </c>
      <c r="AQ709" s="20" t="str">
        <f t="shared" si="334"/>
        <v/>
      </c>
      <c r="AR709" s="20" t="str">
        <f t="shared" si="335"/>
        <v/>
      </c>
      <c r="AS709" s="20" t="str">
        <f>IF(AN709="","",IFERROR(IF(AND(入力!G709="",H709=""),INDEX(雇用者!$F$3:$Y$100003,MATCH($AN709,雇用者!B$3:B$100003,0),MATCH($AM709,雇用者!$F$1:$Y$1,1)),IF(G709="","",G709)),IF(G709="","",G709)))</f>
        <v/>
      </c>
      <c r="AT709" s="21" t="str">
        <f t="shared" si="336"/>
        <v/>
      </c>
      <c r="AU709" s="21" t="str">
        <f>IF(AND(AT709&lt;&gt;"",COUNTIF($AL$3:AL709,AL709)=1),SUMIF($AL$3:$AT$100003,AL709,$AT$3:$AT$100003),"")</f>
        <v/>
      </c>
      <c r="AV709" s="21" t="str">
        <f>IF(AND(COUNTIF($AM$3:AM709,AM709)=COUNTIF($AM$3:AM100709,AM709),AM709&lt;&gt;""),SUMIF($AM$3:AM709,AM709,$AT$3:AT709),"")</f>
        <v/>
      </c>
      <c r="AW709" s="96"/>
      <c r="AX709" s="20" t="str">
        <f>IF(COUNT(BC709:BH709)=6,MAX($AX$3:AX708)+1,"")</f>
        <v/>
      </c>
      <c r="AY709" s="20" t="str">
        <f>IF(AZ709="","",RANK(AZ709,$AZ$3:$AZ$100003,1)+COUNTIF($AZ$3:AZ709,AZ709)-1)</f>
        <v/>
      </c>
      <c r="AZ709" s="20" t="str">
        <f t="shared" si="337"/>
        <v/>
      </c>
      <c r="BA709" s="20" t="str">
        <f>IF(AN709="","",IF(COUNTIF($AN$3:AN709,AN709)=1,1+MAX($BA$3:BA708),INDEX($BA$3:BA708,MATCH(AN709,$AN$3:AN709,0),0)))</f>
        <v/>
      </c>
      <c r="BB709" s="20" t="str">
        <f>IF(AO709="","",IF(COUNTIF($AO$3:AO709,AO709)=1,1+MAX($BB$3:BB708),INDEX($BB$3:BB708,MATCH(AO709,$AO$3:AO709,0),0)))</f>
        <v/>
      </c>
      <c r="BC709" s="54" t="str">
        <f t="shared" si="338"/>
        <v/>
      </c>
      <c r="BD709" s="54" t="str">
        <f t="shared" si="339"/>
        <v/>
      </c>
      <c r="BE709" s="20" t="str">
        <f>IF($AN709="","",IF(COUNTIF(AN709,"*"&amp;BE$1&amp;"*"),COUNTIF(AN$3:AN709,"*"&amp;BE$1&amp;"*"),""))</f>
        <v/>
      </c>
      <c r="BF709" s="20" t="str">
        <f>IF($AN709="","",IF(COUNTIF(AO709,"*"&amp;BF$1&amp;"*"),COUNTIF(AO$3:AO709,"*"&amp;BF$1&amp;"*"),""))</f>
        <v/>
      </c>
      <c r="BG709" s="20" t="str">
        <f>IF($AN709="","",IF(COUNTIF(AP709,"*"&amp;BG$1&amp;"*"),COUNTIF(AP$3:AP709,"*"&amp;BG$1&amp;"*"),""))</f>
        <v/>
      </c>
      <c r="BH709" s="20" t="str">
        <f>IF($AN709="","",IF(COUNTIF(AQ709,"*"&amp;BH$1&amp;"*"),COUNTIF(AQ$3:AQ709,"*"&amp;BH$1&amp;"*"),""))</f>
        <v/>
      </c>
      <c r="BI709" s="58" t="str">
        <f t="shared" si="340"/>
        <v/>
      </c>
      <c r="BJ709" s="20" t="str">
        <f t="shared" si="341"/>
        <v/>
      </c>
      <c r="BK709" s="20" t="str">
        <f t="shared" si="342"/>
        <v/>
      </c>
      <c r="BM709" s="20" t="str">
        <f>IF($BM$1&gt;=1+MAX($BM$3:BM708),1+MAX($BM$3:BM708),"")</f>
        <v/>
      </c>
      <c r="BN709" s="20" t="str">
        <f t="shared" si="344"/>
        <v/>
      </c>
      <c r="BO709" s="20" t="str">
        <f t="shared" si="344"/>
        <v/>
      </c>
      <c r="BP709" s="20" t="str">
        <f t="shared" si="344"/>
        <v/>
      </c>
      <c r="BQ709" s="20" t="str">
        <f t="shared" si="344"/>
        <v/>
      </c>
      <c r="BR709" s="20" t="str">
        <f t="shared" si="344"/>
        <v/>
      </c>
      <c r="BS709" s="20" t="str">
        <f t="shared" si="344"/>
        <v/>
      </c>
      <c r="BT709" s="20" t="str">
        <f t="shared" si="344"/>
        <v/>
      </c>
      <c r="BU709" s="20" t="str">
        <f t="shared" si="344"/>
        <v/>
      </c>
      <c r="BV709" s="20" t="str">
        <f t="shared" si="344"/>
        <v/>
      </c>
      <c r="BW709" s="20" t="str">
        <f t="shared" si="344"/>
        <v/>
      </c>
      <c r="BX709" s="20" t="str">
        <f t="shared" si="344"/>
        <v/>
      </c>
    </row>
    <row r="710" spans="2:76" ht="30" customHeight="1" x14ac:dyDescent="0.2">
      <c r="B710" s="52"/>
      <c r="C710" s="52"/>
      <c r="D710" s="52"/>
      <c r="E710" s="30"/>
      <c r="F710" s="31"/>
      <c r="G710" s="32"/>
      <c r="H710" s="30"/>
      <c r="I710" s="31"/>
      <c r="J710" s="34"/>
      <c r="K710" s="112" t="str">
        <f t="shared" si="320"/>
        <v/>
      </c>
      <c r="L710" s="108" t="str">
        <f t="shared" si="321"/>
        <v/>
      </c>
      <c r="M710" s="108" t="str">
        <f t="shared" si="322"/>
        <v/>
      </c>
      <c r="N710" s="31" t="str">
        <f t="shared" si="323"/>
        <v/>
      </c>
      <c r="O710" s="31" t="str">
        <f t="shared" si="324"/>
        <v/>
      </c>
      <c r="P710" s="49" t="str">
        <f t="shared" si="325"/>
        <v/>
      </c>
      <c r="Q710" s="49" t="str">
        <f t="shared" si="326"/>
        <v/>
      </c>
      <c r="R710" s="32" t="str">
        <f t="shared" si="327"/>
        <v/>
      </c>
      <c r="S710" s="19"/>
      <c r="T710" s="45" t="str">
        <f t="shared" si="328"/>
        <v/>
      </c>
      <c r="U710" s="32" t="str">
        <f t="shared" si="329"/>
        <v/>
      </c>
      <c r="V710" s="22"/>
      <c r="W710" s="6" t="str">
        <f t="shared" si="345"/>
        <v/>
      </c>
      <c r="X710" s="7" t="str">
        <f t="shared" si="330"/>
        <v/>
      </c>
      <c r="Y710" s="19"/>
      <c r="Z710" s="13" t="str">
        <f t="shared" si="346"/>
        <v/>
      </c>
      <c r="AA710" s="13" t="str">
        <f t="shared" si="331"/>
        <v/>
      </c>
      <c r="AB710" s="7" t="str">
        <f t="shared" si="332"/>
        <v/>
      </c>
      <c r="AC710" s="22"/>
      <c r="AD710" s="3" t="str">
        <f>IF(B710="","",COUNT(B$3:B710))</f>
        <v/>
      </c>
      <c r="AE710" s="3" t="str">
        <f>IF(C710="","",COUNT(C$3:C710))</f>
        <v/>
      </c>
      <c r="AF710" s="3" t="str">
        <f>IF(D710="","",COUNT(D$3:D710))</f>
        <v/>
      </c>
      <c r="AG710" s="20" t="str">
        <f>IF(E710="","",COUNTA($E$3:E710))</f>
        <v/>
      </c>
      <c r="AH710" s="38" t="str">
        <f>IF(B710="",IF(OR($C710&lt;&gt;"",$D710&lt;&gt;"",$E710&lt;&gt;"",$H710&lt;&gt;"",$G710&lt;&gt;""),INDEX(AH$3:AH709,MATCH(MAX(AD$3:AD709),AD$3:AD709,0),0),""),B710)</f>
        <v/>
      </c>
      <c r="AI710" s="38" t="str">
        <f>IF(C710="",IF(OR($D710&lt;&gt;"",$E710&lt;&gt;"",$H710&lt;&gt;"",$G710&lt;&gt;""),INDEX(AI$3:AI709,MATCH(MAX(AE$3:AE709),AE$3:AE709,0),0),""),C710)</f>
        <v/>
      </c>
      <c r="AJ710" s="38" t="str">
        <f>IF(D710="",IF(OR($E710&lt;&gt;"",$H710&lt;&gt;"",$G710&lt;&gt;""),INDEX(AJ$3:AJ709,MATCH(MAX(AF$3:AF709),AF$3:AF709,0),0),""),D710)</f>
        <v/>
      </c>
      <c r="AK710" s="4" t="str">
        <f>IF(入力!E710="","",IFERROR(INDEX(雇用者!$B$3:$B$100003,IFERROR(MATCH("*"&amp;$E710&amp;"*",雇用者!B$3:B$100003,0),MATCH("*"&amp;$E710&amp;"*",雇用者!C$3:C$100003,0)),0),入力!E710))&amp;""</f>
        <v/>
      </c>
      <c r="AL710" s="20" t="str">
        <f>IF(AM710="","",$AM710&amp;"@"&amp;AN710&amp;IF(AN710="","","@"&amp;COUNTIF($AK$3:AK710,AN710)))</f>
        <v/>
      </c>
      <c r="AM710" s="26" t="str">
        <f t="shared" si="333"/>
        <v/>
      </c>
      <c r="AN710" s="4" t="str">
        <f>IF(AK710="",IF(AND(OR(H710&lt;&gt;"",G710&lt;&gt;""),E710=""),INDEX($AK$3:AK709,MATCH(MAX($AG$3:AG709),$AG$3:AG709,0),0),""),AK710)</f>
        <v/>
      </c>
      <c r="AO710" s="20" t="str">
        <f>IF(H710="",IF(AN710="","",IFERROR(INDEX(雇用者!$D$3:$D$100003,MATCH($AN710,雇用者!B$3:B$100003,0),0),"")),H710)&amp;""</f>
        <v/>
      </c>
      <c r="AP710" s="20" t="str">
        <f>IF(AN710="","",IFERROR(IF(AND(入力!I710="",H710=""),INDEX(雇用者!$E$3:$E$100003,MATCH($AN710,雇用者!B$3:B$100003,0),0),I710),I710))&amp;""</f>
        <v/>
      </c>
      <c r="AQ710" s="20" t="str">
        <f t="shared" si="334"/>
        <v/>
      </c>
      <c r="AR710" s="20" t="str">
        <f t="shared" si="335"/>
        <v/>
      </c>
      <c r="AS710" s="20" t="str">
        <f>IF(AN710="","",IFERROR(IF(AND(入力!G710="",H710=""),INDEX(雇用者!$F$3:$Y$100003,MATCH($AN710,雇用者!B$3:B$100003,0),MATCH($AM710,雇用者!$F$1:$Y$1,1)),IF(G710="","",G710)),IF(G710="","",G710)))</f>
        <v/>
      </c>
      <c r="AT710" s="21" t="str">
        <f t="shared" si="336"/>
        <v/>
      </c>
      <c r="AU710" s="21" t="str">
        <f>IF(AND(AT710&lt;&gt;"",COUNTIF($AL$3:AL710,AL710)=1),SUMIF($AL$3:$AT$100003,AL710,$AT$3:$AT$100003),"")</f>
        <v/>
      </c>
      <c r="AV710" s="21" t="str">
        <f>IF(AND(COUNTIF($AM$3:AM710,AM710)=COUNTIF($AM$3:AM100710,AM710),AM710&lt;&gt;""),SUMIF($AM$3:AM710,AM710,$AT$3:AT710),"")</f>
        <v/>
      </c>
      <c r="AW710" s="96"/>
      <c r="AX710" s="20" t="str">
        <f>IF(COUNT(BC710:BH710)=6,MAX($AX$3:AX709)+1,"")</f>
        <v/>
      </c>
      <c r="AY710" s="20" t="str">
        <f>IF(AZ710="","",RANK(AZ710,$AZ$3:$AZ$100003,1)+COUNTIF($AZ$3:AZ710,AZ710)-1)</f>
        <v/>
      </c>
      <c r="AZ710" s="20" t="str">
        <f t="shared" si="337"/>
        <v/>
      </c>
      <c r="BA710" s="20" t="str">
        <f>IF(AN710="","",IF(COUNTIF($AN$3:AN710,AN710)=1,1+MAX($BA$3:BA709),INDEX($BA$3:BA709,MATCH(AN710,$AN$3:AN710,0),0)))</f>
        <v/>
      </c>
      <c r="BB710" s="20" t="str">
        <f>IF(AO710="","",IF(COUNTIF($AO$3:AO710,AO710)=1,1+MAX($BB$3:BB709),INDEX($BB$3:BB709,MATCH(AO710,$AO$3:AO710,0),0)))</f>
        <v/>
      </c>
      <c r="BC710" s="54" t="str">
        <f t="shared" si="338"/>
        <v/>
      </c>
      <c r="BD710" s="54" t="str">
        <f t="shared" si="339"/>
        <v/>
      </c>
      <c r="BE710" s="20" t="str">
        <f>IF($AN710="","",IF(COUNTIF(AN710,"*"&amp;BE$1&amp;"*"),COUNTIF(AN$3:AN710,"*"&amp;BE$1&amp;"*"),""))</f>
        <v/>
      </c>
      <c r="BF710" s="20" t="str">
        <f>IF($AN710="","",IF(COUNTIF(AO710,"*"&amp;BF$1&amp;"*"),COUNTIF(AO$3:AO710,"*"&amp;BF$1&amp;"*"),""))</f>
        <v/>
      </c>
      <c r="BG710" s="20" t="str">
        <f>IF($AN710="","",IF(COUNTIF(AP710,"*"&amp;BG$1&amp;"*"),COUNTIF(AP$3:AP710,"*"&amp;BG$1&amp;"*"),""))</f>
        <v/>
      </c>
      <c r="BH710" s="20" t="str">
        <f>IF($AN710="","",IF(COUNTIF(AQ710,"*"&amp;BH$1&amp;"*"),COUNTIF(AQ$3:AQ710,"*"&amp;BH$1&amp;"*"),""))</f>
        <v/>
      </c>
      <c r="BI710" s="58" t="str">
        <f t="shared" si="340"/>
        <v/>
      </c>
      <c r="BJ710" s="20" t="str">
        <f t="shared" si="341"/>
        <v/>
      </c>
      <c r="BK710" s="20" t="str">
        <f t="shared" si="342"/>
        <v/>
      </c>
      <c r="BM710" s="20" t="str">
        <f>IF($BM$1&gt;=1+MAX($BM$3:BM709),1+MAX($BM$3:BM709),"")</f>
        <v/>
      </c>
      <c r="BN710" s="20" t="str">
        <f t="shared" si="344"/>
        <v/>
      </c>
      <c r="BO710" s="20" t="str">
        <f t="shared" si="344"/>
        <v/>
      </c>
      <c r="BP710" s="20" t="str">
        <f t="shared" si="344"/>
        <v/>
      </c>
      <c r="BQ710" s="20" t="str">
        <f t="shared" si="344"/>
        <v/>
      </c>
      <c r="BR710" s="20" t="str">
        <f t="shared" si="344"/>
        <v/>
      </c>
      <c r="BS710" s="20" t="str">
        <f t="shared" si="344"/>
        <v/>
      </c>
      <c r="BT710" s="20" t="str">
        <f t="shared" si="344"/>
        <v/>
      </c>
      <c r="BU710" s="20" t="str">
        <f t="shared" si="344"/>
        <v/>
      </c>
      <c r="BV710" s="20" t="str">
        <f t="shared" si="344"/>
        <v/>
      </c>
      <c r="BW710" s="20" t="str">
        <f t="shared" si="344"/>
        <v/>
      </c>
      <c r="BX710" s="20" t="str">
        <f t="shared" si="344"/>
        <v/>
      </c>
    </row>
    <row r="711" spans="2:76" ht="30" customHeight="1" x14ac:dyDescent="0.2">
      <c r="B711" s="52"/>
      <c r="C711" s="52"/>
      <c r="D711" s="52"/>
      <c r="E711" s="30"/>
      <c r="F711" s="31"/>
      <c r="G711" s="32"/>
      <c r="H711" s="30"/>
      <c r="I711" s="31"/>
      <c r="J711" s="34"/>
      <c r="K711" s="112" t="str">
        <f t="shared" si="320"/>
        <v/>
      </c>
      <c r="L711" s="108" t="str">
        <f t="shared" si="321"/>
        <v/>
      </c>
      <c r="M711" s="108" t="str">
        <f t="shared" si="322"/>
        <v/>
      </c>
      <c r="N711" s="31" t="str">
        <f t="shared" si="323"/>
        <v/>
      </c>
      <c r="O711" s="31" t="str">
        <f t="shared" si="324"/>
        <v/>
      </c>
      <c r="P711" s="49" t="str">
        <f t="shared" si="325"/>
        <v/>
      </c>
      <c r="Q711" s="49" t="str">
        <f t="shared" si="326"/>
        <v/>
      </c>
      <c r="R711" s="32" t="str">
        <f t="shared" si="327"/>
        <v/>
      </c>
      <c r="S711" s="19"/>
      <c r="T711" s="45" t="str">
        <f t="shared" si="328"/>
        <v/>
      </c>
      <c r="U711" s="32" t="str">
        <f t="shared" si="329"/>
        <v/>
      </c>
      <c r="V711" s="22"/>
      <c r="W711" s="6" t="str">
        <f t="shared" si="345"/>
        <v/>
      </c>
      <c r="X711" s="7" t="str">
        <f t="shared" si="330"/>
        <v/>
      </c>
      <c r="Y711" s="19"/>
      <c r="Z711" s="13" t="str">
        <f t="shared" si="346"/>
        <v/>
      </c>
      <c r="AA711" s="13" t="str">
        <f t="shared" si="331"/>
        <v/>
      </c>
      <c r="AB711" s="7" t="str">
        <f t="shared" si="332"/>
        <v/>
      </c>
      <c r="AC711" s="22"/>
      <c r="AD711" s="3" t="str">
        <f>IF(B711="","",COUNT(B$3:B711))</f>
        <v/>
      </c>
      <c r="AE711" s="3" t="str">
        <f>IF(C711="","",COUNT(C$3:C711))</f>
        <v/>
      </c>
      <c r="AF711" s="3" t="str">
        <f>IF(D711="","",COUNT(D$3:D711))</f>
        <v/>
      </c>
      <c r="AG711" s="20" t="str">
        <f>IF(E711="","",COUNTA($E$3:E711))</f>
        <v/>
      </c>
      <c r="AH711" s="38" t="str">
        <f>IF(B711="",IF(OR($C711&lt;&gt;"",$D711&lt;&gt;"",$E711&lt;&gt;"",$H711&lt;&gt;"",$G711&lt;&gt;""),INDEX(AH$3:AH710,MATCH(MAX(AD$3:AD710),AD$3:AD710,0),0),""),B711)</f>
        <v/>
      </c>
      <c r="AI711" s="38" t="str">
        <f>IF(C711="",IF(OR($D711&lt;&gt;"",$E711&lt;&gt;"",$H711&lt;&gt;"",$G711&lt;&gt;""),INDEX(AI$3:AI710,MATCH(MAX(AE$3:AE710),AE$3:AE710,0),0),""),C711)</f>
        <v/>
      </c>
      <c r="AJ711" s="38" t="str">
        <f>IF(D711="",IF(OR($E711&lt;&gt;"",$H711&lt;&gt;"",$G711&lt;&gt;""),INDEX(AJ$3:AJ710,MATCH(MAX(AF$3:AF710),AF$3:AF710,0),0),""),D711)</f>
        <v/>
      </c>
      <c r="AK711" s="4" t="str">
        <f>IF(入力!E711="","",IFERROR(INDEX(雇用者!$B$3:$B$100003,IFERROR(MATCH("*"&amp;$E711&amp;"*",雇用者!B$3:B$100003,0),MATCH("*"&amp;$E711&amp;"*",雇用者!C$3:C$100003,0)),0),入力!E711))&amp;""</f>
        <v/>
      </c>
      <c r="AL711" s="20" t="str">
        <f>IF(AM711="","",$AM711&amp;"@"&amp;AN711&amp;IF(AN711="","","@"&amp;COUNTIF($AK$3:AK711,AN711)))</f>
        <v/>
      </c>
      <c r="AM711" s="26" t="str">
        <f t="shared" si="333"/>
        <v/>
      </c>
      <c r="AN711" s="4" t="str">
        <f>IF(AK711="",IF(AND(OR(H711&lt;&gt;"",G711&lt;&gt;""),E711=""),INDEX($AK$3:AK710,MATCH(MAX($AG$3:AG710),$AG$3:AG710,0),0),""),AK711)</f>
        <v/>
      </c>
      <c r="AO711" s="20" t="str">
        <f>IF(H711="",IF(AN711="","",IFERROR(INDEX(雇用者!$D$3:$D$100003,MATCH($AN711,雇用者!B$3:B$100003,0),0),"")),H711)&amp;""</f>
        <v/>
      </c>
      <c r="AP711" s="20" t="str">
        <f>IF(AN711="","",IFERROR(IF(AND(入力!I711="",H711=""),INDEX(雇用者!$E$3:$E$100003,MATCH($AN711,雇用者!B$3:B$100003,0),0),I711),I711))&amp;""</f>
        <v/>
      </c>
      <c r="AQ711" s="20" t="str">
        <f t="shared" si="334"/>
        <v/>
      </c>
      <c r="AR711" s="20" t="str">
        <f t="shared" si="335"/>
        <v/>
      </c>
      <c r="AS711" s="20" t="str">
        <f>IF(AN711="","",IFERROR(IF(AND(入力!G711="",H711=""),INDEX(雇用者!$F$3:$Y$100003,MATCH($AN711,雇用者!B$3:B$100003,0),MATCH($AM711,雇用者!$F$1:$Y$1,1)),IF(G711="","",G711)),IF(G711="","",G711)))</f>
        <v/>
      </c>
      <c r="AT711" s="21" t="str">
        <f t="shared" si="336"/>
        <v/>
      </c>
      <c r="AU711" s="21" t="str">
        <f>IF(AND(AT711&lt;&gt;"",COUNTIF($AL$3:AL711,AL711)=1),SUMIF($AL$3:$AT$100003,AL711,$AT$3:$AT$100003),"")</f>
        <v/>
      </c>
      <c r="AV711" s="21" t="str">
        <f>IF(AND(COUNTIF($AM$3:AM711,AM711)=COUNTIF($AM$3:AM100711,AM711),AM711&lt;&gt;""),SUMIF($AM$3:AM711,AM711,$AT$3:AT711),"")</f>
        <v/>
      </c>
      <c r="AW711" s="96"/>
      <c r="AX711" s="20" t="str">
        <f>IF(COUNT(BC711:BH711)=6,MAX($AX$3:AX710)+1,"")</f>
        <v/>
      </c>
      <c r="AY711" s="20" t="str">
        <f>IF(AZ711="","",RANK(AZ711,$AZ$3:$AZ$100003,1)+COUNTIF($AZ$3:AZ711,AZ711)-1)</f>
        <v/>
      </c>
      <c r="AZ711" s="20" t="str">
        <f t="shared" si="337"/>
        <v/>
      </c>
      <c r="BA711" s="20" t="str">
        <f>IF(AN711="","",IF(COUNTIF($AN$3:AN711,AN711)=1,1+MAX($BA$3:BA710),INDEX($BA$3:BA710,MATCH(AN711,$AN$3:AN711,0),0)))</f>
        <v/>
      </c>
      <c r="BB711" s="20" t="str">
        <f>IF(AO711="","",IF(COUNTIF($AO$3:AO711,AO711)=1,1+MAX($BB$3:BB710),INDEX($BB$3:BB710,MATCH(AO711,$AO$3:AO711,0),0)))</f>
        <v/>
      </c>
      <c r="BC711" s="54" t="str">
        <f t="shared" si="338"/>
        <v/>
      </c>
      <c r="BD711" s="54" t="str">
        <f t="shared" si="339"/>
        <v/>
      </c>
      <c r="BE711" s="20" t="str">
        <f>IF($AN711="","",IF(COUNTIF(AN711,"*"&amp;BE$1&amp;"*"),COUNTIF(AN$3:AN711,"*"&amp;BE$1&amp;"*"),""))</f>
        <v/>
      </c>
      <c r="BF711" s="20" t="str">
        <f>IF($AN711="","",IF(COUNTIF(AO711,"*"&amp;BF$1&amp;"*"),COUNTIF(AO$3:AO711,"*"&amp;BF$1&amp;"*"),""))</f>
        <v/>
      </c>
      <c r="BG711" s="20" t="str">
        <f>IF($AN711="","",IF(COUNTIF(AP711,"*"&amp;BG$1&amp;"*"),COUNTIF(AP$3:AP711,"*"&amp;BG$1&amp;"*"),""))</f>
        <v/>
      </c>
      <c r="BH711" s="20" t="str">
        <f>IF($AN711="","",IF(COUNTIF(AQ711,"*"&amp;BH$1&amp;"*"),COUNTIF(AQ$3:AQ711,"*"&amp;BH$1&amp;"*"),""))</f>
        <v/>
      </c>
      <c r="BI711" s="58" t="str">
        <f t="shared" si="340"/>
        <v/>
      </c>
      <c r="BJ711" s="20" t="str">
        <f t="shared" si="341"/>
        <v/>
      </c>
      <c r="BK711" s="20" t="str">
        <f t="shared" si="342"/>
        <v/>
      </c>
      <c r="BM711" s="20" t="str">
        <f>IF($BM$1&gt;=1+MAX($BM$3:BM710),1+MAX($BM$3:BM710),"")</f>
        <v/>
      </c>
      <c r="BN711" s="20" t="str">
        <f t="shared" si="344"/>
        <v/>
      </c>
      <c r="BO711" s="20" t="str">
        <f t="shared" si="344"/>
        <v/>
      </c>
      <c r="BP711" s="20" t="str">
        <f t="shared" si="344"/>
        <v/>
      </c>
      <c r="BQ711" s="20" t="str">
        <f t="shared" si="344"/>
        <v/>
      </c>
      <c r="BR711" s="20" t="str">
        <f t="shared" si="344"/>
        <v/>
      </c>
      <c r="BS711" s="20" t="str">
        <f t="shared" si="344"/>
        <v/>
      </c>
      <c r="BT711" s="20" t="str">
        <f t="shared" si="344"/>
        <v/>
      </c>
      <c r="BU711" s="20" t="str">
        <f t="shared" si="344"/>
        <v/>
      </c>
      <c r="BV711" s="20" t="str">
        <f t="shared" si="344"/>
        <v/>
      </c>
      <c r="BW711" s="20" t="str">
        <f t="shared" si="344"/>
        <v/>
      </c>
      <c r="BX711" s="20" t="str">
        <f t="shared" si="344"/>
        <v/>
      </c>
    </row>
    <row r="712" spans="2:76" ht="30" customHeight="1" x14ac:dyDescent="0.2">
      <c r="B712" s="52"/>
      <c r="C712" s="52"/>
      <c r="D712" s="52"/>
      <c r="E712" s="30"/>
      <c r="F712" s="31"/>
      <c r="G712" s="32"/>
      <c r="H712" s="30"/>
      <c r="I712" s="31"/>
      <c r="J712" s="34"/>
      <c r="K712" s="112" t="str">
        <f t="shared" si="320"/>
        <v/>
      </c>
      <c r="L712" s="108" t="str">
        <f t="shared" si="321"/>
        <v/>
      </c>
      <c r="M712" s="108" t="str">
        <f t="shared" si="322"/>
        <v/>
      </c>
      <c r="N712" s="31" t="str">
        <f t="shared" si="323"/>
        <v/>
      </c>
      <c r="O712" s="31" t="str">
        <f t="shared" si="324"/>
        <v/>
      </c>
      <c r="P712" s="49" t="str">
        <f t="shared" si="325"/>
        <v/>
      </c>
      <c r="Q712" s="49" t="str">
        <f t="shared" si="326"/>
        <v/>
      </c>
      <c r="R712" s="32" t="str">
        <f t="shared" si="327"/>
        <v/>
      </c>
      <c r="S712" s="19"/>
      <c r="T712" s="45" t="str">
        <f t="shared" si="328"/>
        <v/>
      </c>
      <c r="U712" s="32" t="str">
        <f t="shared" si="329"/>
        <v/>
      </c>
      <c r="V712" s="22"/>
      <c r="W712" s="6" t="str">
        <f t="shared" si="345"/>
        <v/>
      </c>
      <c r="X712" s="7" t="str">
        <f t="shared" si="330"/>
        <v/>
      </c>
      <c r="Y712" s="19"/>
      <c r="Z712" s="13" t="str">
        <f t="shared" si="346"/>
        <v/>
      </c>
      <c r="AA712" s="13" t="str">
        <f t="shared" si="331"/>
        <v/>
      </c>
      <c r="AB712" s="7" t="str">
        <f t="shared" si="332"/>
        <v/>
      </c>
      <c r="AC712" s="22"/>
      <c r="AD712" s="3" t="str">
        <f>IF(B712="","",COUNT(B$3:B712))</f>
        <v/>
      </c>
      <c r="AE712" s="3" t="str">
        <f>IF(C712="","",COUNT(C$3:C712))</f>
        <v/>
      </c>
      <c r="AF712" s="3" t="str">
        <f>IF(D712="","",COUNT(D$3:D712))</f>
        <v/>
      </c>
      <c r="AG712" s="20" t="str">
        <f>IF(E712="","",COUNTA($E$3:E712))</f>
        <v/>
      </c>
      <c r="AH712" s="38" t="str">
        <f>IF(B712="",IF(OR($C712&lt;&gt;"",$D712&lt;&gt;"",$E712&lt;&gt;"",$H712&lt;&gt;"",$G712&lt;&gt;""),INDEX(AH$3:AH711,MATCH(MAX(AD$3:AD711),AD$3:AD711,0),0),""),B712)</f>
        <v/>
      </c>
      <c r="AI712" s="38" t="str">
        <f>IF(C712="",IF(OR($D712&lt;&gt;"",$E712&lt;&gt;"",$H712&lt;&gt;"",$G712&lt;&gt;""),INDEX(AI$3:AI711,MATCH(MAX(AE$3:AE711),AE$3:AE711,0),0),""),C712)</f>
        <v/>
      </c>
      <c r="AJ712" s="38" t="str">
        <f>IF(D712="",IF(OR($E712&lt;&gt;"",$H712&lt;&gt;"",$G712&lt;&gt;""),INDEX(AJ$3:AJ711,MATCH(MAX(AF$3:AF711),AF$3:AF711,0),0),""),D712)</f>
        <v/>
      </c>
      <c r="AK712" s="4" t="str">
        <f>IF(入力!E712="","",IFERROR(INDEX(雇用者!$B$3:$B$100003,IFERROR(MATCH("*"&amp;$E712&amp;"*",雇用者!B$3:B$100003,0),MATCH("*"&amp;$E712&amp;"*",雇用者!C$3:C$100003,0)),0),入力!E712))&amp;""</f>
        <v/>
      </c>
      <c r="AL712" s="20" t="str">
        <f>IF(AM712="","",$AM712&amp;"@"&amp;AN712&amp;IF(AN712="","","@"&amp;COUNTIF($AK$3:AK712,AN712)))</f>
        <v/>
      </c>
      <c r="AM712" s="26" t="str">
        <f t="shared" si="333"/>
        <v/>
      </c>
      <c r="AN712" s="4" t="str">
        <f>IF(AK712="",IF(AND(OR(H712&lt;&gt;"",G712&lt;&gt;""),E712=""),INDEX($AK$3:AK711,MATCH(MAX($AG$3:AG711),$AG$3:AG711,0),0),""),AK712)</f>
        <v/>
      </c>
      <c r="AO712" s="20" t="str">
        <f>IF(H712="",IF(AN712="","",IFERROR(INDEX(雇用者!$D$3:$D$100003,MATCH($AN712,雇用者!B$3:B$100003,0),0),"")),H712)&amp;""</f>
        <v/>
      </c>
      <c r="AP712" s="20" t="str">
        <f>IF(AN712="","",IFERROR(IF(AND(入力!I712="",H712=""),INDEX(雇用者!$E$3:$E$100003,MATCH($AN712,雇用者!B$3:B$100003,0),0),I712),I712))&amp;""</f>
        <v/>
      </c>
      <c r="AQ712" s="20" t="str">
        <f t="shared" si="334"/>
        <v/>
      </c>
      <c r="AR712" s="20" t="str">
        <f t="shared" si="335"/>
        <v/>
      </c>
      <c r="AS712" s="20" t="str">
        <f>IF(AN712="","",IFERROR(IF(AND(入力!G712="",H712=""),INDEX(雇用者!$F$3:$Y$100003,MATCH($AN712,雇用者!B$3:B$100003,0),MATCH($AM712,雇用者!$F$1:$Y$1,1)),IF(G712="","",G712)),IF(G712="","",G712)))</f>
        <v/>
      </c>
      <c r="AT712" s="21" t="str">
        <f t="shared" si="336"/>
        <v/>
      </c>
      <c r="AU712" s="21" t="str">
        <f>IF(AND(AT712&lt;&gt;"",COUNTIF($AL$3:AL712,AL712)=1),SUMIF($AL$3:$AT$100003,AL712,$AT$3:$AT$100003),"")</f>
        <v/>
      </c>
      <c r="AV712" s="21" t="str">
        <f>IF(AND(COUNTIF($AM$3:AM712,AM712)=COUNTIF($AM$3:AM100712,AM712),AM712&lt;&gt;""),SUMIF($AM$3:AM712,AM712,$AT$3:AT712),"")</f>
        <v/>
      </c>
      <c r="AW712" s="96"/>
      <c r="AX712" s="20" t="str">
        <f>IF(COUNT(BC712:BH712)=6,MAX($AX$3:AX711)+1,"")</f>
        <v/>
      </c>
      <c r="AY712" s="20" t="str">
        <f>IF(AZ712="","",RANK(AZ712,$AZ$3:$AZ$100003,1)+COUNTIF($AZ$3:AZ712,AZ712)-1)</f>
        <v/>
      </c>
      <c r="AZ712" s="20" t="str">
        <f t="shared" si="337"/>
        <v/>
      </c>
      <c r="BA712" s="20" t="str">
        <f>IF(AN712="","",IF(COUNTIF($AN$3:AN712,AN712)=1,1+MAX($BA$3:BA711),INDEX($BA$3:BA711,MATCH(AN712,$AN$3:AN712,0),0)))</f>
        <v/>
      </c>
      <c r="BB712" s="20" t="str">
        <f>IF(AO712="","",IF(COUNTIF($AO$3:AO712,AO712)=1,1+MAX($BB$3:BB711),INDEX($BB$3:BB711,MATCH(AO712,$AO$3:AO712,0),0)))</f>
        <v/>
      </c>
      <c r="BC712" s="54" t="str">
        <f t="shared" si="338"/>
        <v/>
      </c>
      <c r="BD712" s="54" t="str">
        <f t="shared" si="339"/>
        <v/>
      </c>
      <c r="BE712" s="20" t="str">
        <f>IF($AN712="","",IF(COUNTIF(AN712,"*"&amp;BE$1&amp;"*"),COUNTIF(AN$3:AN712,"*"&amp;BE$1&amp;"*"),""))</f>
        <v/>
      </c>
      <c r="BF712" s="20" t="str">
        <f>IF($AN712="","",IF(COUNTIF(AO712,"*"&amp;BF$1&amp;"*"),COUNTIF(AO$3:AO712,"*"&amp;BF$1&amp;"*"),""))</f>
        <v/>
      </c>
      <c r="BG712" s="20" t="str">
        <f>IF($AN712="","",IF(COUNTIF(AP712,"*"&amp;BG$1&amp;"*"),COUNTIF(AP$3:AP712,"*"&amp;BG$1&amp;"*"),""))</f>
        <v/>
      </c>
      <c r="BH712" s="20" t="str">
        <f>IF($AN712="","",IF(COUNTIF(AQ712,"*"&amp;BH$1&amp;"*"),COUNTIF(AQ$3:AQ712,"*"&amp;BH$1&amp;"*"),""))</f>
        <v/>
      </c>
      <c r="BI712" s="58" t="str">
        <f t="shared" si="340"/>
        <v/>
      </c>
      <c r="BJ712" s="20" t="str">
        <f t="shared" si="341"/>
        <v/>
      </c>
      <c r="BK712" s="20" t="str">
        <f t="shared" si="342"/>
        <v/>
      </c>
      <c r="BM712" s="20" t="str">
        <f>IF($BM$1&gt;=1+MAX($BM$3:BM711),1+MAX($BM$3:BM711),"")</f>
        <v/>
      </c>
      <c r="BN712" s="20" t="str">
        <f t="shared" si="344"/>
        <v/>
      </c>
      <c r="BO712" s="20" t="str">
        <f t="shared" si="344"/>
        <v/>
      </c>
      <c r="BP712" s="20" t="str">
        <f t="shared" si="344"/>
        <v/>
      </c>
      <c r="BQ712" s="20" t="str">
        <f t="shared" si="344"/>
        <v/>
      </c>
      <c r="BR712" s="20" t="str">
        <f t="shared" si="344"/>
        <v/>
      </c>
      <c r="BS712" s="20" t="str">
        <f t="shared" si="344"/>
        <v/>
      </c>
      <c r="BT712" s="20" t="str">
        <f t="shared" si="344"/>
        <v/>
      </c>
      <c r="BU712" s="20" t="str">
        <f t="shared" si="344"/>
        <v/>
      </c>
      <c r="BV712" s="20" t="str">
        <f t="shared" si="344"/>
        <v/>
      </c>
      <c r="BW712" s="20" t="str">
        <f t="shared" si="344"/>
        <v/>
      </c>
      <c r="BX712" s="20" t="str">
        <f t="shared" si="344"/>
        <v/>
      </c>
    </row>
    <row r="713" spans="2:76" ht="30" customHeight="1" x14ac:dyDescent="0.2">
      <c r="B713" s="52"/>
      <c r="C713" s="52"/>
      <c r="D713" s="52"/>
      <c r="E713" s="30"/>
      <c r="F713" s="31"/>
      <c r="G713" s="32"/>
      <c r="H713" s="30"/>
      <c r="I713" s="31"/>
      <c r="J713" s="34"/>
      <c r="K713" s="112" t="str">
        <f t="shared" si="320"/>
        <v/>
      </c>
      <c r="L713" s="108" t="str">
        <f t="shared" si="321"/>
        <v/>
      </c>
      <c r="M713" s="108" t="str">
        <f t="shared" si="322"/>
        <v/>
      </c>
      <c r="N713" s="31" t="str">
        <f t="shared" si="323"/>
        <v/>
      </c>
      <c r="O713" s="31" t="str">
        <f t="shared" si="324"/>
        <v/>
      </c>
      <c r="P713" s="49" t="str">
        <f t="shared" si="325"/>
        <v/>
      </c>
      <c r="Q713" s="49" t="str">
        <f t="shared" si="326"/>
        <v/>
      </c>
      <c r="R713" s="32" t="str">
        <f t="shared" si="327"/>
        <v/>
      </c>
      <c r="S713" s="19"/>
      <c r="T713" s="45" t="str">
        <f t="shared" si="328"/>
        <v/>
      </c>
      <c r="U713" s="32" t="str">
        <f t="shared" si="329"/>
        <v/>
      </c>
      <c r="V713" s="22"/>
      <c r="W713" s="6" t="str">
        <f t="shared" si="345"/>
        <v/>
      </c>
      <c r="X713" s="7" t="str">
        <f t="shared" si="330"/>
        <v/>
      </c>
      <c r="Y713" s="19"/>
      <c r="Z713" s="13" t="str">
        <f t="shared" si="346"/>
        <v/>
      </c>
      <c r="AA713" s="13" t="str">
        <f t="shared" si="331"/>
        <v/>
      </c>
      <c r="AB713" s="7" t="str">
        <f t="shared" si="332"/>
        <v/>
      </c>
      <c r="AC713" s="22"/>
      <c r="AD713" s="3" t="str">
        <f>IF(B713="","",COUNT(B$3:B713))</f>
        <v/>
      </c>
      <c r="AE713" s="3" t="str">
        <f>IF(C713="","",COUNT(C$3:C713))</f>
        <v/>
      </c>
      <c r="AF713" s="3" t="str">
        <f>IF(D713="","",COUNT(D$3:D713))</f>
        <v/>
      </c>
      <c r="AG713" s="20" t="str">
        <f>IF(E713="","",COUNTA($E$3:E713))</f>
        <v/>
      </c>
      <c r="AH713" s="38" t="str">
        <f>IF(B713="",IF(OR($C713&lt;&gt;"",$D713&lt;&gt;"",$E713&lt;&gt;"",$H713&lt;&gt;"",$G713&lt;&gt;""),INDEX(AH$3:AH712,MATCH(MAX(AD$3:AD712),AD$3:AD712,0),0),""),B713)</f>
        <v/>
      </c>
      <c r="AI713" s="38" t="str">
        <f>IF(C713="",IF(OR($D713&lt;&gt;"",$E713&lt;&gt;"",$H713&lt;&gt;"",$G713&lt;&gt;""),INDEX(AI$3:AI712,MATCH(MAX(AE$3:AE712),AE$3:AE712,0),0),""),C713)</f>
        <v/>
      </c>
      <c r="AJ713" s="38" t="str">
        <f>IF(D713="",IF(OR($E713&lt;&gt;"",$H713&lt;&gt;"",$G713&lt;&gt;""),INDEX(AJ$3:AJ712,MATCH(MAX(AF$3:AF712),AF$3:AF712,0),0),""),D713)</f>
        <v/>
      </c>
      <c r="AK713" s="4" t="str">
        <f>IF(入力!E713="","",IFERROR(INDEX(雇用者!$B$3:$B$100003,IFERROR(MATCH("*"&amp;$E713&amp;"*",雇用者!B$3:B$100003,0),MATCH("*"&amp;$E713&amp;"*",雇用者!C$3:C$100003,0)),0),入力!E713))&amp;""</f>
        <v/>
      </c>
      <c r="AL713" s="20" t="str">
        <f>IF(AM713="","",$AM713&amp;"@"&amp;AN713&amp;IF(AN713="","","@"&amp;COUNTIF($AK$3:AK713,AN713)))</f>
        <v/>
      </c>
      <c r="AM713" s="26" t="str">
        <f t="shared" si="333"/>
        <v/>
      </c>
      <c r="AN713" s="4" t="str">
        <f>IF(AK713="",IF(AND(OR(H713&lt;&gt;"",G713&lt;&gt;""),E713=""),INDEX($AK$3:AK712,MATCH(MAX($AG$3:AG712),$AG$3:AG712,0),0),""),AK713)</f>
        <v/>
      </c>
      <c r="AO713" s="20" t="str">
        <f>IF(H713="",IF(AN713="","",IFERROR(INDEX(雇用者!$D$3:$D$100003,MATCH($AN713,雇用者!B$3:B$100003,0),0),"")),H713)&amp;""</f>
        <v/>
      </c>
      <c r="AP713" s="20" t="str">
        <f>IF(AN713="","",IFERROR(IF(AND(入力!I713="",H713=""),INDEX(雇用者!$E$3:$E$100003,MATCH($AN713,雇用者!B$3:B$100003,0),0),I713),I713))&amp;""</f>
        <v/>
      </c>
      <c r="AQ713" s="20" t="str">
        <f t="shared" si="334"/>
        <v/>
      </c>
      <c r="AR713" s="20" t="str">
        <f t="shared" si="335"/>
        <v/>
      </c>
      <c r="AS713" s="20" t="str">
        <f>IF(AN713="","",IFERROR(IF(AND(入力!G713="",H713=""),INDEX(雇用者!$F$3:$Y$100003,MATCH($AN713,雇用者!B$3:B$100003,0),MATCH($AM713,雇用者!$F$1:$Y$1,1)),IF(G713="","",G713)),IF(G713="","",G713)))</f>
        <v/>
      </c>
      <c r="AT713" s="21" t="str">
        <f t="shared" si="336"/>
        <v/>
      </c>
      <c r="AU713" s="21" t="str">
        <f>IF(AND(AT713&lt;&gt;"",COUNTIF($AL$3:AL713,AL713)=1),SUMIF($AL$3:$AT$100003,AL713,$AT$3:$AT$100003),"")</f>
        <v/>
      </c>
      <c r="AV713" s="21" t="str">
        <f>IF(AND(COUNTIF($AM$3:AM713,AM713)=COUNTIF($AM$3:AM100713,AM713),AM713&lt;&gt;""),SUMIF($AM$3:AM713,AM713,$AT$3:AT713),"")</f>
        <v/>
      </c>
      <c r="AW713" s="96"/>
      <c r="AX713" s="20" t="str">
        <f>IF(COUNT(BC713:BH713)=6,MAX($AX$3:AX712)+1,"")</f>
        <v/>
      </c>
      <c r="AY713" s="20" t="str">
        <f>IF(AZ713="","",RANK(AZ713,$AZ$3:$AZ$100003,1)+COUNTIF($AZ$3:AZ713,AZ713)-1)</f>
        <v/>
      </c>
      <c r="AZ713" s="20" t="str">
        <f t="shared" si="337"/>
        <v/>
      </c>
      <c r="BA713" s="20" t="str">
        <f>IF(AN713="","",IF(COUNTIF($AN$3:AN713,AN713)=1,1+MAX($BA$3:BA712),INDEX($BA$3:BA712,MATCH(AN713,$AN$3:AN713,0),0)))</f>
        <v/>
      </c>
      <c r="BB713" s="20" t="str">
        <f>IF(AO713="","",IF(COUNTIF($AO$3:AO713,AO713)=1,1+MAX($BB$3:BB712),INDEX($BB$3:BB712,MATCH(AO713,$AO$3:AO713,0),0)))</f>
        <v/>
      </c>
      <c r="BC713" s="54" t="str">
        <f t="shared" si="338"/>
        <v/>
      </c>
      <c r="BD713" s="54" t="str">
        <f t="shared" si="339"/>
        <v/>
      </c>
      <c r="BE713" s="20" t="str">
        <f>IF($AN713="","",IF(COUNTIF(AN713,"*"&amp;BE$1&amp;"*"),COUNTIF(AN$3:AN713,"*"&amp;BE$1&amp;"*"),""))</f>
        <v/>
      </c>
      <c r="BF713" s="20" t="str">
        <f>IF($AN713="","",IF(COUNTIF(AO713,"*"&amp;BF$1&amp;"*"),COUNTIF(AO$3:AO713,"*"&amp;BF$1&amp;"*"),""))</f>
        <v/>
      </c>
      <c r="BG713" s="20" t="str">
        <f>IF($AN713="","",IF(COUNTIF(AP713,"*"&amp;BG$1&amp;"*"),COUNTIF(AP$3:AP713,"*"&amp;BG$1&amp;"*"),""))</f>
        <v/>
      </c>
      <c r="BH713" s="20" t="str">
        <f>IF($AN713="","",IF(COUNTIF(AQ713,"*"&amp;BH$1&amp;"*"),COUNTIF(AQ$3:AQ713,"*"&amp;BH$1&amp;"*"),""))</f>
        <v/>
      </c>
      <c r="BI713" s="58" t="str">
        <f t="shared" si="340"/>
        <v/>
      </c>
      <c r="BJ713" s="20" t="str">
        <f t="shared" si="341"/>
        <v/>
      </c>
      <c r="BK713" s="20" t="str">
        <f t="shared" si="342"/>
        <v/>
      </c>
      <c r="BM713" s="20" t="str">
        <f>IF($BM$1&gt;=1+MAX($BM$3:BM712),1+MAX($BM$3:BM712),"")</f>
        <v/>
      </c>
      <c r="BN713" s="20" t="str">
        <f t="shared" si="344"/>
        <v/>
      </c>
      <c r="BO713" s="20" t="str">
        <f t="shared" si="344"/>
        <v/>
      </c>
      <c r="BP713" s="20" t="str">
        <f t="shared" si="344"/>
        <v/>
      </c>
      <c r="BQ713" s="20" t="str">
        <f t="shared" si="344"/>
        <v/>
      </c>
      <c r="BR713" s="20" t="str">
        <f t="shared" si="344"/>
        <v/>
      </c>
      <c r="BS713" s="20" t="str">
        <f t="shared" ref="BN713:BX736" si="347">IFERROR(IF($BM713="","",INDEX($AH$3:$AT$100003,MATCH($BM713,INDEX($AX$3:$AY$100003,0,MATCH($BN$1,$AX$2:$AY$2,0)),0),MATCH(BS$2,$AH$2:$AT$2,0))),"")</f>
        <v/>
      </c>
      <c r="BT713" s="20" t="str">
        <f t="shared" si="347"/>
        <v/>
      </c>
      <c r="BU713" s="20" t="str">
        <f t="shared" si="347"/>
        <v/>
      </c>
      <c r="BV713" s="20" t="str">
        <f t="shared" si="347"/>
        <v/>
      </c>
      <c r="BW713" s="20" t="str">
        <f t="shared" si="347"/>
        <v/>
      </c>
      <c r="BX713" s="20" t="str">
        <f t="shared" si="347"/>
        <v/>
      </c>
    </row>
    <row r="714" spans="2:76" ht="30" customHeight="1" x14ac:dyDescent="0.2">
      <c r="B714" s="52"/>
      <c r="C714" s="52"/>
      <c r="D714" s="52"/>
      <c r="E714" s="30"/>
      <c r="F714" s="31"/>
      <c r="G714" s="32"/>
      <c r="H714" s="30"/>
      <c r="I714" s="31"/>
      <c r="J714" s="34"/>
      <c r="K714" s="112" t="str">
        <f t="shared" ref="K714:K777" si="348">IF(AM714="","",AM714)</f>
        <v/>
      </c>
      <c r="L714" s="108" t="str">
        <f t="shared" ref="L714:L777" si="349">IF(AN714="","",AN714)</f>
        <v/>
      </c>
      <c r="M714" s="108" t="str">
        <f t="shared" ref="M714:M777" si="350">IF(AO714="","",AO714)</f>
        <v/>
      </c>
      <c r="N714" s="31" t="str">
        <f t="shared" ref="N714:N777" si="351">IF(AP714="","",AP714)</f>
        <v/>
      </c>
      <c r="O714" s="31" t="str">
        <f t="shared" ref="O714:O777" si="352">IF(AR714="","",AR714)</f>
        <v/>
      </c>
      <c r="P714" s="49" t="str">
        <f t="shared" ref="P714:P777" si="353">IF(OR(AS714="",AS714=0),"",AS714)</f>
        <v/>
      </c>
      <c r="Q714" s="49" t="str">
        <f t="shared" ref="Q714:Q777" si="354">IF(OR(AT714="",AT714=0),"",AT714)</f>
        <v/>
      </c>
      <c r="R714" s="32" t="str">
        <f t="shared" ref="R714:R777" si="355">IF(OR(AU714="",AU714=0),"",AU714)</f>
        <v/>
      </c>
      <c r="S714" s="19"/>
      <c r="T714" s="45" t="str">
        <f t="shared" ref="T714:T777" si="356">IF(U714="","",AM714)</f>
        <v/>
      </c>
      <c r="U714" s="32" t="str">
        <f t="shared" ref="U714:U777" si="357">IF(AV714="","",AV714)</f>
        <v/>
      </c>
      <c r="V714" s="22"/>
      <c r="W714" s="6" t="str">
        <f t="shared" si="345"/>
        <v/>
      </c>
      <c r="X714" s="7" t="str">
        <f t="shared" ref="X714:X777" si="358">IF(OR(W714="",SUMIF($AN$3:$AN$100003,W714,$AT$3:$AT$100003)=0),"",SUMIF($AN$3:$AN$100003,W714,$AT$3:$AT$100003))</f>
        <v/>
      </c>
      <c r="Y714" s="19"/>
      <c r="Z714" s="13" t="str">
        <f t="shared" si="346"/>
        <v/>
      </c>
      <c r="AA714" s="13" t="str">
        <f t="shared" ref="AA714:AA777" si="359">IF(OR($Z714="",SUMIF($AO$3:$AO$100003,Z714,$AR$3:$AR$100003)=0),"",SUMIF($AO$3:$AO$100003,Z714,$AR$3:$AR$100003))</f>
        <v/>
      </c>
      <c r="AB714" s="7" t="str">
        <f t="shared" ref="AB714:AB777" si="360">IF($Z714="","",SUMIF($AO$3:$AO$100003,Z714,$AT$3:$AT$100003))</f>
        <v/>
      </c>
      <c r="AC714" s="22"/>
      <c r="AD714" s="3" t="str">
        <f>IF(B714="","",COUNT(B$3:B714))</f>
        <v/>
      </c>
      <c r="AE714" s="3" t="str">
        <f>IF(C714="","",COUNT(C$3:C714))</f>
        <v/>
      </c>
      <c r="AF714" s="3" t="str">
        <f>IF(D714="","",COUNT(D$3:D714))</f>
        <v/>
      </c>
      <c r="AG714" s="20" t="str">
        <f>IF(E714="","",COUNTA($E$3:E714))</f>
        <v/>
      </c>
      <c r="AH714" s="38" t="str">
        <f>IF(B714="",IF(OR($C714&lt;&gt;"",$D714&lt;&gt;"",$E714&lt;&gt;"",$H714&lt;&gt;"",$G714&lt;&gt;""),INDEX(AH$3:AH713,MATCH(MAX(AD$3:AD713),AD$3:AD713,0),0),""),B714)</f>
        <v/>
      </c>
      <c r="AI714" s="38" t="str">
        <f>IF(C714="",IF(OR($D714&lt;&gt;"",$E714&lt;&gt;"",$H714&lt;&gt;"",$G714&lt;&gt;""),INDEX(AI$3:AI713,MATCH(MAX(AE$3:AE713),AE$3:AE713,0),0),""),C714)</f>
        <v/>
      </c>
      <c r="AJ714" s="38" t="str">
        <f>IF(D714="",IF(OR($E714&lt;&gt;"",$H714&lt;&gt;"",$G714&lt;&gt;""),INDEX(AJ$3:AJ713,MATCH(MAX(AF$3:AF713),AF$3:AF713,0),0),""),D714)</f>
        <v/>
      </c>
      <c r="AK714" s="4" t="str">
        <f>IF(入力!E714="","",IFERROR(INDEX(雇用者!$B$3:$B$100003,IFERROR(MATCH("*"&amp;$E714&amp;"*",雇用者!B$3:B$100003,0),MATCH("*"&amp;$E714&amp;"*",雇用者!C$3:C$100003,0)),0),入力!E714))&amp;""</f>
        <v/>
      </c>
      <c r="AL714" s="20" t="str">
        <f>IF(AM714="","",$AM714&amp;"@"&amp;AN714&amp;IF(AN714="","","@"&amp;COUNTIF($AK$3:AK714,AN714)))</f>
        <v/>
      </c>
      <c r="AM714" s="26" t="str">
        <f t="shared" ref="AM714:AM777" si="361">IFERROR(IF(AJ714="","",DATE(AH714,AI714,AJ714)),"")</f>
        <v/>
      </c>
      <c r="AN714" s="4" t="str">
        <f>IF(AK714="",IF(AND(OR(H714&lt;&gt;"",G714&lt;&gt;""),E714=""),INDEX($AK$3:AK713,MATCH(MAX($AG$3:AG713),$AG$3:AG713,0),0),""),AK714)</f>
        <v/>
      </c>
      <c r="AO714" s="20" t="str">
        <f>IF(H714="",IF(AN714="","",IFERROR(INDEX(雇用者!$D$3:$D$100003,MATCH($AN714,雇用者!B$3:B$100003,0),0),"")),H714)&amp;""</f>
        <v/>
      </c>
      <c r="AP714" s="20" t="str">
        <f>IF(AN714="","",IFERROR(IF(AND(入力!I714="",H714=""),INDEX(雇用者!$E$3:$E$100003,MATCH($AN714,雇用者!B$3:B$100003,0),0),I714),I714))&amp;""</f>
        <v/>
      </c>
      <c r="AQ714" s="20" t="str">
        <f t="shared" ref="AQ714:AQ777" si="362">IF(J714="","",J714)</f>
        <v/>
      </c>
      <c r="AR714" s="20" t="str">
        <f t="shared" ref="AR714:AR777" si="363">IF(F714="","",F714)</f>
        <v/>
      </c>
      <c r="AS714" s="20" t="str">
        <f>IF(AN714="","",IFERROR(IF(AND(入力!G714="",H714=""),INDEX(雇用者!$F$3:$Y$100003,MATCH($AN714,雇用者!B$3:B$100003,0),MATCH($AM714,雇用者!$F$1:$Y$1,1)),IF(G714="","",G714)),IF(G714="","",G714)))</f>
        <v/>
      </c>
      <c r="AT714" s="21" t="str">
        <f t="shared" ref="AT714:AT777" si="364">IF(COUNT(AR714:AS714)=2,AR714*AS714,IF(AND(F714="",G714&lt;&gt;""),AS714,""))</f>
        <v/>
      </c>
      <c r="AU714" s="21" t="str">
        <f>IF(AND(AT714&lt;&gt;"",COUNTIF($AL$3:AL714,AL714)=1),SUMIF($AL$3:$AT$100003,AL714,$AT$3:$AT$100003),"")</f>
        <v/>
      </c>
      <c r="AV714" s="21" t="str">
        <f>IF(AND(COUNTIF($AM$3:AM714,AM714)=COUNTIF($AM$3:AM100714,AM714),AM714&lt;&gt;""),SUMIF($AM$3:AM714,AM714,$AT$3:AT714),"")</f>
        <v/>
      </c>
      <c r="AW714" s="96"/>
      <c r="AX714" s="20" t="str">
        <f>IF(COUNT(BC714:BH714)=6,MAX($AX$3:AX713)+1,"")</f>
        <v/>
      </c>
      <c r="AY714" s="20" t="str">
        <f>IF(AZ714="","",RANK(AZ714,$AZ$3:$AZ$100003,1)+COUNTIF($AZ$3:AZ714,AZ714)-1)</f>
        <v/>
      </c>
      <c r="AZ714" s="20" t="str">
        <f t="shared" ref="AZ714:AZ777" si="365">IF(OR(BA714="",AX714=""),"",BA714*0.1^LEN(BA714)+AM714)</f>
        <v/>
      </c>
      <c r="BA714" s="20" t="str">
        <f>IF(AN714="","",IF(COUNTIF($AN$3:AN714,AN714)=1,1+MAX($BA$3:BA713),INDEX($BA$3:BA713,MATCH(AN714,$AN$3:AN714,0),0)))</f>
        <v/>
      </c>
      <c r="BB714" s="20" t="str">
        <f>IF(AO714="","",IF(COUNTIF($AO$3:AO714,AO714)=1,1+MAX($BB$3:BB713),INDEX($BB$3:BB713,MATCH(AO714,$AO$3:AO714,0),0)))</f>
        <v/>
      </c>
      <c r="BC714" s="54" t="str">
        <f t="shared" ref="BC714:BC777" si="366">IF($BC$1="",IF(AM714="","",AM714),IF(AND(AM714&gt;=$BC$1,AM714&lt;&gt;""),AM714,""))</f>
        <v/>
      </c>
      <c r="BD714" s="54" t="str">
        <f t="shared" ref="BD714:BD777" si="367">IF($BD$1="",IF(AM714="","",AM714),IF(AND(AM714&lt;=$BD$1,AM714&lt;&gt;""),AM714,""))</f>
        <v/>
      </c>
      <c r="BE714" s="20" t="str">
        <f>IF($AN714="","",IF(COUNTIF(AN714,"*"&amp;BE$1&amp;"*"),COUNTIF(AN$3:AN714,"*"&amp;BE$1&amp;"*"),""))</f>
        <v/>
      </c>
      <c r="BF714" s="20" t="str">
        <f>IF($AN714="","",IF(COUNTIF(AO714,"*"&amp;BF$1&amp;"*"),COUNTIF(AO$3:AO714,"*"&amp;BF$1&amp;"*"),""))</f>
        <v/>
      </c>
      <c r="BG714" s="20" t="str">
        <f>IF($AN714="","",IF(COUNTIF(AP714,"*"&amp;BG$1&amp;"*"),COUNTIF(AP$3:AP714,"*"&amp;BG$1&amp;"*"),""))</f>
        <v/>
      </c>
      <c r="BH714" s="20" t="str">
        <f>IF($AN714="","",IF(COUNTIF(AQ714,"*"&amp;BH$1&amp;"*"),COUNTIF(AQ$3:AQ714,"*"&amp;BH$1&amp;"*"),""))</f>
        <v/>
      </c>
      <c r="BI714" s="58" t="str">
        <f t="shared" ref="BI714:BI777" si="368">IF(AR714="","",AR714)</f>
        <v/>
      </c>
      <c r="BJ714" s="20" t="str">
        <f t="shared" ref="BJ714:BJ777" si="369">IF(AS714="","",AS714)</f>
        <v/>
      </c>
      <c r="BK714" s="20" t="str">
        <f t="shared" ref="BK714:BK777" si="370">IF(AT714="","",AT714)</f>
        <v/>
      </c>
      <c r="BM714" s="20" t="str">
        <f>IF($BM$1&gt;=1+MAX($BM$3:BM713),1+MAX($BM$3:BM713),"")</f>
        <v/>
      </c>
      <c r="BN714" s="20" t="str">
        <f t="shared" si="347"/>
        <v/>
      </c>
      <c r="BO714" s="20" t="str">
        <f t="shared" si="347"/>
        <v/>
      </c>
      <c r="BP714" s="20" t="str">
        <f t="shared" si="347"/>
        <v/>
      </c>
      <c r="BQ714" s="20" t="str">
        <f t="shared" si="347"/>
        <v/>
      </c>
      <c r="BR714" s="20" t="str">
        <f t="shared" si="347"/>
        <v/>
      </c>
      <c r="BS714" s="20" t="str">
        <f t="shared" si="347"/>
        <v/>
      </c>
      <c r="BT714" s="20" t="str">
        <f t="shared" si="347"/>
        <v/>
      </c>
      <c r="BU714" s="20" t="str">
        <f t="shared" si="347"/>
        <v/>
      </c>
      <c r="BV714" s="20" t="str">
        <f t="shared" si="347"/>
        <v/>
      </c>
      <c r="BW714" s="20" t="str">
        <f t="shared" si="347"/>
        <v/>
      </c>
      <c r="BX714" s="20" t="str">
        <f t="shared" si="347"/>
        <v/>
      </c>
    </row>
    <row r="715" spans="2:76" ht="30" customHeight="1" x14ac:dyDescent="0.2">
      <c r="B715" s="52"/>
      <c r="C715" s="52"/>
      <c r="D715" s="52"/>
      <c r="E715" s="30"/>
      <c r="F715" s="31"/>
      <c r="G715" s="32"/>
      <c r="H715" s="30"/>
      <c r="I715" s="31"/>
      <c r="J715" s="34"/>
      <c r="K715" s="112" t="str">
        <f t="shared" si="348"/>
        <v/>
      </c>
      <c r="L715" s="108" t="str">
        <f t="shared" si="349"/>
        <v/>
      </c>
      <c r="M715" s="108" t="str">
        <f t="shared" si="350"/>
        <v/>
      </c>
      <c r="N715" s="31" t="str">
        <f t="shared" si="351"/>
        <v/>
      </c>
      <c r="O715" s="31" t="str">
        <f t="shared" si="352"/>
        <v/>
      </c>
      <c r="P715" s="49" t="str">
        <f t="shared" si="353"/>
        <v/>
      </c>
      <c r="Q715" s="49" t="str">
        <f t="shared" si="354"/>
        <v/>
      </c>
      <c r="R715" s="32" t="str">
        <f t="shared" si="355"/>
        <v/>
      </c>
      <c r="S715" s="19"/>
      <c r="T715" s="45" t="str">
        <f t="shared" si="356"/>
        <v/>
      </c>
      <c r="U715" s="32" t="str">
        <f t="shared" si="357"/>
        <v/>
      </c>
      <c r="V715" s="22"/>
      <c r="W715" s="6" t="str">
        <f t="shared" si="345"/>
        <v/>
      </c>
      <c r="X715" s="7" t="str">
        <f t="shared" si="358"/>
        <v/>
      </c>
      <c r="Y715" s="19"/>
      <c r="Z715" s="13" t="str">
        <f t="shared" si="346"/>
        <v/>
      </c>
      <c r="AA715" s="13" t="str">
        <f t="shared" si="359"/>
        <v/>
      </c>
      <c r="AB715" s="7" t="str">
        <f t="shared" si="360"/>
        <v/>
      </c>
      <c r="AC715" s="22"/>
      <c r="AD715" s="3" t="str">
        <f>IF(B715="","",COUNT(B$3:B715))</f>
        <v/>
      </c>
      <c r="AE715" s="3" t="str">
        <f>IF(C715="","",COUNT(C$3:C715))</f>
        <v/>
      </c>
      <c r="AF715" s="3" t="str">
        <f>IF(D715="","",COUNT(D$3:D715))</f>
        <v/>
      </c>
      <c r="AG715" s="20" t="str">
        <f>IF(E715="","",COUNTA($E$3:E715))</f>
        <v/>
      </c>
      <c r="AH715" s="38" t="str">
        <f>IF(B715="",IF(OR($C715&lt;&gt;"",$D715&lt;&gt;"",$E715&lt;&gt;"",$H715&lt;&gt;"",$G715&lt;&gt;""),INDEX(AH$3:AH714,MATCH(MAX(AD$3:AD714),AD$3:AD714,0),0),""),B715)</f>
        <v/>
      </c>
      <c r="AI715" s="38" t="str">
        <f>IF(C715="",IF(OR($D715&lt;&gt;"",$E715&lt;&gt;"",$H715&lt;&gt;"",$G715&lt;&gt;""),INDEX(AI$3:AI714,MATCH(MAX(AE$3:AE714),AE$3:AE714,0),0),""),C715)</f>
        <v/>
      </c>
      <c r="AJ715" s="38" t="str">
        <f>IF(D715="",IF(OR($E715&lt;&gt;"",$H715&lt;&gt;"",$G715&lt;&gt;""),INDEX(AJ$3:AJ714,MATCH(MAX(AF$3:AF714),AF$3:AF714,0),0),""),D715)</f>
        <v/>
      </c>
      <c r="AK715" s="4" t="str">
        <f>IF(入力!E715="","",IFERROR(INDEX(雇用者!$B$3:$B$100003,IFERROR(MATCH("*"&amp;$E715&amp;"*",雇用者!B$3:B$100003,0),MATCH("*"&amp;$E715&amp;"*",雇用者!C$3:C$100003,0)),0),入力!E715))&amp;""</f>
        <v/>
      </c>
      <c r="AL715" s="20" t="str">
        <f>IF(AM715="","",$AM715&amp;"@"&amp;AN715&amp;IF(AN715="","","@"&amp;COUNTIF($AK$3:AK715,AN715)))</f>
        <v/>
      </c>
      <c r="AM715" s="26" t="str">
        <f t="shared" si="361"/>
        <v/>
      </c>
      <c r="AN715" s="4" t="str">
        <f>IF(AK715="",IF(AND(OR(H715&lt;&gt;"",G715&lt;&gt;""),E715=""),INDEX($AK$3:AK714,MATCH(MAX($AG$3:AG714),$AG$3:AG714,0),0),""),AK715)</f>
        <v/>
      </c>
      <c r="AO715" s="20" t="str">
        <f>IF(H715="",IF(AN715="","",IFERROR(INDEX(雇用者!$D$3:$D$100003,MATCH($AN715,雇用者!B$3:B$100003,0),0),"")),H715)&amp;""</f>
        <v/>
      </c>
      <c r="AP715" s="20" t="str">
        <f>IF(AN715="","",IFERROR(IF(AND(入力!I715="",H715=""),INDEX(雇用者!$E$3:$E$100003,MATCH($AN715,雇用者!B$3:B$100003,0),0),I715),I715))&amp;""</f>
        <v/>
      </c>
      <c r="AQ715" s="20" t="str">
        <f t="shared" si="362"/>
        <v/>
      </c>
      <c r="AR715" s="20" t="str">
        <f t="shared" si="363"/>
        <v/>
      </c>
      <c r="AS715" s="20" t="str">
        <f>IF(AN715="","",IFERROR(IF(AND(入力!G715="",H715=""),INDEX(雇用者!$F$3:$Y$100003,MATCH($AN715,雇用者!B$3:B$100003,0),MATCH($AM715,雇用者!$F$1:$Y$1,1)),IF(G715="","",G715)),IF(G715="","",G715)))</f>
        <v/>
      </c>
      <c r="AT715" s="21" t="str">
        <f t="shared" si="364"/>
        <v/>
      </c>
      <c r="AU715" s="21" t="str">
        <f>IF(AND(AT715&lt;&gt;"",COUNTIF($AL$3:AL715,AL715)=1),SUMIF($AL$3:$AT$100003,AL715,$AT$3:$AT$100003),"")</f>
        <v/>
      </c>
      <c r="AV715" s="21" t="str">
        <f>IF(AND(COUNTIF($AM$3:AM715,AM715)=COUNTIF($AM$3:AM100715,AM715),AM715&lt;&gt;""),SUMIF($AM$3:AM715,AM715,$AT$3:AT715),"")</f>
        <v/>
      </c>
      <c r="AW715" s="96"/>
      <c r="AX715" s="20" t="str">
        <f>IF(COUNT(BC715:BH715)=6,MAX($AX$3:AX714)+1,"")</f>
        <v/>
      </c>
      <c r="AY715" s="20" t="str">
        <f>IF(AZ715="","",RANK(AZ715,$AZ$3:$AZ$100003,1)+COUNTIF($AZ$3:AZ715,AZ715)-1)</f>
        <v/>
      </c>
      <c r="AZ715" s="20" t="str">
        <f t="shared" si="365"/>
        <v/>
      </c>
      <c r="BA715" s="20" t="str">
        <f>IF(AN715="","",IF(COUNTIF($AN$3:AN715,AN715)=1,1+MAX($BA$3:BA714),INDEX($BA$3:BA714,MATCH(AN715,$AN$3:AN715,0),0)))</f>
        <v/>
      </c>
      <c r="BB715" s="20" t="str">
        <f>IF(AO715="","",IF(COUNTIF($AO$3:AO715,AO715)=1,1+MAX($BB$3:BB714),INDEX($BB$3:BB714,MATCH(AO715,$AO$3:AO715,0),0)))</f>
        <v/>
      </c>
      <c r="BC715" s="54" t="str">
        <f t="shared" si="366"/>
        <v/>
      </c>
      <c r="BD715" s="54" t="str">
        <f t="shared" si="367"/>
        <v/>
      </c>
      <c r="BE715" s="20" t="str">
        <f>IF($AN715="","",IF(COUNTIF(AN715,"*"&amp;BE$1&amp;"*"),COUNTIF(AN$3:AN715,"*"&amp;BE$1&amp;"*"),""))</f>
        <v/>
      </c>
      <c r="BF715" s="20" t="str">
        <f>IF($AN715="","",IF(COUNTIF(AO715,"*"&amp;BF$1&amp;"*"),COUNTIF(AO$3:AO715,"*"&amp;BF$1&amp;"*"),""))</f>
        <v/>
      </c>
      <c r="BG715" s="20" t="str">
        <f>IF($AN715="","",IF(COUNTIF(AP715,"*"&amp;BG$1&amp;"*"),COUNTIF(AP$3:AP715,"*"&amp;BG$1&amp;"*"),""))</f>
        <v/>
      </c>
      <c r="BH715" s="20" t="str">
        <f>IF($AN715="","",IF(COUNTIF(AQ715,"*"&amp;BH$1&amp;"*"),COUNTIF(AQ$3:AQ715,"*"&amp;BH$1&amp;"*"),""))</f>
        <v/>
      </c>
      <c r="BI715" s="58" t="str">
        <f t="shared" si="368"/>
        <v/>
      </c>
      <c r="BJ715" s="20" t="str">
        <f t="shared" si="369"/>
        <v/>
      </c>
      <c r="BK715" s="20" t="str">
        <f t="shared" si="370"/>
        <v/>
      </c>
      <c r="BM715" s="20" t="str">
        <f>IF($BM$1&gt;=1+MAX($BM$3:BM714),1+MAX($BM$3:BM714),"")</f>
        <v/>
      </c>
      <c r="BN715" s="20" t="str">
        <f t="shared" si="347"/>
        <v/>
      </c>
      <c r="BO715" s="20" t="str">
        <f t="shared" si="347"/>
        <v/>
      </c>
      <c r="BP715" s="20" t="str">
        <f t="shared" si="347"/>
        <v/>
      </c>
      <c r="BQ715" s="20" t="str">
        <f t="shared" si="347"/>
        <v/>
      </c>
      <c r="BR715" s="20" t="str">
        <f t="shared" si="347"/>
        <v/>
      </c>
      <c r="BS715" s="20" t="str">
        <f t="shared" si="347"/>
        <v/>
      </c>
      <c r="BT715" s="20" t="str">
        <f t="shared" si="347"/>
        <v/>
      </c>
      <c r="BU715" s="20" t="str">
        <f t="shared" si="347"/>
        <v/>
      </c>
      <c r="BV715" s="20" t="str">
        <f t="shared" si="347"/>
        <v/>
      </c>
      <c r="BW715" s="20" t="str">
        <f t="shared" si="347"/>
        <v/>
      </c>
      <c r="BX715" s="20" t="str">
        <f t="shared" si="347"/>
        <v/>
      </c>
    </row>
    <row r="716" spans="2:76" ht="30" customHeight="1" x14ac:dyDescent="0.2">
      <c r="B716" s="52"/>
      <c r="C716" s="52"/>
      <c r="D716" s="52"/>
      <c r="E716" s="30"/>
      <c r="F716" s="31"/>
      <c r="G716" s="32"/>
      <c r="H716" s="30"/>
      <c r="I716" s="31"/>
      <c r="J716" s="34"/>
      <c r="K716" s="112" t="str">
        <f t="shared" si="348"/>
        <v/>
      </c>
      <c r="L716" s="108" t="str">
        <f t="shared" si="349"/>
        <v/>
      </c>
      <c r="M716" s="108" t="str">
        <f t="shared" si="350"/>
        <v/>
      </c>
      <c r="N716" s="31" t="str">
        <f t="shared" si="351"/>
        <v/>
      </c>
      <c r="O716" s="31" t="str">
        <f t="shared" si="352"/>
        <v/>
      </c>
      <c r="P716" s="49" t="str">
        <f t="shared" si="353"/>
        <v/>
      </c>
      <c r="Q716" s="49" t="str">
        <f t="shared" si="354"/>
        <v/>
      </c>
      <c r="R716" s="32" t="str">
        <f t="shared" si="355"/>
        <v/>
      </c>
      <c r="S716" s="19"/>
      <c r="T716" s="45" t="str">
        <f t="shared" si="356"/>
        <v/>
      </c>
      <c r="U716" s="32" t="str">
        <f t="shared" si="357"/>
        <v/>
      </c>
      <c r="V716" s="22"/>
      <c r="W716" s="6" t="str">
        <f t="shared" si="345"/>
        <v/>
      </c>
      <c r="X716" s="7" t="str">
        <f t="shared" si="358"/>
        <v/>
      </c>
      <c r="Y716" s="19"/>
      <c r="Z716" s="13" t="str">
        <f t="shared" si="346"/>
        <v/>
      </c>
      <c r="AA716" s="13" t="str">
        <f t="shared" si="359"/>
        <v/>
      </c>
      <c r="AB716" s="7" t="str">
        <f t="shared" si="360"/>
        <v/>
      </c>
      <c r="AC716" s="22"/>
      <c r="AD716" s="3" t="str">
        <f>IF(B716="","",COUNT(B$3:B716))</f>
        <v/>
      </c>
      <c r="AE716" s="3" t="str">
        <f>IF(C716="","",COUNT(C$3:C716))</f>
        <v/>
      </c>
      <c r="AF716" s="3" t="str">
        <f>IF(D716="","",COUNT(D$3:D716))</f>
        <v/>
      </c>
      <c r="AG716" s="20" t="str">
        <f>IF(E716="","",COUNTA($E$3:E716))</f>
        <v/>
      </c>
      <c r="AH716" s="38" t="str">
        <f>IF(B716="",IF(OR($C716&lt;&gt;"",$D716&lt;&gt;"",$E716&lt;&gt;"",$H716&lt;&gt;"",$G716&lt;&gt;""),INDEX(AH$3:AH715,MATCH(MAX(AD$3:AD715),AD$3:AD715,0),0),""),B716)</f>
        <v/>
      </c>
      <c r="AI716" s="38" t="str">
        <f>IF(C716="",IF(OR($D716&lt;&gt;"",$E716&lt;&gt;"",$H716&lt;&gt;"",$G716&lt;&gt;""),INDEX(AI$3:AI715,MATCH(MAX(AE$3:AE715),AE$3:AE715,0),0),""),C716)</f>
        <v/>
      </c>
      <c r="AJ716" s="38" t="str">
        <f>IF(D716="",IF(OR($E716&lt;&gt;"",$H716&lt;&gt;"",$G716&lt;&gt;""),INDEX(AJ$3:AJ715,MATCH(MAX(AF$3:AF715),AF$3:AF715,0),0),""),D716)</f>
        <v/>
      </c>
      <c r="AK716" s="4" t="str">
        <f>IF(入力!E716="","",IFERROR(INDEX(雇用者!$B$3:$B$100003,IFERROR(MATCH("*"&amp;$E716&amp;"*",雇用者!B$3:B$100003,0),MATCH("*"&amp;$E716&amp;"*",雇用者!C$3:C$100003,0)),0),入力!E716))&amp;""</f>
        <v/>
      </c>
      <c r="AL716" s="20" t="str">
        <f>IF(AM716="","",$AM716&amp;"@"&amp;AN716&amp;IF(AN716="","","@"&amp;COUNTIF($AK$3:AK716,AN716)))</f>
        <v/>
      </c>
      <c r="AM716" s="26" t="str">
        <f t="shared" si="361"/>
        <v/>
      </c>
      <c r="AN716" s="4" t="str">
        <f>IF(AK716="",IF(AND(OR(H716&lt;&gt;"",G716&lt;&gt;""),E716=""),INDEX($AK$3:AK715,MATCH(MAX($AG$3:AG715),$AG$3:AG715,0),0),""),AK716)</f>
        <v/>
      </c>
      <c r="AO716" s="20" t="str">
        <f>IF(H716="",IF(AN716="","",IFERROR(INDEX(雇用者!$D$3:$D$100003,MATCH($AN716,雇用者!B$3:B$100003,0),0),"")),H716)&amp;""</f>
        <v/>
      </c>
      <c r="AP716" s="20" t="str">
        <f>IF(AN716="","",IFERROR(IF(AND(入力!I716="",H716=""),INDEX(雇用者!$E$3:$E$100003,MATCH($AN716,雇用者!B$3:B$100003,0),0),I716),I716))&amp;""</f>
        <v/>
      </c>
      <c r="AQ716" s="20" t="str">
        <f t="shared" si="362"/>
        <v/>
      </c>
      <c r="AR716" s="20" t="str">
        <f t="shared" si="363"/>
        <v/>
      </c>
      <c r="AS716" s="20" t="str">
        <f>IF(AN716="","",IFERROR(IF(AND(入力!G716="",H716=""),INDEX(雇用者!$F$3:$Y$100003,MATCH($AN716,雇用者!B$3:B$100003,0),MATCH($AM716,雇用者!$F$1:$Y$1,1)),IF(G716="","",G716)),IF(G716="","",G716)))</f>
        <v/>
      </c>
      <c r="AT716" s="21" t="str">
        <f t="shared" si="364"/>
        <v/>
      </c>
      <c r="AU716" s="21" t="str">
        <f>IF(AND(AT716&lt;&gt;"",COUNTIF($AL$3:AL716,AL716)=1),SUMIF($AL$3:$AT$100003,AL716,$AT$3:$AT$100003),"")</f>
        <v/>
      </c>
      <c r="AV716" s="21" t="str">
        <f>IF(AND(COUNTIF($AM$3:AM716,AM716)=COUNTIF($AM$3:AM100716,AM716),AM716&lt;&gt;""),SUMIF($AM$3:AM716,AM716,$AT$3:AT716),"")</f>
        <v/>
      </c>
      <c r="AW716" s="96"/>
      <c r="AX716" s="20" t="str">
        <f>IF(COUNT(BC716:BH716)=6,MAX($AX$3:AX715)+1,"")</f>
        <v/>
      </c>
      <c r="AY716" s="20" t="str">
        <f>IF(AZ716="","",RANK(AZ716,$AZ$3:$AZ$100003,1)+COUNTIF($AZ$3:AZ716,AZ716)-1)</f>
        <v/>
      </c>
      <c r="AZ716" s="20" t="str">
        <f t="shared" si="365"/>
        <v/>
      </c>
      <c r="BA716" s="20" t="str">
        <f>IF(AN716="","",IF(COUNTIF($AN$3:AN716,AN716)=1,1+MAX($BA$3:BA715),INDEX($BA$3:BA715,MATCH(AN716,$AN$3:AN716,0),0)))</f>
        <v/>
      </c>
      <c r="BB716" s="20" t="str">
        <f>IF(AO716="","",IF(COUNTIF($AO$3:AO716,AO716)=1,1+MAX($BB$3:BB715),INDEX($BB$3:BB715,MATCH(AO716,$AO$3:AO716,0),0)))</f>
        <v/>
      </c>
      <c r="BC716" s="54" t="str">
        <f t="shared" si="366"/>
        <v/>
      </c>
      <c r="BD716" s="54" t="str">
        <f t="shared" si="367"/>
        <v/>
      </c>
      <c r="BE716" s="20" t="str">
        <f>IF($AN716="","",IF(COUNTIF(AN716,"*"&amp;BE$1&amp;"*"),COUNTIF(AN$3:AN716,"*"&amp;BE$1&amp;"*"),""))</f>
        <v/>
      </c>
      <c r="BF716" s="20" t="str">
        <f>IF($AN716="","",IF(COUNTIF(AO716,"*"&amp;BF$1&amp;"*"),COUNTIF(AO$3:AO716,"*"&amp;BF$1&amp;"*"),""))</f>
        <v/>
      </c>
      <c r="BG716" s="20" t="str">
        <f>IF($AN716="","",IF(COUNTIF(AP716,"*"&amp;BG$1&amp;"*"),COUNTIF(AP$3:AP716,"*"&amp;BG$1&amp;"*"),""))</f>
        <v/>
      </c>
      <c r="BH716" s="20" t="str">
        <f>IF($AN716="","",IF(COUNTIF(AQ716,"*"&amp;BH$1&amp;"*"),COUNTIF(AQ$3:AQ716,"*"&amp;BH$1&amp;"*"),""))</f>
        <v/>
      </c>
      <c r="BI716" s="58" t="str">
        <f t="shared" si="368"/>
        <v/>
      </c>
      <c r="BJ716" s="20" t="str">
        <f t="shared" si="369"/>
        <v/>
      </c>
      <c r="BK716" s="20" t="str">
        <f t="shared" si="370"/>
        <v/>
      </c>
      <c r="BM716" s="20" t="str">
        <f>IF($BM$1&gt;=1+MAX($BM$3:BM715),1+MAX($BM$3:BM715),"")</f>
        <v/>
      </c>
      <c r="BN716" s="20" t="str">
        <f t="shared" si="347"/>
        <v/>
      </c>
      <c r="BO716" s="20" t="str">
        <f t="shared" si="347"/>
        <v/>
      </c>
      <c r="BP716" s="20" t="str">
        <f t="shared" si="347"/>
        <v/>
      </c>
      <c r="BQ716" s="20" t="str">
        <f t="shared" si="347"/>
        <v/>
      </c>
      <c r="BR716" s="20" t="str">
        <f t="shared" si="347"/>
        <v/>
      </c>
      <c r="BS716" s="20" t="str">
        <f t="shared" si="347"/>
        <v/>
      </c>
      <c r="BT716" s="20" t="str">
        <f t="shared" si="347"/>
        <v/>
      </c>
      <c r="BU716" s="20" t="str">
        <f t="shared" si="347"/>
        <v/>
      </c>
      <c r="BV716" s="20" t="str">
        <f t="shared" si="347"/>
        <v/>
      </c>
      <c r="BW716" s="20" t="str">
        <f t="shared" si="347"/>
        <v/>
      </c>
      <c r="BX716" s="20" t="str">
        <f t="shared" si="347"/>
        <v/>
      </c>
    </row>
    <row r="717" spans="2:76" ht="30" customHeight="1" x14ac:dyDescent="0.2">
      <c r="B717" s="52"/>
      <c r="C717" s="52"/>
      <c r="D717" s="52"/>
      <c r="E717" s="30"/>
      <c r="F717" s="31"/>
      <c r="G717" s="32"/>
      <c r="H717" s="30"/>
      <c r="I717" s="31"/>
      <c r="J717" s="34"/>
      <c r="K717" s="112" t="str">
        <f t="shared" si="348"/>
        <v/>
      </c>
      <c r="L717" s="108" t="str">
        <f t="shared" si="349"/>
        <v/>
      </c>
      <c r="M717" s="108" t="str">
        <f t="shared" si="350"/>
        <v/>
      </c>
      <c r="N717" s="31" t="str">
        <f t="shared" si="351"/>
        <v/>
      </c>
      <c r="O717" s="31" t="str">
        <f t="shared" si="352"/>
        <v/>
      </c>
      <c r="P717" s="49" t="str">
        <f t="shared" si="353"/>
        <v/>
      </c>
      <c r="Q717" s="49" t="str">
        <f t="shared" si="354"/>
        <v/>
      </c>
      <c r="R717" s="32" t="str">
        <f t="shared" si="355"/>
        <v/>
      </c>
      <c r="S717" s="19"/>
      <c r="T717" s="45" t="str">
        <f t="shared" si="356"/>
        <v/>
      </c>
      <c r="U717" s="32" t="str">
        <f t="shared" si="357"/>
        <v/>
      </c>
      <c r="V717" s="22"/>
      <c r="W717" s="6" t="str">
        <f t="shared" si="345"/>
        <v/>
      </c>
      <c r="X717" s="7" t="str">
        <f t="shared" si="358"/>
        <v/>
      </c>
      <c r="Y717" s="19"/>
      <c r="Z717" s="13" t="str">
        <f t="shared" si="346"/>
        <v/>
      </c>
      <c r="AA717" s="13" t="str">
        <f t="shared" si="359"/>
        <v/>
      </c>
      <c r="AB717" s="7" t="str">
        <f t="shared" si="360"/>
        <v/>
      </c>
      <c r="AC717" s="22"/>
      <c r="AD717" s="3" t="str">
        <f>IF(B717="","",COUNT(B$3:B717))</f>
        <v/>
      </c>
      <c r="AE717" s="3" t="str">
        <f>IF(C717="","",COUNT(C$3:C717))</f>
        <v/>
      </c>
      <c r="AF717" s="3" t="str">
        <f>IF(D717="","",COUNT(D$3:D717))</f>
        <v/>
      </c>
      <c r="AG717" s="20" t="str">
        <f>IF(E717="","",COUNTA($E$3:E717))</f>
        <v/>
      </c>
      <c r="AH717" s="38" t="str">
        <f>IF(B717="",IF(OR($C717&lt;&gt;"",$D717&lt;&gt;"",$E717&lt;&gt;"",$H717&lt;&gt;"",$G717&lt;&gt;""),INDEX(AH$3:AH716,MATCH(MAX(AD$3:AD716),AD$3:AD716,0),0),""),B717)</f>
        <v/>
      </c>
      <c r="AI717" s="38" t="str">
        <f>IF(C717="",IF(OR($D717&lt;&gt;"",$E717&lt;&gt;"",$H717&lt;&gt;"",$G717&lt;&gt;""),INDEX(AI$3:AI716,MATCH(MAX(AE$3:AE716),AE$3:AE716,0),0),""),C717)</f>
        <v/>
      </c>
      <c r="AJ717" s="38" t="str">
        <f>IF(D717="",IF(OR($E717&lt;&gt;"",$H717&lt;&gt;"",$G717&lt;&gt;""),INDEX(AJ$3:AJ716,MATCH(MAX(AF$3:AF716),AF$3:AF716,0),0),""),D717)</f>
        <v/>
      </c>
      <c r="AK717" s="4" t="str">
        <f>IF(入力!E717="","",IFERROR(INDEX(雇用者!$B$3:$B$100003,IFERROR(MATCH("*"&amp;$E717&amp;"*",雇用者!B$3:B$100003,0),MATCH("*"&amp;$E717&amp;"*",雇用者!C$3:C$100003,0)),0),入力!E717))&amp;""</f>
        <v/>
      </c>
      <c r="AL717" s="20" t="str">
        <f>IF(AM717="","",$AM717&amp;"@"&amp;AN717&amp;IF(AN717="","","@"&amp;COUNTIF($AK$3:AK717,AN717)))</f>
        <v/>
      </c>
      <c r="AM717" s="26" t="str">
        <f t="shared" si="361"/>
        <v/>
      </c>
      <c r="AN717" s="4" t="str">
        <f>IF(AK717="",IF(AND(OR(H717&lt;&gt;"",G717&lt;&gt;""),E717=""),INDEX($AK$3:AK716,MATCH(MAX($AG$3:AG716),$AG$3:AG716,0),0),""),AK717)</f>
        <v/>
      </c>
      <c r="AO717" s="20" t="str">
        <f>IF(H717="",IF(AN717="","",IFERROR(INDEX(雇用者!$D$3:$D$100003,MATCH($AN717,雇用者!B$3:B$100003,0),0),"")),H717)&amp;""</f>
        <v/>
      </c>
      <c r="AP717" s="20" t="str">
        <f>IF(AN717="","",IFERROR(IF(AND(入力!I717="",H717=""),INDEX(雇用者!$E$3:$E$100003,MATCH($AN717,雇用者!B$3:B$100003,0),0),I717),I717))&amp;""</f>
        <v/>
      </c>
      <c r="AQ717" s="20" t="str">
        <f t="shared" si="362"/>
        <v/>
      </c>
      <c r="AR717" s="20" t="str">
        <f t="shared" si="363"/>
        <v/>
      </c>
      <c r="AS717" s="20" t="str">
        <f>IF(AN717="","",IFERROR(IF(AND(入力!G717="",H717=""),INDEX(雇用者!$F$3:$Y$100003,MATCH($AN717,雇用者!B$3:B$100003,0),MATCH($AM717,雇用者!$F$1:$Y$1,1)),IF(G717="","",G717)),IF(G717="","",G717)))</f>
        <v/>
      </c>
      <c r="AT717" s="21" t="str">
        <f t="shared" si="364"/>
        <v/>
      </c>
      <c r="AU717" s="21" t="str">
        <f>IF(AND(AT717&lt;&gt;"",COUNTIF($AL$3:AL717,AL717)=1),SUMIF($AL$3:$AT$100003,AL717,$AT$3:$AT$100003),"")</f>
        <v/>
      </c>
      <c r="AV717" s="21" t="str">
        <f>IF(AND(COUNTIF($AM$3:AM717,AM717)=COUNTIF($AM$3:AM100717,AM717),AM717&lt;&gt;""),SUMIF($AM$3:AM717,AM717,$AT$3:AT717),"")</f>
        <v/>
      </c>
      <c r="AW717" s="96"/>
      <c r="AX717" s="20" t="str">
        <f>IF(COUNT(BC717:BH717)=6,MAX($AX$3:AX716)+1,"")</f>
        <v/>
      </c>
      <c r="AY717" s="20" t="str">
        <f>IF(AZ717="","",RANK(AZ717,$AZ$3:$AZ$100003,1)+COUNTIF($AZ$3:AZ717,AZ717)-1)</f>
        <v/>
      </c>
      <c r="AZ717" s="20" t="str">
        <f t="shared" si="365"/>
        <v/>
      </c>
      <c r="BA717" s="20" t="str">
        <f>IF(AN717="","",IF(COUNTIF($AN$3:AN717,AN717)=1,1+MAX($BA$3:BA716),INDEX($BA$3:BA716,MATCH(AN717,$AN$3:AN717,0),0)))</f>
        <v/>
      </c>
      <c r="BB717" s="20" t="str">
        <f>IF(AO717="","",IF(COUNTIF($AO$3:AO717,AO717)=1,1+MAX($BB$3:BB716),INDEX($BB$3:BB716,MATCH(AO717,$AO$3:AO717,0),0)))</f>
        <v/>
      </c>
      <c r="BC717" s="54" t="str">
        <f t="shared" si="366"/>
        <v/>
      </c>
      <c r="BD717" s="54" t="str">
        <f t="shared" si="367"/>
        <v/>
      </c>
      <c r="BE717" s="20" t="str">
        <f>IF($AN717="","",IF(COUNTIF(AN717,"*"&amp;BE$1&amp;"*"),COUNTIF(AN$3:AN717,"*"&amp;BE$1&amp;"*"),""))</f>
        <v/>
      </c>
      <c r="BF717" s="20" t="str">
        <f>IF($AN717="","",IF(COUNTIF(AO717,"*"&amp;BF$1&amp;"*"),COUNTIF(AO$3:AO717,"*"&amp;BF$1&amp;"*"),""))</f>
        <v/>
      </c>
      <c r="BG717" s="20" t="str">
        <f>IF($AN717="","",IF(COUNTIF(AP717,"*"&amp;BG$1&amp;"*"),COUNTIF(AP$3:AP717,"*"&amp;BG$1&amp;"*"),""))</f>
        <v/>
      </c>
      <c r="BH717" s="20" t="str">
        <f>IF($AN717="","",IF(COUNTIF(AQ717,"*"&amp;BH$1&amp;"*"),COUNTIF(AQ$3:AQ717,"*"&amp;BH$1&amp;"*"),""))</f>
        <v/>
      </c>
      <c r="BI717" s="58" t="str">
        <f t="shared" si="368"/>
        <v/>
      </c>
      <c r="BJ717" s="20" t="str">
        <f t="shared" si="369"/>
        <v/>
      </c>
      <c r="BK717" s="20" t="str">
        <f t="shared" si="370"/>
        <v/>
      </c>
      <c r="BM717" s="20" t="str">
        <f>IF($BM$1&gt;=1+MAX($BM$3:BM716),1+MAX($BM$3:BM716),"")</f>
        <v/>
      </c>
      <c r="BN717" s="20" t="str">
        <f t="shared" si="347"/>
        <v/>
      </c>
      <c r="BO717" s="20" t="str">
        <f t="shared" si="347"/>
        <v/>
      </c>
      <c r="BP717" s="20" t="str">
        <f t="shared" si="347"/>
        <v/>
      </c>
      <c r="BQ717" s="20" t="str">
        <f t="shared" si="347"/>
        <v/>
      </c>
      <c r="BR717" s="20" t="str">
        <f t="shared" si="347"/>
        <v/>
      </c>
      <c r="BS717" s="20" t="str">
        <f t="shared" si="347"/>
        <v/>
      </c>
      <c r="BT717" s="20" t="str">
        <f t="shared" si="347"/>
        <v/>
      </c>
      <c r="BU717" s="20" t="str">
        <f t="shared" si="347"/>
        <v/>
      </c>
      <c r="BV717" s="20" t="str">
        <f t="shared" si="347"/>
        <v/>
      </c>
      <c r="BW717" s="20" t="str">
        <f t="shared" si="347"/>
        <v/>
      </c>
      <c r="BX717" s="20" t="str">
        <f t="shared" si="347"/>
        <v/>
      </c>
    </row>
    <row r="718" spans="2:76" ht="30" customHeight="1" x14ac:dyDescent="0.2">
      <c r="B718" s="52"/>
      <c r="C718" s="52"/>
      <c r="D718" s="52"/>
      <c r="E718" s="30"/>
      <c r="F718" s="31"/>
      <c r="G718" s="32"/>
      <c r="H718" s="30"/>
      <c r="I718" s="31"/>
      <c r="J718" s="34"/>
      <c r="K718" s="112" t="str">
        <f t="shared" si="348"/>
        <v/>
      </c>
      <c r="L718" s="108" t="str">
        <f t="shared" si="349"/>
        <v/>
      </c>
      <c r="M718" s="108" t="str">
        <f t="shared" si="350"/>
        <v/>
      </c>
      <c r="N718" s="31" t="str">
        <f t="shared" si="351"/>
        <v/>
      </c>
      <c r="O718" s="31" t="str">
        <f t="shared" si="352"/>
        <v/>
      </c>
      <c r="P718" s="49" t="str">
        <f t="shared" si="353"/>
        <v/>
      </c>
      <c r="Q718" s="49" t="str">
        <f t="shared" si="354"/>
        <v/>
      </c>
      <c r="R718" s="32" t="str">
        <f t="shared" si="355"/>
        <v/>
      </c>
      <c r="S718" s="19"/>
      <c r="T718" s="45" t="str">
        <f t="shared" si="356"/>
        <v/>
      </c>
      <c r="U718" s="32" t="str">
        <f t="shared" si="357"/>
        <v/>
      </c>
      <c r="V718" s="22"/>
      <c r="W718" s="6" t="str">
        <f t="shared" si="345"/>
        <v/>
      </c>
      <c r="X718" s="7" t="str">
        <f t="shared" si="358"/>
        <v/>
      </c>
      <c r="Y718" s="19"/>
      <c r="Z718" s="13" t="str">
        <f t="shared" si="346"/>
        <v/>
      </c>
      <c r="AA718" s="13" t="str">
        <f t="shared" si="359"/>
        <v/>
      </c>
      <c r="AB718" s="7" t="str">
        <f t="shared" si="360"/>
        <v/>
      </c>
      <c r="AC718" s="22"/>
      <c r="AD718" s="3" t="str">
        <f>IF(B718="","",COUNT(B$3:B718))</f>
        <v/>
      </c>
      <c r="AE718" s="3" t="str">
        <f>IF(C718="","",COUNT(C$3:C718))</f>
        <v/>
      </c>
      <c r="AF718" s="3" t="str">
        <f>IF(D718="","",COUNT(D$3:D718))</f>
        <v/>
      </c>
      <c r="AG718" s="20" t="str">
        <f>IF(E718="","",COUNTA($E$3:E718))</f>
        <v/>
      </c>
      <c r="AH718" s="38" t="str">
        <f>IF(B718="",IF(OR($C718&lt;&gt;"",$D718&lt;&gt;"",$E718&lt;&gt;"",$H718&lt;&gt;"",$G718&lt;&gt;""),INDEX(AH$3:AH717,MATCH(MAX(AD$3:AD717),AD$3:AD717,0),0),""),B718)</f>
        <v/>
      </c>
      <c r="AI718" s="38" t="str">
        <f>IF(C718="",IF(OR($D718&lt;&gt;"",$E718&lt;&gt;"",$H718&lt;&gt;"",$G718&lt;&gt;""),INDEX(AI$3:AI717,MATCH(MAX(AE$3:AE717),AE$3:AE717,0),0),""),C718)</f>
        <v/>
      </c>
      <c r="AJ718" s="38" t="str">
        <f>IF(D718="",IF(OR($E718&lt;&gt;"",$H718&lt;&gt;"",$G718&lt;&gt;""),INDEX(AJ$3:AJ717,MATCH(MAX(AF$3:AF717),AF$3:AF717,0),0),""),D718)</f>
        <v/>
      </c>
      <c r="AK718" s="4" t="str">
        <f>IF(入力!E718="","",IFERROR(INDEX(雇用者!$B$3:$B$100003,IFERROR(MATCH("*"&amp;$E718&amp;"*",雇用者!B$3:B$100003,0),MATCH("*"&amp;$E718&amp;"*",雇用者!C$3:C$100003,0)),0),入力!E718))&amp;""</f>
        <v/>
      </c>
      <c r="AL718" s="20" t="str">
        <f>IF(AM718="","",$AM718&amp;"@"&amp;AN718&amp;IF(AN718="","","@"&amp;COUNTIF($AK$3:AK718,AN718)))</f>
        <v/>
      </c>
      <c r="AM718" s="26" t="str">
        <f t="shared" si="361"/>
        <v/>
      </c>
      <c r="AN718" s="4" t="str">
        <f>IF(AK718="",IF(AND(OR(H718&lt;&gt;"",G718&lt;&gt;""),E718=""),INDEX($AK$3:AK717,MATCH(MAX($AG$3:AG717),$AG$3:AG717,0),0),""),AK718)</f>
        <v/>
      </c>
      <c r="AO718" s="20" t="str">
        <f>IF(H718="",IF(AN718="","",IFERROR(INDEX(雇用者!$D$3:$D$100003,MATCH($AN718,雇用者!B$3:B$100003,0),0),"")),H718)&amp;""</f>
        <v/>
      </c>
      <c r="AP718" s="20" t="str">
        <f>IF(AN718="","",IFERROR(IF(AND(入力!I718="",H718=""),INDEX(雇用者!$E$3:$E$100003,MATCH($AN718,雇用者!B$3:B$100003,0),0),I718),I718))&amp;""</f>
        <v/>
      </c>
      <c r="AQ718" s="20" t="str">
        <f t="shared" si="362"/>
        <v/>
      </c>
      <c r="AR718" s="20" t="str">
        <f t="shared" si="363"/>
        <v/>
      </c>
      <c r="AS718" s="20" t="str">
        <f>IF(AN718="","",IFERROR(IF(AND(入力!G718="",H718=""),INDEX(雇用者!$F$3:$Y$100003,MATCH($AN718,雇用者!B$3:B$100003,0),MATCH($AM718,雇用者!$F$1:$Y$1,1)),IF(G718="","",G718)),IF(G718="","",G718)))</f>
        <v/>
      </c>
      <c r="AT718" s="21" t="str">
        <f t="shared" si="364"/>
        <v/>
      </c>
      <c r="AU718" s="21" t="str">
        <f>IF(AND(AT718&lt;&gt;"",COUNTIF($AL$3:AL718,AL718)=1),SUMIF($AL$3:$AT$100003,AL718,$AT$3:$AT$100003),"")</f>
        <v/>
      </c>
      <c r="AV718" s="21" t="str">
        <f>IF(AND(COUNTIF($AM$3:AM718,AM718)=COUNTIF($AM$3:AM100718,AM718),AM718&lt;&gt;""),SUMIF($AM$3:AM718,AM718,$AT$3:AT718),"")</f>
        <v/>
      </c>
      <c r="AW718" s="96"/>
      <c r="AX718" s="20" t="str">
        <f>IF(COUNT(BC718:BH718)=6,MAX($AX$3:AX717)+1,"")</f>
        <v/>
      </c>
      <c r="AY718" s="20" t="str">
        <f>IF(AZ718="","",RANK(AZ718,$AZ$3:$AZ$100003,1)+COUNTIF($AZ$3:AZ718,AZ718)-1)</f>
        <v/>
      </c>
      <c r="AZ718" s="20" t="str">
        <f t="shared" si="365"/>
        <v/>
      </c>
      <c r="BA718" s="20" t="str">
        <f>IF(AN718="","",IF(COUNTIF($AN$3:AN718,AN718)=1,1+MAX($BA$3:BA717),INDEX($BA$3:BA717,MATCH(AN718,$AN$3:AN718,0),0)))</f>
        <v/>
      </c>
      <c r="BB718" s="20" t="str">
        <f>IF(AO718="","",IF(COUNTIF($AO$3:AO718,AO718)=1,1+MAX($BB$3:BB717),INDEX($BB$3:BB717,MATCH(AO718,$AO$3:AO718,0),0)))</f>
        <v/>
      </c>
      <c r="BC718" s="54" t="str">
        <f t="shared" si="366"/>
        <v/>
      </c>
      <c r="BD718" s="54" t="str">
        <f t="shared" si="367"/>
        <v/>
      </c>
      <c r="BE718" s="20" t="str">
        <f>IF($AN718="","",IF(COUNTIF(AN718,"*"&amp;BE$1&amp;"*"),COUNTIF(AN$3:AN718,"*"&amp;BE$1&amp;"*"),""))</f>
        <v/>
      </c>
      <c r="BF718" s="20" t="str">
        <f>IF($AN718="","",IF(COUNTIF(AO718,"*"&amp;BF$1&amp;"*"),COUNTIF(AO$3:AO718,"*"&amp;BF$1&amp;"*"),""))</f>
        <v/>
      </c>
      <c r="BG718" s="20" t="str">
        <f>IF($AN718="","",IF(COUNTIF(AP718,"*"&amp;BG$1&amp;"*"),COUNTIF(AP$3:AP718,"*"&amp;BG$1&amp;"*"),""))</f>
        <v/>
      </c>
      <c r="BH718" s="20" t="str">
        <f>IF($AN718="","",IF(COUNTIF(AQ718,"*"&amp;BH$1&amp;"*"),COUNTIF(AQ$3:AQ718,"*"&amp;BH$1&amp;"*"),""))</f>
        <v/>
      </c>
      <c r="BI718" s="58" t="str">
        <f t="shared" si="368"/>
        <v/>
      </c>
      <c r="BJ718" s="20" t="str">
        <f t="shared" si="369"/>
        <v/>
      </c>
      <c r="BK718" s="20" t="str">
        <f t="shared" si="370"/>
        <v/>
      </c>
      <c r="BM718" s="20" t="str">
        <f>IF($BM$1&gt;=1+MAX($BM$3:BM717),1+MAX($BM$3:BM717),"")</f>
        <v/>
      </c>
      <c r="BN718" s="20" t="str">
        <f t="shared" si="347"/>
        <v/>
      </c>
      <c r="BO718" s="20" t="str">
        <f t="shared" si="347"/>
        <v/>
      </c>
      <c r="BP718" s="20" t="str">
        <f t="shared" si="347"/>
        <v/>
      </c>
      <c r="BQ718" s="20" t="str">
        <f t="shared" si="347"/>
        <v/>
      </c>
      <c r="BR718" s="20" t="str">
        <f t="shared" si="347"/>
        <v/>
      </c>
      <c r="BS718" s="20" t="str">
        <f t="shared" si="347"/>
        <v/>
      </c>
      <c r="BT718" s="20" t="str">
        <f t="shared" si="347"/>
        <v/>
      </c>
      <c r="BU718" s="20" t="str">
        <f t="shared" si="347"/>
        <v/>
      </c>
      <c r="BV718" s="20" t="str">
        <f t="shared" si="347"/>
        <v/>
      </c>
      <c r="BW718" s="20" t="str">
        <f t="shared" si="347"/>
        <v/>
      </c>
      <c r="BX718" s="20" t="str">
        <f t="shared" si="347"/>
        <v/>
      </c>
    </row>
    <row r="719" spans="2:76" ht="30" customHeight="1" x14ac:dyDescent="0.2">
      <c r="B719" s="52"/>
      <c r="C719" s="52"/>
      <c r="D719" s="52"/>
      <c r="E719" s="30"/>
      <c r="F719" s="31"/>
      <c r="G719" s="32"/>
      <c r="H719" s="30"/>
      <c r="I719" s="31"/>
      <c r="J719" s="34"/>
      <c r="K719" s="112" t="str">
        <f t="shared" si="348"/>
        <v/>
      </c>
      <c r="L719" s="108" t="str">
        <f t="shared" si="349"/>
        <v/>
      </c>
      <c r="M719" s="108" t="str">
        <f t="shared" si="350"/>
        <v/>
      </c>
      <c r="N719" s="31" t="str">
        <f t="shared" si="351"/>
        <v/>
      </c>
      <c r="O719" s="31" t="str">
        <f t="shared" si="352"/>
        <v/>
      </c>
      <c r="P719" s="49" t="str">
        <f t="shared" si="353"/>
        <v/>
      </c>
      <c r="Q719" s="49" t="str">
        <f t="shared" si="354"/>
        <v/>
      </c>
      <c r="R719" s="32" t="str">
        <f t="shared" si="355"/>
        <v/>
      </c>
      <c r="S719" s="19"/>
      <c r="T719" s="45" t="str">
        <f t="shared" si="356"/>
        <v/>
      </c>
      <c r="U719" s="32" t="str">
        <f t="shared" si="357"/>
        <v/>
      </c>
      <c r="V719" s="22"/>
      <c r="W719" s="6" t="str">
        <f t="shared" si="345"/>
        <v/>
      </c>
      <c r="X719" s="7" t="str">
        <f t="shared" si="358"/>
        <v/>
      </c>
      <c r="Y719" s="19"/>
      <c r="Z719" s="13" t="str">
        <f t="shared" si="346"/>
        <v/>
      </c>
      <c r="AA719" s="13" t="str">
        <f t="shared" si="359"/>
        <v/>
      </c>
      <c r="AB719" s="7" t="str">
        <f t="shared" si="360"/>
        <v/>
      </c>
      <c r="AC719" s="22"/>
      <c r="AD719" s="3" t="str">
        <f>IF(B719="","",COUNT(B$3:B719))</f>
        <v/>
      </c>
      <c r="AE719" s="3" t="str">
        <f>IF(C719="","",COUNT(C$3:C719))</f>
        <v/>
      </c>
      <c r="AF719" s="3" t="str">
        <f>IF(D719="","",COUNT(D$3:D719))</f>
        <v/>
      </c>
      <c r="AG719" s="20" t="str">
        <f>IF(E719="","",COUNTA($E$3:E719))</f>
        <v/>
      </c>
      <c r="AH719" s="38" t="str">
        <f>IF(B719="",IF(OR($C719&lt;&gt;"",$D719&lt;&gt;"",$E719&lt;&gt;"",$H719&lt;&gt;"",$G719&lt;&gt;""),INDEX(AH$3:AH718,MATCH(MAX(AD$3:AD718),AD$3:AD718,0),0),""),B719)</f>
        <v/>
      </c>
      <c r="AI719" s="38" t="str">
        <f>IF(C719="",IF(OR($D719&lt;&gt;"",$E719&lt;&gt;"",$H719&lt;&gt;"",$G719&lt;&gt;""),INDEX(AI$3:AI718,MATCH(MAX(AE$3:AE718),AE$3:AE718,0),0),""),C719)</f>
        <v/>
      </c>
      <c r="AJ719" s="38" t="str">
        <f>IF(D719="",IF(OR($E719&lt;&gt;"",$H719&lt;&gt;"",$G719&lt;&gt;""),INDEX(AJ$3:AJ718,MATCH(MAX(AF$3:AF718),AF$3:AF718,0),0),""),D719)</f>
        <v/>
      </c>
      <c r="AK719" s="4" t="str">
        <f>IF(入力!E719="","",IFERROR(INDEX(雇用者!$B$3:$B$100003,IFERROR(MATCH("*"&amp;$E719&amp;"*",雇用者!B$3:B$100003,0),MATCH("*"&amp;$E719&amp;"*",雇用者!C$3:C$100003,0)),0),入力!E719))&amp;""</f>
        <v/>
      </c>
      <c r="AL719" s="20" t="str">
        <f>IF(AM719="","",$AM719&amp;"@"&amp;AN719&amp;IF(AN719="","","@"&amp;COUNTIF($AK$3:AK719,AN719)))</f>
        <v/>
      </c>
      <c r="AM719" s="26" t="str">
        <f t="shared" si="361"/>
        <v/>
      </c>
      <c r="AN719" s="4" t="str">
        <f>IF(AK719="",IF(AND(OR(H719&lt;&gt;"",G719&lt;&gt;""),E719=""),INDEX($AK$3:AK718,MATCH(MAX($AG$3:AG718),$AG$3:AG718,0),0),""),AK719)</f>
        <v/>
      </c>
      <c r="AO719" s="20" t="str">
        <f>IF(H719="",IF(AN719="","",IFERROR(INDEX(雇用者!$D$3:$D$100003,MATCH($AN719,雇用者!B$3:B$100003,0),0),"")),H719)&amp;""</f>
        <v/>
      </c>
      <c r="AP719" s="20" t="str">
        <f>IF(AN719="","",IFERROR(IF(AND(入力!I719="",H719=""),INDEX(雇用者!$E$3:$E$100003,MATCH($AN719,雇用者!B$3:B$100003,0),0),I719),I719))&amp;""</f>
        <v/>
      </c>
      <c r="AQ719" s="20" t="str">
        <f t="shared" si="362"/>
        <v/>
      </c>
      <c r="AR719" s="20" t="str">
        <f t="shared" si="363"/>
        <v/>
      </c>
      <c r="AS719" s="20" t="str">
        <f>IF(AN719="","",IFERROR(IF(AND(入力!G719="",H719=""),INDEX(雇用者!$F$3:$Y$100003,MATCH($AN719,雇用者!B$3:B$100003,0),MATCH($AM719,雇用者!$F$1:$Y$1,1)),IF(G719="","",G719)),IF(G719="","",G719)))</f>
        <v/>
      </c>
      <c r="AT719" s="21" t="str">
        <f t="shared" si="364"/>
        <v/>
      </c>
      <c r="AU719" s="21" t="str">
        <f>IF(AND(AT719&lt;&gt;"",COUNTIF($AL$3:AL719,AL719)=1),SUMIF($AL$3:$AT$100003,AL719,$AT$3:$AT$100003),"")</f>
        <v/>
      </c>
      <c r="AV719" s="21" t="str">
        <f>IF(AND(COUNTIF($AM$3:AM719,AM719)=COUNTIF($AM$3:AM100719,AM719),AM719&lt;&gt;""),SUMIF($AM$3:AM719,AM719,$AT$3:AT719),"")</f>
        <v/>
      </c>
      <c r="AW719" s="96"/>
      <c r="AX719" s="20" t="str">
        <f>IF(COUNT(BC719:BH719)=6,MAX($AX$3:AX718)+1,"")</f>
        <v/>
      </c>
      <c r="AY719" s="20" t="str">
        <f>IF(AZ719="","",RANK(AZ719,$AZ$3:$AZ$100003,1)+COUNTIF($AZ$3:AZ719,AZ719)-1)</f>
        <v/>
      </c>
      <c r="AZ719" s="20" t="str">
        <f t="shared" si="365"/>
        <v/>
      </c>
      <c r="BA719" s="20" t="str">
        <f>IF(AN719="","",IF(COUNTIF($AN$3:AN719,AN719)=1,1+MAX($BA$3:BA718),INDEX($BA$3:BA718,MATCH(AN719,$AN$3:AN719,0),0)))</f>
        <v/>
      </c>
      <c r="BB719" s="20" t="str">
        <f>IF(AO719="","",IF(COUNTIF($AO$3:AO719,AO719)=1,1+MAX($BB$3:BB718),INDEX($BB$3:BB718,MATCH(AO719,$AO$3:AO719,0),0)))</f>
        <v/>
      </c>
      <c r="BC719" s="54" t="str">
        <f t="shared" si="366"/>
        <v/>
      </c>
      <c r="BD719" s="54" t="str">
        <f t="shared" si="367"/>
        <v/>
      </c>
      <c r="BE719" s="20" t="str">
        <f>IF($AN719="","",IF(COUNTIF(AN719,"*"&amp;BE$1&amp;"*"),COUNTIF(AN$3:AN719,"*"&amp;BE$1&amp;"*"),""))</f>
        <v/>
      </c>
      <c r="BF719" s="20" t="str">
        <f>IF($AN719="","",IF(COUNTIF(AO719,"*"&amp;BF$1&amp;"*"),COUNTIF(AO$3:AO719,"*"&amp;BF$1&amp;"*"),""))</f>
        <v/>
      </c>
      <c r="BG719" s="20" t="str">
        <f>IF($AN719="","",IF(COUNTIF(AP719,"*"&amp;BG$1&amp;"*"),COUNTIF(AP$3:AP719,"*"&amp;BG$1&amp;"*"),""))</f>
        <v/>
      </c>
      <c r="BH719" s="20" t="str">
        <f>IF($AN719="","",IF(COUNTIF(AQ719,"*"&amp;BH$1&amp;"*"),COUNTIF(AQ$3:AQ719,"*"&amp;BH$1&amp;"*"),""))</f>
        <v/>
      </c>
      <c r="BI719" s="58" t="str">
        <f t="shared" si="368"/>
        <v/>
      </c>
      <c r="BJ719" s="20" t="str">
        <f t="shared" si="369"/>
        <v/>
      </c>
      <c r="BK719" s="20" t="str">
        <f t="shared" si="370"/>
        <v/>
      </c>
      <c r="BM719" s="20" t="str">
        <f>IF($BM$1&gt;=1+MAX($BM$3:BM718),1+MAX($BM$3:BM718),"")</f>
        <v/>
      </c>
      <c r="BN719" s="20" t="str">
        <f t="shared" si="347"/>
        <v/>
      </c>
      <c r="BO719" s="20" t="str">
        <f t="shared" si="347"/>
        <v/>
      </c>
      <c r="BP719" s="20" t="str">
        <f t="shared" si="347"/>
        <v/>
      </c>
      <c r="BQ719" s="20" t="str">
        <f t="shared" si="347"/>
        <v/>
      </c>
      <c r="BR719" s="20" t="str">
        <f t="shared" si="347"/>
        <v/>
      </c>
      <c r="BS719" s="20" t="str">
        <f t="shared" si="347"/>
        <v/>
      </c>
      <c r="BT719" s="20" t="str">
        <f t="shared" si="347"/>
        <v/>
      </c>
      <c r="BU719" s="20" t="str">
        <f t="shared" si="347"/>
        <v/>
      </c>
      <c r="BV719" s="20" t="str">
        <f t="shared" si="347"/>
        <v/>
      </c>
      <c r="BW719" s="20" t="str">
        <f t="shared" si="347"/>
        <v/>
      </c>
      <c r="BX719" s="20" t="str">
        <f t="shared" si="347"/>
        <v/>
      </c>
    </row>
    <row r="720" spans="2:76" ht="30" customHeight="1" x14ac:dyDescent="0.2">
      <c r="B720" s="52"/>
      <c r="C720" s="52"/>
      <c r="D720" s="52"/>
      <c r="E720" s="30"/>
      <c r="F720" s="31"/>
      <c r="G720" s="32"/>
      <c r="H720" s="30"/>
      <c r="I720" s="31"/>
      <c r="J720" s="34"/>
      <c r="K720" s="112" t="str">
        <f t="shared" si="348"/>
        <v/>
      </c>
      <c r="L720" s="108" t="str">
        <f t="shared" si="349"/>
        <v/>
      </c>
      <c r="M720" s="108" t="str">
        <f t="shared" si="350"/>
        <v/>
      </c>
      <c r="N720" s="31" t="str">
        <f t="shared" si="351"/>
        <v/>
      </c>
      <c r="O720" s="31" t="str">
        <f t="shared" si="352"/>
        <v/>
      </c>
      <c r="P720" s="49" t="str">
        <f t="shared" si="353"/>
        <v/>
      </c>
      <c r="Q720" s="49" t="str">
        <f t="shared" si="354"/>
        <v/>
      </c>
      <c r="R720" s="32" t="str">
        <f t="shared" si="355"/>
        <v/>
      </c>
      <c r="S720" s="19"/>
      <c r="T720" s="45" t="str">
        <f t="shared" si="356"/>
        <v/>
      </c>
      <c r="U720" s="32" t="str">
        <f t="shared" si="357"/>
        <v/>
      </c>
      <c r="V720" s="22"/>
      <c r="W720" s="6" t="str">
        <f t="shared" si="345"/>
        <v/>
      </c>
      <c r="X720" s="7" t="str">
        <f t="shared" si="358"/>
        <v/>
      </c>
      <c r="Y720" s="19"/>
      <c r="Z720" s="13" t="str">
        <f t="shared" si="346"/>
        <v/>
      </c>
      <c r="AA720" s="13" t="str">
        <f t="shared" si="359"/>
        <v/>
      </c>
      <c r="AB720" s="7" t="str">
        <f t="shared" si="360"/>
        <v/>
      </c>
      <c r="AC720" s="22"/>
      <c r="AD720" s="3" t="str">
        <f>IF(B720="","",COUNT(B$3:B720))</f>
        <v/>
      </c>
      <c r="AE720" s="3" t="str">
        <f>IF(C720="","",COUNT(C$3:C720))</f>
        <v/>
      </c>
      <c r="AF720" s="3" t="str">
        <f>IF(D720="","",COUNT(D$3:D720))</f>
        <v/>
      </c>
      <c r="AG720" s="20" t="str">
        <f>IF(E720="","",COUNTA($E$3:E720))</f>
        <v/>
      </c>
      <c r="AH720" s="38" t="str">
        <f>IF(B720="",IF(OR($C720&lt;&gt;"",$D720&lt;&gt;"",$E720&lt;&gt;"",$H720&lt;&gt;"",$G720&lt;&gt;""),INDEX(AH$3:AH719,MATCH(MAX(AD$3:AD719),AD$3:AD719,0),0),""),B720)</f>
        <v/>
      </c>
      <c r="AI720" s="38" t="str">
        <f>IF(C720="",IF(OR($D720&lt;&gt;"",$E720&lt;&gt;"",$H720&lt;&gt;"",$G720&lt;&gt;""),INDEX(AI$3:AI719,MATCH(MAX(AE$3:AE719),AE$3:AE719,0),0),""),C720)</f>
        <v/>
      </c>
      <c r="AJ720" s="38" t="str">
        <f>IF(D720="",IF(OR($E720&lt;&gt;"",$H720&lt;&gt;"",$G720&lt;&gt;""),INDEX(AJ$3:AJ719,MATCH(MAX(AF$3:AF719),AF$3:AF719,0),0),""),D720)</f>
        <v/>
      </c>
      <c r="AK720" s="4" t="str">
        <f>IF(入力!E720="","",IFERROR(INDEX(雇用者!$B$3:$B$100003,IFERROR(MATCH("*"&amp;$E720&amp;"*",雇用者!B$3:B$100003,0),MATCH("*"&amp;$E720&amp;"*",雇用者!C$3:C$100003,0)),0),入力!E720))&amp;""</f>
        <v/>
      </c>
      <c r="AL720" s="20" t="str">
        <f>IF(AM720="","",$AM720&amp;"@"&amp;AN720&amp;IF(AN720="","","@"&amp;COUNTIF($AK$3:AK720,AN720)))</f>
        <v/>
      </c>
      <c r="AM720" s="26" t="str">
        <f t="shared" si="361"/>
        <v/>
      </c>
      <c r="AN720" s="4" t="str">
        <f>IF(AK720="",IF(AND(OR(H720&lt;&gt;"",G720&lt;&gt;""),E720=""),INDEX($AK$3:AK719,MATCH(MAX($AG$3:AG719),$AG$3:AG719,0),0),""),AK720)</f>
        <v/>
      </c>
      <c r="AO720" s="20" t="str">
        <f>IF(H720="",IF(AN720="","",IFERROR(INDEX(雇用者!$D$3:$D$100003,MATCH($AN720,雇用者!B$3:B$100003,0),0),"")),H720)&amp;""</f>
        <v/>
      </c>
      <c r="AP720" s="20" t="str">
        <f>IF(AN720="","",IFERROR(IF(AND(入力!I720="",H720=""),INDEX(雇用者!$E$3:$E$100003,MATCH($AN720,雇用者!B$3:B$100003,0),0),I720),I720))&amp;""</f>
        <v/>
      </c>
      <c r="AQ720" s="20" t="str">
        <f t="shared" si="362"/>
        <v/>
      </c>
      <c r="AR720" s="20" t="str">
        <f t="shared" si="363"/>
        <v/>
      </c>
      <c r="AS720" s="20" t="str">
        <f>IF(AN720="","",IFERROR(IF(AND(入力!G720="",H720=""),INDEX(雇用者!$F$3:$Y$100003,MATCH($AN720,雇用者!B$3:B$100003,0),MATCH($AM720,雇用者!$F$1:$Y$1,1)),IF(G720="","",G720)),IF(G720="","",G720)))</f>
        <v/>
      </c>
      <c r="AT720" s="21" t="str">
        <f t="shared" si="364"/>
        <v/>
      </c>
      <c r="AU720" s="21" t="str">
        <f>IF(AND(AT720&lt;&gt;"",COUNTIF($AL$3:AL720,AL720)=1),SUMIF($AL$3:$AT$100003,AL720,$AT$3:$AT$100003),"")</f>
        <v/>
      </c>
      <c r="AV720" s="21" t="str">
        <f>IF(AND(COUNTIF($AM$3:AM720,AM720)=COUNTIF($AM$3:AM100720,AM720),AM720&lt;&gt;""),SUMIF($AM$3:AM720,AM720,$AT$3:AT720),"")</f>
        <v/>
      </c>
      <c r="AW720" s="96"/>
      <c r="AX720" s="20" t="str">
        <f>IF(COUNT(BC720:BH720)=6,MAX($AX$3:AX719)+1,"")</f>
        <v/>
      </c>
      <c r="AY720" s="20" t="str">
        <f>IF(AZ720="","",RANK(AZ720,$AZ$3:$AZ$100003,1)+COUNTIF($AZ$3:AZ720,AZ720)-1)</f>
        <v/>
      </c>
      <c r="AZ720" s="20" t="str">
        <f t="shared" si="365"/>
        <v/>
      </c>
      <c r="BA720" s="20" t="str">
        <f>IF(AN720="","",IF(COUNTIF($AN$3:AN720,AN720)=1,1+MAX($BA$3:BA719),INDEX($BA$3:BA719,MATCH(AN720,$AN$3:AN720,0),0)))</f>
        <v/>
      </c>
      <c r="BB720" s="20" t="str">
        <f>IF(AO720="","",IF(COUNTIF($AO$3:AO720,AO720)=1,1+MAX($BB$3:BB719),INDEX($BB$3:BB719,MATCH(AO720,$AO$3:AO720,0),0)))</f>
        <v/>
      </c>
      <c r="BC720" s="54" t="str">
        <f t="shared" si="366"/>
        <v/>
      </c>
      <c r="BD720" s="54" t="str">
        <f t="shared" si="367"/>
        <v/>
      </c>
      <c r="BE720" s="20" t="str">
        <f>IF($AN720="","",IF(COUNTIF(AN720,"*"&amp;BE$1&amp;"*"),COUNTIF(AN$3:AN720,"*"&amp;BE$1&amp;"*"),""))</f>
        <v/>
      </c>
      <c r="BF720" s="20" t="str">
        <f>IF($AN720="","",IF(COUNTIF(AO720,"*"&amp;BF$1&amp;"*"),COUNTIF(AO$3:AO720,"*"&amp;BF$1&amp;"*"),""))</f>
        <v/>
      </c>
      <c r="BG720" s="20" t="str">
        <f>IF($AN720="","",IF(COUNTIF(AP720,"*"&amp;BG$1&amp;"*"),COUNTIF(AP$3:AP720,"*"&amp;BG$1&amp;"*"),""))</f>
        <v/>
      </c>
      <c r="BH720" s="20" t="str">
        <f>IF($AN720="","",IF(COUNTIF(AQ720,"*"&amp;BH$1&amp;"*"),COUNTIF(AQ$3:AQ720,"*"&amp;BH$1&amp;"*"),""))</f>
        <v/>
      </c>
      <c r="BI720" s="58" t="str">
        <f t="shared" si="368"/>
        <v/>
      </c>
      <c r="BJ720" s="20" t="str">
        <f t="shared" si="369"/>
        <v/>
      </c>
      <c r="BK720" s="20" t="str">
        <f t="shared" si="370"/>
        <v/>
      </c>
      <c r="BM720" s="20" t="str">
        <f>IF($BM$1&gt;=1+MAX($BM$3:BM719),1+MAX($BM$3:BM719),"")</f>
        <v/>
      </c>
      <c r="BN720" s="20" t="str">
        <f t="shared" si="347"/>
        <v/>
      </c>
      <c r="BO720" s="20" t="str">
        <f t="shared" si="347"/>
        <v/>
      </c>
      <c r="BP720" s="20" t="str">
        <f t="shared" si="347"/>
        <v/>
      </c>
      <c r="BQ720" s="20" t="str">
        <f t="shared" si="347"/>
        <v/>
      </c>
      <c r="BR720" s="20" t="str">
        <f t="shared" si="347"/>
        <v/>
      </c>
      <c r="BS720" s="20" t="str">
        <f t="shared" si="347"/>
        <v/>
      </c>
      <c r="BT720" s="20" t="str">
        <f t="shared" si="347"/>
        <v/>
      </c>
      <c r="BU720" s="20" t="str">
        <f t="shared" si="347"/>
        <v/>
      </c>
      <c r="BV720" s="20" t="str">
        <f t="shared" si="347"/>
        <v/>
      </c>
      <c r="BW720" s="20" t="str">
        <f t="shared" si="347"/>
        <v/>
      </c>
      <c r="BX720" s="20" t="str">
        <f t="shared" si="347"/>
        <v/>
      </c>
    </row>
    <row r="721" spans="2:76" ht="30" customHeight="1" x14ac:dyDescent="0.2">
      <c r="B721" s="52"/>
      <c r="C721" s="52"/>
      <c r="D721" s="52"/>
      <c r="E721" s="30"/>
      <c r="F721" s="31"/>
      <c r="G721" s="32"/>
      <c r="H721" s="30"/>
      <c r="I721" s="31"/>
      <c r="J721" s="34"/>
      <c r="K721" s="112" t="str">
        <f t="shared" si="348"/>
        <v/>
      </c>
      <c r="L721" s="108" t="str">
        <f t="shared" si="349"/>
        <v/>
      </c>
      <c r="M721" s="108" t="str">
        <f t="shared" si="350"/>
        <v/>
      </c>
      <c r="N721" s="31" t="str">
        <f t="shared" si="351"/>
        <v/>
      </c>
      <c r="O721" s="31" t="str">
        <f t="shared" si="352"/>
        <v/>
      </c>
      <c r="P721" s="49" t="str">
        <f t="shared" si="353"/>
        <v/>
      </c>
      <c r="Q721" s="49" t="str">
        <f t="shared" si="354"/>
        <v/>
      </c>
      <c r="R721" s="32" t="str">
        <f t="shared" si="355"/>
        <v/>
      </c>
      <c r="S721" s="19"/>
      <c r="T721" s="45" t="str">
        <f t="shared" si="356"/>
        <v/>
      </c>
      <c r="U721" s="32" t="str">
        <f t="shared" si="357"/>
        <v/>
      </c>
      <c r="V721" s="22"/>
      <c r="W721" s="6" t="str">
        <f t="shared" si="345"/>
        <v/>
      </c>
      <c r="X721" s="7" t="str">
        <f t="shared" si="358"/>
        <v/>
      </c>
      <c r="Y721" s="19"/>
      <c r="Z721" s="13" t="str">
        <f t="shared" si="346"/>
        <v/>
      </c>
      <c r="AA721" s="13" t="str">
        <f t="shared" si="359"/>
        <v/>
      </c>
      <c r="AB721" s="7" t="str">
        <f t="shared" si="360"/>
        <v/>
      </c>
      <c r="AC721" s="22"/>
      <c r="AD721" s="3" t="str">
        <f>IF(B721="","",COUNT(B$3:B721))</f>
        <v/>
      </c>
      <c r="AE721" s="3" t="str">
        <f>IF(C721="","",COUNT(C$3:C721))</f>
        <v/>
      </c>
      <c r="AF721" s="3" t="str">
        <f>IF(D721="","",COUNT(D$3:D721))</f>
        <v/>
      </c>
      <c r="AG721" s="20" t="str">
        <f>IF(E721="","",COUNTA($E$3:E721))</f>
        <v/>
      </c>
      <c r="AH721" s="38" t="str">
        <f>IF(B721="",IF(OR($C721&lt;&gt;"",$D721&lt;&gt;"",$E721&lt;&gt;"",$H721&lt;&gt;"",$G721&lt;&gt;""),INDEX(AH$3:AH720,MATCH(MAX(AD$3:AD720),AD$3:AD720,0),0),""),B721)</f>
        <v/>
      </c>
      <c r="AI721" s="38" t="str">
        <f>IF(C721="",IF(OR($D721&lt;&gt;"",$E721&lt;&gt;"",$H721&lt;&gt;"",$G721&lt;&gt;""),INDEX(AI$3:AI720,MATCH(MAX(AE$3:AE720),AE$3:AE720,0),0),""),C721)</f>
        <v/>
      </c>
      <c r="AJ721" s="38" t="str">
        <f>IF(D721="",IF(OR($E721&lt;&gt;"",$H721&lt;&gt;"",$G721&lt;&gt;""),INDEX(AJ$3:AJ720,MATCH(MAX(AF$3:AF720),AF$3:AF720,0),0),""),D721)</f>
        <v/>
      </c>
      <c r="AK721" s="4" t="str">
        <f>IF(入力!E721="","",IFERROR(INDEX(雇用者!$B$3:$B$100003,IFERROR(MATCH("*"&amp;$E721&amp;"*",雇用者!B$3:B$100003,0),MATCH("*"&amp;$E721&amp;"*",雇用者!C$3:C$100003,0)),0),入力!E721))&amp;""</f>
        <v/>
      </c>
      <c r="AL721" s="20" t="str">
        <f>IF(AM721="","",$AM721&amp;"@"&amp;AN721&amp;IF(AN721="","","@"&amp;COUNTIF($AK$3:AK721,AN721)))</f>
        <v/>
      </c>
      <c r="AM721" s="26" t="str">
        <f t="shared" si="361"/>
        <v/>
      </c>
      <c r="AN721" s="4" t="str">
        <f>IF(AK721="",IF(AND(OR(H721&lt;&gt;"",G721&lt;&gt;""),E721=""),INDEX($AK$3:AK720,MATCH(MAX($AG$3:AG720),$AG$3:AG720,0),0),""),AK721)</f>
        <v/>
      </c>
      <c r="AO721" s="20" t="str">
        <f>IF(H721="",IF(AN721="","",IFERROR(INDEX(雇用者!$D$3:$D$100003,MATCH($AN721,雇用者!B$3:B$100003,0),0),"")),H721)&amp;""</f>
        <v/>
      </c>
      <c r="AP721" s="20" t="str">
        <f>IF(AN721="","",IFERROR(IF(AND(入力!I721="",H721=""),INDEX(雇用者!$E$3:$E$100003,MATCH($AN721,雇用者!B$3:B$100003,0),0),I721),I721))&amp;""</f>
        <v/>
      </c>
      <c r="AQ721" s="20" t="str">
        <f t="shared" si="362"/>
        <v/>
      </c>
      <c r="AR721" s="20" t="str">
        <f t="shared" si="363"/>
        <v/>
      </c>
      <c r="AS721" s="20" t="str">
        <f>IF(AN721="","",IFERROR(IF(AND(入力!G721="",H721=""),INDEX(雇用者!$F$3:$Y$100003,MATCH($AN721,雇用者!B$3:B$100003,0),MATCH($AM721,雇用者!$F$1:$Y$1,1)),IF(G721="","",G721)),IF(G721="","",G721)))</f>
        <v/>
      </c>
      <c r="AT721" s="21" t="str">
        <f t="shared" si="364"/>
        <v/>
      </c>
      <c r="AU721" s="21" t="str">
        <f>IF(AND(AT721&lt;&gt;"",COUNTIF($AL$3:AL721,AL721)=1),SUMIF($AL$3:$AT$100003,AL721,$AT$3:$AT$100003),"")</f>
        <v/>
      </c>
      <c r="AV721" s="21" t="str">
        <f>IF(AND(COUNTIF($AM$3:AM721,AM721)=COUNTIF($AM$3:AM100721,AM721),AM721&lt;&gt;""),SUMIF($AM$3:AM721,AM721,$AT$3:AT721),"")</f>
        <v/>
      </c>
      <c r="AW721" s="96"/>
      <c r="AX721" s="20" t="str">
        <f>IF(COUNT(BC721:BH721)=6,MAX($AX$3:AX720)+1,"")</f>
        <v/>
      </c>
      <c r="AY721" s="20" t="str">
        <f>IF(AZ721="","",RANK(AZ721,$AZ$3:$AZ$100003,1)+COUNTIF($AZ$3:AZ721,AZ721)-1)</f>
        <v/>
      </c>
      <c r="AZ721" s="20" t="str">
        <f t="shared" si="365"/>
        <v/>
      </c>
      <c r="BA721" s="20" t="str">
        <f>IF(AN721="","",IF(COUNTIF($AN$3:AN721,AN721)=1,1+MAX($BA$3:BA720),INDEX($BA$3:BA720,MATCH(AN721,$AN$3:AN721,0),0)))</f>
        <v/>
      </c>
      <c r="BB721" s="20" t="str">
        <f>IF(AO721="","",IF(COUNTIF($AO$3:AO721,AO721)=1,1+MAX($BB$3:BB720),INDEX($BB$3:BB720,MATCH(AO721,$AO$3:AO721,0),0)))</f>
        <v/>
      </c>
      <c r="BC721" s="54" t="str">
        <f t="shared" si="366"/>
        <v/>
      </c>
      <c r="BD721" s="54" t="str">
        <f t="shared" si="367"/>
        <v/>
      </c>
      <c r="BE721" s="20" t="str">
        <f>IF($AN721="","",IF(COUNTIF(AN721,"*"&amp;BE$1&amp;"*"),COUNTIF(AN$3:AN721,"*"&amp;BE$1&amp;"*"),""))</f>
        <v/>
      </c>
      <c r="BF721" s="20" t="str">
        <f>IF($AN721="","",IF(COUNTIF(AO721,"*"&amp;BF$1&amp;"*"),COUNTIF(AO$3:AO721,"*"&amp;BF$1&amp;"*"),""))</f>
        <v/>
      </c>
      <c r="BG721" s="20" t="str">
        <f>IF($AN721="","",IF(COUNTIF(AP721,"*"&amp;BG$1&amp;"*"),COUNTIF(AP$3:AP721,"*"&amp;BG$1&amp;"*"),""))</f>
        <v/>
      </c>
      <c r="BH721" s="20" t="str">
        <f>IF($AN721="","",IF(COUNTIF(AQ721,"*"&amp;BH$1&amp;"*"),COUNTIF(AQ$3:AQ721,"*"&amp;BH$1&amp;"*"),""))</f>
        <v/>
      </c>
      <c r="BI721" s="58" t="str">
        <f t="shared" si="368"/>
        <v/>
      </c>
      <c r="BJ721" s="20" t="str">
        <f t="shared" si="369"/>
        <v/>
      </c>
      <c r="BK721" s="20" t="str">
        <f t="shared" si="370"/>
        <v/>
      </c>
      <c r="BM721" s="20" t="str">
        <f>IF($BM$1&gt;=1+MAX($BM$3:BM720),1+MAX($BM$3:BM720),"")</f>
        <v/>
      </c>
      <c r="BN721" s="20" t="str">
        <f t="shared" si="347"/>
        <v/>
      </c>
      <c r="BO721" s="20" t="str">
        <f t="shared" si="347"/>
        <v/>
      </c>
      <c r="BP721" s="20" t="str">
        <f t="shared" si="347"/>
        <v/>
      </c>
      <c r="BQ721" s="20" t="str">
        <f t="shared" si="347"/>
        <v/>
      </c>
      <c r="BR721" s="20" t="str">
        <f t="shared" si="347"/>
        <v/>
      </c>
      <c r="BS721" s="20" t="str">
        <f t="shared" si="347"/>
        <v/>
      </c>
      <c r="BT721" s="20" t="str">
        <f t="shared" si="347"/>
        <v/>
      </c>
      <c r="BU721" s="20" t="str">
        <f t="shared" si="347"/>
        <v/>
      </c>
      <c r="BV721" s="20" t="str">
        <f t="shared" si="347"/>
        <v/>
      </c>
      <c r="BW721" s="20" t="str">
        <f t="shared" si="347"/>
        <v/>
      </c>
      <c r="BX721" s="20" t="str">
        <f t="shared" si="347"/>
        <v/>
      </c>
    </row>
    <row r="722" spans="2:76" ht="30" customHeight="1" x14ac:dyDescent="0.2">
      <c r="B722" s="52"/>
      <c r="C722" s="52"/>
      <c r="D722" s="52"/>
      <c r="E722" s="30"/>
      <c r="F722" s="31"/>
      <c r="G722" s="32"/>
      <c r="H722" s="30"/>
      <c r="I722" s="31"/>
      <c r="J722" s="34"/>
      <c r="K722" s="112" t="str">
        <f t="shared" si="348"/>
        <v/>
      </c>
      <c r="L722" s="108" t="str">
        <f t="shared" si="349"/>
        <v/>
      </c>
      <c r="M722" s="108" t="str">
        <f t="shared" si="350"/>
        <v/>
      </c>
      <c r="N722" s="31" t="str">
        <f t="shared" si="351"/>
        <v/>
      </c>
      <c r="O722" s="31" t="str">
        <f t="shared" si="352"/>
        <v/>
      </c>
      <c r="P722" s="49" t="str">
        <f t="shared" si="353"/>
        <v/>
      </c>
      <c r="Q722" s="49" t="str">
        <f t="shared" si="354"/>
        <v/>
      </c>
      <c r="R722" s="32" t="str">
        <f t="shared" si="355"/>
        <v/>
      </c>
      <c r="S722" s="19"/>
      <c r="T722" s="45" t="str">
        <f t="shared" si="356"/>
        <v/>
      </c>
      <c r="U722" s="32" t="str">
        <f t="shared" si="357"/>
        <v/>
      </c>
      <c r="V722" s="22"/>
      <c r="W722" s="6" t="str">
        <f t="shared" si="345"/>
        <v/>
      </c>
      <c r="X722" s="7" t="str">
        <f t="shared" si="358"/>
        <v/>
      </c>
      <c r="Y722" s="19"/>
      <c r="Z722" s="13" t="str">
        <f t="shared" si="346"/>
        <v/>
      </c>
      <c r="AA722" s="13" t="str">
        <f t="shared" si="359"/>
        <v/>
      </c>
      <c r="AB722" s="7" t="str">
        <f t="shared" si="360"/>
        <v/>
      </c>
      <c r="AC722" s="22"/>
      <c r="AD722" s="3" t="str">
        <f>IF(B722="","",COUNT(B$3:B722))</f>
        <v/>
      </c>
      <c r="AE722" s="3" t="str">
        <f>IF(C722="","",COUNT(C$3:C722))</f>
        <v/>
      </c>
      <c r="AF722" s="3" t="str">
        <f>IF(D722="","",COUNT(D$3:D722))</f>
        <v/>
      </c>
      <c r="AG722" s="20" t="str">
        <f>IF(E722="","",COUNTA($E$3:E722))</f>
        <v/>
      </c>
      <c r="AH722" s="38" t="str">
        <f>IF(B722="",IF(OR($C722&lt;&gt;"",$D722&lt;&gt;"",$E722&lt;&gt;"",$H722&lt;&gt;"",$G722&lt;&gt;""),INDEX(AH$3:AH721,MATCH(MAX(AD$3:AD721),AD$3:AD721,0),0),""),B722)</f>
        <v/>
      </c>
      <c r="AI722" s="38" t="str">
        <f>IF(C722="",IF(OR($D722&lt;&gt;"",$E722&lt;&gt;"",$H722&lt;&gt;"",$G722&lt;&gt;""),INDEX(AI$3:AI721,MATCH(MAX(AE$3:AE721),AE$3:AE721,0),0),""),C722)</f>
        <v/>
      </c>
      <c r="AJ722" s="38" t="str">
        <f>IF(D722="",IF(OR($E722&lt;&gt;"",$H722&lt;&gt;"",$G722&lt;&gt;""),INDEX(AJ$3:AJ721,MATCH(MAX(AF$3:AF721),AF$3:AF721,0),0),""),D722)</f>
        <v/>
      </c>
      <c r="AK722" s="4" t="str">
        <f>IF(入力!E722="","",IFERROR(INDEX(雇用者!$B$3:$B$100003,IFERROR(MATCH("*"&amp;$E722&amp;"*",雇用者!B$3:B$100003,0),MATCH("*"&amp;$E722&amp;"*",雇用者!C$3:C$100003,0)),0),入力!E722))&amp;""</f>
        <v/>
      </c>
      <c r="AL722" s="20" t="str">
        <f>IF(AM722="","",$AM722&amp;"@"&amp;AN722&amp;IF(AN722="","","@"&amp;COUNTIF($AK$3:AK722,AN722)))</f>
        <v/>
      </c>
      <c r="AM722" s="26" t="str">
        <f t="shared" si="361"/>
        <v/>
      </c>
      <c r="AN722" s="4" t="str">
        <f>IF(AK722="",IF(AND(OR(H722&lt;&gt;"",G722&lt;&gt;""),E722=""),INDEX($AK$3:AK721,MATCH(MAX($AG$3:AG721),$AG$3:AG721,0),0),""),AK722)</f>
        <v/>
      </c>
      <c r="AO722" s="20" t="str">
        <f>IF(H722="",IF(AN722="","",IFERROR(INDEX(雇用者!$D$3:$D$100003,MATCH($AN722,雇用者!B$3:B$100003,0),0),"")),H722)&amp;""</f>
        <v/>
      </c>
      <c r="AP722" s="20" t="str">
        <f>IF(AN722="","",IFERROR(IF(AND(入力!I722="",H722=""),INDEX(雇用者!$E$3:$E$100003,MATCH($AN722,雇用者!B$3:B$100003,0),0),I722),I722))&amp;""</f>
        <v/>
      </c>
      <c r="AQ722" s="20" t="str">
        <f t="shared" si="362"/>
        <v/>
      </c>
      <c r="AR722" s="20" t="str">
        <f t="shared" si="363"/>
        <v/>
      </c>
      <c r="AS722" s="20" t="str">
        <f>IF(AN722="","",IFERROR(IF(AND(入力!G722="",H722=""),INDEX(雇用者!$F$3:$Y$100003,MATCH($AN722,雇用者!B$3:B$100003,0),MATCH($AM722,雇用者!$F$1:$Y$1,1)),IF(G722="","",G722)),IF(G722="","",G722)))</f>
        <v/>
      </c>
      <c r="AT722" s="21" t="str">
        <f t="shared" si="364"/>
        <v/>
      </c>
      <c r="AU722" s="21" t="str">
        <f>IF(AND(AT722&lt;&gt;"",COUNTIF($AL$3:AL722,AL722)=1),SUMIF($AL$3:$AT$100003,AL722,$AT$3:$AT$100003),"")</f>
        <v/>
      </c>
      <c r="AV722" s="21" t="str">
        <f>IF(AND(COUNTIF($AM$3:AM722,AM722)=COUNTIF($AM$3:AM100722,AM722),AM722&lt;&gt;""),SUMIF($AM$3:AM722,AM722,$AT$3:AT722),"")</f>
        <v/>
      </c>
      <c r="AW722" s="96"/>
      <c r="AX722" s="20" t="str">
        <f>IF(COUNT(BC722:BH722)=6,MAX($AX$3:AX721)+1,"")</f>
        <v/>
      </c>
      <c r="AY722" s="20" t="str">
        <f>IF(AZ722="","",RANK(AZ722,$AZ$3:$AZ$100003,1)+COUNTIF($AZ$3:AZ722,AZ722)-1)</f>
        <v/>
      </c>
      <c r="AZ722" s="20" t="str">
        <f t="shared" si="365"/>
        <v/>
      </c>
      <c r="BA722" s="20" t="str">
        <f>IF(AN722="","",IF(COUNTIF($AN$3:AN722,AN722)=1,1+MAX($BA$3:BA721),INDEX($BA$3:BA721,MATCH(AN722,$AN$3:AN722,0),0)))</f>
        <v/>
      </c>
      <c r="BB722" s="20" t="str">
        <f>IF(AO722="","",IF(COUNTIF($AO$3:AO722,AO722)=1,1+MAX($BB$3:BB721),INDEX($BB$3:BB721,MATCH(AO722,$AO$3:AO722,0),0)))</f>
        <v/>
      </c>
      <c r="BC722" s="54" t="str">
        <f t="shared" si="366"/>
        <v/>
      </c>
      <c r="BD722" s="54" t="str">
        <f t="shared" si="367"/>
        <v/>
      </c>
      <c r="BE722" s="20" t="str">
        <f>IF($AN722="","",IF(COUNTIF(AN722,"*"&amp;BE$1&amp;"*"),COUNTIF(AN$3:AN722,"*"&amp;BE$1&amp;"*"),""))</f>
        <v/>
      </c>
      <c r="BF722" s="20" t="str">
        <f>IF($AN722="","",IF(COUNTIF(AO722,"*"&amp;BF$1&amp;"*"),COUNTIF(AO$3:AO722,"*"&amp;BF$1&amp;"*"),""))</f>
        <v/>
      </c>
      <c r="BG722" s="20" t="str">
        <f>IF($AN722="","",IF(COUNTIF(AP722,"*"&amp;BG$1&amp;"*"),COUNTIF(AP$3:AP722,"*"&amp;BG$1&amp;"*"),""))</f>
        <v/>
      </c>
      <c r="BH722" s="20" t="str">
        <f>IF($AN722="","",IF(COUNTIF(AQ722,"*"&amp;BH$1&amp;"*"),COUNTIF(AQ$3:AQ722,"*"&amp;BH$1&amp;"*"),""))</f>
        <v/>
      </c>
      <c r="BI722" s="58" t="str">
        <f t="shared" si="368"/>
        <v/>
      </c>
      <c r="BJ722" s="20" t="str">
        <f t="shared" si="369"/>
        <v/>
      </c>
      <c r="BK722" s="20" t="str">
        <f t="shared" si="370"/>
        <v/>
      </c>
      <c r="BM722" s="20" t="str">
        <f>IF($BM$1&gt;=1+MAX($BM$3:BM721),1+MAX($BM$3:BM721),"")</f>
        <v/>
      </c>
      <c r="BN722" s="20" t="str">
        <f t="shared" si="347"/>
        <v/>
      </c>
      <c r="BO722" s="20" t="str">
        <f t="shared" si="347"/>
        <v/>
      </c>
      <c r="BP722" s="20" t="str">
        <f t="shared" si="347"/>
        <v/>
      </c>
      <c r="BQ722" s="20" t="str">
        <f t="shared" si="347"/>
        <v/>
      </c>
      <c r="BR722" s="20" t="str">
        <f t="shared" si="347"/>
        <v/>
      </c>
      <c r="BS722" s="20" t="str">
        <f t="shared" si="347"/>
        <v/>
      </c>
      <c r="BT722" s="20" t="str">
        <f t="shared" si="347"/>
        <v/>
      </c>
      <c r="BU722" s="20" t="str">
        <f t="shared" si="347"/>
        <v/>
      </c>
      <c r="BV722" s="20" t="str">
        <f t="shared" si="347"/>
        <v/>
      </c>
      <c r="BW722" s="20" t="str">
        <f t="shared" si="347"/>
        <v/>
      </c>
      <c r="BX722" s="20" t="str">
        <f t="shared" si="347"/>
        <v/>
      </c>
    </row>
    <row r="723" spans="2:76" ht="30" customHeight="1" x14ac:dyDescent="0.2">
      <c r="B723" s="52"/>
      <c r="C723" s="52"/>
      <c r="D723" s="52"/>
      <c r="E723" s="30"/>
      <c r="F723" s="31"/>
      <c r="G723" s="32"/>
      <c r="H723" s="30"/>
      <c r="I723" s="31"/>
      <c r="J723" s="34"/>
      <c r="K723" s="112" t="str">
        <f t="shared" si="348"/>
        <v/>
      </c>
      <c r="L723" s="108" t="str">
        <f t="shared" si="349"/>
        <v/>
      </c>
      <c r="M723" s="108" t="str">
        <f t="shared" si="350"/>
        <v/>
      </c>
      <c r="N723" s="31" t="str">
        <f t="shared" si="351"/>
        <v/>
      </c>
      <c r="O723" s="31" t="str">
        <f t="shared" si="352"/>
        <v/>
      </c>
      <c r="P723" s="49" t="str">
        <f t="shared" si="353"/>
        <v/>
      </c>
      <c r="Q723" s="49" t="str">
        <f t="shared" si="354"/>
        <v/>
      </c>
      <c r="R723" s="32" t="str">
        <f t="shared" si="355"/>
        <v/>
      </c>
      <c r="S723" s="19"/>
      <c r="T723" s="45" t="str">
        <f t="shared" si="356"/>
        <v/>
      </c>
      <c r="U723" s="32" t="str">
        <f t="shared" si="357"/>
        <v/>
      </c>
      <c r="V723" s="22"/>
      <c r="W723" s="6" t="str">
        <f t="shared" si="345"/>
        <v/>
      </c>
      <c r="X723" s="7" t="str">
        <f t="shared" si="358"/>
        <v/>
      </c>
      <c r="Y723" s="19"/>
      <c r="Z723" s="13" t="str">
        <f t="shared" si="346"/>
        <v/>
      </c>
      <c r="AA723" s="13" t="str">
        <f t="shared" si="359"/>
        <v/>
      </c>
      <c r="AB723" s="7" t="str">
        <f t="shared" si="360"/>
        <v/>
      </c>
      <c r="AC723" s="22"/>
      <c r="AD723" s="3" t="str">
        <f>IF(B723="","",COUNT(B$3:B723))</f>
        <v/>
      </c>
      <c r="AE723" s="3" t="str">
        <f>IF(C723="","",COUNT(C$3:C723))</f>
        <v/>
      </c>
      <c r="AF723" s="3" t="str">
        <f>IF(D723="","",COUNT(D$3:D723))</f>
        <v/>
      </c>
      <c r="AG723" s="20" t="str">
        <f>IF(E723="","",COUNTA($E$3:E723))</f>
        <v/>
      </c>
      <c r="AH723" s="38" t="str">
        <f>IF(B723="",IF(OR($C723&lt;&gt;"",$D723&lt;&gt;"",$E723&lt;&gt;"",$H723&lt;&gt;"",$G723&lt;&gt;""),INDEX(AH$3:AH722,MATCH(MAX(AD$3:AD722),AD$3:AD722,0),0),""),B723)</f>
        <v/>
      </c>
      <c r="AI723" s="38" t="str">
        <f>IF(C723="",IF(OR($D723&lt;&gt;"",$E723&lt;&gt;"",$H723&lt;&gt;"",$G723&lt;&gt;""),INDEX(AI$3:AI722,MATCH(MAX(AE$3:AE722),AE$3:AE722,0),0),""),C723)</f>
        <v/>
      </c>
      <c r="AJ723" s="38" t="str">
        <f>IF(D723="",IF(OR($E723&lt;&gt;"",$H723&lt;&gt;"",$G723&lt;&gt;""),INDEX(AJ$3:AJ722,MATCH(MAX(AF$3:AF722),AF$3:AF722,0),0),""),D723)</f>
        <v/>
      </c>
      <c r="AK723" s="4" t="str">
        <f>IF(入力!E723="","",IFERROR(INDEX(雇用者!$B$3:$B$100003,IFERROR(MATCH("*"&amp;$E723&amp;"*",雇用者!B$3:B$100003,0),MATCH("*"&amp;$E723&amp;"*",雇用者!C$3:C$100003,0)),0),入力!E723))&amp;""</f>
        <v/>
      </c>
      <c r="AL723" s="20" t="str">
        <f>IF(AM723="","",$AM723&amp;"@"&amp;AN723&amp;IF(AN723="","","@"&amp;COUNTIF($AK$3:AK723,AN723)))</f>
        <v/>
      </c>
      <c r="AM723" s="26" t="str">
        <f t="shared" si="361"/>
        <v/>
      </c>
      <c r="AN723" s="4" t="str">
        <f>IF(AK723="",IF(AND(OR(H723&lt;&gt;"",G723&lt;&gt;""),E723=""),INDEX($AK$3:AK722,MATCH(MAX($AG$3:AG722),$AG$3:AG722,0),0),""),AK723)</f>
        <v/>
      </c>
      <c r="AO723" s="20" t="str">
        <f>IF(H723="",IF(AN723="","",IFERROR(INDEX(雇用者!$D$3:$D$100003,MATCH($AN723,雇用者!B$3:B$100003,0),0),"")),H723)&amp;""</f>
        <v/>
      </c>
      <c r="AP723" s="20" t="str">
        <f>IF(AN723="","",IFERROR(IF(AND(入力!I723="",H723=""),INDEX(雇用者!$E$3:$E$100003,MATCH($AN723,雇用者!B$3:B$100003,0),0),I723),I723))&amp;""</f>
        <v/>
      </c>
      <c r="AQ723" s="20" t="str">
        <f t="shared" si="362"/>
        <v/>
      </c>
      <c r="AR723" s="20" t="str">
        <f t="shared" si="363"/>
        <v/>
      </c>
      <c r="AS723" s="20" t="str">
        <f>IF(AN723="","",IFERROR(IF(AND(入力!G723="",H723=""),INDEX(雇用者!$F$3:$Y$100003,MATCH($AN723,雇用者!B$3:B$100003,0),MATCH($AM723,雇用者!$F$1:$Y$1,1)),IF(G723="","",G723)),IF(G723="","",G723)))</f>
        <v/>
      </c>
      <c r="AT723" s="21" t="str">
        <f t="shared" si="364"/>
        <v/>
      </c>
      <c r="AU723" s="21" t="str">
        <f>IF(AND(AT723&lt;&gt;"",COUNTIF($AL$3:AL723,AL723)=1),SUMIF($AL$3:$AT$100003,AL723,$AT$3:$AT$100003),"")</f>
        <v/>
      </c>
      <c r="AV723" s="21" t="str">
        <f>IF(AND(COUNTIF($AM$3:AM723,AM723)=COUNTIF($AM$3:AM100723,AM723),AM723&lt;&gt;""),SUMIF($AM$3:AM723,AM723,$AT$3:AT723),"")</f>
        <v/>
      </c>
      <c r="AW723" s="96"/>
      <c r="AX723" s="20" t="str">
        <f>IF(COUNT(BC723:BH723)=6,MAX($AX$3:AX722)+1,"")</f>
        <v/>
      </c>
      <c r="AY723" s="20" t="str">
        <f>IF(AZ723="","",RANK(AZ723,$AZ$3:$AZ$100003,1)+COUNTIF($AZ$3:AZ723,AZ723)-1)</f>
        <v/>
      </c>
      <c r="AZ723" s="20" t="str">
        <f t="shared" si="365"/>
        <v/>
      </c>
      <c r="BA723" s="20" t="str">
        <f>IF(AN723="","",IF(COUNTIF($AN$3:AN723,AN723)=1,1+MAX($BA$3:BA722),INDEX($BA$3:BA722,MATCH(AN723,$AN$3:AN723,0),0)))</f>
        <v/>
      </c>
      <c r="BB723" s="20" t="str">
        <f>IF(AO723="","",IF(COUNTIF($AO$3:AO723,AO723)=1,1+MAX($BB$3:BB722),INDEX($BB$3:BB722,MATCH(AO723,$AO$3:AO723,0),0)))</f>
        <v/>
      </c>
      <c r="BC723" s="54" t="str">
        <f t="shared" si="366"/>
        <v/>
      </c>
      <c r="BD723" s="54" t="str">
        <f t="shared" si="367"/>
        <v/>
      </c>
      <c r="BE723" s="20" t="str">
        <f>IF($AN723="","",IF(COUNTIF(AN723,"*"&amp;BE$1&amp;"*"),COUNTIF(AN$3:AN723,"*"&amp;BE$1&amp;"*"),""))</f>
        <v/>
      </c>
      <c r="BF723" s="20" t="str">
        <f>IF($AN723="","",IF(COUNTIF(AO723,"*"&amp;BF$1&amp;"*"),COUNTIF(AO$3:AO723,"*"&amp;BF$1&amp;"*"),""))</f>
        <v/>
      </c>
      <c r="BG723" s="20" t="str">
        <f>IF($AN723="","",IF(COUNTIF(AP723,"*"&amp;BG$1&amp;"*"),COUNTIF(AP$3:AP723,"*"&amp;BG$1&amp;"*"),""))</f>
        <v/>
      </c>
      <c r="BH723" s="20" t="str">
        <f>IF($AN723="","",IF(COUNTIF(AQ723,"*"&amp;BH$1&amp;"*"),COUNTIF(AQ$3:AQ723,"*"&amp;BH$1&amp;"*"),""))</f>
        <v/>
      </c>
      <c r="BI723" s="58" t="str">
        <f t="shared" si="368"/>
        <v/>
      </c>
      <c r="BJ723" s="20" t="str">
        <f t="shared" si="369"/>
        <v/>
      </c>
      <c r="BK723" s="20" t="str">
        <f t="shared" si="370"/>
        <v/>
      </c>
      <c r="BM723" s="20" t="str">
        <f>IF($BM$1&gt;=1+MAX($BM$3:BM722),1+MAX($BM$3:BM722),"")</f>
        <v/>
      </c>
      <c r="BN723" s="20" t="str">
        <f t="shared" si="347"/>
        <v/>
      </c>
      <c r="BO723" s="20" t="str">
        <f t="shared" si="347"/>
        <v/>
      </c>
      <c r="BP723" s="20" t="str">
        <f t="shared" si="347"/>
        <v/>
      </c>
      <c r="BQ723" s="20" t="str">
        <f t="shared" si="347"/>
        <v/>
      </c>
      <c r="BR723" s="20" t="str">
        <f t="shared" si="347"/>
        <v/>
      </c>
      <c r="BS723" s="20" t="str">
        <f t="shared" si="347"/>
        <v/>
      </c>
      <c r="BT723" s="20" t="str">
        <f t="shared" si="347"/>
        <v/>
      </c>
      <c r="BU723" s="20" t="str">
        <f t="shared" si="347"/>
        <v/>
      </c>
      <c r="BV723" s="20" t="str">
        <f t="shared" si="347"/>
        <v/>
      </c>
      <c r="BW723" s="20" t="str">
        <f t="shared" si="347"/>
        <v/>
      </c>
      <c r="BX723" s="20" t="str">
        <f t="shared" si="347"/>
        <v/>
      </c>
    </row>
    <row r="724" spans="2:76" ht="30" customHeight="1" x14ac:dyDescent="0.2">
      <c r="B724" s="52"/>
      <c r="C724" s="52"/>
      <c r="D724" s="52"/>
      <c r="E724" s="30"/>
      <c r="F724" s="31"/>
      <c r="G724" s="32"/>
      <c r="H724" s="30"/>
      <c r="I724" s="31"/>
      <c r="J724" s="34"/>
      <c r="K724" s="112" t="str">
        <f t="shared" si="348"/>
        <v/>
      </c>
      <c r="L724" s="108" t="str">
        <f t="shared" si="349"/>
        <v/>
      </c>
      <c r="M724" s="108" t="str">
        <f t="shared" si="350"/>
        <v/>
      </c>
      <c r="N724" s="31" t="str">
        <f t="shared" si="351"/>
        <v/>
      </c>
      <c r="O724" s="31" t="str">
        <f t="shared" si="352"/>
        <v/>
      </c>
      <c r="P724" s="49" t="str">
        <f t="shared" si="353"/>
        <v/>
      </c>
      <c r="Q724" s="49" t="str">
        <f t="shared" si="354"/>
        <v/>
      </c>
      <c r="R724" s="32" t="str">
        <f t="shared" si="355"/>
        <v/>
      </c>
      <c r="S724" s="19"/>
      <c r="T724" s="45" t="str">
        <f t="shared" si="356"/>
        <v/>
      </c>
      <c r="U724" s="32" t="str">
        <f t="shared" si="357"/>
        <v/>
      </c>
      <c r="V724" s="22"/>
      <c r="W724" s="6" t="str">
        <f t="shared" si="345"/>
        <v/>
      </c>
      <c r="X724" s="7" t="str">
        <f t="shared" si="358"/>
        <v/>
      </c>
      <c r="Y724" s="19"/>
      <c r="Z724" s="13" t="str">
        <f t="shared" si="346"/>
        <v/>
      </c>
      <c r="AA724" s="13" t="str">
        <f t="shared" si="359"/>
        <v/>
      </c>
      <c r="AB724" s="7" t="str">
        <f t="shared" si="360"/>
        <v/>
      </c>
      <c r="AC724" s="22"/>
      <c r="AD724" s="3" t="str">
        <f>IF(B724="","",COUNT(B$3:B724))</f>
        <v/>
      </c>
      <c r="AE724" s="3" t="str">
        <f>IF(C724="","",COUNT(C$3:C724))</f>
        <v/>
      </c>
      <c r="AF724" s="3" t="str">
        <f>IF(D724="","",COUNT(D$3:D724))</f>
        <v/>
      </c>
      <c r="AG724" s="20" t="str">
        <f>IF(E724="","",COUNTA($E$3:E724))</f>
        <v/>
      </c>
      <c r="AH724" s="38" t="str">
        <f>IF(B724="",IF(OR($C724&lt;&gt;"",$D724&lt;&gt;"",$E724&lt;&gt;"",$H724&lt;&gt;"",$G724&lt;&gt;""),INDEX(AH$3:AH723,MATCH(MAX(AD$3:AD723),AD$3:AD723,0),0),""),B724)</f>
        <v/>
      </c>
      <c r="AI724" s="38" t="str">
        <f>IF(C724="",IF(OR($D724&lt;&gt;"",$E724&lt;&gt;"",$H724&lt;&gt;"",$G724&lt;&gt;""),INDEX(AI$3:AI723,MATCH(MAX(AE$3:AE723),AE$3:AE723,0),0),""),C724)</f>
        <v/>
      </c>
      <c r="AJ724" s="38" t="str">
        <f>IF(D724="",IF(OR($E724&lt;&gt;"",$H724&lt;&gt;"",$G724&lt;&gt;""),INDEX(AJ$3:AJ723,MATCH(MAX(AF$3:AF723),AF$3:AF723,0),0),""),D724)</f>
        <v/>
      </c>
      <c r="AK724" s="4" t="str">
        <f>IF(入力!E724="","",IFERROR(INDEX(雇用者!$B$3:$B$100003,IFERROR(MATCH("*"&amp;$E724&amp;"*",雇用者!B$3:B$100003,0),MATCH("*"&amp;$E724&amp;"*",雇用者!C$3:C$100003,0)),0),入力!E724))&amp;""</f>
        <v/>
      </c>
      <c r="AL724" s="20" t="str">
        <f>IF(AM724="","",$AM724&amp;"@"&amp;AN724&amp;IF(AN724="","","@"&amp;COUNTIF($AK$3:AK724,AN724)))</f>
        <v/>
      </c>
      <c r="AM724" s="26" t="str">
        <f t="shared" si="361"/>
        <v/>
      </c>
      <c r="AN724" s="4" t="str">
        <f>IF(AK724="",IF(AND(OR(H724&lt;&gt;"",G724&lt;&gt;""),E724=""),INDEX($AK$3:AK723,MATCH(MAX($AG$3:AG723),$AG$3:AG723,0),0),""),AK724)</f>
        <v/>
      </c>
      <c r="AO724" s="20" t="str">
        <f>IF(H724="",IF(AN724="","",IFERROR(INDEX(雇用者!$D$3:$D$100003,MATCH($AN724,雇用者!B$3:B$100003,0),0),"")),H724)&amp;""</f>
        <v/>
      </c>
      <c r="AP724" s="20" t="str">
        <f>IF(AN724="","",IFERROR(IF(AND(入力!I724="",H724=""),INDEX(雇用者!$E$3:$E$100003,MATCH($AN724,雇用者!B$3:B$100003,0),0),I724),I724))&amp;""</f>
        <v/>
      </c>
      <c r="AQ724" s="20" t="str">
        <f t="shared" si="362"/>
        <v/>
      </c>
      <c r="AR724" s="20" t="str">
        <f t="shared" si="363"/>
        <v/>
      </c>
      <c r="AS724" s="20" t="str">
        <f>IF(AN724="","",IFERROR(IF(AND(入力!G724="",H724=""),INDEX(雇用者!$F$3:$Y$100003,MATCH($AN724,雇用者!B$3:B$100003,0),MATCH($AM724,雇用者!$F$1:$Y$1,1)),IF(G724="","",G724)),IF(G724="","",G724)))</f>
        <v/>
      </c>
      <c r="AT724" s="21" t="str">
        <f t="shared" si="364"/>
        <v/>
      </c>
      <c r="AU724" s="21" t="str">
        <f>IF(AND(AT724&lt;&gt;"",COUNTIF($AL$3:AL724,AL724)=1),SUMIF($AL$3:$AT$100003,AL724,$AT$3:$AT$100003),"")</f>
        <v/>
      </c>
      <c r="AV724" s="21" t="str">
        <f>IF(AND(COUNTIF($AM$3:AM724,AM724)=COUNTIF($AM$3:AM100724,AM724),AM724&lt;&gt;""),SUMIF($AM$3:AM724,AM724,$AT$3:AT724),"")</f>
        <v/>
      </c>
      <c r="AW724" s="96"/>
      <c r="AX724" s="20" t="str">
        <f>IF(COUNT(BC724:BH724)=6,MAX($AX$3:AX723)+1,"")</f>
        <v/>
      </c>
      <c r="AY724" s="20" t="str">
        <f>IF(AZ724="","",RANK(AZ724,$AZ$3:$AZ$100003,1)+COUNTIF($AZ$3:AZ724,AZ724)-1)</f>
        <v/>
      </c>
      <c r="AZ724" s="20" t="str">
        <f t="shared" si="365"/>
        <v/>
      </c>
      <c r="BA724" s="20" t="str">
        <f>IF(AN724="","",IF(COUNTIF($AN$3:AN724,AN724)=1,1+MAX($BA$3:BA723),INDEX($BA$3:BA723,MATCH(AN724,$AN$3:AN724,0),0)))</f>
        <v/>
      </c>
      <c r="BB724" s="20" t="str">
        <f>IF(AO724="","",IF(COUNTIF($AO$3:AO724,AO724)=1,1+MAX($BB$3:BB723),INDEX($BB$3:BB723,MATCH(AO724,$AO$3:AO724,0),0)))</f>
        <v/>
      </c>
      <c r="BC724" s="54" t="str">
        <f t="shared" si="366"/>
        <v/>
      </c>
      <c r="BD724" s="54" t="str">
        <f t="shared" si="367"/>
        <v/>
      </c>
      <c r="BE724" s="20" t="str">
        <f>IF($AN724="","",IF(COUNTIF(AN724,"*"&amp;BE$1&amp;"*"),COUNTIF(AN$3:AN724,"*"&amp;BE$1&amp;"*"),""))</f>
        <v/>
      </c>
      <c r="BF724" s="20" t="str">
        <f>IF($AN724="","",IF(COUNTIF(AO724,"*"&amp;BF$1&amp;"*"),COUNTIF(AO$3:AO724,"*"&amp;BF$1&amp;"*"),""))</f>
        <v/>
      </c>
      <c r="BG724" s="20" t="str">
        <f>IF($AN724="","",IF(COUNTIF(AP724,"*"&amp;BG$1&amp;"*"),COUNTIF(AP$3:AP724,"*"&amp;BG$1&amp;"*"),""))</f>
        <v/>
      </c>
      <c r="BH724" s="20" t="str">
        <f>IF($AN724="","",IF(COUNTIF(AQ724,"*"&amp;BH$1&amp;"*"),COUNTIF(AQ$3:AQ724,"*"&amp;BH$1&amp;"*"),""))</f>
        <v/>
      </c>
      <c r="BI724" s="58" t="str">
        <f t="shared" si="368"/>
        <v/>
      </c>
      <c r="BJ724" s="20" t="str">
        <f t="shared" si="369"/>
        <v/>
      </c>
      <c r="BK724" s="20" t="str">
        <f t="shared" si="370"/>
        <v/>
      </c>
      <c r="BM724" s="20" t="str">
        <f>IF($BM$1&gt;=1+MAX($BM$3:BM723),1+MAX($BM$3:BM723),"")</f>
        <v/>
      </c>
      <c r="BN724" s="20" t="str">
        <f t="shared" si="347"/>
        <v/>
      </c>
      <c r="BO724" s="20" t="str">
        <f t="shared" si="347"/>
        <v/>
      </c>
      <c r="BP724" s="20" t="str">
        <f t="shared" si="347"/>
        <v/>
      </c>
      <c r="BQ724" s="20" t="str">
        <f t="shared" si="347"/>
        <v/>
      </c>
      <c r="BR724" s="20" t="str">
        <f t="shared" si="347"/>
        <v/>
      </c>
      <c r="BS724" s="20" t="str">
        <f t="shared" si="347"/>
        <v/>
      </c>
      <c r="BT724" s="20" t="str">
        <f t="shared" si="347"/>
        <v/>
      </c>
      <c r="BU724" s="20" t="str">
        <f t="shared" si="347"/>
        <v/>
      </c>
      <c r="BV724" s="20" t="str">
        <f t="shared" si="347"/>
        <v/>
      </c>
      <c r="BW724" s="20" t="str">
        <f t="shared" si="347"/>
        <v/>
      </c>
      <c r="BX724" s="20" t="str">
        <f t="shared" si="347"/>
        <v/>
      </c>
    </row>
    <row r="725" spans="2:76" ht="30" customHeight="1" x14ac:dyDescent="0.2">
      <c r="B725" s="52"/>
      <c r="C725" s="52"/>
      <c r="D725" s="52"/>
      <c r="E725" s="30"/>
      <c r="F725" s="31"/>
      <c r="G725" s="32"/>
      <c r="H725" s="30"/>
      <c r="I725" s="31"/>
      <c r="J725" s="34"/>
      <c r="K725" s="112" t="str">
        <f t="shared" si="348"/>
        <v/>
      </c>
      <c r="L725" s="108" t="str">
        <f t="shared" si="349"/>
        <v/>
      </c>
      <c r="M725" s="108" t="str">
        <f t="shared" si="350"/>
        <v/>
      </c>
      <c r="N725" s="31" t="str">
        <f t="shared" si="351"/>
        <v/>
      </c>
      <c r="O725" s="31" t="str">
        <f t="shared" si="352"/>
        <v/>
      </c>
      <c r="P725" s="49" t="str">
        <f t="shared" si="353"/>
        <v/>
      </c>
      <c r="Q725" s="49" t="str">
        <f t="shared" si="354"/>
        <v/>
      </c>
      <c r="R725" s="32" t="str">
        <f t="shared" si="355"/>
        <v/>
      </c>
      <c r="S725" s="19"/>
      <c r="T725" s="45" t="str">
        <f t="shared" si="356"/>
        <v/>
      </c>
      <c r="U725" s="32" t="str">
        <f t="shared" si="357"/>
        <v/>
      </c>
      <c r="V725" s="22"/>
      <c r="W725" s="6" t="str">
        <f t="shared" si="345"/>
        <v/>
      </c>
      <c r="X725" s="7" t="str">
        <f t="shared" si="358"/>
        <v/>
      </c>
      <c r="Y725" s="19"/>
      <c r="Z725" s="13" t="str">
        <f t="shared" si="346"/>
        <v/>
      </c>
      <c r="AA725" s="13" t="str">
        <f t="shared" si="359"/>
        <v/>
      </c>
      <c r="AB725" s="7" t="str">
        <f t="shared" si="360"/>
        <v/>
      </c>
      <c r="AC725" s="22"/>
      <c r="AD725" s="3" t="str">
        <f>IF(B725="","",COUNT(B$3:B725))</f>
        <v/>
      </c>
      <c r="AE725" s="3" t="str">
        <f>IF(C725="","",COUNT(C$3:C725))</f>
        <v/>
      </c>
      <c r="AF725" s="3" t="str">
        <f>IF(D725="","",COUNT(D$3:D725))</f>
        <v/>
      </c>
      <c r="AG725" s="20" t="str">
        <f>IF(E725="","",COUNTA($E$3:E725))</f>
        <v/>
      </c>
      <c r="AH725" s="38" t="str">
        <f>IF(B725="",IF(OR($C725&lt;&gt;"",$D725&lt;&gt;"",$E725&lt;&gt;"",$H725&lt;&gt;"",$G725&lt;&gt;""),INDEX(AH$3:AH724,MATCH(MAX(AD$3:AD724),AD$3:AD724,0),0),""),B725)</f>
        <v/>
      </c>
      <c r="AI725" s="38" t="str">
        <f>IF(C725="",IF(OR($D725&lt;&gt;"",$E725&lt;&gt;"",$H725&lt;&gt;"",$G725&lt;&gt;""),INDEX(AI$3:AI724,MATCH(MAX(AE$3:AE724),AE$3:AE724,0),0),""),C725)</f>
        <v/>
      </c>
      <c r="AJ725" s="38" t="str">
        <f>IF(D725="",IF(OR($E725&lt;&gt;"",$H725&lt;&gt;"",$G725&lt;&gt;""),INDEX(AJ$3:AJ724,MATCH(MAX(AF$3:AF724),AF$3:AF724,0),0),""),D725)</f>
        <v/>
      </c>
      <c r="AK725" s="4" t="str">
        <f>IF(入力!E725="","",IFERROR(INDEX(雇用者!$B$3:$B$100003,IFERROR(MATCH("*"&amp;$E725&amp;"*",雇用者!B$3:B$100003,0),MATCH("*"&amp;$E725&amp;"*",雇用者!C$3:C$100003,0)),0),入力!E725))&amp;""</f>
        <v/>
      </c>
      <c r="AL725" s="20" t="str">
        <f>IF(AM725="","",$AM725&amp;"@"&amp;AN725&amp;IF(AN725="","","@"&amp;COUNTIF($AK$3:AK725,AN725)))</f>
        <v/>
      </c>
      <c r="AM725" s="26" t="str">
        <f t="shared" si="361"/>
        <v/>
      </c>
      <c r="AN725" s="4" t="str">
        <f>IF(AK725="",IF(AND(OR(H725&lt;&gt;"",G725&lt;&gt;""),E725=""),INDEX($AK$3:AK724,MATCH(MAX($AG$3:AG724),$AG$3:AG724,0),0),""),AK725)</f>
        <v/>
      </c>
      <c r="AO725" s="20" t="str">
        <f>IF(H725="",IF(AN725="","",IFERROR(INDEX(雇用者!$D$3:$D$100003,MATCH($AN725,雇用者!B$3:B$100003,0),0),"")),H725)&amp;""</f>
        <v/>
      </c>
      <c r="AP725" s="20" t="str">
        <f>IF(AN725="","",IFERROR(IF(AND(入力!I725="",H725=""),INDEX(雇用者!$E$3:$E$100003,MATCH($AN725,雇用者!B$3:B$100003,0),0),I725),I725))&amp;""</f>
        <v/>
      </c>
      <c r="AQ725" s="20" t="str">
        <f t="shared" si="362"/>
        <v/>
      </c>
      <c r="AR725" s="20" t="str">
        <f t="shared" si="363"/>
        <v/>
      </c>
      <c r="AS725" s="20" t="str">
        <f>IF(AN725="","",IFERROR(IF(AND(入力!G725="",H725=""),INDEX(雇用者!$F$3:$Y$100003,MATCH($AN725,雇用者!B$3:B$100003,0),MATCH($AM725,雇用者!$F$1:$Y$1,1)),IF(G725="","",G725)),IF(G725="","",G725)))</f>
        <v/>
      </c>
      <c r="AT725" s="21" t="str">
        <f t="shared" si="364"/>
        <v/>
      </c>
      <c r="AU725" s="21" t="str">
        <f>IF(AND(AT725&lt;&gt;"",COUNTIF($AL$3:AL725,AL725)=1),SUMIF($AL$3:$AT$100003,AL725,$AT$3:$AT$100003),"")</f>
        <v/>
      </c>
      <c r="AV725" s="21" t="str">
        <f>IF(AND(COUNTIF($AM$3:AM725,AM725)=COUNTIF($AM$3:AM100725,AM725),AM725&lt;&gt;""),SUMIF($AM$3:AM725,AM725,$AT$3:AT725),"")</f>
        <v/>
      </c>
      <c r="AW725" s="96"/>
      <c r="AX725" s="20" t="str">
        <f>IF(COUNT(BC725:BH725)=6,MAX($AX$3:AX724)+1,"")</f>
        <v/>
      </c>
      <c r="AY725" s="20" t="str">
        <f>IF(AZ725="","",RANK(AZ725,$AZ$3:$AZ$100003,1)+COUNTIF($AZ$3:AZ725,AZ725)-1)</f>
        <v/>
      </c>
      <c r="AZ725" s="20" t="str">
        <f t="shared" si="365"/>
        <v/>
      </c>
      <c r="BA725" s="20" t="str">
        <f>IF(AN725="","",IF(COUNTIF($AN$3:AN725,AN725)=1,1+MAX($BA$3:BA724),INDEX($BA$3:BA724,MATCH(AN725,$AN$3:AN725,0),0)))</f>
        <v/>
      </c>
      <c r="BB725" s="20" t="str">
        <f>IF(AO725="","",IF(COUNTIF($AO$3:AO725,AO725)=1,1+MAX($BB$3:BB724),INDEX($BB$3:BB724,MATCH(AO725,$AO$3:AO725,0),0)))</f>
        <v/>
      </c>
      <c r="BC725" s="54" t="str">
        <f t="shared" si="366"/>
        <v/>
      </c>
      <c r="BD725" s="54" t="str">
        <f t="shared" si="367"/>
        <v/>
      </c>
      <c r="BE725" s="20" t="str">
        <f>IF($AN725="","",IF(COUNTIF(AN725,"*"&amp;BE$1&amp;"*"),COUNTIF(AN$3:AN725,"*"&amp;BE$1&amp;"*"),""))</f>
        <v/>
      </c>
      <c r="BF725" s="20" t="str">
        <f>IF($AN725="","",IF(COUNTIF(AO725,"*"&amp;BF$1&amp;"*"),COUNTIF(AO$3:AO725,"*"&amp;BF$1&amp;"*"),""))</f>
        <v/>
      </c>
      <c r="BG725" s="20" t="str">
        <f>IF($AN725="","",IF(COUNTIF(AP725,"*"&amp;BG$1&amp;"*"),COUNTIF(AP$3:AP725,"*"&amp;BG$1&amp;"*"),""))</f>
        <v/>
      </c>
      <c r="BH725" s="20" t="str">
        <f>IF($AN725="","",IF(COUNTIF(AQ725,"*"&amp;BH$1&amp;"*"),COUNTIF(AQ$3:AQ725,"*"&amp;BH$1&amp;"*"),""))</f>
        <v/>
      </c>
      <c r="BI725" s="58" t="str">
        <f t="shared" si="368"/>
        <v/>
      </c>
      <c r="BJ725" s="20" t="str">
        <f t="shared" si="369"/>
        <v/>
      </c>
      <c r="BK725" s="20" t="str">
        <f t="shared" si="370"/>
        <v/>
      </c>
      <c r="BM725" s="20" t="str">
        <f>IF($BM$1&gt;=1+MAX($BM$3:BM724),1+MAX($BM$3:BM724),"")</f>
        <v/>
      </c>
      <c r="BN725" s="20" t="str">
        <f t="shared" si="347"/>
        <v/>
      </c>
      <c r="BO725" s="20" t="str">
        <f t="shared" si="347"/>
        <v/>
      </c>
      <c r="BP725" s="20" t="str">
        <f t="shared" si="347"/>
        <v/>
      </c>
      <c r="BQ725" s="20" t="str">
        <f t="shared" si="347"/>
        <v/>
      </c>
      <c r="BR725" s="20" t="str">
        <f t="shared" si="347"/>
        <v/>
      </c>
      <c r="BS725" s="20" t="str">
        <f t="shared" si="347"/>
        <v/>
      </c>
      <c r="BT725" s="20" t="str">
        <f t="shared" si="347"/>
        <v/>
      </c>
      <c r="BU725" s="20" t="str">
        <f t="shared" si="347"/>
        <v/>
      </c>
      <c r="BV725" s="20" t="str">
        <f t="shared" si="347"/>
        <v/>
      </c>
      <c r="BW725" s="20" t="str">
        <f t="shared" si="347"/>
        <v/>
      </c>
      <c r="BX725" s="20" t="str">
        <f t="shared" si="347"/>
        <v/>
      </c>
    </row>
    <row r="726" spans="2:76" ht="30" customHeight="1" x14ac:dyDescent="0.2">
      <c r="B726" s="52"/>
      <c r="C726" s="52"/>
      <c r="D726" s="52"/>
      <c r="E726" s="30"/>
      <c r="F726" s="31"/>
      <c r="G726" s="32"/>
      <c r="H726" s="30"/>
      <c r="I726" s="31"/>
      <c r="J726" s="34"/>
      <c r="K726" s="112" t="str">
        <f t="shared" si="348"/>
        <v/>
      </c>
      <c r="L726" s="108" t="str">
        <f t="shared" si="349"/>
        <v/>
      </c>
      <c r="M726" s="108" t="str">
        <f t="shared" si="350"/>
        <v/>
      </c>
      <c r="N726" s="31" t="str">
        <f t="shared" si="351"/>
        <v/>
      </c>
      <c r="O726" s="31" t="str">
        <f t="shared" si="352"/>
        <v/>
      </c>
      <c r="P726" s="49" t="str">
        <f t="shared" si="353"/>
        <v/>
      </c>
      <c r="Q726" s="49" t="str">
        <f t="shared" si="354"/>
        <v/>
      </c>
      <c r="R726" s="32" t="str">
        <f t="shared" si="355"/>
        <v/>
      </c>
      <c r="S726" s="19"/>
      <c r="T726" s="45" t="str">
        <f t="shared" si="356"/>
        <v/>
      </c>
      <c r="U726" s="32" t="str">
        <f t="shared" si="357"/>
        <v/>
      </c>
      <c r="V726" s="22"/>
      <c r="W726" s="6" t="str">
        <f t="shared" si="345"/>
        <v/>
      </c>
      <c r="X726" s="7" t="str">
        <f t="shared" si="358"/>
        <v/>
      </c>
      <c r="Y726" s="19"/>
      <c r="Z726" s="13" t="str">
        <f t="shared" si="346"/>
        <v/>
      </c>
      <c r="AA726" s="13" t="str">
        <f t="shared" si="359"/>
        <v/>
      </c>
      <c r="AB726" s="7" t="str">
        <f t="shared" si="360"/>
        <v/>
      </c>
      <c r="AC726" s="22"/>
      <c r="AD726" s="3" t="str">
        <f>IF(B726="","",COUNT(B$3:B726))</f>
        <v/>
      </c>
      <c r="AE726" s="3" t="str">
        <f>IF(C726="","",COUNT(C$3:C726))</f>
        <v/>
      </c>
      <c r="AF726" s="3" t="str">
        <f>IF(D726="","",COUNT(D$3:D726))</f>
        <v/>
      </c>
      <c r="AG726" s="20" t="str">
        <f>IF(E726="","",COUNTA($E$3:E726))</f>
        <v/>
      </c>
      <c r="AH726" s="38" t="str">
        <f>IF(B726="",IF(OR($C726&lt;&gt;"",$D726&lt;&gt;"",$E726&lt;&gt;"",$H726&lt;&gt;"",$G726&lt;&gt;""),INDEX(AH$3:AH725,MATCH(MAX(AD$3:AD725),AD$3:AD725,0),0),""),B726)</f>
        <v/>
      </c>
      <c r="AI726" s="38" t="str">
        <f>IF(C726="",IF(OR($D726&lt;&gt;"",$E726&lt;&gt;"",$H726&lt;&gt;"",$G726&lt;&gt;""),INDEX(AI$3:AI725,MATCH(MAX(AE$3:AE725),AE$3:AE725,0),0),""),C726)</f>
        <v/>
      </c>
      <c r="AJ726" s="38" t="str">
        <f>IF(D726="",IF(OR($E726&lt;&gt;"",$H726&lt;&gt;"",$G726&lt;&gt;""),INDEX(AJ$3:AJ725,MATCH(MAX(AF$3:AF725),AF$3:AF725,0),0),""),D726)</f>
        <v/>
      </c>
      <c r="AK726" s="4" t="str">
        <f>IF(入力!E726="","",IFERROR(INDEX(雇用者!$B$3:$B$100003,IFERROR(MATCH("*"&amp;$E726&amp;"*",雇用者!B$3:B$100003,0),MATCH("*"&amp;$E726&amp;"*",雇用者!C$3:C$100003,0)),0),入力!E726))&amp;""</f>
        <v/>
      </c>
      <c r="AL726" s="20" t="str">
        <f>IF(AM726="","",$AM726&amp;"@"&amp;AN726&amp;IF(AN726="","","@"&amp;COUNTIF($AK$3:AK726,AN726)))</f>
        <v/>
      </c>
      <c r="AM726" s="26" t="str">
        <f t="shared" si="361"/>
        <v/>
      </c>
      <c r="AN726" s="4" t="str">
        <f>IF(AK726="",IF(AND(OR(H726&lt;&gt;"",G726&lt;&gt;""),E726=""),INDEX($AK$3:AK725,MATCH(MAX($AG$3:AG725),$AG$3:AG725,0),0),""),AK726)</f>
        <v/>
      </c>
      <c r="AO726" s="20" t="str">
        <f>IF(H726="",IF(AN726="","",IFERROR(INDEX(雇用者!$D$3:$D$100003,MATCH($AN726,雇用者!B$3:B$100003,0),0),"")),H726)&amp;""</f>
        <v/>
      </c>
      <c r="AP726" s="20" t="str">
        <f>IF(AN726="","",IFERROR(IF(AND(入力!I726="",H726=""),INDEX(雇用者!$E$3:$E$100003,MATCH($AN726,雇用者!B$3:B$100003,0),0),I726),I726))&amp;""</f>
        <v/>
      </c>
      <c r="AQ726" s="20" t="str">
        <f t="shared" si="362"/>
        <v/>
      </c>
      <c r="AR726" s="20" t="str">
        <f t="shared" si="363"/>
        <v/>
      </c>
      <c r="AS726" s="20" t="str">
        <f>IF(AN726="","",IFERROR(IF(AND(入力!G726="",H726=""),INDEX(雇用者!$F$3:$Y$100003,MATCH($AN726,雇用者!B$3:B$100003,0),MATCH($AM726,雇用者!$F$1:$Y$1,1)),IF(G726="","",G726)),IF(G726="","",G726)))</f>
        <v/>
      </c>
      <c r="AT726" s="21" t="str">
        <f t="shared" si="364"/>
        <v/>
      </c>
      <c r="AU726" s="21" t="str">
        <f>IF(AND(AT726&lt;&gt;"",COUNTIF($AL$3:AL726,AL726)=1),SUMIF($AL$3:$AT$100003,AL726,$AT$3:$AT$100003),"")</f>
        <v/>
      </c>
      <c r="AV726" s="21" t="str">
        <f>IF(AND(COUNTIF($AM$3:AM726,AM726)=COUNTIF($AM$3:AM100726,AM726),AM726&lt;&gt;""),SUMIF($AM$3:AM726,AM726,$AT$3:AT726),"")</f>
        <v/>
      </c>
      <c r="AW726" s="96"/>
      <c r="AX726" s="20" t="str">
        <f>IF(COUNT(BC726:BH726)=6,MAX($AX$3:AX725)+1,"")</f>
        <v/>
      </c>
      <c r="AY726" s="20" t="str">
        <f>IF(AZ726="","",RANK(AZ726,$AZ$3:$AZ$100003,1)+COUNTIF($AZ$3:AZ726,AZ726)-1)</f>
        <v/>
      </c>
      <c r="AZ726" s="20" t="str">
        <f t="shared" si="365"/>
        <v/>
      </c>
      <c r="BA726" s="20" t="str">
        <f>IF(AN726="","",IF(COUNTIF($AN$3:AN726,AN726)=1,1+MAX($BA$3:BA725),INDEX($BA$3:BA725,MATCH(AN726,$AN$3:AN726,0),0)))</f>
        <v/>
      </c>
      <c r="BB726" s="20" t="str">
        <f>IF(AO726="","",IF(COUNTIF($AO$3:AO726,AO726)=1,1+MAX($BB$3:BB725),INDEX($BB$3:BB725,MATCH(AO726,$AO$3:AO726,0),0)))</f>
        <v/>
      </c>
      <c r="BC726" s="54" t="str">
        <f t="shared" si="366"/>
        <v/>
      </c>
      <c r="BD726" s="54" t="str">
        <f t="shared" si="367"/>
        <v/>
      </c>
      <c r="BE726" s="20" t="str">
        <f>IF($AN726="","",IF(COUNTIF(AN726,"*"&amp;BE$1&amp;"*"),COUNTIF(AN$3:AN726,"*"&amp;BE$1&amp;"*"),""))</f>
        <v/>
      </c>
      <c r="BF726" s="20" t="str">
        <f>IF($AN726="","",IF(COUNTIF(AO726,"*"&amp;BF$1&amp;"*"),COUNTIF(AO$3:AO726,"*"&amp;BF$1&amp;"*"),""))</f>
        <v/>
      </c>
      <c r="BG726" s="20" t="str">
        <f>IF($AN726="","",IF(COUNTIF(AP726,"*"&amp;BG$1&amp;"*"),COUNTIF(AP$3:AP726,"*"&amp;BG$1&amp;"*"),""))</f>
        <v/>
      </c>
      <c r="BH726" s="20" t="str">
        <f>IF($AN726="","",IF(COUNTIF(AQ726,"*"&amp;BH$1&amp;"*"),COUNTIF(AQ$3:AQ726,"*"&amp;BH$1&amp;"*"),""))</f>
        <v/>
      </c>
      <c r="BI726" s="58" t="str">
        <f t="shared" si="368"/>
        <v/>
      </c>
      <c r="BJ726" s="20" t="str">
        <f t="shared" si="369"/>
        <v/>
      </c>
      <c r="BK726" s="20" t="str">
        <f t="shared" si="370"/>
        <v/>
      </c>
      <c r="BM726" s="20" t="str">
        <f>IF($BM$1&gt;=1+MAX($BM$3:BM725),1+MAX($BM$3:BM725),"")</f>
        <v/>
      </c>
      <c r="BN726" s="20" t="str">
        <f t="shared" si="347"/>
        <v/>
      </c>
      <c r="BO726" s="20" t="str">
        <f t="shared" si="347"/>
        <v/>
      </c>
      <c r="BP726" s="20" t="str">
        <f t="shared" si="347"/>
        <v/>
      </c>
      <c r="BQ726" s="20" t="str">
        <f t="shared" si="347"/>
        <v/>
      </c>
      <c r="BR726" s="20" t="str">
        <f t="shared" si="347"/>
        <v/>
      </c>
      <c r="BS726" s="20" t="str">
        <f t="shared" si="347"/>
        <v/>
      </c>
      <c r="BT726" s="20" t="str">
        <f t="shared" si="347"/>
        <v/>
      </c>
      <c r="BU726" s="20" t="str">
        <f t="shared" si="347"/>
        <v/>
      </c>
      <c r="BV726" s="20" t="str">
        <f t="shared" si="347"/>
        <v/>
      </c>
      <c r="BW726" s="20" t="str">
        <f t="shared" si="347"/>
        <v/>
      </c>
      <c r="BX726" s="20" t="str">
        <f t="shared" si="347"/>
        <v/>
      </c>
    </row>
    <row r="727" spans="2:76" ht="30" customHeight="1" x14ac:dyDescent="0.2">
      <c r="B727" s="52"/>
      <c r="C727" s="52"/>
      <c r="D727" s="52"/>
      <c r="E727" s="30"/>
      <c r="F727" s="31"/>
      <c r="G727" s="32"/>
      <c r="H727" s="30"/>
      <c r="I727" s="31"/>
      <c r="J727" s="34"/>
      <c r="K727" s="112" t="str">
        <f t="shared" si="348"/>
        <v/>
      </c>
      <c r="L727" s="108" t="str">
        <f t="shared" si="349"/>
        <v/>
      </c>
      <c r="M727" s="108" t="str">
        <f t="shared" si="350"/>
        <v/>
      </c>
      <c r="N727" s="31" t="str">
        <f t="shared" si="351"/>
        <v/>
      </c>
      <c r="O727" s="31" t="str">
        <f t="shared" si="352"/>
        <v/>
      </c>
      <c r="P727" s="49" t="str">
        <f t="shared" si="353"/>
        <v/>
      </c>
      <c r="Q727" s="49" t="str">
        <f t="shared" si="354"/>
        <v/>
      </c>
      <c r="R727" s="32" t="str">
        <f t="shared" si="355"/>
        <v/>
      </c>
      <c r="S727" s="19"/>
      <c r="T727" s="45" t="str">
        <f t="shared" si="356"/>
        <v/>
      </c>
      <c r="U727" s="32" t="str">
        <f t="shared" si="357"/>
        <v/>
      </c>
      <c r="V727" s="22"/>
      <c r="W727" s="6" t="str">
        <f t="shared" si="345"/>
        <v/>
      </c>
      <c r="X727" s="7" t="str">
        <f t="shared" si="358"/>
        <v/>
      </c>
      <c r="Y727" s="19"/>
      <c r="Z727" s="13" t="str">
        <f t="shared" si="346"/>
        <v/>
      </c>
      <c r="AA727" s="13" t="str">
        <f t="shared" si="359"/>
        <v/>
      </c>
      <c r="AB727" s="7" t="str">
        <f t="shared" si="360"/>
        <v/>
      </c>
      <c r="AC727" s="22"/>
      <c r="AD727" s="3" t="str">
        <f>IF(B727="","",COUNT(B$3:B727))</f>
        <v/>
      </c>
      <c r="AE727" s="3" t="str">
        <f>IF(C727="","",COUNT(C$3:C727))</f>
        <v/>
      </c>
      <c r="AF727" s="3" t="str">
        <f>IF(D727="","",COUNT(D$3:D727))</f>
        <v/>
      </c>
      <c r="AG727" s="20" t="str">
        <f>IF(E727="","",COUNTA($E$3:E727))</f>
        <v/>
      </c>
      <c r="AH727" s="38" t="str">
        <f>IF(B727="",IF(OR($C727&lt;&gt;"",$D727&lt;&gt;"",$E727&lt;&gt;"",$H727&lt;&gt;"",$G727&lt;&gt;""),INDEX(AH$3:AH726,MATCH(MAX(AD$3:AD726),AD$3:AD726,0),0),""),B727)</f>
        <v/>
      </c>
      <c r="AI727" s="38" t="str">
        <f>IF(C727="",IF(OR($D727&lt;&gt;"",$E727&lt;&gt;"",$H727&lt;&gt;"",$G727&lt;&gt;""),INDEX(AI$3:AI726,MATCH(MAX(AE$3:AE726),AE$3:AE726,0),0),""),C727)</f>
        <v/>
      </c>
      <c r="AJ727" s="38" t="str">
        <f>IF(D727="",IF(OR($E727&lt;&gt;"",$H727&lt;&gt;"",$G727&lt;&gt;""),INDEX(AJ$3:AJ726,MATCH(MAX(AF$3:AF726),AF$3:AF726,0),0),""),D727)</f>
        <v/>
      </c>
      <c r="AK727" s="4" t="str">
        <f>IF(入力!E727="","",IFERROR(INDEX(雇用者!$B$3:$B$100003,IFERROR(MATCH("*"&amp;$E727&amp;"*",雇用者!B$3:B$100003,0),MATCH("*"&amp;$E727&amp;"*",雇用者!C$3:C$100003,0)),0),入力!E727))&amp;""</f>
        <v/>
      </c>
      <c r="AL727" s="20" t="str">
        <f>IF(AM727="","",$AM727&amp;"@"&amp;AN727&amp;IF(AN727="","","@"&amp;COUNTIF($AK$3:AK727,AN727)))</f>
        <v/>
      </c>
      <c r="AM727" s="26" t="str">
        <f t="shared" si="361"/>
        <v/>
      </c>
      <c r="AN727" s="4" t="str">
        <f>IF(AK727="",IF(AND(OR(H727&lt;&gt;"",G727&lt;&gt;""),E727=""),INDEX($AK$3:AK726,MATCH(MAX($AG$3:AG726),$AG$3:AG726,0),0),""),AK727)</f>
        <v/>
      </c>
      <c r="AO727" s="20" t="str">
        <f>IF(H727="",IF(AN727="","",IFERROR(INDEX(雇用者!$D$3:$D$100003,MATCH($AN727,雇用者!B$3:B$100003,0),0),"")),H727)&amp;""</f>
        <v/>
      </c>
      <c r="AP727" s="20" t="str">
        <f>IF(AN727="","",IFERROR(IF(AND(入力!I727="",H727=""),INDEX(雇用者!$E$3:$E$100003,MATCH($AN727,雇用者!B$3:B$100003,0),0),I727),I727))&amp;""</f>
        <v/>
      </c>
      <c r="AQ727" s="20" t="str">
        <f t="shared" si="362"/>
        <v/>
      </c>
      <c r="AR727" s="20" t="str">
        <f t="shared" si="363"/>
        <v/>
      </c>
      <c r="AS727" s="20" t="str">
        <f>IF(AN727="","",IFERROR(IF(AND(入力!G727="",H727=""),INDEX(雇用者!$F$3:$Y$100003,MATCH($AN727,雇用者!B$3:B$100003,0),MATCH($AM727,雇用者!$F$1:$Y$1,1)),IF(G727="","",G727)),IF(G727="","",G727)))</f>
        <v/>
      </c>
      <c r="AT727" s="21" t="str">
        <f t="shared" si="364"/>
        <v/>
      </c>
      <c r="AU727" s="21" t="str">
        <f>IF(AND(AT727&lt;&gt;"",COUNTIF($AL$3:AL727,AL727)=1),SUMIF($AL$3:$AT$100003,AL727,$AT$3:$AT$100003),"")</f>
        <v/>
      </c>
      <c r="AV727" s="21" t="str">
        <f>IF(AND(COUNTIF($AM$3:AM727,AM727)=COUNTIF($AM$3:AM100727,AM727),AM727&lt;&gt;""),SUMIF($AM$3:AM727,AM727,$AT$3:AT727),"")</f>
        <v/>
      </c>
      <c r="AW727" s="96"/>
      <c r="AX727" s="20" t="str">
        <f>IF(COUNT(BC727:BH727)=6,MAX($AX$3:AX726)+1,"")</f>
        <v/>
      </c>
      <c r="AY727" s="20" t="str">
        <f>IF(AZ727="","",RANK(AZ727,$AZ$3:$AZ$100003,1)+COUNTIF($AZ$3:AZ727,AZ727)-1)</f>
        <v/>
      </c>
      <c r="AZ727" s="20" t="str">
        <f t="shared" si="365"/>
        <v/>
      </c>
      <c r="BA727" s="20" t="str">
        <f>IF(AN727="","",IF(COUNTIF($AN$3:AN727,AN727)=1,1+MAX($BA$3:BA726),INDEX($BA$3:BA726,MATCH(AN727,$AN$3:AN727,0),0)))</f>
        <v/>
      </c>
      <c r="BB727" s="20" t="str">
        <f>IF(AO727="","",IF(COUNTIF($AO$3:AO727,AO727)=1,1+MAX($BB$3:BB726),INDEX($BB$3:BB726,MATCH(AO727,$AO$3:AO727,0),0)))</f>
        <v/>
      </c>
      <c r="BC727" s="54" t="str">
        <f t="shared" si="366"/>
        <v/>
      </c>
      <c r="BD727" s="54" t="str">
        <f t="shared" si="367"/>
        <v/>
      </c>
      <c r="BE727" s="20" t="str">
        <f>IF($AN727="","",IF(COUNTIF(AN727,"*"&amp;BE$1&amp;"*"),COUNTIF(AN$3:AN727,"*"&amp;BE$1&amp;"*"),""))</f>
        <v/>
      </c>
      <c r="BF727" s="20" t="str">
        <f>IF($AN727="","",IF(COUNTIF(AO727,"*"&amp;BF$1&amp;"*"),COUNTIF(AO$3:AO727,"*"&amp;BF$1&amp;"*"),""))</f>
        <v/>
      </c>
      <c r="BG727" s="20" t="str">
        <f>IF($AN727="","",IF(COUNTIF(AP727,"*"&amp;BG$1&amp;"*"),COUNTIF(AP$3:AP727,"*"&amp;BG$1&amp;"*"),""))</f>
        <v/>
      </c>
      <c r="BH727" s="20" t="str">
        <f>IF($AN727="","",IF(COUNTIF(AQ727,"*"&amp;BH$1&amp;"*"),COUNTIF(AQ$3:AQ727,"*"&amp;BH$1&amp;"*"),""))</f>
        <v/>
      </c>
      <c r="BI727" s="58" t="str">
        <f t="shared" si="368"/>
        <v/>
      </c>
      <c r="BJ727" s="20" t="str">
        <f t="shared" si="369"/>
        <v/>
      </c>
      <c r="BK727" s="20" t="str">
        <f t="shared" si="370"/>
        <v/>
      </c>
      <c r="BM727" s="20" t="str">
        <f>IF($BM$1&gt;=1+MAX($BM$3:BM726),1+MAX($BM$3:BM726),"")</f>
        <v/>
      </c>
      <c r="BN727" s="20" t="str">
        <f t="shared" si="347"/>
        <v/>
      </c>
      <c r="BO727" s="20" t="str">
        <f t="shared" si="347"/>
        <v/>
      </c>
      <c r="BP727" s="20" t="str">
        <f t="shared" si="347"/>
        <v/>
      </c>
      <c r="BQ727" s="20" t="str">
        <f t="shared" si="347"/>
        <v/>
      </c>
      <c r="BR727" s="20" t="str">
        <f t="shared" si="347"/>
        <v/>
      </c>
      <c r="BS727" s="20" t="str">
        <f t="shared" si="347"/>
        <v/>
      </c>
      <c r="BT727" s="20" t="str">
        <f t="shared" si="347"/>
        <v/>
      </c>
      <c r="BU727" s="20" t="str">
        <f t="shared" si="347"/>
        <v/>
      </c>
      <c r="BV727" s="20" t="str">
        <f t="shared" si="347"/>
        <v/>
      </c>
      <c r="BW727" s="20" t="str">
        <f t="shared" si="347"/>
        <v/>
      </c>
      <c r="BX727" s="20" t="str">
        <f t="shared" si="347"/>
        <v/>
      </c>
    </row>
    <row r="728" spans="2:76" ht="30" customHeight="1" x14ac:dyDescent="0.2">
      <c r="B728" s="52"/>
      <c r="C728" s="52"/>
      <c r="D728" s="52"/>
      <c r="E728" s="30"/>
      <c r="F728" s="31"/>
      <c r="G728" s="32"/>
      <c r="H728" s="30"/>
      <c r="I728" s="31"/>
      <c r="J728" s="34"/>
      <c r="K728" s="112" t="str">
        <f t="shared" si="348"/>
        <v/>
      </c>
      <c r="L728" s="108" t="str">
        <f t="shared" si="349"/>
        <v/>
      </c>
      <c r="M728" s="108" t="str">
        <f t="shared" si="350"/>
        <v/>
      </c>
      <c r="N728" s="31" t="str">
        <f t="shared" si="351"/>
        <v/>
      </c>
      <c r="O728" s="31" t="str">
        <f t="shared" si="352"/>
        <v/>
      </c>
      <c r="P728" s="49" t="str">
        <f t="shared" si="353"/>
        <v/>
      </c>
      <c r="Q728" s="49" t="str">
        <f t="shared" si="354"/>
        <v/>
      </c>
      <c r="R728" s="32" t="str">
        <f t="shared" si="355"/>
        <v/>
      </c>
      <c r="S728" s="19"/>
      <c r="T728" s="45" t="str">
        <f t="shared" si="356"/>
        <v/>
      </c>
      <c r="U728" s="32" t="str">
        <f t="shared" si="357"/>
        <v/>
      </c>
      <c r="V728" s="22"/>
      <c r="W728" s="6" t="str">
        <f t="shared" si="345"/>
        <v/>
      </c>
      <c r="X728" s="7" t="str">
        <f t="shared" si="358"/>
        <v/>
      </c>
      <c r="Y728" s="19"/>
      <c r="Z728" s="13" t="str">
        <f t="shared" si="346"/>
        <v/>
      </c>
      <c r="AA728" s="13" t="str">
        <f t="shared" si="359"/>
        <v/>
      </c>
      <c r="AB728" s="7" t="str">
        <f t="shared" si="360"/>
        <v/>
      </c>
      <c r="AC728" s="22"/>
      <c r="AD728" s="3" t="str">
        <f>IF(B728="","",COUNT(B$3:B728))</f>
        <v/>
      </c>
      <c r="AE728" s="3" t="str">
        <f>IF(C728="","",COUNT(C$3:C728))</f>
        <v/>
      </c>
      <c r="AF728" s="3" t="str">
        <f>IF(D728="","",COUNT(D$3:D728))</f>
        <v/>
      </c>
      <c r="AG728" s="20" t="str">
        <f>IF(E728="","",COUNTA($E$3:E728))</f>
        <v/>
      </c>
      <c r="AH728" s="38" t="str">
        <f>IF(B728="",IF(OR($C728&lt;&gt;"",$D728&lt;&gt;"",$E728&lt;&gt;"",$H728&lt;&gt;"",$G728&lt;&gt;""),INDEX(AH$3:AH727,MATCH(MAX(AD$3:AD727),AD$3:AD727,0),0),""),B728)</f>
        <v/>
      </c>
      <c r="AI728" s="38" t="str">
        <f>IF(C728="",IF(OR($D728&lt;&gt;"",$E728&lt;&gt;"",$H728&lt;&gt;"",$G728&lt;&gt;""),INDEX(AI$3:AI727,MATCH(MAX(AE$3:AE727),AE$3:AE727,0),0),""),C728)</f>
        <v/>
      </c>
      <c r="AJ728" s="38" t="str">
        <f>IF(D728="",IF(OR($E728&lt;&gt;"",$H728&lt;&gt;"",$G728&lt;&gt;""),INDEX(AJ$3:AJ727,MATCH(MAX(AF$3:AF727),AF$3:AF727,0),0),""),D728)</f>
        <v/>
      </c>
      <c r="AK728" s="4" t="str">
        <f>IF(入力!E728="","",IFERROR(INDEX(雇用者!$B$3:$B$100003,IFERROR(MATCH("*"&amp;$E728&amp;"*",雇用者!B$3:B$100003,0),MATCH("*"&amp;$E728&amp;"*",雇用者!C$3:C$100003,0)),0),入力!E728))&amp;""</f>
        <v/>
      </c>
      <c r="AL728" s="20" t="str">
        <f>IF(AM728="","",$AM728&amp;"@"&amp;AN728&amp;IF(AN728="","","@"&amp;COUNTIF($AK$3:AK728,AN728)))</f>
        <v/>
      </c>
      <c r="AM728" s="26" t="str">
        <f t="shared" si="361"/>
        <v/>
      </c>
      <c r="AN728" s="4" t="str">
        <f>IF(AK728="",IF(AND(OR(H728&lt;&gt;"",G728&lt;&gt;""),E728=""),INDEX($AK$3:AK727,MATCH(MAX($AG$3:AG727),$AG$3:AG727,0),0),""),AK728)</f>
        <v/>
      </c>
      <c r="AO728" s="20" t="str">
        <f>IF(H728="",IF(AN728="","",IFERROR(INDEX(雇用者!$D$3:$D$100003,MATCH($AN728,雇用者!B$3:B$100003,0),0),"")),H728)&amp;""</f>
        <v/>
      </c>
      <c r="AP728" s="20" t="str">
        <f>IF(AN728="","",IFERROR(IF(AND(入力!I728="",H728=""),INDEX(雇用者!$E$3:$E$100003,MATCH($AN728,雇用者!B$3:B$100003,0),0),I728),I728))&amp;""</f>
        <v/>
      </c>
      <c r="AQ728" s="20" t="str">
        <f t="shared" si="362"/>
        <v/>
      </c>
      <c r="AR728" s="20" t="str">
        <f t="shared" si="363"/>
        <v/>
      </c>
      <c r="AS728" s="20" t="str">
        <f>IF(AN728="","",IFERROR(IF(AND(入力!G728="",H728=""),INDEX(雇用者!$F$3:$Y$100003,MATCH($AN728,雇用者!B$3:B$100003,0),MATCH($AM728,雇用者!$F$1:$Y$1,1)),IF(G728="","",G728)),IF(G728="","",G728)))</f>
        <v/>
      </c>
      <c r="AT728" s="21" t="str">
        <f t="shared" si="364"/>
        <v/>
      </c>
      <c r="AU728" s="21" t="str">
        <f>IF(AND(AT728&lt;&gt;"",COUNTIF($AL$3:AL728,AL728)=1),SUMIF($AL$3:$AT$100003,AL728,$AT$3:$AT$100003),"")</f>
        <v/>
      </c>
      <c r="AV728" s="21" t="str">
        <f>IF(AND(COUNTIF($AM$3:AM728,AM728)=COUNTIF($AM$3:AM100728,AM728),AM728&lt;&gt;""),SUMIF($AM$3:AM728,AM728,$AT$3:AT728),"")</f>
        <v/>
      </c>
      <c r="AW728" s="96"/>
      <c r="AX728" s="20" t="str">
        <f>IF(COUNT(BC728:BH728)=6,MAX($AX$3:AX727)+1,"")</f>
        <v/>
      </c>
      <c r="AY728" s="20" t="str">
        <f>IF(AZ728="","",RANK(AZ728,$AZ$3:$AZ$100003,1)+COUNTIF($AZ$3:AZ728,AZ728)-1)</f>
        <v/>
      </c>
      <c r="AZ728" s="20" t="str">
        <f t="shared" si="365"/>
        <v/>
      </c>
      <c r="BA728" s="20" t="str">
        <f>IF(AN728="","",IF(COUNTIF($AN$3:AN728,AN728)=1,1+MAX($BA$3:BA727),INDEX($BA$3:BA727,MATCH(AN728,$AN$3:AN728,0),0)))</f>
        <v/>
      </c>
      <c r="BB728" s="20" t="str">
        <f>IF(AO728="","",IF(COUNTIF($AO$3:AO728,AO728)=1,1+MAX($BB$3:BB727),INDEX($BB$3:BB727,MATCH(AO728,$AO$3:AO728,0),0)))</f>
        <v/>
      </c>
      <c r="BC728" s="54" t="str">
        <f t="shared" si="366"/>
        <v/>
      </c>
      <c r="BD728" s="54" t="str">
        <f t="shared" si="367"/>
        <v/>
      </c>
      <c r="BE728" s="20" t="str">
        <f>IF($AN728="","",IF(COUNTIF(AN728,"*"&amp;BE$1&amp;"*"),COUNTIF(AN$3:AN728,"*"&amp;BE$1&amp;"*"),""))</f>
        <v/>
      </c>
      <c r="BF728" s="20" t="str">
        <f>IF($AN728="","",IF(COUNTIF(AO728,"*"&amp;BF$1&amp;"*"),COUNTIF(AO$3:AO728,"*"&amp;BF$1&amp;"*"),""))</f>
        <v/>
      </c>
      <c r="BG728" s="20" t="str">
        <f>IF($AN728="","",IF(COUNTIF(AP728,"*"&amp;BG$1&amp;"*"),COUNTIF(AP$3:AP728,"*"&amp;BG$1&amp;"*"),""))</f>
        <v/>
      </c>
      <c r="BH728" s="20" t="str">
        <f>IF($AN728="","",IF(COUNTIF(AQ728,"*"&amp;BH$1&amp;"*"),COUNTIF(AQ$3:AQ728,"*"&amp;BH$1&amp;"*"),""))</f>
        <v/>
      </c>
      <c r="BI728" s="58" t="str">
        <f t="shared" si="368"/>
        <v/>
      </c>
      <c r="BJ728" s="20" t="str">
        <f t="shared" si="369"/>
        <v/>
      </c>
      <c r="BK728" s="20" t="str">
        <f t="shared" si="370"/>
        <v/>
      </c>
      <c r="BM728" s="20" t="str">
        <f>IF($BM$1&gt;=1+MAX($BM$3:BM727),1+MAX($BM$3:BM727),"")</f>
        <v/>
      </c>
      <c r="BN728" s="20" t="str">
        <f t="shared" si="347"/>
        <v/>
      </c>
      <c r="BO728" s="20" t="str">
        <f t="shared" si="347"/>
        <v/>
      </c>
      <c r="BP728" s="20" t="str">
        <f t="shared" si="347"/>
        <v/>
      </c>
      <c r="BQ728" s="20" t="str">
        <f t="shared" si="347"/>
        <v/>
      </c>
      <c r="BR728" s="20" t="str">
        <f t="shared" si="347"/>
        <v/>
      </c>
      <c r="BS728" s="20" t="str">
        <f t="shared" si="347"/>
        <v/>
      </c>
      <c r="BT728" s="20" t="str">
        <f t="shared" si="347"/>
        <v/>
      </c>
      <c r="BU728" s="20" t="str">
        <f t="shared" si="347"/>
        <v/>
      </c>
      <c r="BV728" s="20" t="str">
        <f t="shared" si="347"/>
        <v/>
      </c>
      <c r="BW728" s="20" t="str">
        <f t="shared" si="347"/>
        <v/>
      </c>
      <c r="BX728" s="20" t="str">
        <f t="shared" si="347"/>
        <v/>
      </c>
    </row>
    <row r="729" spans="2:76" ht="30" customHeight="1" x14ac:dyDescent="0.2">
      <c r="B729" s="52"/>
      <c r="C729" s="52"/>
      <c r="D729" s="52"/>
      <c r="E729" s="30"/>
      <c r="F729" s="31"/>
      <c r="G729" s="32"/>
      <c r="H729" s="30"/>
      <c r="I729" s="31"/>
      <c r="J729" s="34"/>
      <c r="K729" s="112" t="str">
        <f t="shared" si="348"/>
        <v/>
      </c>
      <c r="L729" s="108" t="str">
        <f t="shared" si="349"/>
        <v/>
      </c>
      <c r="M729" s="108" t="str">
        <f t="shared" si="350"/>
        <v/>
      </c>
      <c r="N729" s="31" t="str">
        <f t="shared" si="351"/>
        <v/>
      </c>
      <c r="O729" s="31" t="str">
        <f t="shared" si="352"/>
        <v/>
      </c>
      <c r="P729" s="49" t="str">
        <f t="shared" si="353"/>
        <v/>
      </c>
      <c r="Q729" s="49" t="str">
        <f t="shared" si="354"/>
        <v/>
      </c>
      <c r="R729" s="32" t="str">
        <f t="shared" si="355"/>
        <v/>
      </c>
      <c r="S729" s="19"/>
      <c r="T729" s="45" t="str">
        <f t="shared" si="356"/>
        <v/>
      </c>
      <c r="U729" s="32" t="str">
        <f t="shared" si="357"/>
        <v/>
      </c>
      <c r="V729" s="22"/>
      <c r="W729" s="6" t="str">
        <f t="shared" si="345"/>
        <v/>
      </c>
      <c r="X729" s="7" t="str">
        <f t="shared" si="358"/>
        <v/>
      </c>
      <c r="Y729" s="19"/>
      <c r="Z729" s="13" t="str">
        <f t="shared" si="346"/>
        <v/>
      </c>
      <c r="AA729" s="13" t="str">
        <f t="shared" si="359"/>
        <v/>
      </c>
      <c r="AB729" s="7" t="str">
        <f t="shared" si="360"/>
        <v/>
      </c>
      <c r="AC729" s="22"/>
      <c r="AD729" s="3" t="str">
        <f>IF(B729="","",COUNT(B$3:B729))</f>
        <v/>
      </c>
      <c r="AE729" s="3" t="str">
        <f>IF(C729="","",COUNT(C$3:C729))</f>
        <v/>
      </c>
      <c r="AF729" s="3" t="str">
        <f>IF(D729="","",COUNT(D$3:D729))</f>
        <v/>
      </c>
      <c r="AG729" s="20" t="str">
        <f>IF(E729="","",COUNTA($E$3:E729))</f>
        <v/>
      </c>
      <c r="AH729" s="38" t="str">
        <f>IF(B729="",IF(OR($C729&lt;&gt;"",$D729&lt;&gt;"",$E729&lt;&gt;"",$H729&lt;&gt;"",$G729&lt;&gt;""),INDEX(AH$3:AH728,MATCH(MAX(AD$3:AD728),AD$3:AD728,0),0),""),B729)</f>
        <v/>
      </c>
      <c r="AI729" s="38" t="str">
        <f>IF(C729="",IF(OR($D729&lt;&gt;"",$E729&lt;&gt;"",$H729&lt;&gt;"",$G729&lt;&gt;""),INDEX(AI$3:AI728,MATCH(MAX(AE$3:AE728),AE$3:AE728,0),0),""),C729)</f>
        <v/>
      </c>
      <c r="AJ729" s="38" t="str">
        <f>IF(D729="",IF(OR($E729&lt;&gt;"",$H729&lt;&gt;"",$G729&lt;&gt;""),INDEX(AJ$3:AJ728,MATCH(MAX(AF$3:AF728),AF$3:AF728,0),0),""),D729)</f>
        <v/>
      </c>
      <c r="AK729" s="4" t="str">
        <f>IF(入力!E729="","",IFERROR(INDEX(雇用者!$B$3:$B$100003,IFERROR(MATCH("*"&amp;$E729&amp;"*",雇用者!B$3:B$100003,0),MATCH("*"&amp;$E729&amp;"*",雇用者!C$3:C$100003,0)),0),入力!E729))&amp;""</f>
        <v/>
      </c>
      <c r="AL729" s="20" t="str">
        <f>IF(AM729="","",$AM729&amp;"@"&amp;AN729&amp;IF(AN729="","","@"&amp;COUNTIF($AK$3:AK729,AN729)))</f>
        <v/>
      </c>
      <c r="AM729" s="26" t="str">
        <f t="shared" si="361"/>
        <v/>
      </c>
      <c r="AN729" s="4" t="str">
        <f>IF(AK729="",IF(AND(OR(H729&lt;&gt;"",G729&lt;&gt;""),E729=""),INDEX($AK$3:AK728,MATCH(MAX($AG$3:AG728),$AG$3:AG728,0),0),""),AK729)</f>
        <v/>
      </c>
      <c r="AO729" s="20" t="str">
        <f>IF(H729="",IF(AN729="","",IFERROR(INDEX(雇用者!$D$3:$D$100003,MATCH($AN729,雇用者!B$3:B$100003,0),0),"")),H729)&amp;""</f>
        <v/>
      </c>
      <c r="AP729" s="20" t="str">
        <f>IF(AN729="","",IFERROR(IF(AND(入力!I729="",H729=""),INDEX(雇用者!$E$3:$E$100003,MATCH($AN729,雇用者!B$3:B$100003,0),0),I729),I729))&amp;""</f>
        <v/>
      </c>
      <c r="AQ729" s="20" t="str">
        <f t="shared" si="362"/>
        <v/>
      </c>
      <c r="AR729" s="20" t="str">
        <f t="shared" si="363"/>
        <v/>
      </c>
      <c r="AS729" s="20" t="str">
        <f>IF(AN729="","",IFERROR(IF(AND(入力!G729="",H729=""),INDEX(雇用者!$F$3:$Y$100003,MATCH($AN729,雇用者!B$3:B$100003,0),MATCH($AM729,雇用者!$F$1:$Y$1,1)),IF(G729="","",G729)),IF(G729="","",G729)))</f>
        <v/>
      </c>
      <c r="AT729" s="21" t="str">
        <f t="shared" si="364"/>
        <v/>
      </c>
      <c r="AU729" s="21" t="str">
        <f>IF(AND(AT729&lt;&gt;"",COUNTIF($AL$3:AL729,AL729)=1),SUMIF($AL$3:$AT$100003,AL729,$AT$3:$AT$100003),"")</f>
        <v/>
      </c>
      <c r="AV729" s="21" t="str">
        <f>IF(AND(COUNTIF($AM$3:AM729,AM729)=COUNTIF($AM$3:AM100729,AM729),AM729&lt;&gt;""),SUMIF($AM$3:AM729,AM729,$AT$3:AT729),"")</f>
        <v/>
      </c>
      <c r="AW729" s="96"/>
      <c r="AX729" s="20" t="str">
        <f>IF(COUNT(BC729:BH729)=6,MAX($AX$3:AX728)+1,"")</f>
        <v/>
      </c>
      <c r="AY729" s="20" t="str">
        <f>IF(AZ729="","",RANK(AZ729,$AZ$3:$AZ$100003,1)+COUNTIF($AZ$3:AZ729,AZ729)-1)</f>
        <v/>
      </c>
      <c r="AZ729" s="20" t="str">
        <f t="shared" si="365"/>
        <v/>
      </c>
      <c r="BA729" s="20" t="str">
        <f>IF(AN729="","",IF(COUNTIF($AN$3:AN729,AN729)=1,1+MAX($BA$3:BA728),INDEX($BA$3:BA728,MATCH(AN729,$AN$3:AN729,0),0)))</f>
        <v/>
      </c>
      <c r="BB729" s="20" t="str">
        <f>IF(AO729="","",IF(COUNTIF($AO$3:AO729,AO729)=1,1+MAX($BB$3:BB728),INDEX($BB$3:BB728,MATCH(AO729,$AO$3:AO729,0),0)))</f>
        <v/>
      </c>
      <c r="BC729" s="54" t="str">
        <f t="shared" si="366"/>
        <v/>
      </c>
      <c r="BD729" s="54" t="str">
        <f t="shared" si="367"/>
        <v/>
      </c>
      <c r="BE729" s="20" t="str">
        <f>IF($AN729="","",IF(COUNTIF(AN729,"*"&amp;BE$1&amp;"*"),COUNTIF(AN$3:AN729,"*"&amp;BE$1&amp;"*"),""))</f>
        <v/>
      </c>
      <c r="BF729" s="20" t="str">
        <f>IF($AN729="","",IF(COUNTIF(AO729,"*"&amp;BF$1&amp;"*"),COUNTIF(AO$3:AO729,"*"&amp;BF$1&amp;"*"),""))</f>
        <v/>
      </c>
      <c r="BG729" s="20" t="str">
        <f>IF($AN729="","",IF(COUNTIF(AP729,"*"&amp;BG$1&amp;"*"),COUNTIF(AP$3:AP729,"*"&amp;BG$1&amp;"*"),""))</f>
        <v/>
      </c>
      <c r="BH729" s="20" t="str">
        <f>IF($AN729="","",IF(COUNTIF(AQ729,"*"&amp;BH$1&amp;"*"),COUNTIF(AQ$3:AQ729,"*"&amp;BH$1&amp;"*"),""))</f>
        <v/>
      </c>
      <c r="BI729" s="58" t="str">
        <f t="shared" si="368"/>
        <v/>
      </c>
      <c r="BJ729" s="20" t="str">
        <f t="shared" si="369"/>
        <v/>
      </c>
      <c r="BK729" s="20" t="str">
        <f t="shared" si="370"/>
        <v/>
      </c>
      <c r="BM729" s="20" t="str">
        <f>IF($BM$1&gt;=1+MAX($BM$3:BM728),1+MAX($BM$3:BM728),"")</f>
        <v/>
      </c>
      <c r="BN729" s="20" t="str">
        <f t="shared" si="347"/>
        <v/>
      </c>
      <c r="BO729" s="20" t="str">
        <f t="shared" si="347"/>
        <v/>
      </c>
      <c r="BP729" s="20" t="str">
        <f t="shared" si="347"/>
        <v/>
      </c>
      <c r="BQ729" s="20" t="str">
        <f t="shared" si="347"/>
        <v/>
      </c>
      <c r="BR729" s="20" t="str">
        <f t="shared" si="347"/>
        <v/>
      </c>
      <c r="BS729" s="20" t="str">
        <f t="shared" si="347"/>
        <v/>
      </c>
      <c r="BT729" s="20" t="str">
        <f t="shared" si="347"/>
        <v/>
      </c>
      <c r="BU729" s="20" t="str">
        <f t="shared" si="347"/>
        <v/>
      </c>
      <c r="BV729" s="20" t="str">
        <f t="shared" si="347"/>
        <v/>
      </c>
      <c r="BW729" s="20" t="str">
        <f t="shared" si="347"/>
        <v/>
      </c>
      <c r="BX729" s="20" t="str">
        <f t="shared" si="347"/>
        <v/>
      </c>
    </row>
    <row r="730" spans="2:76" ht="30" customHeight="1" x14ac:dyDescent="0.2">
      <c r="B730" s="52"/>
      <c r="C730" s="52"/>
      <c r="D730" s="52"/>
      <c r="E730" s="30"/>
      <c r="F730" s="31"/>
      <c r="G730" s="32"/>
      <c r="H730" s="30"/>
      <c r="I730" s="31"/>
      <c r="J730" s="34"/>
      <c r="K730" s="112" t="str">
        <f t="shared" si="348"/>
        <v/>
      </c>
      <c r="L730" s="108" t="str">
        <f t="shared" si="349"/>
        <v/>
      </c>
      <c r="M730" s="108" t="str">
        <f t="shared" si="350"/>
        <v/>
      </c>
      <c r="N730" s="31" t="str">
        <f t="shared" si="351"/>
        <v/>
      </c>
      <c r="O730" s="31" t="str">
        <f t="shared" si="352"/>
        <v/>
      </c>
      <c r="P730" s="49" t="str">
        <f t="shared" si="353"/>
        <v/>
      </c>
      <c r="Q730" s="49" t="str">
        <f t="shared" si="354"/>
        <v/>
      </c>
      <c r="R730" s="32" t="str">
        <f t="shared" si="355"/>
        <v/>
      </c>
      <c r="S730" s="19"/>
      <c r="T730" s="45" t="str">
        <f t="shared" si="356"/>
        <v/>
      </c>
      <c r="U730" s="32" t="str">
        <f t="shared" si="357"/>
        <v/>
      </c>
      <c r="V730" s="22"/>
      <c r="W730" s="6" t="str">
        <f t="shared" si="345"/>
        <v/>
      </c>
      <c r="X730" s="7" t="str">
        <f t="shared" si="358"/>
        <v/>
      </c>
      <c r="Y730" s="19"/>
      <c r="Z730" s="13" t="str">
        <f t="shared" si="346"/>
        <v/>
      </c>
      <c r="AA730" s="13" t="str">
        <f t="shared" si="359"/>
        <v/>
      </c>
      <c r="AB730" s="7" t="str">
        <f t="shared" si="360"/>
        <v/>
      </c>
      <c r="AC730" s="22"/>
      <c r="AD730" s="3" t="str">
        <f>IF(B730="","",COUNT(B$3:B730))</f>
        <v/>
      </c>
      <c r="AE730" s="3" t="str">
        <f>IF(C730="","",COUNT(C$3:C730))</f>
        <v/>
      </c>
      <c r="AF730" s="3" t="str">
        <f>IF(D730="","",COUNT(D$3:D730))</f>
        <v/>
      </c>
      <c r="AG730" s="20" t="str">
        <f>IF(E730="","",COUNTA($E$3:E730))</f>
        <v/>
      </c>
      <c r="AH730" s="38" t="str">
        <f>IF(B730="",IF(OR($C730&lt;&gt;"",$D730&lt;&gt;"",$E730&lt;&gt;"",$H730&lt;&gt;"",$G730&lt;&gt;""),INDEX(AH$3:AH729,MATCH(MAX(AD$3:AD729),AD$3:AD729,0),0),""),B730)</f>
        <v/>
      </c>
      <c r="AI730" s="38" t="str">
        <f>IF(C730="",IF(OR($D730&lt;&gt;"",$E730&lt;&gt;"",$H730&lt;&gt;"",$G730&lt;&gt;""),INDEX(AI$3:AI729,MATCH(MAX(AE$3:AE729),AE$3:AE729,0),0),""),C730)</f>
        <v/>
      </c>
      <c r="AJ730" s="38" t="str">
        <f>IF(D730="",IF(OR($E730&lt;&gt;"",$H730&lt;&gt;"",$G730&lt;&gt;""),INDEX(AJ$3:AJ729,MATCH(MAX(AF$3:AF729),AF$3:AF729,0),0),""),D730)</f>
        <v/>
      </c>
      <c r="AK730" s="4" t="str">
        <f>IF(入力!E730="","",IFERROR(INDEX(雇用者!$B$3:$B$100003,IFERROR(MATCH("*"&amp;$E730&amp;"*",雇用者!B$3:B$100003,0),MATCH("*"&amp;$E730&amp;"*",雇用者!C$3:C$100003,0)),0),入力!E730))&amp;""</f>
        <v/>
      </c>
      <c r="AL730" s="20" t="str">
        <f>IF(AM730="","",$AM730&amp;"@"&amp;AN730&amp;IF(AN730="","","@"&amp;COUNTIF($AK$3:AK730,AN730)))</f>
        <v/>
      </c>
      <c r="AM730" s="26" t="str">
        <f t="shared" si="361"/>
        <v/>
      </c>
      <c r="AN730" s="4" t="str">
        <f>IF(AK730="",IF(AND(OR(H730&lt;&gt;"",G730&lt;&gt;""),E730=""),INDEX($AK$3:AK729,MATCH(MAX($AG$3:AG729),$AG$3:AG729,0),0),""),AK730)</f>
        <v/>
      </c>
      <c r="AO730" s="20" t="str">
        <f>IF(H730="",IF(AN730="","",IFERROR(INDEX(雇用者!$D$3:$D$100003,MATCH($AN730,雇用者!B$3:B$100003,0),0),"")),H730)&amp;""</f>
        <v/>
      </c>
      <c r="AP730" s="20" t="str">
        <f>IF(AN730="","",IFERROR(IF(AND(入力!I730="",H730=""),INDEX(雇用者!$E$3:$E$100003,MATCH($AN730,雇用者!B$3:B$100003,0),0),I730),I730))&amp;""</f>
        <v/>
      </c>
      <c r="AQ730" s="20" t="str">
        <f t="shared" si="362"/>
        <v/>
      </c>
      <c r="AR730" s="20" t="str">
        <f t="shared" si="363"/>
        <v/>
      </c>
      <c r="AS730" s="20" t="str">
        <f>IF(AN730="","",IFERROR(IF(AND(入力!G730="",H730=""),INDEX(雇用者!$F$3:$Y$100003,MATCH($AN730,雇用者!B$3:B$100003,0),MATCH($AM730,雇用者!$F$1:$Y$1,1)),IF(G730="","",G730)),IF(G730="","",G730)))</f>
        <v/>
      </c>
      <c r="AT730" s="21" t="str">
        <f t="shared" si="364"/>
        <v/>
      </c>
      <c r="AU730" s="21" t="str">
        <f>IF(AND(AT730&lt;&gt;"",COUNTIF($AL$3:AL730,AL730)=1),SUMIF($AL$3:$AT$100003,AL730,$AT$3:$AT$100003),"")</f>
        <v/>
      </c>
      <c r="AV730" s="21" t="str">
        <f>IF(AND(COUNTIF($AM$3:AM730,AM730)=COUNTIF($AM$3:AM100730,AM730),AM730&lt;&gt;""),SUMIF($AM$3:AM730,AM730,$AT$3:AT730),"")</f>
        <v/>
      </c>
      <c r="AW730" s="96"/>
      <c r="AX730" s="20" t="str">
        <f>IF(COUNT(BC730:BH730)=6,MAX($AX$3:AX729)+1,"")</f>
        <v/>
      </c>
      <c r="AY730" s="20" t="str">
        <f>IF(AZ730="","",RANK(AZ730,$AZ$3:$AZ$100003,1)+COUNTIF($AZ$3:AZ730,AZ730)-1)</f>
        <v/>
      </c>
      <c r="AZ730" s="20" t="str">
        <f t="shared" si="365"/>
        <v/>
      </c>
      <c r="BA730" s="20" t="str">
        <f>IF(AN730="","",IF(COUNTIF($AN$3:AN730,AN730)=1,1+MAX($BA$3:BA729),INDEX($BA$3:BA729,MATCH(AN730,$AN$3:AN730,0),0)))</f>
        <v/>
      </c>
      <c r="BB730" s="20" t="str">
        <f>IF(AO730="","",IF(COUNTIF($AO$3:AO730,AO730)=1,1+MAX($BB$3:BB729),INDEX($BB$3:BB729,MATCH(AO730,$AO$3:AO730,0),0)))</f>
        <v/>
      </c>
      <c r="BC730" s="54" t="str">
        <f t="shared" si="366"/>
        <v/>
      </c>
      <c r="BD730" s="54" t="str">
        <f t="shared" si="367"/>
        <v/>
      </c>
      <c r="BE730" s="20" t="str">
        <f>IF($AN730="","",IF(COUNTIF(AN730,"*"&amp;BE$1&amp;"*"),COUNTIF(AN$3:AN730,"*"&amp;BE$1&amp;"*"),""))</f>
        <v/>
      </c>
      <c r="BF730" s="20" t="str">
        <f>IF($AN730="","",IF(COUNTIF(AO730,"*"&amp;BF$1&amp;"*"),COUNTIF(AO$3:AO730,"*"&amp;BF$1&amp;"*"),""))</f>
        <v/>
      </c>
      <c r="BG730" s="20" t="str">
        <f>IF($AN730="","",IF(COUNTIF(AP730,"*"&amp;BG$1&amp;"*"),COUNTIF(AP$3:AP730,"*"&amp;BG$1&amp;"*"),""))</f>
        <v/>
      </c>
      <c r="BH730" s="20" t="str">
        <f>IF($AN730="","",IF(COUNTIF(AQ730,"*"&amp;BH$1&amp;"*"),COUNTIF(AQ$3:AQ730,"*"&amp;BH$1&amp;"*"),""))</f>
        <v/>
      </c>
      <c r="BI730" s="58" t="str">
        <f t="shared" si="368"/>
        <v/>
      </c>
      <c r="BJ730" s="20" t="str">
        <f t="shared" si="369"/>
        <v/>
      </c>
      <c r="BK730" s="20" t="str">
        <f t="shared" si="370"/>
        <v/>
      </c>
      <c r="BM730" s="20" t="str">
        <f>IF($BM$1&gt;=1+MAX($BM$3:BM729),1+MAX($BM$3:BM729),"")</f>
        <v/>
      </c>
      <c r="BN730" s="20" t="str">
        <f t="shared" si="347"/>
        <v/>
      </c>
      <c r="BO730" s="20" t="str">
        <f t="shared" si="347"/>
        <v/>
      </c>
      <c r="BP730" s="20" t="str">
        <f t="shared" si="347"/>
        <v/>
      </c>
      <c r="BQ730" s="20" t="str">
        <f t="shared" si="347"/>
        <v/>
      </c>
      <c r="BR730" s="20" t="str">
        <f t="shared" si="347"/>
        <v/>
      </c>
      <c r="BS730" s="20" t="str">
        <f t="shared" si="347"/>
        <v/>
      </c>
      <c r="BT730" s="20" t="str">
        <f t="shared" si="347"/>
        <v/>
      </c>
      <c r="BU730" s="20" t="str">
        <f t="shared" si="347"/>
        <v/>
      </c>
      <c r="BV730" s="20" t="str">
        <f t="shared" si="347"/>
        <v/>
      </c>
      <c r="BW730" s="20" t="str">
        <f t="shared" si="347"/>
        <v/>
      </c>
      <c r="BX730" s="20" t="str">
        <f t="shared" si="347"/>
        <v/>
      </c>
    </row>
    <row r="731" spans="2:76" ht="30" customHeight="1" x14ac:dyDescent="0.2">
      <c r="B731" s="52"/>
      <c r="C731" s="52"/>
      <c r="D731" s="52"/>
      <c r="E731" s="30"/>
      <c r="F731" s="31"/>
      <c r="G731" s="32"/>
      <c r="H731" s="30"/>
      <c r="I731" s="31"/>
      <c r="J731" s="34"/>
      <c r="K731" s="112" t="str">
        <f t="shared" si="348"/>
        <v/>
      </c>
      <c r="L731" s="108" t="str">
        <f t="shared" si="349"/>
        <v/>
      </c>
      <c r="M731" s="108" t="str">
        <f t="shared" si="350"/>
        <v/>
      </c>
      <c r="N731" s="31" t="str">
        <f t="shared" si="351"/>
        <v/>
      </c>
      <c r="O731" s="31" t="str">
        <f t="shared" si="352"/>
        <v/>
      </c>
      <c r="P731" s="49" t="str">
        <f t="shared" si="353"/>
        <v/>
      </c>
      <c r="Q731" s="49" t="str">
        <f t="shared" si="354"/>
        <v/>
      </c>
      <c r="R731" s="32" t="str">
        <f t="shared" si="355"/>
        <v/>
      </c>
      <c r="S731" s="19"/>
      <c r="T731" s="45" t="str">
        <f t="shared" si="356"/>
        <v/>
      </c>
      <c r="U731" s="32" t="str">
        <f t="shared" si="357"/>
        <v/>
      </c>
      <c r="V731" s="22"/>
      <c r="W731" s="6" t="str">
        <f t="shared" si="345"/>
        <v/>
      </c>
      <c r="X731" s="7" t="str">
        <f t="shared" si="358"/>
        <v/>
      </c>
      <c r="Y731" s="19"/>
      <c r="Z731" s="13" t="str">
        <f t="shared" si="346"/>
        <v/>
      </c>
      <c r="AA731" s="13" t="str">
        <f t="shared" si="359"/>
        <v/>
      </c>
      <c r="AB731" s="7" t="str">
        <f t="shared" si="360"/>
        <v/>
      </c>
      <c r="AC731" s="22"/>
      <c r="AD731" s="3" t="str">
        <f>IF(B731="","",COUNT(B$3:B731))</f>
        <v/>
      </c>
      <c r="AE731" s="3" t="str">
        <f>IF(C731="","",COUNT(C$3:C731))</f>
        <v/>
      </c>
      <c r="AF731" s="3" t="str">
        <f>IF(D731="","",COUNT(D$3:D731))</f>
        <v/>
      </c>
      <c r="AG731" s="20" t="str">
        <f>IF(E731="","",COUNTA($E$3:E731))</f>
        <v/>
      </c>
      <c r="AH731" s="38" t="str">
        <f>IF(B731="",IF(OR($C731&lt;&gt;"",$D731&lt;&gt;"",$E731&lt;&gt;"",$H731&lt;&gt;"",$G731&lt;&gt;""),INDEX(AH$3:AH730,MATCH(MAX(AD$3:AD730),AD$3:AD730,0),0),""),B731)</f>
        <v/>
      </c>
      <c r="AI731" s="38" t="str">
        <f>IF(C731="",IF(OR($D731&lt;&gt;"",$E731&lt;&gt;"",$H731&lt;&gt;"",$G731&lt;&gt;""),INDEX(AI$3:AI730,MATCH(MAX(AE$3:AE730),AE$3:AE730,0),0),""),C731)</f>
        <v/>
      </c>
      <c r="AJ731" s="38" t="str">
        <f>IF(D731="",IF(OR($E731&lt;&gt;"",$H731&lt;&gt;"",$G731&lt;&gt;""),INDEX(AJ$3:AJ730,MATCH(MAX(AF$3:AF730),AF$3:AF730,0),0),""),D731)</f>
        <v/>
      </c>
      <c r="AK731" s="4" t="str">
        <f>IF(入力!E731="","",IFERROR(INDEX(雇用者!$B$3:$B$100003,IFERROR(MATCH("*"&amp;$E731&amp;"*",雇用者!B$3:B$100003,0),MATCH("*"&amp;$E731&amp;"*",雇用者!C$3:C$100003,0)),0),入力!E731))&amp;""</f>
        <v/>
      </c>
      <c r="AL731" s="20" t="str">
        <f>IF(AM731="","",$AM731&amp;"@"&amp;AN731&amp;IF(AN731="","","@"&amp;COUNTIF($AK$3:AK731,AN731)))</f>
        <v/>
      </c>
      <c r="AM731" s="26" t="str">
        <f t="shared" si="361"/>
        <v/>
      </c>
      <c r="AN731" s="4" t="str">
        <f>IF(AK731="",IF(AND(OR(H731&lt;&gt;"",G731&lt;&gt;""),E731=""),INDEX($AK$3:AK730,MATCH(MAX($AG$3:AG730),$AG$3:AG730,0),0),""),AK731)</f>
        <v/>
      </c>
      <c r="AO731" s="20" t="str">
        <f>IF(H731="",IF(AN731="","",IFERROR(INDEX(雇用者!$D$3:$D$100003,MATCH($AN731,雇用者!B$3:B$100003,0),0),"")),H731)&amp;""</f>
        <v/>
      </c>
      <c r="AP731" s="20" t="str">
        <f>IF(AN731="","",IFERROR(IF(AND(入力!I731="",H731=""),INDEX(雇用者!$E$3:$E$100003,MATCH($AN731,雇用者!B$3:B$100003,0),0),I731),I731))&amp;""</f>
        <v/>
      </c>
      <c r="AQ731" s="20" t="str">
        <f t="shared" si="362"/>
        <v/>
      </c>
      <c r="AR731" s="20" t="str">
        <f t="shared" si="363"/>
        <v/>
      </c>
      <c r="AS731" s="20" t="str">
        <f>IF(AN731="","",IFERROR(IF(AND(入力!G731="",H731=""),INDEX(雇用者!$F$3:$Y$100003,MATCH($AN731,雇用者!B$3:B$100003,0),MATCH($AM731,雇用者!$F$1:$Y$1,1)),IF(G731="","",G731)),IF(G731="","",G731)))</f>
        <v/>
      </c>
      <c r="AT731" s="21" t="str">
        <f t="shared" si="364"/>
        <v/>
      </c>
      <c r="AU731" s="21" t="str">
        <f>IF(AND(AT731&lt;&gt;"",COUNTIF($AL$3:AL731,AL731)=1),SUMIF($AL$3:$AT$100003,AL731,$AT$3:$AT$100003),"")</f>
        <v/>
      </c>
      <c r="AV731" s="21" t="str">
        <f>IF(AND(COUNTIF($AM$3:AM731,AM731)=COUNTIF($AM$3:AM100731,AM731),AM731&lt;&gt;""),SUMIF($AM$3:AM731,AM731,$AT$3:AT731),"")</f>
        <v/>
      </c>
      <c r="AW731" s="96"/>
      <c r="AX731" s="20" t="str">
        <f>IF(COUNT(BC731:BH731)=6,MAX($AX$3:AX730)+1,"")</f>
        <v/>
      </c>
      <c r="AY731" s="20" t="str">
        <f>IF(AZ731="","",RANK(AZ731,$AZ$3:$AZ$100003,1)+COUNTIF($AZ$3:AZ731,AZ731)-1)</f>
        <v/>
      </c>
      <c r="AZ731" s="20" t="str">
        <f t="shared" si="365"/>
        <v/>
      </c>
      <c r="BA731" s="20" t="str">
        <f>IF(AN731="","",IF(COUNTIF($AN$3:AN731,AN731)=1,1+MAX($BA$3:BA730),INDEX($BA$3:BA730,MATCH(AN731,$AN$3:AN731,0),0)))</f>
        <v/>
      </c>
      <c r="BB731" s="20" t="str">
        <f>IF(AO731="","",IF(COUNTIF($AO$3:AO731,AO731)=1,1+MAX($BB$3:BB730),INDEX($BB$3:BB730,MATCH(AO731,$AO$3:AO731,0),0)))</f>
        <v/>
      </c>
      <c r="BC731" s="54" t="str">
        <f t="shared" si="366"/>
        <v/>
      </c>
      <c r="BD731" s="54" t="str">
        <f t="shared" si="367"/>
        <v/>
      </c>
      <c r="BE731" s="20" t="str">
        <f>IF($AN731="","",IF(COUNTIF(AN731,"*"&amp;BE$1&amp;"*"),COUNTIF(AN$3:AN731,"*"&amp;BE$1&amp;"*"),""))</f>
        <v/>
      </c>
      <c r="BF731" s="20" t="str">
        <f>IF($AN731="","",IF(COUNTIF(AO731,"*"&amp;BF$1&amp;"*"),COUNTIF(AO$3:AO731,"*"&amp;BF$1&amp;"*"),""))</f>
        <v/>
      </c>
      <c r="BG731" s="20" t="str">
        <f>IF($AN731="","",IF(COUNTIF(AP731,"*"&amp;BG$1&amp;"*"),COUNTIF(AP$3:AP731,"*"&amp;BG$1&amp;"*"),""))</f>
        <v/>
      </c>
      <c r="BH731" s="20" t="str">
        <f>IF($AN731="","",IF(COUNTIF(AQ731,"*"&amp;BH$1&amp;"*"),COUNTIF(AQ$3:AQ731,"*"&amp;BH$1&amp;"*"),""))</f>
        <v/>
      </c>
      <c r="BI731" s="58" t="str">
        <f t="shared" si="368"/>
        <v/>
      </c>
      <c r="BJ731" s="20" t="str">
        <f t="shared" si="369"/>
        <v/>
      </c>
      <c r="BK731" s="20" t="str">
        <f t="shared" si="370"/>
        <v/>
      </c>
      <c r="BM731" s="20" t="str">
        <f>IF($BM$1&gt;=1+MAX($BM$3:BM730),1+MAX($BM$3:BM730),"")</f>
        <v/>
      </c>
      <c r="BN731" s="20" t="str">
        <f t="shared" si="347"/>
        <v/>
      </c>
      <c r="BO731" s="20" t="str">
        <f t="shared" si="347"/>
        <v/>
      </c>
      <c r="BP731" s="20" t="str">
        <f t="shared" si="347"/>
        <v/>
      </c>
      <c r="BQ731" s="20" t="str">
        <f t="shared" si="347"/>
        <v/>
      </c>
      <c r="BR731" s="20" t="str">
        <f t="shared" si="347"/>
        <v/>
      </c>
      <c r="BS731" s="20" t="str">
        <f t="shared" si="347"/>
        <v/>
      </c>
      <c r="BT731" s="20" t="str">
        <f t="shared" si="347"/>
        <v/>
      </c>
      <c r="BU731" s="20" t="str">
        <f t="shared" si="347"/>
        <v/>
      </c>
      <c r="BV731" s="20" t="str">
        <f t="shared" si="347"/>
        <v/>
      </c>
      <c r="BW731" s="20" t="str">
        <f t="shared" si="347"/>
        <v/>
      </c>
      <c r="BX731" s="20" t="str">
        <f t="shared" si="347"/>
        <v/>
      </c>
    </row>
    <row r="732" spans="2:76" ht="30" customHeight="1" x14ac:dyDescent="0.2">
      <c r="B732" s="52"/>
      <c r="C732" s="52"/>
      <c r="D732" s="52"/>
      <c r="E732" s="30"/>
      <c r="F732" s="31"/>
      <c r="G732" s="32"/>
      <c r="H732" s="30"/>
      <c r="I732" s="31"/>
      <c r="J732" s="34"/>
      <c r="K732" s="112" t="str">
        <f t="shared" si="348"/>
        <v/>
      </c>
      <c r="L732" s="108" t="str">
        <f t="shared" si="349"/>
        <v/>
      </c>
      <c r="M732" s="108" t="str">
        <f t="shared" si="350"/>
        <v/>
      </c>
      <c r="N732" s="31" t="str">
        <f t="shared" si="351"/>
        <v/>
      </c>
      <c r="O732" s="31" t="str">
        <f t="shared" si="352"/>
        <v/>
      </c>
      <c r="P732" s="49" t="str">
        <f t="shared" si="353"/>
        <v/>
      </c>
      <c r="Q732" s="49" t="str">
        <f t="shared" si="354"/>
        <v/>
      </c>
      <c r="R732" s="32" t="str">
        <f t="shared" si="355"/>
        <v/>
      </c>
      <c r="S732" s="19"/>
      <c r="T732" s="45" t="str">
        <f t="shared" si="356"/>
        <v/>
      </c>
      <c r="U732" s="32" t="str">
        <f t="shared" si="357"/>
        <v/>
      </c>
      <c r="V732" s="22"/>
      <c r="W732" s="6" t="str">
        <f t="shared" si="345"/>
        <v/>
      </c>
      <c r="X732" s="7" t="str">
        <f t="shared" si="358"/>
        <v/>
      </c>
      <c r="Y732" s="19"/>
      <c r="Z732" s="13" t="str">
        <f t="shared" si="346"/>
        <v/>
      </c>
      <c r="AA732" s="13" t="str">
        <f t="shared" si="359"/>
        <v/>
      </c>
      <c r="AB732" s="7" t="str">
        <f t="shared" si="360"/>
        <v/>
      </c>
      <c r="AC732" s="22"/>
      <c r="AD732" s="3" t="str">
        <f>IF(B732="","",COUNT(B$3:B732))</f>
        <v/>
      </c>
      <c r="AE732" s="3" t="str">
        <f>IF(C732="","",COUNT(C$3:C732))</f>
        <v/>
      </c>
      <c r="AF732" s="3" t="str">
        <f>IF(D732="","",COUNT(D$3:D732))</f>
        <v/>
      </c>
      <c r="AG732" s="20" t="str">
        <f>IF(E732="","",COUNTA($E$3:E732))</f>
        <v/>
      </c>
      <c r="AH732" s="38" t="str">
        <f>IF(B732="",IF(OR($C732&lt;&gt;"",$D732&lt;&gt;"",$E732&lt;&gt;"",$H732&lt;&gt;"",$G732&lt;&gt;""),INDEX(AH$3:AH731,MATCH(MAX(AD$3:AD731),AD$3:AD731,0),0),""),B732)</f>
        <v/>
      </c>
      <c r="AI732" s="38" t="str">
        <f>IF(C732="",IF(OR($D732&lt;&gt;"",$E732&lt;&gt;"",$H732&lt;&gt;"",$G732&lt;&gt;""),INDEX(AI$3:AI731,MATCH(MAX(AE$3:AE731),AE$3:AE731,0),0),""),C732)</f>
        <v/>
      </c>
      <c r="AJ732" s="38" t="str">
        <f>IF(D732="",IF(OR($E732&lt;&gt;"",$H732&lt;&gt;"",$G732&lt;&gt;""),INDEX(AJ$3:AJ731,MATCH(MAX(AF$3:AF731),AF$3:AF731,0),0),""),D732)</f>
        <v/>
      </c>
      <c r="AK732" s="4" t="str">
        <f>IF(入力!E732="","",IFERROR(INDEX(雇用者!$B$3:$B$100003,IFERROR(MATCH("*"&amp;$E732&amp;"*",雇用者!B$3:B$100003,0),MATCH("*"&amp;$E732&amp;"*",雇用者!C$3:C$100003,0)),0),入力!E732))&amp;""</f>
        <v/>
      </c>
      <c r="AL732" s="20" t="str">
        <f>IF(AM732="","",$AM732&amp;"@"&amp;AN732&amp;IF(AN732="","","@"&amp;COUNTIF($AK$3:AK732,AN732)))</f>
        <v/>
      </c>
      <c r="AM732" s="26" t="str">
        <f t="shared" si="361"/>
        <v/>
      </c>
      <c r="AN732" s="4" t="str">
        <f>IF(AK732="",IF(AND(OR(H732&lt;&gt;"",G732&lt;&gt;""),E732=""),INDEX($AK$3:AK731,MATCH(MAX($AG$3:AG731),$AG$3:AG731,0),0),""),AK732)</f>
        <v/>
      </c>
      <c r="AO732" s="20" t="str">
        <f>IF(H732="",IF(AN732="","",IFERROR(INDEX(雇用者!$D$3:$D$100003,MATCH($AN732,雇用者!B$3:B$100003,0),0),"")),H732)&amp;""</f>
        <v/>
      </c>
      <c r="AP732" s="20" t="str">
        <f>IF(AN732="","",IFERROR(IF(AND(入力!I732="",H732=""),INDEX(雇用者!$E$3:$E$100003,MATCH($AN732,雇用者!B$3:B$100003,0),0),I732),I732))&amp;""</f>
        <v/>
      </c>
      <c r="AQ732" s="20" t="str">
        <f t="shared" si="362"/>
        <v/>
      </c>
      <c r="AR732" s="20" t="str">
        <f t="shared" si="363"/>
        <v/>
      </c>
      <c r="AS732" s="20" t="str">
        <f>IF(AN732="","",IFERROR(IF(AND(入力!G732="",H732=""),INDEX(雇用者!$F$3:$Y$100003,MATCH($AN732,雇用者!B$3:B$100003,0),MATCH($AM732,雇用者!$F$1:$Y$1,1)),IF(G732="","",G732)),IF(G732="","",G732)))</f>
        <v/>
      </c>
      <c r="AT732" s="21" t="str">
        <f t="shared" si="364"/>
        <v/>
      </c>
      <c r="AU732" s="21" t="str">
        <f>IF(AND(AT732&lt;&gt;"",COUNTIF($AL$3:AL732,AL732)=1),SUMIF($AL$3:$AT$100003,AL732,$AT$3:$AT$100003),"")</f>
        <v/>
      </c>
      <c r="AV732" s="21" t="str">
        <f>IF(AND(COUNTIF($AM$3:AM732,AM732)=COUNTIF($AM$3:AM100732,AM732),AM732&lt;&gt;""),SUMIF($AM$3:AM732,AM732,$AT$3:AT732),"")</f>
        <v/>
      </c>
      <c r="AW732" s="96"/>
      <c r="AX732" s="20" t="str">
        <f>IF(COUNT(BC732:BH732)=6,MAX($AX$3:AX731)+1,"")</f>
        <v/>
      </c>
      <c r="AY732" s="20" t="str">
        <f>IF(AZ732="","",RANK(AZ732,$AZ$3:$AZ$100003,1)+COUNTIF($AZ$3:AZ732,AZ732)-1)</f>
        <v/>
      </c>
      <c r="AZ732" s="20" t="str">
        <f t="shared" si="365"/>
        <v/>
      </c>
      <c r="BA732" s="20" t="str">
        <f>IF(AN732="","",IF(COUNTIF($AN$3:AN732,AN732)=1,1+MAX($BA$3:BA731),INDEX($BA$3:BA731,MATCH(AN732,$AN$3:AN732,0),0)))</f>
        <v/>
      </c>
      <c r="BB732" s="20" t="str">
        <f>IF(AO732="","",IF(COUNTIF($AO$3:AO732,AO732)=1,1+MAX($BB$3:BB731),INDEX($BB$3:BB731,MATCH(AO732,$AO$3:AO732,0),0)))</f>
        <v/>
      </c>
      <c r="BC732" s="54" t="str">
        <f t="shared" si="366"/>
        <v/>
      </c>
      <c r="BD732" s="54" t="str">
        <f t="shared" si="367"/>
        <v/>
      </c>
      <c r="BE732" s="20" t="str">
        <f>IF($AN732="","",IF(COUNTIF(AN732,"*"&amp;BE$1&amp;"*"),COUNTIF(AN$3:AN732,"*"&amp;BE$1&amp;"*"),""))</f>
        <v/>
      </c>
      <c r="BF732" s="20" t="str">
        <f>IF($AN732="","",IF(COUNTIF(AO732,"*"&amp;BF$1&amp;"*"),COUNTIF(AO$3:AO732,"*"&amp;BF$1&amp;"*"),""))</f>
        <v/>
      </c>
      <c r="BG732" s="20" t="str">
        <f>IF($AN732="","",IF(COUNTIF(AP732,"*"&amp;BG$1&amp;"*"),COUNTIF(AP$3:AP732,"*"&amp;BG$1&amp;"*"),""))</f>
        <v/>
      </c>
      <c r="BH732" s="20" t="str">
        <f>IF($AN732="","",IF(COUNTIF(AQ732,"*"&amp;BH$1&amp;"*"),COUNTIF(AQ$3:AQ732,"*"&amp;BH$1&amp;"*"),""))</f>
        <v/>
      </c>
      <c r="BI732" s="58" t="str">
        <f t="shared" si="368"/>
        <v/>
      </c>
      <c r="BJ732" s="20" t="str">
        <f t="shared" si="369"/>
        <v/>
      </c>
      <c r="BK732" s="20" t="str">
        <f t="shared" si="370"/>
        <v/>
      </c>
      <c r="BM732" s="20" t="str">
        <f>IF($BM$1&gt;=1+MAX($BM$3:BM731),1+MAX($BM$3:BM731),"")</f>
        <v/>
      </c>
      <c r="BN732" s="20" t="str">
        <f t="shared" si="347"/>
        <v/>
      </c>
      <c r="BO732" s="20" t="str">
        <f t="shared" si="347"/>
        <v/>
      </c>
      <c r="BP732" s="20" t="str">
        <f t="shared" si="347"/>
        <v/>
      </c>
      <c r="BQ732" s="20" t="str">
        <f t="shared" si="347"/>
        <v/>
      </c>
      <c r="BR732" s="20" t="str">
        <f t="shared" si="347"/>
        <v/>
      </c>
      <c r="BS732" s="20" t="str">
        <f t="shared" si="347"/>
        <v/>
      </c>
      <c r="BT732" s="20" t="str">
        <f t="shared" si="347"/>
        <v/>
      </c>
      <c r="BU732" s="20" t="str">
        <f t="shared" si="347"/>
        <v/>
      </c>
      <c r="BV732" s="20" t="str">
        <f t="shared" si="347"/>
        <v/>
      </c>
      <c r="BW732" s="20" t="str">
        <f t="shared" si="347"/>
        <v/>
      </c>
      <c r="BX732" s="20" t="str">
        <f t="shared" si="347"/>
        <v/>
      </c>
    </row>
    <row r="733" spans="2:76" ht="30" customHeight="1" x14ac:dyDescent="0.2">
      <c r="B733" s="52"/>
      <c r="C733" s="52"/>
      <c r="D733" s="52"/>
      <c r="E733" s="30"/>
      <c r="F733" s="31"/>
      <c r="G733" s="32"/>
      <c r="H733" s="30"/>
      <c r="I733" s="31"/>
      <c r="J733" s="34"/>
      <c r="K733" s="112" t="str">
        <f t="shared" si="348"/>
        <v/>
      </c>
      <c r="L733" s="108" t="str">
        <f t="shared" si="349"/>
        <v/>
      </c>
      <c r="M733" s="108" t="str">
        <f t="shared" si="350"/>
        <v/>
      </c>
      <c r="N733" s="31" t="str">
        <f t="shared" si="351"/>
        <v/>
      </c>
      <c r="O733" s="31" t="str">
        <f t="shared" si="352"/>
        <v/>
      </c>
      <c r="P733" s="49" t="str">
        <f t="shared" si="353"/>
        <v/>
      </c>
      <c r="Q733" s="49" t="str">
        <f t="shared" si="354"/>
        <v/>
      </c>
      <c r="R733" s="32" t="str">
        <f t="shared" si="355"/>
        <v/>
      </c>
      <c r="S733" s="19"/>
      <c r="T733" s="45" t="str">
        <f t="shared" si="356"/>
        <v/>
      </c>
      <c r="U733" s="32" t="str">
        <f t="shared" si="357"/>
        <v/>
      </c>
      <c r="V733" s="22"/>
      <c r="W733" s="6" t="str">
        <f t="shared" si="345"/>
        <v/>
      </c>
      <c r="X733" s="7" t="str">
        <f t="shared" si="358"/>
        <v/>
      </c>
      <c r="Y733" s="19"/>
      <c r="Z733" s="13" t="str">
        <f t="shared" si="346"/>
        <v/>
      </c>
      <c r="AA733" s="13" t="str">
        <f t="shared" si="359"/>
        <v/>
      </c>
      <c r="AB733" s="7" t="str">
        <f t="shared" si="360"/>
        <v/>
      </c>
      <c r="AC733" s="22"/>
      <c r="AD733" s="3" t="str">
        <f>IF(B733="","",COUNT(B$3:B733))</f>
        <v/>
      </c>
      <c r="AE733" s="3" t="str">
        <f>IF(C733="","",COUNT(C$3:C733))</f>
        <v/>
      </c>
      <c r="AF733" s="3" t="str">
        <f>IF(D733="","",COUNT(D$3:D733))</f>
        <v/>
      </c>
      <c r="AG733" s="20" t="str">
        <f>IF(E733="","",COUNTA($E$3:E733))</f>
        <v/>
      </c>
      <c r="AH733" s="38" t="str">
        <f>IF(B733="",IF(OR($C733&lt;&gt;"",$D733&lt;&gt;"",$E733&lt;&gt;"",$H733&lt;&gt;"",$G733&lt;&gt;""),INDEX(AH$3:AH732,MATCH(MAX(AD$3:AD732),AD$3:AD732,0),0),""),B733)</f>
        <v/>
      </c>
      <c r="AI733" s="38" t="str">
        <f>IF(C733="",IF(OR($D733&lt;&gt;"",$E733&lt;&gt;"",$H733&lt;&gt;"",$G733&lt;&gt;""),INDEX(AI$3:AI732,MATCH(MAX(AE$3:AE732),AE$3:AE732,0),0),""),C733)</f>
        <v/>
      </c>
      <c r="AJ733" s="38" t="str">
        <f>IF(D733="",IF(OR($E733&lt;&gt;"",$H733&lt;&gt;"",$G733&lt;&gt;""),INDEX(AJ$3:AJ732,MATCH(MAX(AF$3:AF732),AF$3:AF732,0),0),""),D733)</f>
        <v/>
      </c>
      <c r="AK733" s="4" t="str">
        <f>IF(入力!E733="","",IFERROR(INDEX(雇用者!$B$3:$B$100003,IFERROR(MATCH("*"&amp;$E733&amp;"*",雇用者!B$3:B$100003,0),MATCH("*"&amp;$E733&amp;"*",雇用者!C$3:C$100003,0)),0),入力!E733))&amp;""</f>
        <v/>
      </c>
      <c r="AL733" s="20" t="str">
        <f>IF(AM733="","",$AM733&amp;"@"&amp;AN733&amp;IF(AN733="","","@"&amp;COUNTIF($AK$3:AK733,AN733)))</f>
        <v/>
      </c>
      <c r="AM733" s="26" t="str">
        <f t="shared" si="361"/>
        <v/>
      </c>
      <c r="AN733" s="4" t="str">
        <f>IF(AK733="",IF(AND(OR(H733&lt;&gt;"",G733&lt;&gt;""),E733=""),INDEX($AK$3:AK732,MATCH(MAX($AG$3:AG732),$AG$3:AG732,0),0),""),AK733)</f>
        <v/>
      </c>
      <c r="AO733" s="20" t="str">
        <f>IF(H733="",IF(AN733="","",IFERROR(INDEX(雇用者!$D$3:$D$100003,MATCH($AN733,雇用者!B$3:B$100003,0),0),"")),H733)&amp;""</f>
        <v/>
      </c>
      <c r="AP733" s="20" t="str">
        <f>IF(AN733="","",IFERROR(IF(AND(入力!I733="",H733=""),INDEX(雇用者!$E$3:$E$100003,MATCH($AN733,雇用者!B$3:B$100003,0),0),I733),I733))&amp;""</f>
        <v/>
      </c>
      <c r="AQ733" s="20" t="str">
        <f t="shared" si="362"/>
        <v/>
      </c>
      <c r="AR733" s="20" t="str">
        <f t="shared" si="363"/>
        <v/>
      </c>
      <c r="AS733" s="20" t="str">
        <f>IF(AN733="","",IFERROR(IF(AND(入力!G733="",H733=""),INDEX(雇用者!$F$3:$Y$100003,MATCH($AN733,雇用者!B$3:B$100003,0),MATCH($AM733,雇用者!$F$1:$Y$1,1)),IF(G733="","",G733)),IF(G733="","",G733)))</f>
        <v/>
      </c>
      <c r="AT733" s="21" t="str">
        <f t="shared" si="364"/>
        <v/>
      </c>
      <c r="AU733" s="21" t="str">
        <f>IF(AND(AT733&lt;&gt;"",COUNTIF($AL$3:AL733,AL733)=1),SUMIF($AL$3:$AT$100003,AL733,$AT$3:$AT$100003),"")</f>
        <v/>
      </c>
      <c r="AV733" s="21" t="str">
        <f>IF(AND(COUNTIF($AM$3:AM733,AM733)=COUNTIF($AM$3:AM100733,AM733),AM733&lt;&gt;""),SUMIF($AM$3:AM733,AM733,$AT$3:AT733),"")</f>
        <v/>
      </c>
      <c r="AW733" s="96"/>
      <c r="AX733" s="20" t="str">
        <f>IF(COUNT(BC733:BH733)=6,MAX($AX$3:AX732)+1,"")</f>
        <v/>
      </c>
      <c r="AY733" s="20" t="str">
        <f>IF(AZ733="","",RANK(AZ733,$AZ$3:$AZ$100003,1)+COUNTIF($AZ$3:AZ733,AZ733)-1)</f>
        <v/>
      </c>
      <c r="AZ733" s="20" t="str">
        <f t="shared" si="365"/>
        <v/>
      </c>
      <c r="BA733" s="20" t="str">
        <f>IF(AN733="","",IF(COUNTIF($AN$3:AN733,AN733)=1,1+MAX($BA$3:BA732),INDEX($BA$3:BA732,MATCH(AN733,$AN$3:AN733,0),0)))</f>
        <v/>
      </c>
      <c r="BB733" s="20" t="str">
        <f>IF(AO733="","",IF(COUNTIF($AO$3:AO733,AO733)=1,1+MAX($BB$3:BB732),INDEX($BB$3:BB732,MATCH(AO733,$AO$3:AO733,0),0)))</f>
        <v/>
      </c>
      <c r="BC733" s="54" t="str">
        <f t="shared" si="366"/>
        <v/>
      </c>
      <c r="BD733" s="54" t="str">
        <f t="shared" si="367"/>
        <v/>
      </c>
      <c r="BE733" s="20" t="str">
        <f>IF($AN733="","",IF(COUNTIF(AN733,"*"&amp;BE$1&amp;"*"),COUNTIF(AN$3:AN733,"*"&amp;BE$1&amp;"*"),""))</f>
        <v/>
      </c>
      <c r="BF733" s="20" t="str">
        <f>IF($AN733="","",IF(COUNTIF(AO733,"*"&amp;BF$1&amp;"*"),COUNTIF(AO$3:AO733,"*"&amp;BF$1&amp;"*"),""))</f>
        <v/>
      </c>
      <c r="BG733" s="20" t="str">
        <f>IF($AN733="","",IF(COUNTIF(AP733,"*"&amp;BG$1&amp;"*"),COUNTIF(AP$3:AP733,"*"&amp;BG$1&amp;"*"),""))</f>
        <v/>
      </c>
      <c r="BH733" s="20" t="str">
        <f>IF($AN733="","",IF(COUNTIF(AQ733,"*"&amp;BH$1&amp;"*"),COUNTIF(AQ$3:AQ733,"*"&amp;BH$1&amp;"*"),""))</f>
        <v/>
      </c>
      <c r="BI733" s="58" t="str">
        <f t="shared" si="368"/>
        <v/>
      </c>
      <c r="BJ733" s="20" t="str">
        <f t="shared" si="369"/>
        <v/>
      </c>
      <c r="BK733" s="20" t="str">
        <f t="shared" si="370"/>
        <v/>
      </c>
      <c r="BM733" s="20" t="str">
        <f>IF($BM$1&gt;=1+MAX($BM$3:BM732),1+MAX($BM$3:BM732),"")</f>
        <v/>
      </c>
      <c r="BN733" s="20" t="str">
        <f t="shared" si="347"/>
        <v/>
      </c>
      <c r="BO733" s="20" t="str">
        <f t="shared" si="347"/>
        <v/>
      </c>
      <c r="BP733" s="20" t="str">
        <f t="shared" si="347"/>
        <v/>
      </c>
      <c r="BQ733" s="20" t="str">
        <f t="shared" si="347"/>
        <v/>
      </c>
      <c r="BR733" s="20" t="str">
        <f t="shared" si="347"/>
        <v/>
      </c>
      <c r="BS733" s="20" t="str">
        <f t="shared" si="347"/>
        <v/>
      </c>
      <c r="BT733" s="20" t="str">
        <f t="shared" si="347"/>
        <v/>
      </c>
      <c r="BU733" s="20" t="str">
        <f t="shared" si="347"/>
        <v/>
      </c>
      <c r="BV733" s="20" t="str">
        <f t="shared" si="347"/>
        <v/>
      </c>
      <c r="BW733" s="20" t="str">
        <f t="shared" si="347"/>
        <v/>
      </c>
      <c r="BX733" s="20" t="str">
        <f t="shared" si="347"/>
        <v/>
      </c>
    </row>
    <row r="734" spans="2:76" ht="30" customHeight="1" x14ac:dyDescent="0.2">
      <c r="B734" s="52"/>
      <c r="C734" s="52"/>
      <c r="D734" s="52"/>
      <c r="E734" s="30"/>
      <c r="F734" s="31"/>
      <c r="G734" s="32"/>
      <c r="H734" s="30"/>
      <c r="I734" s="31"/>
      <c r="J734" s="34"/>
      <c r="K734" s="112" t="str">
        <f t="shared" si="348"/>
        <v/>
      </c>
      <c r="L734" s="108" t="str">
        <f t="shared" si="349"/>
        <v/>
      </c>
      <c r="M734" s="108" t="str">
        <f t="shared" si="350"/>
        <v/>
      </c>
      <c r="N734" s="31" t="str">
        <f t="shared" si="351"/>
        <v/>
      </c>
      <c r="O734" s="31" t="str">
        <f t="shared" si="352"/>
        <v/>
      </c>
      <c r="P734" s="49" t="str">
        <f t="shared" si="353"/>
        <v/>
      </c>
      <c r="Q734" s="49" t="str">
        <f t="shared" si="354"/>
        <v/>
      </c>
      <c r="R734" s="32" t="str">
        <f t="shared" si="355"/>
        <v/>
      </c>
      <c r="S734" s="19"/>
      <c r="T734" s="45" t="str">
        <f t="shared" si="356"/>
        <v/>
      </c>
      <c r="U734" s="32" t="str">
        <f t="shared" si="357"/>
        <v/>
      </c>
      <c r="V734" s="22"/>
      <c r="W734" s="6" t="str">
        <f t="shared" si="345"/>
        <v/>
      </c>
      <c r="X734" s="7" t="str">
        <f t="shared" si="358"/>
        <v/>
      </c>
      <c r="Y734" s="19"/>
      <c r="Z734" s="13" t="str">
        <f t="shared" si="346"/>
        <v/>
      </c>
      <c r="AA734" s="13" t="str">
        <f t="shared" si="359"/>
        <v/>
      </c>
      <c r="AB734" s="7" t="str">
        <f t="shared" si="360"/>
        <v/>
      </c>
      <c r="AC734" s="22"/>
      <c r="AD734" s="3" t="str">
        <f>IF(B734="","",COUNT(B$3:B734))</f>
        <v/>
      </c>
      <c r="AE734" s="3" t="str">
        <f>IF(C734="","",COUNT(C$3:C734))</f>
        <v/>
      </c>
      <c r="AF734" s="3" t="str">
        <f>IF(D734="","",COUNT(D$3:D734))</f>
        <v/>
      </c>
      <c r="AG734" s="20" t="str">
        <f>IF(E734="","",COUNTA($E$3:E734))</f>
        <v/>
      </c>
      <c r="AH734" s="38" t="str">
        <f>IF(B734="",IF(OR($C734&lt;&gt;"",$D734&lt;&gt;"",$E734&lt;&gt;"",$H734&lt;&gt;"",$G734&lt;&gt;""),INDEX(AH$3:AH733,MATCH(MAX(AD$3:AD733),AD$3:AD733,0),0),""),B734)</f>
        <v/>
      </c>
      <c r="AI734" s="38" t="str">
        <f>IF(C734="",IF(OR($D734&lt;&gt;"",$E734&lt;&gt;"",$H734&lt;&gt;"",$G734&lt;&gt;""),INDEX(AI$3:AI733,MATCH(MAX(AE$3:AE733),AE$3:AE733,0),0),""),C734)</f>
        <v/>
      </c>
      <c r="AJ734" s="38" t="str">
        <f>IF(D734="",IF(OR($E734&lt;&gt;"",$H734&lt;&gt;"",$G734&lt;&gt;""),INDEX(AJ$3:AJ733,MATCH(MAX(AF$3:AF733),AF$3:AF733,0),0),""),D734)</f>
        <v/>
      </c>
      <c r="AK734" s="4" t="str">
        <f>IF(入力!E734="","",IFERROR(INDEX(雇用者!$B$3:$B$100003,IFERROR(MATCH("*"&amp;$E734&amp;"*",雇用者!B$3:B$100003,0),MATCH("*"&amp;$E734&amp;"*",雇用者!C$3:C$100003,0)),0),入力!E734))&amp;""</f>
        <v/>
      </c>
      <c r="AL734" s="20" t="str">
        <f>IF(AM734="","",$AM734&amp;"@"&amp;AN734&amp;IF(AN734="","","@"&amp;COUNTIF($AK$3:AK734,AN734)))</f>
        <v/>
      </c>
      <c r="AM734" s="26" t="str">
        <f t="shared" si="361"/>
        <v/>
      </c>
      <c r="AN734" s="4" t="str">
        <f>IF(AK734="",IF(AND(OR(H734&lt;&gt;"",G734&lt;&gt;""),E734=""),INDEX($AK$3:AK733,MATCH(MAX($AG$3:AG733),$AG$3:AG733,0),0),""),AK734)</f>
        <v/>
      </c>
      <c r="AO734" s="20" t="str">
        <f>IF(H734="",IF(AN734="","",IFERROR(INDEX(雇用者!$D$3:$D$100003,MATCH($AN734,雇用者!B$3:B$100003,0),0),"")),H734)&amp;""</f>
        <v/>
      </c>
      <c r="AP734" s="20" t="str">
        <f>IF(AN734="","",IFERROR(IF(AND(入力!I734="",H734=""),INDEX(雇用者!$E$3:$E$100003,MATCH($AN734,雇用者!B$3:B$100003,0),0),I734),I734))&amp;""</f>
        <v/>
      </c>
      <c r="AQ734" s="20" t="str">
        <f t="shared" si="362"/>
        <v/>
      </c>
      <c r="AR734" s="20" t="str">
        <f t="shared" si="363"/>
        <v/>
      </c>
      <c r="AS734" s="20" t="str">
        <f>IF(AN734="","",IFERROR(IF(AND(入力!G734="",H734=""),INDEX(雇用者!$F$3:$Y$100003,MATCH($AN734,雇用者!B$3:B$100003,0),MATCH($AM734,雇用者!$F$1:$Y$1,1)),IF(G734="","",G734)),IF(G734="","",G734)))</f>
        <v/>
      </c>
      <c r="AT734" s="21" t="str">
        <f t="shared" si="364"/>
        <v/>
      </c>
      <c r="AU734" s="21" t="str">
        <f>IF(AND(AT734&lt;&gt;"",COUNTIF($AL$3:AL734,AL734)=1),SUMIF($AL$3:$AT$100003,AL734,$AT$3:$AT$100003),"")</f>
        <v/>
      </c>
      <c r="AV734" s="21" t="str">
        <f>IF(AND(COUNTIF($AM$3:AM734,AM734)=COUNTIF($AM$3:AM100734,AM734),AM734&lt;&gt;""),SUMIF($AM$3:AM734,AM734,$AT$3:AT734),"")</f>
        <v/>
      </c>
      <c r="AW734" s="96"/>
      <c r="AX734" s="20" t="str">
        <f>IF(COUNT(BC734:BH734)=6,MAX($AX$3:AX733)+1,"")</f>
        <v/>
      </c>
      <c r="AY734" s="20" t="str">
        <f>IF(AZ734="","",RANK(AZ734,$AZ$3:$AZ$100003,1)+COUNTIF($AZ$3:AZ734,AZ734)-1)</f>
        <v/>
      </c>
      <c r="AZ734" s="20" t="str">
        <f t="shared" si="365"/>
        <v/>
      </c>
      <c r="BA734" s="20" t="str">
        <f>IF(AN734="","",IF(COUNTIF($AN$3:AN734,AN734)=1,1+MAX($BA$3:BA733),INDEX($BA$3:BA733,MATCH(AN734,$AN$3:AN734,0),0)))</f>
        <v/>
      </c>
      <c r="BB734" s="20" t="str">
        <f>IF(AO734="","",IF(COUNTIF($AO$3:AO734,AO734)=1,1+MAX($BB$3:BB733),INDEX($BB$3:BB733,MATCH(AO734,$AO$3:AO734,0),0)))</f>
        <v/>
      </c>
      <c r="BC734" s="54" t="str">
        <f t="shared" si="366"/>
        <v/>
      </c>
      <c r="BD734" s="54" t="str">
        <f t="shared" si="367"/>
        <v/>
      </c>
      <c r="BE734" s="20" t="str">
        <f>IF($AN734="","",IF(COUNTIF(AN734,"*"&amp;BE$1&amp;"*"),COUNTIF(AN$3:AN734,"*"&amp;BE$1&amp;"*"),""))</f>
        <v/>
      </c>
      <c r="BF734" s="20" t="str">
        <f>IF($AN734="","",IF(COUNTIF(AO734,"*"&amp;BF$1&amp;"*"),COUNTIF(AO$3:AO734,"*"&amp;BF$1&amp;"*"),""))</f>
        <v/>
      </c>
      <c r="BG734" s="20" t="str">
        <f>IF($AN734="","",IF(COUNTIF(AP734,"*"&amp;BG$1&amp;"*"),COUNTIF(AP$3:AP734,"*"&amp;BG$1&amp;"*"),""))</f>
        <v/>
      </c>
      <c r="BH734" s="20" t="str">
        <f>IF($AN734="","",IF(COUNTIF(AQ734,"*"&amp;BH$1&amp;"*"),COUNTIF(AQ$3:AQ734,"*"&amp;BH$1&amp;"*"),""))</f>
        <v/>
      </c>
      <c r="BI734" s="58" t="str">
        <f t="shared" si="368"/>
        <v/>
      </c>
      <c r="BJ734" s="20" t="str">
        <f t="shared" si="369"/>
        <v/>
      </c>
      <c r="BK734" s="20" t="str">
        <f t="shared" si="370"/>
        <v/>
      </c>
      <c r="BM734" s="20" t="str">
        <f>IF($BM$1&gt;=1+MAX($BM$3:BM733),1+MAX($BM$3:BM733),"")</f>
        <v/>
      </c>
      <c r="BN734" s="20" t="str">
        <f t="shared" si="347"/>
        <v/>
      </c>
      <c r="BO734" s="20" t="str">
        <f t="shared" si="347"/>
        <v/>
      </c>
      <c r="BP734" s="20" t="str">
        <f t="shared" si="347"/>
        <v/>
      </c>
      <c r="BQ734" s="20" t="str">
        <f t="shared" si="347"/>
        <v/>
      </c>
      <c r="BR734" s="20" t="str">
        <f t="shared" si="347"/>
        <v/>
      </c>
      <c r="BS734" s="20" t="str">
        <f t="shared" si="347"/>
        <v/>
      </c>
      <c r="BT734" s="20" t="str">
        <f t="shared" si="347"/>
        <v/>
      </c>
      <c r="BU734" s="20" t="str">
        <f t="shared" si="347"/>
        <v/>
      </c>
      <c r="BV734" s="20" t="str">
        <f t="shared" si="347"/>
        <v/>
      </c>
      <c r="BW734" s="20" t="str">
        <f t="shared" si="347"/>
        <v/>
      </c>
      <c r="BX734" s="20" t="str">
        <f t="shared" si="347"/>
        <v/>
      </c>
    </row>
    <row r="735" spans="2:76" ht="30" customHeight="1" x14ac:dyDescent="0.2">
      <c r="B735" s="52"/>
      <c r="C735" s="52"/>
      <c r="D735" s="52"/>
      <c r="E735" s="30"/>
      <c r="F735" s="31"/>
      <c r="G735" s="32"/>
      <c r="H735" s="30"/>
      <c r="I735" s="31"/>
      <c r="J735" s="34"/>
      <c r="K735" s="112" t="str">
        <f t="shared" si="348"/>
        <v/>
      </c>
      <c r="L735" s="108" t="str">
        <f t="shared" si="349"/>
        <v/>
      </c>
      <c r="M735" s="108" t="str">
        <f t="shared" si="350"/>
        <v/>
      </c>
      <c r="N735" s="31" t="str">
        <f t="shared" si="351"/>
        <v/>
      </c>
      <c r="O735" s="31" t="str">
        <f t="shared" si="352"/>
        <v/>
      </c>
      <c r="P735" s="49" t="str">
        <f t="shared" si="353"/>
        <v/>
      </c>
      <c r="Q735" s="49" t="str">
        <f t="shared" si="354"/>
        <v/>
      </c>
      <c r="R735" s="32" t="str">
        <f t="shared" si="355"/>
        <v/>
      </c>
      <c r="S735" s="19"/>
      <c r="T735" s="45" t="str">
        <f t="shared" si="356"/>
        <v/>
      </c>
      <c r="U735" s="32" t="str">
        <f t="shared" si="357"/>
        <v/>
      </c>
      <c r="V735" s="22"/>
      <c r="W735" s="6" t="str">
        <f t="shared" si="345"/>
        <v/>
      </c>
      <c r="X735" s="7" t="str">
        <f t="shared" si="358"/>
        <v/>
      </c>
      <c r="Y735" s="19"/>
      <c r="Z735" s="13" t="str">
        <f t="shared" si="346"/>
        <v/>
      </c>
      <c r="AA735" s="13" t="str">
        <f t="shared" si="359"/>
        <v/>
      </c>
      <c r="AB735" s="7" t="str">
        <f t="shared" si="360"/>
        <v/>
      </c>
      <c r="AC735" s="22"/>
      <c r="AD735" s="3" t="str">
        <f>IF(B735="","",COUNT(B$3:B735))</f>
        <v/>
      </c>
      <c r="AE735" s="3" t="str">
        <f>IF(C735="","",COUNT(C$3:C735))</f>
        <v/>
      </c>
      <c r="AF735" s="3" t="str">
        <f>IF(D735="","",COUNT(D$3:D735))</f>
        <v/>
      </c>
      <c r="AG735" s="20" t="str">
        <f>IF(E735="","",COUNTA($E$3:E735))</f>
        <v/>
      </c>
      <c r="AH735" s="38" t="str">
        <f>IF(B735="",IF(OR($C735&lt;&gt;"",$D735&lt;&gt;"",$E735&lt;&gt;"",$H735&lt;&gt;"",$G735&lt;&gt;""),INDEX(AH$3:AH734,MATCH(MAX(AD$3:AD734),AD$3:AD734,0),0),""),B735)</f>
        <v/>
      </c>
      <c r="AI735" s="38" t="str">
        <f>IF(C735="",IF(OR($D735&lt;&gt;"",$E735&lt;&gt;"",$H735&lt;&gt;"",$G735&lt;&gt;""),INDEX(AI$3:AI734,MATCH(MAX(AE$3:AE734),AE$3:AE734,0),0),""),C735)</f>
        <v/>
      </c>
      <c r="AJ735" s="38" t="str">
        <f>IF(D735="",IF(OR($E735&lt;&gt;"",$H735&lt;&gt;"",$G735&lt;&gt;""),INDEX(AJ$3:AJ734,MATCH(MAX(AF$3:AF734),AF$3:AF734,0),0),""),D735)</f>
        <v/>
      </c>
      <c r="AK735" s="4" t="str">
        <f>IF(入力!E735="","",IFERROR(INDEX(雇用者!$B$3:$B$100003,IFERROR(MATCH("*"&amp;$E735&amp;"*",雇用者!B$3:B$100003,0),MATCH("*"&amp;$E735&amp;"*",雇用者!C$3:C$100003,0)),0),入力!E735))&amp;""</f>
        <v/>
      </c>
      <c r="AL735" s="20" t="str">
        <f>IF(AM735="","",$AM735&amp;"@"&amp;AN735&amp;IF(AN735="","","@"&amp;COUNTIF($AK$3:AK735,AN735)))</f>
        <v/>
      </c>
      <c r="AM735" s="26" t="str">
        <f t="shared" si="361"/>
        <v/>
      </c>
      <c r="AN735" s="4" t="str">
        <f>IF(AK735="",IF(AND(OR(H735&lt;&gt;"",G735&lt;&gt;""),E735=""),INDEX($AK$3:AK734,MATCH(MAX($AG$3:AG734),$AG$3:AG734,0),0),""),AK735)</f>
        <v/>
      </c>
      <c r="AO735" s="20" t="str">
        <f>IF(H735="",IF(AN735="","",IFERROR(INDEX(雇用者!$D$3:$D$100003,MATCH($AN735,雇用者!B$3:B$100003,0),0),"")),H735)&amp;""</f>
        <v/>
      </c>
      <c r="AP735" s="20" t="str">
        <f>IF(AN735="","",IFERROR(IF(AND(入力!I735="",H735=""),INDEX(雇用者!$E$3:$E$100003,MATCH($AN735,雇用者!B$3:B$100003,0),0),I735),I735))&amp;""</f>
        <v/>
      </c>
      <c r="AQ735" s="20" t="str">
        <f t="shared" si="362"/>
        <v/>
      </c>
      <c r="AR735" s="20" t="str">
        <f t="shared" si="363"/>
        <v/>
      </c>
      <c r="AS735" s="20" t="str">
        <f>IF(AN735="","",IFERROR(IF(AND(入力!G735="",H735=""),INDEX(雇用者!$F$3:$Y$100003,MATCH($AN735,雇用者!B$3:B$100003,0),MATCH($AM735,雇用者!$F$1:$Y$1,1)),IF(G735="","",G735)),IF(G735="","",G735)))</f>
        <v/>
      </c>
      <c r="AT735" s="21" t="str">
        <f t="shared" si="364"/>
        <v/>
      </c>
      <c r="AU735" s="21" t="str">
        <f>IF(AND(AT735&lt;&gt;"",COUNTIF($AL$3:AL735,AL735)=1),SUMIF($AL$3:$AT$100003,AL735,$AT$3:$AT$100003),"")</f>
        <v/>
      </c>
      <c r="AV735" s="21" t="str">
        <f>IF(AND(COUNTIF($AM$3:AM735,AM735)=COUNTIF($AM$3:AM100735,AM735),AM735&lt;&gt;""),SUMIF($AM$3:AM735,AM735,$AT$3:AT735),"")</f>
        <v/>
      </c>
      <c r="AW735" s="96"/>
      <c r="AX735" s="20" t="str">
        <f>IF(COUNT(BC735:BH735)=6,MAX($AX$3:AX734)+1,"")</f>
        <v/>
      </c>
      <c r="AY735" s="20" t="str">
        <f>IF(AZ735="","",RANK(AZ735,$AZ$3:$AZ$100003,1)+COUNTIF($AZ$3:AZ735,AZ735)-1)</f>
        <v/>
      </c>
      <c r="AZ735" s="20" t="str">
        <f t="shared" si="365"/>
        <v/>
      </c>
      <c r="BA735" s="20" t="str">
        <f>IF(AN735="","",IF(COUNTIF($AN$3:AN735,AN735)=1,1+MAX($BA$3:BA734),INDEX($BA$3:BA734,MATCH(AN735,$AN$3:AN735,0),0)))</f>
        <v/>
      </c>
      <c r="BB735" s="20" t="str">
        <f>IF(AO735="","",IF(COUNTIF($AO$3:AO735,AO735)=1,1+MAX($BB$3:BB734),INDEX($BB$3:BB734,MATCH(AO735,$AO$3:AO735,0),0)))</f>
        <v/>
      </c>
      <c r="BC735" s="54" t="str">
        <f t="shared" si="366"/>
        <v/>
      </c>
      <c r="BD735" s="54" t="str">
        <f t="shared" si="367"/>
        <v/>
      </c>
      <c r="BE735" s="20" t="str">
        <f>IF($AN735="","",IF(COUNTIF(AN735,"*"&amp;BE$1&amp;"*"),COUNTIF(AN$3:AN735,"*"&amp;BE$1&amp;"*"),""))</f>
        <v/>
      </c>
      <c r="BF735" s="20" t="str">
        <f>IF($AN735="","",IF(COUNTIF(AO735,"*"&amp;BF$1&amp;"*"),COUNTIF(AO$3:AO735,"*"&amp;BF$1&amp;"*"),""))</f>
        <v/>
      </c>
      <c r="BG735" s="20" t="str">
        <f>IF($AN735="","",IF(COUNTIF(AP735,"*"&amp;BG$1&amp;"*"),COUNTIF(AP$3:AP735,"*"&amp;BG$1&amp;"*"),""))</f>
        <v/>
      </c>
      <c r="BH735" s="20" t="str">
        <f>IF($AN735="","",IF(COUNTIF(AQ735,"*"&amp;BH$1&amp;"*"),COUNTIF(AQ$3:AQ735,"*"&amp;BH$1&amp;"*"),""))</f>
        <v/>
      </c>
      <c r="BI735" s="58" t="str">
        <f t="shared" si="368"/>
        <v/>
      </c>
      <c r="BJ735" s="20" t="str">
        <f t="shared" si="369"/>
        <v/>
      </c>
      <c r="BK735" s="20" t="str">
        <f t="shared" si="370"/>
        <v/>
      </c>
      <c r="BM735" s="20" t="str">
        <f>IF($BM$1&gt;=1+MAX($BM$3:BM734),1+MAX($BM$3:BM734),"")</f>
        <v/>
      </c>
      <c r="BN735" s="20" t="str">
        <f t="shared" si="347"/>
        <v/>
      </c>
      <c r="BO735" s="20" t="str">
        <f t="shared" si="347"/>
        <v/>
      </c>
      <c r="BP735" s="20" t="str">
        <f t="shared" si="347"/>
        <v/>
      </c>
      <c r="BQ735" s="20" t="str">
        <f t="shared" si="347"/>
        <v/>
      </c>
      <c r="BR735" s="20" t="str">
        <f t="shared" si="347"/>
        <v/>
      </c>
      <c r="BS735" s="20" t="str">
        <f t="shared" si="347"/>
        <v/>
      </c>
      <c r="BT735" s="20" t="str">
        <f t="shared" si="347"/>
        <v/>
      </c>
      <c r="BU735" s="20" t="str">
        <f t="shared" si="347"/>
        <v/>
      </c>
      <c r="BV735" s="20" t="str">
        <f t="shared" si="347"/>
        <v/>
      </c>
      <c r="BW735" s="20" t="str">
        <f t="shared" si="347"/>
        <v/>
      </c>
      <c r="BX735" s="20" t="str">
        <f t="shared" si="347"/>
        <v/>
      </c>
    </row>
    <row r="736" spans="2:76" ht="30" customHeight="1" x14ac:dyDescent="0.2">
      <c r="B736" s="52"/>
      <c r="C736" s="52"/>
      <c r="D736" s="52"/>
      <c r="E736" s="30"/>
      <c r="F736" s="31"/>
      <c r="G736" s="32"/>
      <c r="H736" s="30"/>
      <c r="I736" s="31"/>
      <c r="J736" s="34"/>
      <c r="K736" s="112" t="str">
        <f t="shared" si="348"/>
        <v/>
      </c>
      <c r="L736" s="108" t="str">
        <f t="shared" si="349"/>
        <v/>
      </c>
      <c r="M736" s="108" t="str">
        <f t="shared" si="350"/>
        <v/>
      </c>
      <c r="N736" s="31" t="str">
        <f t="shared" si="351"/>
        <v/>
      </c>
      <c r="O736" s="31" t="str">
        <f t="shared" si="352"/>
        <v/>
      </c>
      <c r="P736" s="49" t="str">
        <f t="shared" si="353"/>
        <v/>
      </c>
      <c r="Q736" s="49" t="str">
        <f t="shared" si="354"/>
        <v/>
      </c>
      <c r="R736" s="32" t="str">
        <f t="shared" si="355"/>
        <v/>
      </c>
      <c r="S736" s="19"/>
      <c r="T736" s="45" t="str">
        <f t="shared" si="356"/>
        <v/>
      </c>
      <c r="U736" s="32" t="str">
        <f t="shared" si="357"/>
        <v/>
      </c>
      <c r="V736" s="22"/>
      <c r="W736" s="6" t="str">
        <f t="shared" si="345"/>
        <v/>
      </c>
      <c r="X736" s="7" t="str">
        <f t="shared" si="358"/>
        <v/>
      </c>
      <c r="Y736" s="19"/>
      <c r="Z736" s="13" t="str">
        <f t="shared" si="346"/>
        <v/>
      </c>
      <c r="AA736" s="13" t="str">
        <f t="shared" si="359"/>
        <v/>
      </c>
      <c r="AB736" s="7" t="str">
        <f t="shared" si="360"/>
        <v/>
      </c>
      <c r="AC736" s="22"/>
      <c r="AD736" s="3" t="str">
        <f>IF(B736="","",COUNT(B$3:B736))</f>
        <v/>
      </c>
      <c r="AE736" s="3" t="str">
        <f>IF(C736="","",COUNT(C$3:C736))</f>
        <v/>
      </c>
      <c r="AF736" s="3" t="str">
        <f>IF(D736="","",COUNT(D$3:D736))</f>
        <v/>
      </c>
      <c r="AG736" s="20" t="str">
        <f>IF(E736="","",COUNTA($E$3:E736))</f>
        <v/>
      </c>
      <c r="AH736" s="38" t="str">
        <f>IF(B736="",IF(OR($C736&lt;&gt;"",$D736&lt;&gt;"",$E736&lt;&gt;"",$H736&lt;&gt;"",$G736&lt;&gt;""),INDEX(AH$3:AH735,MATCH(MAX(AD$3:AD735),AD$3:AD735,0),0),""),B736)</f>
        <v/>
      </c>
      <c r="AI736" s="38" t="str">
        <f>IF(C736="",IF(OR($D736&lt;&gt;"",$E736&lt;&gt;"",$H736&lt;&gt;"",$G736&lt;&gt;""),INDEX(AI$3:AI735,MATCH(MAX(AE$3:AE735),AE$3:AE735,0),0),""),C736)</f>
        <v/>
      </c>
      <c r="AJ736" s="38" t="str">
        <f>IF(D736="",IF(OR($E736&lt;&gt;"",$H736&lt;&gt;"",$G736&lt;&gt;""),INDEX(AJ$3:AJ735,MATCH(MAX(AF$3:AF735),AF$3:AF735,0),0),""),D736)</f>
        <v/>
      </c>
      <c r="AK736" s="4" t="str">
        <f>IF(入力!E736="","",IFERROR(INDEX(雇用者!$B$3:$B$100003,IFERROR(MATCH("*"&amp;$E736&amp;"*",雇用者!B$3:B$100003,0),MATCH("*"&amp;$E736&amp;"*",雇用者!C$3:C$100003,0)),0),入力!E736))&amp;""</f>
        <v/>
      </c>
      <c r="AL736" s="20" t="str">
        <f>IF(AM736="","",$AM736&amp;"@"&amp;AN736&amp;IF(AN736="","","@"&amp;COUNTIF($AK$3:AK736,AN736)))</f>
        <v/>
      </c>
      <c r="AM736" s="26" t="str">
        <f t="shared" si="361"/>
        <v/>
      </c>
      <c r="AN736" s="4" t="str">
        <f>IF(AK736="",IF(AND(OR(H736&lt;&gt;"",G736&lt;&gt;""),E736=""),INDEX($AK$3:AK735,MATCH(MAX($AG$3:AG735),$AG$3:AG735,0),0),""),AK736)</f>
        <v/>
      </c>
      <c r="AO736" s="20" t="str">
        <f>IF(H736="",IF(AN736="","",IFERROR(INDEX(雇用者!$D$3:$D$100003,MATCH($AN736,雇用者!B$3:B$100003,0),0),"")),H736)&amp;""</f>
        <v/>
      </c>
      <c r="AP736" s="20" t="str">
        <f>IF(AN736="","",IFERROR(IF(AND(入力!I736="",H736=""),INDEX(雇用者!$E$3:$E$100003,MATCH($AN736,雇用者!B$3:B$100003,0),0),I736),I736))&amp;""</f>
        <v/>
      </c>
      <c r="AQ736" s="20" t="str">
        <f t="shared" si="362"/>
        <v/>
      </c>
      <c r="AR736" s="20" t="str">
        <f t="shared" si="363"/>
        <v/>
      </c>
      <c r="AS736" s="20" t="str">
        <f>IF(AN736="","",IFERROR(IF(AND(入力!G736="",H736=""),INDEX(雇用者!$F$3:$Y$100003,MATCH($AN736,雇用者!B$3:B$100003,0),MATCH($AM736,雇用者!$F$1:$Y$1,1)),IF(G736="","",G736)),IF(G736="","",G736)))</f>
        <v/>
      </c>
      <c r="AT736" s="21" t="str">
        <f t="shared" si="364"/>
        <v/>
      </c>
      <c r="AU736" s="21" t="str">
        <f>IF(AND(AT736&lt;&gt;"",COUNTIF($AL$3:AL736,AL736)=1),SUMIF($AL$3:$AT$100003,AL736,$AT$3:$AT$100003),"")</f>
        <v/>
      </c>
      <c r="AV736" s="21" t="str">
        <f>IF(AND(COUNTIF($AM$3:AM736,AM736)=COUNTIF($AM$3:AM100736,AM736),AM736&lt;&gt;""),SUMIF($AM$3:AM736,AM736,$AT$3:AT736),"")</f>
        <v/>
      </c>
      <c r="AW736" s="96"/>
      <c r="AX736" s="20" t="str">
        <f>IF(COUNT(BC736:BH736)=6,MAX($AX$3:AX735)+1,"")</f>
        <v/>
      </c>
      <c r="AY736" s="20" t="str">
        <f>IF(AZ736="","",RANK(AZ736,$AZ$3:$AZ$100003,1)+COUNTIF($AZ$3:AZ736,AZ736)-1)</f>
        <v/>
      </c>
      <c r="AZ736" s="20" t="str">
        <f t="shared" si="365"/>
        <v/>
      </c>
      <c r="BA736" s="20" t="str">
        <f>IF(AN736="","",IF(COUNTIF($AN$3:AN736,AN736)=1,1+MAX($BA$3:BA735),INDEX($BA$3:BA735,MATCH(AN736,$AN$3:AN736,0),0)))</f>
        <v/>
      </c>
      <c r="BB736" s="20" t="str">
        <f>IF(AO736="","",IF(COUNTIF($AO$3:AO736,AO736)=1,1+MAX($BB$3:BB735),INDEX($BB$3:BB735,MATCH(AO736,$AO$3:AO736,0),0)))</f>
        <v/>
      </c>
      <c r="BC736" s="54" t="str">
        <f t="shared" si="366"/>
        <v/>
      </c>
      <c r="BD736" s="54" t="str">
        <f t="shared" si="367"/>
        <v/>
      </c>
      <c r="BE736" s="20" t="str">
        <f>IF($AN736="","",IF(COUNTIF(AN736,"*"&amp;BE$1&amp;"*"),COUNTIF(AN$3:AN736,"*"&amp;BE$1&amp;"*"),""))</f>
        <v/>
      </c>
      <c r="BF736" s="20" t="str">
        <f>IF($AN736="","",IF(COUNTIF(AO736,"*"&amp;BF$1&amp;"*"),COUNTIF(AO$3:AO736,"*"&amp;BF$1&amp;"*"),""))</f>
        <v/>
      </c>
      <c r="BG736" s="20" t="str">
        <f>IF($AN736="","",IF(COUNTIF(AP736,"*"&amp;BG$1&amp;"*"),COUNTIF(AP$3:AP736,"*"&amp;BG$1&amp;"*"),""))</f>
        <v/>
      </c>
      <c r="BH736" s="20" t="str">
        <f>IF($AN736="","",IF(COUNTIF(AQ736,"*"&amp;BH$1&amp;"*"),COUNTIF(AQ$3:AQ736,"*"&amp;BH$1&amp;"*"),""))</f>
        <v/>
      </c>
      <c r="BI736" s="58" t="str">
        <f t="shared" si="368"/>
        <v/>
      </c>
      <c r="BJ736" s="20" t="str">
        <f t="shared" si="369"/>
        <v/>
      </c>
      <c r="BK736" s="20" t="str">
        <f t="shared" si="370"/>
        <v/>
      </c>
      <c r="BM736" s="20" t="str">
        <f>IF($BM$1&gt;=1+MAX($BM$3:BM735),1+MAX($BM$3:BM735),"")</f>
        <v/>
      </c>
      <c r="BN736" s="20" t="str">
        <f t="shared" si="347"/>
        <v/>
      </c>
      <c r="BO736" s="20" t="str">
        <f t="shared" si="347"/>
        <v/>
      </c>
      <c r="BP736" s="20" t="str">
        <f t="shared" si="347"/>
        <v/>
      </c>
      <c r="BQ736" s="20" t="str">
        <f t="shared" si="347"/>
        <v/>
      </c>
      <c r="BR736" s="20" t="str">
        <f t="shared" si="347"/>
        <v/>
      </c>
      <c r="BS736" s="20" t="str">
        <f t="shared" si="347"/>
        <v/>
      </c>
      <c r="BT736" s="20" t="str">
        <f t="shared" si="347"/>
        <v/>
      </c>
      <c r="BU736" s="20" t="str">
        <f t="shared" ref="BN736:BX759" si="371">IFERROR(IF($BM736="","",INDEX($AH$3:$AT$100003,MATCH($BM736,INDEX($AX$3:$AY$100003,0,MATCH($BN$1,$AX$2:$AY$2,0)),0),MATCH(BU$2,$AH$2:$AT$2,0))),"")</f>
        <v/>
      </c>
      <c r="BV736" s="20" t="str">
        <f t="shared" si="371"/>
        <v/>
      </c>
      <c r="BW736" s="20" t="str">
        <f t="shared" si="371"/>
        <v/>
      </c>
      <c r="BX736" s="20" t="str">
        <f t="shared" si="371"/>
        <v/>
      </c>
    </row>
    <row r="737" spans="2:76" ht="30" customHeight="1" x14ac:dyDescent="0.2">
      <c r="B737" s="52"/>
      <c r="C737" s="52"/>
      <c r="D737" s="52"/>
      <c r="E737" s="30"/>
      <c r="F737" s="31"/>
      <c r="G737" s="32"/>
      <c r="H737" s="30"/>
      <c r="I737" s="31"/>
      <c r="J737" s="34"/>
      <c r="K737" s="112" t="str">
        <f t="shared" si="348"/>
        <v/>
      </c>
      <c r="L737" s="108" t="str">
        <f t="shared" si="349"/>
        <v/>
      </c>
      <c r="M737" s="108" t="str">
        <f t="shared" si="350"/>
        <v/>
      </c>
      <c r="N737" s="31" t="str">
        <f t="shared" si="351"/>
        <v/>
      </c>
      <c r="O737" s="31" t="str">
        <f t="shared" si="352"/>
        <v/>
      </c>
      <c r="P737" s="49" t="str">
        <f t="shared" si="353"/>
        <v/>
      </c>
      <c r="Q737" s="49" t="str">
        <f t="shared" si="354"/>
        <v/>
      </c>
      <c r="R737" s="32" t="str">
        <f t="shared" si="355"/>
        <v/>
      </c>
      <c r="S737" s="19"/>
      <c r="T737" s="45" t="str">
        <f t="shared" si="356"/>
        <v/>
      </c>
      <c r="U737" s="32" t="str">
        <f t="shared" si="357"/>
        <v/>
      </c>
      <c r="V737" s="22"/>
      <c r="W737" s="6" t="str">
        <f t="shared" si="345"/>
        <v/>
      </c>
      <c r="X737" s="7" t="str">
        <f t="shared" si="358"/>
        <v/>
      </c>
      <c r="Y737" s="19"/>
      <c r="Z737" s="13" t="str">
        <f t="shared" si="346"/>
        <v/>
      </c>
      <c r="AA737" s="13" t="str">
        <f t="shared" si="359"/>
        <v/>
      </c>
      <c r="AB737" s="7" t="str">
        <f t="shared" si="360"/>
        <v/>
      </c>
      <c r="AC737" s="22"/>
      <c r="AD737" s="3" t="str">
        <f>IF(B737="","",COUNT(B$3:B737))</f>
        <v/>
      </c>
      <c r="AE737" s="3" t="str">
        <f>IF(C737="","",COUNT(C$3:C737))</f>
        <v/>
      </c>
      <c r="AF737" s="3" t="str">
        <f>IF(D737="","",COUNT(D$3:D737))</f>
        <v/>
      </c>
      <c r="AG737" s="20" t="str">
        <f>IF(E737="","",COUNTA($E$3:E737))</f>
        <v/>
      </c>
      <c r="AH737" s="38" t="str">
        <f>IF(B737="",IF(OR($C737&lt;&gt;"",$D737&lt;&gt;"",$E737&lt;&gt;"",$H737&lt;&gt;"",$G737&lt;&gt;""),INDEX(AH$3:AH736,MATCH(MAX(AD$3:AD736),AD$3:AD736,0),0),""),B737)</f>
        <v/>
      </c>
      <c r="AI737" s="38" t="str">
        <f>IF(C737="",IF(OR($D737&lt;&gt;"",$E737&lt;&gt;"",$H737&lt;&gt;"",$G737&lt;&gt;""),INDEX(AI$3:AI736,MATCH(MAX(AE$3:AE736),AE$3:AE736,0),0),""),C737)</f>
        <v/>
      </c>
      <c r="AJ737" s="38" t="str">
        <f>IF(D737="",IF(OR($E737&lt;&gt;"",$H737&lt;&gt;"",$G737&lt;&gt;""),INDEX(AJ$3:AJ736,MATCH(MAX(AF$3:AF736),AF$3:AF736,0),0),""),D737)</f>
        <v/>
      </c>
      <c r="AK737" s="4" t="str">
        <f>IF(入力!E737="","",IFERROR(INDEX(雇用者!$B$3:$B$100003,IFERROR(MATCH("*"&amp;$E737&amp;"*",雇用者!B$3:B$100003,0),MATCH("*"&amp;$E737&amp;"*",雇用者!C$3:C$100003,0)),0),入力!E737))&amp;""</f>
        <v/>
      </c>
      <c r="AL737" s="20" t="str">
        <f>IF(AM737="","",$AM737&amp;"@"&amp;AN737&amp;IF(AN737="","","@"&amp;COUNTIF($AK$3:AK737,AN737)))</f>
        <v/>
      </c>
      <c r="AM737" s="26" t="str">
        <f t="shared" si="361"/>
        <v/>
      </c>
      <c r="AN737" s="4" t="str">
        <f>IF(AK737="",IF(AND(OR(H737&lt;&gt;"",G737&lt;&gt;""),E737=""),INDEX($AK$3:AK736,MATCH(MAX($AG$3:AG736),$AG$3:AG736,0),0),""),AK737)</f>
        <v/>
      </c>
      <c r="AO737" s="20" t="str">
        <f>IF(H737="",IF(AN737="","",IFERROR(INDEX(雇用者!$D$3:$D$100003,MATCH($AN737,雇用者!B$3:B$100003,0),0),"")),H737)&amp;""</f>
        <v/>
      </c>
      <c r="AP737" s="20" t="str">
        <f>IF(AN737="","",IFERROR(IF(AND(入力!I737="",H737=""),INDEX(雇用者!$E$3:$E$100003,MATCH($AN737,雇用者!B$3:B$100003,0),0),I737),I737))&amp;""</f>
        <v/>
      </c>
      <c r="AQ737" s="20" t="str">
        <f t="shared" si="362"/>
        <v/>
      </c>
      <c r="AR737" s="20" t="str">
        <f t="shared" si="363"/>
        <v/>
      </c>
      <c r="AS737" s="20" t="str">
        <f>IF(AN737="","",IFERROR(IF(AND(入力!G737="",H737=""),INDEX(雇用者!$F$3:$Y$100003,MATCH($AN737,雇用者!B$3:B$100003,0),MATCH($AM737,雇用者!$F$1:$Y$1,1)),IF(G737="","",G737)),IF(G737="","",G737)))</f>
        <v/>
      </c>
      <c r="AT737" s="21" t="str">
        <f t="shared" si="364"/>
        <v/>
      </c>
      <c r="AU737" s="21" t="str">
        <f>IF(AND(AT737&lt;&gt;"",COUNTIF($AL$3:AL737,AL737)=1),SUMIF($AL$3:$AT$100003,AL737,$AT$3:$AT$100003),"")</f>
        <v/>
      </c>
      <c r="AV737" s="21" t="str">
        <f>IF(AND(COUNTIF($AM$3:AM737,AM737)=COUNTIF($AM$3:AM100737,AM737),AM737&lt;&gt;""),SUMIF($AM$3:AM737,AM737,$AT$3:AT737),"")</f>
        <v/>
      </c>
      <c r="AW737" s="96"/>
      <c r="AX737" s="20" t="str">
        <f>IF(COUNT(BC737:BH737)=6,MAX($AX$3:AX736)+1,"")</f>
        <v/>
      </c>
      <c r="AY737" s="20" t="str">
        <f>IF(AZ737="","",RANK(AZ737,$AZ$3:$AZ$100003,1)+COUNTIF($AZ$3:AZ737,AZ737)-1)</f>
        <v/>
      </c>
      <c r="AZ737" s="20" t="str">
        <f t="shared" si="365"/>
        <v/>
      </c>
      <c r="BA737" s="20" t="str">
        <f>IF(AN737="","",IF(COUNTIF($AN$3:AN737,AN737)=1,1+MAX($BA$3:BA736),INDEX($BA$3:BA736,MATCH(AN737,$AN$3:AN737,0),0)))</f>
        <v/>
      </c>
      <c r="BB737" s="20" t="str">
        <f>IF(AO737="","",IF(COUNTIF($AO$3:AO737,AO737)=1,1+MAX($BB$3:BB736),INDEX($BB$3:BB736,MATCH(AO737,$AO$3:AO737,0),0)))</f>
        <v/>
      </c>
      <c r="BC737" s="54" t="str">
        <f t="shared" si="366"/>
        <v/>
      </c>
      <c r="BD737" s="54" t="str">
        <f t="shared" si="367"/>
        <v/>
      </c>
      <c r="BE737" s="20" t="str">
        <f>IF($AN737="","",IF(COUNTIF(AN737,"*"&amp;BE$1&amp;"*"),COUNTIF(AN$3:AN737,"*"&amp;BE$1&amp;"*"),""))</f>
        <v/>
      </c>
      <c r="BF737" s="20" t="str">
        <f>IF($AN737="","",IF(COUNTIF(AO737,"*"&amp;BF$1&amp;"*"),COUNTIF(AO$3:AO737,"*"&amp;BF$1&amp;"*"),""))</f>
        <v/>
      </c>
      <c r="BG737" s="20" t="str">
        <f>IF($AN737="","",IF(COUNTIF(AP737,"*"&amp;BG$1&amp;"*"),COUNTIF(AP$3:AP737,"*"&amp;BG$1&amp;"*"),""))</f>
        <v/>
      </c>
      <c r="BH737" s="20" t="str">
        <f>IF($AN737="","",IF(COUNTIF(AQ737,"*"&amp;BH$1&amp;"*"),COUNTIF(AQ$3:AQ737,"*"&amp;BH$1&amp;"*"),""))</f>
        <v/>
      </c>
      <c r="BI737" s="58" t="str">
        <f t="shared" si="368"/>
        <v/>
      </c>
      <c r="BJ737" s="20" t="str">
        <f t="shared" si="369"/>
        <v/>
      </c>
      <c r="BK737" s="20" t="str">
        <f t="shared" si="370"/>
        <v/>
      </c>
      <c r="BM737" s="20" t="str">
        <f>IF($BM$1&gt;=1+MAX($BM$3:BM736),1+MAX($BM$3:BM736),"")</f>
        <v/>
      </c>
      <c r="BN737" s="20" t="str">
        <f t="shared" si="371"/>
        <v/>
      </c>
      <c r="BO737" s="20" t="str">
        <f t="shared" si="371"/>
        <v/>
      </c>
      <c r="BP737" s="20" t="str">
        <f t="shared" si="371"/>
        <v/>
      </c>
      <c r="BQ737" s="20" t="str">
        <f t="shared" si="371"/>
        <v/>
      </c>
      <c r="BR737" s="20" t="str">
        <f t="shared" si="371"/>
        <v/>
      </c>
      <c r="BS737" s="20" t="str">
        <f t="shared" si="371"/>
        <v/>
      </c>
      <c r="BT737" s="20" t="str">
        <f t="shared" si="371"/>
        <v/>
      </c>
      <c r="BU737" s="20" t="str">
        <f t="shared" si="371"/>
        <v/>
      </c>
      <c r="BV737" s="20" t="str">
        <f t="shared" si="371"/>
        <v/>
      </c>
      <c r="BW737" s="20" t="str">
        <f t="shared" si="371"/>
        <v/>
      </c>
      <c r="BX737" s="20" t="str">
        <f t="shared" si="371"/>
        <v/>
      </c>
    </row>
    <row r="738" spans="2:76" ht="30" customHeight="1" x14ac:dyDescent="0.2">
      <c r="B738" s="52"/>
      <c r="C738" s="52"/>
      <c r="D738" s="52"/>
      <c r="E738" s="30"/>
      <c r="F738" s="31"/>
      <c r="G738" s="32"/>
      <c r="H738" s="30"/>
      <c r="I738" s="31"/>
      <c r="J738" s="34"/>
      <c r="K738" s="112" t="str">
        <f t="shared" si="348"/>
        <v/>
      </c>
      <c r="L738" s="108" t="str">
        <f t="shared" si="349"/>
        <v/>
      </c>
      <c r="M738" s="108" t="str">
        <f t="shared" si="350"/>
        <v/>
      </c>
      <c r="N738" s="31" t="str">
        <f t="shared" si="351"/>
        <v/>
      </c>
      <c r="O738" s="31" t="str">
        <f t="shared" si="352"/>
        <v/>
      </c>
      <c r="P738" s="49" t="str">
        <f t="shared" si="353"/>
        <v/>
      </c>
      <c r="Q738" s="49" t="str">
        <f t="shared" si="354"/>
        <v/>
      </c>
      <c r="R738" s="32" t="str">
        <f t="shared" si="355"/>
        <v/>
      </c>
      <c r="S738" s="19"/>
      <c r="T738" s="45" t="str">
        <f t="shared" si="356"/>
        <v/>
      </c>
      <c r="U738" s="32" t="str">
        <f t="shared" si="357"/>
        <v/>
      </c>
      <c r="V738" s="22"/>
      <c r="W738" s="6" t="str">
        <f t="shared" si="345"/>
        <v/>
      </c>
      <c r="X738" s="7" t="str">
        <f t="shared" si="358"/>
        <v/>
      </c>
      <c r="Y738" s="19"/>
      <c r="Z738" s="13" t="str">
        <f t="shared" si="346"/>
        <v/>
      </c>
      <c r="AA738" s="13" t="str">
        <f t="shared" si="359"/>
        <v/>
      </c>
      <c r="AB738" s="7" t="str">
        <f t="shared" si="360"/>
        <v/>
      </c>
      <c r="AC738" s="22"/>
      <c r="AD738" s="3" t="str">
        <f>IF(B738="","",COUNT(B$3:B738))</f>
        <v/>
      </c>
      <c r="AE738" s="3" t="str">
        <f>IF(C738="","",COUNT(C$3:C738))</f>
        <v/>
      </c>
      <c r="AF738" s="3" t="str">
        <f>IF(D738="","",COUNT(D$3:D738))</f>
        <v/>
      </c>
      <c r="AG738" s="20" t="str">
        <f>IF(E738="","",COUNTA($E$3:E738))</f>
        <v/>
      </c>
      <c r="AH738" s="38" t="str">
        <f>IF(B738="",IF(OR($C738&lt;&gt;"",$D738&lt;&gt;"",$E738&lt;&gt;"",$H738&lt;&gt;"",$G738&lt;&gt;""),INDEX(AH$3:AH737,MATCH(MAX(AD$3:AD737),AD$3:AD737,0),0),""),B738)</f>
        <v/>
      </c>
      <c r="AI738" s="38" t="str">
        <f>IF(C738="",IF(OR($D738&lt;&gt;"",$E738&lt;&gt;"",$H738&lt;&gt;"",$G738&lt;&gt;""),INDEX(AI$3:AI737,MATCH(MAX(AE$3:AE737),AE$3:AE737,0),0),""),C738)</f>
        <v/>
      </c>
      <c r="AJ738" s="38" t="str">
        <f>IF(D738="",IF(OR($E738&lt;&gt;"",$H738&lt;&gt;"",$G738&lt;&gt;""),INDEX(AJ$3:AJ737,MATCH(MAX(AF$3:AF737),AF$3:AF737,0),0),""),D738)</f>
        <v/>
      </c>
      <c r="AK738" s="4" t="str">
        <f>IF(入力!E738="","",IFERROR(INDEX(雇用者!$B$3:$B$100003,IFERROR(MATCH("*"&amp;$E738&amp;"*",雇用者!B$3:B$100003,0),MATCH("*"&amp;$E738&amp;"*",雇用者!C$3:C$100003,0)),0),入力!E738))&amp;""</f>
        <v/>
      </c>
      <c r="AL738" s="20" t="str">
        <f>IF(AM738="","",$AM738&amp;"@"&amp;AN738&amp;IF(AN738="","","@"&amp;COUNTIF($AK$3:AK738,AN738)))</f>
        <v/>
      </c>
      <c r="AM738" s="26" t="str">
        <f t="shared" si="361"/>
        <v/>
      </c>
      <c r="AN738" s="4" t="str">
        <f>IF(AK738="",IF(AND(OR(H738&lt;&gt;"",G738&lt;&gt;""),E738=""),INDEX($AK$3:AK737,MATCH(MAX($AG$3:AG737),$AG$3:AG737,0),0),""),AK738)</f>
        <v/>
      </c>
      <c r="AO738" s="20" t="str">
        <f>IF(H738="",IF(AN738="","",IFERROR(INDEX(雇用者!$D$3:$D$100003,MATCH($AN738,雇用者!B$3:B$100003,0),0),"")),H738)&amp;""</f>
        <v/>
      </c>
      <c r="AP738" s="20" t="str">
        <f>IF(AN738="","",IFERROR(IF(AND(入力!I738="",H738=""),INDEX(雇用者!$E$3:$E$100003,MATCH($AN738,雇用者!B$3:B$100003,0),0),I738),I738))&amp;""</f>
        <v/>
      </c>
      <c r="AQ738" s="20" t="str">
        <f t="shared" si="362"/>
        <v/>
      </c>
      <c r="AR738" s="20" t="str">
        <f t="shared" si="363"/>
        <v/>
      </c>
      <c r="AS738" s="20" t="str">
        <f>IF(AN738="","",IFERROR(IF(AND(入力!G738="",H738=""),INDEX(雇用者!$F$3:$Y$100003,MATCH($AN738,雇用者!B$3:B$100003,0),MATCH($AM738,雇用者!$F$1:$Y$1,1)),IF(G738="","",G738)),IF(G738="","",G738)))</f>
        <v/>
      </c>
      <c r="AT738" s="21" t="str">
        <f t="shared" si="364"/>
        <v/>
      </c>
      <c r="AU738" s="21" t="str">
        <f>IF(AND(AT738&lt;&gt;"",COUNTIF($AL$3:AL738,AL738)=1),SUMIF($AL$3:$AT$100003,AL738,$AT$3:$AT$100003),"")</f>
        <v/>
      </c>
      <c r="AV738" s="21" t="str">
        <f>IF(AND(COUNTIF($AM$3:AM738,AM738)=COUNTIF($AM$3:AM100738,AM738),AM738&lt;&gt;""),SUMIF($AM$3:AM738,AM738,$AT$3:AT738),"")</f>
        <v/>
      </c>
      <c r="AW738" s="96"/>
      <c r="AX738" s="20" t="str">
        <f>IF(COUNT(BC738:BH738)=6,MAX($AX$3:AX737)+1,"")</f>
        <v/>
      </c>
      <c r="AY738" s="20" t="str">
        <f>IF(AZ738="","",RANK(AZ738,$AZ$3:$AZ$100003,1)+COUNTIF($AZ$3:AZ738,AZ738)-1)</f>
        <v/>
      </c>
      <c r="AZ738" s="20" t="str">
        <f t="shared" si="365"/>
        <v/>
      </c>
      <c r="BA738" s="20" t="str">
        <f>IF(AN738="","",IF(COUNTIF($AN$3:AN738,AN738)=1,1+MAX($BA$3:BA737),INDEX($BA$3:BA737,MATCH(AN738,$AN$3:AN738,0),0)))</f>
        <v/>
      </c>
      <c r="BB738" s="20" t="str">
        <f>IF(AO738="","",IF(COUNTIF($AO$3:AO738,AO738)=1,1+MAX($BB$3:BB737),INDEX($BB$3:BB737,MATCH(AO738,$AO$3:AO738,0),0)))</f>
        <v/>
      </c>
      <c r="BC738" s="54" t="str">
        <f t="shared" si="366"/>
        <v/>
      </c>
      <c r="BD738" s="54" t="str">
        <f t="shared" si="367"/>
        <v/>
      </c>
      <c r="BE738" s="20" t="str">
        <f>IF($AN738="","",IF(COUNTIF(AN738,"*"&amp;BE$1&amp;"*"),COUNTIF(AN$3:AN738,"*"&amp;BE$1&amp;"*"),""))</f>
        <v/>
      </c>
      <c r="BF738" s="20" t="str">
        <f>IF($AN738="","",IF(COUNTIF(AO738,"*"&amp;BF$1&amp;"*"),COUNTIF(AO$3:AO738,"*"&amp;BF$1&amp;"*"),""))</f>
        <v/>
      </c>
      <c r="BG738" s="20" t="str">
        <f>IF($AN738="","",IF(COUNTIF(AP738,"*"&amp;BG$1&amp;"*"),COUNTIF(AP$3:AP738,"*"&amp;BG$1&amp;"*"),""))</f>
        <v/>
      </c>
      <c r="BH738" s="20" t="str">
        <f>IF($AN738="","",IF(COUNTIF(AQ738,"*"&amp;BH$1&amp;"*"),COUNTIF(AQ$3:AQ738,"*"&amp;BH$1&amp;"*"),""))</f>
        <v/>
      </c>
      <c r="BI738" s="58" t="str">
        <f t="shared" si="368"/>
        <v/>
      </c>
      <c r="BJ738" s="20" t="str">
        <f t="shared" si="369"/>
        <v/>
      </c>
      <c r="BK738" s="20" t="str">
        <f t="shared" si="370"/>
        <v/>
      </c>
      <c r="BM738" s="20" t="str">
        <f>IF($BM$1&gt;=1+MAX($BM$3:BM737),1+MAX($BM$3:BM737),"")</f>
        <v/>
      </c>
      <c r="BN738" s="20" t="str">
        <f t="shared" si="371"/>
        <v/>
      </c>
      <c r="BO738" s="20" t="str">
        <f t="shared" si="371"/>
        <v/>
      </c>
      <c r="BP738" s="20" t="str">
        <f t="shared" si="371"/>
        <v/>
      </c>
      <c r="BQ738" s="20" t="str">
        <f t="shared" si="371"/>
        <v/>
      </c>
      <c r="BR738" s="20" t="str">
        <f t="shared" si="371"/>
        <v/>
      </c>
      <c r="BS738" s="20" t="str">
        <f t="shared" si="371"/>
        <v/>
      </c>
      <c r="BT738" s="20" t="str">
        <f t="shared" si="371"/>
        <v/>
      </c>
      <c r="BU738" s="20" t="str">
        <f t="shared" si="371"/>
        <v/>
      </c>
      <c r="BV738" s="20" t="str">
        <f t="shared" si="371"/>
        <v/>
      </c>
      <c r="BW738" s="20" t="str">
        <f t="shared" si="371"/>
        <v/>
      </c>
      <c r="BX738" s="20" t="str">
        <f t="shared" si="371"/>
        <v/>
      </c>
    </row>
    <row r="739" spans="2:76" ht="30" customHeight="1" x14ac:dyDescent="0.2">
      <c r="B739" s="52"/>
      <c r="C739" s="52"/>
      <c r="D739" s="52"/>
      <c r="E739" s="30"/>
      <c r="F739" s="31"/>
      <c r="G739" s="32"/>
      <c r="H739" s="30"/>
      <c r="I739" s="31"/>
      <c r="J739" s="34"/>
      <c r="K739" s="112" t="str">
        <f t="shared" si="348"/>
        <v/>
      </c>
      <c r="L739" s="108" t="str">
        <f t="shared" si="349"/>
        <v/>
      </c>
      <c r="M739" s="108" t="str">
        <f t="shared" si="350"/>
        <v/>
      </c>
      <c r="N739" s="31" t="str">
        <f t="shared" si="351"/>
        <v/>
      </c>
      <c r="O739" s="31" t="str">
        <f t="shared" si="352"/>
        <v/>
      </c>
      <c r="P739" s="49" t="str">
        <f t="shared" si="353"/>
        <v/>
      </c>
      <c r="Q739" s="49" t="str">
        <f t="shared" si="354"/>
        <v/>
      </c>
      <c r="R739" s="32" t="str">
        <f t="shared" si="355"/>
        <v/>
      </c>
      <c r="S739" s="19"/>
      <c r="T739" s="45" t="str">
        <f t="shared" si="356"/>
        <v/>
      </c>
      <c r="U739" s="32" t="str">
        <f t="shared" si="357"/>
        <v/>
      </c>
      <c r="V739" s="22"/>
      <c r="W739" s="6" t="str">
        <f t="shared" si="345"/>
        <v/>
      </c>
      <c r="X739" s="7" t="str">
        <f t="shared" si="358"/>
        <v/>
      </c>
      <c r="Y739" s="19"/>
      <c r="Z739" s="13" t="str">
        <f t="shared" si="346"/>
        <v/>
      </c>
      <c r="AA739" s="13" t="str">
        <f t="shared" si="359"/>
        <v/>
      </c>
      <c r="AB739" s="7" t="str">
        <f t="shared" si="360"/>
        <v/>
      </c>
      <c r="AC739" s="22"/>
      <c r="AD739" s="3" t="str">
        <f>IF(B739="","",COUNT(B$3:B739))</f>
        <v/>
      </c>
      <c r="AE739" s="3" t="str">
        <f>IF(C739="","",COUNT(C$3:C739))</f>
        <v/>
      </c>
      <c r="AF739" s="3" t="str">
        <f>IF(D739="","",COUNT(D$3:D739))</f>
        <v/>
      </c>
      <c r="AG739" s="20" t="str">
        <f>IF(E739="","",COUNTA($E$3:E739))</f>
        <v/>
      </c>
      <c r="AH739" s="38" t="str">
        <f>IF(B739="",IF(OR($C739&lt;&gt;"",$D739&lt;&gt;"",$E739&lt;&gt;"",$H739&lt;&gt;"",$G739&lt;&gt;""),INDEX(AH$3:AH738,MATCH(MAX(AD$3:AD738),AD$3:AD738,0),0),""),B739)</f>
        <v/>
      </c>
      <c r="AI739" s="38" t="str">
        <f>IF(C739="",IF(OR($D739&lt;&gt;"",$E739&lt;&gt;"",$H739&lt;&gt;"",$G739&lt;&gt;""),INDEX(AI$3:AI738,MATCH(MAX(AE$3:AE738),AE$3:AE738,0),0),""),C739)</f>
        <v/>
      </c>
      <c r="AJ739" s="38" t="str">
        <f>IF(D739="",IF(OR($E739&lt;&gt;"",$H739&lt;&gt;"",$G739&lt;&gt;""),INDEX(AJ$3:AJ738,MATCH(MAX(AF$3:AF738),AF$3:AF738,0),0),""),D739)</f>
        <v/>
      </c>
      <c r="AK739" s="4" t="str">
        <f>IF(入力!E739="","",IFERROR(INDEX(雇用者!$B$3:$B$100003,IFERROR(MATCH("*"&amp;$E739&amp;"*",雇用者!B$3:B$100003,0),MATCH("*"&amp;$E739&amp;"*",雇用者!C$3:C$100003,0)),0),入力!E739))&amp;""</f>
        <v/>
      </c>
      <c r="AL739" s="20" t="str">
        <f>IF(AM739="","",$AM739&amp;"@"&amp;AN739&amp;IF(AN739="","","@"&amp;COUNTIF($AK$3:AK739,AN739)))</f>
        <v/>
      </c>
      <c r="AM739" s="26" t="str">
        <f t="shared" si="361"/>
        <v/>
      </c>
      <c r="AN739" s="4" t="str">
        <f>IF(AK739="",IF(AND(OR(H739&lt;&gt;"",G739&lt;&gt;""),E739=""),INDEX($AK$3:AK738,MATCH(MAX($AG$3:AG738),$AG$3:AG738,0),0),""),AK739)</f>
        <v/>
      </c>
      <c r="AO739" s="20" t="str">
        <f>IF(H739="",IF(AN739="","",IFERROR(INDEX(雇用者!$D$3:$D$100003,MATCH($AN739,雇用者!B$3:B$100003,0),0),"")),H739)&amp;""</f>
        <v/>
      </c>
      <c r="AP739" s="20" t="str">
        <f>IF(AN739="","",IFERROR(IF(AND(入力!I739="",H739=""),INDEX(雇用者!$E$3:$E$100003,MATCH($AN739,雇用者!B$3:B$100003,0),0),I739),I739))&amp;""</f>
        <v/>
      </c>
      <c r="AQ739" s="20" t="str">
        <f t="shared" si="362"/>
        <v/>
      </c>
      <c r="AR739" s="20" t="str">
        <f t="shared" si="363"/>
        <v/>
      </c>
      <c r="AS739" s="20" t="str">
        <f>IF(AN739="","",IFERROR(IF(AND(入力!G739="",H739=""),INDEX(雇用者!$F$3:$Y$100003,MATCH($AN739,雇用者!B$3:B$100003,0),MATCH($AM739,雇用者!$F$1:$Y$1,1)),IF(G739="","",G739)),IF(G739="","",G739)))</f>
        <v/>
      </c>
      <c r="AT739" s="21" t="str">
        <f t="shared" si="364"/>
        <v/>
      </c>
      <c r="AU739" s="21" t="str">
        <f>IF(AND(AT739&lt;&gt;"",COUNTIF($AL$3:AL739,AL739)=1),SUMIF($AL$3:$AT$100003,AL739,$AT$3:$AT$100003),"")</f>
        <v/>
      </c>
      <c r="AV739" s="21" t="str">
        <f>IF(AND(COUNTIF($AM$3:AM739,AM739)=COUNTIF($AM$3:AM100739,AM739),AM739&lt;&gt;""),SUMIF($AM$3:AM739,AM739,$AT$3:AT739),"")</f>
        <v/>
      </c>
      <c r="AW739" s="96"/>
      <c r="AX739" s="20" t="str">
        <f>IF(COUNT(BC739:BH739)=6,MAX($AX$3:AX738)+1,"")</f>
        <v/>
      </c>
      <c r="AY739" s="20" t="str">
        <f>IF(AZ739="","",RANK(AZ739,$AZ$3:$AZ$100003,1)+COUNTIF($AZ$3:AZ739,AZ739)-1)</f>
        <v/>
      </c>
      <c r="AZ739" s="20" t="str">
        <f t="shared" si="365"/>
        <v/>
      </c>
      <c r="BA739" s="20" t="str">
        <f>IF(AN739="","",IF(COUNTIF($AN$3:AN739,AN739)=1,1+MAX($BA$3:BA738),INDEX($BA$3:BA738,MATCH(AN739,$AN$3:AN739,0),0)))</f>
        <v/>
      </c>
      <c r="BB739" s="20" t="str">
        <f>IF(AO739="","",IF(COUNTIF($AO$3:AO739,AO739)=1,1+MAX($BB$3:BB738),INDEX($BB$3:BB738,MATCH(AO739,$AO$3:AO739,0),0)))</f>
        <v/>
      </c>
      <c r="BC739" s="54" t="str">
        <f t="shared" si="366"/>
        <v/>
      </c>
      <c r="BD739" s="54" t="str">
        <f t="shared" si="367"/>
        <v/>
      </c>
      <c r="BE739" s="20" t="str">
        <f>IF($AN739="","",IF(COUNTIF(AN739,"*"&amp;BE$1&amp;"*"),COUNTIF(AN$3:AN739,"*"&amp;BE$1&amp;"*"),""))</f>
        <v/>
      </c>
      <c r="BF739" s="20" t="str">
        <f>IF($AN739="","",IF(COUNTIF(AO739,"*"&amp;BF$1&amp;"*"),COUNTIF(AO$3:AO739,"*"&amp;BF$1&amp;"*"),""))</f>
        <v/>
      </c>
      <c r="BG739" s="20" t="str">
        <f>IF($AN739="","",IF(COUNTIF(AP739,"*"&amp;BG$1&amp;"*"),COUNTIF(AP$3:AP739,"*"&amp;BG$1&amp;"*"),""))</f>
        <v/>
      </c>
      <c r="BH739" s="20" t="str">
        <f>IF($AN739="","",IF(COUNTIF(AQ739,"*"&amp;BH$1&amp;"*"),COUNTIF(AQ$3:AQ739,"*"&amp;BH$1&amp;"*"),""))</f>
        <v/>
      </c>
      <c r="BI739" s="58" t="str">
        <f t="shared" si="368"/>
        <v/>
      </c>
      <c r="BJ739" s="20" t="str">
        <f t="shared" si="369"/>
        <v/>
      </c>
      <c r="BK739" s="20" t="str">
        <f t="shared" si="370"/>
        <v/>
      </c>
      <c r="BM739" s="20" t="str">
        <f>IF($BM$1&gt;=1+MAX($BM$3:BM738),1+MAX($BM$3:BM738),"")</f>
        <v/>
      </c>
      <c r="BN739" s="20" t="str">
        <f t="shared" si="371"/>
        <v/>
      </c>
      <c r="BO739" s="20" t="str">
        <f t="shared" si="371"/>
        <v/>
      </c>
      <c r="BP739" s="20" t="str">
        <f t="shared" si="371"/>
        <v/>
      </c>
      <c r="BQ739" s="20" t="str">
        <f t="shared" si="371"/>
        <v/>
      </c>
      <c r="BR739" s="20" t="str">
        <f t="shared" si="371"/>
        <v/>
      </c>
      <c r="BS739" s="20" t="str">
        <f t="shared" si="371"/>
        <v/>
      </c>
      <c r="BT739" s="20" t="str">
        <f t="shared" si="371"/>
        <v/>
      </c>
      <c r="BU739" s="20" t="str">
        <f t="shared" si="371"/>
        <v/>
      </c>
      <c r="BV739" s="20" t="str">
        <f t="shared" si="371"/>
        <v/>
      </c>
      <c r="BW739" s="20" t="str">
        <f t="shared" si="371"/>
        <v/>
      </c>
      <c r="BX739" s="20" t="str">
        <f t="shared" si="371"/>
        <v/>
      </c>
    </row>
    <row r="740" spans="2:76" ht="30" customHeight="1" x14ac:dyDescent="0.2">
      <c r="B740" s="52"/>
      <c r="C740" s="52"/>
      <c r="D740" s="52"/>
      <c r="E740" s="30"/>
      <c r="F740" s="31"/>
      <c r="G740" s="32"/>
      <c r="H740" s="30"/>
      <c r="I740" s="31"/>
      <c r="J740" s="34"/>
      <c r="K740" s="112" t="str">
        <f t="shared" si="348"/>
        <v/>
      </c>
      <c r="L740" s="108" t="str">
        <f t="shared" si="349"/>
        <v/>
      </c>
      <c r="M740" s="108" t="str">
        <f t="shared" si="350"/>
        <v/>
      </c>
      <c r="N740" s="31" t="str">
        <f t="shared" si="351"/>
        <v/>
      </c>
      <c r="O740" s="31" t="str">
        <f t="shared" si="352"/>
        <v/>
      </c>
      <c r="P740" s="49" t="str">
        <f t="shared" si="353"/>
        <v/>
      </c>
      <c r="Q740" s="49" t="str">
        <f t="shared" si="354"/>
        <v/>
      </c>
      <c r="R740" s="32" t="str">
        <f t="shared" si="355"/>
        <v/>
      </c>
      <c r="S740" s="19"/>
      <c r="T740" s="45" t="str">
        <f t="shared" si="356"/>
        <v/>
      </c>
      <c r="U740" s="32" t="str">
        <f t="shared" si="357"/>
        <v/>
      </c>
      <c r="V740" s="22"/>
      <c r="W740" s="6" t="str">
        <f t="shared" si="345"/>
        <v/>
      </c>
      <c r="X740" s="7" t="str">
        <f t="shared" si="358"/>
        <v/>
      </c>
      <c r="Y740" s="19"/>
      <c r="Z740" s="13" t="str">
        <f t="shared" si="346"/>
        <v/>
      </c>
      <c r="AA740" s="13" t="str">
        <f t="shared" si="359"/>
        <v/>
      </c>
      <c r="AB740" s="7" t="str">
        <f t="shared" si="360"/>
        <v/>
      </c>
      <c r="AC740" s="22"/>
      <c r="AD740" s="3" t="str">
        <f>IF(B740="","",COUNT(B$3:B740))</f>
        <v/>
      </c>
      <c r="AE740" s="3" t="str">
        <f>IF(C740="","",COUNT(C$3:C740))</f>
        <v/>
      </c>
      <c r="AF740" s="3" t="str">
        <f>IF(D740="","",COUNT(D$3:D740))</f>
        <v/>
      </c>
      <c r="AG740" s="20" t="str">
        <f>IF(E740="","",COUNTA($E$3:E740))</f>
        <v/>
      </c>
      <c r="AH740" s="38" t="str">
        <f>IF(B740="",IF(OR($C740&lt;&gt;"",$D740&lt;&gt;"",$E740&lt;&gt;"",$H740&lt;&gt;"",$G740&lt;&gt;""),INDEX(AH$3:AH739,MATCH(MAX(AD$3:AD739),AD$3:AD739,0),0),""),B740)</f>
        <v/>
      </c>
      <c r="AI740" s="38" t="str">
        <f>IF(C740="",IF(OR($D740&lt;&gt;"",$E740&lt;&gt;"",$H740&lt;&gt;"",$G740&lt;&gt;""),INDEX(AI$3:AI739,MATCH(MAX(AE$3:AE739),AE$3:AE739,0),0),""),C740)</f>
        <v/>
      </c>
      <c r="AJ740" s="38" t="str">
        <f>IF(D740="",IF(OR($E740&lt;&gt;"",$H740&lt;&gt;"",$G740&lt;&gt;""),INDEX(AJ$3:AJ739,MATCH(MAX(AF$3:AF739),AF$3:AF739,0),0),""),D740)</f>
        <v/>
      </c>
      <c r="AK740" s="4" t="str">
        <f>IF(入力!E740="","",IFERROR(INDEX(雇用者!$B$3:$B$100003,IFERROR(MATCH("*"&amp;$E740&amp;"*",雇用者!B$3:B$100003,0),MATCH("*"&amp;$E740&amp;"*",雇用者!C$3:C$100003,0)),0),入力!E740))&amp;""</f>
        <v/>
      </c>
      <c r="AL740" s="20" t="str">
        <f>IF(AM740="","",$AM740&amp;"@"&amp;AN740&amp;IF(AN740="","","@"&amp;COUNTIF($AK$3:AK740,AN740)))</f>
        <v/>
      </c>
      <c r="AM740" s="26" t="str">
        <f t="shared" si="361"/>
        <v/>
      </c>
      <c r="AN740" s="4" t="str">
        <f>IF(AK740="",IF(AND(OR(H740&lt;&gt;"",G740&lt;&gt;""),E740=""),INDEX($AK$3:AK739,MATCH(MAX($AG$3:AG739),$AG$3:AG739,0),0),""),AK740)</f>
        <v/>
      </c>
      <c r="AO740" s="20" t="str">
        <f>IF(H740="",IF(AN740="","",IFERROR(INDEX(雇用者!$D$3:$D$100003,MATCH($AN740,雇用者!B$3:B$100003,0),0),"")),H740)&amp;""</f>
        <v/>
      </c>
      <c r="AP740" s="20" t="str">
        <f>IF(AN740="","",IFERROR(IF(AND(入力!I740="",H740=""),INDEX(雇用者!$E$3:$E$100003,MATCH($AN740,雇用者!B$3:B$100003,0),0),I740),I740))&amp;""</f>
        <v/>
      </c>
      <c r="AQ740" s="20" t="str">
        <f t="shared" si="362"/>
        <v/>
      </c>
      <c r="AR740" s="20" t="str">
        <f t="shared" si="363"/>
        <v/>
      </c>
      <c r="AS740" s="20" t="str">
        <f>IF(AN740="","",IFERROR(IF(AND(入力!G740="",H740=""),INDEX(雇用者!$F$3:$Y$100003,MATCH($AN740,雇用者!B$3:B$100003,0),MATCH($AM740,雇用者!$F$1:$Y$1,1)),IF(G740="","",G740)),IF(G740="","",G740)))</f>
        <v/>
      </c>
      <c r="AT740" s="21" t="str">
        <f t="shared" si="364"/>
        <v/>
      </c>
      <c r="AU740" s="21" t="str">
        <f>IF(AND(AT740&lt;&gt;"",COUNTIF($AL$3:AL740,AL740)=1),SUMIF($AL$3:$AT$100003,AL740,$AT$3:$AT$100003),"")</f>
        <v/>
      </c>
      <c r="AV740" s="21" t="str">
        <f>IF(AND(COUNTIF($AM$3:AM740,AM740)=COUNTIF($AM$3:AM100740,AM740),AM740&lt;&gt;""),SUMIF($AM$3:AM740,AM740,$AT$3:AT740),"")</f>
        <v/>
      </c>
      <c r="AW740" s="96"/>
      <c r="AX740" s="20" t="str">
        <f>IF(COUNT(BC740:BH740)=6,MAX($AX$3:AX739)+1,"")</f>
        <v/>
      </c>
      <c r="AY740" s="20" t="str">
        <f>IF(AZ740="","",RANK(AZ740,$AZ$3:$AZ$100003,1)+COUNTIF($AZ$3:AZ740,AZ740)-1)</f>
        <v/>
      </c>
      <c r="AZ740" s="20" t="str">
        <f t="shared" si="365"/>
        <v/>
      </c>
      <c r="BA740" s="20" t="str">
        <f>IF(AN740="","",IF(COUNTIF($AN$3:AN740,AN740)=1,1+MAX($BA$3:BA739),INDEX($BA$3:BA739,MATCH(AN740,$AN$3:AN740,0),0)))</f>
        <v/>
      </c>
      <c r="BB740" s="20" t="str">
        <f>IF(AO740="","",IF(COUNTIF($AO$3:AO740,AO740)=1,1+MAX($BB$3:BB739),INDEX($BB$3:BB739,MATCH(AO740,$AO$3:AO740,0),0)))</f>
        <v/>
      </c>
      <c r="BC740" s="54" t="str">
        <f t="shared" si="366"/>
        <v/>
      </c>
      <c r="BD740" s="54" t="str">
        <f t="shared" si="367"/>
        <v/>
      </c>
      <c r="BE740" s="20" t="str">
        <f>IF($AN740="","",IF(COUNTIF(AN740,"*"&amp;BE$1&amp;"*"),COUNTIF(AN$3:AN740,"*"&amp;BE$1&amp;"*"),""))</f>
        <v/>
      </c>
      <c r="BF740" s="20" t="str">
        <f>IF($AN740="","",IF(COUNTIF(AO740,"*"&amp;BF$1&amp;"*"),COUNTIF(AO$3:AO740,"*"&amp;BF$1&amp;"*"),""))</f>
        <v/>
      </c>
      <c r="BG740" s="20" t="str">
        <f>IF($AN740="","",IF(COUNTIF(AP740,"*"&amp;BG$1&amp;"*"),COUNTIF(AP$3:AP740,"*"&amp;BG$1&amp;"*"),""))</f>
        <v/>
      </c>
      <c r="BH740" s="20" t="str">
        <f>IF($AN740="","",IF(COUNTIF(AQ740,"*"&amp;BH$1&amp;"*"),COUNTIF(AQ$3:AQ740,"*"&amp;BH$1&amp;"*"),""))</f>
        <v/>
      </c>
      <c r="BI740" s="58" t="str">
        <f t="shared" si="368"/>
        <v/>
      </c>
      <c r="BJ740" s="20" t="str">
        <f t="shared" si="369"/>
        <v/>
      </c>
      <c r="BK740" s="20" t="str">
        <f t="shared" si="370"/>
        <v/>
      </c>
      <c r="BM740" s="20" t="str">
        <f>IF($BM$1&gt;=1+MAX($BM$3:BM739),1+MAX($BM$3:BM739),"")</f>
        <v/>
      </c>
      <c r="BN740" s="20" t="str">
        <f t="shared" si="371"/>
        <v/>
      </c>
      <c r="BO740" s="20" t="str">
        <f t="shared" si="371"/>
        <v/>
      </c>
      <c r="BP740" s="20" t="str">
        <f t="shared" si="371"/>
        <v/>
      </c>
      <c r="BQ740" s="20" t="str">
        <f t="shared" si="371"/>
        <v/>
      </c>
      <c r="BR740" s="20" t="str">
        <f t="shared" si="371"/>
        <v/>
      </c>
      <c r="BS740" s="20" t="str">
        <f t="shared" si="371"/>
        <v/>
      </c>
      <c r="BT740" s="20" t="str">
        <f t="shared" si="371"/>
        <v/>
      </c>
      <c r="BU740" s="20" t="str">
        <f t="shared" si="371"/>
        <v/>
      </c>
      <c r="BV740" s="20" t="str">
        <f t="shared" si="371"/>
        <v/>
      </c>
      <c r="BW740" s="20" t="str">
        <f t="shared" si="371"/>
        <v/>
      </c>
      <c r="BX740" s="20" t="str">
        <f t="shared" si="371"/>
        <v/>
      </c>
    </row>
    <row r="741" spans="2:76" ht="30" customHeight="1" x14ac:dyDescent="0.2">
      <c r="B741" s="52"/>
      <c r="C741" s="52"/>
      <c r="D741" s="52"/>
      <c r="E741" s="30"/>
      <c r="F741" s="31"/>
      <c r="G741" s="32"/>
      <c r="H741" s="30"/>
      <c r="I741" s="31"/>
      <c r="J741" s="34"/>
      <c r="K741" s="112" t="str">
        <f t="shared" si="348"/>
        <v/>
      </c>
      <c r="L741" s="108" t="str">
        <f t="shared" si="349"/>
        <v/>
      </c>
      <c r="M741" s="108" t="str">
        <f t="shared" si="350"/>
        <v/>
      </c>
      <c r="N741" s="31" t="str">
        <f t="shared" si="351"/>
        <v/>
      </c>
      <c r="O741" s="31" t="str">
        <f t="shared" si="352"/>
        <v/>
      </c>
      <c r="P741" s="49" t="str">
        <f t="shared" si="353"/>
        <v/>
      </c>
      <c r="Q741" s="49" t="str">
        <f t="shared" si="354"/>
        <v/>
      </c>
      <c r="R741" s="32" t="str">
        <f t="shared" si="355"/>
        <v/>
      </c>
      <c r="S741" s="19"/>
      <c r="T741" s="45" t="str">
        <f t="shared" si="356"/>
        <v/>
      </c>
      <c r="U741" s="32" t="str">
        <f t="shared" si="357"/>
        <v/>
      </c>
      <c r="V741" s="22"/>
      <c r="W741" s="6" t="str">
        <f t="shared" si="345"/>
        <v/>
      </c>
      <c r="X741" s="7" t="str">
        <f t="shared" si="358"/>
        <v/>
      </c>
      <c r="Y741" s="19"/>
      <c r="Z741" s="13" t="str">
        <f t="shared" si="346"/>
        <v/>
      </c>
      <c r="AA741" s="13" t="str">
        <f t="shared" si="359"/>
        <v/>
      </c>
      <c r="AB741" s="7" t="str">
        <f t="shared" si="360"/>
        <v/>
      </c>
      <c r="AC741" s="22"/>
      <c r="AD741" s="3" t="str">
        <f>IF(B741="","",COUNT(B$3:B741))</f>
        <v/>
      </c>
      <c r="AE741" s="3" t="str">
        <f>IF(C741="","",COUNT(C$3:C741))</f>
        <v/>
      </c>
      <c r="AF741" s="3" t="str">
        <f>IF(D741="","",COUNT(D$3:D741))</f>
        <v/>
      </c>
      <c r="AG741" s="20" t="str">
        <f>IF(E741="","",COUNTA($E$3:E741))</f>
        <v/>
      </c>
      <c r="AH741" s="38" t="str">
        <f>IF(B741="",IF(OR($C741&lt;&gt;"",$D741&lt;&gt;"",$E741&lt;&gt;"",$H741&lt;&gt;"",$G741&lt;&gt;""),INDEX(AH$3:AH740,MATCH(MAX(AD$3:AD740),AD$3:AD740,0),0),""),B741)</f>
        <v/>
      </c>
      <c r="AI741" s="38" t="str">
        <f>IF(C741="",IF(OR($D741&lt;&gt;"",$E741&lt;&gt;"",$H741&lt;&gt;"",$G741&lt;&gt;""),INDEX(AI$3:AI740,MATCH(MAX(AE$3:AE740),AE$3:AE740,0),0),""),C741)</f>
        <v/>
      </c>
      <c r="AJ741" s="38" t="str">
        <f>IF(D741="",IF(OR($E741&lt;&gt;"",$H741&lt;&gt;"",$G741&lt;&gt;""),INDEX(AJ$3:AJ740,MATCH(MAX(AF$3:AF740),AF$3:AF740,0),0),""),D741)</f>
        <v/>
      </c>
      <c r="AK741" s="4" t="str">
        <f>IF(入力!E741="","",IFERROR(INDEX(雇用者!$B$3:$B$100003,IFERROR(MATCH("*"&amp;$E741&amp;"*",雇用者!B$3:B$100003,0),MATCH("*"&amp;$E741&amp;"*",雇用者!C$3:C$100003,0)),0),入力!E741))&amp;""</f>
        <v/>
      </c>
      <c r="AL741" s="20" t="str">
        <f>IF(AM741="","",$AM741&amp;"@"&amp;AN741&amp;IF(AN741="","","@"&amp;COUNTIF($AK$3:AK741,AN741)))</f>
        <v/>
      </c>
      <c r="AM741" s="26" t="str">
        <f t="shared" si="361"/>
        <v/>
      </c>
      <c r="AN741" s="4" t="str">
        <f>IF(AK741="",IF(AND(OR(H741&lt;&gt;"",G741&lt;&gt;""),E741=""),INDEX($AK$3:AK740,MATCH(MAX($AG$3:AG740),$AG$3:AG740,0),0),""),AK741)</f>
        <v/>
      </c>
      <c r="AO741" s="20" t="str">
        <f>IF(H741="",IF(AN741="","",IFERROR(INDEX(雇用者!$D$3:$D$100003,MATCH($AN741,雇用者!B$3:B$100003,0),0),"")),H741)&amp;""</f>
        <v/>
      </c>
      <c r="AP741" s="20" t="str">
        <f>IF(AN741="","",IFERROR(IF(AND(入力!I741="",H741=""),INDEX(雇用者!$E$3:$E$100003,MATCH($AN741,雇用者!B$3:B$100003,0),0),I741),I741))&amp;""</f>
        <v/>
      </c>
      <c r="AQ741" s="20" t="str">
        <f t="shared" si="362"/>
        <v/>
      </c>
      <c r="AR741" s="20" t="str">
        <f t="shared" si="363"/>
        <v/>
      </c>
      <c r="AS741" s="20" t="str">
        <f>IF(AN741="","",IFERROR(IF(AND(入力!G741="",H741=""),INDEX(雇用者!$F$3:$Y$100003,MATCH($AN741,雇用者!B$3:B$100003,0),MATCH($AM741,雇用者!$F$1:$Y$1,1)),IF(G741="","",G741)),IF(G741="","",G741)))</f>
        <v/>
      </c>
      <c r="AT741" s="21" t="str">
        <f t="shared" si="364"/>
        <v/>
      </c>
      <c r="AU741" s="21" t="str">
        <f>IF(AND(AT741&lt;&gt;"",COUNTIF($AL$3:AL741,AL741)=1),SUMIF($AL$3:$AT$100003,AL741,$AT$3:$AT$100003),"")</f>
        <v/>
      </c>
      <c r="AV741" s="21" t="str">
        <f>IF(AND(COUNTIF($AM$3:AM741,AM741)=COUNTIF($AM$3:AM100741,AM741),AM741&lt;&gt;""),SUMIF($AM$3:AM741,AM741,$AT$3:AT741),"")</f>
        <v/>
      </c>
      <c r="AW741" s="96"/>
      <c r="AX741" s="20" t="str">
        <f>IF(COUNT(BC741:BH741)=6,MAX($AX$3:AX740)+1,"")</f>
        <v/>
      </c>
      <c r="AY741" s="20" t="str">
        <f>IF(AZ741="","",RANK(AZ741,$AZ$3:$AZ$100003,1)+COUNTIF($AZ$3:AZ741,AZ741)-1)</f>
        <v/>
      </c>
      <c r="AZ741" s="20" t="str">
        <f t="shared" si="365"/>
        <v/>
      </c>
      <c r="BA741" s="20" t="str">
        <f>IF(AN741="","",IF(COUNTIF($AN$3:AN741,AN741)=1,1+MAX($BA$3:BA740),INDEX($BA$3:BA740,MATCH(AN741,$AN$3:AN741,0),0)))</f>
        <v/>
      </c>
      <c r="BB741" s="20" t="str">
        <f>IF(AO741="","",IF(COUNTIF($AO$3:AO741,AO741)=1,1+MAX($BB$3:BB740),INDEX($BB$3:BB740,MATCH(AO741,$AO$3:AO741,0),0)))</f>
        <v/>
      </c>
      <c r="BC741" s="54" t="str">
        <f t="shared" si="366"/>
        <v/>
      </c>
      <c r="BD741" s="54" t="str">
        <f t="shared" si="367"/>
        <v/>
      </c>
      <c r="BE741" s="20" t="str">
        <f>IF($AN741="","",IF(COUNTIF(AN741,"*"&amp;BE$1&amp;"*"),COUNTIF(AN$3:AN741,"*"&amp;BE$1&amp;"*"),""))</f>
        <v/>
      </c>
      <c r="BF741" s="20" t="str">
        <f>IF($AN741="","",IF(COUNTIF(AO741,"*"&amp;BF$1&amp;"*"),COUNTIF(AO$3:AO741,"*"&amp;BF$1&amp;"*"),""))</f>
        <v/>
      </c>
      <c r="BG741" s="20" t="str">
        <f>IF($AN741="","",IF(COUNTIF(AP741,"*"&amp;BG$1&amp;"*"),COUNTIF(AP$3:AP741,"*"&amp;BG$1&amp;"*"),""))</f>
        <v/>
      </c>
      <c r="BH741" s="20" t="str">
        <f>IF($AN741="","",IF(COUNTIF(AQ741,"*"&amp;BH$1&amp;"*"),COUNTIF(AQ$3:AQ741,"*"&amp;BH$1&amp;"*"),""))</f>
        <v/>
      </c>
      <c r="BI741" s="58" t="str">
        <f t="shared" si="368"/>
        <v/>
      </c>
      <c r="BJ741" s="20" t="str">
        <f t="shared" si="369"/>
        <v/>
      </c>
      <c r="BK741" s="20" t="str">
        <f t="shared" si="370"/>
        <v/>
      </c>
      <c r="BM741" s="20" t="str">
        <f>IF($BM$1&gt;=1+MAX($BM$3:BM740),1+MAX($BM$3:BM740),"")</f>
        <v/>
      </c>
      <c r="BN741" s="20" t="str">
        <f t="shared" si="371"/>
        <v/>
      </c>
      <c r="BO741" s="20" t="str">
        <f t="shared" si="371"/>
        <v/>
      </c>
      <c r="BP741" s="20" t="str">
        <f t="shared" si="371"/>
        <v/>
      </c>
      <c r="BQ741" s="20" t="str">
        <f t="shared" si="371"/>
        <v/>
      </c>
      <c r="BR741" s="20" t="str">
        <f t="shared" si="371"/>
        <v/>
      </c>
      <c r="BS741" s="20" t="str">
        <f t="shared" si="371"/>
        <v/>
      </c>
      <c r="BT741" s="20" t="str">
        <f t="shared" si="371"/>
        <v/>
      </c>
      <c r="BU741" s="20" t="str">
        <f t="shared" si="371"/>
        <v/>
      </c>
      <c r="BV741" s="20" t="str">
        <f t="shared" si="371"/>
        <v/>
      </c>
      <c r="BW741" s="20" t="str">
        <f t="shared" si="371"/>
        <v/>
      </c>
      <c r="BX741" s="20" t="str">
        <f t="shared" si="371"/>
        <v/>
      </c>
    </row>
    <row r="742" spans="2:76" ht="30" customHeight="1" x14ac:dyDescent="0.2">
      <c r="B742" s="52"/>
      <c r="C742" s="52"/>
      <c r="D742" s="52"/>
      <c r="E742" s="30"/>
      <c r="F742" s="31"/>
      <c r="G742" s="32"/>
      <c r="H742" s="30"/>
      <c r="I742" s="31"/>
      <c r="J742" s="34"/>
      <c r="K742" s="112" t="str">
        <f t="shared" si="348"/>
        <v/>
      </c>
      <c r="L742" s="108" t="str">
        <f t="shared" si="349"/>
        <v/>
      </c>
      <c r="M742" s="108" t="str">
        <f t="shared" si="350"/>
        <v/>
      </c>
      <c r="N742" s="31" t="str">
        <f t="shared" si="351"/>
        <v/>
      </c>
      <c r="O742" s="31" t="str">
        <f t="shared" si="352"/>
        <v/>
      </c>
      <c r="P742" s="49" t="str">
        <f t="shared" si="353"/>
        <v/>
      </c>
      <c r="Q742" s="49" t="str">
        <f t="shared" si="354"/>
        <v/>
      </c>
      <c r="R742" s="32" t="str">
        <f t="shared" si="355"/>
        <v/>
      </c>
      <c r="S742" s="19"/>
      <c r="T742" s="45" t="str">
        <f t="shared" si="356"/>
        <v/>
      </c>
      <c r="U742" s="32" t="str">
        <f t="shared" si="357"/>
        <v/>
      </c>
      <c r="V742" s="22"/>
      <c r="W742" s="6" t="str">
        <f t="shared" si="345"/>
        <v/>
      </c>
      <c r="X742" s="7" t="str">
        <f t="shared" si="358"/>
        <v/>
      </c>
      <c r="Y742" s="19"/>
      <c r="Z742" s="13" t="str">
        <f t="shared" si="346"/>
        <v/>
      </c>
      <c r="AA742" s="13" t="str">
        <f t="shared" si="359"/>
        <v/>
      </c>
      <c r="AB742" s="7" t="str">
        <f t="shared" si="360"/>
        <v/>
      </c>
      <c r="AC742" s="22"/>
      <c r="AD742" s="3" t="str">
        <f>IF(B742="","",COUNT(B$3:B742))</f>
        <v/>
      </c>
      <c r="AE742" s="3" t="str">
        <f>IF(C742="","",COUNT(C$3:C742))</f>
        <v/>
      </c>
      <c r="AF742" s="3" t="str">
        <f>IF(D742="","",COUNT(D$3:D742))</f>
        <v/>
      </c>
      <c r="AG742" s="20" t="str">
        <f>IF(E742="","",COUNTA($E$3:E742))</f>
        <v/>
      </c>
      <c r="AH742" s="38" t="str">
        <f>IF(B742="",IF(OR($C742&lt;&gt;"",$D742&lt;&gt;"",$E742&lt;&gt;"",$H742&lt;&gt;"",$G742&lt;&gt;""),INDEX(AH$3:AH741,MATCH(MAX(AD$3:AD741),AD$3:AD741,0),0),""),B742)</f>
        <v/>
      </c>
      <c r="AI742" s="38" t="str">
        <f>IF(C742="",IF(OR($D742&lt;&gt;"",$E742&lt;&gt;"",$H742&lt;&gt;"",$G742&lt;&gt;""),INDEX(AI$3:AI741,MATCH(MAX(AE$3:AE741),AE$3:AE741,0),0),""),C742)</f>
        <v/>
      </c>
      <c r="AJ742" s="38" t="str">
        <f>IF(D742="",IF(OR($E742&lt;&gt;"",$H742&lt;&gt;"",$G742&lt;&gt;""),INDEX(AJ$3:AJ741,MATCH(MAX(AF$3:AF741),AF$3:AF741,0),0),""),D742)</f>
        <v/>
      </c>
      <c r="AK742" s="4" t="str">
        <f>IF(入力!E742="","",IFERROR(INDEX(雇用者!$B$3:$B$100003,IFERROR(MATCH("*"&amp;$E742&amp;"*",雇用者!B$3:B$100003,0),MATCH("*"&amp;$E742&amp;"*",雇用者!C$3:C$100003,0)),0),入力!E742))&amp;""</f>
        <v/>
      </c>
      <c r="AL742" s="20" t="str">
        <f>IF(AM742="","",$AM742&amp;"@"&amp;AN742&amp;IF(AN742="","","@"&amp;COUNTIF($AK$3:AK742,AN742)))</f>
        <v/>
      </c>
      <c r="AM742" s="26" t="str">
        <f t="shared" si="361"/>
        <v/>
      </c>
      <c r="AN742" s="4" t="str">
        <f>IF(AK742="",IF(AND(OR(H742&lt;&gt;"",G742&lt;&gt;""),E742=""),INDEX($AK$3:AK741,MATCH(MAX($AG$3:AG741),$AG$3:AG741,0),0),""),AK742)</f>
        <v/>
      </c>
      <c r="AO742" s="20" t="str">
        <f>IF(H742="",IF(AN742="","",IFERROR(INDEX(雇用者!$D$3:$D$100003,MATCH($AN742,雇用者!B$3:B$100003,0),0),"")),H742)&amp;""</f>
        <v/>
      </c>
      <c r="AP742" s="20" t="str">
        <f>IF(AN742="","",IFERROR(IF(AND(入力!I742="",H742=""),INDEX(雇用者!$E$3:$E$100003,MATCH($AN742,雇用者!B$3:B$100003,0),0),I742),I742))&amp;""</f>
        <v/>
      </c>
      <c r="AQ742" s="20" t="str">
        <f t="shared" si="362"/>
        <v/>
      </c>
      <c r="AR742" s="20" t="str">
        <f t="shared" si="363"/>
        <v/>
      </c>
      <c r="AS742" s="20" t="str">
        <f>IF(AN742="","",IFERROR(IF(AND(入力!G742="",H742=""),INDEX(雇用者!$F$3:$Y$100003,MATCH($AN742,雇用者!B$3:B$100003,0),MATCH($AM742,雇用者!$F$1:$Y$1,1)),IF(G742="","",G742)),IF(G742="","",G742)))</f>
        <v/>
      </c>
      <c r="AT742" s="21" t="str">
        <f t="shared" si="364"/>
        <v/>
      </c>
      <c r="AU742" s="21" t="str">
        <f>IF(AND(AT742&lt;&gt;"",COUNTIF($AL$3:AL742,AL742)=1),SUMIF($AL$3:$AT$100003,AL742,$AT$3:$AT$100003),"")</f>
        <v/>
      </c>
      <c r="AV742" s="21" t="str">
        <f>IF(AND(COUNTIF($AM$3:AM742,AM742)=COUNTIF($AM$3:AM100742,AM742),AM742&lt;&gt;""),SUMIF($AM$3:AM742,AM742,$AT$3:AT742),"")</f>
        <v/>
      </c>
      <c r="AW742" s="96"/>
      <c r="AX742" s="20" t="str">
        <f>IF(COUNT(BC742:BH742)=6,MAX($AX$3:AX741)+1,"")</f>
        <v/>
      </c>
      <c r="AY742" s="20" t="str">
        <f>IF(AZ742="","",RANK(AZ742,$AZ$3:$AZ$100003,1)+COUNTIF($AZ$3:AZ742,AZ742)-1)</f>
        <v/>
      </c>
      <c r="AZ742" s="20" t="str">
        <f t="shared" si="365"/>
        <v/>
      </c>
      <c r="BA742" s="20" t="str">
        <f>IF(AN742="","",IF(COUNTIF($AN$3:AN742,AN742)=1,1+MAX($BA$3:BA741),INDEX($BA$3:BA741,MATCH(AN742,$AN$3:AN742,0),0)))</f>
        <v/>
      </c>
      <c r="BB742" s="20" t="str">
        <f>IF(AO742="","",IF(COUNTIF($AO$3:AO742,AO742)=1,1+MAX($BB$3:BB741),INDEX($BB$3:BB741,MATCH(AO742,$AO$3:AO742,0),0)))</f>
        <v/>
      </c>
      <c r="BC742" s="54" t="str">
        <f t="shared" si="366"/>
        <v/>
      </c>
      <c r="BD742" s="54" t="str">
        <f t="shared" si="367"/>
        <v/>
      </c>
      <c r="BE742" s="20" t="str">
        <f>IF($AN742="","",IF(COUNTIF(AN742,"*"&amp;BE$1&amp;"*"),COUNTIF(AN$3:AN742,"*"&amp;BE$1&amp;"*"),""))</f>
        <v/>
      </c>
      <c r="BF742" s="20" t="str">
        <f>IF($AN742="","",IF(COUNTIF(AO742,"*"&amp;BF$1&amp;"*"),COUNTIF(AO$3:AO742,"*"&amp;BF$1&amp;"*"),""))</f>
        <v/>
      </c>
      <c r="BG742" s="20" t="str">
        <f>IF($AN742="","",IF(COUNTIF(AP742,"*"&amp;BG$1&amp;"*"),COUNTIF(AP$3:AP742,"*"&amp;BG$1&amp;"*"),""))</f>
        <v/>
      </c>
      <c r="BH742" s="20" t="str">
        <f>IF($AN742="","",IF(COUNTIF(AQ742,"*"&amp;BH$1&amp;"*"),COUNTIF(AQ$3:AQ742,"*"&amp;BH$1&amp;"*"),""))</f>
        <v/>
      </c>
      <c r="BI742" s="58" t="str">
        <f t="shared" si="368"/>
        <v/>
      </c>
      <c r="BJ742" s="20" t="str">
        <f t="shared" si="369"/>
        <v/>
      </c>
      <c r="BK742" s="20" t="str">
        <f t="shared" si="370"/>
        <v/>
      </c>
      <c r="BM742" s="20" t="str">
        <f>IF($BM$1&gt;=1+MAX($BM$3:BM741),1+MAX($BM$3:BM741),"")</f>
        <v/>
      </c>
      <c r="BN742" s="20" t="str">
        <f t="shared" si="371"/>
        <v/>
      </c>
      <c r="BO742" s="20" t="str">
        <f t="shared" si="371"/>
        <v/>
      </c>
      <c r="BP742" s="20" t="str">
        <f t="shared" si="371"/>
        <v/>
      </c>
      <c r="BQ742" s="20" t="str">
        <f t="shared" si="371"/>
        <v/>
      </c>
      <c r="BR742" s="20" t="str">
        <f t="shared" si="371"/>
        <v/>
      </c>
      <c r="BS742" s="20" t="str">
        <f t="shared" si="371"/>
        <v/>
      </c>
      <c r="BT742" s="20" t="str">
        <f t="shared" si="371"/>
        <v/>
      </c>
      <c r="BU742" s="20" t="str">
        <f t="shared" si="371"/>
        <v/>
      </c>
      <c r="BV742" s="20" t="str">
        <f t="shared" si="371"/>
        <v/>
      </c>
      <c r="BW742" s="20" t="str">
        <f t="shared" si="371"/>
        <v/>
      </c>
      <c r="BX742" s="20" t="str">
        <f t="shared" si="371"/>
        <v/>
      </c>
    </row>
    <row r="743" spans="2:76" ht="30" customHeight="1" x14ac:dyDescent="0.2">
      <c r="B743" s="52"/>
      <c r="C743" s="52"/>
      <c r="D743" s="52"/>
      <c r="E743" s="30"/>
      <c r="F743" s="31"/>
      <c r="G743" s="32"/>
      <c r="H743" s="30"/>
      <c r="I743" s="31"/>
      <c r="J743" s="34"/>
      <c r="K743" s="112" t="str">
        <f t="shared" si="348"/>
        <v/>
      </c>
      <c r="L743" s="108" t="str">
        <f t="shared" si="349"/>
        <v/>
      </c>
      <c r="M743" s="108" t="str">
        <f t="shared" si="350"/>
        <v/>
      </c>
      <c r="N743" s="31" t="str">
        <f t="shared" si="351"/>
        <v/>
      </c>
      <c r="O743" s="31" t="str">
        <f t="shared" si="352"/>
        <v/>
      </c>
      <c r="P743" s="49" t="str">
        <f t="shared" si="353"/>
        <v/>
      </c>
      <c r="Q743" s="49" t="str">
        <f t="shared" si="354"/>
        <v/>
      </c>
      <c r="R743" s="32" t="str">
        <f t="shared" si="355"/>
        <v/>
      </c>
      <c r="S743" s="19"/>
      <c r="T743" s="45" t="str">
        <f t="shared" si="356"/>
        <v/>
      </c>
      <c r="U743" s="32" t="str">
        <f t="shared" si="357"/>
        <v/>
      </c>
      <c r="V743" s="22"/>
      <c r="W743" s="6" t="str">
        <f t="shared" si="345"/>
        <v/>
      </c>
      <c r="X743" s="7" t="str">
        <f t="shared" si="358"/>
        <v/>
      </c>
      <c r="Y743" s="19"/>
      <c r="Z743" s="13" t="str">
        <f t="shared" si="346"/>
        <v/>
      </c>
      <c r="AA743" s="13" t="str">
        <f t="shared" si="359"/>
        <v/>
      </c>
      <c r="AB743" s="7" t="str">
        <f t="shared" si="360"/>
        <v/>
      </c>
      <c r="AC743" s="22"/>
      <c r="AD743" s="3" t="str">
        <f>IF(B743="","",COUNT(B$3:B743))</f>
        <v/>
      </c>
      <c r="AE743" s="3" t="str">
        <f>IF(C743="","",COUNT(C$3:C743))</f>
        <v/>
      </c>
      <c r="AF743" s="3" t="str">
        <f>IF(D743="","",COUNT(D$3:D743))</f>
        <v/>
      </c>
      <c r="AG743" s="20" t="str">
        <f>IF(E743="","",COUNTA($E$3:E743))</f>
        <v/>
      </c>
      <c r="AH743" s="38" t="str">
        <f>IF(B743="",IF(OR($C743&lt;&gt;"",$D743&lt;&gt;"",$E743&lt;&gt;"",$H743&lt;&gt;"",$G743&lt;&gt;""),INDEX(AH$3:AH742,MATCH(MAX(AD$3:AD742),AD$3:AD742,0),0),""),B743)</f>
        <v/>
      </c>
      <c r="AI743" s="38" t="str">
        <f>IF(C743="",IF(OR($D743&lt;&gt;"",$E743&lt;&gt;"",$H743&lt;&gt;"",$G743&lt;&gt;""),INDEX(AI$3:AI742,MATCH(MAX(AE$3:AE742),AE$3:AE742,0),0),""),C743)</f>
        <v/>
      </c>
      <c r="AJ743" s="38" t="str">
        <f>IF(D743="",IF(OR($E743&lt;&gt;"",$H743&lt;&gt;"",$G743&lt;&gt;""),INDEX(AJ$3:AJ742,MATCH(MAX(AF$3:AF742),AF$3:AF742,0),0),""),D743)</f>
        <v/>
      </c>
      <c r="AK743" s="4" t="str">
        <f>IF(入力!E743="","",IFERROR(INDEX(雇用者!$B$3:$B$100003,IFERROR(MATCH("*"&amp;$E743&amp;"*",雇用者!B$3:B$100003,0),MATCH("*"&amp;$E743&amp;"*",雇用者!C$3:C$100003,0)),0),入力!E743))&amp;""</f>
        <v/>
      </c>
      <c r="AL743" s="20" t="str">
        <f>IF(AM743="","",$AM743&amp;"@"&amp;AN743&amp;IF(AN743="","","@"&amp;COUNTIF($AK$3:AK743,AN743)))</f>
        <v/>
      </c>
      <c r="AM743" s="26" t="str">
        <f t="shared" si="361"/>
        <v/>
      </c>
      <c r="AN743" s="4" t="str">
        <f>IF(AK743="",IF(AND(OR(H743&lt;&gt;"",G743&lt;&gt;""),E743=""),INDEX($AK$3:AK742,MATCH(MAX($AG$3:AG742),$AG$3:AG742,0),0),""),AK743)</f>
        <v/>
      </c>
      <c r="AO743" s="20" t="str">
        <f>IF(H743="",IF(AN743="","",IFERROR(INDEX(雇用者!$D$3:$D$100003,MATCH($AN743,雇用者!B$3:B$100003,0),0),"")),H743)&amp;""</f>
        <v/>
      </c>
      <c r="AP743" s="20" t="str">
        <f>IF(AN743="","",IFERROR(IF(AND(入力!I743="",H743=""),INDEX(雇用者!$E$3:$E$100003,MATCH($AN743,雇用者!B$3:B$100003,0),0),I743),I743))&amp;""</f>
        <v/>
      </c>
      <c r="AQ743" s="20" t="str">
        <f t="shared" si="362"/>
        <v/>
      </c>
      <c r="AR743" s="20" t="str">
        <f t="shared" si="363"/>
        <v/>
      </c>
      <c r="AS743" s="20" t="str">
        <f>IF(AN743="","",IFERROR(IF(AND(入力!G743="",H743=""),INDEX(雇用者!$F$3:$Y$100003,MATCH($AN743,雇用者!B$3:B$100003,0),MATCH($AM743,雇用者!$F$1:$Y$1,1)),IF(G743="","",G743)),IF(G743="","",G743)))</f>
        <v/>
      </c>
      <c r="AT743" s="21" t="str">
        <f t="shared" si="364"/>
        <v/>
      </c>
      <c r="AU743" s="21" t="str">
        <f>IF(AND(AT743&lt;&gt;"",COUNTIF($AL$3:AL743,AL743)=1),SUMIF($AL$3:$AT$100003,AL743,$AT$3:$AT$100003),"")</f>
        <v/>
      </c>
      <c r="AV743" s="21" t="str">
        <f>IF(AND(COUNTIF($AM$3:AM743,AM743)=COUNTIF($AM$3:AM100743,AM743),AM743&lt;&gt;""),SUMIF($AM$3:AM743,AM743,$AT$3:AT743),"")</f>
        <v/>
      </c>
      <c r="AW743" s="96"/>
      <c r="AX743" s="20" t="str">
        <f>IF(COUNT(BC743:BH743)=6,MAX($AX$3:AX742)+1,"")</f>
        <v/>
      </c>
      <c r="AY743" s="20" t="str">
        <f>IF(AZ743="","",RANK(AZ743,$AZ$3:$AZ$100003,1)+COUNTIF($AZ$3:AZ743,AZ743)-1)</f>
        <v/>
      </c>
      <c r="AZ743" s="20" t="str">
        <f t="shared" si="365"/>
        <v/>
      </c>
      <c r="BA743" s="20" t="str">
        <f>IF(AN743="","",IF(COUNTIF($AN$3:AN743,AN743)=1,1+MAX($BA$3:BA742),INDEX($BA$3:BA742,MATCH(AN743,$AN$3:AN743,0),0)))</f>
        <v/>
      </c>
      <c r="BB743" s="20" t="str">
        <f>IF(AO743="","",IF(COUNTIF($AO$3:AO743,AO743)=1,1+MAX($BB$3:BB742),INDEX($BB$3:BB742,MATCH(AO743,$AO$3:AO743,0),0)))</f>
        <v/>
      </c>
      <c r="BC743" s="54" t="str">
        <f t="shared" si="366"/>
        <v/>
      </c>
      <c r="BD743" s="54" t="str">
        <f t="shared" si="367"/>
        <v/>
      </c>
      <c r="BE743" s="20" t="str">
        <f>IF($AN743="","",IF(COUNTIF(AN743,"*"&amp;BE$1&amp;"*"),COUNTIF(AN$3:AN743,"*"&amp;BE$1&amp;"*"),""))</f>
        <v/>
      </c>
      <c r="BF743" s="20" t="str">
        <f>IF($AN743="","",IF(COUNTIF(AO743,"*"&amp;BF$1&amp;"*"),COUNTIF(AO$3:AO743,"*"&amp;BF$1&amp;"*"),""))</f>
        <v/>
      </c>
      <c r="BG743" s="20" t="str">
        <f>IF($AN743="","",IF(COUNTIF(AP743,"*"&amp;BG$1&amp;"*"),COUNTIF(AP$3:AP743,"*"&amp;BG$1&amp;"*"),""))</f>
        <v/>
      </c>
      <c r="BH743" s="20" t="str">
        <f>IF($AN743="","",IF(COUNTIF(AQ743,"*"&amp;BH$1&amp;"*"),COUNTIF(AQ$3:AQ743,"*"&amp;BH$1&amp;"*"),""))</f>
        <v/>
      </c>
      <c r="BI743" s="58" t="str">
        <f t="shared" si="368"/>
        <v/>
      </c>
      <c r="BJ743" s="20" t="str">
        <f t="shared" si="369"/>
        <v/>
      </c>
      <c r="BK743" s="20" t="str">
        <f t="shared" si="370"/>
        <v/>
      </c>
      <c r="BM743" s="20" t="str">
        <f>IF($BM$1&gt;=1+MAX($BM$3:BM742),1+MAX($BM$3:BM742),"")</f>
        <v/>
      </c>
      <c r="BN743" s="20" t="str">
        <f t="shared" si="371"/>
        <v/>
      </c>
      <c r="BO743" s="20" t="str">
        <f t="shared" si="371"/>
        <v/>
      </c>
      <c r="BP743" s="20" t="str">
        <f t="shared" si="371"/>
        <v/>
      </c>
      <c r="BQ743" s="20" t="str">
        <f t="shared" si="371"/>
        <v/>
      </c>
      <c r="BR743" s="20" t="str">
        <f t="shared" si="371"/>
        <v/>
      </c>
      <c r="BS743" s="20" t="str">
        <f t="shared" si="371"/>
        <v/>
      </c>
      <c r="BT743" s="20" t="str">
        <f t="shared" si="371"/>
        <v/>
      </c>
      <c r="BU743" s="20" t="str">
        <f t="shared" si="371"/>
        <v/>
      </c>
      <c r="BV743" s="20" t="str">
        <f t="shared" si="371"/>
        <v/>
      </c>
      <c r="BW743" s="20" t="str">
        <f t="shared" si="371"/>
        <v/>
      </c>
      <c r="BX743" s="20" t="str">
        <f t="shared" si="371"/>
        <v/>
      </c>
    </row>
    <row r="744" spans="2:76" ht="30" customHeight="1" x14ac:dyDescent="0.2">
      <c r="B744" s="52"/>
      <c r="C744" s="52"/>
      <c r="D744" s="52"/>
      <c r="E744" s="30"/>
      <c r="F744" s="31"/>
      <c r="G744" s="32"/>
      <c r="H744" s="30"/>
      <c r="I744" s="31"/>
      <c r="J744" s="34"/>
      <c r="K744" s="112" t="str">
        <f t="shared" si="348"/>
        <v/>
      </c>
      <c r="L744" s="108" t="str">
        <f t="shared" si="349"/>
        <v/>
      </c>
      <c r="M744" s="108" t="str">
        <f t="shared" si="350"/>
        <v/>
      </c>
      <c r="N744" s="31" t="str">
        <f t="shared" si="351"/>
        <v/>
      </c>
      <c r="O744" s="31" t="str">
        <f t="shared" si="352"/>
        <v/>
      </c>
      <c r="P744" s="49" t="str">
        <f t="shared" si="353"/>
        <v/>
      </c>
      <c r="Q744" s="49" t="str">
        <f t="shared" si="354"/>
        <v/>
      </c>
      <c r="R744" s="32" t="str">
        <f t="shared" si="355"/>
        <v/>
      </c>
      <c r="S744" s="19"/>
      <c r="T744" s="45" t="str">
        <f t="shared" si="356"/>
        <v/>
      </c>
      <c r="U744" s="32" t="str">
        <f t="shared" si="357"/>
        <v/>
      </c>
      <c r="V744" s="22"/>
      <c r="W744" s="6" t="str">
        <f t="shared" si="345"/>
        <v/>
      </c>
      <c r="X744" s="7" t="str">
        <f t="shared" si="358"/>
        <v/>
      </c>
      <c r="Y744" s="19"/>
      <c r="Z744" s="13" t="str">
        <f t="shared" si="346"/>
        <v/>
      </c>
      <c r="AA744" s="13" t="str">
        <f t="shared" si="359"/>
        <v/>
      </c>
      <c r="AB744" s="7" t="str">
        <f t="shared" si="360"/>
        <v/>
      </c>
      <c r="AC744" s="22"/>
      <c r="AD744" s="3" t="str">
        <f>IF(B744="","",COUNT(B$3:B744))</f>
        <v/>
      </c>
      <c r="AE744" s="3" t="str">
        <f>IF(C744="","",COUNT(C$3:C744))</f>
        <v/>
      </c>
      <c r="AF744" s="3" t="str">
        <f>IF(D744="","",COUNT(D$3:D744))</f>
        <v/>
      </c>
      <c r="AG744" s="20" t="str">
        <f>IF(E744="","",COUNTA($E$3:E744))</f>
        <v/>
      </c>
      <c r="AH744" s="38" t="str">
        <f>IF(B744="",IF(OR($C744&lt;&gt;"",$D744&lt;&gt;"",$E744&lt;&gt;"",$H744&lt;&gt;"",$G744&lt;&gt;""),INDEX(AH$3:AH743,MATCH(MAX(AD$3:AD743),AD$3:AD743,0),0),""),B744)</f>
        <v/>
      </c>
      <c r="AI744" s="38" t="str">
        <f>IF(C744="",IF(OR($D744&lt;&gt;"",$E744&lt;&gt;"",$H744&lt;&gt;"",$G744&lt;&gt;""),INDEX(AI$3:AI743,MATCH(MAX(AE$3:AE743),AE$3:AE743,0),0),""),C744)</f>
        <v/>
      </c>
      <c r="AJ744" s="38" t="str">
        <f>IF(D744="",IF(OR($E744&lt;&gt;"",$H744&lt;&gt;"",$G744&lt;&gt;""),INDEX(AJ$3:AJ743,MATCH(MAX(AF$3:AF743),AF$3:AF743,0),0),""),D744)</f>
        <v/>
      </c>
      <c r="AK744" s="4" t="str">
        <f>IF(入力!E744="","",IFERROR(INDEX(雇用者!$B$3:$B$100003,IFERROR(MATCH("*"&amp;$E744&amp;"*",雇用者!B$3:B$100003,0),MATCH("*"&amp;$E744&amp;"*",雇用者!C$3:C$100003,0)),0),入力!E744))&amp;""</f>
        <v/>
      </c>
      <c r="AL744" s="20" t="str">
        <f>IF(AM744="","",$AM744&amp;"@"&amp;AN744&amp;IF(AN744="","","@"&amp;COUNTIF($AK$3:AK744,AN744)))</f>
        <v/>
      </c>
      <c r="AM744" s="26" t="str">
        <f t="shared" si="361"/>
        <v/>
      </c>
      <c r="AN744" s="4" t="str">
        <f>IF(AK744="",IF(AND(OR(H744&lt;&gt;"",G744&lt;&gt;""),E744=""),INDEX($AK$3:AK743,MATCH(MAX($AG$3:AG743),$AG$3:AG743,0),0),""),AK744)</f>
        <v/>
      </c>
      <c r="AO744" s="20" t="str">
        <f>IF(H744="",IF(AN744="","",IFERROR(INDEX(雇用者!$D$3:$D$100003,MATCH($AN744,雇用者!B$3:B$100003,0),0),"")),H744)&amp;""</f>
        <v/>
      </c>
      <c r="AP744" s="20" t="str">
        <f>IF(AN744="","",IFERROR(IF(AND(入力!I744="",H744=""),INDEX(雇用者!$E$3:$E$100003,MATCH($AN744,雇用者!B$3:B$100003,0),0),I744),I744))&amp;""</f>
        <v/>
      </c>
      <c r="AQ744" s="20" t="str">
        <f t="shared" si="362"/>
        <v/>
      </c>
      <c r="AR744" s="20" t="str">
        <f t="shared" si="363"/>
        <v/>
      </c>
      <c r="AS744" s="20" t="str">
        <f>IF(AN744="","",IFERROR(IF(AND(入力!G744="",H744=""),INDEX(雇用者!$F$3:$Y$100003,MATCH($AN744,雇用者!B$3:B$100003,0),MATCH($AM744,雇用者!$F$1:$Y$1,1)),IF(G744="","",G744)),IF(G744="","",G744)))</f>
        <v/>
      </c>
      <c r="AT744" s="21" t="str">
        <f t="shared" si="364"/>
        <v/>
      </c>
      <c r="AU744" s="21" t="str">
        <f>IF(AND(AT744&lt;&gt;"",COUNTIF($AL$3:AL744,AL744)=1),SUMIF($AL$3:$AT$100003,AL744,$AT$3:$AT$100003),"")</f>
        <v/>
      </c>
      <c r="AV744" s="21" t="str">
        <f>IF(AND(COUNTIF($AM$3:AM744,AM744)=COUNTIF($AM$3:AM100744,AM744),AM744&lt;&gt;""),SUMIF($AM$3:AM744,AM744,$AT$3:AT744),"")</f>
        <v/>
      </c>
      <c r="AW744" s="96"/>
      <c r="AX744" s="20" t="str">
        <f>IF(COUNT(BC744:BH744)=6,MAX($AX$3:AX743)+1,"")</f>
        <v/>
      </c>
      <c r="AY744" s="20" t="str">
        <f>IF(AZ744="","",RANK(AZ744,$AZ$3:$AZ$100003,1)+COUNTIF($AZ$3:AZ744,AZ744)-1)</f>
        <v/>
      </c>
      <c r="AZ744" s="20" t="str">
        <f t="shared" si="365"/>
        <v/>
      </c>
      <c r="BA744" s="20" t="str">
        <f>IF(AN744="","",IF(COUNTIF($AN$3:AN744,AN744)=1,1+MAX($BA$3:BA743),INDEX($BA$3:BA743,MATCH(AN744,$AN$3:AN744,0),0)))</f>
        <v/>
      </c>
      <c r="BB744" s="20" t="str">
        <f>IF(AO744="","",IF(COUNTIF($AO$3:AO744,AO744)=1,1+MAX($BB$3:BB743),INDEX($BB$3:BB743,MATCH(AO744,$AO$3:AO744,0),0)))</f>
        <v/>
      </c>
      <c r="BC744" s="54" t="str">
        <f t="shared" si="366"/>
        <v/>
      </c>
      <c r="BD744" s="54" t="str">
        <f t="shared" si="367"/>
        <v/>
      </c>
      <c r="BE744" s="20" t="str">
        <f>IF($AN744="","",IF(COUNTIF(AN744,"*"&amp;BE$1&amp;"*"),COUNTIF(AN$3:AN744,"*"&amp;BE$1&amp;"*"),""))</f>
        <v/>
      </c>
      <c r="BF744" s="20" t="str">
        <f>IF($AN744="","",IF(COUNTIF(AO744,"*"&amp;BF$1&amp;"*"),COUNTIF(AO$3:AO744,"*"&amp;BF$1&amp;"*"),""))</f>
        <v/>
      </c>
      <c r="BG744" s="20" t="str">
        <f>IF($AN744="","",IF(COUNTIF(AP744,"*"&amp;BG$1&amp;"*"),COUNTIF(AP$3:AP744,"*"&amp;BG$1&amp;"*"),""))</f>
        <v/>
      </c>
      <c r="BH744" s="20" t="str">
        <f>IF($AN744="","",IF(COUNTIF(AQ744,"*"&amp;BH$1&amp;"*"),COUNTIF(AQ$3:AQ744,"*"&amp;BH$1&amp;"*"),""))</f>
        <v/>
      </c>
      <c r="BI744" s="58" t="str">
        <f t="shared" si="368"/>
        <v/>
      </c>
      <c r="BJ744" s="20" t="str">
        <f t="shared" si="369"/>
        <v/>
      </c>
      <c r="BK744" s="20" t="str">
        <f t="shared" si="370"/>
        <v/>
      </c>
      <c r="BM744" s="20" t="str">
        <f>IF($BM$1&gt;=1+MAX($BM$3:BM743),1+MAX($BM$3:BM743),"")</f>
        <v/>
      </c>
      <c r="BN744" s="20" t="str">
        <f t="shared" si="371"/>
        <v/>
      </c>
      <c r="BO744" s="20" t="str">
        <f t="shared" si="371"/>
        <v/>
      </c>
      <c r="BP744" s="20" t="str">
        <f t="shared" si="371"/>
        <v/>
      </c>
      <c r="BQ744" s="20" t="str">
        <f t="shared" si="371"/>
        <v/>
      </c>
      <c r="BR744" s="20" t="str">
        <f t="shared" si="371"/>
        <v/>
      </c>
      <c r="BS744" s="20" t="str">
        <f t="shared" si="371"/>
        <v/>
      </c>
      <c r="BT744" s="20" t="str">
        <f t="shared" si="371"/>
        <v/>
      </c>
      <c r="BU744" s="20" t="str">
        <f t="shared" si="371"/>
        <v/>
      </c>
      <c r="BV744" s="20" t="str">
        <f t="shared" si="371"/>
        <v/>
      </c>
      <c r="BW744" s="20" t="str">
        <f t="shared" si="371"/>
        <v/>
      </c>
      <c r="BX744" s="20" t="str">
        <f t="shared" si="371"/>
        <v/>
      </c>
    </row>
    <row r="745" spans="2:76" ht="30" customHeight="1" x14ac:dyDescent="0.2">
      <c r="B745" s="52"/>
      <c r="C745" s="52"/>
      <c r="D745" s="52"/>
      <c r="E745" s="30"/>
      <c r="F745" s="31"/>
      <c r="G745" s="32"/>
      <c r="H745" s="30"/>
      <c r="I745" s="31"/>
      <c r="J745" s="34"/>
      <c r="K745" s="112" t="str">
        <f t="shared" si="348"/>
        <v/>
      </c>
      <c r="L745" s="108" t="str">
        <f t="shared" si="349"/>
        <v/>
      </c>
      <c r="M745" s="108" t="str">
        <f t="shared" si="350"/>
        <v/>
      </c>
      <c r="N745" s="31" t="str">
        <f t="shared" si="351"/>
        <v/>
      </c>
      <c r="O745" s="31" t="str">
        <f t="shared" si="352"/>
        <v/>
      </c>
      <c r="P745" s="49" t="str">
        <f t="shared" si="353"/>
        <v/>
      </c>
      <c r="Q745" s="49" t="str">
        <f t="shared" si="354"/>
        <v/>
      </c>
      <c r="R745" s="32" t="str">
        <f t="shared" si="355"/>
        <v/>
      </c>
      <c r="S745" s="19"/>
      <c r="T745" s="45" t="str">
        <f t="shared" si="356"/>
        <v/>
      </c>
      <c r="U745" s="32" t="str">
        <f t="shared" si="357"/>
        <v/>
      </c>
      <c r="V745" s="22"/>
      <c r="W745" s="6" t="str">
        <f t="shared" si="345"/>
        <v/>
      </c>
      <c r="X745" s="7" t="str">
        <f t="shared" si="358"/>
        <v/>
      </c>
      <c r="Y745" s="19"/>
      <c r="Z745" s="13" t="str">
        <f t="shared" si="346"/>
        <v/>
      </c>
      <c r="AA745" s="13" t="str">
        <f t="shared" si="359"/>
        <v/>
      </c>
      <c r="AB745" s="7" t="str">
        <f t="shared" si="360"/>
        <v/>
      </c>
      <c r="AC745" s="22"/>
      <c r="AD745" s="3" t="str">
        <f>IF(B745="","",COUNT(B$3:B745))</f>
        <v/>
      </c>
      <c r="AE745" s="3" t="str">
        <f>IF(C745="","",COUNT(C$3:C745))</f>
        <v/>
      </c>
      <c r="AF745" s="3" t="str">
        <f>IF(D745="","",COUNT(D$3:D745))</f>
        <v/>
      </c>
      <c r="AG745" s="20" t="str">
        <f>IF(E745="","",COUNTA($E$3:E745))</f>
        <v/>
      </c>
      <c r="AH745" s="38" t="str">
        <f>IF(B745="",IF(OR($C745&lt;&gt;"",$D745&lt;&gt;"",$E745&lt;&gt;"",$H745&lt;&gt;"",$G745&lt;&gt;""),INDEX(AH$3:AH744,MATCH(MAX(AD$3:AD744),AD$3:AD744,0),0),""),B745)</f>
        <v/>
      </c>
      <c r="AI745" s="38" t="str">
        <f>IF(C745="",IF(OR($D745&lt;&gt;"",$E745&lt;&gt;"",$H745&lt;&gt;"",$G745&lt;&gt;""),INDEX(AI$3:AI744,MATCH(MAX(AE$3:AE744),AE$3:AE744,0),0),""),C745)</f>
        <v/>
      </c>
      <c r="AJ745" s="38" t="str">
        <f>IF(D745="",IF(OR($E745&lt;&gt;"",$H745&lt;&gt;"",$G745&lt;&gt;""),INDEX(AJ$3:AJ744,MATCH(MAX(AF$3:AF744),AF$3:AF744,0),0),""),D745)</f>
        <v/>
      </c>
      <c r="AK745" s="4" t="str">
        <f>IF(入力!E745="","",IFERROR(INDEX(雇用者!$B$3:$B$100003,IFERROR(MATCH("*"&amp;$E745&amp;"*",雇用者!B$3:B$100003,0),MATCH("*"&amp;$E745&amp;"*",雇用者!C$3:C$100003,0)),0),入力!E745))&amp;""</f>
        <v/>
      </c>
      <c r="AL745" s="20" t="str">
        <f>IF(AM745="","",$AM745&amp;"@"&amp;AN745&amp;IF(AN745="","","@"&amp;COUNTIF($AK$3:AK745,AN745)))</f>
        <v/>
      </c>
      <c r="AM745" s="26" t="str">
        <f t="shared" si="361"/>
        <v/>
      </c>
      <c r="AN745" s="4" t="str">
        <f>IF(AK745="",IF(AND(OR(H745&lt;&gt;"",G745&lt;&gt;""),E745=""),INDEX($AK$3:AK744,MATCH(MAX($AG$3:AG744),$AG$3:AG744,0),0),""),AK745)</f>
        <v/>
      </c>
      <c r="AO745" s="20" t="str">
        <f>IF(H745="",IF(AN745="","",IFERROR(INDEX(雇用者!$D$3:$D$100003,MATCH($AN745,雇用者!B$3:B$100003,0),0),"")),H745)&amp;""</f>
        <v/>
      </c>
      <c r="AP745" s="20" t="str">
        <f>IF(AN745="","",IFERROR(IF(AND(入力!I745="",H745=""),INDEX(雇用者!$E$3:$E$100003,MATCH($AN745,雇用者!B$3:B$100003,0),0),I745),I745))&amp;""</f>
        <v/>
      </c>
      <c r="AQ745" s="20" t="str">
        <f t="shared" si="362"/>
        <v/>
      </c>
      <c r="AR745" s="20" t="str">
        <f t="shared" si="363"/>
        <v/>
      </c>
      <c r="AS745" s="20" t="str">
        <f>IF(AN745="","",IFERROR(IF(AND(入力!G745="",H745=""),INDEX(雇用者!$F$3:$Y$100003,MATCH($AN745,雇用者!B$3:B$100003,0),MATCH($AM745,雇用者!$F$1:$Y$1,1)),IF(G745="","",G745)),IF(G745="","",G745)))</f>
        <v/>
      </c>
      <c r="AT745" s="21" t="str">
        <f t="shared" si="364"/>
        <v/>
      </c>
      <c r="AU745" s="21" t="str">
        <f>IF(AND(AT745&lt;&gt;"",COUNTIF($AL$3:AL745,AL745)=1),SUMIF($AL$3:$AT$100003,AL745,$AT$3:$AT$100003),"")</f>
        <v/>
      </c>
      <c r="AV745" s="21" t="str">
        <f>IF(AND(COUNTIF($AM$3:AM745,AM745)=COUNTIF($AM$3:AM100745,AM745),AM745&lt;&gt;""),SUMIF($AM$3:AM745,AM745,$AT$3:AT745),"")</f>
        <v/>
      </c>
      <c r="AW745" s="96"/>
      <c r="AX745" s="20" t="str">
        <f>IF(COUNT(BC745:BH745)=6,MAX($AX$3:AX744)+1,"")</f>
        <v/>
      </c>
      <c r="AY745" s="20" t="str">
        <f>IF(AZ745="","",RANK(AZ745,$AZ$3:$AZ$100003,1)+COUNTIF($AZ$3:AZ745,AZ745)-1)</f>
        <v/>
      </c>
      <c r="AZ745" s="20" t="str">
        <f t="shared" si="365"/>
        <v/>
      </c>
      <c r="BA745" s="20" t="str">
        <f>IF(AN745="","",IF(COUNTIF($AN$3:AN745,AN745)=1,1+MAX($BA$3:BA744),INDEX($BA$3:BA744,MATCH(AN745,$AN$3:AN745,0),0)))</f>
        <v/>
      </c>
      <c r="BB745" s="20" t="str">
        <f>IF(AO745="","",IF(COUNTIF($AO$3:AO745,AO745)=1,1+MAX($BB$3:BB744),INDEX($BB$3:BB744,MATCH(AO745,$AO$3:AO745,0),0)))</f>
        <v/>
      </c>
      <c r="BC745" s="54" t="str">
        <f t="shared" si="366"/>
        <v/>
      </c>
      <c r="BD745" s="54" t="str">
        <f t="shared" si="367"/>
        <v/>
      </c>
      <c r="BE745" s="20" t="str">
        <f>IF($AN745="","",IF(COUNTIF(AN745,"*"&amp;BE$1&amp;"*"),COUNTIF(AN$3:AN745,"*"&amp;BE$1&amp;"*"),""))</f>
        <v/>
      </c>
      <c r="BF745" s="20" t="str">
        <f>IF($AN745="","",IF(COUNTIF(AO745,"*"&amp;BF$1&amp;"*"),COUNTIF(AO$3:AO745,"*"&amp;BF$1&amp;"*"),""))</f>
        <v/>
      </c>
      <c r="BG745" s="20" t="str">
        <f>IF($AN745="","",IF(COUNTIF(AP745,"*"&amp;BG$1&amp;"*"),COUNTIF(AP$3:AP745,"*"&amp;BG$1&amp;"*"),""))</f>
        <v/>
      </c>
      <c r="BH745" s="20" t="str">
        <f>IF($AN745="","",IF(COUNTIF(AQ745,"*"&amp;BH$1&amp;"*"),COUNTIF(AQ$3:AQ745,"*"&amp;BH$1&amp;"*"),""))</f>
        <v/>
      </c>
      <c r="BI745" s="58" t="str">
        <f t="shared" si="368"/>
        <v/>
      </c>
      <c r="BJ745" s="20" t="str">
        <f t="shared" si="369"/>
        <v/>
      </c>
      <c r="BK745" s="20" t="str">
        <f t="shared" si="370"/>
        <v/>
      </c>
      <c r="BM745" s="20" t="str">
        <f>IF($BM$1&gt;=1+MAX($BM$3:BM744),1+MAX($BM$3:BM744),"")</f>
        <v/>
      </c>
      <c r="BN745" s="20" t="str">
        <f t="shared" si="371"/>
        <v/>
      </c>
      <c r="BO745" s="20" t="str">
        <f t="shared" si="371"/>
        <v/>
      </c>
      <c r="BP745" s="20" t="str">
        <f t="shared" si="371"/>
        <v/>
      </c>
      <c r="BQ745" s="20" t="str">
        <f t="shared" si="371"/>
        <v/>
      </c>
      <c r="BR745" s="20" t="str">
        <f t="shared" si="371"/>
        <v/>
      </c>
      <c r="BS745" s="20" t="str">
        <f t="shared" si="371"/>
        <v/>
      </c>
      <c r="BT745" s="20" t="str">
        <f t="shared" si="371"/>
        <v/>
      </c>
      <c r="BU745" s="20" t="str">
        <f t="shared" si="371"/>
        <v/>
      </c>
      <c r="BV745" s="20" t="str">
        <f t="shared" si="371"/>
        <v/>
      </c>
      <c r="BW745" s="20" t="str">
        <f t="shared" si="371"/>
        <v/>
      </c>
      <c r="BX745" s="20" t="str">
        <f t="shared" si="371"/>
        <v/>
      </c>
    </row>
    <row r="746" spans="2:76" ht="30" customHeight="1" x14ac:dyDescent="0.2">
      <c r="B746" s="52"/>
      <c r="C746" s="52"/>
      <c r="D746" s="52"/>
      <c r="E746" s="30"/>
      <c r="F746" s="31"/>
      <c r="G746" s="32"/>
      <c r="H746" s="30"/>
      <c r="I746" s="31"/>
      <c r="J746" s="34"/>
      <c r="K746" s="112" t="str">
        <f t="shared" si="348"/>
        <v/>
      </c>
      <c r="L746" s="108" t="str">
        <f t="shared" si="349"/>
        <v/>
      </c>
      <c r="M746" s="108" t="str">
        <f t="shared" si="350"/>
        <v/>
      </c>
      <c r="N746" s="31" t="str">
        <f t="shared" si="351"/>
        <v/>
      </c>
      <c r="O746" s="31" t="str">
        <f t="shared" si="352"/>
        <v/>
      </c>
      <c r="P746" s="49" t="str">
        <f t="shared" si="353"/>
        <v/>
      </c>
      <c r="Q746" s="49" t="str">
        <f t="shared" si="354"/>
        <v/>
      </c>
      <c r="R746" s="32" t="str">
        <f t="shared" si="355"/>
        <v/>
      </c>
      <c r="S746" s="19"/>
      <c r="T746" s="45" t="str">
        <f t="shared" si="356"/>
        <v/>
      </c>
      <c r="U746" s="32" t="str">
        <f t="shared" si="357"/>
        <v/>
      </c>
      <c r="V746" s="22"/>
      <c r="W746" s="6" t="str">
        <f t="shared" si="345"/>
        <v/>
      </c>
      <c r="X746" s="7" t="str">
        <f t="shared" si="358"/>
        <v/>
      </c>
      <c r="Y746" s="19"/>
      <c r="Z746" s="13" t="str">
        <f t="shared" si="346"/>
        <v/>
      </c>
      <c r="AA746" s="13" t="str">
        <f t="shared" si="359"/>
        <v/>
      </c>
      <c r="AB746" s="7" t="str">
        <f t="shared" si="360"/>
        <v/>
      </c>
      <c r="AC746" s="22"/>
      <c r="AD746" s="3" t="str">
        <f>IF(B746="","",COUNT(B$3:B746))</f>
        <v/>
      </c>
      <c r="AE746" s="3" t="str">
        <f>IF(C746="","",COUNT(C$3:C746))</f>
        <v/>
      </c>
      <c r="AF746" s="3" t="str">
        <f>IF(D746="","",COUNT(D$3:D746))</f>
        <v/>
      </c>
      <c r="AG746" s="20" t="str">
        <f>IF(E746="","",COUNTA($E$3:E746))</f>
        <v/>
      </c>
      <c r="AH746" s="38" t="str">
        <f>IF(B746="",IF(OR($C746&lt;&gt;"",$D746&lt;&gt;"",$E746&lt;&gt;"",$H746&lt;&gt;"",$G746&lt;&gt;""),INDEX(AH$3:AH745,MATCH(MAX(AD$3:AD745),AD$3:AD745,0),0),""),B746)</f>
        <v/>
      </c>
      <c r="AI746" s="38" t="str">
        <f>IF(C746="",IF(OR($D746&lt;&gt;"",$E746&lt;&gt;"",$H746&lt;&gt;"",$G746&lt;&gt;""),INDEX(AI$3:AI745,MATCH(MAX(AE$3:AE745),AE$3:AE745,0),0),""),C746)</f>
        <v/>
      </c>
      <c r="AJ746" s="38" t="str">
        <f>IF(D746="",IF(OR($E746&lt;&gt;"",$H746&lt;&gt;"",$G746&lt;&gt;""),INDEX(AJ$3:AJ745,MATCH(MAX(AF$3:AF745),AF$3:AF745,0),0),""),D746)</f>
        <v/>
      </c>
      <c r="AK746" s="4" t="str">
        <f>IF(入力!E746="","",IFERROR(INDEX(雇用者!$B$3:$B$100003,IFERROR(MATCH("*"&amp;$E746&amp;"*",雇用者!B$3:B$100003,0),MATCH("*"&amp;$E746&amp;"*",雇用者!C$3:C$100003,0)),0),入力!E746))&amp;""</f>
        <v/>
      </c>
      <c r="AL746" s="20" t="str">
        <f>IF(AM746="","",$AM746&amp;"@"&amp;AN746&amp;IF(AN746="","","@"&amp;COUNTIF($AK$3:AK746,AN746)))</f>
        <v/>
      </c>
      <c r="AM746" s="26" t="str">
        <f t="shared" si="361"/>
        <v/>
      </c>
      <c r="AN746" s="4" t="str">
        <f>IF(AK746="",IF(AND(OR(H746&lt;&gt;"",G746&lt;&gt;""),E746=""),INDEX($AK$3:AK745,MATCH(MAX($AG$3:AG745),$AG$3:AG745,0),0),""),AK746)</f>
        <v/>
      </c>
      <c r="AO746" s="20" t="str">
        <f>IF(H746="",IF(AN746="","",IFERROR(INDEX(雇用者!$D$3:$D$100003,MATCH($AN746,雇用者!B$3:B$100003,0),0),"")),H746)&amp;""</f>
        <v/>
      </c>
      <c r="AP746" s="20" t="str">
        <f>IF(AN746="","",IFERROR(IF(AND(入力!I746="",H746=""),INDEX(雇用者!$E$3:$E$100003,MATCH($AN746,雇用者!B$3:B$100003,0),0),I746),I746))&amp;""</f>
        <v/>
      </c>
      <c r="AQ746" s="20" t="str">
        <f t="shared" si="362"/>
        <v/>
      </c>
      <c r="AR746" s="20" t="str">
        <f t="shared" si="363"/>
        <v/>
      </c>
      <c r="AS746" s="20" t="str">
        <f>IF(AN746="","",IFERROR(IF(AND(入力!G746="",H746=""),INDEX(雇用者!$F$3:$Y$100003,MATCH($AN746,雇用者!B$3:B$100003,0),MATCH($AM746,雇用者!$F$1:$Y$1,1)),IF(G746="","",G746)),IF(G746="","",G746)))</f>
        <v/>
      </c>
      <c r="AT746" s="21" t="str">
        <f t="shared" si="364"/>
        <v/>
      </c>
      <c r="AU746" s="21" t="str">
        <f>IF(AND(AT746&lt;&gt;"",COUNTIF($AL$3:AL746,AL746)=1),SUMIF($AL$3:$AT$100003,AL746,$AT$3:$AT$100003),"")</f>
        <v/>
      </c>
      <c r="AV746" s="21" t="str">
        <f>IF(AND(COUNTIF($AM$3:AM746,AM746)=COUNTIF($AM$3:AM100746,AM746),AM746&lt;&gt;""),SUMIF($AM$3:AM746,AM746,$AT$3:AT746),"")</f>
        <v/>
      </c>
      <c r="AW746" s="96"/>
      <c r="AX746" s="20" t="str">
        <f>IF(COUNT(BC746:BH746)=6,MAX($AX$3:AX745)+1,"")</f>
        <v/>
      </c>
      <c r="AY746" s="20" t="str">
        <f>IF(AZ746="","",RANK(AZ746,$AZ$3:$AZ$100003,1)+COUNTIF($AZ$3:AZ746,AZ746)-1)</f>
        <v/>
      </c>
      <c r="AZ746" s="20" t="str">
        <f t="shared" si="365"/>
        <v/>
      </c>
      <c r="BA746" s="20" t="str">
        <f>IF(AN746="","",IF(COUNTIF($AN$3:AN746,AN746)=1,1+MAX($BA$3:BA745),INDEX($BA$3:BA745,MATCH(AN746,$AN$3:AN746,0),0)))</f>
        <v/>
      </c>
      <c r="BB746" s="20" t="str">
        <f>IF(AO746="","",IF(COUNTIF($AO$3:AO746,AO746)=1,1+MAX($BB$3:BB745),INDEX($BB$3:BB745,MATCH(AO746,$AO$3:AO746,0),0)))</f>
        <v/>
      </c>
      <c r="BC746" s="54" t="str">
        <f t="shared" si="366"/>
        <v/>
      </c>
      <c r="BD746" s="54" t="str">
        <f t="shared" si="367"/>
        <v/>
      </c>
      <c r="BE746" s="20" t="str">
        <f>IF($AN746="","",IF(COUNTIF(AN746,"*"&amp;BE$1&amp;"*"),COUNTIF(AN$3:AN746,"*"&amp;BE$1&amp;"*"),""))</f>
        <v/>
      </c>
      <c r="BF746" s="20" t="str">
        <f>IF($AN746="","",IF(COUNTIF(AO746,"*"&amp;BF$1&amp;"*"),COUNTIF(AO$3:AO746,"*"&amp;BF$1&amp;"*"),""))</f>
        <v/>
      </c>
      <c r="BG746" s="20" t="str">
        <f>IF($AN746="","",IF(COUNTIF(AP746,"*"&amp;BG$1&amp;"*"),COUNTIF(AP$3:AP746,"*"&amp;BG$1&amp;"*"),""))</f>
        <v/>
      </c>
      <c r="BH746" s="20" t="str">
        <f>IF($AN746="","",IF(COUNTIF(AQ746,"*"&amp;BH$1&amp;"*"),COUNTIF(AQ$3:AQ746,"*"&amp;BH$1&amp;"*"),""))</f>
        <v/>
      </c>
      <c r="BI746" s="58" t="str">
        <f t="shared" si="368"/>
        <v/>
      </c>
      <c r="BJ746" s="20" t="str">
        <f t="shared" si="369"/>
        <v/>
      </c>
      <c r="BK746" s="20" t="str">
        <f t="shared" si="370"/>
        <v/>
      </c>
      <c r="BM746" s="20" t="str">
        <f>IF($BM$1&gt;=1+MAX($BM$3:BM745),1+MAX($BM$3:BM745),"")</f>
        <v/>
      </c>
      <c r="BN746" s="20" t="str">
        <f t="shared" si="371"/>
        <v/>
      </c>
      <c r="BO746" s="20" t="str">
        <f t="shared" si="371"/>
        <v/>
      </c>
      <c r="BP746" s="20" t="str">
        <f t="shared" si="371"/>
        <v/>
      </c>
      <c r="BQ746" s="20" t="str">
        <f t="shared" si="371"/>
        <v/>
      </c>
      <c r="BR746" s="20" t="str">
        <f t="shared" si="371"/>
        <v/>
      </c>
      <c r="BS746" s="20" t="str">
        <f t="shared" si="371"/>
        <v/>
      </c>
      <c r="BT746" s="20" t="str">
        <f t="shared" si="371"/>
        <v/>
      </c>
      <c r="BU746" s="20" t="str">
        <f t="shared" si="371"/>
        <v/>
      </c>
      <c r="BV746" s="20" t="str">
        <f t="shared" si="371"/>
        <v/>
      </c>
      <c r="BW746" s="20" t="str">
        <f t="shared" si="371"/>
        <v/>
      </c>
      <c r="BX746" s="20" t="str">
        <f t="shared" si="371"/>
        <v/>
      </c>
    </row>
    <row r="747" spans="2:76" ht="30" customHeight="1" x14ac:dyDescent="0.2">
      <c r="B747" s="52"/>
      <c r="C747" s="52"/>
      <c r="D747" s="52"/>
      <c r="E747" s="30"/>
      <c r="F747" s="31"/>
      <c r="G747" s="32"/>
      <c r="H747" s="30"/>
      <c r="I747" s="31"/>
      <c r="J747" s="34"/>
      <c r="K747" s="112" t="str">
        <f t="shared" si="348"/>
        <v/>
      </c>
      <c r="L747" s="108" t="str">
        <f t="shared" si="349"/>
        <v/>
      </c>
      <c r="M747" s="108" t="str">
        <f t="shared" si="350"/>
        <v/>
      </c>
      <c r="N747" s="31" t="str">
        <f t="shared" si="351"/>
        <v/>
      </c>
      <c r="O747" s="31" t="str">
        <f t="shared" si="352"/>
        <v/>
      </c>
      <c r="P747" s="49" t="str">
        <f t="shared" si="353"/>
        <v/>
      </c>
      <c r="Q747" s="49" t="str">
        <f t="shared" si="354"/>
        <v/>
      </c>
      <c r="R747" s="32" t="str">
        <f t="shared" si="355"/>
        <v/>
      </c>
      <c r="S747" s="19"/>
      <c r="T747" s="45" t="str">
        <f t="shared" si="356"/>
        <v/>
      </c>
      <c r="U747" s="32" t="str">
        <f t="shared" si="357"/>
        <v/>
      </c>
      <c r="V747" s="22"/>
      <c r="W747" s="6" t="str">
        <f t="shared" si="345"/>
        <v/>
      </c>
      <c r="X747" s="7" t="str">
        <f t="shared" si="358"/>
        <v/>
      </c>
      <c r="Y747" s="19"/>
      <c r="Z747" s="13" t="str">
        <f t="shared" si="346"/>
        <v/>
      </c>
      <c r="AA747" s="13" t="str">
        <f t="shared" si="359"/>
        <v/>
      </c>
      <c r="AB747" s="7" t="str">
        <f t="shared" si="360"/>
        <v/>
      </c>
      <c r="AC747" s="22"/>
      <c r="AD747" s="3" t="str">
        <f>IF(B747="","",COUNT(B$3:B747))</f>
        <v/>
      </c>
      <c r="AE747" s="3" t="str">
        <f>IF(C747="","",COUNT(C$3:C747))</f>
        <v/>
      </c>
      <c r="AF747" s="3" t="str">
        <f>IF(D747="","",COUNT(D$3:D747))</f>
        <v/>
      </c>
      <c r="AG747" s="20" t="str">
        <f>IF(E747="","",COUNTA($E$3:E747))</f>
        <v/>
      </c>
      <c r="AH747" s="38" t="str">
        <f>IF(B747="",IF(OR($C747&lt;&gt;"",$D747&lt;&gt;"",$E747&lt;&gt;"",$H747&lt;&gt;"",$G747&lt;&gt;""),INDEX(AH$3:AH746,MATCH(MAX(AD$3:AD746),AD$3:AD746,0),0),""),B747)</f>
        <v/>
      </c>
      <c r="AI747" s="38" t="str">
        <f>IF(C747="",IF(OR($D747&lt;&gt;"",$E747&lt;&gt;"",$H747&lt;&gt;"",$G747&lt;&gt;""),INDEX(AI$3:AI746,MATCH(MAX(AE$3:AE746),AE$3:AE746,0),0),""),C747)</f>
        <v/>
      </c>
      <c r="AJ747" s="38" t="str">
        <f>IF(D747="",IF(OR($E747&lt;&gt;"",$H747&lt;&gt;"",$G747&lt;&gt;""),INDEX(AJ$3:AJ746,MATCH(MAX(AF$3:AF746),AF$3:AF746,0),0),""),D747)</f>
        <v/>
      </c>
      <c r="AK747" s="4" t="str">
        <f>IF(入力!E747="","",IFERROR(INDEX(雇用者!$B$3:$B$100003,IFERROR(MATCH("*"&amp;$E747&amp;"*",雇用者!B$3:B$100003,0),MATCH("*"&amp;$E747&amp;"*",雇用者!C$3:C$100003,0)),0),入力!E747))&amp;""</f>
        <v/>
      </c>
      <c r="AL747" s="20" t="str">
        <f>IF(AM747="","",$AM747&amp;"@"&amp;AN747&amp;IF(AN747="","","@"&amp;COUNTIF($AK$3:AK747,AN747)))</f>
        <v/>
      </c>
      <c r="AM747" s="26" t="str">
        <f t="shared" si="361"/>
        <v/>
      </c>
      <c r="AN747" s="4" t="str">
        <f>IF(AK747="",IF(AND(OR(H747&lt;&gt;"",G747&lt;&gt;""),E747=""),INDEX($AK$3:AK746,MATCH(MAX($AG$3:AG746),$AG$3:AG746,0),0),""),AK747)</f>
        <v/>
      </c>
      <c r="AO747" s="20" t="str">
        <f>IF(H747="",IF(AN747="","",IFERROR(INDEX(雇用者!$D$3:$D$100003,MATCH($AN747,雇用者!B$3:B$100003,0),0),"")),H747)&amp;""</f>
        <v/>
      </c>
      <c r="AP747" s="20" t="str">
        <f>IF(AN747="","",IFERROR(IF(AND(入力!I747="",H747=""),INDEX(雇用者!$E$3:$E$100003,MATCH($AN747,雇用者!B$3:B$100003,0),0),I747),I747))&amp;""</f>
        <v/>
      </c>
      <c r="AQ747" s="20" t="str">
        <f t="shared" si="362"/>
        <v/>
      </c>
      <c r="AR747" s="20" t="str">
        <f t="shared" si="363"/>
        <v/>
      </c>
      <c r="AS747" s="20" t="str">
        <f>IF(AN747="","",IFERROR(IF(AND(入力!G747="",H747=""),INDEX(雇用者!$F$3:$Y$100003,MATCH($AN747,雇用者!B$3:B$100003,0),MATCH($AM747,雇用者!$F$1:$Y$1,1)),IF(G747="","",G747)),IF(G747="","",G747)))</f>
        <v/>
      </c>
      <c r="AT747" s="21" t="str">
        <f t="shared" si="364"/>
        <v/>
      </c>
      <c r="AU747" s="21" t="str">
        <f>IF(AND(AT747&lt;&gt;"",COUNTIF($AL$3:AL747,AL747)=1),SUMIF($AL$3:$AT$100003,AL747,$AT$3:$AT$100003),"")</f>
        <v/>
      </c>
      <c r="AV747" s="21" t="str">
        <f>IF(AND(COUNTIF($AM$3:AM747,AM747)=COUNTIF($AM$3:AM100747,AM747),AM747&lt;&gt;""),SUMIF($AM$3:AM747,AM747,$AT$3:AT747),"")</f>
        <v/>
      </c>
      <c r="AW747" s="96"/>
      <c r="AX747" s="20" t="str">
        <f>IF(COUNT(BC747:BH747)=6,MAX($AX$3:AX746)+1,"")</f>
        <v/>
      </c>
      <c r="AY747" s="20" t="str">
        <f>IF(AZ747="","",RANK(AZ747,$AZ$3:$AZ$100003,1)+COUNTIF($AZ$3:AZ747,AZ747)-1)</f>
        <v/>
      </c>
      <c r="AZ747" s="20" t="str">
        <f t="shared" si="365"/>
        <v/>
      </c>
      <c r="BA747" s="20" t="str">
        <f>IF(AN747="","",IF(COUNTIF($AN$3:AN747,AN747)=1,1+MAX($BA$3:BA746),INDEX($BA$3:BA746,MATCH(AN747,$AN$3:AN747,0),0)))</f>
        <v/>
      </c>
      <c r="BB747" s="20" t="str">
        <f>IF(AO747="","",IF(COUNTIF($AO$3:AO747,AO747)=1,1+MAX($BB$3:BB746),INDEX($BB$3:BB746,MATCH(AO747,$AO$3:AO747,0),0)))</f>
        <v/>
      </c>
      <c r="BC747" s="54" t="str">
        <f t="shared" si="366"/>
        <v/>
      </c>
      <c r="BD747" s="54" t="str">
        <f t="shared" si="367"/>
        <v/>
      </c>
      <c r="BE747" s="20" t="str">
        <f>IF($AN747="","",IF(COUNTIF(AN747,"*"&amp;BE$1&amp;"*"),COUNTIF(AN$3:AN747,"*"&amp;BE$1&amp;"*"),""))</f>
        <v/>
      </c>
      <c r="BF747" s="20" t="str">
        <f>IF($AN747="","",IF(COUNTIF(AO747,"*"&amp;BF$1&amp;"*"),COUNTIF(AO$3:AO747,"*"&amp;BF$1&amp;"*"),""))</f>
        <v/>
      </c>
      <c r="BG747" s="20" t="str">
        <f>IF($AN747="","",IF(COUNTIF(AP747,"*"&amp;BG$1&amp;"*"),COUNTIF(AP$3:AP747,"*"&amp;BG$1&amp;"*"),""))</f>
        <v/>
      </c>
      <c r="BH747" s="20" t="str">
        <f>IF($AN747="","",IF(COUNTIF(AQ747,"*"&amp;BH$1&amp;"*"),COUNTIF(AQ$3:AQ747,"*"&amp;BH$1&amp;"*"),""))</f>
        <v/>
      </c>
      <c r="BI747" s="58" t="str">
        <f t="shared" si="368"/>
        <v/>
      </c>
      <c r="BJ747" s="20" t="str">
        <f t="shared" si="369"/>
        <v/>
      </c>
      <c r="BK747" s="20" t="str">
        <f t="shared" si="370"/>
        <v/>
      </c>
      <c r="BM747" s="20" t="str">
        <f>IF($BM$1&gt;=1+MAX($BM$3:BM746),1+MAX($BM$3:BM746),"")</f>
        <v/>
      </c>
      <c r="BN747" s="20" t="str">
        <f t="shared" si="371"/>
        <v/>
      </c>
      <c r="BO747" s="20" t="str">
        <f t="shared" si="371"/>
        <v/>
      </c>
      <c r="BP747" s="20" t="str">
        <f t="shared" si="371"/>
        <v/>
      </c>
      <c r="BQ747" s="20" t="str">
        <f t="shared" si="371"/>
        <v/>
      </c>
      <c r="BR747" s="20" t="str">
        <f t="shared" si="371"/>
        <v/>
      </c>
      <c r="BS747" s="20" t="str">
        <f t="shared" si="371"/>
        <v/>
      </c>
      <c r="BT747" s="20" t="str">
        <f t="shared" si="371"/>
        <v/>
      </c>
      <c r="BU747" s="20" t="str">
        <f t="shared" si="371"/>
        <v/>
      </c>
      <c r="BV747" s="20" t="str">
        <f t="shared" si="371"/>
        <v/>
      </c>
      <c r="BW747" s="20" t="str">
        <f t="shared" si="371"/>
        <v/>
      </c>
      <c r="BX747" s="20" t="str">
        <f t="shared" si="371"/>
        <v/>
      </c>
    </row>
    <row r="748" spans="2:76" ht="30" customHeight="1" x14ac:dyDescent="0.2">
      <c r="B748" s="52"/>
      <c r="C748" s="52"/>
      <c r="D748" s="52"/>
      <c r="E748" s="30"/>
      <c r="F748" s="31"/>
      <c r="G748" s="32"/>
      <c r="H748" s="30"/>
      <c r="I748" s="31"/>
      <c r="J748" s="34"/>
      <c r="K748" s="112" t="str">
        <f t="shared" si="348"/>
        <v/>
      </c>
      <c r="L748" s="108" t="str">
        <f t="shared" si="349"/>
        <v/>
      </c>
      <c r="M748" s="108" t="str">
        <f t="shared" si="350"/>
        <v/>
      </c>
      <c r="N748" s="31" t="str">
        <f t="shared" si="351"/>
        <v/>
      </c>
      <c r="O748" s="31" t="str">
        <f t="shared" si="352"/>
        <v/>
      </c>
      <c r="P748" s="49" t="str">
        <f t="shared" si="353"/>
        <v/>
      </c>
      <c r="Q748" s="49" t="str">
        <f t="shared" si="354"/>
        <v/>
      </c>
      <c r="R748" s="32" t="str">
        <f t="shared" si="355"/>
        <v/>
      </c>
      <c r="S748" s="19"/>
      <c r="T748" s="45" t="str">
        <f t="shared" si="356"/>
        <v/>
      </c>
      <c r="U748" s="32" t="str">
        <f t="shared" si="357"/>
        <v/>
      </c>
      <c r="V748" s="22"/>
      <c r="W748" s="6" t="str">
        <f t="shared" si="345"/>
        <v/>
      </c>
      <c r="X748" s="7" t="str">
        <f t="shared" si="358"/>
        <v/>
      </c>
      <c r="Y748" s="19"/>
      <c r="Z748" s="13" t="str">
        <f t="shared" si="346"/>
        <v/>
      </c>
      <c r="AA748" s="13" t="str">
        <f t="shared" si="359"/>
        <v/>
      </c>
      <c r="AB748" s="7" t="str">
        <f t="shared" si="360"/>
        <v/>
      </c>
      <c r="AC748" s="22"/>
      <c r="AD748" s="3" t="str">
        <f>IF(B748="","",COUNT(B$3:B748))</f>
        <v/>
      </c>
      <c r="AE748" s="3" t="str">
        <f>IF(C748="","",COUNT(C$3:C748))</f>
        <v/>
      </c>
      <c r="AF748" s="3" t="str">
        <f>IF(D748="","",COUNT(D$3:D748))</f>
        <v/>
      </c>
      <c r="AG748" s="20" t="str">
        <f>IF(E748="","",COUNTA($E$3:E748))</f>
        <v/>
      </c>
      <c r="AH748" s="38" t="str">
        <f>IF(B748="",IF(OR($C748&lt;&gt;"",$D748&lt;&gt;"",$E748&lt;&gt;"",$H748&lt;&gt;"",$G748&lt;&gt;""),INDEX(AH$3:AH747,MATCH(MAX(AD$3:AD747),AD$3:AD747,0),0),""),B748)</f>
        <v/>
      </c>
      <c r="AI748" s="38" t="str">
        <f>IF(C748="",IF(OR($D748&lt;&gt;"",$E748&lt;&gt;"",$H748&lt;&gt;"",$G748&lt;&gt;""),INDEX(AI$3:AI747,MATCH(MAX(AE$3:AE747),AE$3:AE747,0),0),""),C748)</f>
        <v/>
      </c>
      <c r="AJ748" s="38" t="str">
        <f>IF(D748="",IF(OR($E748&lt;&gt;"",$H748&lt;&gt;"",$G748&lt;&gt;""),INDEX(AJ$3:AJ747,MATCH(MAX(AF$3:AF747),AF$3:AF747,0),0),""),D748)</f>
        <v/>
      </c>
      <c r="AK748" s="4" t="str">
        <f>IF(入力!E748="","",IFERROR(INDEX(雇用者!$B$3:$B$100003,IFERROR(MATCH("*"&amp;$E748&amp;"*",雇用者!B$3:B$100003,0),MATCH("*"&amp;$E748&amp;"*",雇用者!C$3:C$100003,0)),0),入力!E748))&amp;""</f>
        <v/>
      </c>
      <c r="AL748" s="20" t="str">
        <f>IF(AM748="","",$AM748&amp;"@"&amp;AN748&amp;IF(AN748="","","@"&amp;COUNTIF($AK$3:AK748,AN748)))</f>
        <v/>
      </c>
      <c r="AM748" s="26" t="str">
        <f t="shared" si="361"/>
        <v/>
      </c>
      <c r="AN748" s="4" t="str">
        <f>IF(AK748="",IF(AND(OR(H748&lt;&gt;"",G748&lt;&gt;""),E748=""),INDEX($AK$3:AK747,MATCH(MAX($AG$3:AG747),$AG$3:AG747,0),0),""),AK748)</f>
        <v/>
      </c>
      <c r="AO748" s="20" t="str">
        <f>IF(H748="",IF(AN748="","",IFERROR(INDEX(雇用者!$D$3:$D$100003,MATCH($AN748,雇用者!B$3:B$100003,0),0),"")),H748)&amp;""</f>
        <v/>
      </c>
      <c r="AP748" s="20" t="str">
        <f>IF(AN748="","",IFERROR(IF(AND(入力!I748="",H748=""),INDEX(雇用者!$E$3:$E$100003,MATCH($AN748,雇用者!B$3:B$100003,0),0),I748),I748))&amp;""</f>
        <v/>
      </c>
      <c r="AQ748" s="20" t="str">
        <f t="shared" si="362"/>
        <v/>
      </c>
      <c r="AR748" s="20" t="str">
        <f t="shared" si="363"/>
        <v/>
      </c>
      <c r="AS748" s="20" t="str">
        <f>IF(AN748="","",IFERROR(IF(AND(入力!G748="",H748=""),INDEX(雇用者!$F$3:$Y$100003,MATCH($AN748,雇用者!B$3:B$100003,0),MATCH($AM748,雇用者!$F$1:$Y$1,1)),IF(G748="","",G748)),IF(G748="","",G748)))</f>
        <v/>
      </c>
      <c r="AT748" s="21" t="str">
        <f t="shared" si="364"/>
        <v/>
      </c>
      <c r="AU748" s="21" t="str">
        <f>IF(AND(AT748&lt;&gt;"",COUNTIF($AL$3:AL748,AL748)=1),SUMIF($AL$3:$AT$100003,AL748,$AT$3:$AT$100003),"")</f>
        <v/>
      </c>
      <c r="AV748" s="21" t="str">
        <f>IF(AND(COUNTIF($AM$3:AM748,AM748)=COUNTIF($AM$3:AM100748,AM748),AM748&lt;&gt;""),SUMIF($AM$3:AM748,AM748,$AT$3:AT748),"")</f>
        <v/>
      </c>
      <c r="AW748" s="96"/>
      <c r="AX748" s="20" t="str">
        <f>IF(COUNT(BC748:BH748)=6,MAX($AX$3:AX747)+1,"")</f>
        <v/>
      </c>
      <c r="AY748" s="20" t="str">
        <f>IF(AZ748="","",RANK(AZ748,$AZ$3:$AZ$100003,1)+COUNTIF($AZ$3:AZ748,AZ748)-1)</f>
        <v/>
      </c>
      <c r="AZ748" s="20" t="str">
        <f t="shared" si="365"/>
        <v/>
      </c>
      <c r="BA748" s="20" t="str">
        <f>IF(AN748="","",IF(COUNTIF($AN$3:AN748,AN748)=1,1+MAX($BA$3:BA747),INDEX($BA$3:BA747,MATCH(AN748,$AN$3:AN748,0),0)))</f>
        <v/>
      </c>
      <c r="BB748" s="20" t="str">
        <f>IF(AO748="","",IF(COUNTIF($AO$3:AO748,AO748)=1,1+MAX($BB$3:BB747),INDEX($BB$3:BB747,MATCH(AO748,$AO$3:AO748,0),0)))</f>
        <v/>
      </c>
      <c r="BC748" s="54" t="str">
        <f t="shared" si="366"/>
        <v/>
      </c>
      <c r="BD748" s="54" t="str">
        <f t="shared" si="367"/>
        <v/>
      </c>
      <c r="BE748" s="20" t="str">
        <f>IF($AN748="","",IF(COUNTIF(AN748,"*"&amp;BE$1&amp;"*"),COUNTIF(AN$3:AN748,"*"&amp;BE$1&amp;"*"),""))</f>
        <v/>
      </c>
      <c r="BF748" s="20" t="str">
        <f>IF($AN748="","",IF(COUNTIF(AO748,"*"&amp;BF$1&amp;"*"),COUNTIF(AO$3:AO748,"*"&amp;BF$1&amp;"*"),""))</f>
        <v/>
      </c>
      <c r="BG748" s="20" t="str">
        <f>IF($AN748="","",IF(COUNTIF(AP748,"*"&amp;BG$1&amp;"*"),COUNTIF(AP$3:AP748,"*"&amp;BG$1&amp;"*"),""))</f>
        <v/>
      </c>
      <c r="BH748" s="20" t="str">
        <f>IF($AN748="","",IF(COUNTIF(AQ748,"*"&amp;BH$1&amp;"*"),COUNTIF(AQ$3:AQ748,"*"&amp;BH$1&amp;"*"),""))</f>
        <v/>
      </c>
      <c r="BI748" s="58" t="str">
        <f t="shared" si="368"/>
        <v/>
      </c>
      <c r="BJ748" s="20" t="str">
        <f t="shared" si="369"/>
        <v/>
      </c>
      <c r="BK748" s="20" t="str">
        <f t="shared" si="370"/>
        <v/>
      </c>
      <c r="BM748" s="20" t="str">
        <f>IF($BM$1&gt;=1+MAX($BM$3:BM747),1+MAX($BM$3:BM747),"")</f>
        <v/>
      </c>
      <c r="BN748" s="20" t="str">
        <f t="shared" si="371"/>
        <v/>
      </c>
      <c r="BO748" s="20" t="str">
        <f t="shared" si="371"/>
        <v/>
      </c>
      <c r="BP748" s="20" t="str">
        <f t="shared" si="371"/>
        <v/>
      </c>
      <c r="BQ748" s="20" t="str">
        <f t="shared" si="371"/>
        <v/>
      </c>
      <c r="BR748" s="20" t="str">
        <f t="shared" si="371"/>
        <v/>
      </c>
      <c r="BS748" s="20" t="str">
        <f t="shared" si="371"/>
        <v/>
      </c>
      <c r="BT748" s="20" t="str">
        <f t="shared" si="371"/>
        <v/>
      </c>
      <c r="BU748" s="20" t="str">
        <f t="shared" si="371"/>
        <v/>
      </c>
      <c r="BV748" s="20" t="str">
        <f t="shared" si="371"/>
        <v/>
      </c>
      <c r="BW748" s="20" t="str">
        <f t="shared" si="371"/>
        <v/>
      </c>
      <c r="BX748" s="20" t="str">
        <f t="shared" si="371"/>
        <v/>
      </c>
    </row>
    <row r="749" spans="2:76" ht="30" customHeight="1" x14ac:dyDescent="0.2">
      <c r="B749" s="52"/>
      <c r="C749" s="52"/>
      <c r="D749" s="52"/>
      <c r="E749" s="30"/>
      <c r="F749" s="31"/>
      <c r="G749" s="32"/>
      <c r="H749" s="30"/>
      <c r="I749" s="31"/>
      <c r="J749" s="34"/>
      <c r="K749" s="112" t="str">
        <f t="shared" si="348"/>
        <v/>
      </c>
      <c r="L749" s="108" t="str">
        <f t="shared" si="349"/>
        <v/>
      </c>
      <c r="M749" s="108" t="str">
        <f t="shared" si="350"/>
        <v/>
      </c>
      <c r="N749" s="31" t="str">
        <f t="shared" si="351"/>
        <v/>
      </c>
      <c r="O749" s="31" t="str">
        <f t="shared" si="352"/>
        <v/>
      </c>
      <c r="P749" s="49" t="str">
        <f t="shared" si="353"/>
        <v/>
      </c>
      <c r="Q749" s="49" t="str">
        <f t="shared" si="354"/>
        <v/>
      </c>
      <c r="R749" s="32" t="str">
        <f t="shared" si="355"/>
        <v/>
      </c>
      <c r="S749" s="19"/>
      <c r="T749" s="45" t="str">
        <f t="shared" si="356"/>
        <v/>
      </c>
      <c r="U749" s="32" t="str">
        <f t="shared" si="357"/>
        <v/>
      </c>
      <c r="V749" s="22"/>
      <c r="W749" s="6" t="str">
        <f t="shared" si="345"/>
        <v/>
      </c>
      <c r="X749" s="7" t="str">
        <f t="shared" si="358"/>
        <v/>
      </c>
      <c r="Y749" s="19"/>
      <c r="Z749" s="13" t="str">
        <f t="shared" si="346"/>
        <v/>
      </c>
      <c r="AA749" s="13" t="str">
        <f t="shared" si="359"/>
        <v/>
      </c>
      <c r="AB749" s="7" t="str">
        <f t="shared" si="360"/>
        <v/>
      </c>
      <c r="AC749" s="22"/>
      <c r="AD749" s="3" t="str">
        <f>IF(B749="","",COUNT(B$3:B749))</f>
        <v/>
      </c>
      <c r="AE749" s="3" t="str">
        <f>IF(C749="","",COUNT(C$3:C749))</f>
        <v/>
      </c>
      <c r="AF749" s="3" t="str">
        <f>IF(D749="","",COUNT(D$3:D749))</f>
        <v/>
      </c>
      <c r="AG749" s="20" t="str">
        <f>IF(E749="","",COUNTA($E$3:E749))</f>
        <v/>
      </c>
      <c r="AH749" s="38" t="str">
        <f>IF(B749="",IF(OR($C749&lt;&gt;"",$D749&lt;&gt;"",$E749&lt;&gt;"",$H749&lt;&gt;"",$G749&lt;&gt;""),INDEX(AH$3:AH748,MATCH(MAX(AD$3:AD748),AD$3:AD748,0),0),""),B749)</f>
        <v/>
      </c>
      <c r="AI749" s="38" t="str">
        <f>IF(C749="",IF(OR($D749&lt;&gt;"",$E749&lt;&gt;"",$H749&lt;&gt;"",$G749&lt;&gt;""),INDEX(AI$3:AI748,MATCH(MAX(AE$3:AE748),AE$3:AE748,0),0),""),C749)</f>
        <v/>
      </c>
      <c r="AJ749" s="38" t="str">
        <f>IF(D749="",IF(OR($E749&lt;&gt;"",$H749&lt;&gt;"",$G749&lt;&gt;""),INDEX(AJ$3:AJ748,MATCH(MAX(AF$3:AF748),AF$3:AF748,0),0),""),D749)</f>
        <v/>
      </c>
      <c r="AK749" s="4" t="str">
        <f>IF(入力!E749="","",IFERROR(INDEX(雇用者!$B$3:$B$100003,IFERROR(MATCH("*"&amp;$E749&amp;"*",雇用者!B$3:B$100003,0),MATCH("*"&amp;$E749&amp;"*",雇用者!C$3:C$100003,0)),0),入力!E749))&amp;""</f>
        <v/>
      </c>
      <c r="AL749" s="20" t="str">
        <f>IF(AM749="","",$AM749&amp;"@"&amp;AN749&amp;IF(AN749="","","@"&amp;COUNTIF($AK$3:AK749,AN749)))</f>
        <v/>
      </c>
      <c r="AM749" s="26" t="str">
        <f t="shared" si="361"/>
        <v/>
      </c>
      <c r="AN749" s="4" t="str">
        <f>IF(AK749="",IF(AND(OR(H749&lt;&gt;"",G749&lt;&gt;""),E749=""),INDEX($AK$3:AK748,MATCH(MAX($AG$3:AG748),$AG$3:AG748,0),0),""),AK749)</f>
        <v/>
      </c>
      <c r="AO749" s="20" t="str">
        <f>IF(H749="",IF(AN749="","",IFERROR(INDEX(雇用者!$D$3:$D$100003,MATCH($AN749,雇用者!B$3:B$100003,0),0),"")),H749)&amp;""</f>
        <v/>
      </c>
      <c r="AP749" s="20" t="str">
        <f>IF(AN749="","",IFERROR(IF(AND(入力!I749="",H749=""),INDEX(雇用者!$E$3:$E$100003,MATCH($AN749,雇用者!B$3:B$100003,0),0),I749),I749))&amp;""</f>
        <v/>
      </c>
      <c r="AQ749" s="20" t="str">
        <f t="shared" si="362"/>
        <v/>
      </c>
      <c r="AR749" s="20" t="str">
        <f t="shared" si="363"/>
        <v/>
      </c>
      <c r="AS749" s="20" t="str">
        <f>IF(AN749="","",IFERROR(IF(AND(入力!G749="",H749=""),INDEX(雇用者!$F$3:$Y$100003,MATCH($AN749,雇用者!B$3:B$100003,0),MATCH($AM749,雇用者!$F$1:$Y$1,1)),IF(G749="","",G749)),IF(G749="","",G749)))</f>
        <v/>
      </c>
      <c r="AT749" s="21" t="str">
        <f t="shared" si="364"/>
        <v/>
      </c>
      <c r="AU749" s="21" t="str">
        <f>IF(AND(AT749&lt;&gt;"",COUNTIF($AL$3:AL749,AL749)=1),SUMIF($AL$3:$AT$100003,AL749,$AT$3:$AT$100003),"")</f>
        <v/>
      </c>
      <c r="AV749" s="21" t="str">
        <f>IF(AND(COUNTIF($AM$3:AM749,AM749)=COUNTIF($AM$3:AM100749,AM749),AM749&lt;&gt;""),SUMIF($AM$3:AM749,AM749,$AT$3:AT749),"")</f>
        <v/>
      </c>
      <c r="AW749" s="96"/>
      <c r="AX749" s="20" t="str">
        <f>IF(COUNT(BC749:BH749)=6,MAX($AX$3:AX748)+1,"")</f>
        <v/>
      </c>
      <c r="AY749" s="20" t="str">
        <f>IF(AZ749="","",RANK(AZ749,$AZ$3:$AZ$100003,1)+COUNTIF($AZ$3:AZ749,AZ749)-1)</f>
        <v/>
      </c>
      <c r="AZ749" s="20" t="str">
        <f t="shared" si="365"/>
        <v/>
      </c>
      <c r="BA749" s="20" t="str">
        <f>IF(AN749="","",IF(COUNTIF($AN$3:AN749,AN749)=1,1+MAX($BA$3:BA748),INDEX($BA$3:BA748,MATCH(AN749,$AN$3:AN749,0),0)))</f>
        <v/>
      </c>
      <c r="BB749" s="20" t="str">
        <f>IF(AO749="","",IF(COUNTIF($AO$3:AO749,AO749)=1,1+MAX($BB$3:BB748),INDEX($BB$3:BB748,MATCH(AO749,$AO$3:AO749,0),0)))</f>
        <v/>
      </c>
      <c r="BC749" s="54" t="str">
        <f t="shared" si="366"/>
        <v/>
      </c>
      <c r="BD749" s="54" t="str">
        <f t="shared" si="367"/>
        <v/>
      </c>
      <c r="BE749" s="20" t="str">
        <f>IF($AN749="","",IF(COUNTIF(AN749,"*"&amp;BE$1&amp;"*"),COUNTIF(AN$3:AN749,"*"&amp;BE$1&amp;"*"),""))</f>
        <v/>
      </c>
      <c r="BF749" s="20" t="str">
        <f>IF($AN749="","",IF(COUNTIF(AO749,"*"&amp;BF$1&amp;"*"),COUNTIF(AO$3:AO749,"*"&amp;BF$1&amp;"*"),""))</f>
        <v/>
      </c>
      <c r="BG749" s="20" t="str">
        <f>IF($AN749="","",IF(COUNTIF(AP749,"*"&amp;BG$1&amp;"*"),COUNTIF(AP$3:AP749,"*"&amp;BG$1&amp;"*"),""))</f>
        <v/>
      </c>
      <c r="BH749" s="20" t="str">
        <f>IF($AN749="","",IF(COUNTIF(AQ749,"*"&amp;BH$1&amp;"*"),COUNTIF(AQ$3:AQ749,"*"&amp;BH$1&amp;"*"),""))</f>
        <v/>
      </c>
      <c r="BI749" s="58" t="str">
        <f t="shared" si="368"/>
        <v/>
      </c>
      <c r="BJ749" s="20" t="str">
        <f t="shared" si="369"/>
        <v/>
      </c>
      <c r="BK749" s="20" t="str">
        <f t="shared" si="370"/>
        <v/>
      </c>
      <c r="BM749" s="20" t="str">
        <f>IF($BM$1&gt;=1+MAX($BM$3:BM748),1+MAX($BM$3:BM748),"")</f>
        <v/>
      </c>
      <c r="BN749" s="20" t="str">
        <f t="shared" si="371"/>
        <v/>
      </c>
      <c r="BO749" s="20" t="str">
        <f t="shared" si="371"/>
        <v/>
      </c>
      <c r="BP749" s="20" t="str">
        <f t="shared" si="371"/>
        <v/>
      </c>
      <c r="BQ749" s="20" t="str">
        <f t="shared" si="371"/>
        <v/>
      </c>
      <c r="BR749" s="20" t="str">
        <f t="shared" si="371"/>
        <v/>
      </c>
      <c r="BS749" s="20" t="str">
        <f t="shared" si="371"/>
        <v/>
      </c>
      <c r="BT749" s="20" t="str">
        <f t="shared" si="371"/>
        <v/>
      </c>
      <c r="BU749" s="20" t="str">
        <f t="shared" si="371"/>
        <v/>
      </c>
      <c r="BV749" s="20" t="str">
        <f t="shared" si="371"/>
        <v/>
      </c>
      <c r="BW749" s="20" t="str">
        <f t="shared" si="371"/>
        <v/>
      </c>
      <c r="BX749" s="20" t="str">
        <f t="shared" si="371"/>
        <v/>
      </c>
    </row>
    <row r="750" spans="2:76" ht="30" customHeight="1" x14ac:dyDescent="0.2">
      <c r="B750" s="52"/>
      <c r="C750" s="52"/>
      <c r="D750" s="52"/>
      <c r="E750" s="30"/>
      <c r="F750" s="31"/>
      <c r="G750" s="32"/>
      <c r="H750" s="30"/>
      <c r="I750" s="31"/>
      <c r="J750" s="34"/>
      <c r="K750" s="112" t="str">
        <f t="shared" si="348"/>
        <v/>
      </c>
      <c r="L750" s="108" t="str">
        <f t="shared" si="349"/>
        <v/>
      </c>
      <c r="M750" s="108" t="str">
        <f t="shared" si="350"/>
        <v/>
      </c>
      <c r="N750" s="31" t="str">
        <f t="shared" si="351"/>
        <v/>
      </c>
      <c r="O750" s="31" t="str">
        <f t="shared" si="352"/>
        <v/>
      </c>
      <c r="P750" s="49" t="str">
        <f t="shared" si="353"/>
        <v/>
      </c>
      <c r="Q750" s="49" t="str">
        <f t="shared" si="354"/>
        <v/>
      </c>
      <c r="R750" s="32" t="str">
        <f t="shared" si="355"/>
        <v/>
      </c>
      <c r="S750" s="19"/>
      <c r="T750" s="45" t="str">
        <f t="shared" si="356"/>
        <v/>
      </c>
      <c r="U750" s="32" t="str">
        <f t="shared" si="357"/>
        <v/>
      </c>
      <c r="V750" s="22"/>
      <c r="W750" s="6" t="str">
        <f t="shared" si="345"/>
        <v/>
      </c>
      <c r="X750" s="7" t="str">
        <f t="shared" si="358"/>
        <v/>
      </c>
      <c r="Y750" s="19"/>
      <c r="Z750" s="13" t="str">
        <f t="shared" si="346"/>
        <v/>
      </c>
      <c r="AA750" s="13" t="str">
        <f t="shared" si="359"/>
        <v/>
      </c>
      <c r="AB750" s="7" t="str">
        <f t="shared" si="360"/>
        <v/>
      </c>
      <c r="AC750" s="22"/>
      <c r="AD750" s="3" t="str">
        <f>IF(B750="","",COUNT(B$3:B750))</f>
        <v/>
      </c>
      <c r="AE750" s="3" t="str">
        <f>IF(C750="","",COUNT(C$3:C750))</f>
        <v/>
      </c>
      <c r="AF750" s="3" t="str">
        <f>IF(D750="","",COUNT(D$3:D750))</f>
        <v/>
      </c>
      <c r="AG750" s="20" t="str">
        <f>IF(E750="","",COUNTA($E$3:E750))</f>
        <v/>
      </c>
      <c r="AH750" s="38" t="str">
        <f>IF(B750="",IF(OR($C750&lt;&gt;"",$D750&lt;&gt;"",$E750&lt;&gt;"",$H750&lt;&gt;"",$G750&lt;&gt;""),INDEX(AH$3:AH749,MATCH(MAX(AD$3:AD749),AD$3:AD749,0),0),""),B750)</f>
        <v/>
      </c>
      <c r="AI750" s="38" t="str">
        <f>IF(C750="",IF(OR($D750&lt;&gt;"",$E750&lt;&gt;"",$H750&lt;&gt;"",$G750&lt;&gt;""),INDEX(AI$3:AI749,MATCH(MAX(AE$3:AE749),AE$3:AE749,0),0),""),C750)</f>
        <v/>
      </c>
      <c r="AJ750" s="38" t="str">
        <f>IF(D750="",IF(OR($E750&lt;&gt;"",$H750&lt;&gt;"",$G750&lt;&gt;""),INDEX(AJ$3:AJ749,MATCH(MAX(AF$3:AF749),AF$3:AF749,0),0),""),D750)</f>
        <v/>
      </c>
      <c r="AK750" s="4" t="str">
        <f>IF(入力!E750="","",IFERROR(INDEX(雇用者!$B$3:$B$100003,IFERROR(MATCH("*"&amp;$E750&amp;"*",雇用者!B$3:B$100003,0),MATCH("*"&amp;$E750&amp;"*",雇用者!C$3:C$100003,0)),0),入力!E750))&amp;""</f>
        <v/>
      </c>
      <c r="AL750" s="20" t="str">
        <f>IF(AM750="","",$AM750&amp;"@"&amp;AN750&amp;IF(AN750="","","@"&amp;COUNTIF($AK$3:AK750,AN750)))</f>
        <v/>
      </c>
      <c r="AM750" s="26" t="str">
        <f t="shared" si="361"/>
        <v/>
      </c>
      <c r="AN750" s="4" t="str">
        <f>IF(AK750="",IF(AND(OR(H750&lt;&gt;"",G750&lt;&gt;""),E750=""),INDEX($AK$3:AK749,MATCH(MAX($AG$3:AG749),$AG$3:AG749,0),0),""),AK750)</f>
        <v/>
      </c>
      <c r="AO750" s="20" t="str">
        <f>IF(H750="",IF(AN750="","",IFERROR(INDEX(雇用者!$D$3:$D$100003,MATCH($AN750,雇用者!B$3:B$100003,0),0),"")),H750)&amp;""</f>
        <v/>
      </c>
      <c r="AP750" s="20" t="str">
        <f>IF(AN750="","",IFERROR(IF(AND(入力!I750="",H750=""),INDEX(雇用者!$E$3:$E$100003,MATCH($AN750,雇用者!B$3:B$100003,0),0),I750),I750))&amp;""</f>
        <v/>
      </c>
      <c r="AQ750" s="20" t="str">
        <f t="shared" si="362"/>
        <v/>
      </c>
      <c r="AR750" s="20" t="str">
        <f t="shared" si="363"/>
        <v/>
      </c>
      <c r="AS750" s="20" t="str">
        <f>IF(AN750="","",IFERROR(IF(AND(入力!G750="",H750=""),INDEX(雇用者!$F$3:$Y$100003,MATCH($AN750,雇用者!B$3:B$100003,0),MATCH($AM750,雇用者!$F$1:$Y$1,1)),IF(G750="","",G750)),IF(G750="","",G750)))</f>
        <v/>
      </c>
      <c r="AT750" s="21" t="str">
        <f t="shared" si="364"/>
        <v/>
      </c>
      <c r="AU750" s="21" t="str">
        <f>IF(AND(AT750&lt;&gt;"",COUNTIF($AL$3:AL750,AL750)=1),SUMIF($AL$3:$AT$100003,AL750,$AT$3:$AT$100003),"")</f>
        <v/>
      </c>
      <c r="AV750" s="21" t="str">
        <f>IF(AND(COUNTIF($AM$3:AM750,AM750)=COUNTIF($AM$3:AM100750,AM750),AM750&lt;&gt;""),SUMIF($AM$3:AM750,AM750,$AT$3:AT750),"")</f>
        <v/>
      </c>
      <c r="AW750" s="96"/>
      <c r="AX750" s="20" t="str">
        <f>IF(COUNT(BC750:BH750)=6,MAX($AX$3:AX749)+1,"")</f>
        <v/>
      </c>
      <c r="AY750" s="20" t="str">
        <f>IF(AZ750="","",RANK(AZ750,$AZ$3:$AZ$100003,1)+COUNTIF($AZ$3:AZ750,AZ750)-1)</f>
        <v/>
      </c>
      <c r="AZ750" s="20" t="str">
        <f t="shared" si="365"/>
        <v/>
      </c>
      <c r="BA750" s="20" t="str">
        <f>IF(AN750="","",IF(COUNTIF($AN$3:AN750,AN750)=1,1+MAX($BA$3:BA749),INDEX($BA$3:BA749,MATCH(AN750,$AN$3:AN750,0),0)))</f>
        <v/>
      </c>
      <c r="BB750" s="20" t="str">
        <f>IF(AO750="","",IF(COUNTIF($AO$3:AO750,AO750)=1,1+MAX($BB$3:BB749),INDEX($BB$3:BB749,MATCH(AO750,$AO$3:AO750,0),0)))</f>
        <v/>
      </c>
      <c r="BC750" s="54" t="str">
        <f t="shared" si="366"/>
        <v/>
      </c>
      <c r="BD750" s="54" t="str">
        <f t="shared" si="367"/>
        <v/>
      </c>
      <c r="BE750" s="20" t="str">
        <f>IF($AN750="","",IF(COUNTIF(AN750,"*"&amp;BE$1&amp;"*"),COUNTIF(AN$3:AN750,"*"&amp;BE$1&amp;"*"),""))</f>
        <v/>
      </c>
      <c r="BF750" s="20" t="str">
        <f>IF($AN750="","",IF(COUNTIF(AO750,"*"&amp;BF$1&amp;"*"),COUNTIF(AO$3:AO750,"*"&amp;BF$1&amp;"*"),""))</f>
        <v/>
      </c>
      <c r="BG750" s="20" t="str">
        <f>IF($AN750="","",IF(COUNTIF(AP750,"*"&amp;BG$1&amp;"*"),COUNTIF(AP$3:AP750,"*"&amp;BG$1&amp;"*"),""))</f>
        <v/>
      </c>
      <c r="BH750" s="20" t="str">
        <f>IF($AN750="","",IF(COUNTIF(AQ750,"*"&amp;BH$1&amp;"*"),COUNTIF(AQ$3:AQ750,"*"&amp;BH$1&amp;"*"),""))</f>
        <v/>
      </c>
      <c r="BI750" s="58" t="str">
        <f t="shared" si="368"/>
        <v/>
      </c>
      <c r="BJ750" s="20" t="str">
        <f t="shared" si="369"/>
        <v/>
      </c>
      <c r="BK750" s="20" t="str">
        <f t="shared" si="370"/>
        <v/>
      </c>
      <c r="BM750" s="20" t="str">
        <f>IF($BM$1&gt;=1+MAX($BM$3:BM749),1+MAX($BM$3:BM749),"")</f>
        <v/>
      </c>
      <c r="BN750" s="20" t="str">
        <f t="shared" si="371"/>
        <v/>
      </c>
      <c r="BO750" s="20" t="str">
        <f t="shared" si="371"/>
        <v/>
      </c>
      <c r="BP750" s="20" t="str">
        <f t="shared" si="371"/>
        <v/>
      </c>
      <c r="BQ750" s="20" t="str">
        <f t="shared" si="371"/>
        <v/>
      </c>
      <c r="BR750" s="20" t="str">
        <f t="shared" si="371"/>
        <v/>
      </c>
      <c r="BS750" s="20" t="str">
        <f t="shared" si="371"/>
        <v/>
      </c>
      <c r="BT750" s="20" t="str">
        <f t="shared" si="371"/>
        <v/>
      </c>
      <c r="BU750" s="20" t="str">
        <f t="shared" si="371"/>
        <v/>
      </c>
      <c r="BV750" s="20" t="str">
        <f t="shared" si="371"/>
        <v/>
      </c>
      <c r="BW750" s="20" t="str">
        <f t="shared" si="371"/>
        <v/>
      </c>
      <c r="BX750" s="20" t="str">
        <f t="shared" si="371"/>
        <v/>
      </c>
    </row>
    <row r="751" spans="2:76" ht="30" customHeight="1" x14ac:dyDescent="0.2">
      <c r="B751" s="52"/>
      <c r="C751" s="52"/>
      <c r="D751" s="52"/>
      <c r="E751" s="30"/>
      <c r="F751" s="31"/>
      <c r="G751" s="32"/>
      <c r="H751" s="30"/>
      <c r="I751" s="31"/>
      <c r="J751" s="34"/>
      <c r="K751" s="112" t="str">
        <f t="shared" si="348"/>
        <v/>
      </c>
      <c r="L751" s="108" t="str">
        <f t="shared" si="349"/>
        <v/>
      </c>
      <c r="M751" s="108" t="str">
        <f t="shared" si="350"/>
        <v/>
      </c>
      <c r="N751" s="31" t="str">
        <f t="shared" si="351"/>
        <v/>
      </c>
      <c r="O751" s="31" t="str">
        <f t="shared" si="352"/>
        <v/>
      </c>
      <c r="P751" s="49" t="str">
        <f t="shared" si="353"/>
        <v/>
      </c>
      <c r="Q751" s="49" t="str">
        <f t="shared" si="354"/>
        <v/>
      </c>
      <c r="R751" s="32" t="str">
        <f t="shared" si="355"/>
        <v/>
      </c>
      <c r="S751" s="19"/>
      <c r="T751" s="45" t="str">
        <f t="shared" si="356"/>
        <v/>
      </c>
      <c r="U751" s="32" t="str">
        <f t="shared" si="357"/>
        <v/>
      </c>
      <c r="V751" s="22"/>
      <c r="W751" s="6" t="str">
        <f t="shared" si="345"/>
        <v/>
      </c>
      <c r="X751" s="7" t="str">
        <f t="shared" si="358"/>
        <v/>
      </c>
      <c r="Y751" s="19"/>
      <c r="Z751" s="13" t="str">
        <f t="shared" si="346"/>
        <v/>
      </c>
      <c r="AA751" s="13" t="str">
        <f t="shared" si="359"/>
        <v/>
      </c>
      <c r="AB751" s="7" t="str">
        <f t="shared" si="360"/>
        <v/>
      </c>
      <c r="AC751" s="22"/>
      <c r="AD751" s="3" t="str">
        <f>IF(B751="","",COUNT(B$3:B751))</f>
        <v/>
      </c>
      <c r="AE751" s="3" t="str">
        <f>IF(C751="","",COUNT(C$3:C751))</f>
        <v/>
      </c>
      <c r="AF751" s="3" t="str">
        <f>IF(D751="","",COUNT(D$3:D751))</f>
        <v/>
      </c>
      <c r="AG751" s="20" t="str">
        <f>IF(E751="","",COUNTA($E$3:E751))</f>
        <v/>
      </c>
      <c r="AH751" s="38" t="str">
        <f>IF(B751="",IF(OR($C751&lt;&gt;"",$D751&lt;&gt;"",$E751&lt;&gt;"",$H751&lt;&gt;"",$G751&lt;&gt;""),INDEX(AH$3:AH750,MATCH(MAX(AD$3:AD750),AD$3:AD750,0),0),""),B751)</f>
        <v/>
      </c>
      <c r="AI751" s="38" t="str">
        <f>IF(C751="",IF(OR($D751&lt;&gt;"",$E751&lt;&gt;"",$H751&lt;&gt;"",$G751&lt;&gt;""),INDEX(AI$3:AI750,MATCH(MAX(AE$3:AE750),AE$3:AE750,0),0),""),C751)</f>
        <v/>
      </c>
      <c r="AJ751" s="38" t="str">
        <f>IF(D751="",IF(OR($E751&lt;&gt;"",$H751&lt;&gt;"",$G751&lt;&gt;""),INDEX(AJ$3:AJ750,MATCH(MAX(AF$3:AF750),AF$3:AF750,0),0),""),D751)</f>
        <v/>
      </c>
      <c r="AK751" s="4" t="str">
        <f>IF(入力!E751="","",IFERROR(INDEX(雇用者!$B$3:$B$100003,IFERROR(MATCH("*"&amp;$E751&amp;"*",雇用者!B$3:B$100003,0),MATCH("*"&amp;$E751&amp;"*",雇用者!C$3:C$100003,0)),0),入力!E751))&amp;""</f>
        <v/>
      </c>
      <c r="AL751" s="20" t="str">
        <f>IF(AM751="","",$AM751&amp;"@"&amp;AN751&amp;IF(AN751="","","@"&amp;COUNTIF($AK$3:AK751,AN751)))</f>
        <v/>
      </c>
      <c r="AM751" s="26" t="str">
        <f t="shared" si="361"/>
        <v/>
      </c>
      <c r="AN751" s="4" t="str">
        <f>IF(AK751="",IF(AND(OR(H751&lt;&gt;"",G751&lt;&gt;""),E751=""),INDEX($AK$3:AK750,MATCH(MAX($AG$3:AG750),$AG$3:AG750,0),0),""),AK751)</f>
        <v/>
      </c>
      <c r="AO751" s="20" t="str">
        <f>IF(H751="",IF(AN751="","",IFERROR(INDEX(雇用者!$D$3:$D$100003,MATCH($AN751,雇用者!B$3:B$100003,0),0),"")),H751)&amp;""</f>
        <v/>
      </c>
      <c r="AP751" s="20" t="str">
        <f>IF(AN751="","",IFERROR(IF(AND(入力!I751="",H751=""),INDEX(雇用者!$E$3:$E$100003,MATCH($AN751,雇用者!B$3:B$100003,0),0),I751),I751))&amp;""</f>
        <v/>
      </c>
      <c r="AQ751" s="20" t="str">
        <f t="shared" si="362"/>
        <v/>
      </c>
      <c r="AR751" s="20" t="str">
        <f t="shared" si="363"/>
        <v/>
      </c>
      <c r="AS751" s="20" t="str">
        <f>IF(AN751="","",IFERROR(IF(AND(入力!G751="",H751=""),INDEX(雇用者!$F$3:$Y$100003,MATCH($AN751,雇用者!B$3:B$100003,0),MATCH($AM751,雇用者!$F$1:$Y$1,1)),IF(G751="","",G751)),IF(G751="","",G751)))</f>
        <v/>
      </c>
      <c r="AT751" s="21" t="str">
        <f t="shared" si="364"/>
        <v/>
      </c>
      <c r="AU751" s="21" t="str">
        <f>IF(AND(AT751&lt;&gt;"",COUNTIF($AL$3:AL751,AL751)=1),SUMIF($AL$3:$AT$100003,AL751,$AT$3:$AT$100003),"")</f>
        <v/>
      </c>
      <c r="AV751" s="21" t="str">
        <f>IF(AND(COUNTIF($AM$3:AM751,AM751)=COUNTIF($AM$3:AM100751,AM751),AM751&lt;&gt;""),SUMIF($AM$3:AM751,AM751,$AT$3:AT751),"")</f>
        <v/>
      </c>
      <c r="AW751" s="96"/>
      <c r="AX751" s="20" t="str">
        <f>IF(COUNT(BC751:BH751)=6,MAX($AX$3:AX750)+1,"")</f>
        <v/>
      </c>
      <c r="AY751" s="20" t="str">
        <f>IF(AZ751="","",RANK(AZ751,$AZ$3:$AZ$100003,1)+COUNTIF($AZ$3:AZ751,AZ751)-1)</f>
        <v/>
      </c>
      <c r="AZ751" s="20" t="str">
        <f t="shared" si="365"/>
        <v/>
      </c>
      <c r="BA751" s="20" t="str">
        <f>IF(AN751="","",IF(COUNTIF($AN$3:AN751,AN751)=1,1+MAX($BA$3:BA750),INDEX($BA$3:BA750,MATCH(AN751,$AN$3:AN751,0),0)))</f>
        <v/>
      </c>
      <c r="BB751" s="20" t="str">
        <f>IF(AO751="","",IF(COUNTIF($AO$3:AO751,AO751)=1,1+MAX($BB$3:BB750),INDEX($BB$3:BB750,MATCH(AO751,$AO$3:AO751,0),0)))</f>
        <v/>
      </c>
      <c r="BC751" s="54" t="str">
        <f t="shared" si="366"/>
        <v/>
      </c>
      <c r="BD751" s="54" t="str">
        <f t="shared" si="367"/>
        <v/>
      </c>
      <c r="BE751" s="20" t="str">
        <f>IF($AN751="","",IF(COUNTIF(AN751,"*"&amp;BE$1&amp;"*"),COUNTIF(AN$3:AN751,"*"&amp;BE$1&amp;"*"),""))</f>
        <v/>
      </c>
      <c r="BF751" s="20" t="str">
        <f>IF($AN751="","",IF(COUNTIF(AO751,"*"&amp;BF$1&amp;"*"),COUNTIF(AO$3:AO751,"*"&amp;BF$1&amp;"*"),""))</f>
        <v/>
      </c>
      <c r="BG751" s="20" t="str">
        <f>IF($AN751="","",IF(COUNTIF(AP751,"*"&amp;BG$1&amp;"*"),COUNTIF(AP$3:AP751,"*"&amp;BG$1&amp;"*"),""))</f>
        <v/>
      </c>
      <c r="BH751" s="20" t="str">
        <f>IF($AN751="","",IF(COUNTIF(AQ751,"*"&amp;BH$1&amp;"*"),COUNTIF(AQ$3:AQ751,"*"&amp;BH$1&amp;"*"),""))</f>
        <v/>
      </c>
      <c r="BI751" s="58" t="str">
        <f t="shared" si="368"/>
        <v/>
      </c>
      <c r="BJ751" s="20" t="str">
        <f t="shared" si="369"/>
        <v/>
      </c>
      <c r="BK751" s="20" t="str">
        <f t="shared" si="370"/>
        <v/>
      </c>
      <c r="BM751" s="20" t="str">
        <f>IF($BM$1&gt;=1+MAX($BM$3:BM750),1+MAX($BM$3:BM750),"")</f>
        <v/>
      </c>
      <c r="BN751" s="20" t="str">
        <f t="shared" si="371"/>
        <v/>
      </c>
      <c r="BO751" s="20" t="str">
        <f t="shared" si="371"/>
        <v/>
      </c>
      <c r="BP751" s="20" t="str">
        <f t="shared" si="371"/>
        <v/>
      </c>
      <c r="BQ751" s="20" t="str">
        <f t="shared" si="371"/>
        <v/>
      </c>
      <c r="BR751" s="20" t="str">
        <f t="shared" si="371"/>
        <v/>
      </c>
      <c r="BS751" s="20" t="str">
        <f t="shared" si="371"/>
        <v/>
      </c>
      <c r="BT751" s="20" t="str">
        <f t="shared" si="371"/>
        <v/>
      </c>
      <c r="BU751" s="20" t="str">
        <f t="shared" si="371"/>
        <v/>
      </c>
      <c r="BV751" s="20" t="str">
        <f t="shared" si="371"/>
        <v/>
      </c>
      <c r="BW751" s="20" t="str">
        <f t="shared" si="371"/>
        <v/>
      </c>
      <c r="BX751" s="20" t="str">
        <f t="shared" si="371"/>
        <v/>
      </c>
    </row>
    <row r="752" spans="2:76" ht="30" customHeight="1" x14ac:dyDescent="0.2">
      <c r="B752" s="52"/>
      <c r="C752" s="52"/>
      <c r="D752" s="52"/>
      <c r="E752" s="30"/>
      <c r="F752" s="31"/>
      <c r="G752" s="32"/>
      <c r="H752" s="30"/>
      <c r="I752" s="31"/>
      <c r="J752" s="34"/>
      <c r="K752" s="112" t="str">
        <f t="shared" si="348"/>
        <v/>
      </c>
      <c r="L752" s="108" t="str">
        <f t="shared" si="349"/>
        <v/>
      </c>
      <c r="M752" s="108" t="str">
        <f t="shared" si="350"/>
        <v/>
      </c>
      <c r="N752" s="31" t="str">
        <f t="shared" si="351"/>
        <v/>
      </c>
      <c r="O752" s="31" t="str">
        <f t="shared" si="352"/>
        <v/>
      </c>
      <c r="P752" s="49" t="str">
        <f t="shared" si="353"/>
        <v/>
      </c>
      <c r="Q752" s="49" t="str">
        <f t="shared" si="354"/>
        <v/>
      </c>
      <c r="R752" s="32" t="str">
        <f t="shared" si="355"/>
        <v/>
      </c>
      <c r="S752" s="19"/>
      <c r="T752" s="45" t="str">
        <f t="shared" si="356"/>
        <v/>
      </c>
      <c r="U752" s="32" t="str">
        <f t="shared" si="357"/>
        <v/>
      </c>
      <c r="V752" s="22"/>
      <c r="W752" s="6" t="str">
        <f t="shared" si="345"/>
        <v/>
      </c>
      <c r="X752" s="7" t="str">
        <f t="shared" si="358"/>
        <v/>
      </c>
      <c r="Y752" s="19"/>
      <c r="Z752" s="13" t="str">
        <f t="shared" si="346"/>
        <v/>
      </c>
      <c r="AA752" s="13" t="str">
        <f t="shared" si="359"/>
        <v/>
      </c>
      <c r="AB752" s="7" t="str">
        <f t="shared" si="360"/>
        <v/>
      </c>
      <c r="AC752" s="22"/>
      <c r="AD752" s="3" t="str">
        <f>IF(B752="","",COUNT(B$3:B752))</f>
        <v/>
      </c>
      <c r="AE752" s="3" t="str">
        <f>IF(C752="","",COUNT(C$3:C752))</f>
        <v/>
      </c>
      <c r="AF752" s="3" t="str">
        <f>IF(D752="","",COUNT(D$3:D752))</f>
        <v/>
      </c>
      <c r="AG752" s="20" t="str">
        <f>IF(E752="","",COUNTA($E$3:E752))</f>
        <v/>
      </c>
      <c r="AH752" s="38" t="str">
        <f>IF(B752="",IF(OR($C752&lt;&gt;"",$D752&lt;&gt;"",$E752&lt;&gt;"",$H752&lt;&gt;"",$G752&lt;&gt;""),INDEX(AH$3:AH751,MATCH(MAX(AD$3:AD751),AD$3:AD751,0),0),""),B752)</f>
        <v/>
      </c>
      <c r="AI752" s="38" t="str">
        <f>IF(C752="",IF(OR($D752&lt;&gt;"",$E752&lt;&gt;"",$H752&lt;&gt;"",$G752&lt;&gt;""),INDEX(AI$3:AI751,MATCH(MAX(AE$3:AE751),AE$3:AE751,0),0),""),C752)</f>
        <v/>
      </c>
      <c r="AJ752" s="38" t="str">
        <f>IF(D752="",IF(OR($E752&lt;&gt;"",$H752&lt;&gt;"",$G752&lt;&gt;""),INDEX(AJ$3:AJ751,MATCH(MAX(AF$3:AF751),AF$3:AF751,0),0),""),D752)</f>
        <v/>
      </c>
      <c r="AK752" s="4" t="str">
        <f>IF(入力!E752="","",IFERROR(INDEX(雇用者!$B$3:$B$100003,IFERROR(MATCH("*"&amp;$E752&amp;"*",雇用者!B$3:B$100003,0),MATCH("*"&amp;$E752&amp;"*",雇用者!C$3:C$100003,0)),0),入力!E752))&amp;""</f>
        <v/>
      </c>
      <c r="AL752" s="20" t="str">
        <f>IF(AM752="","",$AM752&amp;"@"&amp;AN752&amp;IF(AN752="","","@"&amp;COUNTIF($AK$3:AK752,AN752)))</f>
        <v/>
      </c>
      <c r="AM752" s="26" t="str">
        <f t="shared" si="361"/>
        <v/>
      </c>
      <c r="AN752" s="4" t="str">
        <f>IF(AK752="",IF(AND(OR(H752&lt;&gt;"",G752&lt;&gt;""),E752=""),INDEX($AK$3:AK751,MATCH(MAX($AG$3:AG751),$AG$3:AG751,0),0),""),AK752)</f>
        <v/>
      </c>
      <c r="AO752" s="20" t="str">
        <f>IF(H752="",IF(AN752="","",IFERROR(INDEX(雇用者!$D$3:$D$100003,MATCH($AN752,雇用者!B$3:B$100003,0),0),"")),H752)&amp;""</f>
        <v/>
      </c>
      <c r="AP752" s="20" t="str">
        <f>IF(AN752="","",IFERROR(IF(AND(入力!I752="",H752=""),INDEX(雇用者!$E$3:$E$100003,MATCH($AN752,雇用者!B$3:B$100003,0),0),I752),I752))&amp;""</f>
        <v/>
      </c>
      <c r="AQ752" s="20" t="str">
        <f t="shared" si="362"/>
        <v/>
      </c>
      <c r="AR752" s="20" t="str">
        <f t="shared" si="363"/>
        <v/>
      </c>
      <c r="AS752" s="20" t="str">
        <f>IF(AN752="","",IFERROR(IF(AND(入力!G752="",H752=""),INDEX(雇用者!$F$3:$Y$100003,MATCH($AN752,雇用者!B$3:B$100003,0),MATCH($AM752,雇用者!$F$1:$Y$1,1)),IF(G752="","",G752)),IF(G752="","",G752)))</f>
        <v/>
      </c>
      <c r="AT752" s="21" t="str">
        <f t="shared" si="364"/>
        <v/>
      </c>
      <c r="AU752" s="21" t="str">
        <f>IF(AND(AT752&lt;&gt;"",COUNTIF($AL$3:AL752,AL752)=1),SUMIF($AL$3:$AT$100003,AL752,$AT$3:$AT$100003),"")</f>
        <v/>
      </c>
      <c r="AV752" s="21" t="str">
        <f>IF(AND(COUNTIF($AM$3:AM752,AM752)=COUNTIF($AM$3:AM100752,AM752),AM752&lt;&gt;""),SUMIF($AM$3:AM752,AM752,$AT$3:AT752),"")</f>
        <v/>
      </c>
      <c r="AW752" s="96"/>
      <c r="AX752" s="20" t="str">
        <f>IF(COUNT(BC752:BH752)=6,MAX($AX$3:AX751)+1,"")</f>
        <v/>
      </c>
      <c r="AY752" s="20" t="str">
        <f>IF(AZ752="","",RANK(AZ752,$AZ$3:$AZ$100003,1)+COUNTIF($AZ$3:AZ752,AZ752)-1)</f>
        <v/>
      </c>
      <c r="AZ752" s="20" t="str">
        <f t="shared" si="365"/>
        <v/>
      </c>
      <c r="BA752" s="20" t="str">
        <f>IF(AN752="","",IF(COUNTIF($AN$3:AN752,AN752)=1,1+MAX($BA$3:BA751),INDEX($BA$3:BA751,MATCH(AN752,$AN$3:AN752,0),0)))</f>
        <v/>
      </c>
      <c r="BB752" s="20" t="str">
        <f>IF(AO752="","",IF(COUNTIF($AO$3:AO752,AO752)=1,1+MAX($BB$3:BB751),INDEX($BB$3:BB751,MATCH(AO752,$AO$3:AO752,0),0)))</f>
        <v/>
      </c>
      <c r="BC752" s="54" t="str">
        <f t="shared" si="366"/>
        <v/>
      </c>
      <c r="BD752" s="54" t="str">
        <f t="shared" si="367"/>
        <v/>
      </c>
      <c r="BE752" s="20" t="str">
        <f>IF($AN752="","",IF(COUNTIF(AN752,"*"&amp;BE$1&amp;"*"),COUNTIF(AN$3:AN752,"*"&amp;BE$1&amp;"*"),""))</f>
        <v/>
      </c>
      <c r="BF752" s="20" t="str">
        <f>IF($AN752="","",IF(COUNTIF(AO752,"*"&amp;BF$1&amp;"*"),COUNTIF(AO$3:AO752,"*"&amp;BF$1&amp;"*"),""))</f>
        <v/>
      </c>
      <c r="BG752" s="20" t="str">
        <f>IF($AN752="","",IF(COUNTIF(AP752,"*"&amp;BG$1&amp;"*"),COUNTIF(AP$3:AP752,"*"&amp;BG$1&amp;"*"),""))</f>
        <v/>
      </c>
      <c r="BH752" s="20" t="str">
        <f>IF($AN752="","",IF(COUNTIF(AQ752,"*"&amp;BH$1&amp;"*"),COUNTIF(AQ$3:AQ752,"*"&amp;BH$1&amp;"*"),""))</f>
        <v/>
      </c>
      <c r="BI752" s="58" t="str">
        <f t="shared" si="368"/>
        <v/>
      </c>
      <c r="BJ752" s="20" t="str">
        <f t="shared" si="369"/>
        <v/>
      </c>
      <c r="BK752" s="20" t="str">
        <f t="shared" si="370"/>
        <v/>
      </c>
      <c r="BM752" s="20" t="str">
        <f>IF($BM$1&gt;=1+MAX($BM$3:BM751),1+MAX($BM$3:BM751),"")</f>
        <v/>
      </c>
      <c r="BN752" s="20" t="str">
        <f t="shared" si="371"/>
        <v/>
      </c>
      <c r="BO752" s="20" t="str">
        <f t="shared" si="371"/>
        <v/>
      </c>
      <c r="BP752" s="20" t="str">
        <f t="shared" si="371"/>
        <v/>
      </c>
      <c r="BQ752" s="20" t="str">
        <f t="shared" si="371"/>
        <v/>
      </c>
      <c r="BR752" s="20" t="str">
        <f t="shared" si="371"/>
        <v/>
      </c>
      <c r="BS752" s="20" t="str">
        <f t="shared" si="371"/>
        <v/>
      </c>
      <c r="BT752" s="20" t="str">
        <f t="shared" si="371"/>
        <v/>
      </c>
      <c r="BU752" s="20" t="str">
        <f t="shared" si="371"/>
        <v/>
      </c>
      <c r="BV752" s="20" t="str">
        <f t="shared" si="371"/>
        <v/>
      </c>
      <c r="BW752" s="20" t="str">
        <f t="shared" si="371"/>
        <v/>
      </c>
      <c r="BX752" s="20" t="str">
        <f t="shared" si="371"/>
        <v/>
      </c>
    </row>
    <row r="753" spans="2:76" ht="30" customHeight="1" x14ac:dyDescent="0.2">
      <c r="B753" s="52"/>
      <c r="C753" s="52"/>
      <c r="D753" s="52"/>
      <c r="E753" s="30"/>
      <c r="F753" s="31"/>
      <c r="G753" s="32"/>
      <c r="H753" s="30"/>
      <c r="I753" s="31"/>
      <c r="J753" s="34"/>
      <c r="K753" s="112" t="str">
        <f t="shared" si="348"/>
        <v/>
      </c>
      <c r="L753" s="108" t="str">
        <f t="shared" si="349"/>
        <v/>
      </c>
      <c r="M753" s="108" t="str">
        <f t="shared" si="350"/>
        <v/>
      </c>
      <c r="N753" s="31" t="str">
        <f t="shared" si="351"/>
        <v/>
      </c>
      <c r="O753" s="31" t="str">
        <f t="shared" si="352"/>
        <v/>
      </c>
      <c r="P753" s="49" t="str">
        <f t="shared" si="353"/>
        <v/>
      </c>
      <c r="Q753" s="49" t="str">
        <f t="shared" si="354"/>
        <v/>
      </c>
      <c r="R753" s="32" t="str">
        <f t="shared" si="355"/>
        <v/>
      </c>
      <c r="S753" s="19"/>
      <c r="T753" s="45" t="str">
        <f t="shared" si="356"/>
        <v/>
      </c>
      <c r="U753" s="32" t="str">
        <f t="shared" si="357"/>
        <v/>
      </c>
      <c r="V753" s="22"/>
      <c r="W753" s="6" t="str">
        <f t="shared" si="345"/>
        <v/>
      </c>
      <c r="X753" s="7" t="str">
        <f t="shared" si="358"/>
        <v/>
      </c>
      <c r="Y753" s="19"/>
      <c r="Z753" s="13" t="str">
        <f t="shared" si="346"/>
        <v/>
      </c>
      <c r="AA753" s="13" t="str">
        <f t="shared" si="359"/>
        <v/>
      </c>
      <c r="AB753" s="7" t="str">
        <f t="shared" si="360"/>
        <v/>
      </c>
      <c r="AC753" s="22"/>
      <c r="AD753" s="3" t="str">
        <f>IF(B753="","",COUNT(B$3:B753))</f>
        <v/>
      </c>
      <c r="AE753" s="3" t="str">
        <f>IF(C753="","",COUNT(C$3:C753))</f>
        <v/>
      </c>
      <c r="AF753" s="3" t="str">
        <f>IF(D753="","",COUNT(D$3:D753))</f>
        <v/>
      </c>
      <c r="AG753" s="20" t="str">
        <f>IF(E753="","",COUNTA($E$3:E753))</f>
        <v/>
      </c>
      <c r="AH753" s="38" t="str">
        <f>IF(B753="",IF(OR($C753&lt;&gt;"",$D753&lt;&gt;"",$E753&lt;&gt;"",$H753&lt;&gt;"",$G753&lt;&gt;""),INDEX(AH$3:AH752,MATCH(MAX(AD$3:AD752),AD$3:AD752,0),0),""),B753)</f>
        <v/>
      </c>
      <c r="AI753" s="38" t="str">
        <f>IF(C753="",IF(OR($D753&lt;&gt;"",$E753&lt;&gt;"",$H753&lt;&gt;"",$G753&lt;&gt;""),INDEX(AI$3:AI752,MATCH(MAX(AE$3:AE752),AE$3:AE752,0),0),""),C753)</f>
        <v/>
      </c>
      <c r="AJ753" s="38" t="str">
        <f>IF(D753="",IF(OR($E753&lt;&gt;"",$H753&lt;&gt;"",$G753&lt;&gt;""),INDEX(AJ$3:AJ752,MATCH(MAX(AF$3:AF752),AF$3:AF752,0),0),""),D753)</f>
        <v/>
      </c>
      <c r="AK753" s="4" t="str">
        <f>IF(入力!E753="","",IFERROR(INDEX(雇用者!$B$3:$B$100003,IFERROR(MATCH("*"&amp;$E753&amp;"*",雇用者!B$3:B$100003,0),MATCH("*"&amp;$E753&amp;"*",雇用者!C$3:C$100003,0)),0),入力!E753))&amp;""</f>
        <v/>
      </c>
      <c r="AL753" s="20" t="str">
        <f>IF(AM753="","",$AM753&amp;"@"&amp;AN753&amp;IF(AN753="","","@"&amp;COUNTIF($AK$3:AK753,AN753)))</f>
        <v/>
      </c>
      <c r="AM753" s="26" t="str">
        <f t="shared" si="361"/>
        <v/>
      </c>
      <c r="AN753" s="4" t="str">
        <f>IF(AK753="",IF(AND(OR(H753&lt;&gt;"",G753&lt;&gt;""),E753=""),INDEX($AK$3:AK752,MATCH(MAX($AG$3:AG752),$AG$3:AG752,0),0),""),AK753)</f>
        <v/>
      </c>
      <c r="AO753" s="20" t="str">
        <f>IF(H753="",IF(AN753="","",IFERROR(INDEX(雇用者!$D$3:$D$100003,MATCH($AN753,雇用者!B$3:B$100003,0),0),"")),H753)&amp;""</f>
        <v/>
      </c>
      <c r="AP753" s="20" t="str">
        <f>IF(AN753="","",IFERROR(IF(AND(入力!I753="",H753=""),INDEX(雇用者!$E$3:$E$100003,MATCH($AN753,雇用者!B$3:B$100003,0),0),I753),I753))&amp;""</f>
        <v/>
      </c>
      <c r="AQ753" s="20" t="str">
        <f t="shared" si="362"/>
        <v/>
      </c>
      <c r="AR753" s="20" t="str">
        <f t="shared" si="363"/>
        <v/>
      </c>
      <c r="AS753" s="20" t="str">
        <f>IF(AN753="","",IFERROR(IF(AND(入力!G753="",H753=""),INDEX(雇用者!$F$3:$Y$100003,MATCH($AN753,雇用者!B$3:B$100003,0),MATCH($AM753,雇用者!$F$1:$Y$1,1)),IF(G753="","",G753)),IF(G753="","",G753)))</f>
        <v/>
      </c>
      <c r="AT753" s="21" t="str">
        <f t="shared" si="364"/>
        <v/>
      </c>
      <c r="AU753" s="21" t="str">
        <f>IF(AND(AT753&lt;&gt;"",COUNTIF($AL$3:AL753,AL753)=1),SUMIF($AL$3:$AT$100003,AL753,$AT$3:$AT$100003),"")</f>
        <v/>
      </c>
      <c r="AV753" s="21" t="str">
        <f>IF(AND(COUNTIF($AM$3:AM753,AM753)=COUNTIF($AM$3:AM100753,AM753),AM753&lt;&gt;""),SUMIF($AM$3:AM753,AM753,$AT$3:AT753),"")</f>
        <v/>
      </c>
      <c r="AW753" s="96"/>
      <c r="AX753" s="20" t="str">
        <f>IF(COUNT(BC753:BH753)=6,MAX($AX$3:AX752)+1,"")</f>
        <v/>
      </c>
      <c r="AY753" s="20" t="str">
        <f>IF(AZ753="","",RANK(AZ753,$AZ$3:$AZ$100003,1)+COUNTIF($AZ$3:AZ753,AZ753)-1)</f>
        <v/>
      </c>
      <c r="AZ753" s="20" t="str">
        <f t="shared" si="365"/>
        <v/>
      </c>
      <c r="BA753" s="20" t="str">
        <f>IF(AN753="","",IF(COUNTIF($AN$3:AN753,AN753)=1,1+MAX($BA$3:BA752),INDEX($BA$3:BA752,MATCH(AN753,$AN$3:AN753,0),0)))</f>
        <v/>
      </c>
      <c r="BB753" s="20" t="str">
        <f>IF(AO753="","",IF(COUNTIF($AO$3:AO753,AO753)=1,1+MAX($BB$3:BB752),INDEX($BB$3:BB752,MATCH(AO753,$AO$3:AO753,0),0)))</f>
        <v/>
      </c>
      <c r="BC753" s="54" t="str">
        <f t="shared" si="366"/>
        <v/>
      </c>
      <c r="BD753" s="54" t="str">
        <f t="shared" si="367"/>
        <v/>
      </c>
      <c r="BE753" s="20" t="str">
        <f>IF($AN753="","",IF(COUNTIF(AN753,"*"&amp;BE$1&amp;"*"),COUNTIF(AN$3:AN753,"*"&amp;BE$1&amp;"*"),""))</f>
        <v/>
      </c>
      <c r="BF753" s="20" t="str">
        <f>IF($AN753="","",IF(COUNTIF(AO753,"*"&amp;BF$1&amp;"*"),COUNTIF(AO$3:AO753,"*"&amp;BF$1&amp;"*"),""))</f>
        <v/>
      </c>
      <c r="BG753" s="20" t="str">
        <f>IF($AN753="","",IF(COUNTIF(AP753,"*"&amp;BG$1&amp;"*"),COUNTIF(AP$3:AP753,"*"&amp;BG$1&amp;"*"),""))</f>
        <v/>
      </c>
      <c r="BH753" s="20" t="str">
        <f>IF($AN753="","",IF(COUNTIF(AQ753,"*"&amp;BH$1&amp;"*"),COUNTIF(AQ$3:AQ753,"*"&amp;BH$1&amp;"*"),""))</f>
        <v/>
      </c>
      <c r="BI753" s="58" t="str">
        <f t="shared" si="368"/>
        <v/>
      </c>
      <c r="BJ753" s="20" t="str">
        <f t="shared" si="369"/>
        <v/>
      </c>
      <c r="BK753" s="20" t="str">
        <f t="shared" si="370"/>
        <v/>
      </c>
      <c r="BM753" s="20" t="str">
        <f>IF($BM$1&gt;=1+MAX($BM$3:BM752),1+MAX($BM$3:BM752),"")</f>
        <v/>
      </c>
      <c r="BN753" s="20" t="str">
        <f t="shared" si="371"/>
        <v/>
      </c>
      <c r="BO753" s="20" t="str">
        <f t="shared" si="371"/>
        <v/>
      </c>
      <c r="BP753" s="20" t="str">
        <f t="shared" si="371"/>
        <v/>
      </c>
      <c r="BQ753" s="20" t="str">
        <f t="shared" si="371"/>
        <v/>
      </c>
      <c r="BR753" s="20" t="str">
        <f t="shared" si="371"/>
        <v/>
      </c>
      <c r="BS753" s="20" t="str">
        <f t="shared" si="371"/>
        <v/>
      </c>
      <c r="BT753" s="20" t="str">
        <f t="shared" si="371"/>
        <v/>
      </c>
      <c r="BU753" s="20" t="str">
        <f t="shared" si="371"/>
        <v/>
      </c>
      <c r="BV753" s="20" t="str">
        <f t="shared" si="371"/>
        <v/>
      </c>
      <c r="BW753" s="20" t="str">
        <f t="shared" si="371"/>
        <v/>
      </c>
      <c r="BX753" s="20" t="str">
        <f t="shared" si="371"/>
        <v/>
      </c>
    </row>
    <row r="754" spans="2:76" ht="30" customHeight="1" x14ac:dyDescent="0.2">
      <c r="B754" s="52"/>
      <c r="C754" s="52"/>
      <c r="D754" s="52"/>
      <c r="E754" s="30"/>
      <c r="F754" s="31"/>
      <c r="G754" s="32"/>
      <c r="H754" s="30"/>
      <c r="I754" s="31"/>
      <c r="J754" s="34"/>
      <c r="K754" s="112" t="str">
        <f t="shared" si="348"/>
        <v/>
      </c>
      <c r="L754" s="108" t="str">
        <f t="shared" si="349"/>
        <v/>
      </c>
      <c r="M754" s="108" t="str">
        <f t="shared" si="350"/>
        <v/>
      </c>
      <c r="N754" s="31" t="str">
        <f t="shared" si="351"/>
        <v/>
      </c>
      <c r="O754" s="31" t="str">
        <f t="shared" si="352"/>
        <v/>
      </c>
      <c r="P754" s="49" t="str">
        <f t="shared" si="353"/>
        <v/>
      </c>
      <c r="Q754" s="49" t="str">
        <f t="shared" si="354"/>
        <v/>
      </c>
      <c r="R754" s="32" t="str">
        <f t="shared" si="355"/>
        <v/>
      </c>
      <c r="S754" s="19"/>
      <c r="T754" s="45" t="str">
        <f t="shared" si="356"/>
        <v/>
      </c>
      <c r="U754" s="32" t="str">
        <f t="shared" si="357"/>
        <v/>
      </c>
      <c r="V754" s="22"/>
      <c r="W754" s="6" t="str">
        <f t="shared" si="345"/>
        <v/>
      </c>
      <c r="X754" s="7" t="str">
        <f t="shared" si="358"/>
        <v/>
      </c>
      <c r="Y754" s="19"/>
      <c r="Z754" s="13" t="str">
        <f t="shared" si="346"/>
        <v/>
      </c>
      <c r="AA754" s="13" t="str">
        <f t="shared" si="359"/>
        <v/>
      </c>
      <c r="AB754" s="7" t="str">
        <f t="shared" si="360"/>
        <v/>
      </c>
      <c r="AC754" s="22"/>
      <c r="AD754" s="3" t="str">
        <f>IF(B754="","",COUNT(B$3:B754))</f>
        <v/>
      </c>
      <c r="AE754" s="3" t="str">
        <f>IF(C754="","",COUNT(C$3:C754))</f>
        <v/>
      </c>
      <c r="AF754" s="3" t="str">
        <f>IF(D754="","",COUNT(D$3:D754))</f>
        <v/>
      </c>
      <c r="AG754" s="20" t="str">
        <f>IF(E754="","",COUNTA($E$3:E754))</f>
        <v/>
      </c>
      <c r="AH754" s="38" t="str">
        <f>IF(B754="",IF(OR($C754&lt;&gt;"",$D754&lt;&gt;"",$E754&lt;&gt;"",$H754&lt;&gt;"",$G754&lt;&gt;""),INDEX(AH$3:AH753,MATCH(MAX(AD$3:AD753),AD$3:AD753,0),0),""),B754)</f>
        <v/>
      </c>
      <c r="AI754" s="38" t="str">
        <f>IF(C754="",IF(OR($D754&lt;&gt;"",$E754&lt;&gt;"",$H754&lt;&gt;"",$G754&lt;&gt;""),INDEX(AI$3:AI753,MATCH(MAX(AE$3:AE753),AE$3:AE753,0),0),""),C754)</f>
        <v/>
      </c>
      <c r="AJ754" s="38" t="str">
        <f>IF(D754="",IF(OR($E754&lt;&gt;"",$H754&lt;&gt;"",$G754&lt;&gt;""),INDEX(AJ$3:AJ753,MATCH(MAX(AF$3:AF753),AF$3:AF753,0),0),""),D754)</f>
        <v/>
      </c>
      <c r="AK754" s="4" t="str">
        <f>IF(入力!E754="","",IFERROR(INDEX(雇用者!$B$3:$B$100003,IFERROR(MATCH("*"&amp;$E754&amp;"*",雇用者!B$3:B$100003,0),MATCH("*"&amp;$E754&amp;"*",雇用者!C$3:C$100003,0)),0),入力!E754))&amp;""</f>
        <v/>
      </c>
      <c r="AL754" s="20" t="str">
        <f>IF(AM754="","",$AM754&amp;"@"&amp;AN754&amp;IF(AN754="","","@"&amp;COUNTIF($AK$3:AK754,AN754)))</f>
        <v/>
      </c>
      <c r="AM754" s="26" t="str">
        <f t="shared" si="361"/>
        <v/>
      </c>
      <c r="AN754" s="4" t="str">
        <f>IF(AK754="",IF(AND(OR(H754&lt;&gt;"",G754&lt;&gt;""),E754=""),INDEX($AK$3:AK753,MATCH(MAX($AG$3:AG753),$AG$3:AG753,0),0),""),AK754)</f>
        <v/>
      </c>
      <c r="AO754" s="20" t="str">
        <f>IF(H754="",IF(AN754="","",IFERROR(INDEX(雇用者!$D$3:$D$100003,MATCH($AN754,雇用者!B$3:B$100003,0),0),"")),H754)&amp;""</f>
        <v/>
      </c>
      <c r="AP754" s="20" t="str">
        <f>IF(AN754="","",IFERROR(IF(AND(入力!I754="",H754=""),INDEX(雇用者!$E$3:$E$100003,MATCH($AN754,雇用者!B$3:B$100003,0),0),I754),I754))&amp;""</f>
        <v/>
      </c>
      <c r="AQ754" s="20" t="str">
        <f t="shared" si="362"/>
        <v/>
      </c>
      <c r="AR754" s="20" t="str">
        <f t="shared" si="363"/>
        <v/>
      </c>
      <c r="AS754" s="20" t="str">
        <f>IF(AN754="","",IFERROR(IF(AND(入力!G754="",H754=""),INDEX(雇用者!$F$3:$Y$100003,MATCH($AN754,雇用者!B$3:B$100003,0),MATCH($AM754,雇用者!$F$1:$Y$1,1)),IF(G754="","",G754)),IF(G754="","",G754)))</f>
        <v/>
      </c>
      <c r="AT754" s="21" t="str">
        <f t="shared" si="364"/>
        <v/>
      </c>
      <c r="AU754" s="21" t="str">
        <f>IF(AND(AT754&lt;&gt;"",COUNTIF($AL$3:AL754,AL754)=1),SUMIF($AL$3:$AT$100003,AL754,$AT$3:$AT$100003),"")</f>
        <v/>
      </c>
      <c r="AV754" s="21" t="str">
        <f>IF(AND(COUNTIF($AM$3:AM754,AM754)=COUNTIF($AM$3:AM100754,AM754),AM754&lt;&gt;""),SUMIF($AM$3:AM754,AM754,$AT$3:AT754),"")</f>
        <v/>
      </c>
      <c r="AW754" s="96"/>
      <c r="AX754" s="20" t="str">
        <f>IF(COUNT(BC754:BH754)=6,MAX($AX$3:AX753)+1,"")</f>
        <v/>
      </c>
      <c r="AY754" s="20" t="str">
        <f>IF(AZ754="","",RANK(AZ754,$AZ$3:$AZ$100003,1)+COUNTIF($AZ$3:AZ754,AZ754)-1)</f>
        <v/>
      </c>
      <c r="AZ754" s="20" t="str">
        <f t="shared" si="365"/>
        <v/>
      </c>
      <c r="BA754" s="20" t="str">
        <f>IF(AN754="","",IF(COUNTIF($AN$3:AN754,AN754)=1,1+MAX($BA$3:BA753),INDEX($BA$3:BA753,MATCH(AN754,$AN$3:AN754,0),0)))</f>
        <v/>
      </c>
      <c r="BB754" s="20" t="str">
        <f>IF(AO754="","",IF(COUNTIF($AO$3:AO754,AO754)=1,1+MAX($BB$3:BB753),INDEX($BB$3:BB753,MATCH(AO754,$AO$3:AO754,0),0)))</f>
        <v/>
      </c>
      <c r="BC754" s="54" t="str">
        <f t="shared" si="366"/>
        <v/>
      </c>
      <c r="BD754" s="54" t="str">
        <f t="shared" si="367"/>
        <v/>
      </c>
      <c r="BE754" s="20" t="str">
        <f>IF($AN754="","",IF(COUNTIF(AN754,"*"&amp;BE$1&amp;"*"),COUNTIF(AN$3:AN754,"*"&amp;BE$1&amp;"*"),""))</f>
        <v/>
      </c>
      <c r="BF754" s="20" t="str">
        <f>IF($AN754="","",IF(COUNTIF(AO754,"*"&amp;BF$1&amp;"*"),COUNTIF(AO$3:AO754,"*"&amp;BF$1&amp;"*"),""))</f>
        <v/>
      </c>
      <c r="BG754" s="20" t="str">
        <f>IF($AN754="","",IF(COUNTIF(AP754,"*"&amp;BG$1&amp;"*"),COUNTIF(AP$3:AP754,"*"&amp;BG$1&amp;"*"),""))</f>
        <v/>
      </c>
      <c r="BH754" s="20" t="str">
        <f>IF($AN754="","",IF(COUNTIF(AQ754,"*"&amp;BH$1&amp;"*"),COUNTIF(AQ$3:AQ754,"*"&amp;BH$1&amp;"*"),""))</f>
        <v/>
      </c>
      <c r="BI754" s="58" t="str">
        <f t="shared" si="368"/>
        <v/>
      </c>
      <c r="BJ754" s="20" t="str">
        <f t="shared" si="369"/>
        <v/>
      </c>
      <c r="BK754" s="20" t="str">
        <f t="shared" si="370"/>
        <v/>
      </c>
      <c r="BM754" s="20" t="str">
        <f>IF($BM$1&gt;=1+MAX($BM$3:BM753),1+MAX($BM$3:BM753),"")</f>
        <v/>
      </c>
      <c r="BN754" s="20" t="str">
        <f t="shared" si="371"/>
        <v/>
      </c>
      <c r="BO754" s="20" t="str">
        <f t="shared" si="371"/>
        <v/>
      </c>
      <c r="BP754" s="20" t="str">
        <f t="shared" si="371"/>
        <v/>
      </c>
      <c r="BQ754" s="20" t="str">
        <f t="shared" si="371"/>
        <v/>
      </c>
      <c r="BR754" s="20" t="str">
        <f t="shared" si="371"/>
        <v/>
      </c>
      <c r="BS754" s="20" t="str">
        <f t="shared" si="371"/>
        <v/>
      </c>
      <c r="BT754" s="20" t="str">
        <f t="shared" si="371"/>
        <v/>
      </c>
      <c r="BU754" s="20" t="str">
        <f t="shared" si="371"/>
        <v/>
      </c>
      <c r="BV754" s="20" t="str">
        <f t="shared" si="371"/>
        <v/>
      </c>
      <c r="BW754" s="20" t="str">
        <f t="shared" si="371"/>
        <v/>
      </c>
      <c r="BX754" s="20" t="str">
        <f t="shared" si="371"/>
        <v/>
      </c>
    </row>
    <row r="755" spans="2:76" ht="30" customHeight="1" x14ac:dyDescent="0.2">
      <c r="B755" s="52"/>
      <c r="C755" s="52"/>
      <c r="D755" s="52"/>
      <c r="E755" s="30"/>
      <c r="F755" s="31"/>
      <c r="G755" s="32"/>
      <c r="H755" s="30"/>
      <c r="I755" s="31"/>
      <c r="J755" s="34"/>
      <c r="K755" s="112" t="str">
        <f t="shared" si="348"/>
        <v/>
      </c>
      <c r="L755" s="108" t="str">
        <f t="shared" si="349"/>
        <v/>
      </c>
      <c r="M755" s="108" t="str">
        <f t="shared" si="350"/>
        <v/>
      </c>
      <c r="N755" s="31" t="str">
        <f t="shared" si="351"/>
        <v/>
      </c>
      <c r="O755" s="31" t="str">
        <f t="shared" si="352"/>
        <v/>
      </c>
      <c r="P755" s="49" t="str">
        <f t="shared" si="353"/>
        <v/>
      </c>
      <c r="Q755" s="49" t="str">
        <f t="shared" si="354"/>
        <v/>
      </c>
      <c r="R755" s="32" t="str">
        <f t="shared" si="355"/>
        <v/>
      </c>
      <c r="S755" s="19"/>
      <c r="T755" s="45" t="str">
        <f t="shared" si="356"/>
        <v/>
      </c>
      <c r="U755" s="32" t="str">
        <f t="shared" si="357"/>
        <v/>
      </c>
      <c r="V755" s="22"/>
      <c r="W755" s="6" t="str">
        <f t="shared" si="345"/>
        <v/>
      </c>
      <c r="X755" s="7" t="str">
        <f t="shared" si="358"/>
        <v/>
      </c>
      <c r="Y755" s="19"/>
      <c r="Z755" s="13" t="str">
        <f t="shared" si="346"/>
        <v/>
      </c>
      <c r="AA755" s="13" t="str">
        <f t="shared" si="359"/>
        <v/>
      </c>
      <c r="AB755" s="7" t="str">
        <f t="shared" si="360"/>
        <v/>
      </c>
      <c r="AC755" s="22"/>
      <c r="AD755" s="3" t="str">
        <f>IF(B755="","",COUNT(B$3:B755))</f>
        <v/>
      </c>
      <c r="AE755" s="3" t="str">
        <f>IF(C755="","",COUNT(C$3:C755))</f>
        <v/>
      </c>
      <c r="AF755" s="3" t="str">
        <f>IF(D755="","",COUNT(D$3:D755))</f>
        <v/>
      </c>
      <c r="AG755" s="20" t="str">
        <f>IF(E755="","",COUNTA($E$3:E755))</f>
        <v/>
      </c>
      <c r="AH755" s="38" t="str">
        <f>IF(B755="",IF(OR($C755&lt;&gt;"",$D755&lt;&gt;"",$E755&lt;&gt;"",$H755&lt;&gt;"",$G755&lt;&gt;""),INDEX(AH$3:AH754,MATCH(MAX(AD$3:AD754),AD$3:AD754,0),0),""),B755)</f>
        <v/>
      </c>
      <c r="AI755" s="38" t="str">
        <f>IF(C755="",IF(OR($D755&lt;&gt;"",$E755&lt;&gt;"",$H755&lt;&gt;"",$G755&lt;&gt;""),INDEX(AI$3:AI754,MATCH(MAX(AE$3:AE754),AE$3:AE754,0),0),""),C755)</f>
        <v/>
      </c>
      <c r="AJ755" s="38" t="str">
        <f>IF(D755="",IF(OR($E755&lt;&gt;"",$H755&lt;&gt;"",$G755&lt;&gt;""),INDEX(AJ$3:AJ754,MATCH(MAX(AF$3:AF754),AF$3:AF754,0),0),""),D755)</f>
        <v/>
      </c>
      <c r="AK755" s="4" t="str">
        <f>IF(入力!E755="","",IFERROR(INDEX(雇用者!$B$3:$B$100003,IFERROR(MATCH("*"&amp;$E755&amp;"*",雇用者!B$3:B$100003,0),MATCH("*"&amp;$E755&amp;"*",雇用者!C$3:C$100003,0)),0),入力!E755))&amp;""</f>
        <v/>
      </c>
      <c r="AL755" s="20" t="str">
        <f>IF(AM755="","",$AM755&amp;"@"&amp;AN755&amp;IF(AN755="","","@"&amp;COUNTIF($AK$3:AK755,AN755)))</f>
        <v/>
      </c>
      <c r="AM755" s="26" t="str">
        <f t="shared" si="361"/>
        <v/>
      </c>
      <c r="AN755" s="4" t="str">
        <f>IF(AK755="",IF(AND(OR(H755&lt;&gt;"",G755&lt;&gt;""),E755=""),INDEX($AK$3:AK754,MATCH(MAX($AG$3:AG754),$AG$3:AG754,0),0),""),AK755)</f>
        <v/>
      </c>
      <c r="AO755" s="20" t="str">
        <f>IF(H755="",IF(AN755="","",IFERROR(INDEX(雇用者!$D$3:$D$100003,MATCH($AN755,雇用者!B$3:B$100003,0),0),"")),H755)&amp;""</f>
        <v/>
      </c>
      <c r="AP755" s="20" t="str">
        <f>IF(AN755="","",IFERROR(IF(AND(入力!I755="",H755=""),INDEX(雇用者!$E$3:$E$100003,MATCH($AN755,雇用者!B$3:B$100003,0),0),I755),I755))&amp;""</f>
        <v/>
      </c>
      <c r="AQ755" s="20" t="str">
        <f t="shared" si="362"/>
        <v/>
      </c>
      <c r="AR755" s="20" t="str">
        <f t="shared" si="363"/>
        <v/>
      </c>
      <c r="AS755" s="20" t="str">
        <f>IF(AN755="","",IFERROR(IF(AND(入力!G755="",H755=""),INDEX(雇用者!$F$3:$Y$100003,MATCH($AN755,雇用者!B$3:B$100003,0),MATCH($AM755,雇用者!$F$1:$Y$1,1)),IF(G755="","",G755)),IF(G755="","",G755)))</f>
        <v/>
      </c>
      <c r="AT755" s="21" t="str">
        <f t="shared" si="364"/>
        <v/>
      </c>
      <c r="AU755" s="21" t="str">
        <f>IF(AND(AT755&lt;&gt;"",COUNTIF($AL$3:AL755,AL755)=1),SUMIF($AL$3:$AT$100003,AL755,$AT$3:$AT$100003),"")</f>
        <v/>
      </c>
      <c r="AV755" s="21" t="str">
        <f>IF(AND(COUNTIF($AM$3:AM755,AM755)=COUNTIF($AM$3:AM100755,AM755),AM755&lt;&gt;""),SUMIF($AM$3:AM755,AM755,$AT$3:AT755),"")</f>
        <v/>
      </c>
      <c r="AW755" s="96"/>
      <c r="AX755" s="20" t="str">
        <f>IF(COUNT(BC755:BH755)=6,MAX($AX$3:AX754)+1,"")</f>
        <v/>
      </c>
      <c r="AY755" s="20" t="str">
        <f>IF(AZ755="","",RANK(AZ755,$AZ$3:$AZ$100003,1)+COUNTIF($AZ$3:AZ755,AZ755)-1)</f>
        <v/>
      </c>
      <c r="AZ755" s="20" t="str">
        <f t="shared" si="365"/>
        <v/>
      </c>
      <c r="BA755" s="20" t="str">
        <f>IF(AN755="","",IF(COUNTIF($AN$3:AN755,AN755)=1,1+MAX($BA$3:BA754),INDEX($BA$3:BA754,MATCH(AN755,$AN$3:AN755,0),0)))</f>
        <v/>
      </c>
      <c r="BB755" s="20" t="str">
        <f>IF(AO755="","",IF(COUNTIF($AO$3:AO755,AO755)=1,1+MAX($BB$3:BB754),INDEX($BB$3:BB754,MATCH(AO755,$AO$3:AO755,0),0)))</f>
        <v/>
      </c>
      <c r="BC755" s="54" t="str">
        <f t="shared" si="366"/>
        <v/>
      </c>
      <c r="BD755" s="54" t="str">
        <f t="shared" si="367"/>
        <v/>
      </c>
      <c r="BE755" s="20" t="str">
        <f>IF($AN755="","",IF(COUNTIF(AN755,"*"&amp;BE$1&amp;"*"),COUNTIF(AN$3:AN755,"*"&amp;BE$1&amp;"*"),""))</f>
        <v/>
      </c>
      <c r="BF755" s="20" t="str">
        <f>IF($AN755="","",IF(COUNTIF(AO755,"*"&amp;BF$1&amp;"*"),COUNTIF(AO$3:AO755,"*"&amp;BF$1&amp;"*"),""))</f>
        <v/>
      </c>
      <c r="BG755" s="20" t="str">
        <f>IF($AN755="","",IF(COUNTIF(AP755,"*"&amp;BG$1&amp;"*"),COUNTIF(AP$3:AP755,"*"&amp;BG$1&amp;"*"),""))</f>
        <v/>
      </c>
      <c r="BH755" s="20" t="str">
        <f>IF($AN755="","",IF(COUNTIF(AQ755,"*"&amp;BH$1&amp;"*"),COUNTIF(AQ$3:AQ755,"*"&amp;BH$1&amp;"*"),""))</f>
        <v/>
      </c>
      <c r="BI755" s="58" t="str">
        <f t="shared" si="368"/>
        <v/>
      </c>
      <c r="BJ755" s="20" t="str">
        <f t="shared" si="369"/>
        <v/>
      </c>
      <c r="BK755" s="20" t="str">
        <f t="shared" si="370"/>
        <v/>
      </c>
      <c r="BM755" s="20" t="str">
        <f>IF($BM$1&gt;=1+MAX($BM$3:BM754),1+MAX($BM$3:BM754),"")</f>
        <v/>
      </c>
      <c r="BN755" s="20" t="str">
        <f t="shared" si="371"/>
        <v/>
      </c>
      <c r="BO755" s="20" t="str">
        <f t="shared" si="371"/>
        <v/>
      </c>
      <c r="BP755" s="20" t="str">
        <f t="shared" si="371"/>
        <v/>
      </c>
      <c r="BQ755" s="20" t="str">
        <f t="shared" si="371"/>
        <v/>
      </c>
      <c r="BR755" s="20" t="str">
        <f t="shared" si="371"/>
        <v/>
      </c>
      <c r="BS755" s="20" t="str">
        <f t="shared" si="371"/>
        <v/>
      </c>
      <c r="BT755" s="20" t="str">
        <f t="shared" si="371"/>
        <v/>
      </c>
      <c r="BU755" s="20" t="str">
        <f t="shared" si="371"/>
        <v/>
      </c>
      <c r="BV755" s="20" t="str">
        <f t="shared" si="371"/>
        <v/>
      </c>
      <c r="BW755" s="20" t="str">
        <f t="shared" si="371"/>
        <v/>
      </c>
      <c r="BX755" s="20" t="str">
        <f t="shared" si="371"/>
        <v/>
      </c>
    </row>
    <row r="756" spans="2:76" ht="30" customHeight="1" x14ac:dyDescent="0.2">
      <c r="B756" s="52"/>
      <c r="C756" s="52"/>
      <c r="D756" s="52"/>
      <c r="E756" s="30"/>
      <c r="F756" s="31"/>
      <c r="G756" s="32"/>
      <c r="H756" s="30"/>
      <c r="I756" s="31"/>
      <c r="J756" s="34"/>
      <c r="K756" s="112" t="str">
        <f t="shared" si="348"/>
        <v/>
      </c>
      <c r="L756" s="108" t="str">
        <f t="shared" si="349"/>
        <v/>
      </c>
      <c r="M756" s="108" t="str">
        <f t="shared" si="350"/>
        <v/>
      </c>
      <c r="N756" s="31" t="str">
        <f t="shared" si="351"/>
        <v/>
      </c>
      <c r="O756" s="31" t="str">
        <f t="shared" si="352"/>
        <v/>
      </c>
      <c r="P756" s="49" t="str">
        <f t="shared" si="353"/>
        <v/>
      </c>
      <c r="Q756" s="49" t="str">
        <f t="shared" si="354"/>
        <v/>
      </c>
      <c r="R756" s="32" t="str">
        <f t="shared" si="355"/>
        <v/>
      </c>
      <c r="S756" s="19"/>
      <c r="T756" s="45" t="str">
        <f t="shared" si="356"/>
        <v/>
      </c>
      <c r="U756" s="32" t="str">
        <f t="shared" si="357"/>
        <v/>
      </c>
      <c r="V756" s="22"/>
      <c r="W756" s="6" t="str">
        <f t="shared" si="345"/>
        <v/>
      </c>
      <c r="X756" s="7" t="str">
        <f t="shared" si="358"/>
        <v/>
      </c>
      <c r="Y756" s="19"/>
      <c r="Z756" s="13" t="str">
        <f t="shared" si="346"/>
        <v/>
      </c>
      <c r="AA756" s="13" t="str">
        <f t="shared" si="359"/>
        <v/>
      </c>
      <c r="AB756" s="7" t="str">
        <f t="shared" si="360"/>
        <v/>
      </c>
      <c r="AC756" s="22"/>
      <c r="AD756" s="3" t="str">
        <f>IF(B756="","",COUNT(B$3:B756))</f>
        <v/>
      </c>
      <c r="AE756" s="3" t="str">
        <f>IF(C756="","",COUNT(C$3:C756))</f>
        <v/>
      </c>
      <c r="AF756" s="3" t="str">
        <f>IF(D756="","",COUNT(D$3:D756))</f>
        <v/>
      </c>
      <c r="AG756" s="20" t="str">
        <f>IF(E756="","",COUNTA($E$3:E756))</f>
        <v/>
      </c>
      <c r="AH756" s="38" t="str">
        <f>IF(B756="",IF(OR($C756&lt;&gt;"",$D756&lt;&gt;"",$E756&lt;&gt;"",$H756&lt;&gt;"",$G756&lt;&gt;""),INDEX(AH$3:AH755,MATCH(MAX(AD$3:AD755),AD$3:AD755,0),0),""),B756)</f>
        <v/>
      </c>
      <c r="AI756" s="38" t="str">
        <f>IF(C756="",IF(OR($D756&lt;&gt;"",$E756&lt;&gt;"",$H756&lt;&gt;"",$G756&lt;&gt;""),INDEX(AI$3:AI755,MATCH(MAX(AE$3:AE755),AE$3:AE755,0),0),""),C756)</f>
        <v/>
      </c>
      <c r="AJ756" s="38" t="str">
        <f>IF(D756="",IF(OR($E756&lt;&gt;"",$H756&lt;&gt;"",$G756&lt;&gt;""),INDEX(AJ$3:AJ755,MATCH(MAX(AF$3:AF755),AF$3:AF755,0),0),""),D756)</f>
        <v/>
      </c>
      <c r="AK756" s="4" t="str">
        <f>IF(入力!E756="","",IFERROR(INDEX(雇用者!$B$3:$B$100003,IFERROR(MATCH("*"&amp;$E756&amp;"*",雇用者!B$3:B$100003,0),MATCH("*"&amp;$E756&amp;"*",雇用者!C$3:C$100003,0)),0),入力!E756))&amp;""</f>
        <v/>
      </c>
      <c r="AL756" s="20" t="str">
        <f>IF(AM756="","",$AM756&amp;"@"&amp;AN756&amp;IF(AN756="","","@"&amp;COUNTIF($AK$3:AK756,AN756)))</f>
        <v/>
      </c>
      <c r="AM756" s="26" t="str">
        <f t="shared" si="361"/>
        <v/>
      </c>
      <c r="AN756" s="4" t="str">
        <f>IF(AK756="",IF(AND(OR(H756&lt;&gt;"",G756&lt;&gt;""),E756=""),INDEX($AK$3:AK755,MATCH(MAX($AG$3:AG755),$AG$3:AG755,0),0),""),AK756)</f>
        <v/>
      </c>
      <c r="AO756" s="20" t="str">
        <f>IF(H756="",IF(AN756="","",IFERROR(INDEX(雇用者!$D$3:$D$100003,MATCH($AN756,雇用者!B$3:B$100003,0),0),"")),H756)&amp;""</f>
        <v/>
      </c>
      <c r="AP756" s="20" t="str">
        <f>IF(AN756="","",IFERROR(IF(AND(入力!I756="",H756=""),INDEX(雇用者!$E$3:$E$100003,MATCH($AN756,雇用者!B$3:B$100003,0),0),I756),I756))&amp;""</f>
        <v/>
      </c>
      <c r="AQ756" s="20" t="str">
        <f t="shared" si="362"/>
        <v/>
      </c>
      <c r="AR756" s="20" t="str">
        <f t="shared" si="363"/>
        <v/>
      </c>
      <c r="AS756" s="20" t="str">
        <f>IF(AN756="","",IFERROR(IF(AND(入力!G756="",H756=""),INDEX(雇用者!$F$3:$Y$100003,MATCH($AN756,雇用者!B$3:B$100003,0),MATCH($AM756,雇用者!$F$1:$Y$1,1)),IF(G756="","",G756)),IF(G756="","",G756)))</f>
        <v/>
      </c>
      <c r="AT756" s="21" t="str">
        <f t="shared" si="364"/>
        <v/>
      </c>
      <c r="AU756" s="21" t="str">
        <f>IF(AND(AT756&lt;&gt;"",COUNTIF($AL$3:AL756,AL756)=1),SUMIF($AL$3:$AT$100003,AL756,$AT$3:$AT$100003),"")</f>
        <v/>
      </c>
      <c r="AV756" s="21" t="str">
        <f>IF(AND(COUNTIF($AM$3:AM756,AM756)=COUNTIF($AM$3:AM100756,AM756),AM756&lt;&gt;""),SUMIF($AM$3:AM756,AM756,$AT$3:AT756),"")</f>
        <v/>
      </c>
      <c r="AW756" s="96"/>
      <c r="AX756" s="20" t="str">
        <f>IF(COUNT(BC756:BH756)=6,MAX($AX$3:AX755)+1,"")</f>
        <v/>
      </c>
      <c r="AY756" s="20" t="str">
        <f>IF(AZ756="","",RANK(AZ756,$AZ$3:$AZ$100003,1)+COUNTIF($AZ$3:AZ756,AZ756)-1)</f>
        <v/>
      </c>
      <c r="AZ756" s="20" t="str">
        <f t="shared" si="365"/>
        <v/>
      </c>
      <c r="BA756" s="20" t="str">
        <f>IF(AN756="","",IF(COUNTIF($AN$3:AN756,AN756)=1,1+MAX($BA$3:BA755),INDEX($BA$3:BA755,MATCH(AN756,$AN$3:AN756,0),0)))</f>
        <v/>
      </c>
      <c r="BB756" s="20" t="str">
        <f>IF(AO756="","",IF(COUNTIF($AO$3:AO756,AO756)=1,1+MAX($BB$3:BB755),INDEX($BB$3:BB755,MATCH(AO756,$AO$3:AO756,0),0)))</f>
        <v/>
      </c>
      <c r="BC756" s="54" t="str">
        <f t="shared" si="366"/>
        <v/>
      </c>
      <c r="BD756" s="54" t="str">
        <f t="shared" si="367"/>
        <v/>
      </c>
      <c r="BE756" s="20" t="str">
        <f>IF($AN756="","",IF(COUNTIF(AN756,"*"&amp;BE$1&amp;"*"),COUNTIF(AN$3:AN756,"*"&amp;BE$1&amp;"*"),""))</f>
        <v/>
      </c>
      <c r="BF756" s="20" t="str">
        <f>IF($AN756="","",IF(COUNTIF(AO756,"*"&amp;BF$1&amp;"*"),COUNTIF(AO$3:AO756,"*"&amp;BF$1&amp;"*"),""))</f>
        <v/>
      </c>
      <c r="BG756" s="20" t="str">
        <f>IF($AN756="","",IF(COUNTIF(AP756,"*"&amp;BG$1&amp;"*"),COUNTIF(AP$3:AP756,"*"&amp;BG$1&amp;"*"),""))</f>
        <v/>
      </c>
      <c r="BH756" s="20" t="str">
        <f>IF($AN756="","",IF(COUNTIF(AQ756,"*"&amp;BH$1&amp;"*"),COUNTIF(AQ$3:AQ756,"*"&amp;BH$1&amp;"*"),""))</f>
        <v/>
      </c>
      <c r="BI756" s="58" t="str">
        <f t="shared" si="368"/>
        <v/>
      </c>
      <c r="BJ756" s="20" t="str">
        <f t="shared" si="369"/>
        <v/>
      </c>
      <c r="BK756" s="20" t="str">
        <f t="shared" si="370"/>
        <v/>
      </c>
      <c r="BM756" s="20" t="str">
        <f>IF($BM$1&gt;=1+MAX($BM$3:BM755),1+MAX($BM$3:BM755),"")</f>
        <v/>
      </c>
      <c r="BN756" s="20" t="str">
        <f t="shared" si="371"/>
        <v/>
      </c>
      <c r="BO756" s="20" t="str">
        <f t="shared" si="371"/>
        <v/>
      </c>
      <c r="BP756" s="20" t="str">
        <f t="shared" si="371"/>
        <v/>
      </c>
      <c r="BQ756" s="20" t="str">
        <f t="shared" si="371"/>
        <v/>
      </c>
      <c r="BR756" s="20" t="str">
        <f t="shared" si="371"/>
        <v/>
      </c>
      <c r="BS756" s="20" t="str">
        <f t="shared" si="371"/>
        <v/>
      </c>
      <c r="BT756" s="20" t="str">
        <f t="shared" si="371"/>
        <v/>
      </c>
      <c r="BU756" s="20" t="str">
        <f t="shared" si="371"/>
        <v/>
      </c>
      <c r="BV756" s="20" t="str">
        <f t="shared" si="371"/>
        <v/>
      </c>
      <c r="BW756" s="20" t="str">
        <f t="shared" si="371"/>
        <v/>
      </c>
      <c r="BX756" s="20" t="str">
        <f t="shared" si="371"/>
        <v/>
      </c>
    </row>
    <row r="757" spans="2:76" ht="30" customHeight="1" x14ac:dyDescent="0.2">
      <c r="B757" s="52"/>
      <c r="C757" s="52"/>
      <c r="D757" s="52"/>
      <c r="E757" s="30"/>
      <c r="F757" s="31"/>
      <c r="G757" s="32"/>
      <c r="H757" s="30"/>
      <c r="I757" s="31"/>
      <c r="J757" s="34"/>
      <c r="K757" s="112" t="str">
        <f t="shared" si="348"/>
        <v/>
      </c>
      <c r="L757" s="108" t="str">
        <f t="shared" si="349"/>
        <v/>
      </c>
      <c r="M757" s="108" t="str">
        <f t="shared" si="350"/>
        <v/>
      </c>
      <c r="N757" s="31" t="str">
        <f t="shared" si="351"/>
        <v/>
      </c>
      <c r="O757" s="31" t="str">
        <f t="shared" si="352"/>
        <v/>
      </c>
      <c r="P757" s="49" t="str">
        <f t="shared" si="353"/>
        <v/>
      </c>
      <c r="Q757" s="49" t="str">
        <f t="shared" si="354"/>
        <v/>
      </c>
      <c r="R757" s="32" t="str">
        <f t="shared" si="355"/>
        <v/>
      </c>
      <c r="S757" s="19"/>
      <c r="T757" s="45" t="str">
        <f t="shared" si="356"/>
        <v/>
      </c>
      <c r="U757" s="32" t="str">
        <f t="shared" si="357"/>
        <v/>
      </c>
      <c r="V757" s="22"/>
      <c r="W757" s="6" t="str">
        <f t="shared" si="345"/>
        <v/>
      </c>
      <c r="X757" s="7" t="str">
        <f t="shared" si="358"/>
        <v/>
      </c>
      <c r="Y757" s="19"/>
      <c r="Z757" s="13" t="str">
        <f t="shared" si="346"/>
        <v/>
      </c>
      <c r="AA757" s="13" t="str">
        <f t="shared" si="359"/>
        <v/>
      </c>
      <c r="AB757" s="7" t="str">
        <f t="shared" si="360"/>
        <v/>
      </c>
      <c r="AC757" s="22"/>
      <c r="AD757" s="3" t="str">
        <f>IF(B757="","",COUNT(B$3:B757))</f>
        <v/>
      </c>
      <c r="AE757" s="3" t="str">
        <f>IF(C757="","",COUNT(C$3:C757))</f>
        <v/>
      </c>
      <c r="AF757" s="3" t="str">
        <f>IF(D757="","",COUNT(D$3:D757))</f>
        <v/>
      </c>
      <c r="AG757" s="20" t="str">
        <f>IF(E757="","",COUNTA($E$3:E757))</f>
        <v/>
      </c>
      <c r="AH757" s="38" t="str">
        <f>IF(B757="",IF(OR($C757&lt;&gt;"",$D757&lt;&gt;"",$E757&lt;&gt;"",$H757&lt;&gt;"",$G757&lt;&gt;""),INDEX(AH$3:AH756,MATCH(MAX(AD$3:AD756),AD$3:AD756,0),0),""),B757)</f>
        <v/>
      </c>
      <c r="AI757" s="38" t="str">
        <f>IF(C757="",IF(OR($D757&lt;&gt;"",$E757&lt;&gt;"",$H757&lt;&gt;"",$G757&lt;&gt;""),INDEX(AI$3:AI756,MATCH(MAX(AE$3:AE756),AE$3:AE756,0),0),""),C757)</f>
        <v/>
      </c>
      <c r="AJ757" s="38" t="str">
        <f>IF(D757="",IF(OR($E757&lt;&gt;"",$H757&lt;&gt;"",$G757&lt;&gt;""),INDEX(AJ$3:AJ756,MATCH(MAX(AF$3:AF756),AF$3:AF756,0),0),""),D757)</f>
        <v/>
      </c>
      <c r="AK757" s="4" t="str">
        <f>IF(入力!E757="","",IFERROR(INDEX(雇用者!$B$3:$B$100003,IFERROR(MATCH("*"&amp;$E757&amp;"*",雇用者!B$3:B$100003,0),MATCH("*"&amp;$E757&amp;"*",雇用者!C$3:C$100003,0)),0),入力!E757))&amp;""</f>
        <v/>
      </c>
      <c r="AL757" s="20" t="str">
        <f>IF(AM757="","",$AM757&amp;"@"&amp;AN757&amp;IF(AN757="","","@"&amp;COUNTIF($AK$3:AK757,AN757)))</f>
        <v/>
      </c>
      <c r="AM757" s="26" t="str">
        <f t="shared" si="361"/>
        <v/>
      </c>
      <c r="AN757" s="4" t="str">
        <f>IF(AK757="",IF(AND(OR(H757&lt;&gt;"",G757&lt;&gt;""),E757=""),INDEX($AK$3:AK756,MATCH(MAX($AG$3:AG756),$AG$3:AG756,0),0),""),AK757)</f>
        <v/>
      </c>
      <c r="AO757" s="20" t="str">
        <f>IF(H757="",IF(AN757="","",IFERROR(INDEX(雇用者!$D$3:$D$100003,MATCH($AN757,雇用者!B$3:B$100003,0),0),"")),H757)&amp;""</f>
        <v/>
      </c>
      <c r="AP757" s="20" t="str">
        <f>IF(AN757="","",IFERROR(IF(AND(入力!I757="",H757=""),INDEX(雇用者!$E$3:$E$100003,MATCH($AN757,雇用者!B$3:B$100003,0),0),I757),I757))&amp;""</f>
        <v/>
      </c>
      <c r="AQ757" s="20" t="str">
        <f t="shared" si="362"/>
        <v/>
      </c>
      <c r="AR757" s="20" t="str">
        <f t="shared" si="363"/>
        <v/>
      </c>
      <c r="AS757" s="20" t="str">
        <f>IF(AN757="","",IFERROR(IF(AND(入力!G757="",H757=""),INDEX(雇用者!$F$3:$Y$100003,MATCH($AN757,雇用者!B$3:B$100003,0),MATCH($AM757,雇用者!$F$1:$Y$1,1)),IF(G757="","",G757)),IF(G757="","",G757)))</f>
        <v/>
      </c>
      <c r="AT757" s="21" t="str">
        <f t="shared" si="364"/>
        <v/>
      </c>
      <c r="AU757" s="21" t="str">
        <f>IF(AND(AT757&lt;&gt;"",COUNTIF($AL$3:AL757,AL757)=1),SUMIF($AL$3:$AT$100003,AL757,$AT$3:$AT$100003),"")</f>
        <v/>
      </c>
      <c r="AV757" s="21" t="str">
        <f>IF(AND(COUNTIF($AM$3:AM757,AM757)=COUNTIF($AM$3:AM100757,AM757),AM757&lt;&gt;""),SUMIF($AM$3:AM757,AM757,$AT$3:AT757),"")</f>
        <v/>
      </c>
      <c r="AW757" s="96"/>
      <c r="AX757" s="20" t="str">
        <f>IF(COUNT(BC757:BH757)=6,MAX($AX$3:AX756)+1,"")</f>
        <v/>
      </c>
      <c r="AY757" s="20" t="str">
        <f>IF(AZ757="","",RANK(AZ757,$AZ$3:$AZ$100003,1)+COUNTIF($AZ$3:AZ757,AZ757)-1)</f>
        <v/>
      </c>
      <c r="AZ757" s="20" t="str">
        <f t="shared" si="365"/>
        <v/>
      </c>
      <c r="BA757" s="20" t="str">
        <f>IF(AN757="","",IF(COUNTIF($AN$3:AN757,AN757)=1,1+MAX($BA$3:BA756),INDEX($BA$3:BA756,MATCH(AN757,$AN$3:AN757,0),0)))</f>
        <v/>
      </c>
      <c r="BB757" s="20" t="str">
        <f>IF(AO757="","",IF(COUNTIF($AO$3:AO757,AO757)=1,1+MAX($BB$3:BB756),INDEX($BB$3:BB756,MATCH(AO757,$AO$3:AO757,0),0)))</f>
        <v/>
      </c>
      <c r="BC757" s="54" t="str">
        <f t="shared" si="366"/>
        <v/>
      </c>
      <c r="BD757" s="54" t="str">
        <f t="shared" si="367"/>
        <v/>
      </c>
      <c r="BE757" s="20" t="str">
        <f>IF($AN757="","",IF(COUNTIF(AN757,"*"&amp;BE$1&amp;"*"),COUNTIF(AN$3:AN757,"*"&amp;BE$1&amp;"*"),""))</f>
        <v/>
      </c>
      <c r="BF757" s="20" t="str">
        <f>IF($AN757="","",IF(COUNTIF(AO757,"*"&amp;BF$1&amp;"*"),COUNTIF(AO$3:AO757,"*"&amp;BF$1&amp;"*"),""))</f>
        <v/>
      </c>
      <c r="BG757" s="20" t="str">
        <f>IF($AN757="","",IF(COUNTIF(AP757,"*"&amp;BG$1&amp;"*"),COUNTIF(AP$3:AP757,"*"&amp;BG$1&amp;"*"),""))</f>
        <v/>
      </c>
      <c r="BH757" s="20" t="str">
        <f>IF($AN757="","",IF(COUNTIF(AQ757,"*"&amp;BH$1&amp;"*"),COUNTIF(AQ$3:AQ757,"*"&amp;BH$1&amp;"*"),""))</f>
        <v/>
      </c>
      <c r="BI757" s="58" t="str">
        <f t="shared" si="368"/>
        <v/>
      </c>
      <c r="BJ757" s="20" t="str">
        <f t="shared" si="369"/>
        <v/>
      </c>
      <c r="BK757" s="20" t="str">
        <f t="shared" si="370"/>
        <v/>
      </c>
      <c r="BM757" s="20" t="str">
        <f>IF($BM$1&gt;=1+MAX($BM$3:BM756),1+MAX($BM$3:BM756),"")</f>
        <v/>
      </c>
      <c r="BN757" s="20" t="str">
        <f t="shared" si="371"/>
        <v/>
      </c>
      <c r="BO757" s="20" t="str">
        <f t="shared" si="371"/>
        <v/>
      </c>
      <c r="BP757" s="20" t="str">
        <f t="shared" si="371"/>
        <v/>
      </c>
      <c r="BQ757" s="20" t="str">
        <f t="shared" si="371"/>
        <v/>
      </c>
      <c r="BR757" s="20" t="str">
        <f t="shared" si="371"/>
        <v/>
      </c>
      <c r="BS757" s="20" t="str">
        <f t="shared" si="371"/>
        <v/>
      </c>
      <c r="BT757" s="20" t="str">
        <f t="shared" si="371"/>
        <v/>
      </c>
      <c r="BU757" s="20" t="str">
        <f t="shared" si="371"/>
        <v/>
      </c>
      <c r="BV757" s="20" t="str">
        <f t="shared" si="371"/>
        <v/>
      </c>
      <c r="BW757" s="20" t="str">
        <f t="shared" si="371"/>
        <v/>
      </c>
      <c r="BX757" s="20" t="str">
        <f t="shared" si="371"/>
        <v/>
      </c>
    </row>
    <row r="758" spans="2:76" ht="30" customHeight="1" x14ac:dyDescent="0.2">
      <c r="B758" s="52"/>
      <c r="C758" s="52"/>
      <c r="D758" s="52"/>
      <c r="E758" s="30"/>
      <c r="F758" s="31"/>
      <c r="G758" s="32"/>
      <c r="H758" s="30"/>
      <c r="I758" s="31"/>
      <c r="J758" s="34"/>
      <c r="K758" s="112" t="str">
        <f t="shared" si="348"/>
        <v/>
      </c>
      <c r="L758" s="108" t="str">
        <f t="shared" si="349"/>
        <v/>
      </c>
      <c r="M758" s="108" t="str">
        <f t="shared" si="350"/>
        <v/>
      </c>
      <c r="N758" s="31" t="str">
        <f t="shared" si="351"/>
        <v/>
      </c>
      <c r="O758" s="31" t="str">
        <f t="shared" si="352"/>
        <v/>
      </c>
      <c r="P758" s="49" t="str">
        <f t="shared" si="353"/>
        <v/>
      </c>
      <c r="Q758" s="49" t="str">
        <f t="shared" si="354"/>
        <v/>
      </c>
      <c r="R758" s="32" t="str">
        <f t="shared" si="355"/>
        <v/>
      </c>
      <c r="S758" s="19"/>
      <c r="T758" s="45" t="str">
        <f t="shared" si="356"/>
        <v/>
      </c>
      <c r="U758" s="32" t="str">
        <f t="shared" si="357"/>
        <v/>
      </c>
      <c r="V758" s="22"/>
      <c r="W758" s="6" t="str">
        <f t="shared" si="345"/>
        <v/>
      </c>
      <c r="X758" s="7" t="str">
        <f t="shared" si="358"/>
        <v/>
      </c>
      <c r="Y758" s="19"/>
      <c r="Z758" s="13" t="str">
        <f t="shared" si="346"/>
        <v/>
      </c>
      <c r="AA758" s="13" t="str">
        <f t="shared" si="359"/>
        <v/>
      </c>
      <c r="AB758" s="7" t="str">
        <f t="shared" si="360"/>
        <v/>
      </c>
      <c r="AC758" s="22"/>
      <c r="AD758" s="3" t="str">
        <f>IF(B758="","",COUNT(B$3:B758))</f>
        <v/>
      </c>
      <c r="AE758" s="3" t="str">
        <f>IF(C758="","",COUNT(C$3:C758))</f>
        <v/>
      </c>
      <c r="AF758" s="3" t="str">
        <f>IF(D758="","",COUNT(D$3:D758))</f>
        <v/>
      </c>
      <c r="AG758" s="20" t="str">
        <f>IF(E758="","",COUNTA($E$3:E758))</f>
        <v/>
      </c>
      <c r="AH758" s="38" t="str">
        <f>IF(B758="",IF(OR($C758&lt;&gt;"",$D758&lt;&gt;"",$E758&lt;&gt;"",$H758&lt;&gt;"",$G758&lt;&gt;""),INDEX(AH$3:AH757,MATCH(MAX(AD$3:AD757),AD$3:AD757,0),0),""),B758)</f>
        <v/>
      </c>
      <c r="AI758" s="38" t="str">
        <f>IF(C758="",IF(OR($D758&lt;&gt;"",$E758&lt;&gt;"",$H758&lt;&gt;"",$G758&lt;&gt;""),INDEX(AI$3:AI757,MATCH(MAX(AE$3:AE757),AE$3:AE757,0),0),""),C758)</f>
        <v/>
      </c>
      <c r="AJ758" s="38" t="str">
        <f>IF(D758="",IF(OR($E758&lt;&gt;"",$H758&lt;&gt;"",$G758&lt;&gt;""),INDEX(AJ$3:AJ757,MATCH(MAX(AF$3:AF757),AF$3:AF757,0),0),""),D758)</f>
        <v/>
      </c>
      <c r="AK758" s="4" t="str">
        <f>IF(入力!E758="","",IFERROR(INDEX(雇用者!$B$3:$B$100003,IFERROR(MATCH("*"&amp;$E758&amp;"*",雇用者!B$3:B$100003,0),MATCH("*"&amp;$E758&amp;"*",雇用者!C$3:C$100003,0)),0),入力!E758))&amp;""</f>
        <v/>
      </c>
      <c r="AL758" s="20" t="str">
        <f>IF(AM758="","",$AM758&amp;"@"&amp;AN758&amp;IF(AN758="","","@"&amp;COUNTIF($AK$3:AK758,AN758)))</f>
        <v/>
      </c>
      <c r="AM758" s="26" t="str">
        <f t="shared" si="361"/>
        <v/>
      </c>
      <c r="AN758" s="4" t="str">
        <f>IF(AK758="",IF(AND(OR(H758&lt;&gt;"",G758&lt;&gt;""),E758=""),INDEX($AK$3:AK757,MATCH(MAX($AG$3:AG757),$AG$3:AG757,0),0),""),AK758)</f>
        <v/>
      </c>
      <c r="AO758" s="20" t="str">
        <f>IF(H758="",IF(AN758="","",IFERROR(INDEX(雇用者!$D$3:$D$100003,MATCH($AN758,雇用者!B$3:B$100003,0),0),"")),H758)&amp;""</f>
        <v/>
      </c>
      <c r="AP758" s="20" t="str">
        <f>IF(AN758="","",IFERROR(IF(AND(入力!I758="",H758=""),INDEX(雇用者!$E$3:$E$100003,MATCH($AN758,雇用者!B$3:B$100003,0),0),I758),I758))&amp;""</f>
        <v/>
      </c>
      <c r="AQ758" s="20" t="str">
        <f t="shared" si="362"/>
        <v/>
      </c>
      <c r="AR758" s="20" t="str">
        <f t="shared" si="363"/>
        <v/>
      </c>
      <c r="AS758" s="20" t="str">
        <f>IF(AN758="","",IFERROR(IF(AND(入力!G758="",H758=""),INDEX(雇用者!$F$3:$Y$100003,MATCH($AN758,雇用者!B$3:B$100003,0),MATCH($AM758,雇用者!$F$1:$Y$1,1)),IF(G758="","",G758)),IF(G758="","",G758)))</f>
        <v/>
      </c>
      <c r="AT758" s="21" t="str">
        <f t="shared" si="364"/>
        <v/>
      </c>
      <c r="AU758" s="21" t="str">
        <f>IF(AND(AT758&lt;&gt;"",COUNTIF($AL$3:AL758,AL758)=1),SUMIF($AL$3:$AT$100003,AL758,$AT$3:$AT$100003),"")</f>
        <v/>
      </c>
      <c r="AV758" s="21" t="str">
        <f>IF(AND(COUNTIF($AM$3:AM758,AM758)=COUNTIF($AM$3:AM100758,AM758),AM758&lt;&gt;""),SUMIF($AM$3:AM758,AM758,$AT$3:AT758),"")</f>
        <v/>
      </c>
      <c r="AW758" s="96"/>
      <c r="AX758" s="20" t="str">
        <f>IF(COUNT(BC758:BH758)=6,MAX($AX$3:AX757)+1,"")</f>
        <v/>
      </c>
      <c r="AY758" s="20" t="str">
        <f>IF(AZ758="","",RANK(AZ758,$AZ$3:$AZ$100003,1)+COUNTIF($AZ$3:AZ758,AZ758)-1)</f>
        <v/>
      </c>
      <c r="AZ758" s="20" t="str">
        <f t="shared" si="365"/>
        <v/>
      </c>
      <c r="BA758" s="20" t="str">
        <f>IF(AN758="","",IF(COUNTIF($AN$3:AN758,AN758)=1,1+MAX($BA$3:BA757),INDEX($BA$3:BA757,MATCH(AN758,$AN$3:AN758,0),0)))</f>
        <v/>
      </c>
      <c r="BB758" s="20" t="str">
        <f>IF(AO758="","",IF(COUNTIF($AO$3:AO758,AO758)=1,1+MAX($BB$3:BB757),INDEX($BB$3:BB757,MATCH(AO758,$AO$3:AO758,0),0)))</f>
        <v/>
      </c>
      <c r="BC758" s="54" t="str">
        <f t="shared" si="366"/>
        <v/>
      </c>
      <c r="BD758" s="54" t="str">
        <f t="shared" si="367"/>
        <v/>
      </c>
      <c r="BE758" s="20" t="str">
        <f>IF($AN758="","",IF(COUNTIF(AN758,"*"&amp;BE$1&amp;"*"),COUNTIF(AN$3:AN758,"*"&amp;BE$1&amp;"*"),""))</f>
        <v/>
      </c>
      <c r="BF758" s="20" t="str">
        <f>IF($AN758="","",IF(COUNTIF(AO758,"*"&amp;BF$1&amp;"*"),COUNTIF(AO$3:AO758,"*"&amp;BF$1&amp;"*"),""))</f>
        <v/>
      </c>
      <c r="BG758" s="20" t="str">
        <f>IF($AN758="","",IF(COUNTIF(AP758,"*"&amp;BG$1&amp;"*"),COUNTIF(AP$3:AP758,"*"&amp;BG$1&amp;"*"),""))</f>
        <v/>
      </c>
      <c r="BH758" s="20" t="str">
        <f>IF($AN758="","",IF(COUNTIF(AQ758,"*"&amp;BH$1&amp;"*"),COUNTIF(AQ$3:AQ758,"*"&amp;BH$1&amp;"*"),""))</f>
        <v/>
      </c>
      <c r="BI758" s="58" t="str">
        <f t="shared" si="368"/>
        <v/>
      </c>
      <c r="BJ758" s="20" t="str">
        <f t="shared" si="369"/>
        <v/>
      </c>
      <c r="BK758" s="20" t="str">
        <f t="shared" si="370"/>
        <v/>
      </c>
      <c r="BM758" s="20" t="str">
        <f>IF($BM$1&gt;=1+MAX($BM$3:BM757),1+MAX($BM$3:BM757),"")</f>
        <v/>
      </c>
      <c r="BN758" s="20" t="str">
        <f t="shared" si="371"/>
        <v/>
      </c>
      <c r="BO758" s="20" t="str">
        <f t="shared" si="371"/>
        <v/>
      </c>
      <c r="BP758" s="20" t="str">
        <f t="shared" si="371"/>
        <v/>
      </c>
      <c r="BQ758" s="20" t="str">
        <f t="shared" si="371"/>
        <v/>
      </c>
      <c r="BR758" s="20" t="str">
        <f t="shared" si="371"/>
        <v/>
      </c>
      <c r="BS758" s="20" t="str">
        <f t="shared" si="371"/>
        <v/>
      </c>
      <c r="BT758" s="20" t="str">
        <f t="shared" si="371"/>
        <v/>
      </c>
      <c r="BU758" s="20" t="str">
        <f t="shared" si="371"/>
        <v/>
      </c>
      <c r="BV758" s="20" t="str">
        <f t="shared" si="371"/>
        <v/>
      </c>
      <c r="BW758" s="20" t="str">
        <f t="shared" si="371"/>
        <v/>
      </c>
      <c r="BX758" s="20" t="str">
        <f t="shared" si="371"/>
        <v/>
      </c>
    </row>
    <row r="759" spans="2:76" ht="30" customHeight="1" x14ac:dyDescent="0.2">
      <c r="B759" s="52"/>
      <c r="C759" s="52"/>
      <c r="D759" s="52"/>
      <c r="E759" s="30"/>
      <c r="F759" s="31"/>
      <c r="G759" s="32"/>
      <c r="H759" s="30"/>
      <c r="I759" s="31"/>
      <c r="J759" s="34"/>
      <c r="K759" s="112" t="str">
        <f t="shared" si="348"/>
        <v/>
      </c>
      <c r="L759" s="108" t="str">
        <f t="shared" si="349"/>
        <v/>
      </c>
      <c r="M759" s="108" t="str">
        <f t="shared" si="350"/>
        <v/>
      </c>
      <c r="N759" s="31" t="str">
        <f t="shared" si="351"/>
        <v/>
      </c>
      <c r="O759" s="31" t="str">
        <f t="shared" si="352"/>
        <v/>
      </c>
      <c r="P759" s="49" t="str">
        <f t="shared" si="353"/>
        <v/>
      </c>
      <c r="Q759" s="49" t="str">
        <f t="shared" si="354"/>
        <v/>
      </c>
      <c r="R759" s="32" t="str">
        <f t="shared" si="355"/>
        <v/>
      </c>
      <c r="S759" s="19"/>
      <c r="T759" s="45" t="str">
        <f t="shared" si="356"/>
        <v/>
      </c>
      <c r="U759" s="32" t="str">
        <f t="shared" si="357"/>
        <v/>
      </c>
      <c r="V759" s="22"/>
      <c r="W759" s="6" t="str">
        <f t="shared" si="345"/>
        <v/>
      </c>
      <c r="X759" s="7" t="str">
        <f t="shared" si="358"/>
        <v/>
      </c>
      <c r="Y759" s="19"/>
      <c r="Z759" s="13" t="str">
        <f t="shared" si="346"/>
        <v/>
      </c>
      <c r="AA759" s="13" t="str">
        <f t="shared" si="359"/>
        <v/>
      </c>
      <c r="AB759" s="7" t="str">
        <f t="shared" si="360"/>
        <v/>
      </c>
      <c r="AC759" s="22"/>
      <c r="AD759" s="3" t="str">
        <f>IF(B759="","",COUNT(B$3:B759))</f>
        <v/>
      </c>
      <c r="AE759" s="3" t="str">
        <f>IF(C759="","",COUNT(C$3:C759))</f>
        <v/>
      </c>
      <c r="AF759" s="3" t="str">
        <f>IF(D759="","",COUNT(D$3:D759))</f>
        <v/>
      </c>
      <c r="AG759" s="20" t="str">
        <f>IF(E759="","",COUNTA($E$3:E759))</f>
        <v/>
      </c>
      <c r="AH759" s="38" t="str">
        <f>IF(B759="",IF(OR($C759&lt;&gt;"",$D759&lt;&gt;"",$E759&lt;&gt;"",$H759&lt;&gt;"",$G759&lt;&gt;""),INDEX(AH$3:AH758,MATCH(MAX(AD$3:AD758),AD$3:AD758,0),0),""),B759)</f>
        <v/>
      </c>
      <c r="AI759" s="38" t="str">
        <f>IF(C759="",IF(OR($D759&lt;&gt;"",$E759&lt;&gt;"",$H759&lt;&gt;"",$G759&lt;&gt;""),INDEX(AI$3:AI758,MATCH(MAX(AE$3:AE758),AE$3:AE758,0),0),""),C759)</f>
        <v/>
      </c>
      <c r="AJ759" s="38" t="str">
        <f>IF(D759="",IF(OR($E759&lt;&gt;"",$H759&lt;&gt;"",$G759&lt;&gt;""),INDEX(AJ$3:AJ758,MATCH(MAX(AF$3:AF758),AF$3:AF758,0),0),""),D759)</f>
        <v/>
      </c>
      <c r="AK759" s="4" t="str">
        <f>IF(入力!E759="","",IFERROR(INDEX(雇用者!$B$3:$B$100003,IFERROR(MATCH("*"&amp;$E759&amp;"*",雇用者!B$3:B$100003,0),MATCH("*"&amp;$E759&amp;"*",雇用者!C$3:C$100003,0)),0),入力!E759))&amp;""</f>
        <v/>
      </c>
      <c r="AL759" s="20" t="str">
        <f>IF(AM759="","",$AM759&amp;"@"&amp;AN759&amp;IF(AN759="","","@"&amp;COUNTIF($AK$3:AK759,AN759)))</f>
        <v/>
      </c>
      <c r="AM759" s="26" t="str">
        <f t="shared" si="361"/>
        <v/>
      </c>
      <c r="AN759" s="4" t="str">
        <f>IF(AK759="",IF(AND(OR(H759&lt;&gt;"",G759&lt;&gt;""),E759=""),INDEX($AK$3:AK758,MATCH(MAX($AG$3:AG758),$AG$3:AG758,0),0),""),AK759)</f>
        <v/>
      </c>
      <c r="AO759" s="20" t="str">
        <f>IF(H759="",IF(AN759="","",IFERROR(INDEX(雇用者!$D$3:$D$100003,MATCH($AN759,雇用者!B$3:B$100003,0),0),"")),H759)&amp;""</f>
        <v/>
      </c>
      <c r="AP759" s="20" t="str">
        <f>IF(AN759="","",IFERROR(IF(AND(入力!I759="",H759=""),INDEX(雇用者!$E$3:$E$100003,MATCH($AN759,雇用者!B$3:B$100003,0),0),I759),I759))&amp;""</f>
        <v/>
      </c>
      <c r="AQ759" s="20" t="str">
        <f t="shared" si="362"/>
        <v/>
      </c>
      <c r="AR759" s="20" t="str">
        <f t="shared" si="363"/>
        <v/>
      </c>
      <c r="AS759" s="20" t="str">
        <f>IF(AN759="","",IFERROR(IF(AND(入力!G759="",H759=""),INDEX(雇用者!$F$3:$Y$100003,MATCH($AN759,雇用者!B$3:B$100003,0),MATCH($AM759,雇用者!$F$1:$Y$1,1)),IF(G759="","",G759)),IF(G759="","",G759)))</f>
        <v/>
      </c>
      <c r="AT759" s="21" t="str">
        <f t="shared" si="364"/>
        <v/>
      </c>
      <c r="AU759" s="21" t="str">
        <f>IF(AND(AT759&lt;&gt;"",COUNTIF($AL$3:AL759,AL759)=1),SUMIF($AL$3:$AT$100003,AL759,$AT$3:$AT$100003),"")</f>
        <v/>
      </c>
      <c r="AV759" s="21" t="str">
        <f>IF(AND(COUNTIF($AM$3:AM759,AM759)=COUNTIF($AM$3:AM100759,AM759),AM759&lt;&gt;""),SUMIF($AM$3:AM759,AM759,$AT$3:AT759),"")</f>
        <v/>
      </c>
      <c r="AW759" s="96"/>
      <c r="AX759" s="20" t="str">
        <f>IF(COUNT(BC759:BH759)=6,MAX($AX$3:AX758)+1,"")</f>
        <v/>
      </c>
      <c r="AY759" s="20" t="str">
        <f>IF(AZ759="","",RANK(AZ759,$AZ$3:$AZ$100003,1)+COUNTIF($AZ$3:AZ759,AZ759)-1)</f>
        <v/>
      </c>
      <c r="AZ759" s="20" t="str">
        <f t="shared" si="365"/>
        <v/>
      </c>
      <c r="BA759" s="20" t="str">
        <f>IF(AN759="","",IF(COUNTIF($AN$3:AN759,AN759)=1,1+MAX($BA$3:BA758),INDEX($BA$3:BA758,MATCH(AN759,$AN$3:AN759,0),0)))</f>
        <v/>
      </c>
      <c r="BB759" s="20" t="str">
        <f>IF(AO759="","",IF(COUNTIF($AO$3:AO759,AO759)=1,1+MAX($BB$3:BB758),INDEX($BB$3:BB758,MATCH(AO759,$AO$3:AO759,0),0)))</f>
        <v/>
      </c>
      <c r="BC759" s="54" t="str">
        <f t="shared" si="366"/>
        <v/>
      </c>
      <c r="BD759" s="54" t="str">
        <f t="shared" si="367"/>
        <v/>
      </c>
      <c r="BE759" s="20" t="str">
        <f>IF($AN759="","",IF(COUNTIF(AN759,"*"&amp;BE$1&amp;"*"),COUNTIF(AN$3:AN759,"*"&amp;BE$1&amp;"*"),""))</f>
        <v/>
      </c>
      <c r="BF759" s="20" t="str">
        <f>IF($AN759="","",IF(COUNTIF(AO759,"*"&amp;BF$1&amp;"*"),COUNTIF(AO$3:AO759,"*"&amp;BF$1&amp;"*"),""))</f>
        <v/>
      </c>
      <c r="BG759" s="20" t="str">
        <f>IF($AN759="","",IF(COUNTIF(AP759,"*"&amp;BG$1&amp;"*"),COUNTIF(AP$3:AP759,"*"&amp;BG$1&amp;"*"),""))</f>
        <v/>
      </c>
      <c r="BH759" s="20" t="str">
        <f>IF($AN759="","",IF(COUNTIF(AQ759,"*"&amp;BH$1&amp;"*"),COUNTIF(AQ$3:AQ759,"*"&amp;BH$1&amp;"*"),""))</f>
        <v/>
      </c>
      <c r="BI759" s="58" t="str">
        <f t="shared" si="368"/>
        <v/>
      </c>
      <c r="BJ759" s="20" t="str">
        <f t="shared" si="369"/>
        <v/>
      </c>
      <c r="BK759" s="20" t="str">
        <f t="shared" si="370"/>
        <v/>
      </c>
      <c r="BM759" s="20" t="str">
        <f>IF($BM$1&gt;=1+MAX($BM$3:BM758),1+MAX($BM$3:BM758),"")</f>
        <v/>
      </c>
      <c r="BN759" s="20" t="str">
        <f t="shared" si="371"/>
        <v/>
      </c>
      <c r="BO759" s="20" t="str">
        <f t="shared" si="371"/>
        <v/>
      </c>
      <c r="BP759" s="20" t="str">
        <f t="shared" si="371"/>
        <v/>
      </c>
      <c r="BQ759" s="20" t="str">
        <f t="shared" si="371"/>
        <v/>
      </c>
      <c r="BR759" s="20" t="str">
        <f t="shared" si="371"/>
        <v/>
      </c>
      <c r="BS759" s="20" t="str">
        <f t="shared" si="371"/>
        <v/>
      </c>
      <c r="BT759" s="20" t="str">
        <f t="shared" si="371"/>
        <v/>
      </c>
      <c r="BU759" s="20" t="str">
        <f t="shared" si="371"/>
        <v/>
      </c>
      <c r="BV759" s="20" t="str">
        <f t="shared" si="371"/>
        <v/>
      </c>
      <c r="BW759" s="20" t="str">
        <f t="shared" ref="BN759:BX782" si="372">IFERROR(IF($BM759="","",INDEX($AH$3:$AT$100003,MATCH($BM759,INDEX($AX$3:$AY$100003,0,MATCH($BN$1,$AX$2:$AY$2,0)),0),MATCH(BW$2,$AH$2:$AT$2,0))),"")</f>
        <v/>
      </c>
      <c r="BX759" s="20" t="str">
        <f t="shared" si="372"/>
        <v/>
      </c>
    </row>
    <row r="760" spans="2:76" ht="30" customHeight="1" x14ac:dyDescent="0.2">
      <c r="B760" s="52"/>
      <c r="C760" s="52"/>
      <c r="D760" s="52"/>
      <c r="E760" s="30"/>
      <c r="F760" s="31"/>
      <c r="G760" s="32"/>
      <c r="H760" s="30"/>
      <c r="I760" s="31"/>
      <c r="J760" s="34"/>
      <c r="K760" s="112" t="str">
        <f t="shared" si="348"/>
        <v/>
      </c>
      <c r="L760" s="108" t="str">
        <f t="shared" si="349"/>
        <v/>
      </c>
      <c r="M760" s="108" t="str">
        <f t="shared" si="350"/>
        <v/>
      </c>
      <c r="N760" s="31" t="str">
        <f t="shared" si="351"/>
        <v/>
      </c>
      <c r="O760" s="31" t="str">
        <f t="shared" si="352"/>
        <v/>
      </c>
      <c r="P760" s="49" t="str">
        <f t="shared" si="353"/>
        <v/>
      </c>
      <c r="Q760" s="49" t="str">
        <f t="shared" si="354"/>
        <v/>
      </c>
      <c r="R760" s="32" t="str">
        <f t="shared" si="355"/>
        <v/>
      </c>
      <c r="S760" s="19"/>
      <c r="T760" s="45" t="str">
        <f t="shared" si="356"/>
        <v/>
      </c>
      <c r="U760" s="32" t="str">
        <f t="shared" si="357"/>
        <v/>
      </c>
      <c r="V760" s="22"/>
      <c r="W760" s="6" t="str">
        <f t="shared" si="345"/>
        <v/>
      </c>
      <c r="X760" s="7" t="str">
        <f t="shared" si="358"/>
        <v/>
      </c>
      <c r="Y760" s="19"/>
      <c r="Z760" s="13" t="str">
        <f t="shared" si="346"/>
        <v/>
      </c>
      <c r="AA760" s="13" t="str">
        <f t="shared" si="359"/>
        <v/>
      </c>
      <c r="AB760" s="7" t="str">
        <f t="shared" si="360"/>
        <v/>
      </c>
      <c r="AC760" s="22"/>
      <c r="AD760" s="3" t="str">
        <f>IF(B760="","",COUNT(B$3:B760))</f>
        <v/>
      </c>
      <c r="AE760" s="3" t="str">
        <f>IF(C760="","",COUNT(C$3:C760))</f>
        <v/>
      </c>
      <c r="AF760" s="3" t="str">
        <f>IF(D760="","",COUNT(D$3:D760))</f>
        <v/>
      </c>
      <c r="AG760" s="20" t="str">
        <f>IF(E760="","",COUNTA($E$3:E760))</f>
        <v/>
      </c>
      <c r="AH760" s="38" t="str">
        <f>IF(B760="",IF(OR($C760&lt;&gt;"",$D760&lt;&gt;"",$E760&lt;&gt;"",$H760&lt;&gt;"",$G760&lt;&gt;""),INDEX(AH$3:AH759,MATCH(MAX(AD$3:AD759),AD$3:AD759,0),0),""),B760)</f>
        <v/>
      </c>
      <c r="AI760" s="38" t="str">
        <f>IF(C760="",IF(OR($D760&lt;&gt;"",$E760&lt;&gt;"",$H760&lt;&gt;"",$G760&lt;&gt;""),INDEX(AI$3:AI759,MATCH(MAX(AE$3:AE759),AE$3:AE759,0),0),""),C760)</f>
        <v/>
      </c>
      <c r="AJ760" s="38" t="str">
        <f>IF(D760="",IF(OR($E760&lt;&gt;"",$H760&lt;&gt;"",$G760&lt;&gt;""),INDEX(AJ$3:AJ759,MATCH(MAX(AF$3:AF759),AF$3:AF759,0),0),""),D760)</f>
        <v/>
      </c>
      <c r="AK760" s="4" t="str">
        <f>IF(入力!E760="","",IFERROR(INDEX(雇用者!$B$3:$B$100003,IFERROR(MATCH("*"&amp;$E760&amp;"*",雇用者!B$3:B$100003,0),MATCH("*"&amp;$E760&amp;"*",雇用者!C$3:C$100003,0)),0),入力!E760))&amp;""</f>
        <v/>
      </c>
      <c r="AL760" s="20" t="str">
        <f>IF(AM760="","",$AM760&amp;"@"&amp;AN760&amp;IF(AN760="","","@"&amp;COUNTIF($AK$3:AK760,AN760)))</f>
        <v/>
      </c>
      <c r="AM760" s="26" t="str">
        <f t="shared" si="361"/>
        <v/>
      </c>
      <c r="AN760" s="4" t="str">
        <f>IF(AK760="",IF(AND(OR(H760&lt;&gt;"",G760&lt;&gt;""),E760=""),INDEX($AK$3:AK759,MATCH(MAX($AG$3:AG759),$AG$3:AG759,0),0),""),AK760)</f>
        <v/>
      </c>
      <c r="AO760" s="20" t="str">
        <f>IF(H760="",IF(AN760="","",IFERROR(INDEX(雇用者!$D$3:$D$100003,MATCH($AN760,雇用者!B$3:B$100003,0),0),"")),H760)&amp;""</f>
        <v/>
      </c>
      <c r="AP760" s="20" t="str">
        <f>IF(AN760="","",IFERROR(IF(AND(入力!I760="",H760=""),INDEX(雇用者!$E$3:$E$100003,MATCH($AN760,雇用者!B$3:B$100003,0),0),I760),I760))&amp;""</f>
        <v/>
      </c>
      <c r="AQ760" s="20" t="str">
        <f t="shared" si="362"/>
        <v/>
      </c>
      <c r="AR760" s="20" t="str">
        <f t="shared" si="363"/>
        <v/>
      </c>
      <c r="AS760" s="20" t="str">
        <f>IF(AN760="","",IFERROR(IF(AND(入力!G760="",H760=""),INDEX(雇用者!$F$3:$Y$100003,MATCH($AN760,雇用者!B$3:B$100003,0),MATCH($AM760,雇用者!$F$1:$Y$1,1)),IF(G760="","",G760)),IF(G760="","",G760)))</f>
        <v/>
      </c>
      <c r="AT760" s="21" t="str">
        <f t="shared" si="364"/>
        <v/>
      </c>
      <c r="AU760" s="21" t="str">
        <f>IF(AND(AT760&lt;&gt;"",COUNTIF($AL$3:AL760,AL760)=1),SUMIF($AL$3:$AT$100003,AL760,$AT$3:$AT$100003),"")</f>
        <v/>
      </c>
      <c r="AV760" s="21" t="str">
        <f>IF(AND(COUNTIF($AM$3:AM760,AM760)=COUNTIF($AM$3:AM100760,AM760),AM760&lt;&gt;""),SUMIF($AM$3:AM760,AM760,$AT$3:AT760),"")</f>
        <v/>
      </c>
      <c r="AW760" s="96"/>
      <c r="AX760" s="20" t="str">
        <f>IF(COUNT(BC760:BH760)=6,MAX($AX$3:AX759)+1,"")</f>
        <v/>
      </c>
      <c r="AY760" s="20" t="str">
        <f>IF(AZ760="","",RANK(AZ760,$AZ$3:$AZ$100003,1)+COUNTIF($AZ$3:AZ760,AZ760)-1)</f>
        <v/>
      </c>
      <c r="AZ760" s="20" t="str">
        <f t="shared" si="365"/>
        <v/>
      </c>
      <c r="BA760" s="20" t="str">
        <f>IF(AN760="","",IF(COUNTIF($AN$3:AN760,AN760)=1,1+MAX($BA$3:BA759),INDEX($BA$3:BA759,MATCH(AN760,$AN$3:AN760,0),0)))</f>
        <v/>
      </c>
      <c r="BB760" s="20" t="str">
        <f>IF(AO760="","",IF(COUNTIF($AO$3:AO760,AO760)=1,1+MAX($BB$3:BB759),INDEX($BB$3:BB759,MATCH(AO760,$AO$3:AO760,0),0)))</f>
        <v/>
      </c>
      <c r="BC760" s="54" t="str">
        <f t="shared" si="366"/>
        <v/>
      </c>
      <c r="BD760" s="54" t="str">
        <f t="shared" si="367"/>
        <v/>
      </c>
      <c r="BE760" s="20" t="str">
        <f>IF($AN760="","",IF(COUNTIF(AN760,"*"&amp;BE$1&amp;"*"),COUNTIF(AN$3:AN760,"*"&amp;BE$1&amp;"*"),""))</f>
        <v/>
      </c>
      <c r="BF760" s="20" t="str">
        <f>IF($AN760="","",IF(COUNTIF(AO760,"*"&amp;BF$1&amp;"*"),COUNTIF(AO$3:AO760,"*"&amp;BF$1&amp;"*"),""))</f>
        <v/>
      </c>
      <c r="BG760" s="20" t="str">
        <f>IF($AN760="","",IF(COUNTIF(AP760,"*"&amp;BG$1&amp;"*"),COUNTIF(AP$3:AP760,"*"&amp;BG$1&amp;"*"),""))</f>
        <v/>
      </c>
      <c r="BH760" s="20" t="str">
        <f>IF($AN760="","",IF(COUNTIF(AQ760,"*"&amp;BH$1&amp;"*"),COUNTIF(AQ$3:AQ760,"*"&amp;BH$1&amp;"*"),""))</f>
        <v/>
      </c>
      <c r="BI760" s="58" t="str">
        <f t="shared" si="368"/>
        <v/>
      </c>
      <c r="BJ760" s="20" t="str">
        <f t="shared" si="369"/>
        <v/>
      </c>
      <c r="BK760" s="20" t="str">
        <f t="shared" si="370"/>
        <v/>
      </c>
      <c r="BM760" s="20" t="str">
        <f>IF($BM$1&gt;=1+MAX($BM$3:BM759),1+MAX($BM$3:BM759),"")</f>
        <v/>
      </c>
      <c r="BN760" s="20" t="str">
        <f t="shared" si="372"/>
        <v/>
      </c>
      <c r="BO760" s="20" t="str">
        <f t="shared" si="372"/>
        <v/>
      </c>
      <c r="BP760" s="20" t="str">
        <f t="shared" si="372"/>
        <v/>
      </c>
      <c r="BQ760" s="20" t="str">
        <f t="shared" si="372"/>
        <v/>
      </c>
      <c r="BR760" s="20" t="str">
        <f t="shared" si="372"/>
        <v/>
      </c>
      <c r="BS760" s="20" t="str">
        <f t="shared" si="372"/>
        <v/>
      </c>
      <c r="BT760" s="20" t="str">
        <f t="shared" si="372"/>
        <v/>
      </c>
      <c r="BU760" s="20" t="str">
        <f t="shared" si="372"/>
        <v/>
      </c>
      <c r="BV760" s="20" t="str">
        <f t="shared" si="372"/>
        <v/>
      </c>
      <c r="BW760" s="20" t="str">
        <f t="shared" si="372"/>
        <v/>
      </c>
      <c r="BX760" s="20" t="str">
        <f t="shared" si="372"/>
        <v/>
      </c>
    </row>
    <row r="761" spans="2:76" ht="30" customHeight="1" x14ac:dyDescent="0.2">
      <c r="B761" s="52"/>
      <c r="C761" s="52"/>
      <c r="D761" s="52"/>
      <c r="E761" s="30"/>
      <c r="F761" s="31"/>
      <c r="G761" s="32"/>
      <c r="H761" s="30"/>
      <c r="I761" s="31"/>
      <c r="J761" s="34"/>
      <c r="K761" s="112" t="str">
        <f t="shared" si="348"/>
        <v/>
      </c>
      <c r="L761" s="108" t="str">
        <f t="shared" si="349"/>
        <v/>
      </c>
      <c r="M761" s="108" t="str">
        <f t="shared" si="350"/>
        <v/>
      </c>
      <c r="N761" s="31" t="str">
        <f t="shared" si="351"/>
        <v/>
      </c>
      <c r="O761" s="31" t="str">
        <f t="shared" si="352"/>
        <v/>
      </c>
      <c r="P761" s="49" t="str">
        <f t="shared" si="353"/>
        <v/>
      </c>
      <c r="Q761" s="49" t="str">
        <f t="shared" si="354"/>
        <v/>
      </c>
      <c r="R761" s="32" t="str">
        <f t="shared" si="355"/>
        <v/>
      </c>
      <c r="S761" s="19"/>
      <c r="T761" s="45" t="str">
        <f t="shared" si="356"/>
        <v/>
      </c>
      <c r="U761" s="32" t="str">
        <f t="shared" si="357"/>
        <v/>
      </c>
      <c r="V761" s="22"/>
      <c r="W761" s="6" t="str">
        <f t="shared" si="345"/>
        <v/>
      </c>
      <c r="X761" s="7" t="str">
        <f t="shared" si="358"/>
        <v/>
      </c>
      <c r="Y761" s="19"/>
      <c r="Z761" s="13" t="str">
        <f t="shared" si="346"/>
        <v/>
      </c>
      <c r="AA761" s="13" t="str">
        <f t="shared" si="359"/>
        <v/>
      </c>
      <c r="AB761" s="7" t="str">
        <f t="shared" si="360"/>
        <v/>
      </c>
      <c r="AC761" s="22"/>
      <c r="AD761" s="3" t="str">
        <f>IF(B761="","",COUNT(B$3:B761))</f>
        <v/>
      </c>
      <c r="AE761" s="3" t="str">
        <f>IF(C761="","",COUNT(C$3:C761))</f>
        <v/>
      </c>
      <c r="AF761" s="3" t="str">
        <f>IF(D761="","",COUNT(D$3:D761))</f>
        <v/>
      </c>
      <c r="AG761" s="20" t="str">
        <f>IF(E761="","",COUNTA($E$3:E761))</f>
        <v/>
      </c>
      <c r="AH761" s="38" t="str">
        <f>IF(B761="",IF(OR($C761&lt;&gt;"",$D761&lt;&gt;"",$E761&lt;&gt;"",$H761&lt;&gt;"",$G761&lt;&gt;""),INDEX(AH$3:AH760,MATCH(MAX(AD$3:AD760),AD$3:AD760,0),0),""),B761)</f>
        <v/>
      </c>
      <c r="AI761" s="38" t="str">
        <f>IF(C761="",IF(OR($D761&lt;&gt;"",$E761&lt;&gt;"",$H761&lt;&gt;"",$G761&lt;&gt;""),INDEX(AI$3:AI760,MATCH(MAX(AE$3:AE760),AE$3:AE760,0),0),""),C761)</f>
        <v/>
      </c>
      <c r="AJ761" s="38" t="str">
        <f>IF(D761="",IF(OR($E761&lt;&gt;"",$H761&lt;&gt;"",$G761&lt;&gt;""),INDEX(AJ$3:AJ760,MATCH(MAX(AF$3:AF760),AF$3:AF760,0),0),""),D761)</f>
        <v/>
      </c>
      <c r="AK761" s="4" t="str">
        <f>IF(入力!E761="","",IFERROR(INDEX(雇用者!$B$3:$B$100003,IFERROR(MATCH("*"&amp;$E761&amp;"*",雇用者!B$3:B$100003,0),MATCH("*"&amp;$E761&amp;"*",雇用者!C$3:C$100003,0)),0),入力!E761))&amp;""</f>
        <v/>
      </c>
      <c r="AL761" s="20" t="str">
        <f>IF(AM761="","",$AM761&amp;"@"&amp;AN761&amp;IF(AN761="","","@"&amp;COUNTIF($AK$3:AK761,AN761)))</f>
        <v/>
      </c>
      <c r="AM761" s="26" t="str">
        <f t="shared" si="361"/>
        <v/>
      </c>
      <c r="AN761" s="4" t="str">
        <f>IF(AK761="",IF(AND(OR(H761&lt;&gt;"",G761&lt;&gt;""),E761=""),INDEX($AK$3:AK760,MATCH(MAX($AG$3:AG760),$AG$3:AG760,0),0),""),AK761)</f>
        <v/>
      </c>
      <c r="AO761" s="20" t="str">
        <f>IF(H761="",IF(AN761="","",IFERROR(INDEX(雇用者!$D$3:$D$100003,MATCH($AN761,雇用者!B$3:B$100003,0),0),"")),H761)&amp;""</f>
        <v/>
      </c>
      <c r="AP761" s="20" t="str">
        <f>IF(AN761="","",IFERROR(IF(AND(入力!I761="",H761=""),INDEX(雇用者!$E$3:$E$100003,MATCH($AN761,雇用者!B$3:B$100003,0),0),I761),I761))&amp;""</f>
        <v/>
      </c>
      <c r="AQ761" s="20" t="str">
        <f t="shared" si="362"/>
        <v/>
      </c>
      <c r="AR761" s="20" t="str">
        <f t="shared" si="363"/>
        <v/>
      </c>
      <c r="AS761" s="20" t="str">
        <f>IF(AN761="","",IFERROR(IF(AND(入力!G761="",H761=""),INDEX(雇用者!$F$3:$Y$100003,MATCH($AN761,雇用者!B$3:B$100003,0),MATCH($AM761,雇用者!$F$1:$Y$1,1)),IF(G761="","",G761)),IF(G761="","",G761)))</f>
        <v/>
      </c>
      <c r="AT761" s="21" t="str">
        <f t="shared" si="364"/>
        <v/>
      </c>
      <c r="AU761" s="21" t="str">
        <f>IF(AND(AT761&lt;&gt;"",COUNTIF($AL$3:AL761,AL761)=1),SUMIF($AL$3:$AT$100003,AL761,$AT$3:$AT$100003),"")</f>
        <v/>
      </c>
      <c r="AV761" s="21" t="str">
        <f>IF(AND(COUNTIF($AM$3:AM761,AM761)=COUNTIF($AM$3:AM100761,AM761),AM761&lt;&gt;""),SUMIF($AM$3:AM761,AM761,$AT$3:AT761),"")</f>
        <v/>
      </c>
      <c r="AW761" s="96"/>
      <c r="AX761" s="20" t="str">
        <f>IF(COUNT(BC761:BH761)=6,MAX($AX$3:AX760)+1,"")</f>
        <v/>
      </c>
      <c r="AY761" s="20" t="str">
        <f>IF(AZ761="","",RANK(AZ761,$AZ$3:$AZ$100003,1)+COUNTIF($AZ$3:AZ761,AZ761)-1)</f>
        <v/>
      </c>
      <c r="AZ761" s="20" t="str">
        <f t="shared" si="365"/>
        <v/>
      </c>
      <c r="BA761" s="20" t="str">
        <f>IF(AN761="","",IF(COUNTIF($AN$3:AN761,AN761)=1,1+MAX($BA$3:BA760),INDEX($BA$3:BA760,MATCH(AN761,$AN$3:AN761,0),0)))</f>
        <v/>
      </c>
      <c r="BB761" s="20" t="str">
        <f>IF(AO761="","",IF(COUNTIF($AO$3:AO761,AO761)=1,1+MAX($BB$3:BB760),INDEX($BB$3:BB760,MATCH(AO761,$AO$3:AO761,0),0)))</f>
        <v/>
      </c>
      <c r="BC761" s="54" t="str">
        <f t="shared" si="366"/>
        <v/>
      </c>
      <c r="BD761" s="54" t="str">
        <f t="shared" si="367"/>
        <v/>
      </c>
      <c r="BE761" s="20" t="str">
        <f>IF($AN761="","",IF(COUNTIF(AN761,"*"&amp;BE$1&amp;"*"),COUNTIF(AN$3:AN761,"*"&amp;BE$1&amp;"*"),""))</f>
        <v/>
      </c>
      <c r="BF761" s="20" t="str">
        <f>IF($AN761="","",IF(COUNTIF(AO761,"*"&amp;BF$1&amp;"*"),COUNTIF(AO$3:AO761,"*"&amp;BF$1&amp;"*"),""))</f>
        <v/>
      </c>
      <c r="BG761" s="20" t="str">
        <f>IF($AN761="","",IF(COUNTIF(AP761,"*"&amp;BG$1&amp;"*"),COUNTIF(AP$3:AP761,"*"&amp;BG$1&amp;"*"),""))</f>
        <v/>
      </c>
      <c r="BH761" s="20" t="str">
        <f>IF($AN761="","",IF(COUNTIF(AQ761,"*"&amp;BH$1&amp;"*"),COUNTIF(AQ$3:AQ761,"*"&amp;BH$1&amp;"*"),""))</f>
        <v/>
      </c>
      <c r="BI761" s="58" t="str">
        <f t="shared" si="368"/>
        <v/>
      </c>
      <c r="BJ761" s="20" t="str">
        <f t="shared" si="369"/>
        <v/>
      </c>
      <c r="BK761" s="20" t="str">
        <f t="shared" si="370"/>
        <v/>
      </c>
      <c r="BM761" s="20" t="str">
        <f>IF($BM$1&gt;=1+MAX($BM$3:BM760),1+MAX($BM$3:BM760),"")</f>
        <v/>
      </c>
      <c r="BN761" s="20" t="str">
        <f t="shared" si="372"/>
        <v/>
      </c>
      <c r="BO761" s="20" t="str">
        <f t="shared" si="372"/>
        <v/>
      </c>
      <c r="BP761" s="20" t="str">
        <f t="shared" si="372"/>
        <v/>
      </c>
      <c r="BQ761" s="20" t="str">
        <f t="shared" si="372"/>
        <v/>
      </c>
      <c r="BR761" s="20" t="str">
        <f t="shared" si="372"/>
        <v/>
      </c>
      <c r="BS761" s="20" t="str">
        <f t="shared" si="372"/>
        <v/>
      </c>
      <c r="BT761" s="20" t="str">
        <f t="shared" si="372"/>
        <v/>
      </c>
      <c r="BU761" s="20" t="str">
        <f t="shared" si="372"/>
        <v/>
      </c>
      <c r="BV761" s="20" t="str">
        <f t="shared" si="372"/>
        <v/>
      </c>
      <c r="BW761" s="20" t="str">
        <f t="shared" si="372"/>
        <v/>
      </c>
      <c r="BX761" s="20" t="str">
        <f t="shared" si="372"/>
        <v/>
      </c>
    </row>
    <row r="762" spans="2:76" ht="30" customHeight="1" x14ac:dyDescent="0.2">
      <c r="B762" s="52"/>
      <c r="C762" s="52"/>
      <c r="D762" s="52"/>
      <c r="E762" s="30"/>
      <c r="F762" s="31"/>
      <c r="G762" s="32"/>
      <c r="H762" s="30"/>
      <c r="I762" s="31"/>
      <c r="J762" s="34"/>
      <c r="K762" s="112" t="str">
        <f t="shared" si="348"/>
        <v/>
      </c>
      <c r="L762" s="108" t="str">
        <f t="shared" si="349"/>
        <v/>
      </c>
      <c r="M762" s="108" t="str">
        <f t="shared" si="350"/>
        <v/>
      </c>
      <c r="N762" s="31" t="str">
        <f t="shared" si="351"/>
        <v/>
      </c>
      <c r="O762" s="31" t="str">
        <f t="shared" si="352"/>
        <v/>
      </c>
      <c r="P762" s="49" t="str">
        <f t="shared" si="353"/>
        <v/>
      </c>
      <c r="Q762" s="49" t="str">
        <f t="shared" si="354"/>
        <v/>
      </c>
      <c r="R762" s="32" t="str">
        <f t="shared" si="355"/>
        <v/>
      </c>
      <c r="S762" s="19"/>
      <c r="T762" s="45" t="str">
        <f t="shared" si="356"/>
        <v/>
      </c>
      <c r="U762" s="32" t="str">
        <f t="shared" si="357"/>
        <v/>
      </c>
      <c r="V762" s="22"/>
      <c r="W762" s="6" t="str">
        <f t="shared" si="345"/>
        <v/>
      </c>
      <c r="X762" s="7" t="str">
        <f t="shared" si="358"/>
        <v/>
      </c>
      <c r="Y762" s="19"/>
      <c r="Z762" s="13" t="str">
        <f t="shared" si="346"/>
        <v/>
      </c>
      <c r="AA762" s="13" t="str">
        <f t="shared" si="359"/>
        <v/>
      </c>
      <c r="AB762" s="7" t="str">
        <f t="shared" si="360"/>
        <v/>
      </c>
      <c r="AC762" s="22"/>
      <c r="AD762" s="3" t="str">
        <f>IF(B762="","",COUNT(B$3:B762))</f>
        <v/>
      </c>
      <c r="AE762" s="3" t="str">
        <f>IF(C762="","",COUNT(C$3:C762))</f>
        <v/>
      </c>
      <c r="AF762" s="3" t="str">
        <f>IF(D762="","",COUNT(D$3:D762))</f>
        <v/>
      </c>
      <c r="AG762" s="20" t="str">
        <f>IF(E762="","",COUNTA($E$3:E762))</f>
        <v/>
      </c>
      <c r="AH762" s="38" t="str">
        <f>IF(B762="",IF(OR($C762&lt;&gt;"",$D762&lt;&gt;"",$E762&lt;&gt;"",$H762&lt;&gt;"",$G762&lt;&gt;""),INDEX(AH$3:AH761,MATCH(MAX(AD$3:AD761),AD$3:AD761,0),0),""),B762)</f>
        <v/>
      </c>
      <c r="AI762" s="38" t="str">
        <f>IF(C762="",IF(OR($D762&lt;&gt;"",$E762&lt;&gt;"",$H762&lt;&gt;"",$G762&lt;&gt;""),INDEX(AI$3:AI761,MATCH(MAX(AE$3:AE761),AE$3:AE761,0),0),""),C762)</f>
        <v/>
      </c>
      <c r="AJ762" s="38" t="str">
        <f>IF(D762="",IF(OR($E762&lt;&gt;"",$H762&lt;&gt;"",$G762&lt;&gt;""),INDEX(AJ$3:AJ761,MATCH(MAX(AF$3:AF761),AF$3:AF761,0),0),""),D762)</f>
        <v/>
      </c>
      <c r="AK762" s="4" t="str">
        <f>IF(入力!E762="","",IFERROR(INDEX(雇用者!$B$3:$B$100003,IFERROR(MATCH("*"&amp;$E762&amp;"*",雇用者!B$3:B$100003,0),MATCH("*"&amp;$E762&amp;"*",雇用者!C$3:C$100003,0)),0),入力!E762))&amp;""</f>
        <v/>
      </c>
      <c r="AL762" s="20" t="str">
        <f>IF(AM762="","",$AM762&amp;"@"&amp;AN762&amp;IF(AN762="","","@"&amp;COUNTIF($AK$3:AK762,AN762)))</f>
        <v/>
      </c>
      <c r="AM762" s="26" t="str">
        <f t="shared" si="361"/>
        <v/>
      </c>
      <c r="AN762" s="4" t="str">
        <f>IF(AK762="",IF(AND(OR(H762&lt;&gt;"",G762&lt;&gt;""),E762=""),INDEX($AK$3:AK761,MATCH(MAX($AG$3:AG761),$AG$3:AG761,0),0),""),AK762)</f>
        <v/>
      </c>
      <c r="AO762" s="20" t="str">
        <f>IF(H762="",IF(AN762="","",IFERROR(INDEX(雇用者!$D$3:$D$100003,MATCH($AN762,雇用者!B$3:B$100003,0),0),"")),H762)&amp;""</f>
        <v/>
      </c>
      <c r="AP762" s="20" t="str">
        <f>IF(AN762="","",IFERROR(IF(AND(入力!I762="",H762=""),INDEX(雇用者!$E$3:$E$100003,MATCH($AN762,雇用者!B$3:B$100003,0),0),I762),I762))&amp;""</f>
        <v/>
      </c>
      <c r="AQ762" s="20" t="str">
        <f t="shared" si="362"/>
        <v/>
      </c>
      <c r="AR762" s="20" t="str">
        <f t="shared" si="363"/>
        <v/>
      </c>
      <c r="AS762" s="20" t="str">
        <f>IF(AN762="","",IFERROR(IF(AND(入力!G762="",H762=""),INDEX(雇用者!$F$3:$Y$100003,MATCH($AN762,雇用者!B$3:B$100003,0),MATCH($AM762,雇用者!$F$1:$Y$1,1)),IF(G762="","",G762)),IF(G762="","",G762)))</f>
        <v/>
      </c>
      <c r="AT762" s="21" t="str">
        <f t="shared" si="364"/>
        <v/>
      </c>
      <c r="AU762" s="21" t="str">
        <f>IF(AND(AT762&lt;&gt;"",COUNTIF($AL$3:AL762,AL762)=1),SUMIF($AL$3:$AT$100003,AL762,$AT$3:$AT$100003),"")</f>
        <v/>
      </c>
      <c r="AV762" s="21" t="str">
        <f>IF(AND(COUNTIF($AM$3:AM762,AM762)=COUNTIF($AM$3:AM100762,AM762),AM762&lt;&gt;""),SUMIF($AM$3:AM762,AM762,$AT$3:AT762),"")</f>
        <v/>
      </c>
      <c r="AW762" s="96"/>
      <c r="AX762" s="20" t="str">
        <f>IF(COUNT(BC762:BH762)=6,MAX($AX$3:AX761)+1,"")</f>
        <v/>
      </c>
      <c r="AY762" s="20" t="str">
        <f>IF(AZ762="","",RANK(AZ762,$AZ$3:$AZ$100003,1)+COUNTIF($AZ$3:AZ762,AZ762)-1)</f>
        <v/>
      </c>
      <c r="AZ762" s="20" t="str">
        <f t="shared" si="365"/>
        <v/>
      </c>
      <c r="BA762" s="20" t="str">
        <f>IF(AN762="","",IF(COUNTIF($AN$3:AN762,AN762)=1,1+MAX($BA$3:BA761),INDEX($BA$3:BA761,MATCH(AN762,$AN$3:AN762,0),0)))</f>
        <v/>
      </c>
      <c r="BB762" s="20" t="str">
        <f>IF(AO762="","",IF(COUNTIF($AO$3:AO762,AO762)=1,1+MAX($BB$3:BB761),INDEX($BB$3:BB761,MATCH(AO762,$AO$3:AO762,0),0)))</f>
        <v/>
      </c>
      <c r="BC762" s="54" t="str">
        <f t="shared" si="366"/>
        <v/>
      </c>
      <c r="BD762" s="54" t="str">
        <f t="shared" si="367"/>
        <v/>
      </c>
      <c r="BE762" s="20" t="str">
        <f>IF($AN762="","",IF(COUNTIF(AN762,"*"&amp;BE$1&amp;"*"),COUNTIF(AN$3:AN762,"*"&amp;BE$1&amp;"*"),""))</f>
        <v/>
      </c>
      <c r="BF762" s="20" t="str">
        <f>IF($AN762="","",IF(COUNTIF(AO762,"*"&amp;BF$1&amp;"*"),COUNTIF(AO$3:AO762,"*"&amp;BF$1&amp;"*"),""))</f>
        <v/>
      </c>
      <c r="BG762" s="20" t="str">
        <f>IF($AN762="","",IF(COUNTIF(AP762,"*"&amp;BG$1&amp;"*"),COUNTIF(AP$3:AP762,"*"&amp;BG$1&amp;"*"),""))</f>
        <v/>
      </c>
      <c r="BH762" s="20" t="str">
        <f>IF($AN762="","",IF(COUNTIF(AQ762,"*"&amp;BH$1&amp;"*"),COUNTIF(AQ$3:AQ762,"*"&amp;BH$1&amp;"*"),""))</f>
        <v/>
      </c>
      <c r="BI762" s="58" t="str">
        <f t="shared" si="368"/>
        <v/>
      </c>
      <c r="BJ762" s="20" t="str">
        <f t="shared" si="369"/>
        <v/>
      </c>
      <c r="BK762" s="20" t="str">
        <f t="shared" si="370"/>
        <v/>
      </c>
      <c r="BM762" s="20" t="str">
        <f>IF($BM$1&gt;=1+MAX($BM$3:BM761),1+MAX($BM$3:BM761),"")</f>
        <v/>
      </c>
      <c r="BN762" s="20" t="str">
        <f t="shared" si="372"/>
        <v/>
      </c>
      <c r="BO762" s="20" t="str">
        <f t="shared" si="372"/>
        <v/>
      </c>
      <c r="BP762" s="20" t="str">
        <f t="shared" si="372"/>
        <v/>
      </c>
      <c r="BQ762" s="20" t="str">
        <f t="shared" si="372"/>
        <v/>
      </c>
      <c r="BR762" s="20" t="str">
        <f t="shared" si="372"/>
        <v/>
      </c>
      <c r="BS762" s="20" t="str">
        <f t="shared" si="372"/>
        <v/>
      </c>
      <c r="BT762" s="20" t="str">
        <f t="shared" si="372"/>
        <v/>
      </c>
      <c r="BU762" s="20" t="str">
        <f t="shared" si="372"/>
        <v/>
      </c>
      <c r="BV762" s="20" t="str">
        <f t="shared" si="372"/>
        <v/>
      </c>
      <c r="BW762" s="20" t="str">
        <f t="shared" si="372"/>
        <v/>
      </c>
      <c r="BX762" s="20" t="str">
        <f t="shared" si="372"/>
        <v/>
      </c>
    </row>
    <row r="763" spans="2:76" ht="30" customHeight="1" x14ac:dyDescent="0.2">
      <c r="B763" s="52"/>
      <c r="C763" s="52"/>
      <c r="D763" s="52"/>
      <c r="E763" s="30"/>
      <c r="F763" s="31"/>
      <c r="G763" s="32"/>
      <c r="H763" s="30"/>
      <c r="I763" s="31"/>
      <c r="J763" s="34"/>
      <c r="K763" s="112" t="str">
        <f t="shared" si="348"/>
        <v/>
      </c>
      <c r="L763" s="108" t="str">
        <f t="shared" si="349"/>
        <v/>
      </c>
      <c r="M763" s="108" t="str">
        <f t="shared" si="350"/>
        <v/>
      </c>
      <c r="N763" s="31" t="str">
        <f t="shared" si="351"/>
        <v/>
      </c>
      <c r="O763" s="31" t="str">
        <f t="shared" si="352"/>
        <v/>
      </c>
      <c r="P763" s="49" t="str">
        <f t="shared" si="353"/>
        <v/>
      </c>
      <c r="Q763" s="49" t="str">
        <f t="shared" si="354"/>
        <v/>
      </c>
      <c r="R763" s="32" t="str">
        <f t="shared" si="355"/>
        <v/>
      </c>
      <c r="S763" s="19"/>
      <c r="T763" s="45" t="str">
        <f t="shared" si="356"/>
        <v/>
      </c>
      <c r="U763" s="32" t="str">
        <f t="shared" si="357"/>
        <v/>
      </c>
      <c r="V763" s="22"/>
      <c r="W763" s="6" t="str">
        <f t="shared" si="345"/>
        <v/>
      </c>
      <c r="X763" s="7" t="str">
        <f t="shared" si="358"/>
        <v/>
      </c>
      <c r="Y763" s="19"/>
      <c r="Z763" s="13" t="str">
        <f t="shared" si="346"/>
        <v/>
      </c>
      <c r="AA763" s="13" t="str">
        <f t="shared" si="359"/>
        <v/>
      </c>
      <c r="AB763" s="7" t="str">
        <f t="shared" si="360"/>
        <v/>
      </c>
      <c r="AC763" s="22"/>
      <c r="AD763" s="3" t="str">
        <f>IF(B763="","",COUNT(B$3:B763))</f>
        <v/>
      </c>
      <c r="AE763" s="3" t="str">
        <f>IF(C763="","",COUNT(C$3:C763))</f>
        <v/>
      </c>
      <c r="AF763" s="3" t="str">
        <f>IF(D763="","",COUNT(D$3:D763))</f>
        <v/>
      </c>
      <c r="AG763" s="20" t="str">
        <f>IF(E763="","",COUNTA($E$3:E763))</f>
        <v/>
      </c>
      <c r="AH763" s="38" t="str">
        <f>IF(B763="",IF(OR($C763&lt;&gt;"",$D763&lt;&gt;"",$E763&lt;&gt;"",$H763&lt;&gt;"",$G763&lt;&gt;""),INDEX(AH$3:AH762,MATCH(MAX(AD$3:AD762),AD$3:AD762,0),0),""),B763)</f>
        <v/>
      </c>
      <c r="AI763" s="38" t="str">
        <f>IF(C763="",IF(OR($D763&lt;&gt;"",$E763&lt;&gt;"",$H763&lt;&gt;"",$G763&lt;&gt;""),INDEX(AI$3:AI762,MATCH(MAX(AE$3:AE762),AE$3:AE762,0),0),""),C763)</f>
        <v/>
      </c>
      <c r="AJ763" s="38" t="str">
        <f>IF(D763="",IF(OR($E763&lt;&gt;"",$H763&lt;&gt;"",$G763&lt;&gt;""),INDEX(AJ$3:AJ762,MATCH(MAX(AF$3:AF762),AF$3:AF762,0),0),""),D763)</f>
        <v/>
      </c>
      <c r="AK763" s="4" t="str">
        <f>IF(入力!E763="","",IFERROR(INDEX(雇用者!$B$3:$B$100003,IFERROR(MATCH("*"&amp;$E763&amp;"*",雇用者!B$3:B$100003,0),MATCH("*"&amp;$E763&amp;"*",雇用者!C$3:C$100003,0)),0),入力!E763))&amp;""</f>
        <v/>
      </c>
      <c r="AL763" s="20" t="str">
        <f>IF(AM763="","",$AM763&amp;"@"&amp;AN763&amp;IF(AN763="","","@"&amp;COUNTIF($AK$3:AK763,AN763)))</f>
        <v/>
      </c>
      <c r="AM763" s="26" t="str">
        <f t="shared" si="361"/>
        <v/>
      </c>
      <c r="AN763" s="4" t="str">
        <f>IF(AK763="",IF(AND(OR(H763&lt;&gt;"",G763&lt;&gt;""),E763=""),INDEX($AK$3:AK762,MATCH(MAX($AG$3:AG762),$AG$3:AG762,0),0),""),AK763)</f>
        <v/>
      </c>
      <c r="AO763" s="20" t="str">
        <f>IF(H763="",IF(AN763="","",IFERROR(INDEX(雇用者!$D$3:$D$100003,MATCH($AN763,雇用者!B$3:B$100003,0),0),"")),H763)&amp;""</f>
        <v/>
      </c>
      <c r="AP763" s="20" t="str">
        <f>IF(AN763="","",IFERROR(IF(AND(入力!I763="",H763=""),INDEX(雇用者!$E$3:$E$100003,MATCH($AN763,雇用者!B$3:B$100003,0),0),I763),I763))&amp;""</f>
        <v/>
      </c>
      <c r="AQ763" s="20" t="str">
        <f t="shared" si="362"/>
        <v/>
      </c>
      <c r="AR763" s="20" t="str">
        <f t="shared" si="363"/>
        <v/>
      </c>
      <c r="AS763" s="20" t="str">
        <f>IF(AN763="","",IFERROR(IF(AND(入力!G763="",H763=""),INDEX(雇用者!$F$3:$Y$100003,MATCH($AN763,雇用者!B$3:B$100003,0),MATCH($AM763,雇用者!$F$1:$Y$1,1)),IF(G763="","",G763)),IF(G763="","",G763)))</f>
        <v/>
      </c>
      <c r="AT763" s="21" t="str">
        <f t="shared" si="364"/>
        <v/>
      </c>
      <c r="AU763" s="21" t="str">
        <f>IF(AND(AT763&lt;&gt;"",COUNTIF($AL$3:AL763,AL763)=1),SUMIF($AL$3:$AT$100003,AL763,$AT$3:$AT$100003),"")</f>
        <v/>
      </c>
      <c r="AV763" s="21" t="str">
        <f>IF(AND(COUNTIF($AM$3:AM763,AM763)=COUNTIF($AM$3:AM100763,AM763),AM763&lt;&gt;""),SUMIF($AM$3:AM763,AM763,$AT$3:AT763),"")</f>
        <v/>
      </c>
      <c r="AW763" s="96"/>
      <c r="AX763" s="20" t="str">
        <f>IF(COUNT(BC763:BH763)=6,MAX($AX$3:AX762)+1,"")</f>
        <v/>
      </c>
      <c r="AY763" s="20" t="str">
        <f>IF(AZ763="","",RANK(AZ763,$AZ$3:$AZ$100003,1)+COUNTIF($AZ$3:AZ763,AZ763)-1)</f>
        <v/>
      </c>
      <c r="AZ763" s="20" t="str">
        <f t="shared" si="365"/>
        <v/>
      </c>
      <c r="BA763" s="20" t="str">
        <f>IF(AN763="","",IF(COUNTIF($AN$3:AN763,AN763)=1,1+MAX($BA$3:BA762),INDEX($BA$3:BA762,MATCH(AN763,$AN$3:AN763,0),0)))</f>
        <v/>
      </c>
      <c r="BB763" s="20" t="str">
        <f>IF(AO763="","",IF(COUNTIF($AO$3:AO763,AO763)=1,1+MAX($BB$3:BB762),INDEX($BB$3:BB762,MATCH(AO763,$AO$3:AO763,0),0)))</f>
        <v/>
      </c>
      <c r="BC763" s="54" t="str">
        <f t="shared" si="366"/>
        <v/>
      </c>
      <c r="BD763" s="54" t="str">
        <f t="shared" si="367"/>
        <v/>
      </c>
      <c r="BE763" s="20" t="str">
        <f>IF($AN763="","",IF(COUNTIF(AN763,"*"&amp;BE$1&amp;"*"),COUNTIF(AN$3:AN763,"*"&amp;BE$1&amp;"*"),""))</f>
        <v/>
      </c>
      <c r="BF763" s="20" t="str">
        <f>IF($AN763="","",IF(COUNTIF(AO763,"*"&amp;BF$1&amp;"*"),COUNTIF(AO$3:AO763,"*"&amp;BF$1&amp;"*"),""))</f>
        <v/>
      </c>
      <c r="BG763" s="20" t="str">
        <f>IF($AN763="","",IF(COUNTIF(AP763,"*"&amp;BG$1&amp;"*"),COUNTIF(AP$3:AP763,"*"&amp;BG$1&amp;"*"),""))</f>
        <v/>
      </c>
      <c r="BH763" s="20" t="str">
        <f>IF($AN763="","",IF(COUNTIF(AQ763,"*"&amp;BH$1&amp;"*"),COUNTIF(AQ$3:AQ763,"*"&amp;BH$1&amp;"*"),""))</f>
        <v/>
      </c>
      <c r="BI763" s="58" t="str">
        <f t="shared" si="368"/>
        <v/>
      </c>
      <c r="BJ763" s="20" t="str">
        <f t="shared" si="369"/>
        <v/>
      </c>
      <c r="BK763" s="20" t="str">
        <f t="shared" si="370"/>
        <v/>
      </c>
      <c r="BM763" s="20" t="str">
        <f>IF($BM$1&gt;=1+MAX($BM$3:BM762),1+MAX($BM$3:BM762),"")</f>
        <v/>
      </c>
      <c r="BN763" s="20" t="str">
        <f t="shared" si="372"/>
        <v/>
      </c>
      <c r="BO763" s="20" t="str">
        <f t="shared" si="372"/>
        <v/>
      </c>
      <c r="BP763" s="20" t="str">
        <f t="shared" si="372"/>
        <v/>
      </c>
      <c r="BQ763" s="20" t="str">
        <f t="shared" si="372"/>
        <v/>
      </c>
      <c r="BR763" s="20" t="str">
        <f t="shared" si="372"/>
        <v/>
      </c>
      <c r="BS763" s="20" t="str">
        <f t="shared" si="372"/>
        <v/>
      </c>
      <c r="BT763" s="20" t="str">
        <f t="shared" si="372"/>
        <v/>
      </c>
      <c r="BU763" s="20" t="str">
        <f t="shared" si="372"/>
        <v/>
      </c>
      <c r="BV763" s="20" t="str">
        <f t="shared" si="372"/>
        <v/>
      </c>
      <c r="BW763" s="20" t="str">
        <f t="shared" si="372"/>
        <v/>
      </c>
      <c r="BX763" s="20" t="str">
        <f t="shared" si="372"/>
        <v/>
      </c>
    </row>
    <row r="764" spans="2:76" ht="30" customHeight="1" x14ac:dyDescent="0.2">
      <c r="B764" s="52"/>
      <c r="C764" s="52"/>
      <c r="D764" s="52"/>
      <c r="E764" s="30"/>
      <c r="F764" s="31"/>
      <c r="G764" s="32"/>
      <c r="H764" s="30"/>
      <c r="I764" s="31"/>
      <c r="J764" s="34"/>
      <c r="K764" s="112" t="str">
        <f t="shared" si="348"/>
        <v/>
      </c>
      <c r="L764" s="108" t="str">
        <f t="shared" si="349"/>
        <v/>
      </c>
      <c r="M764" s="108" t="str">
        <f t="shared" si="350"/>
        <v/>
      </c>
      <c r="N764" s="31" t="str">
        <f t="shared" si="351"/>
        <v/>
      </c>
      <c r="O764" s="31" t="str">
        <f t="shared" si="352"/>
        <v/>
      </c>
      <c r="P764" s="49" t="str">
        <f t="shared" si="353"/>
        <v/>
      </c>
      <c r="Q764" s="49" t="str">
        <f t="shared" si="354"/>
        <v/>
      </c>
      <c r="R764" s="32" t="str">
        <f t="shared" si="355"/>
        <v/>
      </c>
      <c r="S764" s="19"/>
      <c r="T764" s="45" t="str">
        <f t="shared" si="356"/>
        <v/>
      </c>
      <c r="U764" s="32" t="str">
        <f t="shared" si="357"/>
        <v/>
      </c>
      <c r="V764" s="22"/>
      <c r="W764" s="6" t="str">
        <f t="shared" si="345"/>
        <v/>
      </c>
      <c r="X764" s="7" t="str">
        <f t="shared" si="358"/>
        <v/>
      </c>
      <c r="Y764" s="19"/>
      <c r="Z764" s="13" t="str">
        <f t="shared" si="346"/>
        <v/>
      </c>
      <c r="AA764" s="13" t="str">
        <f t="shared" si="359"/>
        <v/>
      </c>
      <c r="AB764" s="7" t="str">
        <f t="shared" si="360"/>
        <v/>
      </c>
      <c r="AC764" s="22"/>
      <c r="AD764" s="3" t="str">
        <f>IF(B764="","",COUNT(B$3:B764))</f>
        <v/>
      </c>
      <c r="AE764" s="3" t="str">
        <f>IF(C764="","",COUNT(C$3:C764))</f>
        <v/>
      </c>
      <c r="AF764" s="3" t="str">
        <f>IF(D764="","",COUNT(D$3:D764))</f>
        <v/>
      </c>
      <c r="AG764" s="20" t="str">
        <f>IF(E764="","",COUNTA($E$3:E764))</f>
        <v/>
      </c>
      <c r="AH764" s="38" t="str">
        <f>IF(B764="",IF(OR($C764&lt;&gt;"",$D764&lt;&gt;"",$E764&lt;&gt;"",$H764&lt;&gt;"",$G764&lt;&gt;""),INDEX(AH$3:AH763,MATCH(MAX(AD$3:AD763),AD$3:AD763,0),0),""),B764)</f>
        <v/>
      </c>
      <c r="AI764" s="38" t="str">
        <f>IF(C764="",IF(OR($D764&lt;&gt;"",$E764&lt;&gt;"",$H764&lt;&gt;"",$G764&lt;&gt;""),INDEX(AI$3:AI763,MATCH(MAX(AE$3:AE763),AE$3:AE763,0),0),""),C764)</f>
        <v/>
      </c>
      <c r="AJ764" s="38" t="str">
        <f>IF(D764="",IF(OR($E764&lt;&gt;"",$H764&lt;&gt;"",$G764&lt;&gt;""),INDEX(AJ$3:AJ763,MATCH(MAX(AF$3:AF763),AF$3:AF763,0),0),""),D764)</f>
        <v/>
      </c>
      <c r="AK764" s="4" t="str">
        <f>IF(入力!E764="","",IFERROR(INDEX(雇用者!$B$3:$B$100003,IFERROR(MATCH("*"&amp;$E764&amp;"*",雇用者!B$3:B$100003,0),MATCH("*"&amp;$E764&amp;"*",雇用者!C$3:C$100003,0)),0),入力!E764))&amp;""</f>
        <v/>
      </c>
      <c r="AL764" s="20" t="str">
        <f>IF(AM764="","",$AM764&amp;"@"&amp;AN764&amp;IF(AN764="","","@"&amp;COUNTIF($AK$3:AK764,AN764)))</f>
        <v/>
      </c>
      <c r="AM764" s="26" t="str">
        <f t="shared" si="361"/>
        <v/>
      </c>
      <c r="AN764" s="4" t="str">
        <f>IF(AK764="",IF(AND(OR(H764&lt;&gt;"",G764&lt;&gt;""),E764=""),INDEX($AK$3:AK763,MATCH(MAX($AG$3:AG763),$AG$3:AG763,0),0),""),AK764)</f>
        <v/>
      </c>
      <c r="AO764" s="20" t="str">
        <f>IF(H764="",IF(AN764="","",IFERROR(INDEX(雇用者!$D$3:$D$100003,MATCH($AN764,雇用者!B$3:B$100003,0),0),"")),H764)&amp;""</f>
        <v/>
      </c>
      <c r="AP764" s="20" t="str">
        <f>IF(AN764="","",IFERROR(IF(AND(入力!I764="",H764=""),INDEX(雇用者!$E$3:$E$100003,MATCH($AN764,雇用者!B$3:B$100003,0),0),I764),I764))&amp;""</f>
        <v/>
      </c>
      <c r="AQ764" s="20" t="str">
        <f t="shared" si="362"/>
        <v/>
      </c>
      <c r="AR764" s="20" t="str">
        <f t="shared" si="363"/>
        <v/>
      </c>
      <c r="AS764" s="20" t="str">
        <f>IF(AN764="","",IFERROR(IF(AND(入力!G764="",H764=""),INDEX(雇用者!$F$3:$Y$100003,MATCH($AN764,雇用者!B$3:B$100003,0),MATCH($AM764,雇用者!$F$1:$Y$1,1)),IF(G764="","",G764)),IF(G764="","",G764)))</f>
        <v/>
      </c>
      <c r="AT764" s="21" t="str">
        <f t="shared" si="364"/>
        <v/>
      </c>
      <c r="AU764" s="21" t="str">
        <f>IF(AND(AT764&lt;&gt;"",COUNTIF($AL$3:AL764,AL764)=1),SUMIF($AL$3:$AT$100003,AL764,$AT$3:$AT$100003),"")</f>
        <v/>
      </c>
      <c r="AV764" s="21" t="str">
        <f>IF(AND(COUNTIF($AM$3:AM764,AM764)=COUNTIF($AM$3:AM100764,AM764),AM764&lt;&gt;""),SUMIF($AM$3:AM764,AM764,$AT$3:AT764),"")</f>
        <v/>
      </c>
      <c r="AW764" s="96"/>
      <c r="AX764" s="20" t="str">
        <f>IF(COUNT(BC764:BH764)=6,MAX($AX$3:AX763)+1,"")</f>
        <v/>
      </c>
      <c r="AY764" s="20" t="str">
        <f>IF(AZ764="","",RANK(AZ764,$AZ$3:$AZ$100003,1)+COUNTIF($AZ$3:AZ764,AZ764)-1)</f>
        <v/>
      </c>
      <c r="AZ764" s="20" t="str">
        <f t="shared" si="365"/>
        <v/>
      </c>
      <c r="BA764" s="20" t="str">
        <f>IF(AN764="","",IF(COUNTIF($AN$3:AN764,AN764)=1,1+MAX($BA$3:BA763),INDEX($BA$3:BA763,MATCH(AN764,$AN$3:AN764,0),0)))</f>
        <v/>
      </c>
      <c r="BB764" s="20" t="str">
        <f>IF(AO764="","",IF(COUNTIF($AO$3:AO764,AO764)=1,1+MAX($BB$3:BB763),INDEX($BB$3:BB763,MATCH(AO764,$AO$3:AO764,0),0)))</f>
        <v/>
      </c>
      <c r="BC764" s="54" t="str">
        <f t="shared" si="366"/>
        <v/>
      </c>
      <c r="BD764" s="54" t="str">
        <f t="shared" si="367"/>
        <v/>
      </c>
      <c r="BE764" s="20" t="str">
        <f>IF($AN764="","",IF(COUNTIF(AN764,"*"&amp;BE$1&amp;"*"),COUNTIF(AN$3:AN764,"*"&amp;BE$1&amp;"*"),""))</f>
        <v/>
      </c>
      <c r="BF764" s="20" t="str">
        <f>IF($AN764="","",IF(COUNTIF(AO764,"*"&amp;BF$1&amp;"*"),COUNTIF(AO$3:AO764,"*"&amp;BF$1&amp;"*"),""))</f>
        <v/>
      </c>
      <c r="BG764" s="20" t="str">
        <f>IF($AN764="","",IF(COUNTIF(AP764,"*"&amp;BG$1&amp;"*"),COUNTIF(AP$3:AP764,"*"&amp;BG$1&amp;"*"),""))</f>
        <v/>
      </c>
      <c r="BH764" s="20" t="str">
        <f>IF($AN764="","",IF(COUNTIF(AQ764,"*"&amp;BH$1&amp;"*"),COUNTIF(AQ$3:AQ764,"*"&amp;BH$1&amp;"*"),""))</f>
        <v/>
      </c>
      <c r="BI764" s="58" t="str">
        <f t="shared" si="368"/>
        <v/>
      </c>
      <c r="BJ764" s="20" t="str">
        <f t="shared" si="369"/>
        <v/>
      </c>
      <c r="BK764" s="20" t="str">
        <f t="shared" si="370"/>
        <v/>
      </c>
      <c r="BM764" s="20" t="str">
        <f>IF($BM$1&gt;=1+MAX($BM$3:BM763),1+MAX($BM$3:BM763),"")</f>
        <v/>
      </c>
      <c r="BN764" s="20" t="str">
        <f t="shared" si="372"/>
        <v/>
      </c>
      <c r="BO764" s="20" t="str">
        <f t="shared" si="372"/>
        <v/>
      </c>
      <c r="BP764" s="20" t="str">
        <f t="shared" si="372"/>
        <v/>
      </c>
      <c r="BQ764" s="20" t="str">
        <f t="shared" si="372"/>
        <v/>
      </c>
      <c r="BR764" s="20" t="str">
        <f t="shared" si="372"/>
        <v/>
      </c>
      <c r="BS764" s="20" t="str">
        <f t="shared" si="372"/>
        <v/>
      </c>
      <c r="BT764" s="20" t="str">
        <f t="shared" si="372"/>
        <v/>
      </c>
      <c r="BU764" s="20" t="str">
        <f t="shared" si="372"/>
        <v/>
      </c>
      <c r="BV764" s="20" t="str">
        <f t="shared" si="372"/>
        <v/>
      </c>
      <c r="BW764" s="20" t="str">
        <f t="shared" si="372"/>
        <v/>
      </c>
      <c r="BX764" s="20" t="str">
        <f t="shared" si="372"/>
        <v/>
      </c>
    </row>
    <row r="765" spans="2:76" ht="30" customHeight="1" x14ac:dyDescent="0.2">
      <c r="B765" s="52"/>
      <c r="C765" s="52"/>
      <c r="D765" s="52"/>
      <c r="E765" s="30"/>
      <c r="F765" s="31"/>
      <c r="G765" s="32"/>
      <c r="H765" s="30"/>
      <c r="I765" s="31"/>
      <c r="J765" s="34"/>
      <c r="K765" s="112" t="str">
        <f t="shared" si="348"/>
        <v/>
      </c>
      <c r="L765" s="108" t="str">
        <f t="shared" si="349"/>
        <v/>
      </c>
      <c r="M765" s="108" t="str">
        <f t="shared" si="350"/>
        <v/>
      </c>
      <c r="N765" s="31" t="str">
        <f t="shared" si="351"/>
        <v/>
      </c>
      <c r="O765" s="31" t="str">
        <f t="shared" si="352"/>
        <v/>
      </c>
      <c r="P765" s="49" t="str">
        <f t="shared" si="353"/>
        <v/>
      </c>
      <c r="Q765" s="49" t="str">
        <f t="shared" si="354"/>
        <v/>
      </c>
      <c r="R765" s="32" t="str">
        <f t="shared" si="355"/>
        <v/>
      </c>
      <c r="S765" s="19"/>
      <c r="T765" s="45" t="str">
        <f t="shared" si="356"/>
        <v/>
      </c>
      <c r="U765" s="32" t="str">
        <f t="shared" si="357"/>
        <v/>
      </c>
      <c r="V765" s="22"/>
      <c r="W765" s="6" t="str">
        <f t="shared" si="345"/>
        <v/>
      </c>
      <c r="X765" s="7" t="str">
        <f t="shared" si="358"/>
        <v/>
      </c>
      <c r="Y765" s="19"/>
      <c r="Z765" s="13" t="str">
        <f t="shared" si="346"/>
        <v/>
      </c>
      <c r="AA765" s="13" t="str">
        <f t="shared" si="359"/>
        <v/>
      </c>
      <c r="AB765" s="7" t="str">
        <f t="shared" si="360"/>
        <v/>
      </c>
      <c r="AC765" s="22"/>
      <c r="AD765" s="3" t="str">
        <f>IF(B765="","",COUNT(B$3:B765))</f>
        <v/>
      </c>
      <c r="AE765" s="3" t="str">
        <f>IF(C765="","",COUNT(C$3:C765))</f>
        <v/>
      </c>
      <c r="AF765" s="3" t="str">
        <f>IF(D765="","",COUNT(D$3:D765))</f>
        <v/>
      </c>
      <c r="AG765" s="20" t="str">
        <f>IF(E765="","",COUNTA($E$3:E765))</f>
        <v/>
      </c>
      <c r="AH765" s="38" t="str">
        <f>IF(B765="",IF(OR($C765&lt;&gt;"",$D765&lt;&gt;"",$E765&lt;&gt;"",$H765&lt;&gt;"",$G765&lt;&gt;""),INDEX(AH$3:AH764,MATCH(MAX(AD$3:AD764),AD$3:AD764,0),0),""),B765)</f>
        <v/>
      </c>
      <c r="AI765" s="38" t="str">
        <f>IF(C765="",IF(OR($D765&lt;&gt;"",$E765&lt;&gt;"",$H765&lt;&gt;"",$G765&lt;&gt;""),INDEX(AI$3:AI764,MATCH(MAX(AE$3:AE764),AE$3:AE764,0),0),""),C765)</f>
        <v/>
      </c>
      <c r="AJ765" s="38" t="str">
        <f>IF(D765="",IF(OR($E765&lt;&gt;"",$H765&lt;&gt;"",$G765&lt;&gt;""),INDEX(AJ$3:AJ764,MATCH(MAX(AF$3:AF764),AF$3:AF764,0),0),""),D765)</f>
        <v/>
      </c>
      <c r="AK765" s="4" t="str">
        <f>IF(入力!E765="","",IFERROR(INDEX(雇用者!$B$3:$B$100003,IFERROR(MATCH("*"&amp;$E765&amp;"*",雇用者!B$3:B$100003,0),MATCH("*"&amp;$E765&amp;"*",雇用者!C$3:C$100003,0)),0),入力!E765))&amp;""</f>
        <v/>
      </c>
      <c r="AL765" s="20" t="str">
        <f>IF(AM765="","",$AM765&amp;"@"&amp;AN765&amp;IF(AN765="","","@"&amp;COUNTIF($AK$3:AK765,AN765)))</f>
        <v/>
      </c>
      <c r="AM765" s="26" t="str">
        <f t="shared" si="361"/>
        <v/>
      </c>
      <c r="AN765" s="4" t="str">
        <f>IF(AK765="",IF(AND(OR(H765&lt;&gt;"",G765&lt;&gt;""),E765=""),INDEX($AK$3:AK764,MATCH(MAX($AG$3:AG764),$AG$3:AG764,0),0),""),AK765)</f>
        <v/>
      </c>
      <c r="AO765" s="20" t="str">
        <f>IF(H765="",IF(AN765="","",IFERROR(INDEX(雇用者!$D$3:$D$100003,MATCH($AN765,雇用者!B$3:B$100003,0),0),"")),H765)&amp;""</f>
        <v/>
      </c>
      <c r="AP765" s="20" t="str">
        <f>IF(AN765="","",IFERROR(IF(AND(入力!I765="",H765=""),INDEX(雇用者!$E$3:$E$100003,MATCH($AN765,雇用者!B$3:B$100003,0),0),I765),I765))&amp;""</f>
        <v/>
      </c>
      <c r="AQ765" s="20" t="str">
        <f t="shared" si="362"/>
        <v/>
      </c>
      <c r="AR765" s="20" t="str">
        <f t="shared" si="363"/>
        <v/>
      </c>
      <c r="AS765" s="20" t="str">
        <f>IF(AN765="","",IFERROR(IF(AND(入力!G765="",H765=""),INDEX(雇用者!$F$3:$Y$100003,MATCH($AN765,雇用者!B$3:B$100003,0),MATCH($AM765,雇用者!$F$1:$Y$1,1)),IF(G765="","",G765)),IF(G765="","",G765)))</f>
        <v/>
      </c>
      <c r="AT765" s="21" t="str">
        <f t="shared" si="364"/>
        <v/>
      </c>
      <c r="AU765" s="21" t="str">
        <f>IF(AND(AT765&lt;&gt;"",COUNTIF($AL$3:AL765,AL765)=1),SUMIF($AL$3:$AT$100003,AL765,$AT$3:$AT$100003),"")</f>
        <v/>
      </c>
      <c r="AV765" s="21" t="str">
        <f>IF(AND(COUNTIF($AM$3:AM765,AM765)=COUNTIF($AM$3:AM100765,AM765),AM765&lt;&gt;""),SUMIF($AM$3:AM765,AM765,$AT$3:AT765),"")</f>
        <v/>
      </c>
      <c r="AW765" s="96"/>
      <c r="AX765" s="20" t="str">
        <f>IF(COUNT(BC765:BH765)=6,MAX($AX$3:AX764)+1,"")</f>
        <v/>
      </c>
      <c r="AY765" s="20" t="str">
        <f>IF(AZ765="","",RANK(AZ765,$AZ$3:$AZ$100003,1)+COUNTIF($AZ$3:AZ765,AZ765)-1)</f>
        <v/>
      </c>
      <c r="AZ765" s="20" t="str">
        <f t="shared" si="365"/>
        <v/>
      </c>
      <c r="BA765" s="20" t="str">
        <f>IF(AN765="","",IF(COUNTIF($AN$3:AN765,AN765)=1,1+MAX($BA$3:BA764),INDEX($BA$3:BA764,MATCH(AN765,$AN$3:AN765,0),0)))</f>
        <v/>
      </c>
      <c r="BB765" s="20" t="str">
        <f>IF(AO765="","",IF(COUNTIF($AO$3:AO765,AO765)=1,1+MAX($BB$3:BB764),INDEX($BB$3:BB764,MATCH(AO765,$AO$3:AO765,0),0)))</f>
        <v/>
      </c>
      <c r="BC765" s="54" t="str">
        <f t="shared" si="366"/>
        <v/>
      </c>
      <c r="BD765" s="54" t="str">
        <f t="shared" si="367"/>
        <v/>
      </c>
      <c r="BE765" s="20" t="str">
        <f>IF($AN765="","",IF(COUNTIF(AN765,"*"&amp;BE$1&amp;"*"),COUNTIF(AN$3:AN765,"*"&amp;BE$1&amp;"*"),""))</f>
        <v/>
      </c>
      <c r="BF765" s="20" t="str">
        <f>IF($AN765="","",IF(COUNTIF(AO765,"*"&amp;BF$1&amp;"*"),COUNTIF(AO$3:AO765,"*"&amp;BF$1&amp;"*"),""))</f>
        <v/>
      </c>
      <c r="BG765" s="20" t="str">
        <f>IF($AN765="","",IF(COUNTIF(AP765,"*"&amp;BG$1&amp;"*"),COUNTIF(AP$3:AP765,"*"&amp;BG$1&amp;"*"),""))</f>
        <v/>
      </c>
      <c r="BH765" s="20" t="str">
        <f>IF($AN765="","",IF(COUNTIF(AQ765,"*"&amp;BH$1&amp;"*"),COUNTIF(AQ$3:AQ765,"*"&amp;BH$1&amp;"*"),""))</f>
        <v/>
      </c>
      <c r="BI765" s="58" t="str">
        <f t="shared" si="368"/>
        <v/>
      </c>
      <c r="BJ765" s="20" t="str">
        <f t="shared" si="369"/>
        <v/>
      </c>
      <c r="BK765" s="20" t="str">
        <f t="shared" si="370"/>
        <v/>
      </c>
      <c r="BM765" s="20" t="str">
        <f>IF($BM$1&gt;=1+MAX($BM$3:BM764),1+MAX($BM$3:BM764),"")</f>
        <v/>
      </c>
      <c r="BN765" s="20" t="str">
        <f t="shared" si="372"/>
        <v/>
      </c>
      <c r="BO765" s="20" t="str">
        <f t="shared" si="372"/>
        <v/>
      </c>
      <c r="BP765" s="20" t="str">
        <f t="shared" si="372"/>
        <v/>
      </c>
      <c r="BQ765" s="20" t="str">
        <f t="shared" si="372"/>
        <v/>
      </c>
      <c r="BR765" s="20" t="str">
        <f t="shared" si="372"/>
        <v/>
      </c>
      <c r="BS765" s="20" t="str">
        <f t="shared" si="372"/>
        <v/>
      </c>
      <c r="BT765" s="20" t="str">
        <f t="shared" si="372"/>
        <v/>
      </c>
      <c r="BU765" s="20" t="str">
        <f t="shared" si="372"/>
        <v/>
      </c>
      <c r="BV765" s="20" t="str">
        <f t="shared" si="372"/>
        <v/>
      </c>
      <c r="BW765" s="20" t="str">
        <f t="shared" si="372"/>
        <v/>
      </c>
      <c r="BX765" s="20" t="str">
        <f t="shared" si="372"/>
        <v/>
      </c>
    </row>
    <row r="766" spans="2:76" ht="30" customHeight="1" x14ac:dyDescent="0.2">
      <c r="B766" s="52"/>
      <c r="C766" s="52"/>
      <c r="D766" s="52"/>
      <c r="E766" s="30"/>
      <c r="F766" s="31"/>
      <c r="G766" s="32"/>
      <c r="H766" s="30"/>
      <c r="I766" s="31"/>
      <c r="J766" s="34"/>
      <c r="K766" s="112" t="str">
        <f t="shared" si="348"/>
        <v/>
      </c>
      <c r="L766" s="108" t="str">
        <f t="shared" si="349"/>
        <v/>
      </c>
      <c r="M766" s="108" t="str">
        <f t="shared" si="350"/>
        <v/>
      </c>
      <c r="N766" s="31" t="str">
        <f t="shared" si="351"/>
        <v/>
      </c>
      <c r="O766" s="31" t="str">
        <f t="shared" si="352"/>
        <v/>
      </c>
      <c r="P766" s="49" t="str">
        <f t="shared" si="353"/>
        <v/>
      </c>
      <c r="Q766" s="49" t="str">
        <f t="shared" si="354"/>
        <v/>
      </c>
      <c r="R766" s="32" t="str">
        <f t="shared" si="355"/>
        <v/>
      </c>
      <c r="S766" s="19"/>
      <c r="T766" s="45" t="str">
        <f t="shared" si="356"/>
        <v/>
      </c>
      <c r="U766" s="32" t="str">
        <f t="shared" si="357"/>
        <v/>
      </c>
      <c r="V766" s="22"/>
      <c r="W766" s="6" t="str">
        <f t="shared" si="345"/>
        <v/>
      </c>
      <c r="X766" s="7" t="str">
        <f t="shared" si="358"/>
        <v/>
      </c>
      <c r="Y766" s="19"/>
      <c r="Z766" s="13" t="str">
        <f t="shared" si="346"/>
        <v/>
      </c>
      <c r="AA766" s="13" t="str">
        <f t="shared" si="359"/>
        <v/>
      </c>
      <c r="AB766" s="7" t="str">
        <f t="shared" si="360"/>
        <v/>
      </c>
      <c r="AC766" s="22"/>
      <c r="AD766" s="3" t="str">
        <f>IF(B766="","",COUNT(B$3:B766))</f>
        <v/>
      </c>
      <c r="AE766" s="3" t="str">
        <f>IF(C766="","",COUNT(C$3:C766))</f>
        <v/>
      </c>
      <c r="AF766" s="3" t="str">
        <f>IF(D766="","",COUNT(D$3:D766))</f>
        <v/>
      </c>
      <c r="AG766" s="20" t="str">
        <f>IF(E766="","",COUNTA($E$3:E766))</f>
        <v/>
      </c>
      <c r="AH766" s="38" t="str">
        <f>IF(B766="",IF(OR($C766&lt;&gt;"",$D766&lt;&gt;"",$E766&lt;&gt;"",$H766&lt;&gt;"",$G766&lt;&gt;""),INDEX(AH$3:AH765,MATCH(MAX(AD$3:AD765),AD$3:AD765,0),0),""),B766)</f>
        <v/>
      </c>
      <c r="AI766" s="38" t="str">
        <f>IF(C766="",IF(OR($D766&lt;&gt;"",$E766&lt;&gt;"",$H766&lt;&gt;"",$G766&lt;&gt;""),INDEX(AI$3:AI765,MATCH(MAX(AE$3:AE765),AE$3:AE765,0),0),""),C766)</f>
        <v/>
      </c>
      <c r="AJ766" s="38" t="str">
        <f>IF(D766="",IF(OR($E766&lt;&gt;"",$H766&lt;&gt;"",$G766&lt;&gt;""),INDEX(AJ$3:AJ765,MATCH(MAX(AF$3:AF765),AF$3:AF765,0),0),""),D766)</f>
        <v/>
      </c>
      <c r="AK766" s="4" t="str">
        <f>IF(入力!E766="","",IFERROR(INDEX(雇用者!$B$3:$B$100003,IFERROR(MATCH("*"&amp;$E766&amp;"*",雇用者!B$3:B$100003,0),MATCH("*"&amp;$E766&amp;"*",雇用者!C$3:C$100003,0)),0),入力!E766))&amp;""</f>
        <v/>
      </c>
      <c r="AL766" s="20" t="str">
        <f>IF(AM766="","",$AM766&amp;"@"&amp;AN766&amp;IF(AN766="","","@"&amp;COUNTIF($AK$3:AK766,AN766)))</f>
        <v/>
      </c>
      <c r="AM766" s="26" t="str">
        <f t="shared" si="361"/>
        <v/>
      </c>
      <c r="AN766" s="4" t="str">
        <f>IF(AK766="",IF(AND(OR(H766&lt;&gt;"",G766&lt;&gt;""),E766=""),INDEX($AK$3:AK765,MATCH(MAX($AG$3:AG765),$AG$3:AG765,0),0),""),AK766)</f>
        <v/>
      </c>
      <c r="AO766" s="20" t="str">
        <f>IF(H766="",IF(AN766="","",IFERROR(INDEX(雇用者!$D$3:$D$100003,MATCH($AN766,雇用者!B$3:B$100003,0),0),"")),H766)&amp;""</f>
        <v/>
      </c>
      <c r="AP766" s="20" t="str">
        <f>IF(AN766="","",IFERROR(IF(AND(入力!I766="",H766=""),INDEX(雇用者!$E$3:$E$100003,MATCH($AN766,雇用者!B$3:B$100003,0),0),I766),I766))&amp;""</f>
        <v/>
      </c>
      <c r="AQ766" s="20" t="str">
        <f t="shared" si="362"/>
        <v/>
      </c>
      <c r="AR766" s="20" t="str">
        <f t="shared" si="363"/>
        <v/>
      </c>
      <c r="AS766" s="20" t="str">
        <f>IF(AN766="","",IFERROR(IF(AND(入力!G766="",H766=""),INDEX(雇用者!$F$3:$Y$100003,MATCH($AN766,雇用者!B$3:B$100003,0),MATCH($AM766,雇用者!$F$1:$Y$1,1)),IF(G766="","",G766)),IF(G766="","",G766)))</f>
        <v/>
      </c>
      <c r="AT766" s="21" t="str">
        <f t="shared" si="364"/>
        <v/>
      </c>
      <c r="AU766" s="21" t="str">
        <f>IF(AND(AT766&lt;&gt;"",COUNTIF($AL$3:AL766,AL766)=1),SUMIF($AL$3:$AT$100003,AL766,$AT$3:$AT$100003),"")</f>
        <v/>
      </c>
      <c r="AV766" s="21" t="str">
        <f>IF(AND(COUNTIF($AM$3:AM766,AM766)=COUNTIF($AM$3:AM100766,AM766),AM766&lt;&gt;""),SUMIF($AM$3:AM766,AM766,$AT$3:AT766),"")</f>
        <v/>
      </c>
      <c r="AW766" s="96"/>
      <c r="AX766" s="20" t="str">
        <f>IF(COUNT(BC766:BH766)=6,MAX($AX$3:AX765)+1,"")</f>
        <v/>
      </c>
      <c r="AY766" s="20" t="str">
        <f>IF(AZ766="","",RANK(AZ766,$AZ$3:$AZ$100003,1)+COUNTIF($AZ$3:AZ766,AZ766)-1)</f>
        <v/>
      </c>
      <c r="AZ766" s="20" t="str">
        <f t="shared" si="365"/>
        <v/>
      </c>
      <c r="BA766" s="20" t="str">
        <f>IF(AN766="","",IF(COUNTIF($AN$3:AN766,AN766)=1,1+MAX($BA$3:BA765),INDEX($BA$3:BA765,MATCH(AN766,$AN$3:AN766,0),0)))</f>
        <v/>
      </c>
      <c r="BB766" s="20" t="str">
        <f>IF(AO766="","",IF(COUNTIF($AO$3:AO766,AO766)=1,1+MAX($BB$3:BB765),INDEX($BB$3:BB765,MATCH(AO766,$AO$3:AO766,0),0)))</f>
        <v/>
      </c>
      <c r="BC766" s="54" t="str">
        <f t="shared" si="366"/>
        <v/>
      </c>
      <c r="BD766" s="54" t="str">
        <f t="shared" si="367"/>
        <v/>
      </c>
      <c r="BE766" s="20" t="str">
        <f>IF($AN766="","",IF(COUNTIF(AN766,"*"&amp;BE$1&amp;"*"),COUNTIF(AN$3:AN766,"*"&amp;BE$1&amp;"*"),""))</f>
        <v/>
      </c>
      <c r="BF766" s="20" t="str">
        <f>IF($AN766="","",IF(COUNTIF(AO766,"*"&amp;BF$1&amp;"*"),COUNTIF(AO$3:AO766,"*"&amp;BF$1&amp;"*"),""))</f>
        <v/>
      </c>
      <c r="BG766" s="20" t="str">
        <f>IF($AN766="","",IF(COUNTIF(AP766,"*"&amp;BG$1&amp;"*"),COUNTIF(AP$3:AP766,"*"&amp;BG$1&amp;"*"),""))</f>
        <v/>
      </c>
      <c r="BH766" s="20" t="str">
        <f>IF($AN766="","",IF(COUNTIF(AQ766,"*"&amp;BH$1&amp;"*"),COUNTIF(AQ$3:AQ766,"*"&amp;BH$1&amp;"*"),""))</f>
        <v/>
      </c>
      <c r="BI766" s="58" t="str">
        <f t="shared" si="368"/>
        <v/>
      </c>
      <c r="BJ766" s="20" t="str">
        <f t="shared" si="369"/>
        <v/>
      </c>
      <c r="BK766" s="20" t="str">
        <f t="shared" si="370"/>
        <v/>
      </c>
      <c r="BM766" s="20" t="str">
        <f>IF($BM$1&gt;=1+MAX($BM$3:BM765),1+MAX($BM$3:BM765),"")</f>
        <v/>
      </c>
      <c r="BN766" s="20" t="str">
        <f t="shared" si="372"/>
        <v/>
      </c>
      <c r="BO766" s="20" t="str">
        <f t="shared" si="372"/>
        <v/>
      </c>
      <c r="BP766" s="20" t="str">
        <f t="shared" si="372"/>
        <v/>
      </c>
      <c r="BQ766" s="20" t="str">
        <f t="shared" si="372"/>
        <v/>
      </c>
      <c r="BR766" s="20" t="str">
        <f t="shared" si="372"/>
        <v/>
      </c>
      <c r="BS766" s="20" t="str">
        <f t="shared" si="372"/>
        <v/>
      </c>
      <c r="BT766" s="20" t="str">
        <f t="shared" si="372"/>
        <v/>
      </c>
      <c r="BU766" s="20" t="str">
        <f t="shared" si="372"/>
        <v/>
      </c>
      <c r="BV766" s="20" t="str">
        <f t="shared" si="372"/>
        <v/>
      </c>
      <c r="BW766" s="20" t="str">
        <f t="shared" si="372"/>
        <v/>
      </c>
      <c r="BX766" s="20" t="str">
        <f t="shared" si="372"/>
        <v/>
      </c>
    </row>
    <row r="767" spans="2:76" ht="30" customHeight="1" x14ac:dyDescent="0.2">
      <c r="B767" s="52"/>
      <c r="C767" s="52"/>
      <c r="D767" s="52"/>
      <c r="E767" s="30"/>
      <c r="F767" s="31"/>
      <c r="G767" s="32"/>
      <c r="H767" s="30"/>
      <c r="I767" s="31"/>
      <c r="J767" s="34"/>
      <c r="K767" s="112" t="str">
        <f t="shared" si="348"/>
        <v/>
      </c>
      <c r="L767" s="108" t="str">
        <f t="shared" si="349"/>
        <v/>
      </c>
      <c r="M767" s="108" t="str">
        <f t="shared" si="350"/>
        <v/>
      </c>
      <c r="N767" s="31" t="str">
        <f t="shared" si="351"/>
        <v/>
      </c>
      <c r="O767" s="31" t="str">
        <f t="shared" si="352"/>
        <v/>
      </c>
      <c r="P767" s="49" t="str">
        <f t="shared" si="353"/>
        <v/>
      </c>
      <c r="Q767" s="49" t="str">
        <f t="shared" si="354"/>
        <v/>
      </c>
      <c r="R767" s="32" t="str">
        <f t="shared" si="355"/>
        <v/>
      </c>
      <c r="S767" s="19"/>
      <c r="T767" s="45" t="str">
        <f t="shared" si="356"/>
        <v/>
      </c>
      <c r="U767" s="32" t="str">
        <f t="shared" si="357"/>
        <v/>
      </c>
      <c r="V767" s="22"/>
      <c r="W767" s="6" t="str">
        <f t="shared" si="345"/>
        <v/>
      </c>
      <c r="X767" s="7" t="str">
        <f t="shared" si="358"/>
        <v/>
      </c>
      <c r="Y767" s="19"/>
      <c r="Z767" s="13" t="str">
        <f t="shared" si="346"/>
        <v/>
      </c>
      <c r="AA767" s="13" t="str">
        <f t="shared" si="359"/>
        <v/>
      </c>
      <c r="AB767" s="7" t="str">
        <f t="shared" si="360"/>
        <v/>
      </c>
      <c r="AC767" s="22"/>
      <c r="AD767" s="3" t="str">
        <f>IF(B767="","",COUNT(B$3:B767))</f>
        <v/>
      </c>
      <c r="AE767" s="3" t="str">
        <f>IF(C767="","",COUNT(C$3:C767))</f>
        <v/>
      </c>
      <c r="AF767" s="3" t="str">
        <f>IF(D767="","",COUNT(D$3:D767))</f>
        <v/>
      </c>
      <c r="AG767" s="20" t="str">
        <f>IF(E767="","",COUNTA($E$3:E767))</f>
        <v/>
      </c>
      <c r="AH767" s="38" t="str">
        <f>IF(B767="",IF(OR($C767&lt;&gt;"",$D767&lt;&gt;"",$E767&lt;&gt;"",$H767&lt;&gt;"",$G767&lt;&gt;""),INDEX(AH$3:AH766,MATCH(MAX(AD$3:AD766),AD$3:AD766,0),0),""),B767)</f>
        <v/>
      </c>
      <c r="AI767" s="38" t="str">
        <f>IF(C767="",IF(OR($D767&lt;&gt;"",$E767&lt;&gt;"",$H767&lt;&gt;"",$G767&lt;&gt;""),INDEX(AI$3:AI766,MATCH(MAX(AE$3:AE766),AE$3:AE766,0),0),""),C767)</f>
        <v/>
      </c>
      <c r="AJ767" s="38" t="str">
        <f>IF(D767="",IF(OR($E767&lt;&gt;"",$H767&lt;&gt;"",$G767&lt;&gt;""),INDEX(AJ$3:AJ766,MATCH(MAX(AF$3:AF766),AF$3:AF766,0),0),""),D767)</f>
        <v/>
      </c>
      <c r="AK767" s="4" t="str">
        <f>IF(入力!E767="","",IFERROR(INDEX(雇用者!$B$3:$B$100003,IFERROR(MATCH("*"&amp;$E767&amp;"*",雇用者!B$3:B$100003,0),MATCH("*"&amp;$E767&amp;"*",雇用者!C$3:C$100003,0)),0),入力!E767))&amp;""</f>
        <v/>
      </c>
      <c r="AL767" s="20" t="str">
        <f>IF(AM767="","",$AM767&amp;"@"&amp;AN767&amp;IF(AN767="","","@"&amp;COUNTIF($AK$3:AK767,AN767)))</f>
        <v/>
      </c>
      <c r="AM767" s="26" t="str">
        <f t="shared" si="361"/>
        <v/>
      </c>
      <c r="AN767" s="4" t="str">
        <f>IF(AK767="",IF(AND(OR(H767&lt;&gt;"",G767&lt;&gt;""),E767=""),INDEX($AK$3:AK766,MATCH(MAX($AG$3:AG766),$AG$3:AG766,0),0),""),AK767)</f>
        <v/>
      </c>
      <c r="AO767" s="20" t="str">
        <f>IF(H767="",IF(AN767="","",IFERROR(INDEX(雇用者!$D$3:$D$100003,MATCH($AN767,雇用者!B$3:B$100003,0),0),"")),H767)&amp;""</f>
        <v/>
      </c>
      <c r="AP767" s="20" t="str">
        <f>IF(AN767="","",IFERROR(IF(AND(入力!I767="",H767=""),INDEX(雇用者!$E$3:$E$100003,MATCH($AN767,雇用者!B$3:B$100003,0),0),I767),I767))&amp;""</f>
        <v/>
      </c>
      <c r="AQ767" s="20" t="str">
        <f t="shared" si="362"/>
        <v/>
      </c>
      <c r="AR767" s="20" t="str">
        <f t="shared" si="363"/>
        <v/>
      </c>
      <c r="AS767" s="20" t="str">
        <f>IF(AN767="","",IFERROR(IF(AND(入力!G767="",H767=""),INDEX(雇用者!$F$3:$Y$100003,MATCH($AN767,雇用者!B$3:B$100003,0),MATCH($AM767,雇用者!$F$1:$Y$1,1)),IF(G767="","",G767)),IF(G767="","",G767)))</f>
        <v/>
      </c>
      <c r="AT767" s="21" t="str">
        <f t="shared" si="364"/>
        <v/>
      </c>
      <c r="AU767" s="21" t="str">
        <f>IF(AND(AT767&lt;&gt;"",COUNTIF($AL$3:AL767,AL767)=1),SUMIF($AL$3:$AT$100003,AL767,$AT$3:$AT$100003),"")</f>
        <v/>
      </c>
      <c r="AV767" s="21" t="str">
        <f>IF(AND(COUNTIF($AM$3:AM767,AM767)=COUNTIF($AM$3:AM100767,AM767),AM767&lt;&gt;""),SUMIF($AM$3:AM767,AM767,$AT$3:AT767),"")</f>
        <v/>
      </c>
      <c r="AW767" s="96"/>
      <c r="AX767" s="20" t="str">
        <f>IF(COUNT(BC767:BH767)=6,MAX($AX$3:AX766)+1,"")</f>
        <v/>
      </c>
      <c r="AY767" s="20" t="str">
        <f>IF(AZ767="","",RANK(AZ767,$AZ$3:$AZ$100003,1)+COUNTIF($AZ$3:AZ767,AZ767)-1)</f>
        <v/>
      </c>
      <c r="AZ767" s="20" t="str">
        <f t="shared" si="365"/>
        <v/>
      </c>
      <c r="BA767" s="20" t="str">
        <f>IF(AN767="","",IF(COUNTIF($AN$3:AN767,AN767)=1,1+MAX($BA$3:BA766),INDEX($BA$3:BA766,MATCH(AN767,$AN$3:AN767,0),0)))</f>
        <v/>
      </c>
      <c r="BB767" s="20" t="str">
        <f>IF(AO767="","",IF(COUNTIF($AO$3:AO767,AO767)=1,1+MAX($BB$3:BB766),INDEX($BB$3:BB766,MATCH(AO767,$AO$3:AO767,0),0)))</f>
        <v/>
      </c>
      <c r="BC767" s="54" t="str">
        <f t="shared" si="366"/>
        <v/>
      </c>
      <c r="BD767" s="54" t="str">
        <f t="shared" si="367"/>
        <v/>
      </c>
      <c r="BE767" s="20" t="str">
        <f>IF($AN767="","",IF(COUNTIF(AN767,"*"&amp;BE$1&amp;"*"),COUNTIF(AN$3:AN767,"*"&amp;BE$1&amp;"*"),""))</f>
        <v/>
      </c>
      <c r="BF767" s="20" t="str">
        <f>IF($AN767="","",IF(COUNTIF(AO767,"*"&amp;BF$1&amp;"*"),COUNTIF(AO$3:AO767,"*"&amp;BF$1&amp;"*"),""))</f>
        <v/>
      </c>
      <c r="BG767" s="20" t="str">
        <f>IF($AN767="","",IF(COUNTIF(AP767,"*"&amp;BG$1&amp;"*"),COUNTIF(AP$3:AP767,"*"&amp;BG$1&amp;"*"),""))</f>
        <v/>
      </c>
      <c r="BH767" s="20" t="str">
        <f>IF($AN767="","",IF(COUNTIF(AQ767,"*"&amp;BH$1&amp;"*"),COUNTIF(AQ$3:AQ767,"*"&amp;BH$1&amp;"*"),""))</f>
        <v/>
      </c>
      <c r="BI767" s="58" t="str">
        <f t="shared" si="368"/>
        <v/>
      </c>
      <c r="BJ767" s="20" t="str">
        <f t="shared" si="369"/>
        <v/>
      </c>
      <c r="BK767" s="20" t="str">
        <f t="shared" si="370"/>
        <v/>
      </c>
      <c r="BM767" s="20" t="str">
        <f>IF($BM$1&gt;=1+MAX($BM$3:BM766),1+MAX($BM$3:BM766),"")</f>
        <v/>
      </c>
      <c r="BN767" s="20" t="str">
        <f t="shared" si="372"/>
        <v/>
      </c>
      <c r="BO767" s="20" t="str">
        <f t="shared" si="372"/>
        <v/>
      </c>
      <c r="BP767" s="20" t="str">
        <f t="shared" si="372"/>
        <v/>
      </c>
      <c r="BQ767" s="20" t="str">
        <f t="shared" si="372"/>
        <v/>
      </c>
      <c r="BR767" s="20" t="str">
        <f t="shared" si="372"/>
        <v/>
      </c>
      <c r="BS767" s="20" t="str">
        <f t="shared" si="372"/>
        <v/>
      </c>
      <c r="BT767" s="20" t="str">
        <f t="shared" si="372"/>
        <v/>
      </c>
      <c r="BU767" s="20" t="str">
        <f t="shared" si="372"/>
        <v/>
      </c>
      <c r="BV767" s="20" t="str">
        <f t="shared" si="372"/>
        <v/>
      </c>
      <c r="BW767" s="20" t="str">
        <f t="shared" si="372"/>
        <v/>
      </c>
      <c r="BX767" s="20" t="str">
        <f t="shared" si="372"/>
        <v/>
      </c>
    </row>
    <row r="768" spans="2:76" ht="30" customHeight="1" x14ac:dyDescent="0.2">
      <c r="B768" s="52"/>
      <c r="C768" s="52"/>
      <c r="D768" s="52"/>
      <c r="E768" s="30"/>
      <c r="F768" s="31"/>
      <c r="G768" s="32"/>
      <c r="H768" s="30"/>
      <c r="I768" s="31"/>
      <c r="J768" s="34"/>
      <c r="K768" s="112" t="str">
        <f t="shared" si="348"/>
        <v/>
      </c>
      <c r="L768" s="108" t="str">
        <f t="shared" si="349"/>
        <v/>
      </c>
      <c r="M768" s="108" t="str">
        <f t="shared" si="350"/>
        <v/>
      </c>
      <c r="N768" s="31" t="str">
        <f t="shared" si="351"/>
        <v/>
      </c>
      <c r="O768" s="31" t="str">
        <f t="shared" si="352"/>
        <v/>
      </c>
      <c r="P768" s="49" t="str">
        <f t="shared" si="353"/>
        <v/>
      </c>
      <c r="Q768" s="49" t="str">
        <f t="shared" si="354"/>
        <v/>
      </c>
      <c r="R768" s="32" t="str">
        <f t="shared" si="355"/>
        <v/>
      </c>
      <c r="S768" s="19"/>
      <c r="T768" s="45" t="str">
        <f t="shared" si="356"/>
        <v/>
      </c>
      <c r="U768" s="32" t="str">
        <f t="shared" si="357"/>
        <v/>
      </c>
      <c r="V768" s="22"/>
      <c r="W768" s="6" t="str">
        <f t="shared" si="345"/>
        <v/>
      </c>
      <c r="X768" s="7" t="str">
        <f t="shared" si="358"/>
        <v/>
      </c>
      <c r="Y768" s="19"/>
      <c r="Z768" s="13" t="str">
        <f t="shared" si="346"/>
        <v/>
      </c>
      <c r="AA768" s="13" t="str">
        <f t="shared" si="359"/>
        <v/>
      </c>
      <c r="AB768" s="7" t="str">
        <f t="shared" si="360"/>
        <v/>
      </c>
      <c r="AC768" s="22"/>
      <c r="AD768" s="3" t="str">
        <f>IF(B768="","",COUNT(B$3:B768))</f>
        <v/>
      </c>
      <c r="AE768" s="3" t="str">
        <f>IF(C768="","",COUNT(C$3:C768))</f>
        <v/>
      </c>
      <c r="AF768" s="3" t="str">
        <f>IF(D768="","",COUNT(D$3:D768))</f>
        <v/>
      </c>
      <c r="AG768" s="20" t="str">
        <f>IF(E768="","",COUNTA($E$3:E768))</f>
        <v/>
      </c>
      <c r="AH768" s="38" t="str">
        <f>IF(B768="",IF(OR($C768&lt;&gt;"",$D768&lt;&gt;"",$E768&lt;&gt;"",$H768&lt;&gt;"",$G768&lt;&gt;""),INDEX(AH$3:AH767,MATCH(MAX(AD$3:AD767),AD$3:AD767,0),0),""),B768)</f>
        <v/>
      </c>
      <c r="AI768" s="38" t="str">
        <f>IF(C768="",IF(OR($D768&lt;&gt;"",$E768&lt;&gt;"",$H768&lt;&gt;"",$G768&lt;&gt;""),INDEX(AI$3:AI767,MATCH(MAX(AE$3:AE767),AE$3:AE767,0),0),""),C768)</f>
        <v/>
      </c>
      <c r="AJ768" s="38" t="str">
        <f>IF(D768="",IF(OR($E768&lt;&gt;"",$H768&lt;&gt;"",$G768&lt;&gt;""),INDEX(AJ$3:AJ767,MATCH(MAX(AF$3:AF767),AF$3:AF767,0),0),""),D768)</f>
        <v/>
      </c>
      <c r="AK768" s="4" t="str">
        <f>IF(入力!E768="","",IFERROR(INDEX(雇用者!$B$3:$B$100003,IFERROR(MATCH("*"&amp;$E768&amp;"*",雇用者!B$3:B$100003,0),MATCH("*"&amp;$E768&amp;"*",雇用者!C$3:C$100003,0)),0),入力!E768))&amp;""</f>
        <v/>
      </c>
      <c r="AL768" s="20" t="str">
        <f>IF(AM768="","",$AM768&amp;"@"&amp;AN768&amp;IF(AN768="","","@"&amp;COUNTIF($AK$3:AK768,AN768)))</f>
        <v/>
      </c>
      <c r="AM768" s="26" t="str">
        <f t="shared" si="361"/>
        <v/>
      </c>
      <c r="AN768" s="4" t="str">
        <f>IF(AK768="",IF(AND(OR(H768&lt;&gt;"",G768&lt;&gt;""),E768=""),INDEX($AK$3:AK767,MATCH(MAX($AG$3:AG767),$AG$3:AG767,0),0),""),AK768)</f>
        <v/>
      </c>
      <c r="AO768" s="20" t="str">
        <f>IF(H768="",IF(AN768="","",IFERROR(INDEX(雇用者!$D$3:$D$100003,MATCH($AN768,雇用者!B$3:B$100003,0),0),"")),H768)&amp;""</f>
        <v/>
      </c>
      <c r="AP768" s="20" t="str">
        <f>IF(AN768="","",IFERROR(IF(AND(入力!I768="",H768=""),INDEX(雇用者!$E$3:$E$100003,MATCH($AN768,雇用者!B$3:B$100003,0),0),I768),I768))&amp;""</f>
        <v/>
      </c>
      <c r="AQ768" s="20" t="str">
        <f t="shared" si="362"/>
        <v/>
      </c>
      <c r="AR768" s="20" t="str">
        <f t="shared" si="363"/>
        <v/>
      </c>
      <c r="AS768" s="20" t="str">
        <f>IF(AN768="","",IFERROR(IF(AND(入力!G768="",H768=""),INDEX(雇用者!$F$3:$Y$100003,MATCH($AN768,雇用者!B$3:B$100003,0),MATCH($AM768,雇用者!$F$1:$Y$1,1)),IF(G768="","",G768)),IF(G768="","",G768)))</f>
        <v/>
      </c>
      <c r="AT768" s="21" t="str">
        <f t="shared" si="364"/>
        <v/>
      </c>
      <c r="AU768" s="21" t="str">
        <f>IF(AND(AT768&lt;&gt;"",COUNTIF($AL$3:AL768,AL768)=1),SUMIF($AL$3:$AT$100003,AL768,$AT$3:$AT$100003),"")</f>
        <v/>
      </c>
      <c r="AV768" s="21" t="str">
        <f>IF(AND(COUNTIF($AM$3:AM768,AM768)=COUNTIF($AM$3:AM100768,AM768),AM768&lt;&gt;""),SUMIF($AM$3:AM768,AM768,$AT$3:AT768),"")</f>
        <v/>
      </c>
      <c r="AW768" s="96"/>
      <c r="AX768" s="20" t="str">
        <f>IF(COUNT(BC768:BH768)=6,MAX($AX$3:AX767)+1,"")</f>
        <v/>
      </c>
      <c r="AY768" s="20" t="str">
        <f>IF(AZ768="","",RANK(AZ768,$AZ$3:$AZ$100003,1)+COUNTIF($AZ$3:AZ768,AZ768)-1)</f>
        <v/>
      </c>
      <c r="AZ768" s="20" t="str">
        <f t="shared" si="365"/>
        <v/>
      </c>
      <c r="BA768" s="20" t="str">
        <f>IF(AN768="","",IF(COUNTIF($AN$3:AN768,AN768)=1,1+MAX($BA$3:BA767),INDEX($BA$3:BA767,MATCH(AN768,$AN$3:AN768,0),0)))</f>
        <v/>
      </c>
      <c r="BB768" s="20" t="str">
        <f>IF(AO768="","",IF(COUNTIF($AO$3:AO768,AO768)=1,1+MAX($BB$3:BB767),INDEX($BB$3:BB767,MATCH(AO768,$AO$3:AO768,0),0)))</f>
        <v/>
      </c>
      <c r="BC768" s="54" t="str">
        <f t="shared" si="366"/>
        <v/>
      </c>
      <c r="BD768" s="54" t="str">
        <f t="shared" si="367"/>
        <v/>
      </c>
      <c r="BE768" s="20" t="str">
        <f>IF($AN768="","",IF(COUNTIF(AN768,"*"&amp;BE$1&amp;"*"),COUNTIF(AN$3:AN768,"*"&amp;BE$1&amp;"*"),""))</f>
        <v/>
      </c>
      <c r="BF768" s="20" t="str">
        <f>IF($AN768="","",IF(COUNTIF(AO768,"*"&amp;BF$1&amp;"*"),COUNTIF(AO$3:AO768,"*"&amp;BF$1&amp;"*"),""))</f>
        <v/>
      </c>
      <c r="BG768" s="20" t="str">
        <f>IF($AN768="","",IF(COUNTIF(AP768,"*"&amp;BG$1&amp;"*"),COUNTIF(AP$3:AP768,"*"&amp;BG$1&amp;"*"),""))</f>
        <v/>
      </c>
      <c r="BH768" s="20" t="str">
        <f>IF($AN768="","",IF(COUNTIF(AQ768,"*"&amp;BH$1&amp;"*"),COUNTIF(AQ$3:AQ768,"*"&amp;BH$1&amp;"*"),""))</f>
        <v/>
      </c>
      <c r="BI768" s="58" t="str">
        <f t="shared" si="368"/>
        <v/>
      </c>
      <c r="BJ768" s="20" t="str">
        <f t="shared" si="369"/>
        <v/>
      </c>
      <c r="BK768" s="20" t="str">
        <f t="shared" si="370"/>
        <v/>
      </c>
      <c r="BM768" s="20" t="str">
        <f>IF($BM$1&gt;=1+MAX($BM$3:BM767),1+MAX($BM$3:BM767),"")</f>
        <v/>
      </c>
      <c r="BN768" s="20" t="str">
        <f t="shared" si="372"/>
        <v/>
      </c>
      <c r="BO768" s="20" t="str">
        <f t="shared" si="372"/>
        <v/>
      </c>
      <c r="BP768" s="20" t="str">
        <f t="shared" si="372"/>
        <v/>
      </c>
      <c r="BQ768" s="20" t="str">
        <f t="shared" si="372"/>
        <v/>
      </c>
      <c r="BR768" s="20" t="str">
        <f t="shared" si="372"/>
        <v/>
      </c>
      <c r="BS768" s="20" t="str">
        <f t="shared" si="372"/>
        <v/>
      </c>
      <c r="BT768" s="20" t="str">
        <f t="shared" si="372"/>
        <v/>
      </c>
      <c r="BU768" s="20" t="str">
        <f t="shared" si="372"/>
        <v/>
      </c>
      <c r="BV768" s="20" t="str">
        <f t="shared" si="372"/>
        <v/>
      </c>
      <c r="BW768" s="20" t="str">
        <f t="shared" si="372"/>
        <v/>
      </c>
      <c r="BX768" s="20" t="str">
        <f t="shared" si="372"/>
        <v/>
      </c>
    </row>
    <row r="769" spans="2:76" ht="30" customHeight="1" x14ac:dyDescent="0.2">
      <c r="B769" s="52"/>
      <c r="C769" s="52"/>
      <c r="D769" s="52"/>
      <c r="E769" s="30"/>
      <c r="F769" s="31"/>
      <c r="G769" s="32"/>
      <c r="H769" s="30"/>
      <c r="I769" s="31"/>
      <c r="J769" s="34"/>
      <c r="K769" s="112" t="str">
        <f t="shared" si="348"/>
        <v/>
      </c>
      <c r="L769" s="108" t="str">
        <f t="shared" si="349"/>
        <v/>
      </c>
      <c r="M769" s="108" t="str">
        <f t="shared" si="350"/>
        <v/>
      </c>
      <c r="N769" s="31" t="str">
        <f t="shared" si="351"/>
        <v/>
      </c>
      <c r="O769" s="31" t="str">
        <f t="shared" si="352"/>
        <v/>
      </c>
      <c r="P769" s="49" t="str">
        <f t="shared" si="353"/>
        <v/>
      </c>
      <c r="Q769" s="49" t="str">
        <f t="shared" si="354"/>
        <v/>
      </c>
      <c r="R769" s="32" t="str">
        <f t="shared" si="355"/>
        <v/>
      </c>
      <c r="S769" s="19"/>
      <c r="T769" s="45" t="str">
        <f t="shared" si="356"/>
        <v/>
      </c>
      <c r="U769" s="32" t="str">
        <f t="shared" si="357"/>
        <v/>
      </c>
      <c r="V769" s="22"/>
      <c r="W769" s="6" t="str">
        <f t="shared" si="345"/>
        <v/>
      </c>
      <c r="X769" s="7" t="str">
        <f t="shared" si="358"/>
        <v/>
      </c>
      <c r="Y769" s="19"/>
      <c r="Z769" s="13" t="str">
        <f t="shared" si="346"/>
        <v/>
      </c>
      <c r="AA769" s="13" t="str">
        <f t="shared" si="359"/>
        <v/>
      </c>
      <c r="AB769" s="7" t="str">
        <f t="shared" si="360"/>
        <v/>
      </c>
      <c r="AC769" s="22"/>
      <c r="AD769" s="3" t="str">
        <f>IF(B769="","",COUNT(B$3:B769))</f>
        <v/>
      </c>
      <c r="AE769" s="3" t="str">
        <f>IF(C769="","",COUNT(C$3:C769))</f>
        <v/>
      </c>
      <c r="AF769" s="3" t="str">
        <f>IF(D769="","",COUNT(D$3:D769))</f>
        <v/>
      </c>
      <c r="AG769" s="20" t="str">
        <f>IF(E769="","",COUNTA($E$3:E769))</f>
        <v/>
      </c>
      <c r="AH769" s="38" t="str">
        <f>IF(B769="",IF(OR($C769&lt;&gt;"",$D769&lt;&gt;"",$E769&lt;&gt;"",$H769&lt;&gt;"",$G769&lt;&gt;""),INDEX(AH$3:AH768,MATCH(MAX(AD$3:AD768),AD$3:AD768,0),0),""),B769)</f>
        <v/>
      </c>
      <c r="AI769" s="38" t="str">
        <f>IF(C769="",IF(OR($D769&lt;&gt;"",$E769&lt;&gt;"",$H769&lt;&gt;"",$G769&lt;&gt;""),INDEX(AI$3:AI768,MATCH(MAX(AE$3:AE768),AE$3:AE768,0),0),""),C769)</f>
        <v/>
      </c>
      <c r="AJ769" s="38" t="str">
        <f>IF(D769="",IF(OR($E769&lt;&gt;"",$H769&lt;&gt;"",$G769&lt;&gt;""),INDEX(AJ$3:AJ768,MATCH(MAX(AF$3:AF768),AF$3:AF768,0),0),""),D769)</f>
        <v/>
      </c>
      <c r="AK769" s="4" t="str">
        <f>IF(入力!E769="","",IFERROR(INDEX(雇用者!$B$3:$B$100003,IFERROR(MATCH("*"&amp;$E769&amp;"*",雇用者!B$3:B$100003,0),MATCH("*"&amp;$E769&amp;"*",雇用者!C$3:C$100003,0)),0),入力!E769))&amp;""</f>
        <v/>
      </c>
      <c r="AL769" s="20" t="str">
        <f>IF(AM769="","",$AM769&amp;"@"&amp;AN769&amp;IF(AN769="","","@"&amp;COUNTIF($AK$3:AK769,AN769)))</f>
        <v/>
      </c>
      <c r="AM769" s="26" t="str">
        <f t="shared" si="361"/>
        <v/>
      </c>
      <c r="AN769" s="4" t="str">
        <f>IF(AK769="",IF(AND(OR(H769&lt;&gt;"",G769&lt;&gt;""),E769=""),INDEX($AK$3:AK768,MATCH(MAX($AG$3:AG768),$AG$3:AG768,0),0),""),AK769)</f>
        <v/>
      </c>
      <c r="AO769" s="20" t="str">
        <f>IF(H769="",IF(AN769="","",IFERROR(INDEX(雇用者!$D$3:$D$100003,MATCH($AN769,雇用者!B$3:B$100003,0),0),"")),H769)&amp;""</f>
        <v/>
      </c>
      <c r="AP769" s="20" t="str">
        <f>IF(AN769="","",IFERROR(IF(AND(入力!I769="",H769=""),INDEX(雇用者!$E$3:$E$100003,MATCH($AN769,雇用者!B$3:B$100003,0),0),I769),I769))&amp;""</f>
        <v/>
      </c>
      <c r="AQ769" s="20" t="str">
        <f t="shared" si="362"/>
        <v/>
      </c>
      <c r="AR769" s="20" t="str">
        <f t="shared" si="363"/>
        <v/>
      </c>
      <c r="AS769" s="20" t="str">
        <f>IF(AN769="","",IFERROR(IF(AND(入力!G769="",H769=""),INDEX(雇用者!$F$3:$Y$100003,MATCH($AN769,雇用者!B$3:B$100003,0),MATCH($AM769,雇用者!$F$1:$Y$1,1)),IF(G769="","",G769)),IF(G769="","",G769)))</f>
        <v/>
      </c>
      <c r="AT769" s="21" t="str">
        <f t="shared" si="364"/>
        <v/>
      </c>
      <c r="AU769" s="21" t="str">
        <f>IF(AND(AT769&lt;&gt;"",COUNTIF($AL$3:AL769,AL769)=1),SUMIF($AL$3:$AT$100003,AL769,$AT$3:$AT$100003),"")</f>
        <v/>
      </c>
      <c r="AV769" s="21" t="str">
        <f>IF(AND(COUNTIF($AM$3:AM769,AM769)=COUNTIF($AM$3:AM100769,AM769),AM769&lt;&gt;""),SUMIF($AM$3:AM769,AM769,$AT$3:AT769),"")</f>
        <v/>
      </c>
      <c r="AW769" s="96"/>
      <c r="AX769" s="20" t="str">
        <f>IF(COUNT(BC769:BH769)=6,MAX($AX$3:AX768)+1,"")</f>
        <v/>
      </c>
      <c r="AY769" s="20" t="str">
        <f>IF(AZ769="","",RANK(AZ769,$AZ$3:$AZ$100003,1)+COUNTIF($AZ$3:AZ769,AZ769)-1)</f>
        <v/>
      </c>
      <c r="AZ769" s="20" t="str">
        <f t="shared" si="365"/>
        <v/>
      </c>
      <c r="BA769" s="20" t="str">
        <f>IF(AN769="","",IF(COUNTIF($AN$3:AN769,AN769)=1,1+MAX($BA$3:BA768),INDEX($BA$3:BA768,MATCH(AN769,$AN$3:AN769,0),0)))</f>
        <v/>
      </c>
      <c r="BB769" s="20" t="str">
        <f>IF(AO769="","",IF(COUNTIF($AO$3:AO769,AO769)=1,1+MAX($BB$3:BB768),INDEX($BB$3:BB768,MATCH(AO769,$AO$3:AO769,0),0)))</f>
        <v/>
      </c>
      <c r="BC769" s="54" t="str">
        <f t="shared" si="366"/>
        <v/>
      </c>
      <c r="BD769" s="54" t="str">
        <f t="shared" si="367"/>
        <v/>
      </c>
      <c r="BE769" s="20" t="str">
        <f>IF($AN769="","",IF(COUNTIF(AN769,"*"&amp;BE$1&amp;"*"),COUNTIF(AN$3:AN769,"*"&amp;BE$1&amp;"*"),""))</f>
        <v/>
      </c>
      <c r="BF769" s="20" t="str">
        <f>IF($AN769="","",IF(COUNTIF(AO769,"*"&amp;BF$1&amp;"*"),COUNTIF(AO$3:AO769,"*"&amp;BF$1&amp;"*"),""))</f>
        <v/>
      </c>
      <c r="BG769" s="20" t="str">
        <f>IF($AN769="","",IF(COUNTIF(AP769,"*"&amp;BG$1&amp;"*"),COUNTIF(AP$3:AP769,"*"&amp;BG$1&amp;"*"),""))</f>
        <v/>
      </c>
      <c r="BH769" s="20" t="str">
        <f>IF($AN769="","",IF(COUNTIF(AQ769,"*"&amp;BH$1&amp;"*"),COUNTIF(AQ$3:AQ769,"*"&amp;BH$1&amp;"*"),""))</f>
        <v/>
      </c>
      <c r="BI769" s="58" t="str">
        <f t="shared" si="368"/>
        <v/>
      </c>
      <c r="BJ769" s="20" t="str">
        <f t="shared" si="369"/>
        <v/>
      </c>
      <c r="BK769" s="20" t="str">
        <f t="shared" si="370"/>
        <v/>
      </c>
      <c r="BM769" s="20" t="str">
        <f>IF($BM$1&gt;=1+MAX($BM$3:BM768),1+MAX($BM$3:BM768),"")</f>
        <v/>
      </c>
      <c r="BN769" s="20" t="str">
        <f t="shared" si="372"/>
        <v/>
      </c>
      <c r="BO769" s="20" t="str">
        <f t="shared" si="372"/>
        <v/>
      </c>
      <c r="BP769" s="20" t="str">
        <f t="shared" si="372"/>
        <v/>
      </c>
      <c r="BQ769" s="20" t="str">
        <f t="shared" si="372"/>
        <v/>
      </c>
      <c r="BR769" s="20" t="str">
        <f t="shared" si="372"/>
        <v/>
      </c>
      <c r="BS769" s="20" t="str">
        <f t="shared" si="372"/>
        <v/>
      </c>
      <c r="BT769" s="20" t="str">
        <f t="shared" si="372"/>
        <v/>
      </c>
      <c r="BU769" s="20" t="str">
        <f t="shared" si="372"/>
        <v/>
      </c>
      <c r="BV769" s="20" t="str">
        <f t="shared" si="372"/>
        <v/>
      </c>
      <c r="BW769" s="20" t="str">
        <f t="shared" si="372"/>
        <v/>
      </c>
      <c r="BX769" s="20" t="str">
        <f t="shared" si="372"/>
        <v/>
      </c>
    </row>
    <row r="770" spans="2:76" ht="30" customHeight="1" x14ac:dyDescent="0.2">
      <c r="B770" s="52"/>
      <c r="C770" s="52"/>
      <c r="D770" s="52"/>
      <c r="E770" s="30"/>
      <c r="F770" s="31"/>
      <c r="G770" s="32"/>
      <c r="H770" s="30"/>
      <c r="I770" s="31"/>
      <c r="J770" s="34"/>
      <c r="K770" s="112" t="str">
        <f t="shared" si="348"/>
        <v/>
      </c>
      <c r="L770" s="108" t="str">
        <f t="shared" si="349"/>
        <v/>
      </c>
      <c r="M770" s="108" t="str">
        <f t="shared" si="350"/>
        <v/>
      </c>
      <c r="N770" s="31" t="str">
        <f t="shared" si="351"/>
        <v/>
      </c>
      <c r="O770" s="31" t="str">
        <f t="shared" si="352"/>
        <v/>
      </c>
      <c r="P770" s="49" t="str">
        <f t="shared" si="353"/>
        <v/>
      </c>
      <c r="Q770" s="49" t="str">
        <f t="shared" si="354"/>
        <v/>
      </c>
      <c r="R770" s="32" t="str">
        <f t="shared" si="355"/>
        <v/>
      </c>
      <c r="S770" s="19"/>
      <c r="T770" s="45" t="str">
        <f t="shared" si="356"/>
        <v/>
      </c>
      <c r="U770" s="32" t="str">
        <f t="shared" si="357"/>
        <v/>
      </c>
      <c r="V770" s="22"/>
      <c r="W770" s="6" t="str">
        <f t="shared" si="345"/>
        <v/>
      </c>
      <c r="X770" s="7" t="str">
        <f t="shared" si="358"/>
        <v/>
      </c>
      <c r="Y770" s="19"/>
      <c r="Z770" s="13" t="str">
        <f t="shared" si="346"/>
        <v/>
      </c>
      <c r="AA770" s="13" t="str">
        <f t="shared" si="359"/>
        <v/>
      </c>
      <c r="AB770" s="7" t="str">
        <f t="shared" si="360"/>
        <v/>
      </c>
      <c r="AC770" s="22"/>
      <c r="AD770" s="3" t="str">
        <f>IF(B770="","",COUNT(B$3:B770))</f>
        <v/>
      </c>
      <c r="AE770" s="3" t="str">
        <f>IF(C770="","",COUNT(C$3:C770))</f>
        <v/>
      </c>
      <c r="AF770" s="3" t="str">
        <f>IF(D770="","",COUNT(D$3:D770))</f>
        <v/>
      </c>
      <c r="AG770" s="20" t="str">
        <f>IF(E770="","",COUNTA($E$3:E770))</f>
        <v/>
      </c>
      <c r="AH770" s="38" t="str">
        <f>IF(B770="",IF(OR($C770&lt;&gt;"",$D770&lt;&gt;"",$E770&lt;&gt;"",$H770&lt;&gt;"",$G770&lt;&gt;""),INDEX(AH$3:AH769,MATCH(MAX(AD$3:AD769),AD$3:AD769,0),0),""),B770)</f>
        <v/>
      </c>
      <c r="AI770" s="38" t="str">
        <f>IF(C770="",IF(OR($D770&lt;&gt;"",$E770&lt;&gt;"",$H770&lt;&gt;"",$G770&lt;&gt;""),INDEX(AI$3:AI769,MATCH(MAX(AE$3:AE769),AE$3:AE769,0),0),""),C770)</f>
        <v/>
      </c>
      <c r="AJ770" s="38" t="str">
        <f>IF(D770="",IF(OR($E770&lt;&gt;"",$H770&lt;&gt;"",$G770&lt;&gt;""),INDEX(AJ$3:AJ769,MATCH(MAX(AF$3:AF769),AF$3:AF769,0),0),""),D770)</f>
        <v/>
      </c>
      <c r="AK770" s="4" t="str">
        <f>IF(入力!E770="","",IFERROR(INDEX(雇用者!$B$3:$B$100003,IFERROR(MATCH("*"&amp;$E770&amp;"*",雇用者!B$3:B$100003,0),MATCH("*"&amp;$E770&amp;"*",雇用者!C$3:C$100003,0)),0),入力!E770))&amp;""</f>
        <v/>
      </c>
      <c r="AL770" s="20" t="str">
        <f>IF(AM770="","",$AM770&amp;"@"&amp;AN770&amp;IF(AN770="","","@"&amp;COUNTIF($AK$3:AK770,AN770)))</f>
        <v/>
      </c>
      <c r="AM770" s="26" t="str">
        <f t="shared" si="361"/>
        <v/>
      </c>
      <c r="AN770" s="4" t="str">
        <f>IF(AK770="",IF(AND(OR(H770&lt;&gt;"",G770&lt;&gt;""),E770=""),INDEX($AK$3:AK769,MATCH(MAX($AG$3:AG769),$AG$3:AG769,0),0),""),AK770)</f>
        <v/>
      </c>
      <c r="AO770" s="20" t="str">
        <f>IF(H770="",IF(AN770="","",IFERROR(INDEX(雇用者!$D$3:$D$100003,MATCH($AN770,雇用者!B$3:B$100003,0),0),"")),H770)&amp;""</f>
        <v/>
      </c>
      <c r="AP770" s="20" t="str">
        <f>IF(AN770="","",IFERROR(IF(AND(入力!I770="",H770=""),INDEX(雇用者!$E$3:$E$100003,MATCH($AN770,雇用者!B$3:B$100003,0),0),I770),I770))&amp;""</f>
        <v/>
      </c>
      <c r="AQ770" s="20" t="str">
        <f t="shared" si="362"/>
        <v/>
      </c>
      <c r="AR770" s="20" t="str">
        <f t="shared" si="363"/>
        <v/>
      </c>
      <c r="AS770" s="20" t="str">
        <f>IF(AN770="","",IFERROR(IF(AND(入力!G770="",H770=""),INDEX(雇用者!$F$3:$Y$100003,MATCH($AN770,雇用者!B$3:B$100003,0),MATCH($AM770,雇用者!$F$1:$Y$1,1)),IF(G770="","",G770)),IF(G770="","",G770)))</f>
        <v/>
      </c>
      <c r="AT770" s="21" t="str">
        <f t="shared" si="364"/>
        <v/>
      </c>
      <c r="AU770" s="21" t="str">
        <f>IF(AND(AT770&lt;&gt;"",COUNTIF($AL$3:AL770,AL770)=1),SUMIF($AL$3:$AT$100003,AL770,$AT$3:$AT$100003),"")</f>
        <v/>
      </c>
      <c r="AV770" s="21" t="str">
        <f>IF(AND(COUNTIF($AM$3:AM770,AM770)=COUNTIF($AM$3:AM100770,AM770),AM770&lt;&gt;""),SUMIF($AM$3:AM770,AM770,$AT$3:AT770),"")</f>
        <v/>
      </c>
      <c r="AW770" s="96"/>
      <c r="AX770" s="20" t="str">
        <f>IF(COUNT(BC770:BH770)=6,MAX($AX$3:AX769)+1,"")</f>
        <v/>
      </c>
      <c r="AY770" s="20" t="str">
        <f>IF(AZ770="","",RANK(AZ770,$AZ$3:$AZ$100003,1)+COUNTIF($AZ$3:AZ770,AZ770)-1)</f>
        <v/>
      </c>
      <c r="AZ770" s="20" t="str">
        <f t="shared" si="365"/>
        <v/>
      </c>
      <c r="BA770" s="20" t="str">
        <f>IF(AN770="","",IF(COUNTIF($AN$3:AN770,AN770)=1,1+MAX($BA$3:BA769),INDEX($BA$3:BA769,MATCH(AN770,$AN$3:AN770,0),0)))</f>
        <v/>
      </c>
      <c r="BB770" s="20" t="str">
        <f>IF(AO770="","",IF(COUNTIF($AO$3:AO770,AO770)=1,1+MAX($BB$3:BB769),INDEX($BB$3:BB769,MATCH(AO770,$AO$3:AO770,0),0)))</f>
        <v/>
      </c>
      <c r="BC770" s="54" t="str">
        <f t="shared" si="366"/>
        <v/>
      </c>
      <c r="BD770" s="54" t="str">
        <f t="shared" si="367"/>
        <v/>
      </c>
      <c r="BE770" s="20" t="str">
        <f>IF($AN770="","",IF(COUNTIF(AN770,"*"&amp;BE$1&amp;"*"),COUNTIF(AN$3:AN770,"*"&amp;BE$1&amp;"*"),""))</f>
        <v/>
      </c>
      <c r="BF770" s="20" t="str">
        <f>IF($AN770="","",IF(COUNTIF(AO770,"*"&amp;BF$1&amp;"*"),COUNTIF(AO$3:AO770,"*"&amp;BF$1&amp;"*"),""))</f>
        <v/>
      </c>
      <c r="BG770" s="20" t="str">
        <f>IF($AN770="","",IF(COUNTIF(AP770,"*"&amp;BG$1&amp;"*"),COUNTIF(AP$3:AP770,"*"&amp;BG$1&amp;"*"),""))</f>
        <v/>
      </c>
      <c r="BH770" s="20" t="str">
        <f>IF($AN770="","",IF(COUNTIF(AQ770,"*"&amp;BH$1&amp;"*"),COUNTIF(AQ$3:AQ770,"*"&amp;BH$1&amp;"*"),""))</f>
        <v/>
      </c>
      <c r="BI770" s="58" t="str">
        <f t="shared" si="368"/>
        <v/>
      </c>
      <c r="BJ770" s="20" t="str">
        <f t="shared" si="369"/>
        <v/>
      </c>
      <c r="BK770" s="20" t="str">
        <f t="shared" si="370"/>
        <v/>
      </c>
      <c r="BM770" s="20" t="str">
        <f>IF($BM$1&gt;=1+MAX($BM$3:BM769),1+MAX($BM$3:BM769),"")</f>
        <v/>
      </c>
      <c r="BN770" s="20" t="str">
        <f t="shared" si="372"/>
        <v/>
      </c>
      <c r="BO770" s="20" t="str">
        <f t="shared" si="372"/>
        <v/>
      </c>
      <c r="BP770" s="20" t="str">
        <f t="shared" si="372"/>
        <v/>
      </c>
      <c r="BQ770" s="20" t="str">
        <f t="shared" si="372"/>
        <v/>
      </c>
      <c r="BR770" s="20" t="str">
        <f t="shared" si="372"/>
        <v/>
      </c>
      <c r="BS770" s="20" t="str">
        <f t="shared" si="372"/>
        <v/>
      </c>
      <c r="BT770" s="20" t="str">
        <f t="shared" si="372"/>
        <v/>
      </c>
      <c r="BU770" s="20" t="str">
        <f t="shared" si="372"/>
        <v/>
      </c>
      <c r="BV770" s="20" t="str">
        <f t="shared" si="372"/>
        <v/>
      </c>
      <c r="BW770" s="20" t="str">
        <f t="shared" si="372"/>
        <v/>
      </c>
      <c r="BX770" s="20" t="str">
        <f t="shared" si="372"/>
        <v/>
      </c>
    </row>
    <row r="771" spans="2:76" ht="30" customHeight="1" x14ac:dyDescent="0.2">
      <c r="B771" s="52"/>
      <c r="C771" s="52"/>
      <c r="D771" s="52"/>
      <c r="E771" s="30"/>
      <c r="F771" s="31"/>
      <c r="G771" s="32"/>
      <c r="H771" s="30"/>
      <c r="I771" s="31"/>
      <c r="J771" s="34"/>
      <c r="K771" s="112" t="str">
        <f t="shared" si="348"/>
        <v/>
      </c>
      <c r="L771" s="108" t="str">
        <f t="shared" si="349"/>
        <v/>
      </c>
      <c r="M771" s="108" t="str">
        <f t="shared" si="350"/>
        <v/>
      </c>
      <c r="N771" s="31" t="str">
        <f t="shared" si="351"/>
        <v/>
      </c>
      <c r="O771" s="31" t="str">
        <f t="shared" si="352"/>
        <v/>
      </c>
      <c r="P771" s="49" t="str">
        <f t="shared" si="353"/>
        <v/>
      </c>
      <c r="Q771" s="49" t="str">
        <f t="shared" si="354"/>
        <v/>
      </c>
      <c r="R771" s="32" t="str">
        <f t="shared" si="355"/>
        <v/>
      </c>
      <c r="S771" s="19"/>
      <c r="T771" s="45" t="str">
        <f t="shared" si="356"/>
        <v/>
      </c>
      <c r="U771" s="32" t="str">
        <f t="shared" si="357"/>
        <v/>
      </c>
      <c r="V771" s="22"/>
      <c r="W771" s="6" t="str">
        <f t="shared" ref="W771:W834" si="373">IFERROR(INDEX($AN$3:$AN$100003,MATCH(ROW()-ROW($W$2),$BA$3:$BA$100003,0),0),"")</f>
        <v/>
      </c>
      <c r="X771" s="7" t="str">
        <f t="shared" si="358"/>
        <v/>
      </c>
      <c r="Y771" s="19"/>
      <c r="Z771" s="13" t="str">
        <f t="shared" ref="Z771:Z834" si="374">IFERROR(INDEX($AO$3:$AO$100003,MATCH(ROW()-ROW($Z$2),$BB$3:$BB$100003,0),0),"")</f>
        <v/>
      </c>
      <c r="AA771" s="13" t="str">
        <f t="shared" si="359"/>
        <v/>
      </c>
      <c r="AB771" s="7" t="str">
        <f t="shared" si="360"/>
        <v/>
      </c>
      <c r="AC771" s="22"/>
      <c r="AD771" s="3" t="str">
        <f>IF(B771="","",COUNT(B$3:B771))</f>
        <v/>
      </c>
      <c r="AE771" s="3" t="str">
        <f>IF(C771="","",COUNT(C$3:C771))</f>
        <v/>
      </c>
      <c r="AF771" s="3" t="str">
        <f>IF(D771="","",COUNT(D$3:D771))</f>
        <v/>
      </c>
      <c r="AG771" s="20" t="str">
        <f>IF(E771="","",COUNTA($E$3:E771))</f>
        <v/>
      </c>
      <c r="AH771" s="38" t="str">
        <f>IF(B771="",IF(OR($C771&lt;&gt;"",$D771&lt;&gt;"",$E771&lt;&gt;"",$H771&lt;&gt;"",$G771&lt;&gt;""),INDEX(AH$3:AH770,MATCH(MAX(AD$3:AD770),AD$3:AD770,0),0),""),B771)</f>
        <v/>
      </c>
      <c r="AI771" s="38" t="str">
        <f>IF(C771="",IF(OR($D771&lt;&gt;"",$E771&lt;&gt;"",$H771&lt;&gt;"",$G771&lt;&gt;""),INDEX(AI$3:AI770,MATCH(MAX(AE$3:AE770),AE$3:AE770,0),0),""),C771)</f>
        <v/>
      </c>
      <c r="AJ771" s="38" t="str">
        <f>IF(D771="",IF(OR($E771&lt;&gt;"",$H771&lt;&gt;"",$G771&lt;&gt;""),INDEX(AJ$3:AJ770,MATCH(MAX(AF$3:AF770),AF$3:AF770,0),0),""),D771)</f>
        <v/>
      </c>
      <c r="AK771" s="4" t="str">
        <f>IF(入力!E771="","",IFERROR(INDEX(雇用者!$B$3:$B$100003,IFERROR(MATCH("*"&amp;$E771&amp;"*",雇用者!B$3:B$100003,0),MATCH("*"&amp;$E771&amp;"*",雇用者!C$3:C$100003,0)),0),入力!E771))&amp;""</f>
        <v/>
      </c>
      <c r="AL771" s="20" t="str">
        <f>IF(AM771="","",$AM771&amp;"@"&amp;AN771&amp;IF(AN771="","","@"&amp;COUNTIF($AK$3:AK771,AN771)))</f>
        <v/>
      </c>
      <c r="AM771" s="26" t="str">
        <f t="shared" si="361"/>
        <v/>
      </c>
      <c r="AN771" s="4" t="str">
        <f>IF(AK771="",IF(AND(OR(H771&lt;&gt;"",G771&lt;&gt;""),E771=""),INDEX($AK$3:AK770,MATCH(MAX($AG$3:AG770),$AG$3:AG770,0),0),""),AK771)</f>
        <v/>
      </c>
      <c r="AO771" s="20" t="str">
        <f>IF(H771="",IF(AN771="","",IFERROR(INDEX(雇用者!$D$3:$D$100003,MATCH($AN771,雇用者!B$3:B$100003,0),0),"")),H771)&amp;""</f>
        <v/>
      </c>
      <c r="AP771" s="20" t="str">
        <f>IF(AN771="","",IFERROR(IF(AND(入力!I771="",H771=""),INDEX(雇用者!$E$3:$E$100003,MATCH($AN771,雇用者!B$3:B$100003,0),0),I771),I771))&amp;""</f>
        <v/>
      </c>
      <c r="AQ771" s="20" t="str">
        <f t="shared" si="362"/>
        <v/>
      </c>
      <c r="AR771" s="20" t="str">
        <f t="shared" si="363"/>
        <v/>
      </c>
      <c r="AS771" s="20" t="str">
        <f>IF(AN771="","",IFERROR(IF(AND(入力!G771="",H771=""),INDEX(雇用者!$F$3:$Y$100003,MATCH($AN771,雇用者!B$3:B$100003,0),MATCH($AM771,雇用者!$F$1:$Y$1,1)),IF(G771="","",G771)),IF(G771="","",G771)))</f>
        <v/>
      </c>
      <c r="AT771" s="21" t="str">
        <f t="shared" si="364"/>
        <v/>
      </c>
      <c r="AU771" s="21" t="str">
        <f>IF(AND(AT771&lt;&gt;"",COUNTIF($AL$3:AL771,AL771)=1),SUMIF($AL$3:$AT$100003,AL771,$AT$3:$AT$100003),"")</f>
        <v/>
      </c>
      <c r="AV771" s="21" t="str">
        <f>IF(AND(COUNTIF($AM$3:AM771,AM771)=COUNTIF($AM$3:AM100771,AM771),AM771&lt;&gt;""),SUMIF($AM$3:AM771,AM771,$AT$3:AT771),"")</f>
        <v/>
      </c>
      <c r="AW771" s="96"/>
      <c r="AX771" s="20" t="str">
        <f>IF(COUNT(BC771:BH771)=6,MAX($AX$3:AX770)+1,"")</f>
        <v/>
      </c>
      <c r="AY771" s="20" t="str">
        <f>IF(AZ771="","",RANK(AZ771,$AZ$3:$AZ$100003,1)+COUNTIF($AZ$3:AZ771,AZ771)-1)</f>
        <v/>
      </c>
      <c r="AZ771" s="20" t="str">
        <f t="shared" si="365"/>
        <v/>
      </c>
      <c r="BA771" s="20" t="str">
        <f>IF(AN771="","",IF(COUNTIF($AN$3:AN771,AN771)=1,1+MAX($BA$3:BA770),INDEX($BA$3:BA770,MATCH(AN771,$AN$3:AN771,0),0)))</f>
        <v/>
      </c>
      <c r="BB771" s="20" t="str">
        <f>IF(AO771="","",IF(COUNTIF($AO$3:AO771,AO771)=1,1+MAX($BB$3:BB770),INDEX($BB$3:BB770,MATCH(AO771,$AO$3:AO771,0),0)))</f>
        <v/>
      </c>
      <c r="BC771" s="54" t="str">
        <f t="shared" si="366"/>
        <v/>
      </c>
      <c r="BD771" s="54" t="str">
        <f t="shared" si="367"/>
        <v/>
      </c>
      <c r="BE771" s="20" t="str">
        <f>IF($AN771="","",IF(COUNTIF(AN771,"*"&amp;BE$1&amp;"*"),COUNTIF(AN$3:AN771,"*"&amp;BE$1&amp;"*"),""))</f>
        <v/>
      </c>
      <c r="BF771" s="20" t="str">
        <f>IF($AN771="","",IF(COUNTIF(AO771,"*"&amp;BF$1&amp;"*"),COUNTIF(AO$3:AO771,"*"&amp;BF$1&amp;"*"),""))</f>
        <v/>
      </c>
      <c r="BG771" s="20" t="str">
        <f>IF($AN771="","",IF(COUNTIF(AP771,"*"&amp;BG$1&amp;"*"),COUNTIF(AP$3:AP771,"*"&amp;BG$1&amp;"*"),""))</f>
        <v/>
      </c>
      <c r="BH771" s="20" t="str">
        <f>IF($AN771="","",IF(COUNTIF(AQ771,"*"&amp;BH$1&amp;"*"),COUNTIF(AQ$3:AQ771,"*"&amp;BH$1&amp;"*"),""))</f>
        <v/>
      </c>
      <c r="BI771" s="58" t="str">
        <f t="shared" si="368"/>
        <v/>
      </c>
      <c r="BJ771" s="20" t="str">
        <f t="shared" si="369"/>
        <v/>
      </c>
      <c r="BK771" s="20" t="str">
        <f t="shared" si="370"/>
        <v/>
      </c>
      <c r="BM771" s="20" t="str">
        <f>IF($BM$1&gt;=1+MAX($BM$3:BM770),1+MAX($BM$3:BM770),"")</f>
        <v/>
      </c>
      <c r="BN771" s="20" t="str">
        <f t="shared" si="372"/>
        <v/>
      </c>
      <c r="BO771" s="20" t="str">
        <f t="shared" si="372"/>
        <v/>
      </c>
      <c r="BP771" s="20" t="str">
        <f t="shared" si="372"/>
        <v/>
      </c>
      <c r="BQ771" s="20" t="str">
        <f t="shared" si="372"/>
        <v/>
      </c>
      <c r="BR771" s="20" t="str">
        <f t="shared" si="372"/>
        <v/>
      </c>
      <c r="BS771" s="20" t="str">
        <f t="shared" si="372"/>
        <v/>
      </c>
      <c r="BT771" s="20" t="str">
        <f t="shared" si="372"/>
        <v/>
      </c>
      <c r="BU771" s="20" t="str">
        <f t="shared" si="372"/>
        <v/>
      </c>
      <c r="BV771" s="20" t="str">
        <f t="shared" si="372"/>
        <v/>
      </c>
      <c r="BW771" s="20" t="str">
        <f t="shared" si="372"/>
        <v/>
      </c>
      <c r="BX771" s="20" t="str">
        <f t="shared" si="372"/>
        <v/>
      </c>
    </row>
    <row r="772" spans="2:76" ht="30" customHeight="1" x14ac:dyDescent="0.2">
      <c r="B772" s="52"/>
      <c r="C772" s="52"/>
      <c r="D772" s="52"/>
      <c r="E772" s="30"/>
      <c r="F772" s="31"/>
      <c r="G772" s="32"/>
      <c r="H772" s="30"/>
      <c r="I772" s="31"/>
      <c r="J772" s="34"/>
      <c r="K772" s="112" t="str">
        <f t="shared" si="348"/>
        <v/>
      </c>
      <c r="L772" s="108" t="str">
        <f t="shared" si="349"/>
        <v/>
      </c>
      <c r="M772" s="108" t="str">
        <f t="shared" si="350"/>
        <v/>
      </c>
      <c r="N772" s="31" t="str">
        <f t="shared" si="351"/>
        <v/>
      </c>
      <c r="O772" s="31" t="str">
        <f t="shared" si="352"/>
        <v/>
      </c>
      <c r="P772" s="49" t="str">
        <f t="shared" si="353"/>
        <v/>
      </c>
      <c r="Q772" s="49" t="str">
        <f t="shared" si="354"/>
        <v/>
      </c>
      <c r="R772" s="32" t="str">
        <f t="shared" si="355"/>
        <v/>
      </c>
      <c r="S772" s="19"/>
      <c r="T772" s="45" t="str">
        <f t="shared" si="356"/>
        <v/>
      </c>
      <c r="U772" s="32" t="str">
        <f t="shared" si="357"/>
        <v/>
      </c>
      <c r="V772" s="22"/>
      <c r="W772" s="6" t="str">
        <f t="shared" si="373"/>
        <v/>
      </c>
      <c r="X772" s="7" t="str">
        <f t="shared" si="358"/>
        <v/>
      </c>
      <c r="Y772" s="19"/>
      <c r="Z772" s="13" t="str">
        <f t="shared" si="374"/>
        <v/>
      </c>
      <c r="AA772" s="13" t="str">
        <f t="shared" si="359"/>
        <v/>
      </c>
      <c r="AB772" s="7" t="str">
        <f t="shared" si="360"/>
        <v/>
      </c>
      <c r="AC772" s="22"/>
      <c r="AD772" s="3" t="str">
        <f>IF(B772="","",COUNT(B$3:B772))</f>
        <v/>
      </c>
      <c r="AE772" s="3" t="str">
        <f>IF(C772="","",COUNT(C$3:C772))</f>
        <v/>
      </c>
      <c r="AF772" s="3" t="str">
        <f>IF(D772="","",COUNT(D$3:D772))</f>
        <v/>
      </c>
      <c r="AG772" s="20" t="str">
        <f>IF(E772="","",COUNTA($E$3:E772))</f>
        <v/>
      </c>
      <c r="AH772" s="38" t="str">
        <f>IF(B772="",IF(OR($C772&lt;&gt;"",$D772&lt;&gt;"",$E772&lt;&gt;"",$H772&lt;&gt;"",$G772&lt;&gt;""),INDEX(AH$3:AH771,MATCH(MAX(AD$3:AD771),AD$3:AD771,0),0),""),B772)</f>
        <v/>
      </c>
      <c r="AI772" s="38" t="str">
        <f>IF(C772="",IF(OR($D772&lt;&gt;"",$E772&lt;&gt;"",$H772&lt;&gt;"",$G772&lt;&gt;""),INDEX(AI$3:AI771,MATCH(MAX(AE$3:AE771),AE$3:AE771,0),0),""),C772)</f>
        <v/>
      </c>
      <c r="AJ772" s="38" t="str">
        <f>IF(D772="",IF(OR($E772&lt;&gt;"",$H772&lt;&gt;"",$G772&lt;&gt;""),INDEX(AJ$3:AJ771,MATCH(MAX(AF$3:AF771),AF$3:AF771,0),0),""),D772)</f>
        <v/>
      </c>
      <c r="AK772" s="4" t="str">
        <f>IF(入力!E772="","",IFERROR(INDEX(雇用者!$B$3:$B$100003,IFERROR(MATCH("*"&amp;$E772&amp;"*",雇用者!B$3:B$100003,0),MATCH("*"&amp;$E772&amp;"*",雇用者!C$3:C$100003,0)),0),入力!E772))&amp;""</f>
        <v/>
      </c>
      <c r="AL772" s="20" t="str">
        <f>IF(AM772="","",$AM772&amp;"@"&amp;AN772&amp;IF(AN772="","","@"&amp;COUNTIF($AK$3:AK772,AN772)))</f>
        <v/>
      </c>
      <c r="AM772" s="26" t="str">
        <f t="shared" si="361"/>
        <v/>
      </c>
      <c r="AN772" s="4" t="str">
        <f>IF(AK772="",IF(AND(OR(H772&lt;&gt;"",G772&lt;&gt;""),E772=""),INDEX($AK$3:AK771,MATCH(MAX($AG$3:AG771),$AG$3:AG771,0),0),""),AK772)</f>
        <v/>
      </c>
      <c r="AO772" s="20" t="str">
        <f>IF(H772="",IF(AN772="","",IFERROR(INDEX(雇用者!$D$3:$D$100003,MATCH($AN772,雇用者!B$3:B$100003,0),0),"")),H772)&amp;""</f>
        <v/>
      </c>
      <c r="AP772" s="20" t="str">
        <f>IF(AN772="","",IFERROR(IF(AND(入力!I772="",H772=""),INDEX(雇用者!$E$3:$E$100003,MATCH($AN772,雇用者!B$3:B$100003,0),0),I772),I772))&amp;""</f>
        <v/>
      </c>
      <c r="AQ772" s="20" t="str">
        <f t="shared" si="362"/>
        <v/>
      </c>
      <c r="AR772" s="20" t="str">
        <f t="shared" si="363"/>
        <v/>
      </c>
      <c r="AS772" s="20" t="str">
        <f>IF(AN772="","",IFERROR(IF(AND(入力!G772="",H772=""),INDEX(雇用者!$F$3:$Y$100003,MATCH($AN772,雇用者!B$3:B$100003,0),MATCH($AM772,雇用者!$F$1:$Y$1,1)),IF(G772="","",G772)),IF(G772="","",G772)))</f>
        <v/>
      </c>
      <c r="AT772" s="21" t="str">
        <f t="shared" si="364"/>
        <v/>
      </c>
      <c r="AU772" s="21" t="str">
        <f>IF(AND(AT772&lt;&gt;"",COUNTIF($AL$3:AL772,AL772)=1),SUMIF($AL$3:$AT$100003,AL772,$AT$3:$AT$100003),"")</f>
        <v/>
      </c>
      <c r="AV772" s="21" t="str">
        <f>IF(AND(COUNTIF($AM$3:AM772,AM772)=COUNTIF($AM$3:AM100772,AM772),AM772&lt;&gt;""),SUMIF($AM$3:AM772,AM772,$AT$3:AT772),"")</f>
        <v/>
      </c>
      <c r="AW772" s="96"/>
      <c r="AX772" s="20" t="str">
        <f>IF(COUNT(BC772:BH772)=6,MAX($AX$3:AX771)+1,"")</f>
        <v/>
      </c>
      <c r="AY772" s="20" t="str">
        <f>IF(AZ772="","",RANK(AZ772,$AZ$3:$AZ$100003,1)+COUNTIF($AZ$3:AZ772,AZ772)-1)</f>
        <v/>
      </c>
      <c r="AZ772" s="20" t="str">
        <f t="shared" si="365"/>
        <v/>
      </c>
      <c r="BA772" s="20" t="str">
        <f>IF(AN772="","",IF(COUNTIF($AN$3:AN772,AN772)=1,1+MAX($BA$3:BA771),INDEX($BA$3:BA771,MATCH(AN772,$AN$3:AN772,0),0)))</f>
        <v/>
      </c>
      <c r="BB772" s="20" t="str">
        <f>IF(AO772="","",IF(COUNTIF($AO$3:AO772,AO772)=1,1+MAX($BB$3:BB771),INDEX($BB$3:BB771,MATCH(AO772,$AO$3:AO772,0),0)))</f>
        <v/>
      </c>
      <c r="BC772" s="54" t="str">
        <f t="shared" si="366"/>
        <v/>
      </c>
      <c r="BD772" s="54" t="str">
        <f t="shared" si="367"/>
        <v/>
      </c>
      <c r="BE772" s="20" t="str">
        <f>IF($AN772="","",IF(COUNTIF(AN772,"*"&amp;BE$1&amp;"*"),COUNTIF(AN$3:AN772,"*"&amp;BE$1&amp;"*"),""))</f>
        <v/>
      </c>
      <c r="BF772" s="20" t="str">
        <f>IF($AN772="","",IF(COUNTIF(AO772,"*"&amp;BF$1&amp;"*"),COUNTIF(AO$3:AO772,"*"&amp;BF$1&amp;"*"),""))</f>
        <v/>
      </c>
      <c r="BG772" s="20" t="str">
        <f>IF($AN772="","",IF(COUNTIF(AP772,"*"&amp;BG$1&amp;"*"),COUNTIF(AP$3:AP772,"*"&amp;BG$1&amp;"*"),""))</f>
        <v/>
      </c>
      <c r="BH772" s="20" t="str">
        <f>IF($AN772="","",IF(COUNTIF(AQ772,"*"&amp;BH$1&amp;"*"),COUNTIF(AQ$3:AQ772,"*"&amp;BH$1&amp;"*"),""))</f>
        <v/>
      </c>
      <c r="BI772" s="58" t="str">
        <f t="shared" si="368"/>
        <v/>
      </c>
      <c r="BJ772" s="20" t="str">
        <f t="shared" si="369"/>
        <v/>
      </c>
      <c r="BK772" s="20" t="str">
        <f t="shared" si="370"/>
        <v/>
      </c>
      <c r="BM772" s="20" t="str">
        <f>IF($BM$1&gt;=1+MAX($BM$3:BM771),1+MAX($BM$3:BM771),"")</f>
        <v/>
      </c>
      <c r="BN772" s="20" t="str">
        <f t="shared" si="372"/>
        <v/>
      </c>
      <c r="BO772" s="20" t="str">
        <f t="shared" si="372"/>
        <v/>
      </c>
      <c r="BP772" s="20" t="str">
        <f t="shared" si="372"/>
        <v/>
      </c>
      <c r="BQ772" s="20" t="str">
        <f t="shared" si="372"/>
        <v/>
      </c>
      <c r="BR772" s="20" t="str">
        <f t="shared" si="372"/>
        <v/>
      </c>
      <c r="BS772" s="20" t="str">
        <f t="shared" si="372"/>
        <v/>
      </c>
      <c r="BT772" s="20" t="str">
        <f t="shared" si="372"/>
        <v/>
      </c>
      <c r="BU772" s="20" t="str">
        <f t="shared" si="372"/>
        <v/>
      </c>
      <c r="BV772" s="20" t="str">
        <f t="shared" si="372"/>
        <v/>
      </c>
      <c r="BW772" s="20" t="str">
        <f t="shared" si="372"/>
        <v/>
      </c>
      <c r="BX772" s="20" t="str">
        <f t="shared" si="372"/>
        <v/>
      </c>
    </row>
    <row r="773" spans="2:76" ht="30" customHeight="1" x14ac:dyDescent="0.2">
      <c r="B773" s="52"/>
      <c r="C773" s="52"/>
      <c r="D773" s="52"/>
      <c r="E773" s="30"/>
      <c r="F773" s="31"/>
      <c r="G773" s="32"/>
      <c r="H773" s="30"/>
      <c r="I773" s="31"/>
      <c r="J773" s="34"/>
      <c r="K773" s="112" t="str">
        <f t="shared" si="348"/>
        <v/>
      </c>
      <c r="L773" s="108" t="str">
        <f t="shared" si="349"/>
        <v/>
      </c>
      <c r="M773" s="108" t="str">
        <f t="shared" si="350"/>
        <v/>
      </c>
      <c r="N773" s="31" t="str">
        <f t="shared" si="351"/>
        <v/>
      </c>
      <c r="O773" s="31" t="str">
        <f t="shared" si="352"/>
        <v/>
      </c>
      <c r="P773" s="49" t="str">
        <f t="shared" si="353"/>
        <v/>
      </c>
      <c r="Q773" s="49" t="str">
        <f t="shared" si="354"/>
        <v/>
      </c>
      <c r="R773" s="32" t="str">
        <f t="shared" si="355"/>
        <v/>
      </c>
      <c r="S773" s="19"/>
      <c r="T773" s="45" t="str">
        <f t="shared" si="356"/>
        <v/>
      </c>
      <c r="U773" s="32" t="str">
        <f t="shared" si="357"/>
        <v/>
      </c>
      <c r="V773" s="22"/>
      <c r="W773" s="6" t="str">
        <f t="shared" si="373"/>
        <v/>
      </c>
      <c r="X773" s="7" t="str">
        <f t="shared" si="358"/>
        <v/>
      </c>
      <c r="Y773" s="19"/>
      <c r="Z773" s="13" t="str">
        <f t="shared" si="374"/>
        <v/>
      </c>
      <c r="AA773" s="13" t="str">
        <f t="shared" si="359"/>
        <v/>
      </c>
      <c r="AB773" s="7" t="str">
        <f t="shared" si="360"/>
        <v/>
      </c>
      <c r="AC773" s="22"/>
      <c r="AD773" s="3" t="str">
        <f>IF(B773="","",COUNT(B$3:B773))</f>
        <v/>
      </c>
      <c r="AE773" s="3" t="str">
        <f>IF(C773="","",COUNT(C$3:C773))</f>
        <v/>
      </c>
      <c r="AF773" s="3" t="str">
        <f>IF(D773="","",COUNT(D$3:D773))</f>
        <v/>
      </c>
      <c r="AG773" s="20" t="str">
        <f>IF(E773="","",COUNTA($E$3:E773))</f>
        <v/>
      </c>
      <c r="AH773" s="38" t="str">
        <f>IF(B773="",IF(OR($C773&lt;&gt;"",$D773&lt;&gt;"",$E773&lt;&gt;"",$H773&lt;&gt;"",$G773&lt;&gt;""),INDEX(AH$3:AH772,MATCH(MAX(AD$3:AD772),AD$3:AD772,0),0),""),B773)</f>
        <v/>
      </c>
      <c r="AI773" s="38" t="str">
        <f>IF(C773="",IF(OR($D773&lt;&gt;"",$E773&lt;&gt;"",$H773&lt;&gt;"",$G773&lt;&gt;""),INDEX(AI$3:AI772,MATCH(MAX(AE$3:AE772),AE$3:AE772,0),0),""),C773)</f>
        <v/>
      </c>
      <c r="AJ773" s="38" t="str">
        <f>IF(D773="",IF(OR($E773&lt;&gt;"",$H773&lt;&gt;"",$G773&lt;&gt;""),INDEX(AJ$3:AJ772,MATCH(MAX(AF$3:AF772),AF$3:AF772,0),0),""),D773)</f>
        <v/>
      </c>
      <c r="AK773" s="4" t="str">
        <f>IF(入力!E773="","",IFERROR(INDEX(雇用者!$B$3:$B$100003,IFERROR(MATCH("*"&amp;$E773&amp;"*",雇用者!B$3:B$100003,0),MATCH("*"&amp;$E773&amp;"*",雇用者!C$3:C$100003,0)),0),入力!E773))&amp;""</f>
        <v/>
      </c>
      <c r="AL773" s="20" t="str">
        <f>IF(AM773="","",$AM773&amp;"@"&amp;AN773&amp;IF(AN773="","","@"&amp;COUNTIF($AK$3:AK773,AN773)))</f>
        <v/>
      </c>
      <c r="AM773" s="26" t="str">
        <f t="shared" si="361"/>
        <v/>
      </c>
      <c r="AN773" s="4" t="str">
        <f>IF(AK773="",IF(AND(OR(H773&lt;&gt;"",G773&lt;&gt;""),E773=""),INDEX($AK$3:AK772,MATCH(MAX($AG$3:AG772),$AG$3:AG772,0),0),""),AK773)</f>
        <v/>
      </c>
      <c r="AO773" s="20" t="str">
        <f>IF(H773="",IF(AN773="","",IFERROR(INDEX(雇用者!$D$3:$D$100003,MATCH($AN773,雇用者!B$3:B$100003,0),0),"")),H773)&amp;""</f>
        <v/>
      </c>
      <c r="AP773" s="20" t="str">
        <f>IF(AN773="","",IFERROR(IF(AND(入力!I773="",H773=""),INDEX(雇用者!$E$3:$E$100003,MATCH($AN773,雇用者!B$3:B$100003,0),0),I773),I773))&amp;""</f>
        <v/>
      </c>
      <c r="AQ773" s="20" t="str">
        <f t="shared" si="362"/>
        <v/>
      </c>
      <c r="AR773" s="20" t="str">
        <f t="shared" si="363"/>
        <v/>
      </c>
      <c r="AS773" s="20" t="str">
        <f>IF(AN773="","",IFERROR(IF(AND(入力!G773="",H773=""),INDEX(雇用者!$F$3:$Y$100003,MATCH($AN773,雇用者!B$3:B$100003,0),MATCH($AM773,雇用者!$F$1:$Y$1,1)),IF(G773="","",G773)),IF(G773="","",G773)))</f>
        <v/>
      </c>
      <c r="AT773" s="21" t="str">
        <f t="shared" si="364"/>
        <v/>
      </c>
      <c r="AU773" s="21" t="str">
        <f>IF(AND(AT773&lt;&gt;"",COUNTIF($AL$3:AL773,AL773)=1),SUMIF($AL$3:$AT$100003,AL773,$AT$3:$AT$100003),"")</f>
        <v/>
      </c>
      <c r="AV773" s="21" t="str">
        <f>IF(AND(COUNTIF($AM$3:AM773,AM773)=COUNTIF($AM$3:AM100773,AM773),AM773&lt;&gt;""),SUMIF($AM$3:AM773,AM773,$AT$3:AT773),"")</f>
        <v/>
      </c>
      <c r="AW773" s="96"/>
      <c r="AX773" s="20" t="str">
        <f>IF(COUNT(BC773:BH773)=6,MAX($AX$3:AX772)+1,"")</f>
        <v/>
      </c>
      <c r="AY773" s="20" t="str">
        <f>IF(AZ773="","",RANK(AZ773,$AZ$3:$AZ$100003,1)+COUNTIF($AZ$3:AZ773,AZ773)-1)</f>
        <v/>
      </c>
      <c r="AZ773" s="20" t="str">
        <f t="shared" si="365"/>
        <v/>
      </c>
      <c r="BA773" s="20" t="str">
        <f>IF(AN773="","",IF(COUNTIF($AN$3:AN773,AN773)=1,1+MAX($BA$3:BA772),INDEX($BA$3:BA772,MATCH(AN773,$AN$3:AN773,0),0)))</f>
        <v/>
      </c>
      <c r="BB773" s="20" t="str">
        <f>IF(AO773="","",IF(COUNTIF($AO$3:AO773,AO773)=1,1+MAX($BB$3:BB772),INDEX($BB$3:BB772,MATCH(AO773,$AO$3:AO773,0),0)))</f>
        <v/>
      </c>
      <c r="BC773" s="54" t="str">
        <f t="shared" si="366"/>
        <v/>
      </c>
      <c r="BD773" s="54" t="str">
        <f t="shared" si="367"/>
        <v/>
      </c>
      <c r="BE773" s="20" t="str">
        <f>IF($AN773="","",IF(COUNTIF(AN773,"*"&amp;BE$1&amp;"*"),COUNTIF(AN$3:AN773,"*"&amp;BE$1&amp;"*"),""))</f>
        <v/>
      </c>
      <c r="BF773" s="20" t="str">
        <f>IF($AN773="","",IF(COUNTIF(AO773,"*"&amp;BF$1&amp;"*"),COUNTIF(AO$3:AO773,"*"&amp;BF$1&amp;"*"),""))</f>
        <v/>
      </c>
      <c r="BG773" s="20" t="str">
        <f>IF($AN773="","",IF(COUNTIF(AP773,"*"&amp;BG$1&amp;"*"),COUNTIF(AP$3:AP773,"*"&amp;BG$1&amp;"*"),""))</f>
        <v/>
      </c>
      <c r="BH773" s="20" t="str">
        <f>IF($AN773="","",IF(COUNTIF(AQ773,"*"&amp;BH$1&amp;"*"),COUNTIF(AQ$3:AQ773,"*"&amp;BH$1&amp;"*"),""))</f>
        <v/>
      </c>
      <c r="BI773" s="58" t="str">
        <f t="shared" si="368"/>
        <v/>
      </c>
      <c r="BJ773" s="20" t="str">
        <f t="shared" si="369"/>
        <v/>
      </c>
      <c r="BK773" s="20" t="str">
        <f t="shared" si="370"/>
        <v/>
      </c>
      <c r="BM773" s="20" t="str">
        <f>IF($BM$1&gt;=1+MAX($BM$3:BM772),1+MAX($BM$3:BM772),"")</f>
        <v/>
      </c>
      <c r="BN773" s="20" t="str">
        <f t="shared" si="372"/>
        <v/>
      </c>
      <c r="BO773" s="20" t="str">
        <f t="shared" si="372"/>
        <v/>
      </c>
      <c r="BP773" s="20" t="str">
        <f t="shared" si="372"/>
        <v/>
      </c>
      <c r="BQ773" s="20" t="str">
        <f t="shared" si="372"/>
        <v/>
      </c>
      <c r="BR773" s="20" t="str">
        <f t="shared" si="372"/>
        <v/>
      </c>
      <c r="BS773" s="20" t="str">
        <f t="shared" si="372"/>
        <v/>
      </c>
      <c r="BT773" s="20" t="str">
        <f t="shared" si="372"/>
        <v/>
      </c>
      <c r="BU773" s="20" t="str">
        <f t="shared" si="372"/>
        <v/>
      </c>
      <c r="BV773" s="20" t="str">
        <f t="shared" si="372"/>
        <v/>
      </c>
      <c r="BW773" s="20" t="str">
        <f t="shared" si="372"/>
        <v/>
      </c>
      <c r="BX773" s="20" t="str">
        <f t="shared" si="372"/>
        <v/>
      </c>
    </row>
    <row r="774" spans="2:76" ht="30" customHeight="1" x14ac:dyDescent="0.2">
      <c r="B774" s="52"/>
      <c r="C774" s="52"/>
      <c r="D774" s="52"/>
      <c r="E774" s="30"/>
      <c r="F774" s="31"/>
      <c r="G774" s="32"/>
      <c r="H774" s="30"/>
      <c r="I774" s="31"/>
      <c r="J774" s="34"/>
      <c r="K774" s="112" t="str">
        <f t="shared" si="348"/>
        <v/>
      </c>
      <c r="L774" s="108" t="str">
        <f t="shared" si="349"/>
        <v/>
      </c>
      <c r="M774" s="108" t="str">
        <f t="shared" si="350"/>
        <v/>
      </c>
      <c r="N774" s="31" t="str">
        <f t="shared" si="351"/>
        <v/>
      </c>
      <c r="O774" s="31" t="str">
        <f t="shared" si="352"/>
        <v/>
      </c>
      <c r="P774" s="49" t="str">
        <f t="shared" si="353"/>
        <v/>
      </c>
      <c r="Q774" s="49" t="str">
        <f t="shared" si="354"/>
        <v/>
      </c>
      <c r="R774" s="32" t="str">
        <f t="shared" si="355"/>
        <v/>
      </c>
      <c r="S774" s="19"/>
      <c r="T774" s="45" t="str">
        <f t="shared" si="356"/>
        <v/>
      </c>
      <c r="U774" s="32" t="str">
        <f t="shared" si="357"/>
        <v/>
      </c>
      <c r="V774" s="22"/>
      <c r="W774" s="6" t="str">
        <f t="shared" si="373"/>
        <v/>
      </c>
      <c r="X774" s="7" t="str">
        <f t="shared" si="358"/>
        <v/>
      </c>
      <c r="Y774" s="19"/>
      <c r="Z774" s="13" t="str">
        <f t="shared" si="374"/>
        <v/>
      </c>
      <c r="AA774" s="13" t="str">
        <f t="shared" si="359"/>
        <v/>
      </c>
      <c r="AB774" s="7" t="str">
        <f t="shared" si="360"/>
        <v/>
      </c>
      <c r="AC774" s="22"/>
      <c r="AD774" s="3" t="str">
        <f>IF(B774="","",COUNT(B$3:B774))</f>
        <v/>
      </c>
      <c r="AE774" s="3" t="str">
        <f>IF(C774="","",COUNT(C$3:C774))</f>
        <v/>
      </c>
      <c r="AF774" s="3" t="str">
        <f>IF(D774="","",COUNT(D$3:D774))</f>
        <v/>
      </c>
      <c r="AG774" s="20" t="str">
        <f>IF(E774="","",COUNTA($E$3:E774))</f>
        <v/>
      </c>
      <c r="AH774" s="38" t="str">
        <f>IF(B774="",IF(OR($C774&lt;&gt;"",$D774&lt;&gt;"",$E774&lt;&gt;"",$H774&lt;&gt;"",$G774&lt;&gt;""),INDEX(AH$3:AH773,MATCH(MAX(AD$3:AD773),AD$3:AD773,0),0),""),B774)</f>
        <v/>
      </c>
      <c r="AI774" s="38" t="str">
        <f>IF(C774="",IF(OR($D774&lt;&gt;"",$E774&lt;&gt;"",$H774&lt;&gt;"",$G774&lt;&gt;""),INDEX(AI$3:AI773,MATCH(MAX(AE$3:AE773),AE$3:AE773,0),0),""),C774)</f>
        <v/>
      </c>
      <c r="AJ774" s="38" t="str">
        <f>IF(D774="",IF(OR($E774&lt;&gt;"",$H774&lt;&gt;"",$G774&lt;&gt;""),INDEX(AJ$3:AJ773,MATCH(MAX(AF$3:AF773),AF$3:AF773,0),0),""),D774)</f>
        <v/>
      </c>
      <c r="AK774" s="4" t="str">
        <f>IF(入力!E774="","",IFERROR(INDEX(雇用者!$B$3:$B$100003,IFERROR(MATCH("*"&amp;$E774&amp;"*",雇用者!B$3:B$100003,0),MATCH("*"&amp;$E774&amp;"*",雇用者!C$3:C$100003,0)),0),入力!E774))&amp;""</f>
        <v/>
      </c>
      <c r="AL774" s="20" t="str">
        <f>IF(AM774="","",$AM774&amp;"@"&amp;AN774&amp;IF(AN774="","","@"&amp;COUNTIF($AK$3:AK774,AN774)))</f>
        <v/>
      </c>
      <c r="AM774" s="26" t="str">
        <f t="shared" si="361"/>
        <v/>
      </c>
      <c r="AN774" s="4" t="str">
        <f>IF(AK774="",IF(AND(OR(H774&lt;&gt;"",G774&lt;&gt;""),E774=""),INDEX($AK$3:AK773,MATCH(MAX($AG$3:AG773),$AG$3:AG773,0),0),""),AK774)</f>
        <v/>
      </c>
      <c r="AO774" s="20" t="str">
        <f>IF(H774="",IF(AN774="","",IFERROR(INDEX(雇用者!$D$3:$D$100003,MATCH($AN774,雇用者!B$3:B$100003,0),0),"")),H774)&amp;""</f>
        <v/>
      </c>
      <c r="AP774" s="20" t="str">
        <f>IF(AN774="","",IFERROR(IF(AND(入力!I774="",H774=""),INDEX(雇用者!$E$3:$E$100003,MATCH($AN774,雇用者!B$3:B$100003,0),0),I774),I774))&amp;""</f>
        <v/>
      </c>
      <c r="AQ774" s="20" t="str">
        <f t="shared" si="362"/>
        <v/>
      </c>
      <c r="AR774" s="20" t="str">
        <f t="shared" si="363"/>
        <v/>
      </c>
      <c r="AS774" s="20" t="str">
        <f>IF(AN774="","",IFERROR(IF(AND(入力!G774="",H774=""),INDEX(雇用者!$F$3:$Y$100003,MATCH($AN774,雇用者!B$3:B$100003,0),MATCH($AM774,雇用者!$F$1:$Y$1,1)),IF(G774="","",G774)),IF(G774="","",G774)))</f>
        <v/>
      </c>
      <c r="AT774" s="21" t="str">
        <f t="shared" si="364"/>
        <v/>
      </c>
      <c r="AU774" s="21" t="str">
        <f>IF(AND(AT774&lt;&gt;"",COUNTIF($AL$3:AL774,AL774)=1),SUMIF($AL$3:$AT$100003,AL774,$AT$3:$AT$100003),"")</f>
        <v/>
      </c>
      <c r="AV774" s="21" t="str">
        <f>IF(AND(COUNTIF($AM$3:AM774,AM774)=COUNTIF($AM$3:AM100774,AM774),AM774&lt;&gt;""),SUMIF($AM$3:AM774,AM774,$AT$3:AT774),"")</f>
        <v/>
      </c>
      <c r="AW774" s="96"/>
      <c r="AX774" s="20" t="str">
        <f>IF(COUNT(BC774:BH774)=6,MAX($AX$3:AX773)+1,"")</f>
        <v/>
      </c>
      <c r="AY774" s="20" t="str">
        <f>IF(AZ774="","",RANK(AZ774,$AZ$3:$AZ$100003,1)+COUNTIF($AZ$3:AZ774,AZ774)-1)</f>
        <v/>
      </c>
      <c r="AZ774" s="20" t="str">
        <f t="shared" si="365"/>
        <v/>
      </c>
      <c r="BA774" s="20" t="str">
        <f>IF(AN774="","",IF(COUNTIF($AN$3:AN774,AN774)=1,1+MAX($BA$3:BA773),INDEX($BA$3:BA773,MATCH(AN774,$AN$3:AN774,0),0)))</f>
        <v/>
      </c>
      <c r="BB774" s="20" t="str">
        <f>IF(AO774="","",IF(COUNTIF($AO$3:AO774,AO774)=1,1+MAX($BB$3:BB773),INDEX($BB$3:BB773,MATCH(AO774,$AO$3:AO774,0),0)))</f>
        <v/>
      </c>
      <c r="BC774" s="54" t="str">
        <f t="shared" si="366"/>
        <v/>
      </c>
      <c r="BD774" s="54" t="str">
        <f t="shared" si="367"/>
        <v/>
      </c>
      <c r="BE774" s="20" t="str">
        <f>IF($AN774="","",IF(COUNTIF(AN774,"*"&amp;BE$1&amp;"*"),COUNTIF(AN$3:AN774,"*"&amp;BE$1&amp;"*"),""))</f>
        <v/>
      </c>
      <c r="BF774" s="20" t="str">
        <f>IF($AN774="","",IF(COUNTIF(AO774,"*"&amp;BF$1&amp;"*"),COUNTIF(AO$3:AO774,"*"&amp;BF$1&amp;"*"),""))</f>
        <v/>
      </c>
      <c r="BG774" s="20" t="str">
        <f>IF($AN774="","",IF(COUNTIF(AP774,"*"&amp;BG$1&amp;"*"),COUNTIF(AP$3:AP774,"*"&amp;BG$1&amp;"*"),""))</f>
        <v/>
      </c>
      <c r="BH774" s="20" t="str">
        <f>IF($AN774="","",IF(COUNTIF(AQ774,"*"&amp;BH$1&amp;"*"),COUNTIF(AQ$3:AQ774,"*"&amp;BH$1&amp;"*"),""))</f>
        <v/>
      </c>
      <c r="BI774" s="58" t="str">
        <f t="shared" si="368"/>
        <v/>
      </c>
      <c r="BJ774" s="20" t="str">
        <f t="shared" si="369"/>
        <v/>
      </c>
      <c r="BK774" s="20" t="str">
        <f t="shared" si="370"/>
        <v/>
      </c>
      <c r="BM774" s="20" t="str">
        <f>IF($BM$1&gt;=1+MAX($BM$3:BM773),1+MAX($BM$3:BM773),"")</f>
        <v/>
      </c>
      <c r="BN774" s="20" t="str">
        <f t="shared" si="372"/>
        <v/>
      </c>
      <c r="BO774" s="20" t="str">
        <f t="shared" si="372"/>
        <v/>
      </c>
      <c r="BP774" s="20" t="str">
        <f t="shared" si="372"/>
        <v/>
      </c>
      <c r="BQ774" s="20" t="str">
        <f t="shared" si="372"/>
        <v/>
      </c>
      <c r="BR774" s="20" t="str">
        <f t="shared" si="372"/>
        <v/>
      </c>
      <c r="BS774" s="20" t="str">
        <f t="shared" si="372"/>
        <v/>
      </c>
      <c r="BT774" s="20" t="str">
        <f t="shared" si="372"/>
        <v/>
      </c>
      <c r="BU774" s="20" t="str">
        <f t="shared" si="372"/>
        <v/>
      </c>
      <c r="BV774" s="20" t="str">
        <f t="shared" si="372"/>
        <v/>
      </c>
      <c r="BW774" s="20" t="str">
        <f t="shared" si="372"/>
        <v/>
      </c>
      <c r="BX774" s="20" t="str">
        <f t="shared" si="372"/>
        <v/>
      </c>
    </row>
    <row r="775" spans="2:76" ht="30" customHeight="1" x14ac:dyDescent="0.2">
      <c r="B775" s="52"/>
      <c r="C775" s="52"/>
      <c r="D775" s="52"/>
      <c r="E775" s="30"/>
      <c r="F775" s="31"/>
      <c r="G775" s="32"/>
      <c r="H775" s="30"/>
      <c r="I775" s="31"/>
      <c r="J775" s="34"/>
      <c r="K775" s="112" t="str">
        <f t="shared" si="348"/>
        <v/>
      </c>
      <c r="L775" s="108" t="str">
        <f t="shared" si="349"/>
        <v/>
      </c>
      <c r="M775" s="108" t="str">
        <f t="shared" si="350"/>
        <v/>
      </c>
      <c r="N775" s="31" t="str">
        <f t="shared" si="351"/>
        <v/>
      </c>
      <c r="O775" s="31" t="str">
        <f t="shared" si="352"/>
        <v/>
      </c>
      <c r="P775" s="49" t="str">
        <f t="shared" si="353"/>
        <v/>
      </c>
      <c r="Q775" s="49" t="str">
        <f t="shared" si="354"/>
        <v/>
      </c>
      <c r="R775" s="32" t="str">
        <f t="shared" si="355"/>
        <v/>
      </c>
      <c r="S775" s="19"/>
      <c r="T775" s="45" t="str">
        <f t="shared" si="356"/>
        <v/>
      </c>
      <c r="U775" s="32" t="str">
        <f t="shared" si="357"/>
        <v/>
      </c>
      <c r="V775" s="22"/>
      <c r="W775" s="6" t="str">
        <f t="shared" si="373"/>
        <v/>
      </c>
      <c r="X775" s="7" t="str">
        <f t="shared" si="358"/>
        <v/>
      </c>
      <c r="Y775" s="19"/>
      <c r="Z775" s="13" t="str">
        <f t="shared" si="374"/>
        <v/>
      </c>
      <c r="AA775" s="13" t="str">
        <f t="shared" si="359"/>
        <v/>
      </c>
      <c r="AB775" s="7" t="str">
        <f t="shared" si="360"/>
        <v/>
      </c>
      <c r="AC775" s="22"/>
      <c r="AD775" s="3" t="str">
        <f>IF(B775="","",COUNT(B$3:B775))</f>
        <v/>
      </c>
      <c r="AE775" s="3" t="str">
        <f>IF(C775="","",COUNT(C$3:C775))</f>
        <v/>
      </c>
      <c r="AF775" s="3" t="str">
        <f>IF(D775="","",COUNT(D$3:D775))</f>
        <v/>
      </c>
      <c r="AG775" s="20" t="str">
        <f>IF(E775="","",COUNTA($E$3:E775))</f>
        <v/>
      </c>
      <c r="AH775" s="38" t="str">
        <f>IF(B775="",IF(OR($C775&lt;&gt;"",$D775&lt;&gt;"",$E775&lt;&gt;"",$H775&lt;&gt;"",$G775&lt;&gt;""),INDEX(AH$3:AH774,MATCH(MAX(AD$3:AD774),AD$3:AD774,0),0),""),B775)</f>
        <v/>
      </c>
      <c r="AI775" s="38" t="str">
        <f>IF(C775="",IF(OR($D775&lt;&gt;"",$E775&lt;&gt;"",$H775&lt;&gt;"",$G775&lt;&gt;""),INDEX(AI$3:AI774,MATCH(MAX(AE$3:AE774),AE$3:AE774,0),0),""),C775)</f>
        <v/>
      </c>
      <c r="AJ775" s="38" t="str">
        <f>IF(D775="",IF(OR($E775&lt;&gt;"",$H775&lt;&gt;"",$G775&lt;&gt;""),INDEX(AJ$3:AJ774,MATCH(MAX(AF$3:AF774),AF$3:AF774,0),0),""),D775)</f>
        <v/>
      </c>
      <c r="AK775" s="4" t="str">
        <f>IF(入力!E775="","",IFERROR(INDEX(雇用者!$B$3:$B$100003,IFERROR(MATCH("*"&amp;$E775&amp;"*",雇用者!B$3:B$100003,0),MATCH("*"&amp;$E775&amp;"*",雇用者!C$3:C$100003,0)),0),入力!E775))&amp;""</f>
        <v/>
      </c>
      <c r="AL775" s="20" t="str">
        <f>IF(AM775="","",$AM775&amp;"@"&amp;AN775&amp;IF(AN775="","","@"&amp;COUNTIF($AK$3:AK775,AN775)))</f>
        <v/>
      </c>
      <c r="AM775" s="26" t="str">
        <f t="shared" si="361"/>
        <v/>
      </c>
      <c r="AN775" s="4" t="str">
        <f>IF(AK775="",IF(AND(OR(H775&lt;&gt;"",G775&lt;&gt;""),E775=""),INDEX($AK$3:AK774,MATCH(MAX($AG$3:AG774),$AG$3:AG774,0),0),""),AK775)</f>
        <v/>
      </c>
      <c r="AO775" s="20" t="str">
        <f>IF(H775="",IF(AN775="","",IFERROR(INDEX(雇用者!$D$3:$D$100003,MATCH($AN775,雇用者!B$3:B$100003,0),0),"")),H775)&amp;""</f>
        <v/>
      </c>
      <c r="AP775" s="20" t="str">
        <f>IF(AN775="","",IFERROR(IF(AND(入力!I775="",H775=""),INDEX(雇用者!$E$3:$E$100003,MATCH($AN775,雇用者!B$3:B$100003,0),0),I775),I775))&amp;""</f>
        <v/>
      </c>
      <c r="AQ775" s="20" t="str">
        <f t="shared" si="362"/>
        <v/>
      </c>
      <c r="AR775" s="20" t="str">
        <f t="shared" si="363"/>
        <v/>
      </c>
      <c r="AS775" s="20" t="str">
        <f>IF(AN775="","",IFERROR(IF(AND(入力!G775="",H775=""),INDEX(雇用者!$F$3:$Y$100003,MATCH($AN775,雇用者!B$3:B$100003,0),MATCH($AM775,雇用者!$F$1:$Y$1,1)),IF(G775="","",G775)),IF(G775="","",G775)))</f>
        <v/>
      </c>
      <c r="AT775" s="21" t="str">
        <f t="shared" si="364"/>
        <v/>
      </c>
      <c r="AU775" s="21" t="str">
        <f>IF(AND(AT775&lt;&gt;"",COUNTIF($AL$3:AL775,AL775)=1),SUMIF($AL$3:$AT$100003,AL775,$AT$3:$AT$100003),"")</f>
        <v/>
      </c>
      <c r="AV775" s="21" t="str">
        <f>IF(AND(COUNTIF($AM$3:AM775,AM775)=COUNTIF($AM$3:AM100775,AM775),AM775&lt;&gt;""),SUMIF($AM$3:AM775,AM775,$AT$3:AT775),"")</f>
        <v/>
      </c>
      <c r="AW775" s="96"/>
      <c r="AX775" s="20" t="str">
        <f>IF(COUNT(BC775:BH775)=6,MAX($AX$3:AX774)+1,"")</f>
        <v/>
      </c>
      <c r="AY775" s="20" t="str">
        <f>IF(AZ775="","",RANK(AZ775,$AZ$3:$AZ$100003,1)+COUNTIF($AZ$3:AZ775,AZ775)-1)</f>
        <v/>
      </c>
      <c r="AZ775" s="20" t="str">
        <f t="shared" si="365"/>
        <v/>
      </c>
      <c r="BA775" s="20" t="str">
        <f>IF(AN775="","",IF(COUNTIF($AN$3:AN775,AN775)=1,1+MAX($BA$3:BA774),INDEX($BA$3:BA774,MATCH(AN775,$AN$3:AN775,0),0)))</f>
        <v/>
      </c>
      <c r="BB775" s="20" t="str">
        <f>IF(AO775="","",IF(COUNTIF($AO$3:AO775,AO775)=1,1+MAX($BB$3:BB774),INDEX($BB$3:BB774,MATCH(AO775,$AO$3:AO775,0),0)))</f>
        <v/>
      </c>
      <c r="BC775" s="54" t="str">
        <f t="shared" si="366"/>
        <v/>
      </c>
      <c r="BD775" s="54" t="str">
        <f t="shared" si="367"/>
        <v/>
      </c>
      <c r="BE775" s="20" t="str">
        <f>IF($AN775="","",IF(COUNTIF(AN775,"*"&amp;BE$1&amp;"*"),COUNTIF(AN$3:AN775,"*"&amp;BE$1&amp;"*"),""))</f>
        <v/>
      </c>
      <c r="BF775" s="20" t="str">
        <f>IF($AN775="","",IF(COUNTIF(AO775,"*"&amp;BF$1&amp;"*"),COUNTIF(AO$3:AO775,"*"&amp;BF$1&amp;"*"),""))</f>
        <v/>
      </c>
      <c r="BG775" s="20" t="str">
        <f>IF($AN775="","",IF(COUNTIF(AP775,"*"&amp;BG$1&amp;"*"),COUNTIF(AP$3:AP775,"*"&amp;BG$1&amp;"*"),""))</f>
        <v/>
      </c>
      <c r="BH775" s="20" t="str">
        <f>IF($AN775="","",IF(COUNTIF(AQ775,"*"&amp;BH$1&amp;"*"),COUNTIF(AQ$3:AQ775,"*"&amp;BH$1&amp;"*"),""))</f>
        <v/>
      </c>
      <c r="BI775" s="58" t="str">
        <f t="shared" si="368"/>
        <v/>
      </c>
      <c r="BJ775" s="20" t="str">
        <f t="shared" si="369"/>
        <v/>
      </c>
      <c r="BK775" s="20" t="str">
        <f t="shared" si="370"/>
        <v/>
      </c>
      <c r="BM775" s="20" t="str">
        <f>IF($BM$1&gt;=1+MAX($BM$3:BM774),1+MAX($BM$3:BM774),"")</f>
        <v/>
      </c>
      <c r="BN775" s="20" t="str">
        <f t="shared" si="372"/>
        <v/>
      </c>
      <c r="BO775" s="20" t="str">
        <f t="shared" si="372"/>
        <v/>
      </c>
      <c r="BP775" s="20" t="str">
        <f t="shared" si="372"/>
        <v/>
      </c>
      <c r="BQ775" s="20" t="str">
        <f t="shared" si="372"/>
        <v/>
      </c>
      <c r="BR775" s="20" t="str">
        <f t="shared" si="372"/>
        <v/>
      </c>
      <c r="BS775" s="20" t="str">
        <f t="shared" si="372"/>
        <v/>
      </c>
      <c r="BT775" s="20" t="str">
        <f t="shared" si="372"/>
        <v/>
      </c>
      <c r="BU775" s="20" t="str">
        <f t="shared" si="372"/>
        <v/>
      </c>
      <c r="BV775" s="20" t="str">
        <f t="shared" si="372"/>
        <v/>
      </c>
      <c r="BW775" s="20" t="str">
        <f t="shared" si="372"/>
        <v/>
      </c>
      <c r="BX775" s="20" t="str">
        <f t="shared" si="372"/>
        <v/>
      </c>
    </row>
    <row r="776" spans="2:76" ht="30" customHeight="1" x14ac:dyDescent="0.2">
      <c r="B776" s="52"/>
      <c r="C776" s="52"/>
      <c r="D776" s="52"/>
      <c r="E776" s="30"/>
      <c r="F776" s="31"/>
      <c r="G776" s="32"/>
      <c r="H776" s="30"/>
      <c r="I776" s="31"/>
      <c r="J776" s="34"/>
      <c r="K776" s="112" t="str">
        <f t="shared" si="348"/>
        <v/>
      </c>
      <c r="L776" s="108" t="str">
        <f t="shared" si="349"/>
        <v/>
      </c>
      <c r="M776" s="108" t="str">
        <f t="shared" si="350"/>
        <v/>
      </c>
      <c r="N776" s="31" t="str">
        <f t="shared" si="351"/>
        <v/>
      </c>
      <c r="O776" s="31" t="str">
        <f t="shared" si="352"/>
        <v/>
      </c>
      <c r="P776" s="49" t="str">
        <f t="shared" si="353"/>
        <v/>
      </c>
      <c r="Q776" s="49" t="str">
        <f t="shared" si="354"/>
        <v/>
      </c>
      <c r="R776" s="32" t="str">
        <f t="shared" si="355"/>
        <v/>
      </c>
      <c r="S776" s="19"/>
      <c r="T776" s="45" t="str">
        <f t="shared" si="356"/>
        <v/>
      </c>
      <c r="U776" s="32" t="str">
        <f t="shared" si="357"/>
        <v/>
      </c>
      <c r="V776" s="22"/>
      <c r="W776" s="6" t="str">
        <f t="shared" si="373"/>
        <v/>
      </c>
      <c r="X776" s="7" t="str">
        <f t="shared" si="358"/>
        <v/>
      </c>
      <c r="Y776" s="19"/>
      <c r="Z776" s="13" t="str">
        <f t="shared" si="374"/>
        <v/>
      </c>
      <c r="AA776" s="13" t="str">
        <f t="shared" si="359"/>
        <v/>
      </c>
      <c r="AB776" s="7" t="str">
        <f t="shared" si="360"/>
        <v/>
      </c>
      <c r="AC776" s="22"/>
      <c r="AD776" s="3" t="str">
        <f>IF(B776="","",COUNT(B$3:B776))</f>
        <v/>
      </c>
      <c r="AE776" s="3" t="str">
        <f>IF(C776="","",COUNT(C$3:C776))</f>
        <v/>
      </c>
      <c r="AF776" s="3" t="str">
        <f>IF(D776="","",COUNT(D$3:D776))</f>
        <v/>
      </c>
      <c r="AG776" s="20" t="str">
        <f>IF(E776="","",COUNTA($E$3:E776))</f>
        <v/>
      </c>
      <c r="AH776" s="38" t="str">
        <f>IF(B776="",IF(OR($C776&lt;&gt;"",$D776&lt;&gt;"",$E776&lt;&gt;"",$H776&lt;&gt;"",$G776&lt;&gt;""),INDEX(AH$3:AH775,MATCH(MAX(AD$3:AD775),AD$3:AD775,0),0),""),B776)</f>
        <v/>
      </c>
      <c r="AI776" s="38" t="str">
        <f>IF(C776="",IF(OR($D776&lt;&gt;"",$E776&lt;&gt;"",$H776&lt;&gt;"",$G776&lt;&gt;""),INDEX(AI$3:AI775,MATCH(MAX(AE$3:AE775),AE$3:AE775,0),0),""),C776)</f>
        <v/>
      </c>
      <c r="AJ776" s="38" t="str">
        <f>IF(D776="",IF(OR($E776&lt;&gt;"",$H776&lt;&gt;"",$G776&lt;&gt;""),INDEX(AJ$3:AJ775,MATCH(MAX(AF$3:AF775),AF$3:AF775,0),0),""),D776)</f>
        <v/>
      </c>
      <c r="AK776" s="4" t="str">
        <f>IF(入力!E776="","",IFERROR(INDEX(雇用者!$B$3:$B$100003,IFERROR(MATCH("*"&amp;$E776&amp;"*",雇用者!B$3:B$100003,0),MATCH("*"&amp;$E776&amp;"*",雇用者!C$3:C$100003,0)),0),入力!E776))&amp;""</f>
        <v/>
      </c>
      <c r="AL776" s="20" t="str">
        <f>IF(AM776="","",$AM776&amp;"@"&amp;AN776&amp;IF(AN776="","","@"&amp;COUNTIF($AK$3:AK776,AN776)))</f>
        <v/>
      </c>
      <c r="AM776" s="26" t="str">
        <f t="shared" si="361"/>
        <v/>
      </c>
      <c r="AN776" s="4" t="str">
        <f>IF(AK776="",IF(AND(OR(H776&lt;&gt;"",G776&lt;&gt;""),E776=""),INDEX($AK$3:AK775,MATCH(MAX($AG$3:AG775),$AG$3:AG775,0),0),""),AK776)</f>
        <v/>
      </c>
      <c r="AO776" s="20" t="str">
        <f>IF(H776="",IF(AN776="","",IFERROR(INDEX(雇用者!$D$3:$D$100003,MATCH($AN776,雇用者!B$3:B$100003,0),0),"")),H776)&amp;""</f>
        <v/>
      </c>
      <c r="AP776" s="20" t="str">
        <f>IF(AN776="","",IFERROR(IF(AND(入力!I776="",H776=""),INDEX(雇用者!$E$3:$E$100003,MATCH($AN776,雇用者!B$3:B$100003,0),0),I776),I776))&amp;""</f>
        <v/>
      </c>
      <c r="AQ776" s="20" t="str">
        <f t="shared" si="362"/>
        <v/>
      </c>
      <c r="AR776" s="20" t="str">
        <f t="shared" si="363"/>
        <v/>
      </c>
      <c r="AS776" s="20" t="str">
        <f>IF(AN776="","",IFERROR(IF(AND(入力!G776="",H776=""),INDEX(雇用者!$F$3:$Y$100003,MATCH($AN776,雇用者!B$3:B$100003,0),MATCH($AM776,雇用者!$F$1:$Y$1,1)),IF(G776="","",G776)),IF(G776="","",G776)))</f>
        <v/>
      </c>
      <c r="AT776" s="21" t="str">
        <f t="shared" si="364"/>
        <v/>
      </c>
      <c r="AU776" s="21" t="str">
        <f>IF(AND(AT776&lt;&gt;"",COUNTIF($AL$3:AL776,AL776)=1),SUMIF($AL$3:$AT$100003,AL776,$AT$3:$AT$100003),"")</f>
        <v/>
      </c>
      <c r="AV776" s="21" t="str">
        <f>IF(AND(COUNTIF($AM$3:AM776,AM776)=COUNTIF($AM$3:AM100776,AM776),AM776&lt;&gt;""),SUMIF($AM$3:AM776,AM776,$AT$3:AT776),"")</f>
        <v/>
      </c>
      <c r="AW776" s="96"/>
      <c r="AX776" s="20" t="str">
        <f>IF(COUNT(BC776:BH776)=6,MAX($AX$3:AX775)+1,"")</f>
        <v/>
      </c>
      <c r="AY776" s="20" t="str">
        <f>IF(AZ776="","",RANK(AZ776,$AZ$3:$AZ$100003,1)+COUNTIF($AZ$3:AZ776,AZ776)-1)</f>
        <v/>
      </c>
      <c r="AZ776" s="20" t="str">
        <f t="shared" si="365"/>
        <v/>
      </c>
      <c r="BA776" s="20" t="str">
        <f>IF(AN776="","",IF(COUNTIF($AN$3:AN776,AN776)=1,1+MAX($BA$3:BA775),INDEX($BA$3:BA775,MATCH(AN776,$AN$3:AN776,0),0)))</f>
        <v/>
      </c>
      <c r="BB776" s="20" t="str">
        <f>IF(AO776="","",IF(COUNTIF($AO$3:AO776,AO776)=1,1+MAX($BB$3:BB775),INDEX($BB$3:BB775,MATCH(AO776,$AO$3:AO776,0),0)))</f>
        <v/>
      </c>
      <c r="BC776" s="54" t="str">
        <f t="shared" si="366"/>
        <v/>
      </c>
      <c r="BD776" s="54" t="str">
        <f t="shared" si="367"/>
        <v/>
      </c>
      <c r="BE776" s="20" t="str">
        <f>IF($AN776="","",IF(COUNTIF(AN776,"*"&amp;BE$1&amp;"*"),COUNTIF(AN$3:AN776,"*"&amp;BE$1&amp;"*"),""))</f>
        <v/>
      </c>
      <c r="BF776" s="20" t="str">
        <f>IF($AN776="","",IF(COUNTIF(AO776,"*"&amp;BF$1&amp;"*"),COUNTIF(AO$3:AO776,"*"&amp;BF$1&amp;"*"),""))</f>
        <v/>
      </c>
      <c r="BG776" s="20" t="str">
        <f>IF($AN776="","",IF(COUNTIF(AP776,"*"&amp;BG$1&amp;"*"),COUNTIF(AP$3:AP776,"*"&amp;BG$1&amp;"*"),""))</f>
        <v/>
      </c>
      <c r="BH776" s="20" t="str">
        <f>IF($AN776="","",IF(COUNTIF(AQ776,"*"&amp;BH$1&amp;"*"),COUNTIF(AQ$3:AQ776,"*"&amp;BH$1&amp;"*"),""))</f>
        <v/>
      </c>
      <c r="BI776" s="58" t="str">
        <f t="shared" si="368"/>
        <v/>
      </c>
      <c r="BJ776" s="20" t="str">
        <f t="shared" si="369"/>
        <v/>
      </c>
      <c r="BK776" s="20" t="str">
        <f t="shared" si="370"/>
        <v/>
      </c>
      <c r="BM776" s="20" t="str">
        <f>IF($BM$1&gt;=1+MAX($BM$3:BM775),1+MAX($BM$3:BM775),"")</f>
        <v/>
      </c>
      <c r="BN776" s="20" t="str">
        <f t="shared" si="372"/>
        <v/>
      </c>
      <c r="BO776" s="20" t="str">
        <f t="shared" si="372"/>
        <v/>
      </c>
      <c r="BP776" s="20" t="str">
        <f t="shared" si="372"/>
        <v/>
      </c>
      <c r="BQ776" s="20" t="str">
        <f t="shared" si="372"/>
        <v/>
      </c>
      <c r="BR776" s="20" t="str">
        <f t="shared" si="372"/>
        <v/>
      </c>
      <c r="BS776" s="20" t="str">
        <f t="shared" si="372"/>
        <v/>
      </c>
      <c r="BT776" s="20" t="str">
        <f t="shared" si="372"/>
        <v/>
      </c>
      <c r="BU776" s="20" t="str">
        <f t="shared" si="372"/>
        <v/>
      </c>
      <c r="BV776" s="20" t="str">
        <f t="shared" si="372"/>
        <v/>
      </c>
      <c r="BW776" s="20" t="str">
        <f t="shared" si="372"/>
        <v/>
      </c>
      <c r="BX776" s="20" t="str">
        <f t="shared" si="372"/>
        <v/>
      </c>
    </row>
    <row r="777" spans="2:76" ht="30" customHeight="1" x14ac:dyDescent="0.2">
      <c r="B777" s="52"/>
      <c r="C777" s="52"/>
      <c r="D777" s="52"/>
      <c r="E777" s="30"/>
      <c r="F777" s="31"/>
      <c r="G777" s="32"/>
      <c r="H777" s="30"/>
      <c r="I777" s="31"/>
      <c r="J777" s="34"/>
      <c r="K777" s="112" t="str">
        <f t="shared" si="348"/>
        <v/>
      </c>
      <c r="L777" s="108" t="str">
        <f t="shared" si="349"/>
        <v/>
      </c>
      <c r="M777" s="108" t="str">
        <f t="shared" si="350"/>
        <v/>
      </c>
      <c r="N777" s="31" t="str">
        <f t="shared" si="351"/>
        <v/>
      </c>
      <c r="O777" s="31" t="str">
        <f t="shared" si="352"/>
        <v/>
      </c>
      <c r="P777" s="49" t="str">
        <f t="shared" si="353"/>
        <v/>
      </c>
      <c r="Q777" s="49" t="str">
        <f t="shared" si="354"/>
        <v/>
      </c>
      <c r="R777" s="32" t="str">
        <f t="shared" si="355"/>
        <v/>
      </c>
      <c r="S777" s="19"/>
      <c r="T777" s="45" t="str">
        <f t="shared" si="356"/>
        <v/>
      </c>
      <c r="U777" s="32" t="str">
        <f t="shared" si="357"/>
        <v/>
      </c>
      <c r="V777" s="22"/>
      <c r="W777" s="6" t="str">
        <f t="shared" si="373"/>
        <v/>
      </c>
      <c r="X777" s="7" t="str">
        <f t="shared" si="358"/>
        <v/>
      </c>
      <c r="Y777" s="19"/>
      <c r="Z777" s="13" t="str">
        <f t="shared" si="374"/>
        <v/>
      </c>
      <c r="AA777" s="13" t="str">
        <f t="shared" si="359"/>
        <v/>
      </c>
      <c r="AB777" s="7" t="str">
        <f t="shared" si="360"/>
        <v/>
      </c>
      <c r="AC777" s="22"/>
      <c r="AD777" s="3" t="str">
        <f>IF(B777="","",COUNT(B$3:B777))</f>
        <v/>
      </c>
      <c r="AE777" s="3" t="str">
        <f>IF(C777="","",COUNT(C$3:C777))</f>
        <v/>
      </c>
      <c r="AF777" s="3" t="str">
        <f>IF(D777="","",COUNT(D$3:D777))</f>
        <v/>
      </c>
      <c r="AG777" s="20" t="str">
        <f>IF(E777="","",COUNTA($E$3:E777))</f>
        <v/>
      </c>
      <c r="AH777" s="38" t="str">
        <f>IF(B777="",IF(OR($C777&lt;&gt;"",$D777&lt;&gt;"",$E777&lt;&gt;"",$H777&lt;&gt;"",$G777&lt;&gt;""),INDEX(AH$3:AH776,MATCH(MAX(AD$3:AD776),AD$3:AD776,0),0),""),B777)</f>
        <v/>
      </c>
      <c r="AI777" s="38" t="str">
        <f>IF(C777="",IF(OR($D777&lt;&gt;"",$E777&lt;&gt;"",$H777&lt;&gt;"",$G777&lt;&gt;""),INDEX(AI$3:AI776,MATCH(MAX(AE$3:AE776),AE$3:AE776,0),0),""),C777)</f>
        <v/>
      </c>
      <c r="AJ777" s="38" t="str">
        <f>IF(D777="",IF(OR($E777&lt;&gt;"",$H777&lt;&gt;"",$G777&lt;&gt;""),INDEX(AJ$3:AJ776,MATCH(MAX(AF$3:AF776),AF$3:AF776,0),0),""),D777)</f>
        <v/>
      </c>
      <c r="AK777" s="4" t="str">
        <f>IF(入力!E777="","",IFERROR(INDEX(雇用者!$B$3:$B$100003,IFERROR(MATCH("*"&amp;$E777&amp;"*",雇用者!B$3:B$100003,0),MATCH("*"&amp;$E777&amp;"*",雇用者!C$3:C$100003,0)),0),入力!E777))&amp;""</f>
        <v/>
      </c>
      <c r="AL777" s="20" t="str">
        <f>IF(AM777="","",$AM777&amp;"@"&amp;AN777&amp;IF(AN777="","","@"&amp;COUNTIF($AK$3:AK777,AN777)))</f>
        <v/>
      </c>
      <c r="AM777" s="26" t="str">
        <f t="shared" si="361"/>
        <v/>
      </c>
      <c r="AN777" s="4" t="str">
        <f>IF(AK777="",IF(AND(OR(H777&lt;&gt;"",G777&lt;&gt;""),E777=""),INDEX($AK$3:AK776,MATCH(MAX($AG$3:AG776),$AG$3:AG776,0),0),""),AK777)</f>
        <v/>
      </c>
      <c r="AO777" s="20" t="str">
        <f>IF(H777="",IF(AN777="","",IFERROR(INDEX(雇用者!$D$3:$D$100003,MATCH($AN777,雇用者!B$3:B$100003,0),0),"")),H777)&amp;""</f>
        <v/>
      </c>
      <c r="AP777" s="20" t="str">
        <f>IF(AN777="","",IFERROR(IF(AND(入力!I777="",H777=""),INDEX(雇用者!$E$3:$E$100003,MATCH($AN777,雇用者!B$3:B$100003,0),0),I777),I777))&amp;""</f>
        <v/>
      </c>
      <c r="AQ777" s="20" t="str">
        <f t="shared" si="362"/>
        <v/>
      </c>
      <c r="AR777" s="20" t="str">
        <f t="shared" si="363"/>
        <v/>
      </c>
      <c r="AS777" s="20" t="str">
        <f>IF(AN777="","",IFERROR(IF(AND(入力!G777="",H777=""),INDEX(雇用者!$F$3:$Y$100003,MATCH($AN777,雇用者!B$3:B$100003,0),MATCH($AM777,雇用者!$F$1:$Y$1,1)),IF(G777="","",G777)),IF(G777="","",G777)))</f>
        <v/>
      </c>
      <c r="AT777" s="21" t="str">
        <f t="shared" si="364"/>
        <v/>
      </c>
      <c r="AU777" s="21" t="str">
        <f>IF(AND(AT777&lt;&gt;"",COUNTIF($AL$3:AL777,AL777)=1),SUMIF($AL$3:$AT$100003,AL777,$AT$3:$AT$100003),"")</f>
        <v/>
      </c>
      <c r="AV777" s="21" t="str">
        <f>IF(AND(COUNTIF($AM$3:AM777,AM777)=COUNTIF($AM$3:AM100777,AM777),AM777&lt;&gt;""),SUMIF($AM$3:AM777,AM777,$AT$3:AT777),"")</f>
        <v/>
      </c>
      <c r="AW777" s="96"/>
      <c r="AX777" s="20" t="str">
        <f>IF(COUNT(BC777:BH777)=6,MAX($AX$3:AX776)+1,"")</f>
        <v/>
      </c>
      <c r="AY777" s="20" t="str">
        <f>IF(AZ777="","",RANK(AZ777,$AZ$3:$AZ$100003,1)+COUNTIF($AZ$3:AZ777,AZ777)-1)</f>
        <v/>
      </c>
      <c r="AZ777" s="20" t="str">
        <f t="shared" si="365"/>
        <v/>
      </c>
      <c r="BA777" s="20" t="str">
        <f>IF(AN777="","",IF(COUNTIF($AN$3:AN777,AN777)=1,1+MAX($BA$3:BA776),INDEX($BA$3:BA776,MATCH(AN777,$AN$3:AN777,0),0)))</f>
        <v/>
      </c>
      <c r="BB777" s="20" t="str">
        <f>IF(AO777="","",IF(COUNTIF($AO$3:AO777,AO777)=1,1+MAX($BB$3:BB776),INDEX($BB$3:BB776,MATCH(AO777,$AO$3:AO777,0),0)))</f>
        <v/>
      </c>
      <c r="BC777" s="54" t="str">
        <f t="shared" si="366"/>
        <v/>
      </c>
      <c r="BD777" s="54" t="str">
        <f t="shared" si="367"/>
        <v/>
      </c>
      <c r="BE777" s="20" t="str">
        <f>IF($AN777="","",IF(COUNTIF(AN777,"*"&amp;BE$1&amp;"*"),COUNTIF(AN$3:AN777,"*"&amp;BE$1&amp;"*"),""))</f>
        <v/>
      </c>
      <c r="BF777" s="20" t="str">
        <f>IF($AN777="","",IF(COUNTIF(AO777,"*"&amp;BF$1&amp;"*"),COUNTIF(AO$3:AO777,"*"&amp;BF$1&amp;"*"),""))</f>
        <v/>
      </c>
      <c r="BG777" s="20" t="str">
        <f>IF($AN777="","",IF(COUNTIF(AP777,"*"&amp;BG$1&amp;"*"),COUNTIF(AP$3:AP777,"*"&amp;BG$1&amp;"*"),""))</f>
        <v/>
      </c>
      <c r="BH777" s="20" t="str">
        <f>IF($AN777="","",IF(COUNTIF(AQ777,"*"&amp;BH$1&amp;"*"),COUNTIF(AQ$3:AQ777,"*"&amp;BH$1&amp;"*"),""))</f>
        <v/>
      </c>
      <c r="BI777" s="58" t="str">
        <f t="shared" si="368"/>
        <v/>
      </c>
      <c r="BJ777" s="20" t="str">
        <f t="shared" si="369"/>
        <v/>
      </c>
      <c r="BK777" s="20" t="str">
        <f t="shared" si="370"/>
        <v/>
      </c>
      <c r="BM777" s="20" t="str">
        <f>IF($BM$1&gt;=1+MAX($BM$3:BM776),1+MAX($BM$3:BM776),"")</f>
        <v/>
      </c>
      <c r="BN777" s="20" t="str">
        <f t="shared" si="372"/>
        <v/>
      </c>
      <c r="BO777" s="20" t="str">
        <f t="shared" si="372"/>
        <v/>
      </c>
      <c r="BP777" s="20" t="str">
        <f t="shared" si="372"/>
        <v/>
      </c>
      <c r="BQ777" s="20" t="str">
        <f t="shared" si="372"/>
        <v/>
      </c>
      <c r="BR777" s="20" t="str">
        <f t="shared" si="372"/>
        <v/>
      </c>
      <c r="BS777" s="20" t="str">
        <f t="shared" si="372"/>
        <v/>
      </c>
      <c r="BT777" s="20" t="str">
        <f t="shared" si="372"/>
        <v/>
      </c>
      <c r="BU777" s="20" t="str">
        <f t="shared" si="372"/>
        <v/>
      </c>
      <c r="BV777" s="20" t="str">
        <f t="shared" si="372"/>
        <v/>
      </c>
      <c r="BW777" s="20" t="str">
        <f t="shared" si="372"/>
        <v/>
      </c>
      <c r="BX777" s="20" t="str">
        <f t="shared" si="372"/>
        <v/>
      </c>
    </row>
    <row r="778" spans="2:76" ht="30" customHeight="1" x14ac:dyDescent="0.2">
      <c r="B778" s="52"/>
      <c r="C778" s="52"/>
      <c r="D778" s="52"/>
      <c r="E778" s="30"/>
      <c r="F778" s="31"/>
      <c r="G778" s="32"/>
      <c r="H778" s="30"/>
      <c r="I778" s="31"/>
      <c r="J778" s="34"/>
      <c r="K778" s="112" t="str">
        <f t="shared" ref="K778:K841" si="375">IF(AM778="","",AM778)</f>
        <v/>
      </c>
      <c r="L778" s="108" t="str">
        <f t="shared" ref="L778:L841" si="376">IF(AN778="","",AN778)</f>
        <v/>
      </c>
      <c r="M778" s="108" t="str">
        <f t="shared" ref="M778:M841" si="377">IF(AO778="","",AO778)</f>
        <v/>
      </c>
      <c r="N778" s="31" t="str">
        <f t="shared" ref="N778:N841" si="378">IF(AP778="","",AP778)</f>
        <v/>
      </c>
      <c r="O778" s="31" t="str">
        <f t="shared" ref="O778:O841" si="379">IF(AR778="","",AR778)</f>
        <v/>
      </c>
      <c r="P778" s="49" t="str">
        <f t="shared" ref="P778:P841" si="380">IF(OR(AS778="",AS778=0),"",AS778)</f>
        <v/>
      </c>
      <c r="Q778" s="49" t="str">
        <f t="shared" ref="Q778:Q841" si="381">IF(OR(AT778="",AT778=0),"",AT778)</f>
        <v/>
      </c>
      <c r="R778" s="32" t="str">
        <f t="shared" ref="R778:R841" si="382">IF(OR(AU778="",AU778=0),"",AU778)</f>
        <v/>
      </c>
      <c r="S778" s="19"/>
      <c r="T778" s="45" t="str">
        <f t="shared" ref="T778:T841" si="383">IF(U778="","",AM778)</f>
        <v/>
      </c>
      <c r="U778" s="32" t="str">
        <f t="shared" ref="U778:U841" si="384">IF(AV778="","",AV778)</f>
        <v/>
      </c>
      <c r="V778" s="22"/>
      <c r="W778" s="6" t="str">
        <f t="shared" si="373"/>
        <v/>
      </c>
      <c r="X778" s="7" t="str">
        <f t="shared" ref="X778:X841" si="385">IF(OR(W778="",SUMIF($AN$3:$AN$100003,W778,$AT$3:$AT$100003)=0),"",SUMIF($AN$3:$AN$100003,W778,$AT$3:$AT$100003))</f>
        <v/>
      </c>
      <c r="Y778" s="19"/>
      <c r="Z778" s="13" t="str">
        <f t="shared" si="374"/>
        <v/>
      </c>
      <c r="AA778" s="13" t="str">
        <f t="shared" ref="AA778:AA841" si="386">IF(OR($Z778="",SUMIF($AO$3:$AO$100003,Z778,$AR$3:$AR$100003)=0),"",SUMIF($AO$3:$AO$100003,Z778,$AR$3:$AR$100003))</f>
        <v/>
      </c>
      <c r="AB778" s="7" t="str">
        <f t="shared" ref="AB778:AB841" si="387">IF($Z778="","",SUMIF($AO$3:$AO$100003,Z778,$AT$3:$AT$100003))</f>
        <v/>
      </c>
      <c r="AC778" s="22"/>
      <c r="AD778" s="3" t="str">
        <f>IF(B778="","",COUNT(B$3:B778))</f>
        <v/>
      </c>
      <c r="AE778" s="3" t="str">
        <f>IF(C778="","",COUNT(C$3:C778))</f>
        <v/>
      </c>
      <c r="AF778" s="3" t="str">
        <f>IF(D778="","",COUNT(D$3:D778))</f>
        <v/>
      </c>
      <c r="AG778" s="20" t="str">
        <f>IF(E778="","",COUNTA($E$3:E778))</f>
        <v/>
      </c>
      <c r="AH778" s="38" t="str">
        <f>IF(B778="",IF(OR($C778&lt;&gt;"",$D778&lt;&gt;"",$E778&lt;&gt;"",$H778&lt;&gt;"",$G778&lt;&gt;""),INDEX(AH$3:AH777,MATCH(MAX(AD$3:AD777),AD$3:AD777,0),0),""),B778)</f>
        <v/>
      </c>
      <c r="AI778" s="38" t="str">
        <f>IF(C778="",IF(OR($D778&lt;&gt;"",$E778&lt;&gt;"",$H778&lt;&gt;"",$G778&lt;&gt;""),INDEX(AI$3:AI777,MATCH(MAX(AE$3:AE777),AE$3:AE777,0),0),""),C778)</f>
        <v/>
      </c>
      <c r="AJ778" s="38" t="str">
        <f>IF(D778="",IF(OR($E778&lt;&gt;"",$H778&lt;&gt;"",$G778&lt;&gt;""),INDEX(AJ$3:AJ777,MATCH(MAX(AF$3:AF777),AF$3:AF777,0),0),""),D778)</f>
        <v/>
      </c>
      <c r="AK778" s="4" t="str">
        <f>IF(入力!E778="","",IFERROR(INDEX(雇用者!$B$3:$B$100003,IFERROR(MATCH("*"&amp;$E778&amp;"*",雇用者!B$3:B$100003,0),MATCH("*"&amp;$E778&amp;"*",雇用者!C$3:C$100003,0)),0),入力!E778))&amp;""</f>
        <v/>
      </c>
      <c r="AL778" s="20" t="str">
        <f>IF(AM778="","",$AM778&amp;"@"&amp;AN778&amp;IF(AN778="","","@"&amp;COUNTIF($AK$3:AK778,AN778)))</f>
        <v/>
      </c>
      <c r="AM778" s="26" t="str">
        <f t="shared" ref="AM778:AM841" si="388">IFERROR(IF(AJ778="","",DATE(AH778,AI778,AJ778)),"")</f>
        <v/>
      </c>
      <c r="AN778" s="4" t="str">
        <f>IF(AK778="",IF(AND(OR(H778&lt;&gt;"",G778&lt;&gt;""),E778=""),INDEX($AK$3:AK777,MATCH(MAX($AG$3:AG777),$AG$3:AG777,0),0),""),AK778)</f>
        <v/>
      </c>
      <c r="AO778" s="20" t="str">
        <f>IF(H778="",IF(AN778="","",IFERROR(INDEX(雇用者!$D$3:$D$100003,MATCH($AN778,雇用者!B$3:B$100003,0),0),"")),H778)&amp;""</f>
        <v/>
      </c>
      <c r="AP778" s="20" t="str">
        <f>IF(AN778="","",IFERROR(IF(AND(入力!I778="",H778=""),INDEX(雇用者!$E$3:$E$100003,MATCH($AN778,雇用者!B$3:B$100003,0),0),I778),I778))&amp;""</f>
        <v/>
      </c>
      <c r="AQ778" s="20" t="str">
        <f t="shared" ref="AQ778:AQ841" si="389">IF(J778="","",J778)</f>
        <v/>
      </c>
      <c r="AR778" s="20" t="str">
        <f t="shared" ref="AR778:AR841" si="390">IF(F778="","",F778)</f>
        <v/>
      </c>
      <c r="AS778" s="20" t="str">
        <f>IF(AN778="","",IFERROR(IF(AND(入力!G778="",H778=""),INDEX(雇用者!$F$3:$Y$100003,MATCH($AN778,雇用者!B$3:B$100003,0),MATCH($AM778,雇用者!$F$1:$Y$1,1)),IF(G778="","",G778)),IF(G778="","",G778)))</f>
        <v/>
      </c>
      <c r="AT778" s="21" t="str">
        <f t="shared" ref="AT778:AT841" si="391">IF(COUNT(AR778:AS778)=2,AR778*AS778,IF(AND(F778="",G778&lt;&gt;""),AS778,""))</f>
        <v/>
      </c>
      <c r="AU778" s="21" t="str">
        <f>IF(AND(AT778&lt;&gt;"",COUNTIF($AL$3:AL778,AL778)=1),SUMIF($AL$3:$AT$100003,AL778,$AT$3:$AT$100003),"")</f>
        <v/>
      </c>
      <c r="AV778" s="21" t="str">
        <f>IF(AND(COUNTIF($AM$3:AM778,AM778)=COUNTIF($AM$3:AM100778,AM778),AM778&lt;&gt;""),SUMIF($AM$3:AM778,AM778,$AT$3:AT778),"")</f>
        <v/>
      </c>
      <c r="AW778" s="96"/>
      <c r="AX778" s="20" t="str">
        <f>IF(COUNT(BC778:BH778)=6,MAX($AX$3:AX777)+1,"")</f>
        <v/>
      </c>
      <c r="AY778" s="20" t="str">
        <f>IF(AZ778="","",RANK(AZ778,$AZ$3:$AZ$100003,1)+COUNTIF($AZ$3:AZ778,AZ778)-1)</f>
        <v/>
      </c>
      <c r="AZ778" s="20" t="str">
        <f t="shared" ref="AZ778:AZ841" si="392">IF(OR(BA778="",AX778=""),"",BA778*0.1^LEN(BA778)+AM778)</f>
        <v/>
      </c>
      <c r="BA778" s="20" t="str">
        <f>IF(AN778="","",IF(COUNTIF($AN$3:AN778,AN778)=1,1+MAX($BA$3:BA777),INDEX($BA$3:BA777,MATCH(AN778,$AN$3:AN778,0),0)))</f>
        <v/>
      </c>
      <c r="BB778" s="20" t="str">
        <f>IF(AO778="","",IF(COUNTIF($AO$3:AO778,AO778)=1,1+MAX($BB$3:BB777),INDEX($BB$3:BB777,MATCH(AO778,$AO$3:AO778,0),0)))</f>
        <v/>
      </c>
      <c r="BC778" s="54" t="str">
        <f t="shared" ref="BC778:BC841" si="393">IF($BC$1="",IF(AM778="","",AM778),IF(AND(AM778&gt;=$BC$1,AM778&lt;&gt;""),AM778,""))</f>
        <v/>
      </c>
      <c r="BD778" s="54" t="str">
        <f t="shared" ref="BD778:BD841" si="394">IF($BD$1="",IF(AM778="","",AM778),IF(AND(AM778&lt;=$BD$1,AM778&lt;&gt;""),AM778,""))</f>
        <v/>
      </c>
      <c r="BE778" s="20" t="str">
        <f>IF($AN778="","",IF(COUNTIF(AN778,"*"&amp;BE$1&amp;"*"),COUNTIF(AN$3:AN778,"*"&amp;BE$1&amp;"*"),""))</f>
        <v/>
      </c>
      <c r="BF778" s="20" t="str">
        <f>IF($AN778="","",IF(COUNTIF(AO778,"*"&amp;BF$1&amp;"*"),COUNTIF(AO$3:AO778,"*"&amp;BF$1&amp;"*"),""))</f>
        <v/>
      </c>
      <c r="BG778" s="20" t="str">
        <f>IF($AN778="","",IF(COUNTIF(AP778,"*"&amp;BG$1&amp;"*"),COUNTIF(AP$3:AP778,"*"&amp;BG$1&amp;"*"),""))</f>
        <v/>
      </c>
      <c r="BH778" s="20" t="str">
        <f>IF($AN778="","",IF(COUNTIF(AQ778,"*"&amp;BH$1&amp;"*"),COUNTIF(AQ$3:AQ778,"*"&amp;BH$1&amp;"*"),""))</f>
        <v/>
      </c>
      <c r="BI778" s="58" t="str">
        <f t="shared" ref="BI778:BI841" si="395">IF(AR778="","",AR778)</f>
        <v/>
      </c>
      <c r="BJ778" s="20" t="str">
        <f t="shared" ref="BJ778:BJ841" si="396">IF(AS778="","",AS778)</f>
        <v/>
      </c>
      <c r="BK778" s="20" t="str">
        <f t="shared" ref="BK778:BK841" si="397">IF(AT778="","",AT778)</f>
        <v/>
      </c>
      <c r="BM778" s="20" t="str">
        <f>IF($BM$1&gt;=1+MAX($BM$3:BM777),1+MAX($BM$3:BM777),"")</f>
        <v/>
      </c>
      <c r="BN778" s="20" t="str">
        <f t="shared" si="372"/>
        <v/>
      </c>
      <c r="BO778" s="20" t="str">
        <f t="shared" si="372"/>
        <v/>
      </c>
      <c r="BP778" s="20" t="str">
        <f t="shared" si="372"/>
        <v/>
      </c>
      <c r="BQ778" s="20" t="str">
        <f t="shared" si="372"/>
        <v/>
      </c>
      <c r="BR778" s="20" t="str">
        <f t="shared" si="372"/>
        <v/>
      </c>
      <c r="BS778" s="20" t="str">
        <f t="shared" si="372"/>
        <v/>
      </c>
      <c r="BT778" s="20" t="str">
        <f t="shared" si="372"/>
        <v/>
      </c>
      <c r="BU778" s="20" t="str">
        <f t="shared" si="372"/>
        <v/>
      </c>
      <c r="BV778" s="20" t="str">
        <f t="shared" si="372"/>
        <v/>
      </c>
      <c r="BW778" s="20" t="str">
        <f t="shared" si="372"/>
        <v/>
      </c>
      <c r="BX778" s="20" t="str">
        <f t="shared" si="372"/>
        <v/>
      </c>
    </row>
    <row r="779" spans="2:76" ht="30" customHeight="1" x14ac:dyDescent="0.2">
      <c r="B779" s="52"/>
      <c r="C779" s="52"/>
      <c r="D779" s="52"/>
      <c r="E779" s="30"/>
      <c r="F779" s="31"/>
      <c r="G779" s="32"/>
      <c r="H779" s="30"/>
      <c r="I779" s="31"/>
      <c r="J779" s="34"/>
      <c r="K779" s="112" t="str">
        <f t="shared" si="375"/>
        <v/>
      </c>
      <c r="L779" s="108" t="str">
        <f t="shared" si="376"/>
        <v/>
      </c>
      <c r="M779" s="108" t="str">
        <f t="shared" si="377"/>
        <v/>
      </c>
      <c r="N779" s="31" t="str">
        <f t="shared" si="378"/>
        <v/>
      </c>
      <c r="O779" s="31" t="str">
        <f t="shared" si="379"/>
        <v/>
      </c>
      <c r="P779" s="49" t="str">
        <f t="shared" si="380"/>
        <v/>
      </c>
      <c r="Q779" s="49" t="str">
        <f t="shared" si="381"/>
        <v/>
      </c>
      <c r="R779" s="32" t="str">
        <f t="shared" si="382"/>
        <v/>
      </c>
      <c r="S779" s="19"/>
      <c r="T779" s="45" t="str">
        <f t="shared" si="383"/>
        <v/>
      </c>
      <c r="U779" s="32" t="str">
        <f t="shared" si="384"/>
        <v/>
      </c>
      <c r="V779" s="22"/>
      <c r="W779" s="6" t="str">
        <f t="shared" si="373"/>
        <v/>
      </c>
      <c r="X779" s="7" t="str">
        <f t="shared" si="385"/>
        <v/>
      </c>
      <c r="Y779" s="19"/>
      <c r="Z779" s="13" t="str">
        <f t="shared" si="374"/>
        <v/>
      </c>
      <c r="AA779" s="13" t="str">
        <f t="shared" si="386"/>
        <v/>
      </c>
      <c r="AB779" s="7" t="str">
        <f t="shared" si="387"/>
        <v/>
      </c>
      <c r="AC779" s="22"/>
      <c r="AD779" s="3" t="str">
        <f>IF(B779="","",COUNT(B$3:B779))</f>
        <v/>
      </c>
      <c r="AE779" s="3" t="str">
        <f>IF(C779="","",COUNT(C$3:C779))</f>
        <v/>
      </c>
      <c r="AF779" s="3" t="str">
        <f>IF(D779="","",COUNT(D$3:D779))</f>
        <v/>
      </c>
      <c r="AG779" s="20" t="str">
        <f>IF(E779="","",COUNTA($E$3:E779))</f>
        <v/>
      </c>
      <c r="AH779" s="38" t="str">
        <f>IF(B779="",IF(OR($C779&lt;&gt;"",$D779&lt;&gt;"",$E779&lt;&gt;"",$H779&lt;&gt;"",$G779&lt;&gt;""),INDEX(AH$3:AH778,MATCH(MAX(AD$3:AD778),AD$3:AD778,0),0),""),B779)</f>
        <v/>
      </c>
      <c r="AI779" s="38" t="str">
        <f>IF(C779="",IF(OR($D779&lt;&gt;"",$E779&lt;&gt;"",$H779&lt;&gt;"",$G779&lt;&gt;""),INDEX(AI$3:AI778,MATCH(MAX(AE$3:AE778),AE$3:AE778,0),0),""),C779)</f>
        <v/>
      </c>
      <c r="AJ779" s="38" t="str">
        <f>IF(D779="",IF(OR($E779&lt;&gt;"",$H779&lt;&gt;"",$G779&lt;&gt;""),INDEX(AJ$3:AJ778,MATCH(MAX(AF$3:AF778),AF$3:AF778,0),0),""),D779)</f>
        <v/>
      </c>
      <c r="AK779" s="4" t="str">
        <f>IF(入力!E779="","",IFERROR(INDEX(雇用者!$B$3:$B$100003,IFERROR(MATCH("*"&amp;$E779&amp;"*",雇用者!B$3:B$100003,0),MATCH("*"&amp;$E779&amp;"*",雇用者!C$3:C$100003,0)),0),入力!E779))&amp;""</f>
        <v/>
      </c>
      <c r="AL779" s="20" t="str">
        <f>IF(AM779="","",$AM779&amp;"@"&amp;AN779&amp;IF(AN779="","","@"&amp;COUNTIF($AK$3:AK779,AN779)))</f>
        <v/>
      </c>
      <c r="AM779" s="26" t="str">
        <f t="shared" si="388"/>
        <v/>
      </c>
      <c r="AN779" s="4" t="str">
        <f>IF(AK779="",IF(AND(OR(H779&lt;&gt;"",G779&lt;&gt;""),E779=""),INDEX($AK$3:AK778,MATCH(MAX($AG$3:AG778),$AG$3:AG778,0),0),""),AK779)</f>
        <v/>
      </c>
      <c r="AO779" s="20" t="str">
        <f>IF(H779="",IF(AN779="","",IFERROR(INDEX(雇用者!$D$3:$D$100003,MATCH($AN779,雇用者!B$3:B$100003,0),0),"")),H779)&amp;""</f>
        <v/>
      </c>
      <c r="AP779" s="20" t="str">
        <f>IF(AN779="","",IFERROR(IF(AND(入力!I779="",H779=""),INDEX(雇用者!$E$3:$E$100003,MATCH($AN779,雇用者!B$3:B$100003,0),0),I779),I779))&amp;""</f>
        <v/>
      </c>
      <c r="AQ779" s="20" t="str">
        <f t="shared" si="389"/>
        <v/>
      </c>
      <c r="AR779" s="20" t="str">
        <f t="shared" si="390"/>
        <v/>
      </c>
      <c r="AS779" s="20" t="str">
        <f>IF(AN779="","",IFERROR(IF(AND(入力!G779="",H779=""),INDEX(雇用者!$F$3:$Y$100003,MATCH($AN779,雇用者!B$3:B$100003,0),MATCH($AM779,雇用者!$F$1:$Y$1,1)),IF(G779="","",G779)),IF(G779="","",G779)))</f>
        <v/>
      </c>
      <c r="AT779" s="21" t="str">
        <f t="shared" si="391"/>
        <v/>
      </c>
      <c r="AU779" s="21" t="str">
        <f>IF(AND(AT779&lt;&gt;"",COUNTIF($AL$3:AL779,AL779)=1),SUMIF($AL$3:$AT$100003,AL779,$AT$3:$AT$100003),"")</f>
        <v/>
      </c>
      <c r="AV779" s="21" t="str">
        <f>IF(AND(COUNTIF($AM$3:AM779,AM779)=COUNTIF($AM$3:AM100779,AM779),AM779&lt;&gt;""),SUMIF($AM$3:AM779,AM779,$AT$3:AT779),"")</f>
        <v/>
      </c>
      <c r="AW779" s="96"/>
      <c r="AX779" s="20" t="str">
        <f>IF(COUNT(BC779:BH779)=6,MAX($AX$3:AX778)+1,"")</f>
        <v/>
      </c>
      <c r="AY779" s="20" t="str">
        <f>IF(AZ779="","",RANK(AZ779,$AZ$3:$AZ$100003,1)+COUNTIF($AZ$3:AZ779,AZ779)-1)</f>
        <v/>
      </c>
      <c r="AZ779" s="20" t="str">
        <f t="shared" si="392"/>
        <v/>
      </c>
      <c r="BA779" s="20" t="str">
        <f>IF(AN779="","",IF(COUNTIF($AN$3:AN779,AN779)=1,1+MAX($BA$3:BA778),INDEX($BA$3:BA778,MATCH(AN779,$AN$3:AN779,0),0)))</f>
        <v/>
      </c>
      <c r="BB779" s="20" t="str">
        <f>IF(AO779="","",IF(COUNTIF($AO$3:AO779,AO779)=1,1+MAX($BB$3:BB778),INDEX($BB$3:BB778,MATCH(AO779,$AO$3:AO779,0),0)))</f>
        <v/>
      </c>
      <c r="BC779" s="54" t="str">
        <f t="shared" si="393"/>
        <v/>
      </c>
      <c r="BD779" s="54" t="str">
        <f t="shared" si="394"/>
        <v/>
      </c>
      <c r="BE779" s="20" t="str">
        <f>IF($AN779="","",IF(COUNTIF(AN779,"*"&amp;BE$1&amp;"*"),COUNTIF(AN$3:AN779,"*"&amp;BE$1&amp;"*"),""))</f>
        <v/>
      </c>
      <c r="BF779" s="20" t="str">
        <f>IF($AN779="","",IF(COUNTIF(AO779,"*"&amp;BF$1&amp;"*"),COUNTIF(AO$3:AO779,"*"&amp;BF$1&amp;"*"),""))</f>
        <v/>
      </c>
      <c r="BG779" s="20" t="str">
        <f>IF($AN779="","",IF(COUNTIF(AP779,"*"&amp;BG$1&amp;"*"),COUNTIF(AP$3:AP779,"*"&amp;BG$1&amp;"*"),""))</f>
        <v/>
      </c>
      <c r="BH779" s="20" t="str">
        <f>IF($AN779="","",IF(COUNTIF(AQ779,"*"&amp;BH$1&amp;"*"),COUNTIF(AQ$3:AQ779,"*"&amp;BH$1&amp;"*"),""))</f>
        <v/>
      </c>
      <c r="BI779" s="58" t="str">
        <f t="shared" si="395"/>
        <v/>
      </c>
      <c r="BJ779" s="20" t="str">
        <f t="shared" si="396"/>
        <v/>
      </c>
      <c r="BK779" s="20" t="str">
        <f t="shared" si="397"/>
        <v/>
      </c>
      <c r="BM779" s="20" t="str">
        <f>IF($BM$1&gt;=1+MAX($BM$3:BM778),1+MAX($BM$3:BM778),"")</f>
        <v/>
      </c>
      <c r="BN779" s="20" t="str">
        <f t="shared" si="372"/>
        <v/>
      </c>
      <c r="BO779" s="20" t="str">
        <f t="shared" si="372"/>
        <v/>
      </c>
      <c r="BP779" s="20" t="str">
        <f t="shared" si="372"/>
        <v/>
      </c>
      <c r="BQ779" s="20" t="str">
        <f t="shared" si="372"/>
        <v/>
      </c>
      <c r="BR779" s="20" t="str">
        <f t="shared" si="372"/>
        <v/>
      </c>
      <c r="BS779" s="20" t="str">
        <f t="shared" si="372"/>
        <v/>
      </c>
      <c r="BT779" s="20" t="str">
        <f t="shared" si="372"/>
        <v/>
      </c>
      <c r="BU779" s="20" t="str">
        <f t="shared" si="372"/>
        <v/>
      </c>
      <c r="BV779" s="20" t="str">
        <f t="shared" si="372"/>
        <v/>
      </c>
      <c r="BW779" s="20" t="str">
        <f t="shared" si="372"/>
        <v/>
      </c>
      <c r="BX779" s="20" t="str">
        <f t="shared" si="372"/>
        <v/>
      </c>
    </row>
    <row r="780" spans="2:76" ht="30" customHeight="1" x14ac:dyDescent="0.2">
      <c r="B780" s="52"/>
      <c r="C780" s="52"/>
      <c r="D780" s="52"/>
      <c r="E780" s="30"/>
      <c r="F780" s="31"/>
      <c r="G780" s="32"/>
      <c r="H780" s="30"/>
      <c r="I780" s="31"/>
      <c r="J780" s="34"/>
      <c r="K780" s="112" t="str">
        <f t="shared" si="375"/>
        <v/>
      </c>
      <c r="L780" s="108" t="str">
        <f t="shared" si="376"/>
        <v/>
      </c>
      <c r="M780" s="108" t="str">
        <f t="shared" si="377"/>
        <v/>
      </c>
      <c r="N780" s="31" t="str">
        <f t="shared" si="378"/>
        <v/>
      </c>
      <c r="O780" s="31" t="str">
        <f t="shared" si="379"/>
        <v/>
      </c>
      <c r="P780" s="49" t="str">
        <f t="shared" si="380"/>
        <v/>
      </c>
      <c r="Q780" s="49" t="str">
        <f t="shared" si="381"/>
        <v/>
      </c>
      <c r="R780" s="32" t="str">
        <f t="shared" si="382"/>
        <v/>
      </c>
      <c r="S780" s="19"/>
      <c r="T780" s="45" t="str">
        <f t="shared" si="383"/>
        <v/>
      </c>
      <c r="U780" s="32" t="str">
        <f t="shared" si="384"/>
        <v/>
      </c>
      <c r="V780" s="22"/>
      <c r="W780" s="6" t="str">
        <f t="shared" si="373"/>
        <v/>
      </c>
      <c r="X780" s="7" t="str">
        <f t="shared" si="385"/>
        <v/>
      </c>
      <c r="Y780" s="19"/>
      <c r="Z780" s="13" t="str">
        <f t="shared" si="374"/>
        <v/>
      </c>
      <c r="AA780" s="13" t="str">
        <f t="shared" si="386"/>
        <v/>
      </c>
      <c r="AB780" s="7" t="str">
        <f t="shared" si="387"/>
        <v/>
      </c>
      <c r="AC780" s="22"/>
      <c r="AD780" s="3" t="str">
        <f>IF(B780="","",COUNT(B$3:B780))</f>
        <v/>
      </c>
      <c r="AE780" s="3" t="str">
        <f>IF(C780="","",COUNT(C$3:C780))</f>
        <v/>
      </c>
      <c r="AF780" s="3" t="str">
        <f>IF(D780="","",COUNT(D$3:D780))</f>
        <v/>
      </c>
      <c r="AG780" s="20" t="str">
        <f>IF(E780="","",COUNTA($E$3:E780))</f>
        <v/>
      </c>
      <c r="AH780" s="38" t="str">
        <f>IF(B780="",IF(OR($C780&lt;&gt;"",$D780&lt;&gt;"",$E780&lt;&gt;"",$H780&lt;&gt;"",$G780&lt;&gt;""),INDEX(AH$3:AH779,MATCH(MAX(AD$3:AD779),AD$3:AD779,0),0),""),B780)</f>
        <v/>
      </c>
      <c r="AI780" s="38" t="str">
        <f>IF(C780="",IF(OR($D780&lt;&gt;"",$E780&lt;&gt;"",$H780&lt;&gt;"",$G780&lt;&gt;""),INDEX(AI$3:AI779,MATCH(MAX(AE$3:AE779),AE$3:AE779,0),0),""),C780)</f>
        <v/>
      </c>
      <c r="AJ780" s="38" t="str">
        <f>IF(D780="",IF(OR($E780&lt;&gt;"",$H780&lt;&gt;"",$G780&lt;&gt;""),INDEX(AJ$3:AJ779,MATCH(MAX(AF$3:AF779),AF$3:AF779,0),0),""),D780)</f>
        <v/>
      </c>
      <c r="AK780" s="4" t="str">
        <f>IF(入力!E780="","",IFERROR(INDEX(雇用者!$B$3:$B$100003,IFERROR(MATCH("*"&amp;$E780&amp;"*",雇用者!B$3:B$100003,0),MATCH("*"&amp;$E780&amp;"*",雇用者!C$3:C$100003,0)),0),入力!E780))&amp;""</f>
        <v/>
      </c>
      <c r="AL780" s="20" t="str">
        <f>IF(AM780="","",$AM780&amp;"@"&amp;AN780&amp;IF(AN780="","","@"&amp;COUNTIF($AK$3:AK780,AN780)))</f>
        <v/>
      </c>
      <c r="AM780" s="26" t="str">
        <f t="shared" si="388"/>
        <v/>
      </c>
      <c r="AN780" s="4" t="str">
        <f>IF(AK780="",IF(AND(OR(H780&lt;&gt;"",G780&lt;&gt;""),E780=""),INDEX($AK$3:AK779,MATCH(MAX($AG$3:AG779),$AG$3:AG779,0),0),""),AK780)</f>
        <v/>
      </c>
      <c r="AO780" s="20" t="str">
        <f>IF(H780="",IF(AN780="","",IFERROR(INDEX(雇用者!$D$3:$D$100003,MATCH($AN780,雇用者!B$3:B$100003,0),0),"")),H780)&amp;""</f>
        <v/>
      </c>
      <c r="AP780" s="20" t="str">
        <f>IF(AN780="","",IFERROR(IF(AND(入力!I780="",H780=""),INDEX(雇用者!$E$3:$E$100003,MATCH($AN780,雇用者!B$3:B$100003,0),0),I780),I780))&amp;""</f>
        <v/>
      </c>
      <c r="AQ780" s="20" t="str">
        <f t="shared" si="389"/>
        <v/>
      </c>
      <c r="AR780" s="20" t="str">
        <f t="shared" si="390"/>
        <v/>
      </c>
      <c r="AS780" s="20" t="str">
        <f>IF(AN780="","",IFERROR(IF(AND(入力!G780="",H780=""),INDEX(雇用者!$F$3:$Y$100003,MATCH($AN780,雇用者!B$3:B$100003,0),MATCH($AM780,雇用者!$F$1:$Y$1,1)),IF(G780="","",G780)),IF(G780="","",G780)))</f>
        <v/>
      </c>
      <c r="AT780" s="21" t="str">
        <f t="shared" si="391"/>
        <v/>
      </c>
      <c r="AU780" s="21" t="str">
        <f>IF(AND(AT780&lt;&gt;"",COUNTIF($AL$3:AL780,AL780)=1),SUMIF($AL$3:$AT$100003,AL780,$AT$3:$AT$100003),"")</f>
        <v/>
      </c>
      <c r="AV780" s="21" t="str">
        <f>IF(AND(COUNTIF($AM$3:AM780,AM780)=COUNTIF($AM$3:AM100780,AM780),AM780&lt;&gt;""),SUMIF($AM$3:AM780,AM780,$AT$3:AT780),"")</f>
        <v/>
      </c>
      <c r="AW780" s="96"/>
      <c r="AX780" s="20" t="str">
        <f>IF(COUNT(BC780:BH780)=6,MAX($AX$3:AX779)+1,"")</f>
        <v/>
      </c>
      <c r="AY780" s="20" t="str">
        <f>IF(AZ780="","",RANK(AZ780,$AZ$3:$AZ$100003,1)+COUNTIF($AZ$3:AZ780,AZ780)-1)</f>
        <v/>
      </c>
      <c r="AZ780" s="20" t="str">
        <f t="shared" si="392"/>
        <v/>
      </c>
      <c r="BA780" s="20" t="str">
        <f>IF(AN780="","",IF(COUNTIF($AN$3:AN780,AN780)=1,1+MAX($BA$3:BA779),INDEX($BA$3:BA779,MATCH(AN780,$AN$3:AN780,0),0)))</f>
        <v/>
      </c>
      <c r="BB780" s="20" t="str">
        <f>IF(AO780="","",IF(COUNTIF($AO$3:AO780,AO780)=1,1+MAX($BB$3:BB779),INDEX($BB$3:BB779,MATCH(AO780,$AO$3:AO780,0),0)))</f>
        <v/>
      </c>
      <c r="BC780" s="54" t="str">
        <f t="shared" si="393"/>
        <v/>
      </c>
      <c r="BD780" s="54" t="str">
        <f t="shared" si="394"/>
        <v/>
      </c>
      <c r="BE780" s="20" t="str">
        <f>IF($AN780="","",IF(COUNTIF(AN780,"*"&amp;BE$1&amp;"*"),COUNTIF(AN$3:AN780,"*"&amp;BE$1&amp;"*"),""))</f>
        <v/>
      </c>
      <c r="BF780" s="20" t="str">
        <f>IF($AN780="","",IF(COUNTIF(AO780,"*"&amp;BF$1&amp;"*"),COUNTIF(AO$3:AO780,"*"&amp;BF$1&amp;"*"),""))</f>
        <v/>
      </c>
      <c r="BG780" s="20" t="str">
        <f>IF($AN780="","",IF(COUNTIF(AP780,"*"&amp;BG$1&amp;"*"),COUNTIF(AP$3:AP780,"*"&amp;BG$1&amp;"*"),""))</f>
        <v/>
      </c>
      <c r="BH780" s="20" t="str">
        <f>IF($AN780="","",IF(COUNTIF(AQ780,"*"&amp;BH$1&amp;"*"),COUNTIF(AQ$3:AQ780,"*"&amp;BH$1&amp;"*"),""))</f>
        <v/>
      </c>
      <c r="BI780" s="58" t="str">
        <f t="shared" si="395"/>
        <v/>
      </c>
      <c r="BJ780" s="20" t="str">
        <f t="shared" si="396"/>
        <v/>
      </c>
      <c r="BK780" s="20" t="str">
        <f t="shared" si="397"/>
        <v/>
      </c>
      <c r="BM780" s="20" t="str">
        <f>IF($BM$1&gt;=1+MAX($BM$3:BM779),1+MAX($BM$3:BM779),"")</f>
        <v/>
      </c>
      <c r="BN780" s="20" t="str">
        <f t="shared" si="372"/>
        <v/>
      </c>
      <c r="BO780" s="20" t="str">
        <f t="shared" si="372"/>
        <v/>
      </c>
      <c r="BP780" s="20" t="str">
        <f t="shared" si="372"/>
        <v/>
      </c>
      <c r="BQ780" s="20" t="str">
        <f t="shared" si="372"/>
        <v/>
      </c>
      <c r="BR780" s="20" t="str">
        <f t="shared" si="372"/>
        <v/>
      </c>
      <c r="BS780" s="20" t="str">
        <f t="shared" si="372"/>
        <v/>
      </c>
      <c r="BT780" s="20" t="str">
        <f t="shared" si="372"/>
        <v/>
      </c>
      <c r="BU780" s="20" t="str">
        <f t="shared" si="372"/>
        <v/>
      </c>
      <c r="BV780" s="20" t="str">
        <f t="shared" si="372"/>
        <v/>
      </c>
      <c r="BW780" s="20" t="str">
        <f t="shared" si="372"/>
        <v/>
      </c>
      <c r="BX780" s="20" t="str">
        <f t="shared" si="372"/>
        <v/>
      </c>
    </row>
    <row r="781" spans="2:76" ht="30" customHeight="1" x14ac:dyDescent="0.2">
      <c r="B781" s="52"/>
      <c r="C781" s="52"/>
      <c r="D781" s="52"/>
      <c r="E781" s="30"/>
      <c r="F781" s="31"/>
      <c r="G781" s="32"/>
      <c r="H781" s="30"/>
      <c r="I781" s="31"/>
      <c r="J781" s="34"/>
      <c r="K781" s="112" t="str">
        <f t="shared" si="375"/>
        <v/>
      </c>
      <c r="L781" s="108" t="str">
        <f t="shared" si="376"/>
        <v/>
      </c>
      <c r="M781" s="108" t="str">
        <f t="shared" si="377"/>
        <v/>
      </c>
      <c r="N781" s="31" t="str">
        <f t="shared" si="378"/>
        <v/>
      </c>
      <c r="O781" s="31" t="str">
        <f t="shared" si="379"/>
        <v/>
      </c>
      <c r="P781" s="49" t="str">
        <f t="shared" si="380"/>
        <v/>
      </c>
      <c r="Q781" s="49" t="str">
        <f t="shared" si="381"/>
        <v/>
      </c>
      <c r="R781" s="32" t="str">
        <f t="shared" si="382"/>
        <v/>
      </c>
      <c r="S781" s="19"/>
      <c r="T781" s="45" t="str">
        <f t="shared" si="383"/>
        <v/>
      </c>
      <c r="U781" s="32" t="str">
        <f t="shared" si="384"/>
        <v/>
      </c>
      <c r="V781" s="22"/>
      <c r="W781" s="6" t="str">
        <f t="shared" si="373"/>
        <v/>
      </c>
      <c r="X781" s="7" t="str">
        <f t="shared" si="385"/>
        <v/>
      </c>
      <c r="Y781" s="19"/>
      <c r="Z781" s="13" t="str">
        <f t="shared" si="374"/>
        <v/>
      </c>
      <c r="AA781" s="13" t="str">
        <f t="shared" si="386"/>
        <v/>
      </c>
      <c r="AB781" s="7" t="str">
        <f t="shared" si="387"/>
        <v/>
      </c>
      <c r="AC781" s="22"/>
      <c r="AD781" s="3" t="str">
        <f>IF(B781="","",COUNT(B$3:B781))</f>
        <v/>
      </c>
      <c r="AE781" s="3" t="str">
        <f>IF(C781="","",COUNT(C$3:C781))</f>
        <v/>
      </c>
      <c r="AF781" s="3" t="str">
        <f>IF(D781="","",COUNT(D$3:D781))</f>
        <v/>
      </c>
      <c r="AG781" s="20" t="str">
        <f>IF(E781="","",COUNTA($E$3:E781))</f>
        <v/>
      </c>
      <c r="AH781" s="38" t="str">
        <f>IF(B781="",IF(OR($C781&lt;&gt;"",$D781&lt;&gt;"",$E781&lt;&gt;"",$H781&lt;&gt;"",$G781&lt;&gt;""),INDEX(AH$3:AH780,MATCH(MAX(AD$3:AD780),AD$3:AD780,0),0),""),B781)</f>
        <v/>
      </c>
      <c r="AI781" s="38" t="str">
        <f>IF(C781="",IF(OR($D781&lt;&gt;"",$E781&lt;&gt;"",$H781&lt;&gt;"",$G781&lt;&gt;""),INDEX(AI$3:AI780,MATCH(MAX(AE$3:AE780),AE$3:AE780,0),0),""),C781)</f>
        <v/>
      </c>
      <c r="AJ781" s="38" t="str">
        <f>IF(D781="",IF(OR($E781&lt;&gt;"",$H781&lt;&gt;"",$G781&lt;&gt;""),INDEX(AJ$3:AJ780,MATCH(MAX(AF$3:AF780),AF$3:AF780,0),0),""),D781)</f>
        <v/>
      </c>
      <c r="AK781" s="4" t="str">
        <f>IF(入力!E781="","",IFERROR(INDEX(雇用者!$B$3:$B$100003,IFERROR(MATCH("*"&amp;$E781&amp;"*",雇用者!B$3:B$100003,0),MATCH("*"&amp;$E781&amp;"*",雇用者!C$3:C$100003,0)),0),入力!E781))&amp;""</f>
        <v/>
      </c>
      <c r="AL781" s="20" t="str">
        <f>IF(AM781="","",$AM781&amp;"@"&amp;AN781&amp;IF(AN781="","","@"&amp;COUNTIF($AK$3:AK781,AN781)))</f>
        <v/>
      </c>
      <c r="AM781" s="26" t="str">
        <f t="shared" si="388"/>
        <v/>
      </c>
      <c r="AN781" s="4" t="str">
        <f>IF(AK781="",IF(AND(OR(H781&lt;&gt;"",G781&lt;&gt;""),E781=""),INDEX($AK$3:AK780,MATCH(MAX($AG$3:AG780),$AG$3:AG780,0),0),""),AK781)</f>
        <v/>
      </c>
      <c r="AO781" s="20" t="str">
        <f>IF(H781="",IF(AN781="","",IFERROR(INDEX(雇用者!$D$3:$D$100003,MATCH($AN781,雇用者!B$3:B$100003,0),0),"")),H781)&amp;""</f>
        <v/>
      </c>
      <c r="AP781" s="20" t="str">
        <f>IF(AN781="","",IFERROR(IF(AND(入力!I781="",H781=""),INDEX(雇用者!$E$3:$E$100003,MATCH($AN781,雇用者!B$3:B$100003,0),0),I781),I781))&amp;""</f>
        <v/>
      </c>
      <c r="AQ781" s="20" t="str">
        <f t="shared" si="389"/>
        <v/>
      </c>
      <c r="AR781" s="20" t="str">
        <f t="shared" si="390"/>
        <v/>
      </c>
      <c r="AS781" s="20" t="str">
        <f>IF(AN781="","",IFERROR(IF(AND(入力!G781="",H781=""),INDEX(雇用者!$F$3:$Y$100003,MATCH($AN781,雇用者!B$3:B$100003,0),MATCH($AM781,雇用者!$F$1:$Y$1,1)),IF(G781="","",G781)),IF(G781="","",G781)))</f>
        <v/>
      </c>
      <c r="AT781" s="21" t="str">
        <f t="shared" si="391"/>
        <v/>
      </c>
      <c r="AU781" s="21" t="str">
        <f>IF(AND(AT781&lt;&gt;"",COUNTIF($AL$3:AL781,AL781)=1),SUMIF($AL$3:$AT$100003,AL781,$AT$3:$AT$100003),"")</f>
        <v/>
      </c>
      <c r="AV781" s="21" t="str">
        <f>IF(AND(COUNTIF($AM$3:AM781,AM781)=COUNTIF($AM$3:AM100781,AM781),AM781&lt;&gt;""),SUMIF($AM$3:AM781,AM781,$AT$3:AT781),"")</f>
        <v/>
      </c>
      <c r="AW781" s="96"/>
      <c r="AX781" s="20" t="str">
        <f>IF(COUNT(BC781:BH781)=6,MAX($AX$3:AX780)+1,"")</f>
        <v/>
      </c>
      <c r="AY781" s="20" t="str">
        <f>IF(AZ781="","",RANK(AZ781,$AZ$3:$AZ$100003,1)+COUNTIF($AZ$3:AZ781,AZ781)-1)</f>
        <v/>
      </c>
      <c r="AZ781" s="20" t="str">
        <f t="shared" si="392"/>
        <v/>
      </c>
      <c r="BA781" s="20" t="str">
        <f>IF(AN781="","",IF(COUNTIF($AN$3:AN781,AN781)=1,1+MAX($BA$3:BA780),INDEX($BA$3:BA780,MATCH(AN781,$AN$3:AN781,0),0)))</f>
        <v/>
      </c>
      <c r="BB781" s="20" t="str">
        <f>IF(AO781="","",IF(COUNTIF($AO$3:AO781,AO781)=1,1+MAX($BB$3:BB780),INDEX($BB$3:BB780,MATCH(AO781,$AO$3:AO781,0),0)))</f>
        <v/>
      </c>
      <c r="BC781" s="54" t="str">
        <f t="shared" si="393"/>
        <v/>
      </c>
      <c r="BD781" s="54" t="str">
        <f t="shared" si="394"/>
        <v/>
      </c>
      <c r="BE781" s="20" t="str">
        <f>IF($AN781="","",IF(COUNTIF(AN781,"*"&amp;BE$1&amp;"*"),COUNTIF(AN$3:AN781,"*"&amp;BE$1&amp;"*"),""))</f>
        <v/>
      </c>
      <c r="BF781" s="20" t="str">
        <f>IF($AN781="","",IF(COUNTIF(AO781,"*"&amp;BF$1&amp;"*"),COUNTIF(AO$3:AO781,"*"&amp;BF$1&amp;"*"),""))</f>
        <v/>
      </c>
      <c r="BG781" s="20" t="str">
        <f>IF($AN781="","",IF(COUNTIF(AP781,"*"&amp;BG$1&amp;"*"),COUNTIF(AP$3:AP781,"*"&amp;BG$1&amp;"*"),""))</f>
        <v/>
      </c>
      <c r="BH781" s="20" t="str">
        <f>IF($AN781="","",IF(COUNTIF(AQ781,"*"&amp;BH$1&amp;"*"),COUNTIF(AQ$3:AQ781,"*"&amp;BH$1&amp;"*"),""))</f>
        <v/>
      </c>
      <c r="BI781" s="58" t="str">
        <f t="shared" si="395"/>
        <v/>
      </c>
      <c r="BJ781" s="20" t="str">
        <f t="shared" si="396"/>
        <v/>
      </c>
      <c r="BK781" s="20" t="str">
        <f t="shared" si="397"/>
        <v/>
      </c>
      <c r="BM781" s="20" t="str">
        <f>IF($BM$1&gt;=1+MAX($BM$3:BM780),1+MAX($BM$3:BM780),"")</f>
        <v/>
      </c>
      <c r="BN781" s="20" t="str">
        <f t="shared" si="372"/>
        <v/>
      </c>
      <c r="BO781" s="20" t="str">
        <f t="shared" si="372"/>
        <v/>
      </c>
      <c r="BP781" s="20" t="str">
        <f t="shared" si="372"/>
        <v/>
      </c>
      <c r="BQ781" s="20" t="str">
        <f t="shared" si="372"/>
        <v/>
      </c>
      <c r="BR781" s="20" t="str">
        <f t="shared" si="372"/>
        <v/>
      </c>
      <c r="BS781" s="20" t="str">
        <f t="shared" si="372"/>
        <v/>
      </c>
      <c r="BT781" s="20" t="str">
        <f t="shared" si="372"/>
        <v/>
      </c>
      <c r="BU781" s="20" t="str">
        <f t="shared" si="372"/>
        <v/>
      </c>
      <c r="BV781" s="20" t="str">
        <f t="shared" si="372"/>
        <v/>
      </c>
      <c r="BW781" s="20" t="str">
        <f t="shared" si="372"/>
        <v/>
      </c>
      <c r="BX781" s="20" t="str">
        <f t="shared" si="372"/>
        <v/>
      </c>
    </row>
    <row r="782" spans="2:76" ht="30" customHeight="1" x14ac:dyDescent="0.2">
      <c r="B782" s="52"/>
      <c r="C782" s="52"/>
      <c r="D782" s="52"/>
      <c r="E782" s="30"/>
      <c r="F782" s="31"/>
      <c r="G782" s="32"/>
      <c r="H782" s="30"/>
      <c r="I782" s="31"/>
      <c r="J782" s="34"/>
      <c r="K782" s="112" t="str">
        <f t="shared" si="375"/>
        <v/>
      </c>
      <c r="L782" s="108" t="str">
        <f t="shared" si="376"/>
        <v/>
      </c>
      <c r="M782" s="108" t="str">
        <f t="shared" si="377"/>
        <v/>
      </c>
      <c r="N782" s="31" t="str">
        <f t="shared" si="378"/>
        <v/>
      </c>
      <c r="O782" s="31" t="str">
        <f t="shared" si="379"/>
        <v/>
      </c>
      <c r="P782" s="49" t="str">
        <f t="shared" si="380"/>
        <v/>
      </c>
      <c r="Q782" s="49" t="str">
        <f t="shared" si="381"/>
        <v/>
      </c>
      <c r="R782" s="32" t="str">
        <f t="shared" si="382"/>
        <v/>
      </c>
      <c r="S782" s="19"/>
      <c r="T782" s="45" t="str">
        <f t="shared" si="383"/>
        <v/>
      </c>
      <c r="U782" s="32" t="str">
        <f t="shared" si="384"/>
        <v/>
      </c>
      <c r="V782" s="22"/>
      <c r="W782" s="6" t="str">
        <f t="shared" si="373"/>
        <v/>
      </c>
      <c r="X782" s="7" t="str">
        <f t="shared" si="385"/>
        <v/>
      </c>
      <c r="Y782" s="19"/>
      <c r="Z782" s="13" t="str">
        <f t="shared" si="374"/>
        <v/>
      </c>
      <c r="AA782" s="13" t="str">
        <f t="shared" si="386"/>
        <v/>
      </c>
      <c r="AB782" s="7" t="str">
        <f t="shared" si="387"/>
        <v/>
      </c>
      <c r="AC782" s="22"/>
      <c r="AD782" s="3" t="str">
        <f>IF(B782="","",COUNT(B$3:B782))</f>
        <v/>
      </c>
      <c r="AE782" s="3" t="str">
        <f>IF(C782="","",COUNT(C$3:C782))</f>
        <v/>
      </c>
      <c r="AF782" s="3" t="str">
        <f>IF(D782="","",COUNT(D$3:D782))</f>
        <v/>
      </c>
      <c r="AG782" s="20" t="str">
        <f>IF(E782="","",COUNTA($E$3:E782))</f>
        <v/>
      </c>
      <c r="AH782" s="38" t="str">
        <f>IF(B782="",IF(OR($C782&lt;&gt;"",$D782&lt;&gt;"",$E782&lt;&gt;"",$H782&lt;&gt;"",$G782&lt;&gt;""),INDEX(AH$3:AH781,MATCH(MAX(AD$3:AD781),AD$3:AD781,0),0),""),B782)</f>
        <v/>
      </c>
      <c r="AI782" s="38" t="str">
        <f>IF(C782="",IF(OR($D782&lt;&gt;"",$E782&lt;&gt;"",$H782&lt;&gt;"",$G782&lt;&gt;""),INDEX(AI$3:AI781,MATCH(MAX(AE$3:AE781),AE$3:AE781,0),0),""),C782)</f>
        <v/>
      </c>
      <c r="AJ782" s="38" t="str">
        <f>IF(D782="",IF(OR($E782&lt;&gt;"",$H782&lt;&gt;"",$G782&lt;&gt;""),INDEX(AJ$3:AJ781,MATCH(MAX(AF$3:AF781),AF$3:AF781,0),0),""),D782)</f>
        <v/>
      </c>
      <c r="AK782" s="4" t="str">
        <f>IF(入力!E782="","",IFERROR(INDEX(雇用者!$B$3:$B$100003,IFERROR(MATCH("*"&amp;$E782&amp;"*",雇用者!B$3:B$100003,0),MATCH("*"&amp;$E782&amp;"*",雇用者!C$3:C$100003,0)),0),入力!E782))&amp;""</f>
        <v/>
      </c>
      <c r="AL782" s="20" t="str">
        <f>IF(AM782="","",$AM782&amp;"@"&amp;AN782&amp;IF(AN782="","","@"&amp;COUNTIF($AK$3:AK782,AN782)))</f>
        <v/>
      </c>
      <c r="AM782" s="26" t="str">
        <f t="shared" si="388"/>
        <v/>
      </c>
      <c r="AN782" s="4" t="str">
        <f>IF(AK782="",IF(AND(OR(H782&lt;&gt;"",G782&lt;&gt;""),E782=""),INDEX($AK$3:AK781,MATCH(MAX($AG$3:AG781),$AG$3:AG781,0),0),""),AK782)</f>
        <v/>
      </c>
      <c r="AO782" s="20" t="str">
        <f>IF(H782="",IF(AN782="","",IFERROR(INDEX(雇用者!$D$3:$D$100003,MATCH($AN782,雇用者!B$3:B$100003,0),0),"")),H782)&amp;""</f>
        <v/>
      </c>
      <c r="AP782" s="20" t="str">
        <f>IF(AN782="","",IFERROR(IF(AND(入力!I782="",H782=""),INDEX(雇用者!$E$3:$E$100003,MATCH($AN782,雇用者!B$3:B$100003,0),0),I782),I782))&amp;""</f>
        <v/>
      </c>
      <c r="AQ782" s="20" t="str">
        <f t="shared" si="389"/>
        <v/>
      </c>
      <c r="AR782" s="20" t="str">
        <f t="shared" si="390"/>
        <v/>
      </c>
      <c r="AS782" s="20" t="str">
        <f>IF(AN782="","",IFERROR(IF(AND(入力!G782="",H782=""),INDEX(雇用者!$F$3:$Y$100003,MATCH($AN782,雇用者!B$3:B$100003,0),MATCH($AM782,雇用者!$F$1:$Y$1,1)),IF(G782="","",G782)),IF(G782="","",G782)))</f>
        <v/>
      </c>
      <c r="AT782" s="21" t="str">
        <f t="shared" si="391"/>
        <v/>
      </c>
      <c r="AU782" s="21" t="str">
        <f>IF(AND(AT782&lt;&gt;"",COUNTIF($AL$3:AL782,AL782)=1),SUMIF($AL$3:$AT$100003,AL782,$AT$3:$AT$100003),"")</f>
        <v/>
      </c>
      <c r="AV782" s="21" t="str">
        <f>IF(AND(COUNTIF($AM$3:AM782,AM782)=COUNTIF($AM$3:AM100782,AM782),AM782&lt;&gt;""),SUMIF($AM$3:AM782,AM782,$AT$3:AT782),"")</f>
        <v/>
      </c>
      <c r="AW782" s="96"/>
      <c r="AX782" s="20" t="str">
        <f>IF(COUNT(BC782:BH782)=6,MAX($AX$3:AX781)+1,"")</f>
        <v/>
      </c>
      <c r="AY782" s="20" t="str">
        <f>IF(AZ782="","",RANK(AZ782,$AZ$3:$AZ$100003,1)+COUNTIF($AZ$3:AZ782,AZ782)-1)</f>
        <v/>
      </c>
      <c r="AZ782" s="20" t="str">
        <f t="shared" si="392"/>
        <v/>
      </c>
      <c r="BA782" s="20" t="str">
        <f>IF(AN782="","",IF(COUNTIF($AN$3:AN782,AN782)=1,1+MAX($BA$3:BA781),INDEX($BA$3:BA781,MATCH(AN782,$AN$3:AN782,0),0)))</f>
        <v/>
      </c>
      <c r="BB782" s="20" t="str">
        <f>IF(AO782="","",IF(COUNTIF($AO$3:AO782,AO782)=1,1+MAX($BB$3:BB781),INDEX($BB$3:BB781,MATCH(AO782,$AO$3:AO782,0),0)))</f>
        <v/>
      </c>
      <c r="BC782" s="54" t="str">
        <f t="shared" si="393"/>
        <v/>
      </c>
      <c r="BD782" s="54" t="str">
        <f t="shared" si="394"/>
        <v/>
      </c>
      <c r="BE782" s="20" t="str">
        <f>IF($AN782="","",IF(COUNTIF(AN782,"*"&amp;BE$1&amp;"*"),COUNTIF(AN$3:AN782,"*"&amp;BE$1&amp;"*"),""))</f>
        <v/>
      </c>
      <c r="BF782" s="20" t="str">
        <f>IF($AN782="","",IF(COUNTIF(AO782,"*"&amp;BF$1&amp;"*"),COUNTIF(AO$3:AO782,"*"&amp;BF$1&amp;"*"),""))</f>
        <v/>
      </c>
      <c r="BG782" s="20" t="str">
        <f>IF($AN782="","",IF(COUNTIF(AP782,"*"&amp;BG$1&amp;"*"),COUNTIF(AP$3:AP782,"*"&amp;BG$1&amp;"*"),""))</f>
        <v/>
      </c>
      <c r="BH782" s="20" t="str">
        <f>IF($AN782="","",IF(COUNTIF(AQ782,"*"&amp;BH$1&amp;"*"),COUNTIF(AQ$3:AQ782,"*"&amp;BH$1&amp;"*"),""))</f>
        <v/>
      </c>
      <c r="BI782" s="58" t="str">
        <f t="shared" si="395"/>
        <v/>
      </c>
      <c r="BJ782" s="20" t="str">
        <f t="shared" si="396"/>
        <v/>
      </c>
      <c r="BK782" s="20" t="str">
        <f t="shared" si="397"/>
        <v/>
      </c>
      <c r="BM782" s="20" t="str">
        <f>IF($BM$1&gt;=1+MAX($BM$3:BM781),1+MAX($BM$3:BM781),"")</f>
        <v/>
      </c>
      <c r="BN782" s="20" t="str">
        <f t="shared" si="372"/>
        <v/>
      </c>
      <c r="BO782" s="20" t="str">
        <f t="shared" si="372"/>
        <v/>
      </c>
      <c r="BP782" s="20" t="str">
        <f t="shared" si="372"/>
        <v/>
      </c>
      <c r="BQ782" s="20" t="str">
        <f t="shared" si="372"/>
        <v/>
      </c>
      <c r="BR782" s="20" t="str">
        <f t="shared" si="372"/>
        <v/>
      </c>
      <c r="BS782" s="20" t="str">
        <f t="shared" si="372"/>
        <v/>
      </c>
      <c r="BT782" s="20" t="str">
        <f t="shared" si="372"/>
        <v/>
      </c>
      <c r="BU782" s="20" t="str">
        <f t="shared" si="372"/>
        <v/>
      </c>
      <c r="BV782" s="20" t="str">
        <f t="shared" si="372"/>
        <v/>
      </c>
      <c r="BW782" s="20" t="str">
        <f t="shared" si="372"/>
        <v/>
      </c>
      <c r="BX782" s="20" t="str">
        <f t="shared" si="372"/>
        <v/>
      </c>
    </row>
    <row r="783" spans="2:76" ht="30" customHeight="1" x14ac:dyDescent="0.2">
      <c r="B783" s="52"/>
      <c r="C783" s="52"/>
      <c r="D783" s="52"/>
      <c r="E783" s="30"/>
      <c r="F783" s="31"/>
      <c r="G783" s="32"/>
      <c r="H783" s="30"/>
      <c r="I783" s="31"/>
      <c r="J783" s="34"/>
      <c r="K783" s="112" t="str">
        <f t="shared" si="375"/>
        <v/>
      </c>
      <c r="L783" s="108" t="str">
        <f t="shared" si="376"/>
        <v/>
      </c>
      <c r="M783" s="108" t="str">
        <f t="shared" si="377"/>
        <v/>
      </c>
      <c r="N783" s="31" t="str">
        <f t="shared" si="378"/>
        <v/>
      </c>
      <c r="O783" s="31" t="str">
        <f t="shared" si="379"/>
        <v/>
      </c>
      <c r="P783" s="49" t="str">
        <f t="shared" si="380"/>
        <v/>
      </c>
      <c r="Q783" s="49" t="str">
        <f t="shared" si="381"/>
        <v/>
      </c>
      <c r="R783" s="32" t="str">
        <f t="shared" si="382"/>
        <v/>
      </c>
      <c r="S783" s="19"/>
      <c r="T783" s="45" t="str">
        <f t="shared" si="383"/>
        <v/>
      </c>
      <c r="U783" s="32" t="str">
        <f t="shared" si="384"/>
        <v/>
      </c>
      <c r="V783" s="22"/>
      <c r="W783" s="6" t="str">
        <f t="shared" si="373"/>
        <v/>
      </c>
      <c r="X783" s="7" t="str">
        <f t="shared" si="385"/>
        <v/>
      </c>
      <c r="Y783" s="19"/>
      <c r="Z783" s="13" t="str">
        <f t="shared" si="374"/>
        <v/>
      </c>
      <c r="AA783" s="13" t="str">
        <f t="shared" si="386"/>
        <v/>
      </c>
      <c r="AB783" s="7" t="str">
        <f t="shared" si="387"/>
        <v/>
      </c>
      <c r="AC783" s="22"/>
      <c r="AD783" s="3" t="str">
        <f>IF(B783="","",COUNT(B$3:B783))</f>
        <v/>
      </c>
      <c r="AE783" s="3" t="str">
        <f>IF(C783="","",COUNT(C$3:C783))</f>
        <v/>
      </c>
      <c r="AF783" s="3" t="str">
        <f>IF(D783="","",COUNT(D$3:D783))</f>
        <v/>
      </c>
      <c r="AG783" s="20" t="str">
        <f>IF(E783="","",COUNTA($E$3:E783))</f>
        <v/>
      </c>
      <c r="AH783" s="38" t="str">
        <f>IF(B783="",IF(OR($C783&lt;&gt;"",$D783&lt;&gt;"",$E783&lt;&gt;"",$H783&lt;&gt;"",$G783&lt;&gt;""),INDEX(AH$3:AH782,MATCH(MAX(AD$3:AD782),AD$3:AD782,0),0),""),B783)</f>
        <v/>
      </c>
      <c r="AI783" s="38" t="str">
        <f>IF(C783="",IF(OR($D783&lt;&gt;"",$E783&lt;&gt;"",$H783&lt;&gt;"",$G783&lt;&gt;""),INDEX(AI$3:AI782,MATCH(MAX(AE$3:AE782),AE$3:AE782,0),0),""),C783)</f>
        <v/>
      </c>
      <c r="AJ783" s="38" t="str">
        <f>IF(D783="",IF(OR($E783&lt;&gt;"",$H783&lt;&gt;"",$G783&lt;&gt;""),INDEX(AJ$3:AJ782,MATCH(MAX(AF$3:AF782),AF$3:AF782,0),0),""),D783)</f>
        <v/>
      </c>
      <c r="AK783" s="4" t="str">
        <f>IF(入力!E783="","",IFERROR(INDEX(雇用者!$B$3:$B$100003,IFERROR(MATCH("*"&amp;$E783&amp;"*",雇用者!B$3:B$100003,0),MATCH("*"&amp;$E783&amp;"*",雇用者!C$3:C$100003,0)),0),入力!E783))&amp;""</f>
        <v/>
      </c>
      <c r="AL783" s="20" t="str">
        <f>IF(AM783="","",$AM783&amp;"@"&amp;AN783&amp;IF(AN783="","","@"&amp;COUNTIF($AK$3:AK783,AN783)))</f>
        <v/>
      </c>
      <c r="AM783" s="26" t="str">
        <f t="shared" si="388"/>
        <v/>
      </c>
      <c r="AN783" s="4" t="str">
        <f>IF(AK783="",IF(AND(OR(H783&lt;&gt;"",G783&lt;&gt;""),E783=""),INDEX($AK$3:AK782,MATCH(MAX($AG$3:AG782),$AG$3:AG782,0),0),""),AK783)</f>
        <v/>
      </c>
      <c r="AO783" s="20" t="str">
        <f>IF(H783="",IF(AN783="","",IFERROR(INDEX(雇用者!$D$3:$D$100003,MATCH($AN783,雇用者!B$3:B$100003,0),0),"")),H783)&amp;""</f>
        <v/>
      </c>
      <c r="AP783" s="20" t="str">
        <f>IF(AN783="","",IFERROR(IF(AND(入力!I783="",H783=""),INDEX(雇用者!$E$3:$E$100003,MATCH($AN783,雇用者!B$3:B$100003,0),0),I783),I783))&amp;""</f>
        <v/>
      </c>
      <c r="AQ783" s="20" t="str">
        <f t="shared" si="389"/>
        <v/>
      </c>
      <c r="AR783" s="20" t="str">
        <f t="shared" si="390"/>
        <v/>
      </c>
      <c r="AS783" s="20" t="str">
        <f>IF(AN783="","",IFERROR(IF(AND(入力!G783="",H783=""),INDEX(雇用者!$F$3:$Y$100003,MATCH($AN783,雇用者!B$3:B$100003,0),MATCH($AM783,雇用者!$F$1:$Y$1,1)),IF(G783="","",G783)),IF(G783="","",G783)))</f>
        <v/>
      </c>
      <c r="AT783" s="21" t="str">
        <f t="shared" si="391"/>
        <v/>
      </c>
      <c r="AU783" s="21" t="str">
        <f>IF(AND(AT783&lt;&gt;"",COUNTIF($AL$3:AL783,AL783)=1),SUMIF($AL$3:$AT$100003,AL783,$AT$3:$AT$100003),"")</f>
        <v/>
      </c>
      <c r="AV783" s="21" t="str">
        <f>IF(AND(COUNTIF($AM$3:AM783,AM783)=COUNTIF($AM$3:AM100783,AM783),AM783&lt;&gt;""),SUMIF($AM$3:AM783,AM783,$AT$3:AT783),"")</f>
        <v/>
      </c>
      <c r="AW783" s="96"/>
      <c r="AX783" s="20" t="str">
        <f>IF(COUNT(BC783:BH783)=6,MAX($AX$3:AX782)+1,"")</f>
        <v/>
      </c>
      <c r="AY783" s="20" t="str">
        <f>IF(AZ783="","",RANK(AZ783,$AZ$3:$AZ$100003,1)+COUNTIF($AZ$3:AZ783,AZ783)-1)</f>
        <v/>
      </c>
      <c r="AZ783" s="20" t="str">
        <f t="shared" si="392"/>
        <v/>
      </c>
      <c r="BA783" s="20" t="str">
        <f>IF(AN783="","",IF(COUNTIF($AN$3:AN783,AN783)=1,1+MAX($BA$3:BA782),INDEX($BA$3:BA782,MATCH(AN783,$AN$3:AN783,0),0)))</f>
        <v/>
      </c>
      <c r="BB783" s="20" t="str">
        <f>IF(AO783="","",IF(COUNTIF($AO$3:AO783,AO783)=1,1+MAX($BB$3:BB782),INDEX($BB$3:BB782,MATCH(AO783,$AO$3:AO783,0),0)))</f>
        <v/>
      </c>
      <c r="BC783" s="54" t="str">
        <f t="shared" si="393"/>
        <v/>
      </c>
      <c r="BD783" s="54" t="str">
        <f t="shared" si="394"/>
        <v/>
      </c>
      <c r="BE783" s="20" t="str">
        <f>IF($AN783="","",IF(COUNTIF(AN783,"*"&amp;BE$1&amp;"*"),COUNTIF(AN$3:AN783,"*"&amp;BE$1&amp;"*"),""))</f>
        <v/>
      </c>
      <c r="BF783" s="20" t="str">
        <f>IF($AN783="","",IF(COUNTIF(AO783,"*"&amp;BF$1&amp;"*"),COUNTIF(AO$3:AO783,"*"&amp;BF$1&amp;"*"),""))</f>
        <v/>
      </c>
      <c r="BG783" s="20" t="str">
        <f>IF($AN783="","",IF(COUNTIF(AP783,"*"&amp;BG$1&amp;"*"),COUNTIF(AP$3:AP783,"*"&amp;BG$1&amp;"*"),""))</f>
        <v/>
      </c>
      <c r="BH783" s="20" t="str">
        <f>IF($AN783="","",IF(COUNTIF(AQ783,"*"&amp;BH$1&amp;"*"),COUNTIF(AQ$3:AQ783,"*"&amp;BH$1&amp;"*"),""))</f>
        <v/>
      </c>
      <c r="BI783" s="58" t="str">
        <f t="shared" si="395"/>
        <v/>
      </c>
      <c r="BJ783" s="20" t="str">
        <f t="shared" si="396"/>
        <v/>
      </c>
      <c r="BK783" s="20" t="str">
        <f t="shared" si="397"/>
        <v/>
      </c>
      <c r="BM783" s="20" t="str">
        <f>IF($BM$1&gt;=1+MAX($BM$3:BM782),1+MAX($BM$3:BM782),"")</f>
        <v/>
      </c>
      <c r="BN783" s="20" t="str">
        <f t="shared" ref="BN783:BX806" si="398">IFERROR(IF($BM783="","",INDEX($AH$3:$AT$100003,MATCH($BM783,INDEX($AX$3:$AY$100003,0,MATCH($BN$1,$AX$2:$AY$2,0)),0),MATCH(BN$2,$AH$2:$AT$2,0))),"")</f>
        <v/>
      </c>
      <c r="BO783" s="20" t="str">
        <f t="shared" si="398"/>
        <v/>
      </c>
      <c r="BP783" s="20" t="str">
        <f t="shared" si="398"/>
        <v/>
      </c>
      <c r="BQ783" s="20" t="str">
        <f t="shared" si="398"/>
        <v/>
      </c>
      <c r="BR783" s="20" t="str">
        <f t="shared" si="398"/>
        <v/>
      </c>
      <c r="BS783" s="20" t="str">
        <f t="shared" si="398"/>
        <v/>
      </c>
      <c r="BT783" s="20" t="str">
        <f t="shared" si="398"/>
        <v/>
      </c>
      <c r="BU783" s="20" t="str">
        <f t="shared" si="398"/>
        <v/>
      </c>
      <c r="BV783" s="20" t="str">
        <f t="shared" si="398"/>
        <v/>
      </c>
      <c r="BW783" s="20" t="str">
        <f t="shared" si="398"/>
        <v/>
      </c>
      <c r="BX783" s="20" t="str">
        <f t="shared" si="398"/>
        <v/>
      </c>
    </row>
    <row r="784" spans="2:76" ht="30" customHeight="1" x14ac:dyDescent="0.2">
      <c r="B784" s="52"/>
      <c r="C784" s="52"/>
      <c r="D784" s="52"/>
      <c r="E784" s="30"/>
      <c r="F784" s="31"/>
      <c r="G784" s="32"/>
      <c r="H784" s="30"/>
      <c r="I784" s="31"/>
      <c r="J784" s="34"/>
      <c r="K784" s="112" t="str">
        <f t="shared" si="375"/>
        <v/>
      </c>
      <c r="L784" s="108" t="str">
        <f t="shared" si="376"/>
        <v/>
      </c>
      <c r="M784" s="108" t="str">
        <f t="shared" si="377"/>
        <v/>
      </c>
      <c r="N784" s="31" t="str">
        <f t="shared" si="378"/>
        <v/>
      </c>
      <c r="O784" s="31" t="str">
        <f t="shared" si="379"/>
        <v/>
      </c>
      <c r="P784" s="49" t="str">
        <f t="shared" si="380"/>
        <v/>
      </c>
      <c r="Q784" s="49" t="str">
        <f t="shared" si="381"/>
        <v/>
      </c>
      <c r="R784" s="32" t="str">
        <f t="shared" si="382"/>
        <v/>
      </c>
      <c r="S784" s="19"/>
      <c r="T784" s="45" t="str">
        <f t="shared" si="383"/>
        <v/>
      </c>
      <c r="U784" s="32" t="str">
        <f t="shared" si="384"/>
        <v/>
      </c>
      <c r="V784" s="22"/>
      <c r="W784" s="6" t="str">
        <f t="shared" si="373"/>
        <v/>
      </c>
      <c r="X784" s="7" t="str">
        <f t="shared" si="385"/>
        <v/>
      </c>
      <c r="Y784" s="19"/>
      <c r="Z784" s="13" t="str">
        <f t="shared" si="374"/>
        <v/>
      </c>
      <c r="AA784" s="13" t="str">
        <f t="shared" si="386"/>
        <v/>
      </c>
      <c r="AB784" s="7" t="str">
        <f t="shared" si="387"/>
        <v/>
      </c>
      <c r="AC784" s="22"/>
      <c r="AD784" s="3" t="str">
        <f>IF(B784="","",COUNT(B$3:B784))</f>
        <v/>
      </c>
      <c r="AE784" s="3" t="str">
        <f>IF(C784="","",COUNT(C$3:C784))</f>
        <v/>
      </c>
      <c r="AF784" s="3" t="str">
        <f>IF(D784="","",COUNT(D$3:D784))</f>
        <v/>
      </c>
      <c r="AG784" s="20" t="str">
        <f>IF(E784="","",COUNTA($E$3:E784))</f>
        <v/>
      </c>
      <c r="AH784" s="38" t="str">
        <f>IF(B784="",IF(OR($C784&lt;&gt;"",$D784&lt;&gt;"",$E784&lt;&gt;"",$H784&lt;&gt;"",$G784&lt;&gt;""),INDEX(AH$3:AH783,MATCH(MAX(AD$3:AD783),AD$3:AD783,0),0),""),B784)</f>
        <v/>
      </c>
      <c r="AI784" s="38" t="str">
        <f>IF(C784="",IF(OR($D784&lt;&gt;"",$E784&lt;&gt;"",$H784&lt;&gt;"",$G784&lt;&gt;""),INDEX(AI$3:AI783,MATCH(MAX(AE$3:AE783),AE$3:AE783,0),0),""),C784)</f>
        <v/>
      </c>
      <c r="AJ784" s="38" t="str">
        <f>IF(D784="",IF(OR($E784&lt;&gt;"",$H784&lt;&gt;"",$G784&lt;&gt;""),INDEX(AJ$3:AJ783,MATCH(MAX(AF$3:AF783),AF$3:AF783,0),0),""),D784)</f>
        <v/>
      </c>
      <c r="AK784" s="4" t="str">
        <f>IF(入力!E784="","",IFERROR(INDEX(雇用者!$B$3:$B$100003,IFERROR(MATCH("*"&amp;$E784&amp;"*",雇用者!B$3:B$100003,0),MATCH("*"&amp;$E784&amp;"*",雇用者!C$3:C$100003,0)),0),入力!E784))&amp;""</f>
        <v/>
      </c>
      <c r="AL784" s="20" t="str">
        <f>IF(AM784="","",$AM784&amp;"@"&amp;AN784&amp;IF(AN784="","","@"&amp;COUNTIF($AK$3:AK784,AN784)))</f>
        <v/>
      </c>
      <c r="AM784" s="26" t="str">
        <f t="shared" si="388"/>
        <v/>
      </c>
      <c r="AN784" s="4" t="str">
        <f>IF(AK784="",IF(AND(OR(H784&lt;&gt;"",G784&lt;&gt;""),E784=""),INDEX($AK$3:AK783,MATCH(MAX($AG$3:AG783),$AG$3:AG783,0),0),""),AK784)</f>
        <v/>
      </c>
      <c r="AO784" s="20" t="str">
        <f>IF(H784="",IF(AN784="","",IFERROR(INDEX(雇用者!$D$3:$D$100003,MATCH($AN784,雇用者!B$3:B$100003,0),0),"")),H784)&amp;""</f>
        <v/>
      </c>
      <c r="AP784" s="20" t="str">
        <f>IF(AN784="","",IFERROR(IF(AND(入力!I784="",H784=""),INDEX(雇用者!$E$3:$E$100003,MATCH($AN784,雇用者!B$3:B$100003,0),0),I784),I784))&amp;""</f>
        <v/>
      </c>
      <c r="AQ784" s="20" t="str">
        <f t="shared" si="389"/>
        <v/>
      </c>
      <c r="AR784" s="20" t="str">
        <f t="shared" si="390"/>
        <v/>
      </c>
      <c r="AS784" s="20" t="str">
        <f>IF(AN784="","",IFERROR(IF(AND(入力!G784="",H784=""),INDEX(雇用者!$F$3:$Y$100003,MATCH($AN784,雇用者!B$3:B$100003,0),MATCH($AM784,雇用者!$F$1:$Y$1,1)),IF(G784="","",G784)),IF(G784="","",G784)))</f>
        <v/>
      </c>
      <c r="AT784" s="21" t="str">
        <f t="shared" si="391"/>
        <v/>
      </c>
      <c r="AU784" s="21" t="str">
        <f>IF(AND(AT784&lt;&gt;"",COUNTIF($AL$3:AL784,AL784)=1),SUMIF($AL$3:$AT$100003,AL784,$AT$3:$AT$100003),"")</f>
        <v/>
      </c>
      <c r="AV784" s="21" t="str">
        <f>IF(AND(COUNTIF($AM$3:AM784,AM784)=COUNTIF($AM$3:AM100784,AM784),AM784&lt;&gt;""),SUMIF($AM$3:AM784,AM784,$AT$3:AT784),"")</f>
        <v/>
      </c>
      <c r="AW784" s="96"/>
      <c r="AX784" s="20" t="str">
        <f>IF(COUNT(BC784:BH784)=6,MAX($AX$3:AX783)+1,"")</f>
        <v/>
      </c>
      <c r="AY784" s="20" t="str">
        <f>IF(AZ784="","",RANK(AZ784,$AZ$3:$AZ$100003,1)+COUNTIF($AZ$3:AZ784,AZ784)-1)</f>
        <v/>
      </c>
      <c r="AZ784" s="20" t="str">
        <f t="shared" si="392"/>
        <v/>
      </c>
      <c r="BA784" s="20" t="str">
        <f>IF(AN784="","",IF(COUNTIF($AN$3:AN784,AN784)=1,1+MAX($BA$3:BA783),INDEX($BA$3:BA783,MATCH(AN784,$AN$3:AN784,0),0)))</f>
        <v/>
      </c>
      <c r="BB784" s="20" t="str">
        <f>IF(AO784="","",IF(COUNTIF($AO$3:AO784,AO784)=1,1+MAX($BB$3:BB783),INDEX($BB$3:BB783,MATCH(AO784,$AO$3:AO784,0),0)))</f>
        <v/>
      </c>
      <c r="BC784" s="54" t="str">
        <f t="shared" si="393"/>
        <v/>
      </c>
      <c r="BD784" s="54" t="str">
        <f t="shared" si="394"/>
        <v/>
      </c>
      <c r="BE784" s="20" t="str">
        <f>IF($AN784="","",IF(COUNTIF(AN784,"*"&amp;BE$1&amp;"*"),COUNTIF(AN$3:AN784,"*"&amp;BE$1&amp;"*"),""))</f>
        <v/>
      </c>
      <c r="BF784" s="20" t="str">
        <f>IF($AN784="","",IF(COUNTIF(AO784,"*"&amp;BF$1&amp;"*"),COUNTIF(AO$3:AO784,"*"&amp;BF$1&amp;"*"),""))</f>
        <v/>
      </c>
      <c r="BG784" s="20" t="str">
        <f>IF($AN784="","",IF(COUNTIF(AP784,"*"&amp;BG$1&amp;"*"),COUNTIF(AP$3:AP784,"*"&amp;BG$1&amp;"*"),""))</f>
        <v/>
      </c>
      <c r="BH784" s="20" t="str">
        <f>IF($AN784="","",IF(COUNTIF(AQ784,"*"&amp;BH$1&amp;"*"),COUNTIF(AQ$3:AQ784,"*"&amp;BH$1&amp;"*"),""))</f>
        <v/>
      </c>
      <c r="BI784" s="58" t="str">
        <f t="shared" si="395"/>
        <v/>
      </c>
      <c r="BJ784" s="20" t="str">
        <f t="shared" si="396"/>
        <v/>
      </c>
      <c r="BK784" s="20" t="str">
        <f t="shared" si="397"/>
        <v/>
      </c>
      <c r="BM784" s="20" t="str">
        <f>IF($BM$1&gt;=1+MAX($BM$3:BM783),1+MAX($BM$3:BM783),"")</f>
        <v/>
      </c>
      <c r="BN784" s="20" t="str">
        <f t="shared" si="398"/>
        <v/>
      </c>
      <c r="BO784" s="20" t="str">
        <f t="shared" si="398"/>
        <v/>
      </c>
      <c r="BP784" s="20" t="str">
        <f t="shared" si="398"/>
        <v/>
      </c>
      <c r="BQ784" s="20" t="str">
        <f t="shared" si="398"/>
        <v/>
      </c>
      <c r="BR784" s="20" t="str">
        <f t="shared" si="398"/>
        <v/>
      </c>
      <c r="BS784" s="20" t="str">
        <f t="shared" si="398"/>
        <v/>
      </c>
      <c r="BT784" s="20" t="str">
        <f t="shared" si="398"/>
        <v/>
      </c>
      <c r="BU784" s="20" t="str">
        <f t="shared" si="398"/>
        <v/>
      </c>
      <c r="BV784" s="20" t="str">
        <f t="shared" si="398"/>
        <v/>
      </c>
      <c r="BW784" s="20" t="str">
        <f t="shared" si="398"/>
        <v/>
      </c>
      <c r="BX784" s="20" t="str">
        <f t="shared" si="398"/>
        <v/>
      </c>
    </row>
    <row r="785" spans="2:76" ht="30" customHeight="1" x14ac:dyDescent="0.2">
      <c r="B785" s="52"/>
      <c r="C785" s="52"/>
      <c r="D785" s="52"/>
      <c r="E785" s="30"/>
      <c r="F785" s="31"/>
      <c r="G785" s="32"/>
      <c r="H785" s="30"/>
      <c r="I785" s="31"/>
      <c r="J785" s="34"/>
      <c r="K785" s="112" t="str">
        <f t="shared" si="375"/>
        <v/>
      </c>
      <c r="L785" s="108" t="str">
        <f t="shared" si="376"/>
        <v/>
      </c>
      <c r="M785" s="108" t="str">
        <f t="shared" si="377"/>
        <v/>
      </c>
      <c r="N785" s="31" t="str">
        <f t="shared" si="378"/>
        <v/>
      </c>
      <c r="O785" s="31" t="str">
        <f t="shared" si="379"/>
        <v/>
      </c>
      <c r="P785" s="49" t="str">
        <f t="shared" si="380"/>
        <v/>
      </c>
      <c r="Q785" s="49" t="str">
        <f t="shared" si="381"/>
        <v/>
      </c>
      <c r="R785" s="32" t="str">
        <f t="shared" si="382"/>
        <v/>
      </c>
      <c r="S785" s="19"/>
      <c r="T785" s="45" t="str">
        <f t="shared" si="383"/>
        <v/>
      </c>
      <c r="U785" s="32" t="str">
        <f t="shared" si="384"/>
        <v/>
      </c>
      <c r="V785" s="22"/>
      <c r="W785" s="6" t="str">
        <f t="shared" si="373"/>
        <v/>
      </c>
      <c r="X785" s="7" t="str">
        <f t="shared" si="385"/>
        <v/>
      </c>
      <c r="Y785" s="19"/>
      <c r="Z785" s="13" t="str">
        <f t="shared" si="374"/>
        <v/>
      </c>
      <c r="AA785" s="13" t="str">
        <f t="shared" si="386"/>
        <v/>
      </c>
      <c r="AB785" s="7" t="str">
        <f t="shared" si="387"/>
        <v/>
      </c>
      <c r="AC785" s="22"/>
      <c r="AD785" s="3" t="str">
        <f>IF(B785="","",COUNT(B$3:B785))</f>
        <v/>
      </c>
      <c r="AE785" s="3" t="str">
        <f>IF(C785="","",COUNT(C$3:C785))</f>
        <v/>
      </c>
      <c r="AF785" s="3" t="str">
        <f>IF(D785="","",COUNT(D$3:D785))</f>
        <v/>
      </c>
      <c r="AG785" s="20" t="str">
        <f>IF(E785="","",COUNTA($E$3:E785))</f>
        <v/>
      </c>
      <c r="AH785" s="38" t="str">
        <f>IF(B785="",IF(OR($C785&lt;&gt;"",$D785&lt;&gt;"",$E785&lt;&gt;"",$H785&lt;&gt;"",$G785&lt;&gt;""),INDEX(AH$3:AH784,MATCH(MAX(AD$3:AD784),AD$3:AD784,0),0),""),B785)</f>
        <v/>
      </c>
      <c r="AI785" s="38" t="str">
        <f>IF(C785="",IF(OR($D785&lt;&gt;"",$E785&lt;&gt;"",$H785&lt;&gt;"",$G785&lt;&gt;""),INDEX(AI$3:AI784,MATCH(MAX(AE$3:AE784),AE$3:AE784,0),0),""),C785)</f>
        <v/>
      </c>
      <c r="AJ785" s="38" t="str">
        <f>IF(D785="",IF(OR($E785&lt;&gt;"",$H785&lt;&gt;"",$G785&lt;&gt;""),INDEX(AJ$3:AJ784,MATCH(MAX(AF$3:AF784),AF$3:AF784,0),0),""),D785)</f>
        <v/>
      </c>
      <c r="AK785" s="4" t="str">
        <f>IF(入力!E785="","",IFERROR(INDEX(雇用者!$B$3:$B$100003,IFERROR(MATCH("*"&amp;$E785&amp;"*",雇用者!B$3:B$100003,0),MATCH("*"&amp;$E785&amp;"*",雇用者!C$3:C$100003,0)),0),入力!E785))&amp;""</f>
        <v/>
      </c>
      <c r="AL785" s="20" t="str">
        <f>IF(AM785="","",$AM785&amp;"@"&amp;AN785&amp;IF(AN785="","","@"&amp;COUNTIF($AK$3:AK785,AN785)))</f>
        <v/>
      </c>
      <c r="AM785" s="26" t="str">
        <f t="shared" si="388"/>
        <v/>
      </c>
      <c r="AN785" s="4" t="str">
        <f>IF(AK785="",IF(AND(OR(H785&lt;&gt;"",G785&lt;&gt;""),E785=""),INDEX($AK$3:AK784,MATCH(MAX($AG$3:AG784),$AG$3:AG784,0),0),""),AK785)</f>
        <v/>
      </c>
      <c r="AO785" s="20" t="str">
        <f>IF(H785="",IF(AN785="","",IFERROR(INDEX(雇用者!$D$3:$D$100003,MATCH($AN785,雇用者!B$3:B$100003,0),0),"")),H785)&amp;""</f>
        <v/>
      </c>
      <c r="AP785" s="20" t="str">
        <f>IF(AN785="","",IFERROR(IF(AND(入力!I785="",H785=""),INDEX(雇用者!$E$3:$E$100003,MATCH($AN785,雇用者!B$3:B$100003,0),0),I785),I785))&amp;""</f>
        <v/>
      </c>
      <c r="AQ785" s="20" t="str">
        <f t="shared" si="389"/>
        <v/>
      </c>
      <c r="AR785" s="20" t="str">
        <f t="shared" si="390"/>
        <v/>
      </c>
      <c r="AS785" s="20" t="str">
        <f>IF(AN785="","",IFERROR(IF(AND(入力!G785="",H785=""),INDEX(雇用者!$F$3:$Y$100003,MATCH($AN785,雇用者!B$3:B$100003,0),MATCH($AM785,雇用者!$F$1:$Y$1,1)),IF(G785="","",G785)),IF(G785="","",G785)))</f>
        <v/>
      </c>
      <c r="AT785" s="21" t="str">
        <f t="shared" si="391"/>
        <v/>
      </c>
      <c r="AU785" s="21" t="str">
        <f>IF(AND(AT785&lt;&gt;"",COUNTIF($AL$3:AL785,AL785)=1),SUMIF($AL$3:$AT$100003,AL785,$AT$3:$AT$100003),"")</f>
        <v/>
      </c>
      <c r="AV785" s="21" t="str">
        <f>IF(AND(COUNTIF($AM$3:AM785,AM785)=COUNTIF($AM$3:AM100785,AM785),AM785&lt;&gt;""),SUMIF($AM$3:AM785,AM785,$AT$3:AT785),"")</f>
        <v/>
      </c>
      <c r="AW785" s="96"/>
      <c r="AX785" s="20" t="str">
        <f>IF(COUNT(BC785:BH785)=6,MAX($AX$3:AX784)+1,"")</f>
        <v/>
      </c>
      <c r="AY785" s="20" t="str">
        <f>IF(AZ785="","",RANK(AZ785,$AZ$3:$AZ$100003,1)+COUNTIF($AZ$3:AZ785,AZ785)-1)</f>
        <v/>
      </c>
      <c r="AZ785" s="20" t="str">
        <f t="shared" si="392"/>
        <v/>
      </c>
      <c r="BA785" s="20" t="str">
        <f>IF(AN785="","",IF(COUNTIF($AN$3:AN785,AN785)=1,1+MAX($BA$3:BA784),INDEX($BA$3:BA784,MATCH(AN785,$AN$3:AN785,0),0)))</f>
        <v/>
      </c>
      <c r="BB785" s="20" t="str">
        <f>IF(AO785="","",IF(COUNTIF($AO$3:AO785,AO785)=1,1+MAX($BB$3:BB784),INDEX($BB$3:BB784,MATCH(AO785,$AO$3:AO785,0),0)))</f>
        <v/>
      </c>
      <c r="BC785" s="54" t="str">
        <f t="shared" si="393"/>
        <v/>
      </c>
      <c r="BD785" s="54" t="str">
        <f t="shared" si="394"/>
        <v/>
      </c>
      <c r="BE785" s="20" t="str">
        <f>IF($AN785="","",IF(COUNTIF(AN785,"*"&amp;BE$1&amp;"*"),COUNTIF(AN$3:AN785,"*"&amp;BE$1&amp;"*"),""))</f>
        <v/>
      </c>
      <c r="BF785" s="20" t="str">
        <f>IF($AN785="","",IF(COUNTIF(AO785,"*"&amp;BF$1&amp;"*"),COUNTIF(AO$3:AO785,"*"&amp;BF$1&amp;"*"),""))</f>
        <v/>
      </c>
      <c r="BG785" s="20" t="str">
        <f>IF($AN785="","",IF(COUNTIF(AP785,"*"&amp;BG$1&amp;"*"),COUNTIF(AP$3:AP785,"*"&amp;BG$1&amp;"*"),""))</f>
        <v/>
      </c>
      <c r="BH785" s="20" t="str">
        <f>IF($AN785="","",IF(COUNTIF(AQ785,"*"&amp;BH$1&amp;"*"),COUNTIF(AQ$3:AQ785,"*"&amp;BH$1&amp;"*"),""))</f>
        <v/>
      </c>
      <c r="BI785" s="58" t="str">
        <f t="shared" si="395"/>
        <v/>
      </c>
      <c r="BJ785" s="20" t="str">
        <f t="shared" si="396"/>
        <v/>
      </c>
      <c r="BK785" s="20" t="str">
        <f t="shared" si="397"/>
        <v/>
      </c>
      <c r="BM785" s="20" t="str">
        <f>IF($BM$1&gt;=1+MAX($BM$3:BM784),1+MAX($BM$3:BM784),"")</f>
        <v/>
      </c>
      <c r="BN785" s="20" t="str">
        <f t="shared" si="398"/>
        <v/>
      </c>
      <c r="BO785" s="20" t="str">
        <f t="shared" si="398"/>
        <v/>
      </c>
      <c r="BP785" s="20" t="str">
        <f t="shared" si="398"/>
        <v/>
      </c>
      <c r="BQ785" s="20" t="str">
        <f t="shared" si="398"/>
        <v/>
      </c>
      <c r="BR785" s="20" t="str">
        <f t="shared" si="398"/>
        <v/>
      </c>
      <c r="BS785" s="20" t="str">
        <f t="shared" si="398"/>
        <v/>
      </c>
      <c r="BT785" s="20" t="str">
        <f t="shared" si="398"/>
        <v/>
      </c>
      <c r="BU785" s="20" t="str">
        <f t="shared" si="398"/>
        <v/>
      </c>
      <c r="BV785" s="20" t="str">
        <f t="shared" si="398"/>
        <v/>
      </c>
      <c r="BW785" s="20" t="str">
        <f t="shared" si="398"/>
        <v/>
      </c>
      <c r="BX785" s="20" t="str">
        <f t="shared" si="398"/>
        <v/>
      </c>
    </row>
    <row r="786" spans="2:76" ht="30" customHeight="1" x14ac:dyDescent="0.2">
      <c r="B786" s="52"/>
      <c r="C786" s="52"/>
      <c r="D786" s="52"/>
      <c r="E786" s="30"/>
      <c r="F786" s="31"/>
      <c r="G786" s="32"/>
      <c r="H786" s="30"/>
      <c r="I786" s="31"/>
      <c r="J786" s="34"/>
      <c r="K786" s="112" t="str">
        <f t="shared" si="375"/>
        <v/>
      </c>
      <c r="L786" s="108" t="str">
        <f t="shared" si="376"/>
        <v/>
      </c>
      <c r="M786" s="108" t="str">
        <f t="shared" si="377"/>
        <v/>
      </c>
      <c r="N786" s="31" t="str">
        <f t="shared" si="378"/>
        <v/>
      </c>
      <c r="O786" s="31" t="str">
        <f t="shared" si="379"/>
        <v/>
      </c>
      <c r="P786" s="49" t="str">
        <f t="shared" si="380"/>
        <v/>
      </c>
      <c r="Q786" s="49" t="str">
        <f t="shared" si="381"/>
        <v/>
      </c>
      <c r="R786" s="32" t="str">
        <f t="shared" si="382"/>
        <v/>
      </c>
      <c r="S786" s="19"/>
      <c r="T786" s="45" t="str">
        <f t="shared" si="383"/>
        <v/>
      </c>
      <c r="U786" s="32" t="str">
        <f t="shared" si="384"/>
        <v/>
      </c>
      <c r="V786" s="22"/>
      <c r="W786" s="6" t="str">
        <f t="shared" si="373"/>
        <v/>
      </c>
      <c r="X786" s="7" t="str">
        <f t="shared" si="385"/>
        <v/>
      </c>
      <c r="Y786" s="19"/>
      <c r="Z786" s="13" t="str">
        <f t="shared" si="374"/>
        <v/>
      </c>
      <c r="AA786" s="13" t="str">
        <f t="shared" si="386"/>
        <v/>
      </c>
      <c r="AB786" s="7" t="str">
        <f t="shared" si="387"/>
        <v/>
      </c>
      <c r="AC786" s="22"/>
      <c r="AD786" s="3" t="str">
        <f>IF(B786="","",COUNT(B$3:B786))</f>
        <v/>
      </c>
      <c r="AE786" s="3" t="str">
        <f>IF(C786="","",COUNT(C$3:C786))</f>
        <v/>
      </c>
      <c r="AF786" s="3" t="str">
        <f>IF(D786="","",COUNT(D$3:D786))</f>
        <v/>
      </c>
      <c r="AG786" s="20" t="str">
        <f>IF(E786="","",COUNTA($E$3:E786))</f>
        <v/>
      </c>
      <c r="AH786" s="38" t="str">
        <f>IF(B786="",IF(OR($C786&lt;&gt;"",$D786&lt;&gt;"",$E786&lt;&gt;"",$H786&lt;&gt;"",$G786&lt;&gt;""),INDEX(AH$3:AH785,MATCH(MAX(AD$3:AD785),AD$3:AD785,0),0),""),B786)</f>
        <v/>
      </c>
      <c r="AI786" s="38" t="str">
        <f>IF(C786="",IF(OR($D786&lt;&gt;"",$E786&lt;&gt;"",$H786&lt;&gt;"",$G786&lt;&gt;""),INDEX(AI$3:AI785,MATCH(MAX(AE$3:AE785),AE$3:AE785,0),0),""),C786)</f>
        <v/>
      </c>
      <c r="AJ786" s="38" t="str">
        <f>IF(D786="",IF(OR($E786&lt;&gt;"",$H786&lt;&gt;"",$G786&lt;&gt;""),INDEX(AJ$3:AJ785,MATCH(MAX(AF$3:AF785),AF$3:AF785,0),0),""),D786)</f>
        <v/>
      </c>
      <c r="AK786" s="4" t="str">
        <f>IF(入力!E786="","",IFERROR(INDEX(雇用者!$B$3:$B$100003,IFERROR(MATCH("*"&amp;$E786&amp;"*",雇用者!B$3:B$100003,0),MATCH("*"&amp;$E786&amp;"*",雇用者!C$3:C$100003,0)),0),入力!E786))&amp;""</f>
        <v/>
      </c>
      <c r="AL786" s="20" t="str">
        <f>IF(AM786="","",$AM786&amp;"@"&amp;AN786&amp;IF(AN786="","","@"&amp;COUNTIF($AK$3:AK786,AN786)))</f>
        <v/>
      </c>
      <c r="AM786" s="26" t="str">
        <f t="shared" si="388"/>
        <v/>
      </c>
      <c r="AN786" s="4" t="str">
        <f>IF(AK786="",IF(AND(OR(H786&lt;&gt;"",G786&lt;&gt;""),E786=""),INDEX($AK$3:AK785,MATCH(MAX($AG$3:AG785),$AG$3:AG785,0),0),""),AK786)</f>
        <v/>
      </c>
      <c r="AO786" s="20" t="str">
        <f>IF(H786="",IF(AN786="","",IFERROR(INDEX(雇用者!$D$3:$D$100003,MATCH($AN786,雇用者!B$3:B$100003,0),0),"")),H786)&amp;""</f>
        <v/>
      </c>
      <c r="AP786" s="20" t="str">
        <f>IF(AN786="","",IFERROR(IF(AND(入力!I786="",H786=""),INDEX(雇用者!$E$3:$E$100003,MATCH($AN786,雇用者!B$3:B$100003,0),0),I786),I786))&amp;""</f>
        <v/>
      </c>
      <c r="AQ786" s="20" t="str">
        <f t="shared" si="389"/>
        <v/>
      </c>
      <c r="AR786" s="20" t="str">
        <f t="shared" si="390"/>
        <v/>
      </c>
      <c r="AS786" s="20" t="str">
        <f>IF(AN786="","",IFERROR(IF(AND(入力!G786="",H786=""),INDEX(雇用者!$F$3:$Y$100003,MATCH($AN786,雇用者!B$3:B$100003,0),MATCH($AM786,雇用者!$F$1:$Y$1,1)),IF(G786="","",G786)),IF(G786="","",G786)))</f>
        <v/>
      </c>
      <c r="AT786" s="21" t="str">
        <f t="shared" si="391"/>
        <v/>
      </c>
      <c r="AU786" s="21" t="str">
        <f>IF(AND(AT786&lt;&gt;"",COUNTIF($AL$3:AL786,AL786)=1),SUMIF($AL$3:$AT$100003,AL786,$AT$3:$AT$100003),"")</f>
        <v/>
      </c>
      <c r="AV786" s="21" t="str">
        <f>IF(AND(COUNTIF($AM$3:AM786,AM786)=COUNTIF($AM$3:AM100786,AM786),AM786&lt;&gt;""),SUMIF($AM$3:AM786,AM786,$AT$3:AT786),"")</f>
        <v/>
      </c>
      <c r="AW786" s="96"/>
      <c r="AX786" s="20" t="str">
        <f>IF(COUNT(BC786:BH786)=6,MAX($AX$3:AX785)+1,"")</f>
        <v/>
      </c>
      <c r="AY786" s="20" t="str">
        <f>IF(AZ786="","",RANK(AZ786,$AZ$3:$AZ$100003,1)+COUNTIF($AZ$3:AZ786,AZ786)-1)</f>
        <v/>
      </c>
      <c r="AZ786" s="20" t="str">
        <f t="shared" si="392"/>
        <v/>
      </c>
      <c r="BA786" s="20" t="str">
        <f>IF(AN786="","",IF(COUNTIF($AN$3:AN786,AN786)=1,1+MAX($BA$3:BA785),INDEX($BA$3:BA785,MATCH(AN786,$AN$3:AN786,0),0)))</f>
        <v/>
      </c>
      <c r="BB786" s="20" t="str">
        <f>IF(AO786="","",IF(COUNTIF($AO$3:AO786,AO786)=1,1+MAX($BB$3:BB785),INDEX($BB$3:BB785,MATCH(AO786,$AO$3:AO786,0),0)))</f>
        <v/>
      </c>
      <c r="BC786" s="54" t="str">
        <f t="shared" si="393"/>
        <v/>
      </c>
      <c r="BD786" s="54" t="str">
        <f t="shared" si="394"/>
        <v/>
      </c>
      <c r="BE786" s="20" t="str">
        <f>IF($AN786="","",IF(COUNTIF(AN786,"*"&amp;BE$1&amp;"*"),COUNTIF(AN$3:AN786,"*"&amp;BE$1&amp;"*"),""))</f>
        <v/>
      </c>
      <c r="BF786" s="20" t="str">
        <f>IF($AN786="","",IF(COUNTIF(AO786,"*"&amp;BF$1&amp;"*"),COUNTIF(AO$3:AO786,"*"&amp;BF$1&amp;"*"),""))</f>
        <v/>
      </c>
      <c r="BG786" s="20" t="str">
        <f>IF($AN786="","",IF(COUNTIF(AP786,"*"&amp;BG$1&amp;"*"),COUNTIF(AP$3:AP786,"*"&amp;BG$1&amp;"*"),""))</f>
        <v/>
      </c>
      <c r="BH786" s="20" t="str">
        <f>IF($AN786="","",IF(COUNTIF(AQ786,"*"&amp;BH$1&amp;"*"),COUNTIF(AQ$3:AQ786,"*"&amp;BH$1&amp;"*"),""))</f>
        <v/>
      </c>
      <c r="BI786" s="58" t="str">
        <f t="shared" si="395"/>
        <v/>
      </c>
      <c r="BJ786" s="20" t="str">
        <f t="shared" si="396"/>
        <v/>
      </c>
      <c r="BK786" s="20" t="str">
        <f t="shared" si="397"/>
        <v/>
      </c>
      <c r="BM786" s="20" t="str">
        <f>IF($BM$1&gt;=1+MAX($BM$3:BM785),1+MAX($BM$3:BM785),"")</f>
        <v/>
      </c>
      <c r="BN786" s="20" t="str">
        <f t="shared" si="398"/>
        <v/>
      </c>
      <c r="BO786" s="20" t="str">
        <f t="shared" si="398"/>
        <v/>
      </c>
      <c r="BP786" s="20" t="str">
        <f t="shared" si="398"/>
        <v/>
      </c>
      <c r="BQ786" s="20" t="str">
        <f t="shared" si="398"/>
        <v/>
      </c>
      <c r="BR786" s="20" t="str">
        <f t="shared" si="398"/>
        <v/>
      </c>
      <c r="BS786" s="20" t="str">
        <f t="shared" si="398"/>
        <v/>
      </c>
      <c r="BT786" s="20" t="str">
        <f t="shared" si="398"/>
        <v/>
      </c>
      <c r="BU786" s="20" t="str">
        <f t="shared" si="398"/>
        <v/>
      </c>
      <c r="BV786" s="20" t="str">
        <f t="shared" si="398"/>
        <v/>
      </c>
      <c r="BW786" s="20" t="str">
        <f t="shared" si="398"/>
        <v/>
      </c>
      <c r="BX786" s="20" t="str">
        <f t="shared" si="398"/>
        <v/>
      </c>
    </row>
    <row r="787" spans="2:76" ht="30" customHeight="1" x14ac:dyDescent="0.2">
      <c r="B787" s="52"/>
      <c r="C787" s="52"/>
      <c r="D787" s="52"/>
      <c r="E787" s="30"/>
      <c r="F787" s="31"/>
      <c r="G787" s="32"/>
      <c r="H787" s="30"/>
      <c r="I787" s="31"/>
      <c r="J787" s="34"/>
      <c r="K787" s="112" t="str">
        <f t="shared" si="375"/>
        <v/>
      </c>
      <c r="L787" s="108" t="str">
        <f t="shared" si="376"/>
        <v/>
      </c>
      <c r="M787" s="108" t="str">
        <f t="shared" si="377"/>
        <v/>
      </c>
      <c r="N787" s="31" t="str">
        <f t="shared" si="378"/>
        <v/>
      </c>
      <c r="O787" s="31" t="str">
        <f t="shared" si="379"/>
        <v/>
      </c>
      <c r="P787" s="49" t="str">
        <f t="shared" si="380"/>
        <v/>
      </c>
      <c r="Q787" s="49" t="str">
        <f t="shared" si="381"/>
        <v/>
      </c>
      <c r="R787" s="32" t="str">
        <f t="shared" si="382"/>
        <v/>
      </c>
      <c r="S787" s="19"/>
      <c r="T787" s="45" t="str">
        <f t="shared" si="383"/>
        <v/>
      </c>
      <c r="U787" s="32" t="str">
        <f t="shared" si="384"/>
        <v/>
      </c>
      <c r="V787" s="22"/>
      <c r="W787" s="6" t="str">
        <f t="shared" si="373"/>
        <v/>
      </c>
      <c r="X787" s="7" t="str">
        <f t="shared" si="385"/>
        <v/>
      </c>
      <c r="Y787" s="19"/>
      <c r="Z787" s="13" t="str">
        <f t="shared" si="374"/>
        <v/>
      </c>
      <c r="AA787" s="13" t="str">
        <f t="shared" si="386"/>
        <v/>
      </c>
      <c r="AB787" s="7" t="str">
        <f t="shared" si="387"/>
        <v/>
      </c>
      <c r="AC787" s="22"/>
      <c r="AD787" s="3" t="str">
        <f>IF(B787="","",COUNT(B$3:B787))</f>
        <v/>
      </c>
      <c r="AE787" s="3" t="str">
        <f>IF(C787="","",COUNT(C$3:C787))</f>
        <v/>
      </c>
      <c r="AF787" s="3" t="str">
        <f>IF(D787="","",COUNT(D$3:D787))</f>
        <v/>
      </c>
      <c r="AG787" s="20" t="str">
        <f>IF(E787="","",COUNTA($E$3:E787))</f>
        <v/>
      </c>
      <c r="AH787" s="38" t="str">
        <f>IF(B787="",IF(OR($C787&lt;&gt;"",$D787&lt;&gt;"",$E787&lt;&gt;"",$H787&lt;&gt;"",$G787&lt;&gt;""),INDEX(AH$3:AH786,MATCH(MAX(AD$3:AD786),AD$3:AD786,0),0),""),B787)</f>
        <v/>
      </c>
      <c r="AI787" s="38" t="str">
        <f>IF(C787="",IF(OR($D787&lt;&gt;"",$E787&lt;&gt;"",$H787&lt;&gt;"",$G787&lt;&gt;""),INDEX(AI$3:AI786,MATCH(MAX(AE$3:AE786),AE$3:AE786,0),0),""),C787)</f>
        <v/>
      </c>
      <c r="AJ787" s="38" t="str">
        <f>IF(D787="",IF(OR($E787&lt;&gt;"",$H787&lt;&gt;"",$G787&lt;&gt;""),INDEX(AJ$3:AJ786,MATCH(MAX(AF$3:AF786),AF$3:AF786,0),0),""),D787)</f>
        <v/>
      </c>
      <c r="AK787" s="4" t="str">
        <f>IF(入力!E787="","",IFERROR(INDEX(雇用者!$B$3:$B$100003,IFERROR(MATCH("*"&amp;$E787&amp;"*",雇用者!B$3:B$100003,0),MATCH("*"&amp;$E787&amp;"*",雇用者!C$3:C$100003,0)),0),入力!E787))&amp;""</f>
        <v/>
      </c>
      <c r="AL787" s="20" t="str">
        <f>IF(AM787="","",$AM787&amp;"@"&amp;AN787&amp;IF(AN787="","","@"&amp;COUNTIF($AK$3:AK787,AN787)))</f>
        <v/>
      </c>
      <c r="AM787" s="26" t="str">
        <f t="shared" si="388"/>
        <v/>
      </c>
      <c r="AN787" s="4" t="str">
        <f>IF(AK787="",IF(AND(OR(H787&lt;&gt;"",G787&lt;&gt;""),E787=""),INDEX($AK$3:AK786,MATCH(MAX($AG$3:AG786),$AG$3:AG786,0),0),""),AK787)</f>
        <v/>
      </c>
      <c r="AO787" s="20" t="str">
        <f>IF(H787="",IF(AN787="","",IFERROR(INDEX(雇用者!$D$3:$D$100003,MATCH($AN787,雇用者!B$3:B$100003,0),0),"")),H787)&amp;""</f>
        <v/>
      </c>
      <c r="AP787" s="20" t="str">
        <f>IF(AN787="","",IFERROR(IF(AND(入力!I787="",H787=""),INDEX(雇用者!$E$3:$E$100003,MATCH($AN787,雇用者!B$3:B$100003,0),0),I787),I787))&amp;""</f>
        <v/>
      </c>
      <c r="AQ787" s="20" t="str">
        <f t="shared" si="389"/>
        <v/>
      </c>
      <c r="AR787" s="20" t="str">
        <f t="shared" si="390"/>
        <v/>
      </c>
      <c r="AS787" s="20" t="str">
        <f>IF(AN787="","",IFERROR(IF(AND(入力!G787="",H787=""),INDEX(雇用者!$F$3:$Y$100003,MATCH($AN787,雇用者!B$3:B$100003,0),MATCH($AM787,雇用者!$F$1:$Y$1,1)),IF(G787="","",G787)),IF(G787="","",G787)))</f>
        <v/>
      </c>
      <c r="AT787" s="21" t="str">
        <f t="shared" si="391"/>
        <v/>
      </c>
      <c r="AU787" s="21" t="str">
        <f>IF(AND(AT787&lt;&gt;"",COUNTIF($AL$3:AL787,AL787)=1),SUMIF($AL$3:$AT$100003,AL787,$AT$3:$AT$100003),"")</f>
        <v/>
      </c>
      <c r="AV787" s="21" t="str">
        <f>IF(AND(COUNTIF($AM$3:AM787,AM787)=COUNTIF($AM$3:AM100787,AM787),AM787&lt;&gt;""),SUMIF($AM$3:AM787,AM787,$AT$3:AT787),"")</f>
        <v/>
      </c>
      <c r="AW787" s="96"/>
      <c r="AX787" s="20" t="str">
        <f>IF(COUNT(BC787:BH787)=6,MAX($AX$3:AX786)+1,"")</f>
        <v/>
      </c>
      <c r="AY787" s="20" t="str">
        <f>IF(AZ787="","",RANK(AZ787,$AZ$3:$AZ$100003,1)+COUNTIF($AZ$3:AZ787,AZ787)-1)</f>
        <v/>
      </c>
      <c r="AZ787" s="20" t="str">
        <f t="shared" si="392"/>
        <v/>
      </c>
      <c r="BA787" s="20" t="str">
        <f>IF(AN787="","",IF(COUNTIF($AN$3:AN787,AN787)=1,1+MAX($BA$3:BA786),INDEX($BA$3:BA786,MATCH(AN787,$AN$3:AN787,0),0)))</f>
        <v/>
      </c>
      <c r="BB787" s="20" t="str">
        <f>IF(AO787="","",IF(COUNTIF($AO$3:AO787,AO787)=1,1+MAX($BB$3:BB786),INDEX($BB$3:BB786,MATCH(AO787,$AO$3:AO787,0),0)))</f>
        <v/>
      </c>
      <c r="BC787" s="54" t="str">
        <f t="shared" si="393"/>
        <v/>
      </c>
      <c r="BD787" s="54" t="str">
        <f t="shared" si="394"/>
        <v/>
      </c>
      <c r="BE787" s="20" t="str">
        <f>IF($AN787="","",IF(COUNTIF(AN787,"*"&amp;BE$1&amp;"*"),COUNTIF(AN$3:AN787,"*"&amp;BE$1&amp;"*"),""))</f>
        <v/>
      </c>
      <c r="BF787" s="20" t="str">
        <f>IF($AN787="","",IF(COUNTIF(AO787,"*"&amp;BF$1&amp;"*"),COUNTIF(AO$3:AO787,"*"&amp;BF$1&amp;"*"),""))</f>
        <v/>
      </c>
      <c r="BG787" s="20" t="str">
        <f>IF($AN787="","",IF(COUNTIF(AP787,"*"&amp;BG$1&amp;"*"),COUNTIF(AP$3:AP787,"*"&amp;BG$1&amp;"*"),""))</f>
        <v/>
      </c>
      <c r="BH787" s="20" t="str">
        <f>IF($AN787="","",IF(COUNTIF(AQ787,"*"&amp;BH$1&amp;"*"),COUNTIF(AQ$3:AQ787,"*"&amp;BH$1&amp;"*"),""))</f>
        <v/>
      </c>
      <c r="BI787" s="58" t="str">
        <f t="shared" si="395"/>
        <v/>
      </c>
      <c r="BJ787" s="20" t="str">
        <f t="shared" si="396"/>
        <v/>
      </c>
      <c r="BK787" s="20" t="str">
        <f t="shared" si="397"/>
        <v/>
      </c>
      <c r="BM787" s="20" t="str">
        <f>IF($BM$1&gt;=1+MAX($BM$3:BM786),1+MAX($BM$3:BM786),"")</f>
        <v/>
      </c>
      <c r="BN787" s="20" t="str">
        <f t="shared" si="398"/>
        <v/>
      </c>
      <c r="BO787" s="20" t="str">
        <f t="shared" si="398"/>
        <v/>
      </c>
      <c r="BP787" s="20" t="str">
        <f t="shared" si="398"/>
        <v/>
      </c>
      <c r="BQ787" s="20" t="str">
        <f t="shared" si="398"/>
        <v/>
      </c>
      <c r="BR787" s="20" t="str">
        <f t="shared" si="398"/>
        <v/>
      </c>
      <c r="BS787" s="20" t="str">
        <f t="shared" si="398"/>
        <v/>
      </c>
      <c r="BT787" s="20" t="str">
        <f t="shared" si="398"/>
        <v/>
      </c>
      <c r="BU787" s="20" t="str">
        <f t="shared" si="398"/>
        <v/>
      </c>
      <c r="BV787" s="20" t="str">
        <f t="shared" si="398"/>
        <v/>
      </c>
      <c r="BW787" s="20" t="str">
        <f t="shared" si="398"/>
        <v/>
      </c>
      <c r="BX787" s="20" t="str">
        <f t="shared" si="398"/>
        <v/>
      </c>
    </row>
    <row r="788" spans="2:76" ht="30" customHeight="1" x14ac:dyDescent="0.2">
      <c r="B788" s="52"/>
      <c r="C788" s="52"/>
      <c r="D788" s="52"/>
      <c r="E788" s="30"/>
      <c r="F788" s="31"/>
      <c r="G788" s="32"/>
      <c r="H788" s="30"/>
      <c r="I788" s="31"/>
      <c r="J788" s="34"/>
      <c r="K788" s="112" t="str">
        <f t="shared" si="375"/>
        <v/>
      </c>
      <c r="L788" s="108" t="str">
        <f t="shared" si="376"/>
        <v/>
      </c>
      <c r="M788" s="108" t="str">
        <f t="shared" si="377"/>
        <v/>
      </c>
      <c r="N788" s="31" t="str">
        <f t="shared" si="378"/>
        <v/>
      </c>
      <c r="O788" s="31" t="str">
        <f t="shared" si="379"/>
        <v/>
      </c>
      <c r="P788" s="49" t="str">
        <f t="shared" si="380"/>
        <v/>
      </c>
      <c r="Q788" s="49" t="str">
        <f t="shared" si="381"/>
        <v/>
      </c>
      <c r="R788" s="32" t="str">
        <f t="shared" si="382"/>
        <v/>
      </c>
      <c r="S788" s="19"/>
      <c r="T788" s="45" t="str">
        <f t="shared" si="383"/>
        <v/>
      </c>
      <c r="U788" s="32" t="str">
        <f t="shared" si="384"/>
        <v/>
      </c>
      <c r="V788" s="22"/>
      <c r="W788" s="6" t="str">
        <f t="shared" si="373"/>
        <v/>
      </c>
      <c r="X788" s="7" t="str">
        <f t="shared" si="385"/>
        <v/>
      </c>
      <c r="Y788" s="19"/>
      <c r="Z788" s="13" t="str">
        <f t="shared" si="374"/>
        <v/>
      </c>
      <c r="AA788" s="13" t="str">
        <f t="shared" si="386"/>
        <v/>
      </c>
      <c r="AB788" s="7" t="str">
        <f t="shared" si="387"/>
        <v/>
      </c>
      <c r="AC788" s="22"/>
      <c r="AD788" s="3" t="str">
        <f>IF(B788="","",COUNT(B$3:B788))</f>
        <v/>
      </c>
      <c r="AE788" s="3" t="str">
        <f>IF(C788="","",COUNT(C$3:C788))</f>
        <v/>
      </c>
      <c r="AF788" s="3" t="str">
        <f>IF(D788="","",COUNT(D$3:D788))</f>
        <v/>
      </c>
      <c r="AG788" s="20" t="str">
        <f>IF(E788="","",COUNTA($E$3:E788))</f>
        <v/>
      </c>
      <c r="AH788" s="38" t="str">
        <f>IF(B788="",IF(OR($C788&lt;&gt;"",$D788&lt;&gt;"",$E788&lt;&gt;"",$H788&lt;&gt;"",$G788&lt;&gt;""),INDEX(AH$3:AH787,MATCH(MAX(AD$3:AD787),AD$3:AD787,0),0),""),B788)</f>
        <v/>
      </c>
      <c r="AI788" s="38" t="str">
        <f>IF(C788="",IF(OR($D788&lt;&gt;"",$E788&lt;&gt;"",$H788&lt;&gt;"",$G788&lt;&gt;""),INDEX(AI$3:AI787,MATCH(MAX(AE$3:AE787),AE$3:AE787,0),0),""),C788)</f>
        <v/>
      </c>
      <c r="AJ788" s="38" t="str">
        <f>IF(D788="",IF(OR($E788&lt;&gt;"",$H788&lt;&gt;"",$G788&lt;&gt;""),INDEX(AJ$3:AJ787,MATCH(MAX(AF$3:AF787),AF$3:AF787,0),0),""),D788)</f>
        <v/>
      </c>
      <c r="AK788" s="4" t="str">
        <f>IF(入力!E788="","",IFERROR(INDEX(雇用者!$B$3:$B$100003,IFERROR(MATCH("*"&amp;$E788&amp;"*",雇用者!B$3:B$100003,0),MATCH("*"&amp;$E788&amp;"*",雇用者!C$3:C$100003,0)),0),入力!E788))&amp;""</f>
        <v/>
      </c>
      <c r="AL788" s="20" t="str">
        <f>IF(AM788="","",$AM788&amp;"@"&amp;AN788&amp;IF(AN788="","","@"&amp;COUNTIF($AK$3:AK788,AN788)))</f>
        <v/>
      </c>
      <c r="AM788" s="26" t="str">
        <f t="shared" si="388"/>
        <v/>
      </c>
      <c r="AN788" s="4" t="str">
        <f>IF(AK788="",IF(AND(OR(H788&lt;&gt;"",G788&lt;&gt;""),E788=""),INDEX($AK$3:AK787,MATCH(MAX($AG$3:AG787),$AG$3:AG787,0),0),""),AK788)</f>
        <v/>
      </c>
      <c r="AO788" s="20" t="str">
        <f>IF(H788="",IF(AN788="","",IFERROR(INDEX(雇用者!$D$3:$D$100003,MATCH($AN788,雇用者!B$3:B$100003,0),0),"")),H788)&amp;""</f>
        <v/>
      </c>
      <c r="AP788" s="20" t="str">
        <f>IF(AN788="","",IFERROR(IF(AND(入力!I788="",H788=""),INDEX(雇用者!$E$3:$E$100003,MATCH($AN788,雇用者!B$3:B$100003,0),0),I788),I788))&amp;""</f>
        <v/>
      </c>
      <c r="AQ788" s="20" t="str">
        <f t="shared" si="389"/>
        <v/>
      </c>
      <c r="AR788" s="20" t="str">
        <f t="shared" si="390"/>
        <v/>
      </c>
      <c r="AS788" s="20" t="str">
        <f>IF(AN788="","",IFERROR(IF(AND(入力!G788="",H788=""),INDEX(雇用者!$F$3:$Y$100003,MATCH($AN788,雇用者!B$3:B$100003,0),MATCH($AM788,雇用者!$F$1:$Y$1,1)),IF(G788="","",G788)),IF(G788="","",G788)))</f>
        <v/>
      </c>
      <c r="AT788" s="21" t="str">
        <f t="shared" si="391"/>
        <v/>
      </c>
      <c r="AU788" s="21" t="str">
        <f>IF(AND(AT788&lt;&gt;"",COUNTIF($AL$3:AL788,AL788)=1),SUMIF($AL$3:$AT$100003,AL788,$AT$3:$AT$100003),"")</f>
        <v/>
      </c>
      <c r="AV788" s="21" t="str">
        <f>IF(AND(COUNTIF($AM$3:AM788,AM788)=COUNTIF($AM$3:AM100788,AM788),AM788&lt;&gt;""),SUMIF($AM$3:AM788,AM788,$AT$3:AT788),"")</f>
        <v/>
      </c>
      <c r="AW788" s="96"/>
      <c r="AX788" s="20" t="str">
        <f>IF(COUNT(BC788:BH788)=6,MAX($AX$3:AX787)+1,"")</f>
        <v/>
      </c>
      <c r="AY788" s="20" t="str">
        <f>IF(AZ788="","",RANK(AZ788,$AZ$3:$AZ$100003,1)+COUNTIF($AZ$3:AZ788,AZ788)-1)</f>
        <v/>
      </c>
      <c r="AZ788" s="20" t="str">
        <f t="shared" si="392"/>
        <v/>
      </c>
      <c r="BA788" s="20" t="str">
        <f>IF(AN788="","",IF(COUNTIF($AN$3:AN788,AN788)=1,1+MAX($BA$3:BA787),INDEX($BA$3:BA787,MATCH(AN788,$AN$3:AN788,0),0)))</f>
        <v/>
      </c>
      <c r="BB788" s="20" t="str">
        <f>IF(AO788="","",IF(COUNTIF($AO$3:AO788,AO788)=1,1+MAX($BB$3:BB787),INDEX($BB$3:BB787,MATCH(AO788,$AO$3:AO788,0),0)))</f>
        <v/>
      </c>
      <c r="BC788" s="54" t="str">
        <f t="shared" si="393"/>
        <v/>
      </c>
      <c r="BD788" s="54" t="str">
        <f t="shared" si="394"/>
        <v/>
      </c>
      <c r="BE788" s="20" t="str">
        <f>IF($AN788="","",IF(COUNTIF(AN788,"*"&amp;BE$1&amp;"*"),COUNTIF(AN$3:AN788,"*"&amp;BE$1&amp;"*"),""))</f>
        <v/>
      </c>
      <c r="BF788" s="20" t="str">
        <f>IF($AN788="","",IF(COUNTIF(AO788,"*"&amp;BF$1&amp;"*"),COUNTIF(AO$3:AO788,"*"&amp;BF$1&amp;"*"),""))</f>
        <v/>
      </c>
      <c r="BG788" s="20" t="str">
        <f>IF($AN788="","",IF(COUNTIF(AP788,"*"&amp;BG$1&amp;"*"),COUNTIF(AP$3:AP788,"*"&amp;BG$1&amp;"*"),""))</f>
        <v/>
      </c>
      <c r="BH788" s="20" t="str">
        <f>IF($AN788="","",IF(COUNTIF(AQ788,"*"&amp;BH$1&amp;"*"),COUNTIF(AQ$3:AQ788,"*"&amp;BH$1&amp;"*"),""))</f>
        <v/>
      </c>
      <c r="BI788" s="58" t="str">
        <f t="shared" si="395"/>
        <v/>
      </c>
      <c r="BJ788" s="20" t="str">
        <f t="shared" si="396"/>
        <v/>
      </c>
      <c r="BK788" s="20" t="str">
        <f t="shared" si="397"/>
        <v/>
      </c>
      <c r="BM788" s="20" t="str">
        <f>IF($BM$1&gt;=1+MAX($BM$3:BM787),1+MAX($BM$3:BM787),"")</f>
        <v/>
      </c>
      <c r="BN788" s="20" t="str">
        <f t="shared" si="398"/>
        <v/>
      </c>
      <c r="BO788" s="20" t="str">
        <f t="shared" si="398"/>
        <v/>
      </c>
      <c r="BP788" s="20" t="str">
        <f t="shared" si="398"/>
        <v/>
      </c>
      <c r="BQ788" s="20" t="str">
        <f t="shared" si="398"/>
        <v/>
      </c>
      <c r="BR788" s="20" t="str">
        <f t="shared" si="398"/>
        <v/>
      </c>
      <c r="BS788" s="20" t="str">
        <f t="shared" si="398"/>
        <v/>
      </c>
      <c r="BT788" s="20" t="str">
        <f t="shared" si="398"/>
        <v/>
      </c>
      <c r="BU788" s="20" t="str">
        <f t="shared" si="398"/>
        <v/>
      </c>
      <c r="BV788" s="20" t="str">
        <f t="shared" si="398"/>
        <v/>
      </c>
      <c r="BW788" s="20" t="str">
        <f t="shared" si="398"/>
        <v/>
      </c>
      <c r="BX788" s="20" t="str">
        <f t="shared" si="398"/>
        <v/>
      </c>
    </row>
    <row r="789" spans="2:76" ht="30" customHeight="1" x14ac:dyDescent="0.2">
      <c r="B789" s="52"/>
      <c r="C789" s="52"/>
      <c r="D789" s="52"/>
      <c r="E789" s="30"/>
      <c r="F789" s="31"/>
      <c r="G789" s="32"/>
      <c r="H789" s="30"/>
      <c r="I789" s="31"/>
      <c r="J789" s="34"/>
      <c r="K789" s="112" t="str">
        <f t="shared" si="375"/>
        <v/>
      </c>
      <c r="L789" s="108" t="str">
        <f t="shared" si="376"/>
        <v/>
      </c>
      <c r="M789" s="108" t="str">
        <f t="shared" si="377"/>
        <v/>
      </c>
      <c r="N789" s="31" t="str">
        <f t="shared" si="378"/>
        <v/>
      </c>
      <c r="O789" s="31" t="str">
        <f t="shared" si="379"/>
        <v/>
      </c>
      <c r="P789" s="49" t="str">
        <f t="shared" si="380"/>
        <v/>
      </c>
      <c r="Q789" s="49" t="str">
        <f t="shared" si="381"/>
        <v/>
      </c>
      <c r="R789" s="32" t="str">
        <f t="shared" si="382"/>
        <v/>
      </c>
      <c r="S789" s="19"/>
      <c r="T789" s="45" t="str">
        <f t="shared" si="383"/>
        <v/>
      </c>
      <c r="U789" s="32" t="str">
        <f t="shared" si="384"/>
        <v/>
      </c>
      <c r="V789" s="22"/>
      <c r="W789" s="6" t="str">
        <f t="shared" si="373"/>
        <v/>
      </c>
      <c r="X789" s="7" t="str">
        <f t="shared" si="385"/>
        <v/>
      </c>
      <c r="Y789" s="19"/>
      <c r="Z789" s="13" t="str">
        <f t="shared" si="374"/>
        <v/>
      </c>
      <c r="AA789" s="13" t="str">
        <f t="shared" si="386"/>
        <v/>
      </c>
      <c r="AB789" s="7" t="str">
        <f t="shared" si="387"/>
        <v/>
      </c>
      <c r="AC789" s="22"/>
      <c r="AD789" s="3" t="str">
        <f>IF(B789="","",COUNT(B$3:B789))</f>
        <v/>
      </c>
      <c r="AE789" s="3" t="str">
        <f>IF(C789="","",COUNT(C$3:C789))</f>
        <v/>
      </c>
      <c r="AF789" s="3" t="str">
        <f>IF(D789="","",COUNT(D$3:D789))</f>
        <v/>
      </c>
      <c r="AG789" s="20" t="str">
        <f>IF(E789="","",COUNTA($E$3:E789))</f>
        <v/>
      </c>
      <c r="AH789" s="38" t="str">
        <f>IF(B789="",IF(OR($C789&lt;&gt;"",$D789&lt;&gt;"",$E789&lt;&gt;"",$H789&lt;&gt;"",$G789&lt;&gt;""),INDEX(AH$3:AH788,MATCH(MAX(AD$3:AD788),AD$3:AD788,0),0),""),B789)</f>
        <v/>
      </c>
      <c r="AI789" s="38" t="str">
        <f>IF(C789="",IF(OR($D789&lt;&gt;"",$E789&lt;&gt;"",$H789&lt;&gt;"",$G789&lt;&gt;""),INDEX(AI$3:AI788,MATCH(MAX(AE$3:AE788),AE$3:AE788,0),0),""),C789)</f>
        <v/>
      </c>
      <c r="AJ789" s="38" t="str">
        <f>IF(D789="",IF(OR($E789&lt;&gt;"",$H789&lt;&gt;"",$G789&lt;&gt;""),INDEX(AJ$3:AJ788,MATCH(MAX(AF$3:AF788),AF$3:AF788,0),0),""),D789)</f>
        <v/>
      </c>
      <c r="AK789" s="4" t="str">
        <f>IF(入力!E789="","",IFERROR(INDEX(雇用者!$B$3:$B$100003,IFERROR(MATCH("*"&amp;$E789&amp;"*",雇用者!B$3:B$100003,0),MATCH("*"&amp;$E789&amp;"*",雇用者!C$3:C$100003,0)),0),入力!E789))&amp;""</f>
        <v/>
      </c>
      <c r="AL789" s="20" t="str">
        <f>IF(AM789="","",$AM789&amp;"@"&amp;AN789&amp;IF(AN789="","","@"&amp;COUNTIF($AK$3:AK789,AN789)))</f>
        <v/>
      </c>
      <c r="AM789" s="26" t="str">
        <f t="shared" si="388"/>
        <v/>
      </c>
      <c r="AN789" s="4" t="str">
        <f>IF(AK789="",IF(AND(OR(H789&lt;&gt;"",G789&lt;&gt;""),E789=""),INDEX($AK$3:AK788,MATCH(MAX($AG$3:AG788),$AG$3:AG788,0),0),""),AK789)</f>
        <v/>
      </c>
      <c r="AO789" s="20" t="str">
        <f>IF(H789="",IF(AN789="","",IFERROR(INDEX(雇用者!$D$3:$D$100003,MATCH($AN789,雇用者!B$3:B$100003,0),0),"")),H789)&amp;""</f>
        <v/>
      </c>
      <c r="AP789" s="20" t="str">
        <f>IF(AN789="","",IFERROR(IF(AND(入力!I789="",H789=""),INDEX(雇用者!$E$3:$E$100003,MATCH($AN789,雇用者!B$3:B$100003,0),0),I789),I789))&amp;""</f>
        <v/>
      </c>
      <c r="AQ789" s="20" t="str">
        <f t="shared" si="389"/>
        <v/>
      </c>
      <c r="AR789" s="20" t="str">
        <f t="shared" si="390"/>
        <v/>
      </c>
      <c r="AS789" s="20" t="str">
        <f>IF(AN789="","",IFERROR(IF(AND(入力!G789="",H789=""),INDEX(雇用者!$F$3:$Y$100003,MATCH($AN789,雇用者!B$3:B$100003,0),MATCH($AM789,雇用者!$F$1:$Y$1,1)),IF(G789="","",G789)),IF(G789="","",G789)))</f>
        <v/>
      </c>
      <c r="AT789" s="21" t="str">
        <f t="shared" si="391"/>
        <v/>
      </c>
      <c r="AU789" s="21" t="str">
        <f>IF(AND(AT789&lt;&gt;"",COUNTIF($AL$3:AL789,AL789)=1),SUMIF($AL$3:$AT$100003,AL789,$AT$3:$AT$100003),"")</f>
        <v/>
      </c>
      <c r="AV789" s="21" t="str">
        <f>IF(AND(COUNTIF($AM$3:AM789,AM789)=COUNTIF($AM$3:AM100789,AM789),AM789&lt;&gt;""),SUMIF($AM$3:AM789,AM789,$AT$3:AT789),"")</f>
        <v/>
      </c>
      <c r="AW789" s="96"/>
      <c r="AX789" s="20" t="str">
        <f>IF(COUNT(BC789:BH789)=6,MAX($AX$3:AX788)+1,"")</f>
        <v/>
      </c>
      <c r="AY789" s="20" t="str">
        <f>IF(AZ789="","",RANK(AZ789,$AZ$3:$AZ$100003,1)+COUNTIF($AZ$3:AZ789,AZ789)-1)</f>
        <v/>
      </c>
      <c r="AZ789" s="20" t="str">
        <f t="shared" si="392"/>
        <v/>
      </c>
      <c r="BA789" s="20" t="str">
        <f>IF(AN789="","",IF(COUNTIF($AN$3:AN789,AN789)=1,1+MAX($BA$3:BA788),INDEX($BA$3:BA788,MATCH(AN789,$AN$3:AN789,0),0)))</f>
        <v/>
      </c>
      <c r="BB789" s="20" t="str">
        <f>IF(AO789="","",IF(COUNTIF($AO$3:AO789,AO789)=1,1+MAX($BB$3:BB788),INDEX($BB$3:BB788,MATCH(AO789,$AO$3:AO789,0),0)))</f>
        <v/>
      </c>
      <c r="BC789" s="54" t="str">
        <f t="shared" si="393"/>
        <v/>
      </c>
      <c r="BD789" s="54" t="str">
        <f t="shared" si="394"/>
        <v/>
      </c>
      <c r="BE789" s="20" t="str">
        <f>IF($AN789="","",IF(COUNTIF(AN789,"*"&amp;BE$1&amp;"*"),COUNTIF(AN$3:AN789,"*"&amp;BE$1&amp;"*"),""))</f>
        <v/>
      </c>
      <c r="BF789" s="20" t="str">
        <f>IF($AN789="","",IF(COUNTIF(AO789,"*"&amp;BF$1&amp;"*"),COUNTIF(AO$3:AO789,"*"&amp;BF$1&amp;"*"),""))</f>
        <v/>
      </c>
      <c r="BG789" s="20" t="str">
        <f>IF($AN789="","",IF(COUNTIF(AP789,"*"&amp;BG$1&amp;"*"),COUNTIF(AP$3:AP789,"*"&amp;BG$1&amp;"*"),""))</f>
        <v/>
      </c>
      <c r="BH789" s="20" t="str">
        <f>IF($AN789="","",IF(COUNTIF(AQ789,"*"&amp;BH$1&amp;"*"),COUNTIF(AQ$3:AQ789,"*"&amp;BH$1&amp;"*"),""))</f>
        <v/>
      </c>
      <c r="BI789" s="58" t="str">
        <f t="shared" si="395"/>
        <v/>
      </c>
      <c r="BJ789" s="20" t="str">
        <f t="shared" si="396"/>
        <v/>
      </c>
      <c r="BK789" s="20" t="str">
        <f t="shared" si="397"/>
        <v/>
      </c>
      <c r="BM789" s="20" t="str">
        <f>IF($BM$1&gt;=1+MAX($BM$3:BM788),1+MAX($BM$3:BM788),"")</f>
        <v/>
      </c>
      <c r="BN789" s="20" t="str">
        <f t="shared" si="398"/>
        <v/>
      </c>
      <c r="BO789" s="20" t="str">
        <f t="shared" si="398"/>
        <v/>
      </c>
      <c r="BP789" s="20" t="str">
        <f t="shared" si="398"/>
        <v/>
      </c>
      <c r="BQ789" s="20" t="str">
        <f t="shared" si="398"/>
        <v/>
      </c>
      <c r="BR789" s="20" t="str">
        <f t="shared" si="398"/>
        <v/>
      </c>
      <c r="BS789" s="20" t="str">
        <f t="shared" si="398"/>
        <v/>
      </c>
      <c r="BT789" s="20" t="str">
        <f t="shared" si="398"/>
        <v/>
      </c>
      <c r="BU789" s="20" t="str">
        <f t="shared" si="398"/>
        <v/>
      </c>
      <c r="BV789" s="20" t="str">
        <f t="shared" si="398"/>
        <v/>
      </c>
      <c r="BW789" s="20" t="str">
        <f t="shared" si="398"/>
        <v/>
      </c>
      <c r="BX789" s="20" t="str">
        <f t="shared" si="398"/>
        <v/>
      </c>
    </row>
    <row r="790" spans="2:76" ht="30" customHeight="1" x14ac:dyDescent="0.2">
      <c r="B790" s="52"/>
      <c r="C790" s="52"/>
      <c r="D790" s="52"/>
      <c r="E790" s="30"/>
      <c r="F790" s="31"/>
      <c r="G790" s="32"/>
      <c r="H790" s="30"/>
      <c r="I790" s="31"/>
      <c r="J790" s="34"/>
      <c r="K790" s="112" t="str">
        <f t="shared" si="375"/>
        <v/>
      </c>
      <c r="L790" s="108" t="str">
        <f t="shared" si="376"/>
        <v/>
      </c>
      <c r="M790" s="108" t="str">
        <f t="shared" si="377"/>
        <v/>
      </c>
      <c r="N790" s="31" t="str">
        <f t="shared" si="378"/>
        <v/>
      </c>
      <c r="O790" s="31" t="str">
        <f t="shared" si="379"/>
        <v/>
      </c>
      <c r="P790" s="49" t="str">
        <f t="shared" si="380"/>
        <v/>
      </c>
      <c r="Q790" s="49" t="str">
        <f t="shared" si="381"/>
        <v/>
      </c>
      <c r="R790" s="32" t="str">
        <f t="shared" si="382"/>
        <v/>
      </c>
      <c r="S790" s="19"/>
      <c r="T790" s="45" t="str">
        <f t="shared" si="383"/>
        <v/>
      </c>
      <c r="U790" s="32" t="str">
        <f t="shared" si="384"/>
        <v/>
      </c>
      <c r="V790" s="22"/>
      <c r="W790" s="6" t="str">
        <f t="shared" si="373"/>
        <v/>
      </c>
      <c r="X790" s="7" t="str">
        <f t="shared" si="385"/>
        <v/>
      </c>
      <c r="Y790" s="19"/>
      <c r="Z790" s="13" t="str">
        <f t="shared" si="374"/>
        <v/>
      </c>
      <c r="AA790" s="13" t="str">
        <f t="shared" si="386"/>
        <v/>
      </c>
      <c r="AB790" s="7" t="str">
        <f t="shared" si="387"/>
        <v/>
      </c>
      <c r="AC790" s="22"/>
      <c r="AD790" s="3" t="str">
        <f>IF(B790="","",COUNT(B$3:B790))</f>
        <v/>
      </c>
      <c r="AE790" s="3" t="str">
        <f>IF(C790="","",COUNT(C$3:C790))</f>
        <v/>
      </c>
      <c r="AF790" s="3" t="str">
        <f>IF(D790="","",COUNT(D$3:D790))</f>
        <v/>
      </c>
      <c r="AG790" s="20" t="str">
        <f>IF(E790="","",COUNTA($E$3:E790))</f>
        <v/>
      </c>
      <c r="AH790" s="38" t="str">
        <f>IF(B790="",IF(OR($C790&lt;&gt;"",$D790&lt;&gt;"",$E790&lt;&gt;"",$H790&lt;&gt;"",$G790&lt;&gt;""),INDEX(AH$3:AH789,MATCH(MAX(AD$3:AD789),AD$3:AD789,0),0),""),B790)</f>
        <v/>
      </c>
      <c r="AI790" s="38" t="str">
        <f>IF(C790="",IF(OR($D790&lt;&gt;"",$E790&lt;&gt;"",$H790&lt;&gt;"",$G790&lt;&gt;""),INDEX(AI$3:AI789,MATCH(MAX(AE$3:AE789),AE$3:AE789,0),0),""),C790)</f>
        <v/>
      </c>
      <c r="AJ790" s="38" t="str">
        <f>IF(D790="",IF(OR($E790&lt;&gt;"",$H790&lt;&gt;"",$G790&lt;&gt;""),INDEX(AJ$3:AJ789,MATCH(MAX(AF$3:AF789),AF$3:AF789,0),0),""),D790)</f>
        <v/>
      </c>
      <c r="AK790" s="4" t="str">
        <f>IF(入力!E790="","",IFERROR(INDEX(雇用者!$B$3:$B$100003,IFERROR(MATCH("*"&amp;$E790&amp;"*",雇用者!B$3:B$100003,0),MATCH("*"&amp;$E790&amp;"*",雇用者!C$3:C$100003,0)),0),入力!E790))&amp;""</f>
        <v/>
      </c>
      <c r="AL790" s="20" t="str">
        <f>IF(AM790="","",$AM790&amp;"@"&amp;AN790&amp;IF(AN790="","","@"&amp;COUNTIF($AK$3:AK790,AN790)))</f>
        <v/>
      </c>
      <c r="AM790" s="26" t="str">
        <f t="shared" si="388"/>
        <v/>
      </c>
      <c r="AN790" s="4" t="str">
        <f>IF(AK790="",IF(AND(OR(H790&lt;&gt;"",G790&lt;&gt;""),E790=""),INDEX($AK$3:AK789,MATCH(MAX($AG$3:AG789),$AG$3:AG789,0),0),""),AK790)</f>
        <v/>
      </c>
      <c r="AO790" s="20" t="str">
        <f>IF(H790="",IF(AN790="","",IFERROR(INDEX(雇用者!$D$3:$D$100003,MATCH($AN790,雇用者!B$3:B$100003,0),0),"")),H790)&amp;""</f>
        <v/>
      </c>
      <c r="AP790" s="20" t="str">
        <f>IF(AN790="","",IFERROR(IF(AND(入力!I790="",H790=""),INDEX(雇用者!$E$3:$E$100003,MATCH($AN790,雇用者!B$3:B$100003,0),0),I790),I790))&amp;""</f>
        <v/>
      </c>
      <c r="AQ790" s="20" t="str">
        <f t="shared" si="389"/>
        <v/>
      </c>
      <c r="AR790" s="20" t="str">
        <f t="shared" si="390"/>
        <v/>
      </c>
      <c r="AS790" s="20" t="str">
        <f>IF(AN790="","",IFERROR(IF(AND(入力!G790="",H790=""),INDEX(雇用者!$F$3:$Y$100003,MATCH($AN790,雇用者!B$3:B$100003,0),MATCH($AM790,雇用者!$F$1:$Y$1,1)),IF(G790="","",G790)),IF(G790="","",G790)))</f>
        <v/>
      </c>
      <c r="AT790" s="21" t="str">
        <f t="shared" si="391"/>
        <v/>
      </c>
      <c r="AU790" s="21" t="str">
        <f>IF(AND(AT790&lt;&gt;"",COUNTIF($AL$3:AL790,AL790)=1),SUMIF($AL$3:$AT$100003,AL790,$AT$3:$AT$100003),"")</f>
        <v/>
      </c>
      <c r="AV790" s="21" t="str">
        <f>IF(AND(COUNTIF($AM$3:AM790,AM790)=COUNTIF($AM$3:AM100790,AM790),AM790&lt;&gt;""),SUMIF($AM$3:AM790,AM790,$AT$3:AT790),"")</f>
        <v/>
      </c>
      <c r="AW790" s="96"/>
      <c r="AX790" s="20" t="str">
        <f>IF(COUNT(BC790:BH790)=6,MAX($AX$3:AX789)+1,"")</f>
        <v/>
      </c>
      <c r="AY790" s="20" t="str">
        <f>IF(AZ790="","",RANK(AZ790,$AZ$3:$AZ$100003,1)+COUNTIF($AZ$3:AZ790,AZ790)-1)</f>
        <v/>
      </c>
      <c r="AZ790" s="20" t="str">
        <f t="shared" si="392"/>
        <v/>
      </c>
      <c r="BA790" s="20" t="str">
        <f>IF(AN790="","",IF(COUNTIF($AN$3:AN790,AN790)=1,1+MAX($BA$3:BA789),INDEX($BA$3:BA789,MATCH(AN790,$AN$3:AN790,0),0)))</f>
        <v/>
      </c>
      <c r="BB790" s="20" t="str">
        <f>IF(AO790="","",IF(COUNTIF($AO$3:AO790,AO790)=1,1+MAX($BB$3:BB789),INDEX($BB$3:BB789,MATCH(AO790,$AO$3:AO790,0),0)))</f>
        <v/>
      </c>
      <c r="BC790" s="54" t="str">
        <f t="shared" si="393"/>
        <v/>
      </c>
      <c r="BD790" s="54" t="str">
        <f t="shared" si="394"/>
        <v/>
      </c>
      <c r="BE790" s="20" t="str">
        <f>IF($AN790="","",IF(COUNTIF(AN790,"*"&amp;BE$1&amp;"*"),COUNTIF(AN$3:AN790,"*"&amp;BE$1&amp;"*"),""))</f>
        <v/>
      </c>
      <c r="BF790" s="20" t="str">
        <f>IF($AN790="","",IF(COUNTIF(AO790,"*"&amp;BF$1&amp;"*"),COUNTIF(AO$3:AO790,"*"&amp;BF$1&amp;"*"),""))</f>
        <v/>
      </c>
      <c r="BG790" s="20" t="str">
        <f>IF($AN790="","",IF(COUNTIF(AP790,"*"&amp;BG$1&amp;"*"),COUNTIF(AP$3:AP790,"*"&amp;BG$1&amp;"*"),""))</f>
        <v/>
      </c>
      <c r="BH790" s="20" t="str">
        <f>IF($AN790="","",IF(COUNTIF(AQ790,"*"&amp;BH$1&amp;"*"),COUNTIF(AQ$3:AQ790,"*"&amp;BH$1&amp;"*"),""))</f>
        <v/>
      </c>
      <c r="BI790" s="58" t="str">
        <f t="shared" si="395"/>
        <v/>
      </c>
      <c r="BJ790" s="20" t="str">
        <f t="shared" si="396"/>
        <v/>
      </c>
      <c r="BK790" s="20" t="str">
        <f t="shared" si="397"/>
        <v/>
      </c>
      <c r="BM790" s="20" t="str">
        <f>IF($BM$1&gt;=1+MAX($BM$3:BM789),1+MAX($BM$3:BM789),"")</f>
        <v/>
      </c>
      <c r="BN790" s="20" t="str">
        <f t="shared" si="398"/>
        <v/>
      </c>
      <c r="BO790" s="20" t="str">
        <f t="shared" si="398"/>
        <v/>
      </c>
      <c r="BP790" s="20" t="str">
        <f t="shared" si="398"/>
        <v/>
      </c>
      <c r="BQ790" s="20" t="str">
        <f t="shared" si="398"/>
        <v/>
      </c>
      <c r="BR790" s="20" t="str">
        <f t="shared" si="398"/>
        <v/>
      </c>
      <c r="BS790" s="20" t="str">
        <f t="shared" si="398"/>
        <v/>
      </c>
      <c r="BT790" s="20" t="str">
        <f t="shared" si="398"/>
        <v/>
      </c>
      <c r="BU790" s="20" t="str">
        <f t="shared" si="398"/>
        <v/>
      </c>
      <c r="BV790" s="20" t="str">
        <f t="shared" si="398"/>
        <v/>
      </c>
      <c r="BW790" s="20" t="str">
        <f t="shared" si="398"/>
        <v/>
      </c>
      <c r="BX790" s="20" t="str">
        <f t="shared" si="398"/>
        <v/>
      </c>
    </row>
    <row r="791" spans="2:76" ht="30" customHeight="1" x14ac:dyDescent="0.2">
      <c r="B791" s="52"/>
      <c r="C791" s="52"/>
      <c r="D791" s="52"/>
      <c r="E791" s="30"/>
      <c r="F791" s="31"/>
      <c r="G791" s="32"/>
      <c r="H791" s="30"/>
      <c r="I791" s="31"/>
      <c r="J791" s="34"/>
      <c r="K791" s="112" t="str">
        <f t="shared" si="375"/>
        <v/>
      </c>
      <c r="L791" s="108" t="str">
        <f t="shared" si="376"/>
        <v/>
      </c>
      <c r="M791" s="108" t="str">
        <f t="shared" si="377"/>
        <v/>
      </c>
      <c r="N791" s="31" t="str">
        <f t="shared" si="378"/>
        <v/>
      </c>
      <c r="O791" s="31" t="str">
        <f t="shared" si="379"/>
        <v/>
      </c>
      <c r="P791" s="49" t="str">
        <f t="shared" si="380"/>
        <v/>
      </c>
      <c r="Q791" s="49" t="str">
        <f t="shared" si="381"/>
        <v/>
      </c>
      <c r="R791" s="32" t="str">
        <f t="shared" si="382"/>
        <v/>
      </c>
      <c r="S791" s="19"/>
      <c r="T791" s="45" t="str">
        <f t="shared" si="383"/>
        <v/>
      </c>
      <c r="U791" s="32" t="str">
        <f t="shared" si="384"/>
        <v/>
      </c>
      <c r="V791" s="22"/>
      <c r="W791" s="6" t="str">
        <f t="shared" si="373"/>
        <v/>
      </c>
      <c r="X791" s="7" t="str">
        <f t="shared" si="385"/>
        <v/>
      </c>
      <c r="Y791" s="19"/>
      <c r="Z791" s="13" t="str">
        <f t="shared" si="374"/>
        <v/>
      </c>
      <c r="AA791" s="13" t="str">
        <f t="shared" si="386"/>
        <v/>
      </c>
      <c r="AB791" s="7" t="str">
        <f t="shared" si="387"/>
        <v/>
      </c>
      <c r="AC791" s="22"/>
      <c r="AD791" s="3" t="str">
        <f>IF(B791="","",COUNT(B$3:B791))</f>
        <v/>
      </c>
      <c r="AE791" s="3" t="str">
        <f>IF(C791="","",COUNT(C$3:C791))</f>
        <v/>
      </c>
      <c r="AF791" s="3" t="str">
        <f>IF(D791="","",COUNT(D$3:D791))</f>
        <v/>
      </c>
      <c r="AG791" s="20" t="str">
        <f>IF(E791="","",COUNTA($E$3:E791))</f>
        <v/>
      </c>
      <c r="AH791" s="38" t="str">
        <f>IF(B791="",IF(OR($C791&lt;&gt;"",$D791&lt;&gt;"",$E791&lt;&gt;"",$H791&lt;&gt;"",$G791&lt;&gt;""),INDEX(AH$3:AH790,MATCH(MAX(AD$3:AD790),AD$3:AD790,0),0),""),B791)</f>
        <v/>
      </c>
      <c r="AI791" s="38" t="str">
        <f>IF(C791="",IF(OR($D791&lt;&gt;"",$E791&lt;&gt;"",$H791&lt;&gt;"",$G791&lt;&gt;""),INDEX(AI$3:AI790,MATCH(MAX(AE$3:AE790),AE$3:AE790,0),0),""),C791)</f>
        <v/>
      </c>
      <c r="AJ791" s="38" t="str">
        <f>IF(D791="",IF(OR($E791&lt;&gt;"",$H791&lt;&gt;"",$G791&lt;&gt;""),INDEX(AJ$3:AJ790,MATCH(MAX(AF$3:AF790),AF$3:AF790,0),0),""),D791)</f>
        <v/>
      </c>
      <c r="AK791" s="4" t="str">
        <f>IF(入力!E791="","",IFERROR(INDEX(雇用者!$B$3:$B$100003,IFERROR(MATCH("*"&amp;$E791&amp;"*",雇用者!B$3:B$100003,0),MATCH("*"&amp;$E791&amp;"*",雇用者!C$3:C$100003,0)),0),入力!E791))&amp;""</f>
        <v/>
      </c>
      <c r="AL791" s="20" t="str">
        <f>IF(AM791="","",$AM791&amp;"@"&amp;AN791&amp;IF(AN791="","","@"&amp;COUNTIF($AK$3:AK791,AN791)))</f>
        <v/>
      </c>
      <c r="AM791" s="26" t="str">
        <f t="shared" si="388"/>
        <v/>
      </c>
      <c r="AN791" s="4" t="str">
        <f>IF(AK791="",IF(AND(OR(H791&lt;&gt;"",G791&lt;&gt;""),E791=""),INDEX($AK$3:AK790,MATCH(MAX($AG$3:AG790),$AG$3:AG790,0),0),""),AK791)</f>
        <v/>
      </c>
      <c r="AO791" s="20" t="str">
        <f>IF(H791="",IF(AN791="","",IFERROR(INDEX(雇用者!$D$3:$D$100003,MATCH($AN791,雇用者!B$3:B$100003,0),0),"")),H791)&amp;""</f>
        <v/>
      </c>
      <c r="AP791" s="20" t="str">
        <f>IF(AN791="","",IFERROR(IF(AND(入力!I791="",H791=""),INDEX(雇用者!$E$3:$E$100003,MATCH($AN791,雇用者!B$3:B$100003,0),0),I791),I791))&amp;""</f>
        <v/>
      </c>
      <c r="AQ791" s="20" t="str">
        <f t="shared" si="389"/>
        <v/>
      </c>
      <c r="AR791" s="20" t="str">
        <f t="shared" si="390"/>
        <v/>
      </c>
      <c r="AS791" s="20" t="str">
        <f>IF(AN791="","",IFERROR(IF(AND(入力!G791="",H791=""),INDEX(雇用者!$F$3:$Y$100003,MATCH($AN791,雇用者!B$3:B$100003,0),MATCH($AM791,雇用者!$F$1:$Y$1,1)),IF(G791="","",G791)),IF(G791="","",G791)))</f>
        <v/>
      </c>
      <c r="AT791" s="21" t="str">
        <f t="shared" si="391"/>
        <v/>
      </c>
      <c r="AU791" s="21" t="str">
        <f>IF(AND(AT791&lt;&gt;"",COUNTIF($AL$3:AL791,AL791)=1),SUMIF($AL$3:$AT$100003,AL791,$AT$3:$AT$100003),"")</f>
        <v/>
      </c>
      <c r="AV791" s="21" t="str">
        <f>IF(AND(COUNTIF($AM$3:AM791,AM791)=COUNTIF($AM$3:AM100791,AM791),AM791&lt;&gt;""),SUMIF($AM$3:AM791,AM791,$AT$3:AT791),"")</f>
        <v/>
      </c>
      <c r="AW791" s="96"/>
      <c r="AX791" s="20" t="str">
        <f>IF(COUNT(BC791:BH791)=6,MAX($AX$3:AX790)+1,"")</f>
        <v/>
      </c>
      <c r="AY791" s="20" t="str">
        <f>IF(AZ791="","",RANK(AZ791,$AZ$3:$AZ$100003,1)+COUNTIF($AZ$3:AZ791,AZ791)-1)</f>
        <v/>
      </c>
      <c r="AZ791" s="20" t="str">
        <f t="shared" si="392"/>
        <v/>
      </c>
      <c r="BA791" s="20" t="str">
        <f>IF(AN791="","",IF(COUNTIF($AN$3:AN791,AN791)=1,1+MAX($BA$3:BA790),INDEX($BA$3:BA790,MATCH(AN791,$AN$3:AN791,0),0)))</f>
        <v/>
      </c>
      <c r="BB791" s="20" t="str">
        <f>IF(AO791="","",IF(COUNTIF($AO$3:AO791,AO791)=1,1+MAX($BB$3:BB790),INDEX($BB$3:BB790,MATCH(AO791,$AO$3:AO791,0),0)))</f>
        <v/>
      </c>
      <c r="BC791" s="54" t="str">
        <f t="shared" si="393"/>
        <v/>
      </c>
      <c r="BD791" s="54" t="str">
        <f t="shared" si="394"/>
        <v/>
      </c>
      <c r="BE791" s="20" t="str">
        <f>IF($AN791="","",IF(COUNTIF(AN791,"*"&amp;BE$1&amp;"*"),COUNTIF(AN$3:AN791,"*"&amp;BE$1&amp;"*"),""))</f>
        <v/>
      </c>
      <c r="BF791" s="20" t="str">
        <f>IF($AN791="","",IF(COUNTIF(AO791,"*"&amp;BF$1&amp;"*"),COUNTIF(AO$3:AO791,"*"&amp;BF$1&amp;"*"),""))</f>
        <v/>
      </c>
      <c r="BG791" s="20" t="str">
        <f>IF($AN791="","",IF(COUNTIF(AP791,"*"&amp;BG$1&amp;"*"),COUNTIF(AP$3:AP791,"*"&amp;BG$1&amp;"*"),""))</f>
        <v/>
      </c>
      <c r="BH791" s="20" t="str">
        <f>IF($AN791="","",IF(COUNTIF(AQ791,"*"&amp;BH$1&amp;"*"),COUNTIF(AQ$3:AQ791,"*"&amp;BH$1&amp;"*"),""))</f>
        <v/>
      </c>
      <c r="BI791" s="58" t="str">
        <f t="shared" si="395"/>
        <v/>
      </c>
      <c r="BJ791" s="20" t="str">
        <f t="shared" si="396"/>
        <v/>
      </c>
      <c r="BK791" s="20" t="str">
        <f t="shared" si="397"/>
        <v/>
      </c>
      <c r="BM791" s="20" t="str">
        <f>IF($BM$1&gt;=1+MAX($BM$3:BM790),1+MAX($BM$3:BM790),"")</f>
        <v/>
      </c>
      <c r="BN791" s="20" t="str">
        <f t="shared" si="398"/>
        <v/>
      </c>
      <c r="BO791" s="20" t="str">
        <f t="shared" si="398"/>
        <v/>
      </c>
      <c r="BP791" s="20" t="str">
        <f t="shared" si="398"/>
        <v/>
      </c>
      <c r="BQ791" s="20" t="str">
        <f t="shared" si="398"/>
        <v/>
      </c>
      <c r="BR791" s="20" t="str">
        <f t="shared" si="398"/>
        <v/>
      </c>
      <c r="BS791" s="20" t="str">
        <f t="shared" si="398"/>
        <v/>
      </c>
      <c r="BT791" s="20" t="str">
        <f t="shared" si="398"/>
        <v/>
      </c>
      <c r="BU791" s="20" t="str">
        <f t="shared" si="398"/>
        <v/>
      </c>
      <c r="BV791" s="20" t="str">
        <f t="shared" si="398"/>
        <v/>
      </c>
      <c r="BW791" s="20" t="str">
        <f t="shared" si="398"/>
        <v/>
      </c>
      <c r="BX791" s="20" t="str">
        <f t="shared" si="398"/>
        <v/>
      </c>
    </row>
    <row r="792" spans="2:76" ht="30" customHeight="1" x14ac:dyDescent="0.2">
      <c r="B792" s="52"/>
      <c r="C792" s="52"/>
      <c r="D792" s="52"/>
      <c r="E792" s="30"/>
      <c r="F792" s="31"/>
      <c r="G792" s="32"/>
      <c r="H792" s="30"/>
      <c r="I792" s="31"/>
      <c r="J792" s="34"/>
      <c r="K792" s="112" t="str">
        <f t="shared" si="375"/>
        <v/>
      </c>
      <c r="L792" s="108" t="str">
        <f t="shared" si="376"/>
        <v/>
      </c>
      <c r="M792" s="108" t="str">
        <f t="shared" si="377"/>
        <v/>
      </c>
      <c r="N792" s="31" t="str">
        <f t="shared" si="378"/>
        <v/>
      </c>
      <c r="O792" s="31" t="str">
        <f t="shared" si="379"/>
        <v/>
      </c>
      <c r="P792" s="49" t="str">
        <f t="shared" si="380"/>
        <v/>
      </c>
      <c r="Q792" s="49" t="str">
        <f t="shared" si="381"/>
        <v/>
      </c>
      <c r="R792" s="32" t="str">
        <f t="shared" si="382"/>
        <v/>
      </c>
      <c r="S792" s="19"/>
      <c r="T792" s="45" t="str">
        <f t="shared" si="383"/>
        <v/>
      </c>
      <c r="U792" s="32" t="str">
        <f t="shared" si="384"/>
        <v/>
      </c>
      <c r="V792" s="22"/>
      <c r="W792" s="6" t="str">
        <f t="shared" si="373"/>
        <v/>
      </c>
      <c r="X792" s="7" t="str">
        <f t="shared" si="385"/>
        <v/>
      </c>
      <c r="Y792" s="19"/>
      <c r="Z792" s="13" t="str">
        <f t="shared" si="374"/>
        <v/>
      </c>
      <c r="AA792" s="13" t="str">
        <f t="shared" si="386"/>
        <v/>
      </c>
      <c r="AB792" s="7" t="str">
        <f t="shared" si="387"/>
        <v/>
      </c>
      <c r="AC792" s="22"/>
      <c r="AD792" s="3" t="str">
        <f>IF(B792="","",COUNT(B$3:B792))</f>
        <v/>
      </c>
      <c r="AE792" s="3" t="str">
        <f>IF(C792="","",COUNT(C$3:C792))</f>
        <v/>
      </c>
      <c r="AF792" s="3" t="str">
        <f>IF(D792="","",COUNT(D$3:D792))</f>
        <v/>
      </c>
      <c r="AG792" s="20" t="str">
        <f>IF(E792="","",COUNTA($E$3:E792))</f>
        <v/>
      </c>
      <c r="AH792" s="38" t="str">
        <f>IF(B792="",IF(OR($C792&lt;&gt;"",$D792&lt;&gt;"",$E792&lt;&gt;"",$H792&lt;&gt;"",$G792&lt;&gt;""),INDEX(AH$3:AH791,MATCH(MAX(AD$3:AD791),AD$3:AD791,0),0),""),B792)</f>
        <v/>
      </c>
      <c r="AI792" s="38" t="str">
        <f>IF(C792="",IF(OR($D792&lt;&gt;"",$E792&lt;&gt;"",$H792&lt;&gt;"",$G792&lt;&gt;""),INDEX(AI$3:AI791,MATCH(MAX(AE$3:AE791),AE$3:AE791,0),0),""),C792)</f>
        <v/>
      </c>
      <c r="AJ792" s="38" t="str">
        <f>IF(D792="",IF(OR($E792&lt;&gt;"",$H792&lt;&gt;"",$G792&lt;&gt;""),INDEX(AJ$3:AJ791,MATCH(MAX(AF$3:AF791),AF$3:AF791,0),0),""),D792)</f>
        <v/>
      </c>
      <c r="AK792" s="4" t="str">
        <f>IF(入力!E792="","",IFERROR(INDEX(雇用者!$B$3:$B$100003,IFERROR(MATCH("*"&amp;$E792&amp;"*",雇用者!B$3:B$100003,0),MATCH("*"&amp;$E792&amp;"*",雇用者!C$3:C$100003,0)),0),入力!E792))&amp;""</f>
        <v/>
      </c>
      <c r="AL792" s="20" t="str">
        <f>IF(AM792="","",$AM792&amp;"@"&amp;AN792&amp;IF(AN792="","","@"&amp;COUNTIF($AK$3:AK792,AN792)))</f>
        <v/>
      </c>
      <c r="AM792" s="26" t="str">
        <f t="shared" si="388"/>
        <v/>
      </c>
      <c r="AN792" s="4" t="str">
        <f>IF(AK792="",IF(AND(OR(H792&lt;&gt;"",G792&lt;&gt;""),E792=""),INDEX($AK$3:AK791,MATCH(MAX($AG$3:AG791),$AG$3:AG791,0),0),""),AK792)</f>
        <v/>
      </c>
      <c r="AO792" s="20" t="str">
        <f>IF(H792="",IF(AN792="","",IFERROR(INDEX(雇用者!$D$3:$D$100003,MATCH($AN792,雇用者!B$3:B$100003,0),0),"")),H792)&amp;""</f>
        <v/>
      </c>
      <c r="AP792" s="20" t="str">
        <f>IF(AN792="","",IFERROR(IF(AND(入力!I792="",H792=""),INDEX(雇用者!$E$3:$E$100003,MATCH($AN792,雇用者!B$3:B$100003,0),0),I792),I792))&amp;""</f>
        <v/>
      </c>
      <c r="AQ792" s="20" t="str">
        <f t="shared" si="389"/>
        <v/>
      </c>
      <c r="AR792" s="20" t="str">
        <f t="shared" si="390"/>
        <v/>
      </c>
      <c r="AS792" s="20" t="str">
        <f>IF(AN792="","",IFERROR(IF(AND(入力!G792="",H792=""),INDEX(雇用者!$F$3:$Y$100003,MATCH($AN792,雇用者!B$3:B$100003,0),MATCH($AM792,雇用者!$F$1:$Y$1,1)),IF(G792="","",G792)),IF(G792="","",G792)))</f>
        <v/>
      </c>
      <c r="AT792" s="21" t="str">
        <f t="shared" si="391"/>
        <v/>
      </c>
      <c r="AU792" s="21" t="str">
        <f>IF(AND(AT792&lt;&gt;"",COUNTIF($AL$3:AL792,AL792)=1),SUMIF($AL$3:$AT$100003,AL792,$AT$3:$AT$100003),"")</f>
        <v/>
      </c>
      <c r="AV792" s="21" t="str">
        <f>IF(AND(COUNTIF($AM$3:AM792,AM792)=COUNTIF($AM$3:AM100792,AM792),AM792&lt;&gt;""),SUMIF($AM$3:AM792,AM792,$AT$3:AT792),"")</f>
        <v/>
      </c>
      <c r="AW792" s="96"/>
      <c r="AX792" s="20" t="str">
        <f>IF(COUNT(BC792:BH792)=6,MAX($AX$3:AX791)+1,"")</f>
        <v/>
      </c>
      <c r="AY792" s="20" t="str">
        <f>IF(AZ792="","",RANK(AZ792,$AZ$3:$AZ$100003,1)+COUNTIF($AZ$3:AZ792,AZ792)-1)</f>
        <v/>
      </c>
      <c r="AZ792" s="20" t="str">
        <f t="shared" si="392"/>
        <v/>
      </c>
      <c r="BA792" s="20" t="str">
        <f>IF(AN792="","",IF(COUNTIF($AN$3:AN792,AN792)=1,1+MAX($BA$3:BA791),INDEX($BA$3:BA791,MATCH(AN792,$AN$3:AN792,0),0)))</f>
        <v/>
      </c>
      <c r="BB792" s="20" t="str">
        <f>IF(AO792="","",IF(COUNTIF($AO$3:AO792,AO792)=1,1+MAX($BB$3:BB791),INDEX($BB$3:BB791,MATCH(AO792,$AO$3:AO792,0),0)))</f>
        <v/>
      </c>
      <c r="BC792" s="54" t="str">
        <f t="shared" si="393"/>
        <v/>
      </c>
      <c r="BD792" s="54" t="str">
        <f t="shared" si="394"/>
        <v/>
      </c>
      <c r="BE792" s="20" t="str">
        <f>IF($AN792="","",IF(COUNTIF(AN792,"*"&amp;BE$1&amp;"*"),COUNTIF(AN$3:AN792,"*"&amp;BE$1&amp;"*"),""))</f>
        <v/>
      </c>
      <c r="BF792" s="20" t="str">
        <f>IF($AN792="","",IF(COUNTIF(AO792,"*"&amp;BF$1&amp;"*"),COUNTIF(AO$3:AO792,"*"&amp;BF$1&amp;"*"),""))</f>
        <v/>
      </c>
      <c r="BG792" s="20" t="str">
        <f>IF($AN792="","",IF(COUNTIF(AP792,"*"&amp;BG$1&amp;"*"),COUNTIF(AP$3:AP792,"*"&amp;BG$1&amp;"*"),""))</f>
        <v/>
      </c>
      <c r="BH792" s="20" t="str">
        <f>IF($AN792="","",IF(COUNTIF(AQ792,"*"&amp;BH$1&amp;"*"),COUNTIF(AQ$3:AQ792,"*"&amp;BH$1&amp;"*"),""))</f>
        <v/>
      </c>
      <c r="BI792" s="58" t="str">
        <f t="shared" si="395"/>
        <v/>
      </c>
      <c r="BJ792" s="20" t="str">
        <f t="shared" si="396"/>
        <v/>
      </c>
      <c r="BK792" s="20" t="str">
        <f t="shared" si="397"/>
        <v/>
      </c>
      <c r="BM792" s="20" t="str">
        <f>IF($BM$1&gt;=1+MAX($BM$3:BM791),1+MAX($BM$3:BM791),"")</f>
        <v/>
      </c>
      <c r="BN792" s="20" t="str">
        <f t="shared" si="398"/>
        <v/>
      </c>
      <c r="BO792" s="20" t="str">
        <f t="shared" si="398"/>
        <v/>
      </c>
      <c r="BP792" s="20" t="str">
        <f t="shared" si="398"/>
        <v/>
      </c>
      <c r="BQ792" s="20" t="str">
        <f t="shared" si="398"/>
        <v/>
      </c>
      <c r="BR792" s="20" t="str">
        <f t="shared" si="398"/>
        <v/>
      </c>
      <c r="BS792" s="20" t="str">
        <f t="shared" si="398"/>
        <v/>
      </c>
      <c r="BT792" s="20" t="str">
        <f t="shared" si="398"/>
        <v/>
      </c>
      <c r="BU792" s="20" t="str">
        <f t="shared" si="398"/>
        <v/>
      </c>
      <c r="BV792" s="20" t="str">
        <f t="shared" si="398"/>
        <v/>
      </c>
      <c r="BW792" s="20" t="str">
        <f t="shared" si="398"/>
        <v/>
      </c>
      <c r="BX792" s="20" t="str">
        <f t="shared" si="398"/>
        <v/>
      </c>
    </row>
    <row r="793" spans="2:76" ht="30" customHeight="1" x14ac:dyDescent="0.2">
      <c r="B793" s="52"/>
      <c r="C793" s="52"/>
      <c r="D793" s="52"/>
      <c r="E793" s="30"/>
      <c r="F793" s="31"/>
      <c r="G793" s="32"/>
      <c r="H793" s="30"/>
      <c r="I793" s="31"/>
      <c r="J793" s="34"/>
      <c r="K793" s="112" t="str">
        <f t="shared" si="375"/>
        <v/>
      </c>
      <c r="L793" s="108" t="str">
        <f t="shared" si="376"/>
        <v/>
      </c>
      <c r="M793" s="108" t="str">
        <f t="shared" si="377"/>
        <v/>
      </c>
      <c r="N793" s="31" t="str">
        <f t="shared" si="378"/>
        <v/>
      </c>
      <c r="O793" s="31" t="str">
        <f t="shared" si="379"/>
        <v/>
      </c>
      <c r="P793" s="49" t="str">
        <f t="shared" si="380"/>
        <v/>
      </c>
      <c r="Q793" s="49" t="str">
        <f t="shared" si="381"/>
        <v/>
      </c>
      <c r="R793" s="32" t="str">
        <f t="shared" si="382"/>
        <v/>
      </c>
      <c r="S793" s="19"/>
      <c r="T793" s="45" t="str">
        <f t="shared" si="383"/>
        <v/>
      </c>
      <c r="U793" s="32" t="str">
        <f t="shared" si="384"/>
        <v/>
      </c>
      <c r="V793" s="22"/>
      <c r="W793" s="6" t="str">
        <f t="shared" si="373"/>
        <v/>
      </c>
      <c r="X793" s="7" t="str">
        <f t="shared" si="385"/>
        <v/>
      </c>
      <c r="Y793" s="19"/>
      <c r="Z793" s="13" t="str">
        <f t="shared" si="374"/>
        <v/>
      </c>
      <c r="AA793" s="13" t="str">
        <f t="shared" si="386"/>
        <v/>
      </c>
      <c r="AB793" s="7" t="str">
        <f t="shared" si="387"/>
        <v/>
      </c>
      <c r="AC793" s="22"/>
      <c r="AD793" s="3" t="str">
        <f>IF(B793="","",COUNT(B$3:B793))</f>
        <v/>
      </c>
      <c r="AE793" s="3" t="str">
        <f>IF(C793="","",COUNT(C$3:C793))</f>
        <v/>
      </c>
      <c r="AF793" s="3" t="str">
        <f>IF(D793="","",COUNT(D$3:D793))</f>
        <v/>
      </c>
      <c r="AG793" s="20" t="str">
        <f>IF(E793="","",COUNTA($E$3:E793))</f>
        <v/>
      </c>
      <c r="AH793" s="38" t="str">
        <f>IF(B793="",IF(OR($C793&lt;&gt;"",$D793&lt;&gt;"",$E793&lt;&gt;"",$H793&lt;&gt;"",$G793&lt;&gt;""),INDEX(AH$3:AH792,MATCH(MAX(AD$3:AD792),AD$3:AD792,0),0),""),B793)</f>
        <v/>
      </c>
      <c r="AI793" s="38" t="str">
        <f>IF(C793="",IF(OR($D793&lt;&gt;"",$E793&lt;&gt;"",$H793&lt;&gt;"",$G793&lt;&gt;""),INDEX(AI$3:AI792,MATCH(MAX(AE$3:AE792),AE$3:AE792,0),0),""),C793)</f>
        <v/>
      </c>
      <c r="AJ793" s="38" t="str">
        <f>IF(D793="",IF(OR($E793&lt;&gt;"",$H793&lt;&gt;"",$G793&lt;&gt;""),INDEX(AJ$3:AJ792,MATCH(MAX(AF$3:AF792),AF$3:AF792,0),0),""),D793)</f>
        <v/>
      </c>
      <c r="AK793" s="4" t="str">
        <f>IF(入力!E793="","",IFERROR(INDEX(雇用者!$B$3:$B$100003,IFERROR(MATCH("*"&amp;$E793&amp;"*",雇用者!B$3:B$100003,0),MATCH("*"&amp;$E793&amp;"*",雇用者!C$3:C$100003,0)),0),入力!E793))&amp;""</f>
        <v/>
      </c>
      <c r="AL793" s="20" t="str">
        <f>IF(AM793="","",$AM793&amp;"@"&amp;AN793&amp;IF(AN793="","","@"&amp;COUNTIF($AK$3:AK793,AN793)))</f>
        <v/>
      </c>
      <c r="AM793" s="26" t="str">
        <f t="shared" si="388"/>
        <v/>
      </c>
      <c r="AN793" s="4" t="str">
        <f>IF(AK793="",IF(AND(OR(H793&lt;&gt;"",G793&lt;&gt;""),E793=""),INDEX($AK$3:AK792,MATCH(MAX($AG$3:AG792),$AG$3:AG792,0),0),""),AK793)</f>
        <v/>
      </c>
      <c r="AO793" s="20" t="str">
        <f>IF(H793="",IF(AN793="","",IFERROR(INDEX(雇用者!$D$3:$D$100003,MATCH($AN793,雇用者!B$3:B$100003,0),0),"")),H793)&amp;""</f>
        <v/>
      </c>
      <c r="AP793" s="20" t="str">
        <f>IF(AN793="","",IFERROR(IF(AND(入力!I793="",H793=""),INDEX(雇用者!$E$3:$E$100003,MATCH($AN793,雇用者!B$3:B$100003,0),0),I793),I793))&amp;""</f>
        <v/>
      </c>
      <c r="AQ793" s="20" t="str">
        <f t="shared" si="389"/>
        <v/>
      </c>
      <c r="AR793" s="20" t="str">
        <f t="shared" si="390"/>
        <v/>
      </c>
      <c r="AS793" s="20" t="str">
        <f>IF(AN793="","",IFERROR(IF(AND(入力!G793="",H793=""),INDEX(雇用者!$F$3:$Y$100003,MATCH($AN793,雇用者!B$3:B$100003,0),MATCH($AM793,雇用者!$F$1:$Y$1,1)),IF(G793="","",G793)),IF(G793="","",G793)))</f>
        <v/>
      </c>
      <c r="AT793" s="21" t="str">
        <f t="shared" si="391"/>
        <v/>
      </c>
      <c r="AU793" s="21" t="str">
        <f>IF(AND(AT793&lt;&gt;"",COUNTIF($AL$3:AL793,AL793)=1),SUMIF($AL$3:$AT$100003,AL793,$AT$3:$AT$100003),"")</f>
        <v/>
      </c>
      <c r="AV793" s="21" t="str">
        <f>IF(AND(COUNTIF($AM$3:AM793,AM793)=COUNTIF($AM$3:AM100793,AM793),AM793&lt;&gt;""),SUMIF($AM$3:AM793,AM793,$AT$3:AT793),"")</f>
        <v/>
      </c>
      <c r="AW793" s="96"/>
      <c r="AX793" s="20" t="str">
        <f>IF(COUNT(BC793:BH793)=6,MAX($AX$3:AX792)+1,"")</f>
        <v/>
      </c>
      <c r="AY793" s="20" t="str">
        <f>IF(AZ793="","",RANK(AZ793,$AZ$3:$AZ$100003,1)+COUNTIF($AZ$3:AZ793,AZ793)-1)</f>
        <v/>
      </c>
      <c r="AZ793" s="20" t="str">
        <f t="shared" si="392"/>
        <v/>
      </c>
      <c r="BA793" s="20" t="str">
        <f>IF(AN793="","",IF(COUNTIF($AN$3:AN793,AN793)=1,1+MAX($BA$3:BA792),INDEX($BA$3:BA792,MATCH(AN793,$AN$3:AN793,0),0)))</f>
        <v/>
      </c>
      <c r="BB793" s="20" t="str">
        <f>IF(AO793="","",IF(COUNTIF($AO$3:AO793,AO793)=1,1+MAX($BB$3:BB792),INDEX($BB$3:BB792,MATCH(AO793,$AO$3:AO793,0),0)))</f>
        <v/>
      </c>
      <c r="BC793" s="54" t="str">
        <f t="shared" si="393"/>
        <v/>
      </c>
      <c r="BD793" s="54" t="str">
        <f t="shared" si="394"/>
        <v/>
      </c>
      <c r="BE793" s="20" t="str">
        <f>IF($AN793="","",IF(COUNTIF(AN793,"*"&amp;BE$1&amp;"*"),COUNTIF(AN$3:AN793,"*"&amp;BE$1&amp;"*"),""))</f>
        <v/>
      </c>
      <c r="BF793" s="20" t="str">
        <f>IF($AN793="","",IF(COUNTIF(AO793,"*"&amp;BF$1&amp;"*"),COUNTIF(AO$3:AO793,"*"&amp;BF$1&amp;"*"),""))</f>
        <v/>
      </c>
      <c r="BG793" s="20" t="str">
        <f>IF($AN793="","",IF(COUNTIF(AP793,"*"&amp;BG$1&amp;"*"),COUNTIF(AP$3:AP793,"*"&amp;BG$1&amp;"*"),""))</f>
        <v/>
      </c>
      <c r="BH793" s="20" t="str">
        <f>IF($AN793="","",IF(COUNTIF(AQ793,"*"&amp;BH$1&amp;"*"),COUNTIF(AQ$3:AQ793,"*"&amp;BH$1&amp;"*"),""))</f>
        <v/>
      </c>
      <c r="BI793" s="58" t="str">
        <f t="shared" si="395"/>
        <v/>
      </c>
      <c r="BJ793" s="20" t="str">
        <f t="shared" si="396"/>
        <v/>
      </c>
      <c r="BK793" s="20" t="str">
        <f t="shared" si="397"/>
        <v/>
      </c>
      <c r="BM793" s="20" t="str">
        <f>IF($BM$1&gt;=1+MAX($BM$3:BM792),1+MAX($BM$3:BM792),"")</f>
        <v/>
      </c>
      <c r="BN793" s="20" t="str">
        <f t="shared" si="398"/>
        <v/>
      </c>
      <c r="BO793" s="20" t="str">
        <f t="shared" si="398"/>
        <v/>
      </c>
      <c r="BP793" s="20" t="str">
        <f t="shared" si="398"/>
        <v/>
      </c>
      <c r="BQ793" s="20" t="str">
        <f t="shared" si="398"/>
        <v/>
      </c>
      <c r="BR793" s="20" t="str">
        <f t="shared" si="398"/>
        <v/>
      </c>
      <c r="BS793" s="20" t="str">
        <f t="shared" si="398"/>
        <v/>
      </c>
      <c r="BT793" s="20" t="str">
        <f t="shared" si="398"/>
        <v/>
      </c>
      <c r="BU793" s="20" t="str">
        <f t="shared" si="398"/>
        <v/>
      </c>
      <c r="BV793" s="20" t="str">
        <f t="shared" si="398"/>
        <v/>
      </c>
      <c r="BW793" s="20" t="str">
        <f t="shared" si="398"/>
        <v/>
      </c>
      <c r="BX793" s="20" t="str">
        <f t="shared" si="398"/>
        <v/>
      </c>
    </row>
    <row r="794" spans="2:76" ht="30" customHeight="1" x14ac:dyDescent="0.2">
      <c r="B794" s="52"/>
      <c r="C794" s="52"/>
      <c r="D794" s="52"/>
      <c r="E794" s="30"/>
      <c r="F794" s="31"/>
      <c r="G794" s="32"/>
      <c r="H794" s="30"/>
      <c r="I794" s="31"/>
      <c r="J794" s="34"/>
      <c r="K794" s="112" t="str">
        <f t="shared" si="375"/>
        <v/>
      </c>
      <c r="L794" s="108" t="str">
        <f t="shared" si="376"/>
        <v/>
      </c>
      <c r="M794" s="108" t="str">
        <f t="shared" si="377"/>
        <v/>
      </c>
      <c r="N794" s="31" t="str">
        <f t="shared" si="378"/>
        <v/>
      </c>
      <c r="O794" s="31" t="str">
        <f t="shared" si="379"/>
        <v/>
      </c>
      <c r="P794" s="49" t="str">
        <f t="shared" si="380"/>
        <v/>
      </c>
      <c r="Q794" s="49" t="str">
        <f t="shared" si="381"/>
        <v/>
      </c>
      <c r="R794" s="32" t="str">
        <f t="shared" si="382"/>
        <v/>
      </c>
      <c r="S794" s="19"/>
      <c r="T794" s="45" t="str">
        <f t="shared" si="383"/>
        <v/>
      </c>
      <c r="U794" s="32" t="str">
        <f t="shared" si="384"/>
        <v/>
      </c>
      <c r="V794" s="22"/>
      <c r="W794" s="6" t="str">
        <f t="shared" si="373"/>
        <v/>
      </c>
      <c r="X794" s="7" t="str">
        <f t="shared" si="385"/>
        <v/>
      </c>
      <c r="Y794" s="19"/>
      <c r="Z794" s="13" t="str">
        <f t="shared" si="374"/>
        <v/>
      </c>
      <c r="AA794" s="13" t="str">
        <f t="shared" si="386"/>
        <v/>
      </c>
      <c r="AB794" s="7" t="str">
        <f t="shared" si="387"/>
        <v/>
      </c>
      <c r="AC794" s="22"/>
      <c r="AD794" s="3" t="str">
        <f>IF(B794="","",COUNT(B$3:B794))</f>
        <v/>
      </c>
      <c r="AE794" s="3" t="str">
        <f>IF(C794="","",COUNT(C$3:C794))</f>
        <v/>
      </c>
      <c r="AF794" s="3" t="str">
        <f>IF(D794="","",COUNT(D$3:D794))</f>
        <v/>
      </c>
      <c r="AG794" s="20" t="str">
        <f>IF(E794="","",COUNTA($E$3:E794))</f>
        <v/>
      </c>
      <c r="AH794" s="38" t="str">
        <f>IF(B794="",IF(OR($C794&lt;&gt;"",$D794&lt;&gt;"",$E794&lt;&gt;"",$H794&lt;&gt;"",$G794&lt;&gt;""),INDEX(AH$3:AH793,MATCH(MAX(AD$3:AD793),AD$3:AD793,0),0),""),B794)</f>
        <v/>
      </c>
      <c r="AI794" s="38" t="str">
        <f>IF(C794="",IF(OR($D794&lt;&gt;"",$E794&lt;&gt;"",$H794&lt;&gt;"",$G794&lt;&gt;""),INDEX(AI$3:AI793,MATCH(MAX(AE$3:AE793),AE$3:AE793,0),0),""),C794)</f>
        <v/>
      </c>
      <c r="AJ794" s="38" t="str">
        <f>IF(D794="",IF(OR($E794&lt;&gt;"",$H794&lt;&gt;"",$G794&lt;&gt;""),INDEX(AJ$3:AJ793,MATCH(MAX(AF$3:AF793),AF$3:AF793,0),0),""),D794)</f>
        <v/>
      </c>
      <c r="AK794" s="4" t="str">
        <f>IF(入力!E794="","",IFERROR(INDEX(雇用者!$B$3:$B$100003,IFERROR(MATCH("*"&amp;$E794&amp;"*",雇用者!B$3:B$100003,0),MATCH("*"&amp;$E794&amp;"*",雇用者!C$3:C$100003,0)),0),入力!E794))&amp;""</f>
        <v/>
      </c>
      <c r="AL794" s="20" t="str">
        <f>IF(AM794="","",$AM794&amp;"@"&amp;AN794&amp;IF(AN794="","","@"&amp;COUNTIF($AK$3:AK794,AN794)))</f>
        <v/>
      </c>
      <c r="AM794" s="26" t="str">
        <f t="shared" si="388"/>
        <v/>
      </c>
      <c r="AN794" s="4" t="str">
        <f>IF(AK794="",IF(AND(OR(H794&lt;&gt;"",G794&lt;&gt;""),E794=""),INDEX($AK$3:AK793,MATCH(MAX($AG$3:AG793),$AG$3:AG793,0),0),""),AK794)</f>
        <v/>
      </c>
      <c r="AO794" s="20" t="str">
        <f>IF(H794="",IF(AN794="","",IFERROR(INDEX(雇用者!$D$3:$D$100003,MATCH($AN794,雇用者!B$3:B$100003,0),0),"")),H794)&amp;""</f>
        <v/>
      </c>
      <c r="AP794" s="20" t="str">
        <f>IF(AN794="","",IFERROR(IF(AND(入力!I794="",H794=""),INDEX(雇用者!$E$3:$E$100003,MATCH($AN794,雇用者!B$3:B$100003,0),0),I794),I794))&amp;""</f>
        <v/>
      </c>
      <c r="AQ794" s="20" t="str">
        <f t="shared" si="389"/>
        <v/>
      </c>
      <c r="AR794" s="20" t="str">
        <f t="shared" si="390"/>
        <v/>
      </c>
      <c r="AS794" s="20" t="str">
        <f>IF(AN794="","",IFERROR(IF(AND(入力!G794="",H794=""),INDEX(雇用者!$F$3:$Y$100003,MATCH($AN794,雇用者!B$3:B$100003,0),MATCH($AM794,雇用者!$F$1:$Y$1,1)),IF(G794="","",G794)),IF(G794="","",G794)))</f>
        <v/>
      </c>
      <c r="AT794" s="21" t="str">
        <f t="shared" si="391"/>
        <v/>
      </c>
      <c r="AU794" s="21" t="str">
        <f>IF(AND(AT794&lt;&gt;"",COUNTIF($AL$3:AL794,AL794)=1),SUMIF($AL$3:$AT$100003,AL794,$AT$3:$AT$100003),"")</f>
        <v/>
      </c>
      <c r="AV794" s="21" t="str">
        <f>IF(AND(COUNTIF($AM$3:AM794,AM794)=COUNTIF($AM$3:AM100794,AM794),AM794&lt;&gt;""),SUMIF($AM$3:AM794,AM794,$AT$3:AT794),"")</f>
        <v/>
      </c>
      <c r="AW794" s="96"/>
      <c r="AX794" s="20" t="str">
        <f>IF(COUNT(BC794:BH794)=6,MAX($AX$3:AX793)+1,"")</f>
        <v/>
      </c>
      <c r="AY794" s="20" t="str">
        <f>IF(AZ794="","",RANK(AZ794,$AZ$3:$AZ$100003,1)+COUNTIF($AZ$3:AZ794,AZ794)-1)</f>
        <v/>
      </c>
      <c r="AZ794" s="20" t="str">
        <f t="shared" si="392"/>
        <v/>
      </c>
      <c r="BA794" s="20" t="str">
        <f>IF(AN794="","",IF(COUNTIF($AN$3:AN794,AN794)=1,1+MAX($BA$3:BA793),INDEX($BA$3:BA793,MATCH(AN794,$AN$3:AN794,0),0)))</f>
        <v/>
      </c>
      <c r="BB794" s="20" t="str">
        <f>IF(AO794="","",IF(COUNTIF($AO$3:AO794,AO794)=1,1+MAX($BB$3:BB793),INDEX($BB$3:BB793,MATCH(AO794,$AO$3:AO794,0),0)))</f>
        <v/>
      </c>
      <c r="BC794" s="54" t="str">
        <f t="shared" si="393"/>
        <v/>
      </c>
      <c r="BD794" s="54" t="str">
        <f t="shared" si="394"/>
        <v/>
      </c>
      <c r="BE794" s="20" t="str">
        <f>IF($AN794="","",IF(COUNTIF(AN794,"*"&amp;BE$1&amp;"*"),COUNTIF(AN$3:AN794,"*"&amp;BE$1&amp;"*"),""))</f>
        <v/>
      </c>
      <c r="BF794" s="20" t="str">
        <f>IF($AN794="","",IF(COUNTIF(AO794,"*"&amp;BF$1&amp;"*"),COUNTIF(AO$3:AO794,"*"&amp;BF$1&amp;"*"),""))</f>
        <v/>
      </c>
      <c r="BG794" s="20" t="str">
        <f>IF($AN794="","",IF(COUNTIF(AP794,"*"&amp;BG$1&amp;"*"),COUNTIF(AP$3:AP794,"*"&amp;BG$1&amp;"*"),""))</f>
        <v/>
      </c>
      <c r="BH794" s="20" t="str">
        <f>IF($AN794="","",IF(COUNTIF(AQ794,"*"&amp;BH$1&amp;"*"),COUNTIF(AQ$3:AQ794,"*"&amp;BH$1&amp;"*"),""))</f>
        <v/>
      </c>
      <c r="BI794" s="58" t="str">
        <f t="shared" si="395"/>
        <v/>
      </c>
      <c r="BJ794" s="20" t="str">
        <f t="shared" si="396"/>
        <v/>
      </c>
      <c r="BK794" s="20" t="str">
        <f t="shared" si="397"/>
        <v/>
      </c>
      <c r="BM794" s="20" t="str">
        <f>IF($BM$1&gt;=1+MAX($BM$3:BM793),1+MAX($BM$3:BM793),"")</f>
        <v/>
      </c>
      <c r="BN794" s="20" t="str">
        <f t="shared" si="398"/>
        <v/>
      </c>
      <c r="BO794" s="20" t="str">
        <f t="shared" si="398"/>
        <v/>
      </c>
      <c r="BP794" s="20" t="str">
        <f t="shared" si="398"/>
        <v/>
      </c>
      <c r="BQ794" s="20" t="str">
        <f t="shared" si="398"/>
        <v/>
      </c>
      <c r="BR794" s="20" t="str">
        <f t="shared" si="398"/>
        <v/>
      </c>
      <c r="BS794" s="20" t="str">
        <f t="shared" si="398"/>
        <v/>
      </c>
      <c r="BT794" s="20" t="str">
        <f t="shared" si="398"/>
        <v/>
      </c>
      <c r="BU794" s="20" t="str">
        <f t="shared" si="398"/>
        <v/>
      </c>
      <c r="BV794" s="20" t="str">
        <f t="shared" si="398"/>
        <v/>
      </c>
      <c r="BW794" s="20" t="str">
        <f t="shared" si="398"/>
        <v/>
      </c>
      <c r="BX794" s="20" t="str">
        <f t="shared" si="398"/>
        <v/>
      </c>
    </row>
    <row r="795" spans="2:76" ht="30" customHeight="1" x14ac:dyDescent="0.2">
      <c r="B795" s="52"/>
      <c r="C795" s="52"/>
      <c r="D795" s="52"/>
      <c r="E795" s="30"/>
      <c r="F795" s="31"/>
      <c r="G795" s="32"/>
      <c r="H795" s="30"/>
      <c r="I795" s="31"/>
      <c r="J795" s="34"/>
      <c r="K795" s="112" t="str">
        <f t="shared" si="375"/>
        <v/>
      </c>
      <c r="L795" s="108" t="str">
        <f t="shared" si="376"/>
        <v/>
      </c>
      <c r="M795" s="108" t="str">
        <f t="shared" si="377"/>
        <v/>
      </c>
      <c r="N795" s="31" t="str">
        <f t="shared" si="378"/>
        <v/>
      </c>
      <c r="O795" s="31" t="str">
        <f t="shared" si="379"/>
        <v/>
      </c>
      <c r="P795" s="49" t="str">
        <f t="shared" si="380"/>
        <v/>
      </c>
      <c r="Q795" s="49" t="str">
        <f t="shared" si="381"/>
        <v/>
      </c>
      <c r="R795" s="32" t="str">
        <f t="shared" si="382"/>
        <v/>
      </c>
      <c r="S795" s="19"/>
      <c r="T795" s="45" t="str">
        <f t="shared" si="383"/>
        <v/>
      </c>
      <c r="U795" s="32" t="str">
        <f t="shared" si="384"/>
        <v/>
      </c>
      <c r="V795" s="22"/>
      <c r="W795" s="6" t="str">
        <f t="shared" si="373"/>
        <v/>
      </c>
      <c r="X795" s="7" t="str">
        <f t="shared" si="385"/>
        <v/>
      </c>
      <c r="Y795" s="19"/>
      <c r="Z795" s="13" t="str">
        <f t="shared" si="374"/>
        <v/>
      </c>
      <c r="AA795" s="13" t="str">
        <f t="shared" si="386"/>
        <v/>
      </c>
      <c r="AB795" s="7" t="str">
        <f t="shared" si="387"/>
        <v/>
      </c>
      <c r="AC795" s="22"/>
      <c r="AD795" s="3" t="str">
        <f>IF(B795="","",COUNT(B$3:B795))</f>
        <v/>
      </c>
      <c r="AE795" s="3" t="str">
        <f>IF(C795="","",COUNT(C$3:C795))</f>
        <v/>
      </c>
      <c r="AF795" s="3" t="str">
        <f>IF(D795="","",COUNT(D$3:D795))</f>
        <v/>
      </c>
      <c r="AG795" s="20" t="str">
        <f>IF(E795="","",COUNTA($E$3:E795))</f>
        <v/>
      </c>
      <c r="AH795" s="38" t="str">
        <f>IF(B795="",IF(OR($C795&lt;&gt;"",$D795&lt;&gt;"",$E795&lt;&gt;"",$H795&lt;&gt;"",$G795&lt;&gt;""),INDEX(AH$3:AH794,MATCH(MAX(AD$3:AD794),AD$3:AD794,0),0),""),B795)</f>
        <v/>
      </c>
      <c r="AI795" s="38" t="str">
        <f>IF(C795="",IF(OR($D795&lt;&gt;"",$E795&lt;&gt;"",$H795&lt;&gt;"",$G795&lt;&gt;""),INDEX(AI$3:AI794,MATCH(MAX(AE$3:AE794),AE$3:AE794,0),0),""),C795)</f>
        <v/>
      </c>
      <c r="AJ795" s="38" t="str">
        <f>IF(D795="",IF(OR($E795&lt;&gt;"",$H795&lt;&gt;"",$G795&lt;&gt;""),INDEX(AJ$3:AJ794,MATCH(MAX(AF$3:AF794),AF$3:AF794,0),0),""),D795)</f>
        <v/>
      </c>
      <c r="AK795" s="4" t="str">
        <f>IF(入力!E795="","",IFERROR(INDEX(雇用者!$B$3:$B$100003,IFERROR(MATCH("*"&amp;$E795&amp;"*",雇用者!B$3:B$100003,0),MATCH("*"&amp;$E795&amp;"*",雇用者!C$3:C$100003,0)),0),入力!E795))&amp;""</f>
        <v/>
      </c>
      <c r="AL795" s="20" t="str">
        <f>IF(AM795="","",$AM795&amp;"@"&amp;AN795&amp;IF(AN795="","","@"&amp;COUNTIF($AK$3:AK795,AN795)))</f>
        <v/>
      </c>
      <c r="AM795" s="26" t="str">
        <f t="shared" si="388"/>
        <v/>
      </c>
      <c r="AN795" s="4" t="str">
        <f>IF(AK795="",IF(AND(OR(H795&lt;&gt;"",G795&lt;&gt;""),E795=""),INDEX($AK$3:AK794,MATCH(MAX($AG$3:AG794),$AG$3:AG794,0),0),""),AK795)</f>
        <v/>
      </c>
      <c r="AO795" s="20" t="str">
        <f>IF(H795="",IF(AN795="","",IFERROR(INDEX(雇用者!$D$3:$D$100003,MATCH($AN795,雇用者!B$3:B$100003,0),0),"")),H795)&amp;""</f>
        <v/>
      </c>
      <c r="AP795" s="20" t="str">
        <f>IF(AN795="","",IFERROR(IF(AND(入力!I795="",H795=""),INDEX(雇用者!$E$3:$E$100003,MATCH($AN795,雇用者!B$3:B$100003,0),0),I795),I795))&amp;""</f>
        <v/>
      </c>
      <c r="AQ795" s="20" t="str">
        <f t="shared" si="389"/>
        <v/>
      </c>
      <c r="AR795" s="20" t="str">
        <f t="shared" si="390"/>
        <v/>
      </c>
      <c r="AS795" s="20" t="str">
        <f>IF(AN795="","",IFERROR(IF(AND(入力!G795="",H795=""),INDEX(雇用者!$F$3:$Y$100003,MATCH($AN795,雇用者!B$3:B$100003,0),MATCH($AM795,雇用者!$F$1:$Y$1,1)),IF(G795="","",G795)),IF(G795="","",G795)))</f>
        <v/>
      </c>
      <c r="AT795" s="21" t="str">
        <f t="shared" si="391"/>
        <v/>
      </c>
      <c r="AU795" s="21" t="str">
        <f>IF(AND(AT795&lt;&gt;"",COUNTIF($AL$3:AL795,AL795)=1),SUMIF($AL$3:$AT$100003,AL795,$AT$3:$AT$100003),"")</f>
        <v/>
      </c>
      <c r="AV795" s="21" t="str">
        <f>IF(AND(COUNTIF($AM$3:AM795,AM795)=COUNTIF($AM$3:AM100795,AM795),AM795&lt;&gt;""),SUMIF($AM$3:AM795,AM795,$AT$3:AT795),"")</f>
        <v/>
      </c>
      <c r="AW795" s="96"/>
      <c r="AX795" s="20" t="str">
        <f>IF(COUNT(BC795:BH795)=6,MAX($AX$3:AX794)+1,"")</f>
        <v/>
      </c>
      <c r="AY795" s="20" t="str">
        <f>IF(AZ795="","",RANK(AZ795,$AZ$3:$AZ$100003,1)+COUNTIF($AZ$3:AZ795,AZ795)-1)</f>
        <v/>
      </c>
      <c r="AZ795" s="20" t="str">
        <f t="shared" si="392"/>
        <v/>
      </c>
      <c r="BA795" s="20" t="str">
        <f>IF(AN795="","",IF(COUNTIF($AN$3:AN795,AN795)=1,1+MAX($BA$3:BA794),INDEX($BA$3:BA794,MATCH(AN795,$AN$3:AN795,0),0)))</f>
        <v/>
      </c>
      <c r="BB795" s="20" t="str">
        <f>IF(AO795="","",IF(COUNTIF($AO$3:AO795,AO795)=1,1+MAX($BB$3:BB794),INDEX($BB$3:BB794,MATCH(AO795,$AO$3:AO795,0),0)))</f>
        <v/>
      </c>
      <c r="BC795" s="54" t="str">
        <f t="shared" si="393"/>
        <v/>
      </c>
      <c r="BD795" s="54" t="str">
        <f t="shared" si="394"/>
        <v/>
      </c>
      <c r="BE795" s="20" t="str">
        <f>IF($AN795="","",IF(COUNTIF(AN795,"*"&amp;BE$1&amp;"*"),COUNTIF(AN$3:AN795,"*"&amp;BE$1&amp;"*"),""))</f>
        <v/>
      </c>
      <c r="BF795" s="20" t="str">
        <f>IF($AN795="","",IF(COUNTIF(AO795,"*"&amp;BF$1&amp;"*"),COUNTIF(AO$3:AO795,"*"&amp;BF$1&amp;"*"),""))</f>
        <v/>
      </c>
      <c r="BG795" s="20" t="str">
        <f>IF($AN795="","",IF(COUNTIF(AP795,"*"&amp;BG$1&amp;"*"),COUNTIF(AP$3:AP795,"*"&amp;BG$1&amp;"*"),""))</f>
        <v/>
      </c>
      <c r="BH795" s="20" t="str">
        <f>IF($AN795="","",IF(COUNTIF(AQ795,"*"&amp;BH$1&amp;"*"),COUNTIF(AQ$3:AQ795,"*"&amp;BH$1&amp;"*"),""))</f>
        <v/>
      </c>
      <c r="BI795" s="58" t="str">
        <f t="shared" si="395"/>
        <v/>
      </c>
      <c r="BJ795" s="20" t="str">
        <f t="shared" si="396"/>
        <v/>
      </c>
      <c r="BK795" s="20" t="str">
        <f t="shared" si="397"/>
        <v/>
      </c>
      <c r="BM795" s="20" t="str">
        <f>IF($BM$1&gt;=1+MAX($BM$3:BM794),1+MAX($BM$3:BM794),"")</f>
        <v/>
      </c>
      <c r="BN795" s="20" t="str">
        <f t="shared" si="398"/>
        <v/>
      </c>
      <c r="BO795" s="20" t="str">
        <f t="shared" si="398"/>
        <v/>
      </c>
      <c r="BP795" s="20" t="str">
        <f t="shared" si="398"/>
        <v/>
      </c>
      <c r="BQ795" s="20" t="str">
        <f t="shared" si="398"/>
        <v/>
      </c>
      <c r="BR795" s="20" t="str">
        <f t="shared" si="398"/>
        <v/>
      </c>
      <c r="BS795" s="20" t="str">
        <f t="shared" si="398"/>
        <v/>
      </c>
      <c r="BT795" s="20" t="str">
        <f t="shared" si="398"/>
        <v/>
      </c>
      <c r="BU795" s="20" t="str">
        <f t="shared" si="398"/>
        <v/>
      </c>
      <c r="BV795" s="20" t="str">
        <f t="shared" si="398"/>
        <v/>
      </c>
      <c r="BW795" s="20" t="str">
        <f t="shared" si="398"/>
        <v/>
      </c>
      <c r="BX795" s="20" t="str">
        <f t="shared" si="398"/>
        <v/>
      </c>
    </row>
    <row r="796" spans="2:76" ht="30" customHeight="1" x14ac:dyDescent="0.2">
      <c r="B796" s="52"/>
      <c r="C796" s="52"/>
      <c r="D796" s="52"/>
      <c r="E796" s="30"/>
      <c r="F796" s="31"/>
      <c r="G796" s="32"/>
      <c r="H796" s="30"/>
      <c r="I796" s="31"/>
      <c r="J796" s="34"/>
      <c r="K796" s="112" t="str">
        <f t="shared" si="375"/>
        <v/>
      </c>
      <c r="L796" s="108" t="str">
        <f t="shared" si="376"/>
        <v/>
      </c>
      <c r="M796" s="108" t="str">
        <f t="shared" si="377"/>
        <v/>
      </c>
      <c r="N796" s="31" t="str">
        <f t="shared" si="378"/>
        <v/>
      </c>
      <c r="O796" s="31" t="str">
        <f t="shared" si="379"/>
        <v/>
      </c>
      <c r="P796" s="49" t="str">
        <f t="shared" si="380"/>
        <v/>
      </c>
      <c r="Q796" s="49" t="str">
        <f t="shared" si="381"/>
        <v/>
      </c>
      <c r="R796" s="32" t="str">
        <f t="shared" si="382"/>
        <v/>
      </c>
      <c r="S796" s="19"/>
      <c r="T796" s="45" t="str">
        <f t="shared" si="383"/>
        <v/>
      </c>
      <c r="U796" s="32" t="str">
        <f t="shared" si="384"/>
        <v/>
      </c>
      <c r="V796" s="22"/>
      <c r="W796" s="6" t="str">
        <f t="shared" si="373"/>
        <v/>
      </c>
      <c r="X796" s="7" t="str">
        <f t="shared" si="385"/>
        <v/>
      </c>
      <c r="Y796" s="19"/>
      <c r="Z796" s="13" t="str">
        <f t="shared" si="374"/>
        <v/>
      </c>
      <c r="AA796" s="13" t="str">
        <f t="shared" si="386"/>
        <v/>
      </c>
      <c r="AB796" s="7" t="str">
        <f t="shared" si="387"/>
        <v/>
      </c>
      <c r="AC796" s="22"/>
      <c r="AD796" s="3" t="str">
        <f>IF(B796="","",COUNT(B$3:B796))</f>
        <v/>
      </c>
      <c r="AE796" s="3" t="str">
        <f>IF(C796="","",COUNT(C$3:C796))</f>
        <v/>
      </c>
      <c r="AF796" s="3" t="str">
        <f>IF(D796="","",COUNT(D$3:D796))</f>
        <v/>
      </c>
      <c r="AG796" s="20" t="str">
        <f>IF(E796="","",COUNTA($E$3:E796))</f>
        <v/>
      </c>
      <c r="AH796" s="38" t="str">
        <f>IF(B796="",IF(OR($C796&lt;&gt;"",$D796&lt;&gt;"",$E796&lt;&gt;"",$H796&lt;&gt;"",$G796&lt;&gt;""),INDEX(AH$3:AH795,MATCH(MAX(AD$3:AD795),AD$3:AD795,0),0),""),B796)</f>
        <v/>
      </c>
      <c r="AI796" s="38" t="str">
        <f>IF(C796="",IF(OR($D796&lt;&gt;"",$E796&lt;&gt;"",$H796&lt;&gt;"",$G796&lt;&gt;""),INDEX(AI$3:AI795,MATCH(MAX(AE$3:AE795),AE$3:AE795,0),0),""),C796)</f>
        <v/>
      </c>
      <c r="AJ796" s="38" t="str">
        <f>IF(D796="",IF(OR($E796&lt;&gt;"",$H796&lt;&gt;"",$G796&lt;&gt;""),INDEX(AJ$3:AJ795,MATCH(MAX(AF$3:AF795),AF$3:AF795,0),0),""),D796)</f>
        <v/>
      </c>
      <c r="AK796" s="4" t="str">
        <f>IF(入力!E796="","",IFERROR(INDEX(雇用者!$B$3:$B$100003,IFERROR(MATCH("*"&amp;$E796&amp;"*",雇用者!B$3:B$100003,0),MATCH("*"&amp;$E796&amp;"*",雇用者!C$3:C$100003,0)),0),入力!E796))&amp;""</f>
        <v/>
      </c>
      <c r="AL796" s="20" t="str">
        <f>IF(AM796="","",$AM796&amp;"@"&amp;AN796&amp;IF(AN796="","","@"&amp;COUNTIF($AK$3:AK796,AN796)))</f>
        <v/>
      </c>
      <c r="AM796" s="26" t="str">
        <f t="shared" si="388"/>
        <v/>
      </c>
      <c r="AN796" s="4" t="str">
        <f>IF(AK796="",IF(AND(OR(H796&lt;&gt;"",G796&lt;&gt;""),E796=""),INDEX($AK$3:AK795,MATCH(MAX($AG$3:AG795),$AG$3:AG795,0),0),""),AK796)</f>
        <v/>
      </c>
      <c r="AO796" s="20" t="str">
        <f>IF(H796="",IF(AN796="","",IFERROR(INDEX(雇用者!$D$3:$D$100003,MATCH($AN796,雇用者!B$3:B$100003,0),0),"")),H796)&amp;""</f>
        <v/>
      </c>
      <c r="AP796" s="20" t="str">
        <f>IF(AN796="","",IFERROR(IF(AND(入力!I796="",H796=""),INDEX(雇用者!$E$3:$E$100003,MATCH($AN796,雇用者!B$3:B$100003,0),0),I796),I796))&amp;""</f>
        <v/>
      </c>
      <c r="AQ796" s="20" t="str">
        <f t="shared" si="389"/>
        <v/>
      </c>
      <c r="AR796" s="20" t="str">
        <f t="shared" si="390"/>
        <v/>
      </c>
      <c r="AS796" s="20" t="str">
        <f>IF(AN796="","",IFERROR(IF(AND(入力!G796="",H796=""),INDEX(雇用者!$F$3:$Y$100003,MATCH($AN796,雇用者!B$3:B$100003,0),MATCH($AM796,雇用者!$F$1:$Y$1,1)),IF(G796="","",G796)),IF(G796="","",G796)))</f>
        <v/>
      </c>
      <c r="AT796" s="21" t="str">
        <f t="shared" si="391"/>
        <v/>
      </c>
      <c r="AU796" s="21" t="str">
        <f>IF(AND(AT796&lt;&gt;"",COUNTIF($AL$3:AL796,AL796)=1),SUMIF($AL$3:$AT$100003,AL796,$AT$3:$AT$100003),"")</f>
        <v/>
      </c>
      <c r="AV796" s="21" t="str">
        <f>IF(AND(COUNTIF($AM$3:AM796,AM796)=COUNTIF($AM$3:AM100796,AM796),AM796&lt;&gt;""),SUMIF($AM$3:AM796,AM796,$AT$3:AT796),"")</f>
        <v/>
      </c>
      <c r="AW796" s="96"/>
      <c r="AX796" s="20" t="str">
        <f>IF(COUNT(BC796:BH796)=6,MAX($AX$3:AX795)+1,"")</f>
        <v/>
      </c>
      <c r="AY796" s="20" t="str">
        <f>IF(AZ796="","",RANK(AZ796,$AZ$3:$AZ$100003,1)+COUNTIF($AZ$3:AZ796,AZ796)-1)</f>
        <v/>
      </c>
      <c r="AZ796" s="20" t="str">
        <f t="shared" si="392"/>
        <v/>
      </c>
      <c r="BA796" s="20" t="str">
        <f>IF(AN796="","",IF(COUNTIF($AN$3:AN796,AN796)=1,1+MAX($BA$3:BA795),INDEX($BA$3:BA795,MATCH(AN796,$AN$3:AN796,0),0)))</f>
        <v/>
      </c>
      <c r="BB796" s="20" t="str">
        <f>IF(AO796="","",IF(COUNTIF($AO$3:AO796,AO796)=1,1+MAX($BB$3:BB795),INDEX($BB$3:BB795,MATCH(AO796,$AO$3:AO796,0),0)))</f>
        <v/>
      </c>
      <c r="BC796" s="54" t="str">
        <f t="shared" si="393"/>
        <v/>
      </c>
      <c r="BD796" s="54" t="str">
        <f t="shared" si="394"/>
        <v/>
      </c>
      <c r="BE796" s="20" t="str">
        <f>IF($AN796="","",IF(COUNTIF(AN796,"*"&amp;BE$1&amp;"*"),COUNTIF(AN$3:AN796,"*"&amp;BE$1&amp;"*"),""))</f>
        <v/>
      </c>
      <c r="BF796" s="20" t="str">
        <f>IF($AN796="","",IF(COUNTIF(AO796,"*"&amp;BF$1&amp;"*"),COUNTIF(AO$3:AO796,"*"&amp;BF$1&amp;"*"),""))</f>
        <v/>
      </c>
      <c r="BG796" s="20" t="str">
        <f>IF($AN796="","",IF(COUNTIF(AP796,"*"&amp;BG$1&amp;"*"),COUNTIF(AP$3:AP796,"*"&amp;BG$1&amp;"*"),""))</f>
        <v/>
      </c>
      <c r="BH796" s="20" t="str">
        <f>IF($AN796="","",IF(COUNTIF(AQ796,"*"&amp;BH$1&amp;"*"),COUNTIF(AQ$3:AQ796,"*"&amp;BH$1&amp;"*"),""))</f>
        <v/>
      </c>
      <c r="BI796" s="58" t="str">
        <f t="shared" si="395"/>
        <v/>
      </c>
      <c r="BJ796" s="20" t="str">
        <f t="shared" si="396"/>
        <v/>
      </c>
      <c r="BK796" s="20" t="str">
        <f t="shared" si="397"/>
        <v/>
      </c>
      <c r="BM796" s="20" t="str">
        <f>IF($BM$1&gt;=1+MAX($BM$3:BM795),1+MAX($BM$3:BM795),"")</f>
        <v/>
      </c>
      <c r="BN796" s="20" t="str">
        <f t="shared" si="398"/>
        <v/>
      </c>
      <c r="BO796" s="20" t="str">
        <f t="shared" si="398"/>
        <v/>
      </c>
      <c r="BP796" s="20" t="str">
        <f t="shared" si="398"/>
        <v/>
      </c>
      <c r="BQ796" s="20" t="str">
        <f t="shared" si="398"/>
        <v/>
      </c>
      <c r="BR796" s="20" t="str">
        <f t="shared" si="398"/>
        <v/>
      </c>
      <c r="BS796" s="20" t="str">
        <f t="shared" si="398"/>
        <v/>
      </c>
      <c r="BT796" s="20" t="str">
        <f t="shared" si="398"/>
        <v/>
      </c>
      <c r="BU796" s="20" t="str">
        <f t="shared" si="398"/>
        <v/>
      </c>
      <c r="BV796" s="20" t="str">
        <f t="shared" si="398"/>
        <v/>
      </c>
      <c r="BW796" s="20" t="str">
        <f t="shared" si="398"/>
        <v/>
      </c>
      <c r="BX796" s="20" t="str">
        <f t="shared" si="398"/>
        <v/>
      </c>
    </row>
    <row r="797" spans="2:76" ht="30" customHeight="1" x14ac:dyDescent="0.2">
      <c r="B797" s="52"/>
      <c r="C797" s="52"/>
      <c r="D797" s="52"/>
      <c r="E797" s="30"/>
      <c r="F797" s="31"/>
      <c r="G797" s="32"/>
      <c r="H797" s="30"/>
      <c r="I797" s="31"/>
      <c r="J797" s="34"/>
      <c r="K797" s="112" t="str">
        <f t="shared" si="375"/>
        <v/>
      </c>
      <c r="L797" s="108" t="str">
        <f t="shared" si="376"/>
        <v/>
      </c>
      <c r="M797" s="108" t="str">
        <f t="shared" si="377"/>
        <v/>
      </c>
      <c r="N797" s="31" t="str">
        <f t="shared" si="378"/>
        <v/>
      </c>
      <c r="O797" s="31" t="str">
        <f t="shared" si="379"/>
        <v/>
      </c>
      <c r="P797" s="49" t="str">
        <f t="shared" si="380"/>
        <v/>
      </c>
      <c r="Q797" s="49" t="str">
        <f t="shared" si="381"/>
        <v/>
      </c>
      <c r="R797" s="32" t="str">
        <f t="shared" si="382"/>
        <v/>
      </c>
      <c r="S797" s="19"/>
      <c r="T797" s="45" t="str">
        <f t="shared" si="383"/>
        <v/>
      </c>
      <c r="U797" s="32" t="str">
        <f t="shared" si="384"/>
        <v/>
      </c>
      <c r="V797" s="22"/>
      <c r="W797" s="6" t="str">
        <f t="shared" si="373"/>
        <v/>
      </c>
      <c r="X797" s="7" t="str">
        <f t="shared" si="385"/>
        <v/>
      </c>
      <c r="Y797" s="19"/>
      <c r="Z797" s="13" t="str">
        <f t="shared" si="374"/>
        <v/>
      </c>
      <c r="AA797" s="13" t="str">
        <f t="shared" si="386"/>
        <v/>
      </c>
      <c r="AB797" s="7" t="str">
        <f t="shared" si="387"/>
        <v/>
      </c>
      <c r="AC797" s="22"/>
      <c r="AD797" s="3" t="str">
        <f>IF(B797="","",COUNT(B$3:B797))</f>
        <v/>
      </c>
      <c r="AE797" s="3" t="str">
        <f>IF(C797="","",COUNT(C$3:C797))</f>
        <v/>
      </c>
      <c r="AF797" s="3" t="str">
        <f>IF(D797="","",COUNT(D$3:D797))</f>
        <v/>
      </c>
      <c r="AG797" s="20" t="str">
        <f>IF(E797="","",COUNTA($E$3:E797))</f>
        <v/>
      </c>
      <c r="AH797" s="38" t="str">
        <f>IF(B797="",IF(OR($C797&lt;&gt;"",$D797&lt;&gt;"",$E797&lt;&gt;"",$H797&lt;&gt;"",$G797&lt;&gt;""),INDEX(AH$3:AH796,MATCH(MAX(AD$3:AD796),AD$3:AD796,0),0),""),B797)</f>
        <v/>
      </c>
      <c r="AI797" s="38" t="str">
        <f>IF(C797="",IF(OR($D797&lt;&gt;"",$E797&lt;&gt;"",$H797&lt;&gt;"",$G797&lt;&gt;""),INDEX(AI$3:AI796,MATCH(MAX(AE$3:AE796),AE$3:AE796,0),0),""),C797)</f>
        <v/>
      </c>
      <c r="AJ797" s="38" t="str">
        <f>IF(D797="",IF(OR($E797&lt;&gt;"",$H797&lt;&gt;"",$G797&lt;&gt;""),INDEX(AJ$3:AJ796,MATCH(MAX(AF$3:AF796),AF$3:AF796,0),0),""),D797)</f>
        <v/>
      </c>
      <c r="AK797" s="4" t="str">
        <f>IF(入力!E797="","",IFERROR(INDEX(雇用者!$B$3:$B$100003,IFERROR(MATCH("*"&amp;$E797&amp;"*",雇用者!B$3:B$100003,0),MATCH("*"&amp;$E797&amp;"*",雇用者!C$3:C$100003,0)),0),入力!E797))&amp;""</f>
        <v/>
      </c>
      <c r="AL797" s="20" t="str">
        <f>IF(AM797="","",$AM797&amp;"@"&amp;AN797&amp;IF(AN797="","","@"&amp;COUNTIF($AK$3:AK797,AN797)))</f>
        <v/>
      </c>
      <c r="AM797" s="26" t="str">
        <f t="shared" si="388"/>
        <v/>
      </c>
      <c r="AN797" s="4" t="str">
        <f>IF(AK797="",IF(AND(OR(H797&lt;&gt;"",G797&lt;&gt;""),E797=""),INDEX($AK$3:AK796,MATCH(MAX($AG$3:AG796),$AG$3:AG796,0),0),""),AK797)</f>
        <v/>
      </c>
      <c r="AO797" s="20" t="str">
        <f>IF(H797="",IF(AN797="","",IFERROR(INDEX(雇用者!$D$3:$D$100003,MATCH($AN797,雇用者!B$3:B$100003,0),0),"")),H797)&amp;""</f>
        <v/>
      </c>
      <c r="AP797" s="20" t="str">
        <f>IF(AN797="","",IFERROR(IF(AND(入力!I797="",H797=""),INDEX(雇用者!$E$3:$E$100003,MATCH($AN797,雇用者!B$3:B$100003,0),0),I797),I797))&amp;""</f>
        <v/>
      </c>
      <c r="AQ797" s="20" t="str">
        <f t="shared" si="389"/>
        <v/>
      </c>
      <c r="AR797" s="20" t="str">
        <f t="shared" si="390"/>
        <v/>
      </c>
      <c r="AS797" s="20" t="str">
        <f>IF(AN797="","",IFERROR(IF(AND(入力!G797="",H797=""),INDEX(雇用者!$F$3:$Y$100003,MATCH($AN797,雇用者!B$3:B$100003,0),MATCH($AM797,雇用者!$F$1:$Y$1,1)),IF(G797="","",G797)),IF(G797="","",G797)))</f>
        <v/>
      </c>
      <c r="AT797" s="21" t="str">
        <f t="shared" si="391"/>
        <v/>
      </c>
      <c r="AU797" s="21" t="str">
        <f>IF(AND(AT797&lt;&gt;"",COUNTIF($AL$3:AL797,AL797)=1),SUMIF($AL$3:$AT$100003,AL797,$AT$3:$AT$100003),"")</f>
        <v/>
      </c>
      <c r="AV797" s="21" t="str">
        <f>IF(AND(COUNTIF($AM$3:AM797,AM797)=COUNTIF($AM$3:AM100797,AM797),AM797&lt;&gt;""),SUMIF($AM$3:AM797,AM797,$AT$3:AT797),"")</f>
        <v/>
      </c>
      <c r="AW797" s="96"/>
      <c r="AX797" s="20" t="str">
        <f>IF(COUNT(BC797:BH797)=6,MAX($AX$3:AX796)+1,"")</f>
        <v/>
      </c>
      <c r="AY797" s="20" t="str">
        <f>IF(AZ797="","",RANK(AZ797,$AZ$3:$AZ$100003,1)+COUNTIF($AZ$3:AZ797,AZ797)-1)</f>
        <v/>
      </c>
      <c r="AZ797" s="20" t="str">
        <f t="shared" si="392"/>
        <v/>
      </c>
      <c r="BA797" s="20" t="str">
        <f>IF(AN797="","",IF(COUNTIF($AN$3:AN797,AN797)=1,1+MAX($BA$3:BA796),INDEX($BA$3:BA796,MATCH(AN797,$AN$3:AN797,0),0)))</f>
        <v/>
      </c>
      <c r="BB797" s="20" t="str">
        <f>IF(AO797="","",IF(COUNTIF($AO$3:AO797,AO797)=1,1+MAX($BB$3:BB796),INDEX($BB$3:BB796,MATCH(AO797,$AO$3:AO797,0),0)))</f>
        <v/>
      </c>
      <c r="BC797" s="54" t="str">
        <f t="shared" si="393"/>
        <v/>
      </c>
      <c r="BD797" s="54" t="str">
        <f t="shared" si="394"/>
        <v/>
      </c>
      <c r="BE797" s="20" t="str">
        <f>IF($AN797="","",IF(COUNTIF(AN797,"*"&amp;BE$1&amp;"*"),COUNTIF(AN$3:AN797,"*"&amp;BE$1&amp;"*"),""))</f>
        <v/>
      </c>
      <c r="BF797" s="20" t="str">
        <f>IF($AN797="","",IF(COUNTIF(AO797,"*"&amp;BF$1&amp;"*"),COUNTIF(AO$3:AO797,"*"&amp;BF$1&amp;"*"),""))</f>
        <v/>
      </c>
      <c r="BG797" s="20" t="str">
        <f>IF($AN797="","",IF(COUNTIF(AP797,"*"&amp;BG$1&amp;"*"),COUNTIF(AP$3:AP797,"*"&amp;BG$1&amp;"*"),""))</f>
        <v/>
      </c>
      <c r="BH797" s="20" t="str">
        <f>IF($AN797="","",IF(COUNTIF(AQ797,"*"&amp;BH$1&amp;"*"),COUNTIF(AQ$3:AQ797,"*"&amp;BH$1&amp;"*"),""))</f>
        <v/>
      </c>
      <c r="BI797" s="58" t="str">
        <f t="shared" si="395"/>
        <v/>
      </c>
      <c r="BJ797" s="20" t="str">
        <f t="shared" si="396"/>
        <v/>
      </c>
      <c r="BK797" s="20" t="str">
        <f t="shared" si="397"/>
        <v/>
      </c>
      <c r="BM797" s="20" t="str">
        <f>IF($BM$1&gt;=1+MAX($BM$3:BM796),1+MAX($BM$3:BM796),"")</f>
        <v/>
      </c>
      <c r="BN797" s="20" t="str">
        <f t="shared" si="398"/>
        <v/>
      </c>
      <c r="BO797" s="20" t="str">
        <f t="shared" si="398"/>
        <v/>
      </c>
      <c r="BP797" s="20" t="str">
        <f t="shared" si="398"/>
        <v/>
      </c>
      <c r="BQ797" s="20" t="str">
        <f t="shared" si="398"/>
        <v/>
      </c>
      <c r="BR797" s="20" t="str">
        <f t="shared" si="398"/>
        <v/>
      </c>
      <c r="BS797" s="20" t="str">
        <f t="shared" si="398"/>
        <v/>
      </c>
      <c r="BT797" s="20" t="str">
        <f t="shared" si="398"/>
        <v/>
      </c>
      <c r="BU797" s="20" t="str">
        <f t="shared" si="398"/>
        <v/>
      </c>
      <c r="BV797" s="20" t="str">
        <f t="shared" si="398"/>
        <v/>
      </c>
      <c r="BW797" s="20" t="str">
        <f t="shared" si="398"/>
        <v/>
      </c>
      <c r="BX797" s="20" t="str">
        <f t="shared" si="398"/>
        <v/>
      </c>
    </row>
    <row r="798" spans="2:76" ht="30" customHeight="1" x14ac:dyDescent="0.2">
      <c r="B798" s="52"/>
      <c r="C798" s="52"/>
      <c r="D798" s="52"/>
      <c r="E798" s="30"/>
      <c r="F798" s="31"/>
      <c r="G798" s="32"/>
      <c r="H798" s="30"/>
      <c r="I798" s="31"/>
      <c r="J798" s="34"/>
      <c r="K798" s="112" t="str">
        <f t="shared" si="375"/>
        <v/>
      </c>
      <c r="L798" s="108" t="str">
        <f t="shared" si="376"/>
        <v/>
      </c>
      <c r="M798" s="108" t="str">
        <f t="shared" si="377"/>
        <v/>
      </c>
      <c r="N798" s="31" t="str">
        <f t="shared" si="378"/>
        <v/>
      </c>
      <c r="O798" s="31" t="str">
        <f t="shared" si="379"/>
        <v/>
      </c>
      <c r="P798" s="49" t="str">
        <f t="shared" si="380"/>
        <v/>
      </c>
      <c r="Q798" s="49" t="str">
        <f t="shared" si="381"/>
        <v/>
      </c>
      <c r="R798" s="32" t="str">
        <f t="shared" si="382"/>
        <v/>
      </c>
      <c r="S798" s="19"/>
      <c r="T798" s="45" t="str">
        <f t="shared" si="383"/>
        <v/>
      </c>
      <c r="U798" s="32" t="str">
        <f t="shared" si="384"/>
        <v/>
      </c>
      <c r="V798" s="22"/>
      <c r="W798" s="6" t="str">
        <f t="shared" si="373"/>
        <v/>
      </c>
      <c r="X798" s="7" t="str">
        <f t="shared" si="385"/>
        <v/>
      </c>
      <c r="Y798" s="19"/>
      <c r="Z798" s="13" t="str">
        <f t="shared" si="374"/>
        <v/>
      </c>
      <c r="AA798" s="13" t="str">
        <f t="shared" si="386"/>
        <v/>
      </c>
      <c r="AB798" s="7" t="str">
        <f t="shared" si="387"/>
        <v/>
      </c>
      <c r="AC798" s="22"/>
      <c r="AD798" s="3" t="str">
        <f>IF(B798="","",COUNT(B$3:B798))</f>
        <v/>
      </c>
      <c r="AE798" s="3" t="str">
        <f>IF(C798="","",COUNT(C$3:C798))</f>
        <v/>
      </c>
      <c r="AF798" s="3" t="str">
        <f>IF(D798="","",COUNT(D$3:D798))</f>
        <v/>
      </c>
      <c r="AG798" s="20" t="str">
        <f>IF(E798="","",COUNTA($E$3:E798))</f>
        <v/>
      </c>
      <c r="AH798" s="38" t="str">
        <f>IF(B798="",IF(OR($C798&lt;&gt;"",$D798&lt;&gt;"",$E798&lt;&gt;"",$H798&lt;&gt;"",$G798&lt;&gt;""),INDEX(AH$3:AH797,MATCH(MAX(AD$3:AD797),AD$3:AD797,0),0),""),B798)</f>
        <v/>
      </c>
      <c r="AI798" s="38" t="str">
        <f>IF(C798="",IF(OR($D798&lt;&gt;"",$E798&lt;&gt;"",$H798&lt;&gt;"",$G798&lt;&gt;""),INDEX(AI$3:AI797,MATCH(MAX(AE$3:AE797),AE$3:AE797,0),0),""),C798)</f>
        <v/>
      </c>
      <c r="AJ798" s="38" t="str">
        <f>IF(D798="",IF(OR($E798&lt;&gt;"",$H798&lt;&gt;"",$G798&lt;&gt;""),INDEX(AJ$3:AJ797,MATCH(MAX(AF$3:AF797),AF$3:AF797,0),0),""),D798)</f>
        <v/>
      </c>
      <c r="AK798" s="4" t="str">
        <f>IF(入力!E798="","",IFERROR(INDEX(雇用者!$B$3:$B$100003,IFERROR(MATCH("*"&amp;$E798&amp;"*",雇用者!B$3:B$100003,0),MATCH("*"&amp;$E798&amp;"*",雇用者!C$3:C$100003,0)),0),入力!E798))&amp;""</f>
        <v/>
      </c>
      <c r="AL798" s="20" t="str">
        <f>IF(AM798="","",$AM798&amp;"@"&amp;AN798&amp;IF(AN798="","","@"&amp;COUNTIF($AK$3:AK798,AN798)))</f>
        <v/>
      </c>
      <c r="AM798" s="26" t="str">
        <f t="shared" si="388"/>
        <v/>
      </c>
      <c r="AN798" s="4" t="str">
        <f>IF(AK798="",IF(AND(OR(H798&lt;&gt;"",G798&lt;&gt;""),E798=""),INDEX($AK$3:AK797,MATCH(MAX($AG$3:AG797),$AG$3:AG797,0),0),""),AK798)</f>
        <v/>
      </c>
      <c r="AO798" s="20" t="str">
        <f>IF(H798="",IF(AN798="","",IFERROR(INDEX(雇用者!$D$3:$D$100003,MATCH($AN798,雇用者!B$3:B$100003,0),0),"")),H798)&amp;""</f>
        <v/>
      </c>
      <c r="AP798" s="20" t="str">
        <f>IF(AN798="","",IFERROR(IF(AND(入力!I798="",H798=""),INDEX(雇用者!$E$3:$E$100003,MATCH($AN798,雇用者!B$3:B$100003,0),0),I798),I798))&amp;""</f>
        <v/>
      </c>
      <c r="AQ798" s="20" t="str">
        <f t="shared" si="389"/>
        <v/>
      </c>
      <c r="AR798" s="20" t="str">
        <f t="shared" si="390"/>
        <v/>
      </c>
      <c r="AS798" s="20" t="str">
        <f>IF(AN798="","",IFERROR(IF(AND(入力!G798="",H798=""),INDEX(雇用者!$F$3:$Y$100003,MATCH($AN798,雇用者!B$3:B$100003,0),MATCH($AM798,雇用者!$F$1:$Y$1,1)),IF(G798="","",G798)),IF(G798="","",G798)))</f>
        <v/>
      </c>
      <c r="AT798" s="21" t="str">
        <f t="shared" si="391"/>
        <v/>
      </c>
      <c r="AU798" s="21" t="str">
        <f>IF(AND(AT798&lt;&gt;"",COUNTIF($AL$3:AL798,AL798)=1),SUMIF($AL$3:$AT$100003,AL798,$AT$3:$AT$100003),"")</f>
        <v/>
      </c>
      <c r="AV798" s="21" t="str">
        <f>IF(AND(COUNTIF($AM$3:AM798,AM798)=COUNTIF($AM$3:AM100798,AM798),AM798&lt;&gt;""),SUMIF($AM$3:AM798,AM798,$AT$3:AT798),"")</f>
        <v/>
      </c>
      <c r="AW798" s="96"/>
      <c r="AX798" s="20" t="str">
        <f>IF(COUNT(BC798:BH798)=6,MAX($AX$3:AX797)+1,"")</f>
        <v/>
      </c>
      <c r="AY798" s="20" t="str">
        <f>IF(AZ798="","",RANK(AZ798,$AZ$3:$AZ$100003,1)+COUNTIF($AZ$3:AZ798,AZ798)-1)</f>
        <v/>
      </c>
      <c r="AZ798" s="20" t="str">
        <f t="shared" si="392"/>
        <v/>
      </c>
      <c r="BA798" s="20" t="str">
        <f>IF(AN798="","",IF(COUNTIF($AN$3:AN798,AN798)=1,1+MAX($BA$3:BA797),INDEX($BA$3:BA797,MATCH(AN798,$AN$3:AN798,0),0)))</f>
        <v/>
      </c>
      <c r="BB798" s="20" t="str">
        <f>IF(AO798="","",IF(COUNTIF($AO$3:AO798,AO798)=1,1+MAX($BB$3:BB797),INDEX($BB$3:BB797,MATCH(AO798,$AO$3:AO798,0),0)))</f>
        <v/>
      </c>
      <c r="BC798" s="54" t="str">
        <f t="shared" si="393"/>
        <v/>
      </c>
      <c r="BD798" s="54" t="str">
        <f t="shared" si="394"/>
        <v/>
      </c>
      <c r="BE798" s="20" t="str">
        <f>IF($AN798="","",IF(COUNTIF(AN798,"*"&amp;BE$1&amp;"*"),COUNTIF(AN$3:AN798,"*"&amp;BE$1&amp;"*"),""))</f>
        <v/>
      </c>
      <c r="BF798" s="20" t="str">
        <f>IF($AN798="","",IF(COUNTIF(AO798,"*"&amp;BF$1&amp;"*"),COUNTIF(AO$3:AO798,"*"&amp;BF$1&amp;"*"),""))</f>
        <v/>
      </c>
      <c r="BG798" s="20" t="str">
        <f>IF($AN798="","",IF(COUNTIF(AP798,"*"&amp;BG$1&amp;"*"),COUNTIF(AP$3:AP798,"*"&amp;BG$1&amp;"*"),""))</f>
        <v/>
      </c>
      <c r="BH798" s="20" t="str">
        <f>IF($AN798="","",IF(COUNTIF(AQ798,"*"&amp;BH$1&amp;"*"),COUNTIF(AQ$3:AQ798,"*"&amp;BH$1&amp;"*"),""))</f>
        <v/>
      </c>
      <c r="BI798" s="58" t="str">
        <f t="shared" si="395"/>
        <v/>
      </c>
      <c r="BJ798" s="20" t="str">
        <f t="shared" si="396"/>
        <v/>
      </c>
      <c r="BK798" s="20" t="str">
        <f t="shared" si="397"/>
        <v/>
      </c>
      <c r="BM798" s="20" t="str">
        <f>IF($BM$1&gt;=1+MAX($BM$3:BM797),1+MAX($BM$3:BM797),"")</f>
        <v/>
      </c>
      <c r="BN798" s="20" t="str">
        <f t="shared" si="398"/>
        <v/>
      </c>
      <c r="BO798" s="20" t="str">
        <f t="shared" si="398"/>
        <v/>
      </c>
      <c r="BP798" s="20" t="str">
        <f t="shared" si="398"/>
        <v/>
      </c>
      <c r="BQ798" s="20" t="str">
        <f t="shared" si="398"/>
        <v/>
      </c>
      <c r="BR798" s="20" t="str">
        <f t="shared" si="398"/>
        <v/>
      </c>
      <c r="BS798" s="20" t="str">
        <f t="shared" si="398"/>
        <v/>
      </c>
      <c r="BT798" s="20" t="str">
        <f t="shared" si="398"/>
        <v/>
      </c>
      <c r="BU798" s="20" t="str">
        <f t="shared" si="398"/>
        <v/>
      </c>
      <c r="BV798" s="20" t="str">
        <f t="shared" si="398"/>
        <v/>
      </c>
      <c r="BW798" s="20" t="str">
        <f t="shared" si="398"/>
        <v/>
      </c>
      <c r="BX798" s="20" t="str">
        <f t="shared" si="398"/>
        <v/>
      </c>
    </row>
    <row r="799" spans="2:76" ht="30" customHeight="1" x14ac:dyDescent="0.2">
      <c r="B799" s="52"/>
      <c r="C799" s="52"/>
      <c r="D799" s="52"/>
      <c r="E799" s="30"/>
      <c r="F799" s="31"/>
      <c r="G799" s="32"/>
      <c r="H799" s="30"/>
      <c r="I799" s="31"/>
      <c r="J799" s="34"/>
      <c r="K799" s="112" t="str">
        <f t="shared" si="375"/>
        <v/>
      </c>
      <c r="L799" s="108" t="str">
        <f t="shared" si="376"/>
        <v/>
      </c>
      <c r="M799" s="108" t="str">
        <f t="shared" si="377"/>
        <v/>
      </c>
      <c r="N799" s="31" t="str">
        <f t="shared" si="378"/>
        <v/>
      </c>
      <c r="O799" s="31" t="str">
        <f t="shared" si="379"/>
        <v/>
      </c>
      <c r="P799" s="49" t="str">
        <f t="shared" si="380"/>
        <v/>
      </c>
      <c r="Q799" s="49" t="str">
        <f t="shared" si="381"/>
        <v/>
      </c>
      <c r="R799" s="32" t="str">
        <f t="shared" si="382"/>
        <v/>
      </c>
      <c r="S799" s="19"/>
      <c r="T799" s="45" t="str">
        <f t="shared" si="383"/>
        <v/>
      </c>
      <c r="U799" s="32" t="str">
        <f t="shared" si="384"/>
        <v/>
      </c>
      <c r="V799" s="22"/>
      <c r="W799" s="6" t="str">
        <f t="shared" si="373"/>
        <v/>
      </c>
      <c r="X799" s="7" t="str">
        <f t="shared" si="385"/>
        <v/>
      </c>
      <c r="Y799" s="19"/>
      <c r="Z799" s="13" t="str">
        <f t="shared" si="374"/>
        <v/>
      </c>
      <c r="AA799" s="13" t="str">
        <f t="shared" si="386"/>
        <v/>
      </c>
      <c r="AB799" s="7" t="str">
        <f t="shared" si="387"/>
        <v/>
      </c>
      <c r="AC799" s="22"/>
      <c r="AD799" s="3" t="str">
        <f>IF(B799="","",COUNT(B$3:B799))</f>
        <v/>
      </c>
      <c r="AE799" s="3" t="str">
        <f>IF(C799="","",COUNT(C$3:C799))</f>
        <v/>
      </c>
      <c r="AF799" s="3" t="str">
        <f>IF(D799="","",COUNT(D$3:D799))</f>
        <v/>
      </c>
      <c r="AG799" s="20" t="str">
        <f>IF(E799="","",COUNTA($E$3:E799))</f>
        <v/>
      </c>
      <c r="AH799" s="38" t="str">
        <f>IF(B799="",IF(OR($C799&lt;&gt;"",$D799&lt;&gt;"",$E799&lt;&gt;"",$H799&lt;&gt;"",$G799&lt;&gt;""),INDEX(AH$3:AH798,MATCH(MAX(AD$3:AD798),AD$3:AD798,0),0),""),B799)</f>
        <v/>
      </c>
      <c r="AI799" s="38" t="str">
        <f>IF(C799="",IF(OR($D799&lt;&gt;"",$E799&lt;&gt;"",$H799&lt;&gt;"",$G799&lt;&gt;""),INDEX(AI$3:AI798,MATCH(MAX(AE$3:AE798),AE$3:AE798,0),0),""),C799)</f>
        <v/>
      </c>
      <c r="AJ799" s="38" t="str">
        <f>IF(D799="",IF(OR($E799&lt;&gt;"",$H799&lt;&gt;"",$G799&lt;&gt;""),INDEX(AJ$3:AJ798,MATCH(MAX(AF$3:AF798),AF$3:AF798,0),0),""),D799)</f>
        <v/>
      </c>
      <c r="AK799" s="4" t="str">
        <f>IF(入力!E799="","",IFERROR(INDEX(雇用者!$B$3:$B$100003,IFERROR(MATCH("*"&amp;$E799&amp;"*",雇用者!B$3:B$100003,0),MATCH("*"&amp;$E799&amp;"*",雇用者!C$3:C$100003,0)),0),入力!E799))&amp;""</f>
        <v/>
      </c>
      <c r="AL799" s="20" t="str">
        <f>IF(AM799="","",$AM799&amp;"@"&amp;AN799&amp;IF(AN799="","","@"&amp;COUNTIF($AK$3:AK799,AN799)))</f>
        <v/>
      </c>
      <c r="AM799" s="26" t="str">
        <f t="shared" si="388"/>
        <v/>
      </c>
      <c r="AN799" s="4" t="str">
        <f>IF(AK799="",IF(AND(OR(H799&lt;&gt;"",G799&lt;&gt;""),E799=""),INDEX($AK$3:AK798,MATCH(MAX($AG$3:AG798),$AG$3:AG798,0),0),""),AK799)</f>
        <v/>
      </c>
      <c r="AO799" s="20" t="str">
        <f>IF(H799="",IF(AN799="","",IFERROR(INDEX(雇用者!$D$3:$D$100003,MATCH($AN799,雇用者!B$3:B$100003,0),0),"")),H799)&amp;""</f>
        <v/>
      </c>
      <c r="AP799" s="20" t="str">
        <f>IF(AN799="","",IFERROR(IF(AND(入力!I799="",H799=""),INDEX(雇用者!$E$3:$E$100003,MATCH($AN799,雇用者!B$3:B$100003,0),0),I799),I799))&amp;""</f>
        <v/>
      </c>
      <c r="AQ799" s="20" t="str">
        <f t="shared" si="389"/>
        <v/>
      </c>
      <c r="AR799" s="20" t="str">
        <f t="shared" si="390"/>
        <v/>
      </c>
      <c r="AS799" s="20" t="str">
        <f>IF(AN799="","",IFERROR(IF(AND(入力!G799="",H799=""),INDEX(雇用者!$F$3:$Y$100003,MATCH($AN799,雇用者!B$3:B$100003,0),MATCH($AM799,雇用者!$F$1:$Y$1,1)),IF(G799="","",G799)),IF(G799="","",G799)))</f>
        <v/>
      </c>
      <c r="AT799" s="21" t="str">
        <f t="shared" si="391"/>
        <v/>
      </c>
      <c r="AU799" s="21" t="str">
        <f>IF(AND(AT799&lt;&gt;"",COUNTIF($AL$3:AL799,AL799)=1),SUMIF($AL$3:$AT$100003,AL799,$AT$3:$AT$100003),"")</f>
        <v/>
      </c>
      <c r="AV799" s="21" t="str">
        <f>IF(AND(COUNTIF($AM$3:AM799,AM799)=COUNTIF($AM$3:AM100799,AM799),AM799&lt;&gt;""),SUMIF($AM$3:AM799,AM799,$AT$3:AT799),"")</f>
        <v/>
      </c>
      <c r="AW799" s="96"/>
      <c r="AX799" s="20" t="str">
        <f>IF(COUNT(BC799:BH799)=6,MAX($AX$3:AX798)+1,"")</f>
        <v/>
      </c>
      <c r="AY799" s="20" t="str">
        <f>IF(AZ799="","",RANK(AZ799,$AZ$3:$AZ$100003,1)+COUNTIF($AZ$3:AZ799,AZ799)-1)</f>
        <v/>
      </c>
      <c r="AZ799" s="20" t="str">
        <f t="shared" si="392"/>
        <v/>
      </c>
      <c r="BA799" s="20" t="str">
        <f>IF(AN799="","",IF(COUNTIF($AN$3:AN799,AN799)=1,1+MAX($BA$3:BA798),INDEX($BA$3:BA798,MATCH(AN799,$AN$3:AN799,0),0)))</f>
        <v/>
      </c>
      <c r="BB799" s="20" t="str">
        <f>IF(AO799="","",IF(COUNTIF($AO$3:AO799,AO799)=1,1+MAX($BB$3:BB798),INDEX($BB$3:BB798,MATCH(AO799,$AO$3:AO799,0),0)))</f>
        <v/>
      </c>
      <c r="BC799" s="54" t="str">
        <f t="shared" si="393"/>
        <v/>
      </c>
      <c r="BD799" s="54" t="str">
        <f t="shared" si="394"/>
        <v/>
      </c>
      <c r="BE799" s="20" t="str">
        <f>IF($AN799="","",IF(COUNTIF(AN799,"*"&amp;BE$1&amp;"*"),COUNTIF(AN$3:AN799,"*"&amp;BE$1&amp;"*"),""))</f>
        <v/>
      </c>
      <c r="BF799" s="20" t="str">
        <f>IF($AN799="","",IF(COUNTIF(AO799,"*"&amp;BF$1&amp;"*"),COUNTIF(AO$3:AO799,"*"&amp;BF$1&amp;"*"),""))</f>
        <v/>
      </c>
      <c r="BG799" s="20" t="str">
        <f>IF($AN799="","",IF(COUNTIF(AP799,"*"&amp;BG$1&amp;"*"),COUNTIF(AP$3:AP799,"*"&amp;BG$1&amp;"*"),""))</f>
        <v/>
      </c>
      <c r="BH799" s="20" t="str">
        <f>IF($AN799="","",IF(COUNTIF(AQ799,"*"&amp;BH$1&amp;"*"),COUNTIF(AQ$3:AQ799,"*"&amp;BH$1&amp;"*"),""))</f>
        <v/>
      </c>
      <c r="BI799" s="58" t="str">
        <f t="shared" si="395"/>
        <v/>
      </c>
      <c r="BJ799" s="20" t="str">
        <f t="shared" si="396"/>
        <v/>
      </c>
      <c r="BK799" s="20" t="str">
        <f t="shared" si="397"/>
        <v/>
      </c>
      <c r="BM799" s="20" t="str">
        <f>IF($BM$1&gt;=1+MAX($BM$3:BM798),1+MAX($BM$3:BM798),"")</f>
        <v/>
      </c>
      <c r="BN799" s="20" t="str">
        <f t="shared" si="398"/>
        <v/>
      </c>
      <c r="BO799" s="20" t="str">
        <f t="shared" si="398"/>
        <v/>
      </c>
      <c r="BP799" s="20" t="str">
        <f t="shared" si="398"/>
        <v/>
      </c>
      <c r="BQ799" s="20" t="str">
        <f t="shared" si="398"/>
        <v/>
      </c>
      <c r="BR799" s="20" t="str">
        <f t="shared" si="398"/>
        <v/>
      </c>
      <c r="BS799" s="20" t="str">
        <f t="shared" si="398"/>
        <v/>
      </c>
      <c r="BT799" s="20" t="str">
        <f t="shared" si="398"/>
        <v/>
      </c>
      <c r="BU799" s="20" t="str">
        <f t="shared" si="398"/>
        <v/>
      </c>
      <c r="BV799" s="20" t="str">
        <f t="shared" si="398"/>
        <v/>
      </c>
      <c r="BW799" s="20" t="str">
        <f t="shared" si="398"/>
        <v/>
      </c>
      <c r="BX799" s="20" t="str">
        <f t="shared" si="398"/>
        <v/>
      </c>
    </row>
    <row r="800" spans="2:76" ht="30" customHeight="1" x14ac:dyDescent="0.2">
      <c r="B800" s="52"/>
      <c r="C800" s="52"/>
      <c r="D800" s="52"/>
      <c r="E800" s="30"/>
      <c r="F800" s="31"/>
      <c r="G800" s="32"/>
      <c r="H800" s="30"/>
      <c r="I800" s="31"/>
      <c r="J800" s="34"/>
      <c r="K800" s="112" t="str">
        <f t="shared" si="375"/>
        <v/>
      </c>
      <c r="L800" s="108" t="str">
        <f t="shared" si="376"/>
        <v/>
      </c>
      <c r="M800" s="108" t="str">
        <f t="shared" si="377"/>
        <v/>
      </c>
      <c r="N800" s="31" t="str">
        <f t="shared" si="378"/>
        <v/>
      </c>
      <c r="O800" s="31" t="str">
        <f t="shared" si="379"/>
        <v/>
      </c>
      <c r="P800" s="49" t="str">
        <f t="shared" si="380"/>
        <v/>
      </c>
      <c r="Q800" s="49" t="str">
        <f t="shared" si="381"/>
        <v/>
      </c>
      <c r="R800" s="32" t="str">
        <f t="shared" si="382"/>
        <v/>
      </c>
      <c r="S800" s="19"/>
      <c r="T800" s="45" t="str">
        <f t="shared" si="383"/>
        <v/>
      </c>
      <c r="U800" s="32" t="str">
        <f t="shared" si="384"/>
        <v/>
      </c>
      <c r="V800" s="22"/>
      <c r="W800" s="6" t="str">
        <f t="shared" si="373"/>
        <v/>
      </c>
      <c r="X800" s="7" t="str">
        <f t="shared" si="385"/>
        <v/>
      </c>
      <c r="Y800" s="19"/>
      <c r="Z800" s="13" t="str">
        <f t="shared" si="374"/>
        <v/>
      </c>
      <c r="AA800" s="13" t="str">
        <f t="shared" si="386"/>
        <v/>
      </c>
      <c r="AB800" s="7" t="str">
        <f t="shared" si="387"/>
        <v/>
      </c>
      <c r="AC800" s="22"/>
      <c r="AD800" s="3" t="str">
        <f>IF(B800="","",COUNT(B$3:B800))</f>
        <v/>
      </c>
      <c r="AE800" s="3" t="str">
        <f>IF(C800="","",COUNT(C$3:C800))</f>
        <v/>
      </c>
      <c r="AF800" s="3" t="str">
        <f>IF(D800="","",COUNT(D$3:D800))</f>
        <v/>
      </c>
      <c r="AG800" s="20" t="str">
        <f>IF(E800="","",COUNTA($E$3:E800))</f>
        <v/>
      </c>
      <c r="AH800" s="38" t="str">
        <f>IF(B800="",IF(OR($C800&lt;&gt;"",$D800&lt;&gt;"",$E800&lt;&gt;"",$H800&lt;&gt;"",$G800&lt;&gt;""),INDEX(AH$3:AH799,MATCH(MAX(AD$3:AD799),AD$3:AD799,0),0),""),B800)</f>
        <v/>
      </c>
      <c r="AI800" s="38" t="str">
        <f>IF(C800="",IF(OR($D800&lt;&gt;"",$E800&lt;&gt;"",$H800&lt;&gt;"",$G800&lt;&gt;""),INDEX(AI$3:AI799,MATCH(MAX(AE$3:AE799),AE$3:AE799,0),0),""),C800)</f>
        <v/>
      </c>
      <c r="AJ800" s="38" t="str">
        <f>IF(D800="",IF(OR($E800&lt;&gt;"",$H800&lt;&gt;"",$G800&lt;&gt;""),INDEX(AJ$3:AJ799,MATCH(MAX(AF$3:AF799),AF$3:AF799,0),0),""),D800)</f>
        <v/>
      </c>
      <c r="AK800" s="4" t="str">
        <f>IF(入力!E800="","",IFERROR(INDEX(雇用者!$B$3:$B$100003,IFERROR(MATCH("*"&amp;$E800&amp;"*",雇用者!B$3:B$100003,0),MATCH("*"&amp;$E800&amp;"*",雇用者!C$3:C$100003,0)),0),入力!E800))&amp;""</f>
        <v/>
      </c>
      <c r="AL800" s="20" t="str">
        <f>IF(AM800="","",$AM800&amp;"@"&amp;AN800&amp;IF(AN800="","","@"&amp;COUNTIF($AK$3:AK800,AN800)))</f>
        <v/>
      </c>
      <c r="AM800" s="26" t="str">
        <f t="shared" si="388"/>
        <v/>
      </c>
      <c r="AN800" s="4" t="str">
        <f>IF(AK800="",IF(AND(OR(H800&lt;&gt;"",G800&lt;&gt;""),E800=""),INDEX($AK$3:AK799,MATCH(MAX($AG$3:AG799),$AG$3:AG799,0),0),""),AK800)</f>
        <v/>
      </c>
      <c r="AO800" s="20" t="str">
        <f>IF(H800="",IF(AN800="","",IFERROR(INDEX(雇用者!$D$3:$D$100003,MATCH($AN800,雇用者!B$3:B$100003,0),0),"")),H800)&amp;""</f>
        <v/>
      </c>
      <c r="AP800" s="20" t="str">
        <f>IF(AN800="","",IFERROR(IF(AND(入力!I800="",H800=""),INDEX(雇用者!$E$3:$E$100003,MATCH($AN800,雇用者!B$3:B$100003,0),0),I800),I800))&amp;""</f>
        <v/>
      </c>
      <c r="AQ800" s="20" t="str">
        <f t="shared" si="389"/>
        <v/>
      </c>
      <c r="AR800" s="20" t="str">
        <f t="shared" si="390"/>
        <v/>
      </c>
      <c r="AS800" s="20" t="str">
        <f>IF(AN800="","",IFERROR(IF(AND(入力!G800="",H800=""),INDEX(雇用者!$F$3:$Y$100003,MATCH($AN800,雇用者!B$3:B$100003,0),MATCH($AM800,雇用者!$F$1:$Y$1,1)),IF(G800="","",G800)),IF(G800="","",G800)))</f>
        <v/>
      </c>
      <c r="AT800" s="21" t="str">
        <f t="shared" si="391"/>
        <v/>
      </c>
      <c r="AU800" s="21" t="str">
        <f>IF(AND(AT800&lt;&gt;"",COUNTIF($AL$3:AL800,AL800)=1),SUMIF($AL$3:$AT$100003,AL800,$AT$3:$AT$100003),"")</f>
        <v/>
      </c>
      <c r="AV800" s="21" t="str">
        <f>IF(AND(COUNTIF($AM$3:AM800,AM800)=COUNTIF($AM$3:AM100800,AM800),AM800&lt;&gt;""),SUMIF($AM$3:AM800,AM800,$AT$3:AT800),"")</f>
        <v/>
      </c>
      <c r="AW800" s="96"/>
      <c r="AX800" s="20" t="str">
        <f>IF(COUNT(BC800:BH800)=6,MAX($AX$3:AX799)+1,"")</f>
        <v/>
      </c>
      <c r="AY800" s="20" t="str">
        <f>IF(AZ800="","",RANK(AZ800,$AZ$3:$AZ$100003,1)+COUNTIF($AZ$3:AZ800,AZ800)-1)</f>
        <v/>
      </c>
      <c r="AZ800" s="20" t="str">
        <f t="shared" si="392"/>
        <v/>
      </c>
      <c r="BA800" s="20" t="str">
        <f>IF(AN800="","",IF(COUNTIF($AN$3:AN800,AN800)=1,1+MAX($BA$3:BA799),INDEX($BA$3:BA799,MATCH(AN800,$AN$3:AN800,0),0)))</f>
        <v/>
      </c>
      <c r="BB800" s="20" t="str">
        <f>IF(AO800="","",IF(COUNTIF($AO$3:AO800,AO800)=1,1+MAX($BB$3:BB799),INDEX($BB$3:BB799,MATCH(AO800,$AO$3:AO800,0),0)))</f>
        <v/>
      </c>
      <c r="BC800" s="54" t="str">
        <f t="shared" si="393"/>
        <v/>
      </c>
      <c r="BD800" s="54" t="str">
        <f t="shared" si="394"/>
        <v/>
      </c>
      <c r="BE800" s="20" t="str">
        <f>IF($AN800="","",IF(COUNTIF(AN800,"*"&amp;BE$1&amp;"*"),COUNTIF(AN$3:AN800,"*"&amp;BE$1&amp;"*"),""))</f>
        <v/>
      </c>
      <c r="BF800" s="20" t="str">
        <f>IF($AN800="","",IF(COUNTIF(AO800,"*"&amp;BF$1&amp;"*"),COUNTIF(AO$3:AO800,"*"&amp;BF$1&amp;"*"),""))</f>
        <v/>
      </c>
      <c r="BG800" s="20" t="str">
        <f>IF($AN800="","",IF(COUNTIF(AP800,"*"&amp;BG$1&amp;"*"),COUNTIF(AP$3:AP800,"*"&amp;BG$1&amp;"*"),""))</f>
        <v/>
      </c>
      <c r="BH800" s="20" t="str">
        <f>IF($AN800="","",IF(COUNTIF(AQ800,"*"&amp;BH$1&amp;"*"),COUNTIF(AQ$3:AQ800,"*"&amp;BH$1&amp;"*"),""))</f>
        <v/>
      </c>
      <c r="BI800" s="58" t="str">
        <f t="shared" si="395"/>
        <v/>
      </c>
      <c r="BJ800" s="20" t="str">
        <f t="shared" si="396"/>
        <v/>
      </c>
      <c r="BK800" s="20" t="str">
        <f t="shared" si="397"/>
        <v/>
      </c>
      <c r="BM800" s="20" t="str">
        <f>IF($BM$1&gt;=1+MAX($BM$3:BM799),1+MAX($BM$3:BM799),"")</f>
        <v/>
      </c>
      <c r="BN800" s="20" t="str">
        <f t="shared" si="398"/>
        <v/>
      </c>
      <c r="BO800" s="20" t="str">
        <f t="shared" si="398"/>
        <v/>
      </c>
      <c r="BP800" s="20" t="str">
        <f t="shared" si="398"/>
        <v/>
      </c>
      <c r="BQ800" s="20" t="str">
        <f t="shared" si="398"/>
        <v/>
      </c>
      <c r="BR800" s="20" t="str">
        <f t="shared" si="398"/>
        <v/>
      </c>
      <c r="BS800" s="20" t="str">
        <f t="shared" si="398"/>
        <v/>
      </c>
      <c r="BT800" s="20" t="str">
        <f t="shared" si="398"/>
        <v/>
      </c>
      <c r="BU800" s="20" t="str">
        <f t="shared" si="398"/>
        <v/>
      </c>
      <c r="BV800" s="20" t="str">
        <f t="shared" si="398"/>
        <v/>
      </c>
      <c r="BW800" s="20" t="str">
        <f t="shared" si="398"/>
        <v/>
      </c>
      <c r="BX800" s="20" t="str">
        <f t="shared" si="398"/>
        <v/>
      </c>
    </row>
    <row r="801" spans="2:76" ht="30" customHeight="1" x14ac:dyDescent="0.2">
      <c r="B801" s="52"/>
      <c r="C801" s="52"/>
      <c r="D801" s="52"/>
      <c r="E801" s="30"/>
      <c r="F801" s="31"/>
      <c r="G801" s="32"/>
      <c r="H801" s="30"/>
      <c r="I801" s="31"/>
      <c r="J801" s="34"/>
      <c r="K801" s="112" t="str">
        <f t="shared" si="375"/>
        <v/>
      </c>
      <c r="L801" s="108" t="str">
        <f t="shared" si="376"/>
        <v/>
      </c>
      <c r="M801" s="108" t="str">
        <f t="shared" si="377"/>
        <v/>
      </c>
      <c r="N801" s="31" t="str">
        <f t="shared" si="378"/>
        <v/>
      </c>
      <c r="O801" s="31" t="str">
        <f t="shared" si="379"/>
        <v/>
      </c>
      <c r="P801" s="49" t="str">
        <f t="shared" si="380"/>
        <v/>
      </c>
      <c r="Q801" s="49" t="str">
        <f t="shared" si="381"/>
        <v/>
      </c>
      <c r="R801" s="32" t="str">
        <f t="shared" si="382"/>
        <v/>
      </c>
      <c r="S801" s="19"/>
      <c r="T801" s="45" t="str">
        <f t="shared" si="383"/>
        <v/>
      </c>
      <c r="U801" s="32" t="str">
        <f t="shared" si="384"/>
        <v/>
      </c>
      <c r="V801" s="22"/>
      <c r="W801" s="6" t="str">
        <f t="shared" si="373"/>
        <v/>
      </c>
      <c r="X801" s="7" t="str">
        <f t="shared" si="385"/>
        <v/>
      </c>
      <c r="Y801" s="19"/>
      <c r="Z801" s="13" t="str">
        <f t="shared" si="374"/>
        <v/>
      </c>
      <c r="AA801" s="13" t="str">
        <f t="shared" si="386"/>
        <v/>
      </c>
      <c r="AB801" s="7" t="str">
        <f t="shared" si="387"/>
        <v/>
      </c>
      <c r="AC801" s="22"/>
      <c r="AD801" s="3" t="str">
        <f>IF(B801="","",COUNT(B$3:B801))</f>
        <v/>
      </c>
      <c r="AE801" s="3" t="str">
        <f>IF(C801="","",COUNT(C$3:C801))</f>
        <v/>
      </c>
      <c r="AF801" s="3" t="str">
        <f>IF(D801="","",COUNT(D$3:D801))</f>
        <v/>
      </c>
      <c r="AG801" s="20" t="str">
        <f>IF(E801="","",COUNTA($E$3:E801))</f>
        <v/>
      </c>
      <c r="AH801" s="38" t="str">
        <f>IF(B801="",IF(OR($C801&lt;&gt;"",$D801&lt;&gt;"",$E801&lt;&gt;"",$H801&lt;&gt;"",$G801&lt;&gt;""),INDEX(AH$3:AH800,MATCH(MAX(AD$3:AD800),AD$3:AD800,0),0),""),B801)</f>
        <v/>
      </c>
      <c r="AI801" s="38" t="str">
        <f>IF(C801="",IF(OR($D801&lt;&gt;"",$E801&lt;&gt;"",$H801&lt;&gt;"",$G801&lt;&gt;""),INDEX(AI$3:AI800,MATCH(MAX(AE$3:AE800),AE$3:AE800,0),0),""),C801)</f>
        <v/>
      </c>
      <c r="AJ801" s="38" t="str">
        <f>IF(D801="",IF(OR($E801&lt;&gt;"",$H801&lt;&gt;"",$G801&lt;&gt;""),INDEX(AJ$3:AJ800,MATCH(MAX(AF$3:AF800),AF$3:AF800,0),0),""),D801)</f>
        <v/>
      </c>
      <c r="AK801" s="4" t="str">
        <f>IF(入力!E801="","",IFERROR(INDEX(雇用者!$B$3:$B$100003,IFERROR(MATCH("*"&amp;$E801&amp;"*",雇用者!B$3:B$100003,0),MATCH("*"&amp;$E801&amp;"*",雇用者!C$3:C$100003,0)),0),入力!E801))&amp;""</f>
        <v/>
      </c>
      <c r="AL801" s="20" t="str">
        <f>IF(AM801="","",$AM801&amp;"@"&amp;AN801&amp;IF(AN801="","","@"&amp;COUNTIF($AK$3:AK801,AN801)))</f>
        <v/>
      </c>
      <c r="AM801" s="26" t="str">
        <f t="shared" si="388"/>
        <v/>
      </c>
      <c r="AN801" s="4" t="str">
        <f>IF(AK801="",IF(AND(OR(H801&lt;&gt;"",G801&lt;&gt;""),E801=""),INDEX($AK$3:AK800,MATCH(MAX($AG$3:AG800),$AG$3:AG800,0),0),""),AK801)</f>
        <v/>
      </c>
      <c r="AO801" s="20" t="str">
        <f>IF(H801="",IF(AN801="","",IFERROR(INDEX(雇用者!$D$3:$D$100003,MATCH($AN801,雇用者!B$3:B$100003,0),0),"")),H801)&amp;""</f>
        <v/>
      </c>
      <c r="AP801" s="20" t="str">
        <f>IF(AN801="","",IFERROR(IF(AND(入力!I801="",H801=""),INDEX(雇用者!$E$3:$E$100003,MATCH($AN801,雇用者!B$3:B$100003,0),0),I801),I801))&amp;""</f>
        <v/>
      </c>
      <c r="AQ801" s="20" t="str">
        <f t="shared" si="389"/>
        <v/>
      </c>
      <c r="AR801" s="20" t="str">
        <f t="shared" si="390"/>
        <v/>
      </c>
      <c r="AS801" s="20" t="str">
        <f>IF(AN801="","",IFERROR(IF(AND(入力!G801="",H801=""),INDEX(雇用者!$F$3:$Y$100003,MATCH($AN801,雇用者!B$3:B$100003,0),MATCH($AM801,雇用者!$F$1:$Y$1,1)),IF(G801="","",G801)),IF(G801="","",G801)))</f>
        <v/>
      </c>
      <c r="AT801" s="21" t="str">
        <f t="shared" si="391"/>
        <v/>
      </c>
      <c r="AU801" s="21" t="str">
        <f>IF(AND(AT801&lt;&gt;"",COUNTIF($AL$3:AL801,AL801)=1),SUMIF($AL$3:$AT$100003,AL801,$AT$3:$AT$100003),"")</f>
        <v/>
      </c>
      <c r="AV801" s="21" t="str">
        <f>IF(AND(COUNTIF($AM$3:AM801,AM801)=COUNTIF($AM$3:AM100801,AM801),AM801&lt;&gt;""),SUMIF($AM$3:AM801,AM801,$AT$3:AT801),"")</f>
        <v/>
      </c>
      <c r="AW801" s="96"/>
      <c r="AX801" s="20" t="str">
        <f>IF(COUNT(BC801:BH801)=6,MAX($AX$3:AX800)+1,"")</f>
        <v/>
      </c>
      <c r="AY801" s="20" t="str">
        <f>IF(AZ801="","",RANK(AZ801,$AZ$3:$AZ$100003,1)+COUNTIF($AZ$3:AZ801,AZ801)-1)</f>
        <v/>
      </c>
      <c r="AZ801" s="20" t="str">
        <f t="shared" si="392"/>
        <v/>
      </c>
      <c r="BA801" s="20" t="str">
        <f>IF(AN801="","",IF(COUNTIF($AN$3:AN801,AN801)=1,1+MAX($BA$3:BA800),INDEX($BA$3:BA800,MATCH(AN801,$AN$3:AN801,0),0)))</f>
        <v/>
      </c>
      <c r="BB801" s="20" t="str">
        <f>IF(AO801="","",IF(COUNTIF($AO$3:AO801,AO801)=1,1+MAX($BB$3:BB800),INDEX($BB$3:BB800,MATCH(AO801,$AO$3:AO801,0),0)))</f>
        <v/>
      </c>
      <c r="BC801" s="54" t="str">
        <f t="shared" si="393"/>
        <v/>
      </c>
      <c r="BD801" s="54" t="str">
        <f t="shared" si="394"/>
        <v/>
      </c>
      <c r="BE801" s="20" t="str">
        <f>IF($AN801="","",IF(COUNTIF(AN801,"*"&amp;BE$1&amp;"*"),COUNTIF(AN$3:AN801,"*"&amp;BE$1&amp;"*"),""))</f>
        <v/>
      </c>
      <c r="BF801" s="20" t="str">
        <f>IF($AN801="","",IF(COUNTIF(AO801,"*"&amp;BF$1&amp;"*"),COUNTIF(AO$3:AO801,"*"&amp;BF$1&amp;"*"),""))</f>
        <v/>
      </c>
      <c r="BG801" s="20" t="str">
        <f>IF($AN801="","",IF(COUNTIF(AP801,"*"&amp;BG$1&amp;"*"),COUNTIF(AP$3:AP801,"*"&amp;BG$1&amp;"*"),""))</f>
        <v/>
      </c>
      <c r="BH801" s="20" t="str">
        <f>IF($AN801="","",IF(COUNTIF(AQ801,"*"&amp;BH$1&amp;"*"),COUNTIF(AQ$3:AQ801,"*"&amp;BH$1&amp;"*"),""))</f>
        <v/>
      </c>
      <c r="BI801" s="58" t="str">
        <f t="shared" si="395"/>
        <v/>
      </c>
      <c r="BJ801" s="20" t="str">
        <f t="shared" si="396"/>
        <v/>
      </c>
      <c r="BK801" s="20" t="str">
        <f t="shared" si="397"/>
        <v/>
      </c>
      <c r="BM801" s="20" t="str">
        <f>IF($BM$1&gt;=1+MAX($BM$3:BM800),1+MAX($BM$3:BM800),"")</f>
        <v/>
      </c>
      <c r="BN801" s="20" t="str">
        <f t="shared" si="398"/>
        <v/>
      </c>
      <c r="BO801" s="20" t="str">
        <f t="shared" si="398"/>
        <v/>
      </c>
      <c r="BP801" s="20" t="str">
        <f t="shared" si="398"/>
        <v/>
      </c>
      <c r="BQ801" s="20" t="str">
        <f t="shared" si="398"/>
        <v/>
      </c>
      <c r="BR801" s="20" t="str">
        <f t="shared" si="398"/>
        <v/>
      </c>
      <c r="BS801" s="20" t="str">
        <f t="shared" si="398"/>
        <v/>
      </c>
      <c r="BT801" s="20" t="str">
        <f t="shared" si="398"/>
        <v/>
      </c>
      <c r="BU801" s="20" t="str">
        <f t="shared" si="398"/>
        <v/>
      </c>
      <c r="BV801" s="20" t="str">
        <f t="shared" si="398"/>
        <v/>
      </c>
      <c r="BW801" s="20" t="str">
        <f t="shared" si="398"/>
        <v/>
      </c>
      <c r="BX801" s="20" t="str">
        <f t="shared" si="398"/>
        <v/>
      </c>
    </row>
    <row r="802" spans="2:76" ht="30" customHeight="1" x14ac:dyDescent="0.2">
      <c r="B802" s="52"/>
      <c r="C802" s="52"/>
      <c r="D802" s="52"/>
      <c r="E802" s="30"/>
      <c r="F802" s="31"/>
      <c r="G802" s="32"/>
      <c r="H802" s="30"/>
      <c r="I802" s="31"/>
      <c r="J802" s="34"/>
      <c r="K802" s="112" t="str">
        <f t="shared" si="375"/>
        <v/>
      </c>
      <c r="L802" s="108" t="str">
        <f t="shared" si="376"/>
        <v/>
      </c>
      <c r="M802" s="108" t="str">
        <f t="shared" si="377"/>
        <v/>
      </c>
      <c r="N802" s="31" t="str">
        <f t="shared" si="378"/>
        <v/>
      </c>
      <c r="O802" s="31" t="str">
        <f t="shared" si="379"/>
        <v/>
      </c>
      <c r="P802" s="49" t="str">
        <f t="shared" si="380"/>
        <v/>
      </c>
      <c r="Q802" s="49" t="str">
        <f t="shared" si="381"/>
        <v/>
      </c>
      <c r="R802" s="32" t="str">
        <f t="shared" si="382"/>
        <v/>
      </c>
      <c r="S802" s="19"/>
      <c r="T802" s="45" t="str">
        <f t="shared" si="383"/>
        <v/>
      </c>
      <c r="U802" s="32" t="str">
        <f t="shared" si="384"/>
        <v/>
      </c>
      <c r="V802" s="22"/>
      <c r="W802" s="6" t="str">
        <f t="shared" si="373"/>
        <v/>
      </c>
      <c r="X802" s="7" t="str">
        <f t="shared" si="385"/>
        <v/>
      </c>
      <c r="Y802" s="19"/>
      <c r="Z802" s="13" t="str">
        <f t="shared" si="374"/>
        <v/>
      </c>
      <c r="AA802" s="13" t="str">
        <f t="shared" si="386"/>
        <v/>
      </c>
      <c r="AB802" s="7" t="str">
        <f t="shared" si="387"/>
        <v/>
      </c>
      <c r="AC802" s="22"/>
      <c r="AD802" s="3" t="str">
        <f>IF(B802="","",COUNT(B$3:B802))</f>
        <v/>
      </c>
      <c r="AE802" s="3" t="str">
        <f>IF(C802="","",COUNT(C$3:C802))</f>
        <v/>
      </c>
      <c r="AF802" s="3" t="str">
        <f>IF(D802="","",COUNT(D$3:D802))</f>
        <v/>
      </c>
      <c r="AG802" s="20" t="str">
        <f>IF(E802="","",COUNTA($E$3:E802))</f>
        <v/>
      </c>
      <c r="AH802" s="38" t="str">
        <f>IF(B802="",IF(OR($C802&lt;&gt;"",$D802&lt;&gt;"",$E802&lt;&gt;"",$H802&lt;&gt;"",$G802&lt;&gt;""),INDEX(AH$3:AH801,MATCH(MAX(AD$3:AD801),AD$3:AD801,0),0),""),B802)</f>
        <v/>
      </c>
      <c r="AI802" s="38" t="str">
        <f>IF(C802="",IF(OR($D802&lt;&gt;"",$E802&lt;&gt;"",$H802&lt;&gt;"",$G802&lt;&gt;""),INDEX(AI$3:AI801,MATCH(MAX(AE$3:AE801),AE$3:AE801,0),0),""),C802)</f>
        <v/>
      </c>
      <c r="AJ802" s="38" t="str">
        <f>IF(D802="",IF(OR($E802&lt;&gt;"",$H802&lt;&gt;"",$G802&lt;&gt;""),INDEX(AJ$3:AJ801,MATCH(MAX(AF$3:AF801),AF$3:AF801,0),0),""),D802)</f>
        <v/>
      </c>
      <c r="AK802" s="4" t="str">
        <f>IF(入力!E802="","",IFERROR(INDEX(雇用者!$B$3:$B$100003,IFERROR(MATCH("*"&amp;$E802&amp;"*",雇用者!B$3:B$100003,0),MATCH("*"&amp;$E802&amp;"*",雇用者!C$3:C$100003,0)),0),入力!E802))&amp;""</f>
        <v/>
      </c>
      <c r="AL802" s="20" t="str">
        <f>IF(AM802="","",$AM802&amp;"@"&amp;AN802&amp;IF(AN802="","","@"&amp;COUNTIF($AK$3:AK802,AN802)))</f>
        <v/>
      </c>
      <c r="AM802" s="26" t="str">
        <f t="shared" si="388"/>
        <v/>
      </c>
      <c r="AN802" s="4" t="str">
        <f>IF(AK802="",IF(AND(OR(H802&lt;&gt;"",G802&lt;&gt;""),E802=""),INDEX($AK$3:AK801,MATCH(MAX($AG$3:AG801),$AG$3:AG801,0),0),""),AK802)</f>
        <v/>
      </c>
      <c r="AO802" s="20" t="str">
        <f>IF(H802="",IF(AN802="","",IFERROR(INDEX(雇用者!$D$3:$D$100003,MATCH($AN802,雇用者!B$3:B$100003,0),0),"")),H802)&amp;""</f>
        <v/>
      </c>
      <c r="AP802" s="20" t="str">
        <f>IF(AN802="","",IFERROR(IF(AND(入力!I802="",H802=""),INDEX(雇用者!$E$3:$E$100003,MATCH($AN802,雇用者!B$3:B$100003,0),0),I802),I802))&amp;""</f>
        <v/>
      </c>
      <c r="AQ802" s="20" t="str">
        <f t="shared" si="389"/>
        <v/>
      </c>
      <c r="AR802" s="20" t="str">
        <f t="shared" si="390"/>
        <v/>
      </c>
      <c r="AS802" s="20" t="str">
        <f>IF(AN802="","",IFERROR(IF(AND(入力!G802="",H802=""),INDEX(雇用者!$F$3:$Y$100003,MATCH($AN802,雇用者!B$3:B$100003,0),MATCH($AM802,雇用者!$F$1:$Y$1,1)),IF(G802="","",G802)),IF(G802="","",G802)))</f>
        <v/>
      </c>
      <c r="AT802" s="21" t="str">
        <f t="shared" si="391"/>
        <v/>
      </c>
      <c r="AU802" s="21" t="str">
        <f>IF(AND(AT802&lt;&gt;"",COUNTIF($AL$3:AL802,AL802)=1),SUMIF($AL$3:$AT$100003,AL802,$AT$3:$AT$100003),"")</f>
        <v/>
      </c>
      <c r="AV802" s="21" t="str">
        <f>IF(AND(COUNTIF($AM$3:AM802,AM802)=COUNTIF($AM$3:AM100802,AM802),AM802&lt;&gt;""),SUMIF($AM$3:AM802,AM802,$AT$3:AT802),"")</f>
        <v/>
      </c>
      <c r="AW802" s="96"/>
      <c r="AX802" s="20" t="str">
        <f>IF(COUNT(BC802:BH802)=6,MAX($AX$3:AX801)+1,"")</f>
        <v/>
      </c>
      <c r="AY802" s="20" t="str">
        <f>IF(AZ802="","",RANK(AZ802,$AZ$3:$AZ$100003,1)+COUNTIF($AZ$3:AZ802,AZ802)-1)</f>
        <v/>
      </c>
      <c r="AZ802" s="20" t="str">
        <f t="shared" si="392"/>
        <v/>
      </c>
      <c r="BA802" s="20" t="str">
        <f>IF(AN802="","",IF(COUNTIF($AN$3:AN802,AN802)=1,1+MAX($BA$3:BA801),INDEX($BA$3:BA801,MATCH(AN802,$AN$3:AN802,0),0)))</f>
        <v/>
      </c>
      <c r="BB802" s="20" t="str">
        <f>IF(AO802="","",IF(COUNTIF($AO$3:AO802,AO802)=1,1+MAX($BB$3:BB801),INDEX($BB$3:BB801,MATCH(AO802,$AO$3:AO802,0),0)))</f>
        <v/>
      </c>
      <c r="BC802" s="54" t="str">
        <f t="shared" si="393"/>
        <v/>
      </c>
      <c r="BD802" s="54" t="str">
        <f t="shared" si="394"/>
        <v/>
      </c>
      <c r="BE802" s="20" t="str">
        <f>IF($AN802="","",IF(COUNTIF(AN802,"*"&amp;BE$1&amp;"*"),COUNTIF(AN$3:AN802,"*"&amp;BE$1&amp;"*"),""))</f>
        <v/>
      </c>
      <c r="BF802" s="20" t="str">
        <f>IF($AN802="","",IF(COUNTIF(AO802,"*"&amp;BF$1&amp;"*"),COUNTIF(AO$3:AO802,"*"&amp;BF$1&amp;"*"),""))</f>
        <v/>
      </c>
      <c r="BG802" s="20" t="str">
        <f>IF($AN802="","",IF(COUNTIF(AP802,"*"&amp;BG$1&amp;"*"),COUNTIF(AP$3:AP802,"*"&amp;BG$1&amp;"*"),""))</f>
        <v/>
      </c>
      <c r="BH802" s="20" t="str">
        <f>IF($AN802="","",IF(COUNTIF(AQ802,"*"&amp;BH$1&amp;"*"),COUNTIF(AQ$3:AQ802,"*"&amp;BH$1&amp;"*"),""))</f>
        <v/>
      </c>
      <c r="BI802" s="58" t="str">
        <f t="shared" si="395"/>
        <v/>
      </c>
      <c r="BJ802" s="20" t="str">
        <f t="shared" si="396"/>
        <v/>
      </c>
      <c r="BK802" s="20" t="str">
        <f t="shared" si="397"/>
        <v/>
      </c>
      <c r="BM802" s="20" t="str">
        <f>IF($BM$1&gt;=1+MAX($BM$3:BM801),1+MAX($BM$3:BM801),"")</f>
        <v/>
      </c>
      <c r="BN802" s="20" t="str">
        <f t="shared" si="398"/>
        <v/>
      </c>
      <c r="BO802" s="20" t="str">
        <f t="shared" si="398"/>
        <v/>
      </c>
      <c r="BP802" s="20" t="str">
        <f t="shared" si="398"/>
        <v/>
      </c>
      <c r="BQ802" s="20" t="str">
        <f t="shared" si="398"/>
        <v/>
      </c>
      <c r="BR802" s="20" t="str">
        <f t="shared" si="398"/>
        <v/>
      </c>
      <c r="BS802" s="20" t="str">
        <f t="shared" si="398"/>
        <v/>
      </c>
      <c r="BT802" s="20" t="str">
        <f t="shared" si="398"/>
        <v/>
      </c>
      <c r="BU802" s="20" t="str">
        <f t="shared" si="398"/>
        <v/>
      </c>
      <c r="BV802" s="20" t="str">
        <f t="shared" si="398"/>
        <v/>
      </c>
      <c r="BW802" s="20" t="str">
        <f t="shared" si="398"/>
        <v/>
      </c>
      <c r="BX802" s="20" t="str">
        <f t="shared" si="398"/>
        <v/>
      </c>
    </row>
    <row r="803" spans="2:76" ht="30" customHeight="1" x14ac:dyDescent="0.2">
      <c r="B803" s="52"/>
      <c r="C803" s="52"/>
      <c r="D803" s="52"/>
      <c r="E803" s="30"/>
      <c r="F803" s="31"/>
      <c r="G803" s="32"/>
      <c r="H803" s="30"/>
      <c r="I803" s="31"/>
      <c r="J803" s="34"/>
      <c r="K803" s="112" t="str">
        <f t="shared" si="375"/>
        <v/>
      </c>
      <c r="L803" s="108" t="str">
        <f t="shared" si="376"/>
        <v/>
      </c>
      <c r="M803" s="108" t="str">
        <f t="shared" si="377"/>
        <v/>
      </c>
      <c r="N803" s="31" t="str">
        <f t="shared" si="378"/>
        <v/>
      </c>
      <c r="O803" s="31" t="str">
        <f t="shared" si="379"/>
        <v/>
      </c>
      <c r="P803" s="49" t="str">
        <f t="shared" si="380"/>
        <v/>
      </c>
      <c r="Q803" s="49" t="str">
        <f t="shared" si="381"/>
        <v/>
      </c>
      <c r="R803" s="32" t="str">
        <f t="shared" si="382"/>
        <v/>
      </c>
      <c r="S803" s="19"/>
      <c r="T803" s="45" t="str">
        <f t="shared" si="383"/>
        <v/>
      </c>
      <c r="U803" s="32" t="str">
        <f t="shared" si="384"/>
        <v/>
      </c>
      <c r="V803" s="22"/>
      <c r="W803" s="6" t="str">
        <f t="shared" si="373"/>
        <v/>
      </c>
      <c r="X803" s="7" t="str">
        <f t="shared" si="385"/>
        <v/>
      </c>
      <c r="Y803" s="19"/>
      <c r="Z803" s="13" t="str">
        <f t="shared" si="374"/>
        <v/>
      </c>
      <c r="AA803" s="13" t="str">
        <f t="shared" si="386"/>
        <v/>
      </c>
      <c r="AB803" s="7" t="str">
        <f t="shared" si="387"/>
        <v/>
      </c>
      <c r="AC803" s="22"/>
      <c r="AD803" s="3" t="str">
        <f>IF(B803="","",COUNT(B$3:B803))</f>
        <v/>
      </c>
      <c r="AE803" s="3" t="str">
        <f>IF(C803="","",COUNT(C$3:C803))</f>
        <v/>
      </c>
      <c r="AF803" s="3" t="str">
        <f>IF(D803="","",COUNT(D$3:D803))</f>
        <v/>
      </c>
      <c r="AG803" s="20" t="str">
        <f>IF(E803="","",COUNTA($E$3:E803))</f>
        <v/>
      </c>
      <c r="AH803" s="38" t="str">
        <f>IF(B803="",IF(OR($C803&lt;&gt;"",$D803&lt;&gt;"",$E803&lt;&gt;"",$H803&lt;&gt;"",$G803&lt;&gt;""),INDEX(AH$3:AH802,MATCH(MAX(AD$3:AD802),AD$3:AD802,0),0),""),B803)</f>
        <v/>
      </c>
      <c r="AI803" s="38" t="str">
        <f>IF(C803="",IF(OR($D803&lt;&gt;"",$E803&lt;&gt;"",$H803&lt;&gt;"",$G803&lt;&gt;""),INDEX(AI$3:AI802,MATCH(MAX(AE$3:AE802),AE$3:AE802,0),0),""),C803)</f>
        <v/>
      </c>
      <c r="AJ803" s="38" t="str">
        <f>IF(D803="",IF(OR($E803&lt;&gt;"",$H803&lt;&gt;"",$G803&lt;&gt;""),INDEX(AJ$3:AJ802,MATCH(MAX(AF$3:AF802),AF$3:AF802,0),0),""),D803)</f>
        <v/>
      </c>
      <c r="AK803" s="4" t="str">
        <f>IF(入力!E803="","",IFERROR(INDEX(雇用者!$B$3:$B$100003,IFERROR(MATCH("*"&amp;$E803&amp;"*",雇用者!B$3:B$100003,0),MATCH("*"&amp;$E803&amp;"*",雇用者!C$3:C$100003,0)),0),入力!E803))&amp;""</f>
        <v/>
      </c>
      <c r="AL803" s="20" t="str">
        <f>IF(AM803="","",$AM803&amp;"@"&amp;AN803&amp;IF(AN803="","","@"&amp;COUNTIF($AK$3:AK803,AN803)))</f>
        <v/>
      </c>
      <c r="AM803" s="26" t="str">
        <f t="shared" si="388"/>
        <v/>
      </c>
      <c r="AN803" s="4" t="str">
        <f>IF(AK803="",IF(AND(OR(H803&lt;&gt;"",G803&lt;&gt;""),E803=""),INDEX($AK$3:AK802,MATCH(MAX($AG$3:AG802),$AG$3:AG802,0),0),""),AK803)</f>
        <v/>
      </c>
      <c r="AO803" s="20" t="str">
        <f>IF(H803="",IF(AN803="","",IFERROR(INDEX(雇用者!$D$3:$D$100003,MATCH($AN803,雇用者!B$3:B$100003,0),0),"")),H803)&amp;""</f>
        <v/>
      </c>
      <c r="AP803" s="20" t="str">
        <f>IF(AN803="","",IFERROR(IF(AND(入力!I803="",H803=""),INDEX(雇用者!$E$3:$E$100003,MATCH($AN803,雇用者!B$3:B$100003,0),0),I803),I803))&amp;""</f>
        <v/>
      </c>
      <c r="AQ803" s="20" t="str">
        <f t="shared" si="389"/>
        <v/>
      </c>
      <c r="AR803" s="20" t="str">
        <f t="shared" si="390"/>
        <v/>
      </c>
      <c r="AS803" s="20" t="str">
        <f>IF(AN803="","",IFERROR(IF(AND(入力!G803="",H803=""),INDEX(雇用者!$F$3:$Y$100003,MATCH($AN803,雇用者!B$3:B$100003,0),MATCH($AM803,雇用者!$F$1:$Y$1,1)),IF(G803="","",G803)),IF(G803="","",G803)))</f>
        <v/>
      </c>
      <c r="AT803" s="21" t="str">
        <f t="shared" si="391"/>
        <v/>
      </c>
      <c r="AU803" s="21" t="str">
        <f>IF(AND(AT803&lt;&gt;"",COUNTIF($AL$3:AL803,AL803)=1),SUMIF($AL$3:$AT$100003,AL803,$AT$3:$AT$100003),"")</f>
        <v/>
      </c>
      <c r="AV803" s="21" t="str">
        <f>IF(AND(COUNTIF($AM$3:AM803,AM803)=COUNTIF($AM$3:AM100803,AM803),AM803&lt;&gt;""),SUMIF($AM$3:AM803,AM803,$AT$3:AT803),"")</f>
        <v/>
      </c>
      <c r="AW803" s="96"/>
      <c r="AX803" s="20" t="str">
        <f>IF(COUNT(BC803:BH803)=6,MAX($AX$3:AX802)+1,"")</f>
        <v/>
      </c>
      <c r="AY803" s="20" t="str">
        <f>IF(AZ803="","",RANK(AZ803,$AZ$3:$AZ$100003,1)+COUNTIF($AZ$3:AZ803,AZ803)-1)</f>
        <v/>
      </c>
      <c r="AZ803" s="20" t="str">
        <f t="shared" si="392"/>
        <v/>
      </c>
      <c r="BA803" s="20" t="str">
        <f>IF(AN803="","",IF(COUNTIF($AN$3:AN803,AN803)=1,1+MAX($BA$3:BA802),INDEX($BA$3:BA802,MATCH(AN803,$AN$3:AN803,0),0)))</f>
        <v/>
      </c>
      <c r="BB803" s="20" t="str">
        <f>IF(AO803="","",IF(COUNTIF($AO$3:AO803,AO803)=1,1+MAX($BB$3:BB802),INDEX($BB$3:BB802,MATCH(AO803,$AO$3:AO803,0),0)))</f>
        <v/>
      </c>
      <c r="BC803" s="54" t="str">
        <f t="shared" si="393"/>
        <v/>
      </c>
      <c r="BD803" s="54" t="str">
        <f t="shared" si="394"/>
        <v/>
      </c>
      <c r="BE803" s="20" t="str">
        <f>IF($AN803="","",IF(COUNTIF(AN803,"*"&amp;BE$1&amp;"*"),COUNTIF(AN$3:AN803,"*"&amp;BE$1&amp;"*"),""))</f>
        <v/>
      </c>
      <c r="BF803" s="20" t="str">
        <f>IF($AN803="","",IF(COUNTIF(AO803,"*"&amp;BF$1&amp;"*"),COUNTIF(AO$3:AO803,"*"&amp;BF$1&amp;"*"),""))</f>
        <v/>
      </c>
      <c r="BG803" s="20" t="str">
        <f>IF($AN803="","",IF(COUNTIF(AP803,"*"&amp;BG$1&amp;"*"),COUNTIF(AP$3:AP803,"*"&amp;BG$1&amp;"*"),""))</f>
        <v/>
      </c>
      <c r="BH803" s="20" t="str">
        <f>IF($AN803="","",IF(COUNTIF(AQ803,"*"&amp;BH$1&amp;"*"),COUNTIF(AQ$3:AQ803,"*"&amp;BH$1&amp;"*"),""))</f>
        <v/>
      </c>
      <c r="BI803" s="58" t="str">
        <f t="shared" si="395"/>
        <v/>
      </c>
      <c r="BJ803" s="20" t="str">
        <f t="shared" si="396"/>
        <v/>
      </c>
      <c r="BK803" s="20" t="str">
        <f t="shared" si="397"/>
        <v/>
      </c>
      <c r="BM803" s="20" t="str">
        <f>IF($BM$1&gt;=1+MAX($BM$3:BM802),1+MAX($BM$3:BM802),"")</f>
        <v/>
      </c>
      <c r="BN803" s="20" t="str">
        <f t="shared" si="398"/>
        <v/>
      </c>
      <c r="BO803" s="20" t="str">
        <f t="shared" si="398"/>
        <v/>
      </c>
      <c r="BP803" s="20" t="str">
        <f t="shared" si="398"/>
        <v/>
      </c>
      <c r="BQ803" s="20" t="str">
        <f t="shared" si="398"/>
        <v/>
      </c>
      <c r="BR803" s="20" t="str">
        <f t="shared" si="398"/>
        <v/>
      </c>
      <c r="BS803" s="20" t="str">
        <f t="shared" si="398"/>
        <v/>
      </c>
      <c r="BT803" s="20" t="str">
        <f t="shared" si="398"/>
        <v/>
      </c>
      <c r="BU803" s="20" t="str">
        <f t="shared" si="398"/>
        <v/>
      </c>
      <c r="BV803" s="20" t="str">
        <f t="shared" si="398"/>
        <v/>
      </c>
      <c r="BW803" s="20" t="str">
        <f t="shared" si="398"/>
        <v/>
      </c>
      <c r="BX803" s="20" t="str">
        <f t="shared" si="398"/>
        <v/>
      </c>
    </row>
    <row r="804" spans="2:76" ht="30" customHeight="1" x14ac:dyDescent="0.2">
      <c r="B804" s="52"/>
      <c r="C804" s="52"/>
      <c r="D804" s="52"/>
      <c r="E804" s="30"/>
      <c r="F804" s="31"/>
      <c r="G804" s="32"/>
      <c r="H804" s="30"/>
      <c r="I804" s="31"/>
      <c r="J804" s="34"/>
      <c r="K804" s="112" t="str">
        <f t="shared" si="375"/>
        <v/>
      </c>
      <c r="L804" s="108" t="str">
        <f t="shared" si="376"/>
        <v/>
      </c>
      <c r="M804" s="108" t="str">
        <f t="shared" si="377"/>
        <v/>
      </c>
      <c r="N804" s="31" t="str">
        <f t="shared" si="378"/>
        <v/>
      </c>
      <c r="O804" s="31" t="str">
        <f t="shared" si="379"/>
        <v/>
      </c>
      <c r="P804" s="49" t="str">
        <f t="shared" si="380"/>
        <v/>
      </c>
      <c r="Q804" s="49" t="str">
        <f t="shared" si="381"/>
        <v/>
      </c>
      <c r="R804" s="32" t="str">
        <f t="shared" si="382"/>
        <v/>
      </c>
      <c r="S804" s="19"/>
      <c r="T804" s="45" t="str">
        <f t="shared" si="383"/>
        <v/>
      </c>
      <c r="U804" s="32" t="str">
        <f t="shared" si="384"/>
        <v/>
      </c>
      <c r="V804" s="22"/>
      <c r="W804" s="6" t="str">
        <f t="shared" si="373"/>
        <v/>
      </c>
      <c r="X804" s="7" t="str">
        <f t="shared" si="385"/>
        <v/>
      </c>
      <c r="Y804" s="19"/>
      <c r="Z804" s="13" t="str">
        <f t="shared" si="374"/>
        <v/>
      </c>
      <c r="AA804" s="13" t="str">
        <f t="shared" si="386"/>
        <v/>
      </c>
      <c r="AB804" s="7" t="str">
        <f t="shared" si="387"/>
        <v/>
      </c>
      <c r="AC804" s="22"/>
      <c r="AD804" s="3" t="str">
        <f>IF(B804="","",COUNT(B$3:B804))</f>
        <v/>
      </c>
      <c r="AE804" s="3" t="str">
        <f>IF(C804="","",COUNT(C$3:C804))</f>
        <v/>
      </c>
      <c r="AF804" s="3" t="str">
        <f>IF(D804="","",COUNT(D$3:D804))</f>
        <v/>
      </c>
      <c r="AG804" s="20" t="str">
        <f>IF(E804="","",COUNTA($E$3:E804))</f>
        <v/>
      </c>
      <c r="AH804" s="38" t="str">
        <f>IF(B804="",IF(OR($C804&lt;&gt;"",$D804&lt;&gt;"",$E804&lt;&gt;"",$H804&lt;&gt;"",$G804&lt;&gt;""),INDEX(AH$3:AH803,MATCH(MAX(AD$3:AD803),AD$3:AD803,0),0),""),B804)</f>
        <v/>
      </c>
      <c r="AI804" s="38" t="str">
        <f>IF(C804="",IF(OR($D804&lt;&gt;"",$E804&lt;&gt;"",$H804&lt;&gt;"",$G804&lt;&gt;""),INDEX(AI$3:AI803,MATCH(MAX(AE$3:AE803),AE$3:AE803,0),0),""),C804)</f>
        <v/>
      </c>
      <c r="AJ804" s="38" t="str">
        <f>IF(D804="",IF(OR($E804&lt;&gt;"",$H804&lt;&gt;"",$G804&lt;&gt;""),INDEX(AJ$3:AJ803,MATCH(MAX(AF$3:AF803),AF$3:AF803,0),0),""),D804)</f>
        <v/>
      </c>
      <c r="AK804" s="4" t="str">
        <f>IF(入力!E804="","",IFERROR(INDEX(雇用者!$B$3:$B$100003,IFERROR(MATCH("*"&amp;$E804&amp;"*",雇用者!B$3:B$100003,0),MATCH("*"&amp;$E804&amp;"*",雇用者!C$3:C$100003,0)),0),入力!E804))&amp;""</f>
        <v/>
      </c>
      <c r="AL804" s="20" t="str">
        <f>IF(AM804="","",$AM804&amp;"@"&amp;AN804&amp;IF(AN804="","","@"&amp;COUNTIF($AK$3:AK804,AN804)))</f>
        <v/>
      </c>
      <c r="AM804" s="26" t="str">
        <f t="shared" si="388"/>
        <v/>
      </c>
      <c r="AN804" s="4" t="str">
        <f>IF(AK804="",IF(AND(OR(H804&lt;&gt;"",G804&lt;&gt;""),E804=""),INDEX($AK$3:AK803,MATCH(MAX($AG$3:AG803),$AG$3:AG803,0),0),""),AK804)</f>
        <v/>
      </c>
      <c r="AO804" s="20" t="str">
        <f>IF(H804="",IF(AN804="","",IFERROR(INDEX(雇用者!$D$3:$D$100003,MATCH($AN804,雇用者!B$3:B$100003,0),0),"")),H804)&amp;""</f>
        <v/>
      </c>
      <c r="AP804" s="20" t="str">
        <f>IF(AN804="","",IFERROR(IF(AND(入力!I804="",H804=""),INDEX(雇用者!$E$3:$E$100003,MATCH($AN804,雇用者!B$3:B$100003,0),0),I804),I804))&amp;""</f>
        <v/>
      </c>
      <c r="AQ804" s="20" t="str">
        <f t="shared" si="389"/>
        <v/>
      </c>
      <c r="AR804" s="20" t="str">
        <f t="shared" si="390"/>
        <v/>
      </c>
      <c r="AS804" s="20" t="str">
        <f>IF(AN804="","",IFERROR(IF(AND(入力!G804="",H804=""),INDEX(雇用者!$F$3:$Y$100003,MATCH($AN804,雇用者!B$3:B$100003,0),MATCH($AM804,雇用者!$F$1:$Y$1,1)),IF(G804="","",G804)),IF(G804="","",G804)))</f>
        <v/>
      </c>
      <c r="AT804" s="21" t="str">
        <f t="shared" si="391"/>
        <v/>
      </c>
      <c r="AU804" s="21" t="str">
        <f>IF(AND(AT804&lt;&gt;"",COUNTIF($AL$3:AL804,AL804)=1),SUMIF($AL$3:$AT$100003,AL804,$AT$3:$AT$100003),"")</f>
        <v/>
      </c>
      <c r="AV804" s="21" t="str">
        <f>IF(AND(COUNTIF($AM$3:AM804,AM804)=COUNTIF($AM$3:AM100804,AM804),AM804&lt;&gt;""),SUMIF($AM$3:AM804,AM804,$AT$3:AT804),"")</f>
        <v/>
      </c>
      <c r="AW804" s="96"/>
      <c r="AX804" s="20" t="str">
        <f>IF(COUNT(BC804:BH804)=6,MAX($AX$3:AX803)+1,"")</f>
        <v/>
      </c>
      <c r="AY804" s="20" t="str">
        <f>IF(AZ804="","",RANK(AZ804,$AZ$3:$AZ$100003,1)+COUNTIF($AZ$3:AZ804,AZ804)-1)</f>
        <v/>
      </c>
      <c r="AZ804" s="20" t="str">
        <f t="shared" si="392"/>
        <v/>
      </c>
      <c r="BA804" s="20" t="str">
        <f>IF(AN804="","",IF(COUNTIF($AN$3:AN804,AN804)=1,1+MAX($BA$3:BA803),INDEX($BA$3:BA803,MATCH(AN804,$AN$3:AN804,0),0)))</f>
        <v/>
      </c>
      <c r="BB804" s="20" t="str">
        <f>IF(AO804="","",IF(COUNTIF($AO$3:AO804,AO804)=1,1+MAX($BB$3:BB803),INDEX($BB$3:BB803,MATCH(AO804,$AO$3:AO804,0),0)))</f>
        <v/>
      </c>
      <c r="BC804" s="54" t="str">
        <f t="shared" si="393"/>
        <v/>
      </c>
      <c r="BD804" s="54" t="str">
        <f t="shared" si="394"/>
        <v/>
      </c>
      <c r="BE804" s="20" t="str">
        <f>IF($AN804="","",IF(COUNTIF(AN804,"*"&amp;BE$1&amp;"*"),COUNTIF(AN$3:AN804,"*"&amp;BE$1&amp;"*"),""))</f>
        <v/>
      </c>
      <c r="BF804" s="20" t="str">
        <f>IF($AN804="","",IF(COUNTIF(AO804,"*"&amp;BF$1&amp;"*"),COUNTIF(AO$3:AO804,"*"&amp;BF$1&amp;"*"),""))</f>
        <v/>
      </c>
      <c r="BG804" s="20" t="str">
        <f>IF($AN804="","",IF(COUNTIF(AP804,"*"&amp;BG$1&amp;"*"),COUNTIF(AP$3:AP804,"*"&amp;BG$1&amp;"*"),""))</f>
        <v/>
      </c>
      <c r="BH804" s="20" t="str">
        <f>IF($AN804="","",IF(COUNTIF(AQ804,"*"&amp;BH$1&amp;"*"),COUNTIF(AQ$3:AQ804,"*"&amp;BH$1&amp;"*"),""))</f>
        <v/>
      </c>
      <c r="BI804" s="58" t="str">
        <f t="shared" si="395"/>
        <v/>
      </c>
      <c r="BJ804" s="20" t="str">
        <f t="shared" si="396"/>
        <v/>
      </c>
      <c r="BK804" s="20" t="str">
        <f t="shared" si="397"/>
        <v/>
      </c>
      <c r="BM804" s="20" t="str">
        <f>IF($BM$1&gt;=1+MAX($BM$3:BM803),1+MAX($BM$3:BM803),"")</f>
        <v/>
      </c>
      <c r="BN804" s="20" t="str">
        <f t="shared" si="398"/>
        <v/>
      </c>
      <c r="BO804" s="20" t="str">
        <f t="shared" si="398"/>
        <v/>
      </c>
      <c r="BP804" s="20" t="str">
        <f t="shared" si="398"/>
        <v/>
      </c>
      <c r="BQ804" s="20" t="str">
        <f t="shared" si="398"/>
        <v/>
      </c>
      <c r="BR804" s="20" t="str">
        <f t="shared" si="398"/>
        <v/>
      </c>
      <c r="BS804" s="20" t="str">
        <f t="shared" si="398"/>
        <v/>
      </c>
      <c r="BT804" s="20" t="str">
        <f t="shared" si="398"/>
        <v/>
      </c>
      <c r="BU804" s="20" t="str">
        <f t="shared" si="398"/>
        <v/>
      </c>
      <c r="BV804" s="20" t="str">
        <f t="shared" si="398"/>
        <v/>
      </c>
      <c r="BW804" s="20" t="str">
        <f t="shared" si="398"/>
        <v/>
      </c>
      <c r="BX804" s="20" t="str">
        <f t="shared" si="398"/>
        <v/>
      </c>
    </row>
    <row r="805" spans="2:76" ht="30" customHeight="1" x14ac:dyDescent="0.2">
      <c r="B805" s="52"/>
      <c r="C805" s="52"/>
      <c r="D805" s="52"/>
      <c r="E805" s="30"/>
      <c r="F805" s="31"/>
      <c r="G805" s="32"/>
      <c r="H805" s="30"/>
      <c r="I805" s="31"/>
      <c r="J805" s="34"/>
      <c r="K805" s="112" t="str">
        <f t="shared" si="375"/>
        <v/>
      </c>
      <c r="L805" s="108" t="str">
        <f t="shared" si="376"/>
        <v/>
      </c>
      <c r="M805" s="108" t="str">
        <f t="shared" si="377"/>
        <v/>
      </c>
      <c r="N805" s="31" t="str">
        <f t="shared" si="378"/>
        <v/>
      </c>
      <c r="O805" s="31" t="str">
        <f t="shared" si="379"/>
        <v/>
      </c>
      <c r="P805" s="49" t="str">
        <f t="shared" si="380"/>
        <v/>
      </c>
      <c r="Q805" s="49" t="str">
        <f t="shared" si="381"/>
        <v/>
      </c>
      <c r="R805" s="32" t="str">
        <f t="shared" si="382"/>
        <v/>
      </c>
      <c r="S805" s="19"/>
      <c r="T805" s="45" t="str">
        <f t="shared" si="383"/>
        <v/>
      </c>
      <c r="U805" s="32" t="str">
        <f t="shared" si="384"/>
        <v/>
      </c>
      <c r="V805" s="22"/>
      <c r="W805" s="6" t="str">
        <f t="shared" si="373"/>
        <v/>
      </c>
      <c r="X805" s="7" t="str">
        <f t="shared" si="385"/>
        <v/>
      </c>
      <c r="Y805" s="19"/>
      <c r="Z805" s="13" t="str">
        <f t="shared" si="374"/>
        <v/>
      </c>
      <c r="AA805" s="13" t="str">
        <f t="shared" si="386"/>
        <v/>
      </c>
      <c r="AB805" s="7" t="str">
        <f t="shared" si="387"/>
        <v/>
      </c>
      <c r="AC805" s="22"/>
      <c r="AD805" s="3" t="str">
        <f>IF(B805="","",COUNT(B$3:B805))</f>
        <v/>
      </c>
      <c r="AE805" s="3" t="str">
        <f>IF(C805="","",COUNT(C$3:C805))</f>
        <v/>
      </c>
      <c r="AF805" s="3" t="str">
        <f>IF(D805="","",COUNT(D$3:D805))</f>
        <v/>
      </c>
      <c r="AG805" s="20" t="str">
        <f>IF(E805="","",COUNTA($E$3:E805))</f>
        <v/>
      </c>
      <c r="AH805" s="38" t="str">
        <f>IF(B805="",IF(OR($C805&lt;&gt;"",$D805&lt;&gt;"",$E805&lt;&gt;"",$H805&lt;&gt;"",$G805&lt;&gt;""),INDEX(AH$3:AH804,MATCH(MAX(AD$3:AD804),AD$3:AD804,0),0),""),B805)</f>
        <v/>
      </c>
      <c r="AI805" s="38" t="str">
        <f>IF(C805="",IF(OR($D805&lt;&gt;"",$E805&lt;&gt;"",$H805&lt;&gt;"",$G805&lt;&gt;""),INDEX(AI$3:AI804,MATCH(MAX(AE$3:AE804),AE$3:AE804,0),0),""),C805)</f>
        <v/>
      </c>
      <c r="AJ805" s="38" t="str">
        <f>IF(D805="",IF(OR($E805&lt;&gt;"",$H805&lt;&gt;"",$G805&lt;&gt;""),INDEX(AJ$3:AJ804,MATCH(MAX(AF$3:AF804),AF$3:AF804,0),0),""),D805)</f>
        <v/>
      </c>
      <c r="AK805" s="4" t="str">
        <f>IF(入力!E805="","",IFERROR(INDEX(雇用者!$B$3:$B$100003,IFERROR(MATCH("*"&amp;$E805&amp;"*",雇用者!B$3:B$100003,0),MATCH("*"&amp;$E805&amp;"*",雇用者!C$3:C$100003,0)),0),入力!E805))&amp;""</f>
        <v/>
      </c>
      <c r="AL805" s="20" t="str">
        <f>IF(AM805="","",$AM805&amp;"@"&amp;AN805&amp;IF(AN805="","","@"&amp;COUNTIF($AK$3:AK805,AN805)))</f>
        <v/>
      </c>
      <c r="AM805" s="26" t="str">
        <f t="shared" si="388"/>
        <v/>
      </c>
      <c r="AN805" s="4" t="str">
        <f>IF(AK805="",IF(AND(OR(H805&lt;&gt;"",G805&lt;&gt;""),E805=""),INDEX($AK$3:AK804,MATCH(MAX($AG$3:AG804),$AG$3:AG804,0),0),""),AK805)</f>
        <v/>
      </c>
      <c r="AO805" s="20" t="str">
        <f>IF(H805="",IF(AN805="","",IFERROR(INDEX(雇用者!$D$3:$D$100003,MATCH($AN805,雇用者!B$3:B$100003,0),0),"")),H805)&amp;""</f>
        <v/>
      </c>
      <c r="AP805" s="20" t="str">
        <f>IF(AN805="","",IFERROR(IF(AND(入力!I805="",H805=""),INDEX(雇用者!$E$3:$E$100003,MATCH($AN805,雇用者!B$3:B$100003,0),0),I805),I805))&amp;""</f>
        <v/>
      </c>
      <c r="AQ805" s="20" t="str">
        <f t="shared" si="389"/>
        <v/>
      </c>
      <c r="AR805" s="20" t="str">
        <f t="shared" si="390"/>
        <v/>
      </c>
      <c r="AS805" s="20" t="str">
        <f>IF(AN805="","",IFERROR(IF(AND(入力!G805="",H805=""),INDEX(雇用者!$F$3:$Y$100003,MATCH($AN805,雇用者!B$3:B$100003,0),MATCH($AM805,雇用者!$F$1:$Y$1,1)),IF(G805="","",G805)),IF(G805="","",G805)))</f>
        <v/>
      </c>
      <c r="AT805" s="21" t="str">
        <f t="shared" si="391"/>
        <v/>
      </c>
      <c r="AU805" s="21" t="str">
        <f>IF(AND(AT805&lt;&gt;"",COUNTIF($AL$3:AL805,AL805)=1),SUMIF($AL$3:$AT$100003,AL805,$AT$3:$AT$100003),"")</f>
        <v/>
      </c>
      <c r="AV805" s="21" t="str">
        <f>IF(AND(COUNTIF($AM$3:AM805,AM805)=COUNTIF($AM$3:AM100805,AM805),AM805&lt;&gt;""),SUMIF($AM$3:AM805,AM805,$AT$3:AT805),"")</f>
        <v/>
      </c>
      <c r="AW805" s="96"/>
      <c r="AX805" s="20" t="str">
        <f>IF(COUNT(BC805:BH805)=6,MAX($AX$3:AX804)+1,"")</f>
        <v/>
      </c>
      <c r="AY805" s="20" t="str">
        <f>IF(AZ805="","",RANK(AZ805,$AZ$3:$AZ$100003,1)+COUNTIF($AZ$3:AZ805,AZ805)-1)</f>
        <v/>
      </c>
      <c r="AZ805" s="20" t="str">
        <f t="shared" si="392"/>
        <v/>
      </c>
      <c r="BA805" s="20" t="str">
        <f>IF(AN805="","",IF(COUNTIF($AN$3:AN805,AN805)=1,1+MAX($BA$3:BA804),INDEX($BA$3:BA804,MATCH(AN805,$AN$3:AN805,0),0)))</f>
        <v/>
      </c>
      <c r="BB805" s="20" t="str">
        <f>IF(AO805="","",IF(COUNTIF($AO$3:AO805,AO805)=1,1+MAX($BB$3:BB804),INDEX($BB$3:BB804,MATCH(AO805,$AO$3:AO805,0),0)))</f>
        <v/>
      </c>
      <c r="BC805" s="54" t="str">
        <f t="shared" si="393"/>
        <v/>
      </c>
      <c r="BD805" s="54" t="str">
        <f t="shared" si="394"/>
        <v/>
      </c>
      <c r="BE805" s="20" t="str">
        <f>IF($AN805="","",IF(COUNTIF(AN805,"*"&amp;BE$1&amp;"*"),COUNTIF(AN$3:AN805,"*"&amp;BE$1&amp;"*"),""))</f>
        <v/>
      </c>
      <c r="BF805" s="20" t="str">
        <f>IF($AN805="","",IF(COUNTIF(AO805,"*"&amp;BF$1&amp;"*"),COUNTIF(AO$3:AO805,"*"&amp;BF$1&amp;"*"),""))</f>
        <v/>
      </c>
      <c r="BG805" s="20" t="str">
        <f>IF($AN805="","",IF(COUNTIF(AP805,"*"&amp;BG$1&amp;"*"),COUNTIF(AP$3:AP805,"*"&amp;BG$1&amp;"*"),""))</f>
        <v/>
      </c>
      <c r="BH805" s="20" t="str">
        <f>IF($AN805="","",IF(COUNTIF(AQ805,"*"&amp;BH$1&amp;"*"),COUNTIF(AQ$3:AQ805,"*"&amp;BH$1&amp;"*"),""))</f>
        <v/>
      </c>
      <c r="BI805" s="58" t="str">
        <f t="shared" si="395"/>
        <v/>
      </c>
      <c r="BJ805" s="20" t="str">
        <f t="shared" si="396"/>
        <v/>
      </c>
      <c r="BK805" s="20" t="str">
        <f t="shared" si="397"/>
        <v/>
      </c>
      <c r="BM805" s="20" t="str">
        <f>IF($BM$1&gt;=1+MAX($BM$3:BM804),1+MAX($BM$3:BM804),"")</f>
        <v/>
      </c>
      <c r="BN805" s="20" t="str">
        <f t="shared" si="398"/>
        <v/>
      </c>
      <c r="BO805" s="20" t="str">
        <f t="shared" si="398"/>
        <v/>
      </c>
      <c r="BP805" s="20" t="str">
        <f t="shared" si="398"/>
        <v/>
      </c>
      <c r="BQ805" s="20" t="str">
        <f t="shared" si="398"/>
        <v/>
      </c>
      <c r="BR805" s="20" t="str">
        <f t="shared" si="398"/>
        <v/>
      </c>
      <c r="BS805" s="20" t="str">
        <f t="shared" si="398"/>
        <v/>
      </c>
      <c r="BT805" s="20" t="str">
        <f t="shared" si="398"/>
        <v/>
      </c>
      <c r="BU805" s="20" t="str">
        <f t="shared" si="398"/>
        <v/>
      </c>
      <c r="BV805" s="20" t="str">
        <f t="shared" si="398"/>
        <v/>
      </c>
      <c r="BW805" s="20" t="str">
        <f t="shared" si="398"/>
        <v/>
      </c>
      <c r="BX805" s="20" t="str">
        <f t="shared" si="398"/>
        <v/>
      </c>
    </row>
    <row r="806" spans="2:76" ht="30" customHeight="1" x14ac:dyDescent="0.2">
      <c r="B806" s="52"/>
      <c r="C806" s="52"/>
      <c r="D806" s="52"/>
      <c r="E806" s="30"/>
      <c r="F806" s="31"/>
      <c r="G806" s="32"/>
      <c r="H806" s="30"/>
      <c r="I806" s="31"/>
      <c r="J806" s="34"/>
      <c r="K806" s="112" t="str">
        <f t="shared" si="375"/>
        <v/>
      </c>
      <c r="L806" s="108" t="str">
        <f t="shared" si="376"/>
        <v/>
      </c>
      <c r="M806" s="108" t="str">
        <f t="shared" si="377"/>
        <v/>
      </c>
      <c r="N806" s="31" t="str">
        <f t="shared" si="378"/>
        <v/>
      </c>
      <c r="O806" s="31" t="str">
        <f t="shared" si="379"/>
        <v/>
      </c>
      <c r="P806" s="49" t="str">
        <f t="shared" si="380"/>
        <v/>
      </c>
      <c r="Q806" s="49" t="str">
        <f t="shared" si="381"/>
        <v/>
      </c>
      <c r="R806" s="32" t="str">
        <f t="shared" si="382"/>
        <v/>
      </c>
      <c r="S806" s="19"/>
      <c r="T806" s="45" t="str">
        <f t="shared" si="383"/>
        <v/>
      </c>
      <c r="U806" s="32" t="str">
        <f t="shared" si="384"/>
        <v/>
      </c>
      <c r="V806" s="22"/>
      <c r="W806" s="6" t="str">
        <f t="shared" si="373"/>
        <v/>
      </c>
      <c r="X806" s="7" t="str">
        <f t="shared" si="385"/>
        <v/>
      </c>
      <c r="Y806" s="19"/>
      <c r="Z806" s="13" t="str">
        <f t="shared" si="374"/>
        <v/>
      </c>
      <c r="AA806" s="13" t="str">
        <f t="shared" si="386"/>
        <v/>
      </c>
      <c r="AB806" s="7" t="str">
        <f t="shared" si="387"/>
        <v/>
      </c>
      <c r="AC806" s="22"/>
      <c r="AD806" s="3" t="str">
        <f>IF(B806="","",COUNT(B$3:B806))</f>
        <v/>
      </c>
      <c r="AE806" s="3" t="str">
        <f>IF(C806="","",COUNT(C$3:C806))</f>
        <v/>
      </c>
      <c r="AF806" s="3" t="str">
        <f>IF(D806="","",COUNT(D$3:D806))</f>
        <v/>
      </c>
      <c r="AG806" s="20" t="str">
        <f>IF(E806="","",COUNTA($E$3:E806))</f>
        <v/>
      </c>
      <c r="AH806" s="38" t="str">
        <f>IF(B806="",IF(OR($C806&lt;&gt;"",$D806&lt;&gt;"",$E806&lt;&gt;"",$H806&lt;&gt;"",$G806&lt;&gt;""),INDEX(AH$3:AH805,MATCH(MAX(AD$3:AD805),AD$3:AD805,0),0),""),B806)</f>
        <v/>
      </c>
      <c r="AI806" s="38" t="str">
        <f>IF(C806="",IF(OR($D806&lt;&gt;"",$E806&lt;&gt;"",$H806&lt;&gt;"",$G806&lt;&gt;""),INDEX(AI$3:AI805,MATCH(MAX(AE$3:AE805),AE$3:AE805,0),0),""),C806)</f>
        <v/>
      </c>
      <c r="AJ806" s="38" t="str">
        <f>IF(D806="",IF(OR($E806&lt;&gt;"",$H806&lt;&gt;"",$G806&lt;&gt;""),INDEX(AJ$3:AJ805,MATCH(MAX(AF$3:AF805),AF$3:AF805,0),0),""),D806)</f>
        <v/>
      </c>
      <c r="AK806" s="4" t="str">
        <f>IF(入力!E806="","",IFERROR(INDEX(雇用者!$B$3:$B$100003,IFERROR(MATCH("*"&amp;$E806&amp;"*",雇用者!B$3:B$100003,0),MATCH("*"&amp;$E806&amp;"*",雇用者!C$3:C$100003,0)),0),入力!E806))&amp;""</f>
        <v/>
      </c>
      <c r="AL806" s="20" t="str">
        <f>IF(AM806="","",$AM806&amp;"@"&amp;AN806&amp;IF(AN806="","","@"&amp;COUNTIF($AK$3:AK806,AN806)))</f>
        <v/>
      </c>
      <c r="AM806" s="26" t="str">
        <f t="shared" si="388"/>
        <v/>
      </c>
      <c r="AN806" s="4" t="str">
        <f>IF(AK806="",IF(AND(OR(H806&lt;&gt;"",G806&lt;&gt;""),E806=""),INDEX($AK$3:AK805,MATCH(MAX($AG$3:AG805),$AG$3:AG805,0),0),""),AK806)</f>
        <v/>
      </c>
      <c r="AO806" s="20" t="str">
        <f>IF(H806="",IF(AN806="","",IFERROR(INDEX(雇用者!$D$3:$D$100003,MATCH($AN806,雇用者!B$3:B$100003,0),0),"")),H806)&amp;""</f>
        <v/>
      </c>
      <c r="AP806" s="20" t="str">
        <f>IF(AN806="","",IFERROR(IF(AND(入力!I806="",H806=""),INDEX(雇用者!$E$3:$E$100003,MATCH($AN806,雇用者!B$3:B$100003,0),0),I806),I806))&amp;""</f>
        <v/>
      </c>
      <c r="AQ806" s="20" t="str">
        <f t="shared" si="389"/>
        <v/>
      </c>
      <c r="AR806" s="20" t="str">
        <f t="shared" si="390"/>
        <v/>
      </c>
      <c r="AS806" s="20" t="str">
        <f>IF(AN806="","",IFERROR(IF(AND(入力!G806="",H806=""),INDEX(雇用者!$F$3:$Y$100003,MATCH($AN806,雇用者!B$3:B$100003,0),MATCH($AM806,雇用者!$F$1:$Y$1,1)),IF(G806="","",G806)),IF(G806="","",G806)))</f>
        <v/>
      </c>
      <c r="AT806" s="21" t="str">
        <f t="shared" si="391"/>
        <v/>
      </c>
      <c r="AU806" s="21" t="str">
        <f>IF(AND(AT806&lt;&gt;"",COUNTIF($AL$3:AL806,AL806)=1),SUMIF($AL$3:$AT$100003,AL806,$AT$3:$AT$100003),"")</f>
        <v/>
      </c>
      <c r="AV806" s="21" t="str">
        <f>IF(AND(COUNTIF($AM$3:AM806,AM806)=COUNTIF($AM$3:AM100806,AM806),AM806&lt;&gt;""),SUMIF($AM$3:AM806,AM806,$AT$3:AT806),"")</f>
        <v/>
      </c>
      <c r="AW806" s="96"/>
      <c r="AX806" s="20" t="str">
        <f>IF(COUNT(BC806:BH806)=6,MAX($AX$3:AX805)+1,"")</f>
        <v/>
      </c>
      <c r="AY806" s="20" t="str">
        <f>IF(AZ806="","",RANK(AZ806,$AZ$3:$AZ$100003,1)+COUNTIF($AZ$3:AZ806,AZ806)-1)</f>
        <v/>
      </c>
      <c r="AZ806" s="20" t="str">
        <f t="shared" si="392"/>
        <v/>
      </c>
      <c r="BA806" s="20" t="str">
        <f>IF(AN806="","",IF(COUNTIF($AN$3:AN806,AN806)=1,1+MAX($BA$3:BA805),INDEX($BA$3:BA805,MATCH(AN806,$AN$3:AN806,0),0)))</f>
        <v/>
      </c>
      <c r="BB806" s="20" t="str">
        <f>IF(AO806="","",IF(COUNTIF($AO$3:AO806,AO806)=1,1+MAX($BB$3:BB805),INDEX($BB$3:BB805,MATCH(AO806,$AO$3:AO806,0),0)))</f>
        <v/>
      </c>
      <c r="BC806" s="54" t="str">
        <f t="shared" si="393"/>
        <v/>
      </c>
      <c r="BD806" s="54" t="str">
        <f t="shared" si="394"/>
        <v/>
      </c>
      <c r="BE806" s="20" t="str">
        <f>IF($AN806="","",IF(COUNTIF(AN806,"*"&amp;BE$1&amp;"*"),COUNTIF(AN$3:AN806,"*"&amp;BE$1&amp;"*"),""))</f>
        <v/>
      </c>
      <c r="BF806" s="20" t="str">
        <f>IF($AN806="","",IF(COUNTIF(AO806,"*"&amp;BF$1&amp;"*"),COUNTIF(AO$3:AO806,"*"&amp;BF$1&amp;"*"),""))</f>
        <v/>
      </c>
      <c r="BG806" s="20" t="str">
        <f>IF($AN806="","",IF(COUNTIF(AP806,"*"&amp;BG$1&amp;"*"),COUNTIF(AP$3:AP806,"*"&amp;BG$1&amp;"*"),""))</f>
        <v/>
      </c>
      <c r="BH806" s="20" t="str">
        <f>IF($AN806="","",IF(COUNTIF(AQ806,"*"&amp;BH$1&amp;"*"),COUNTIF(AQ$3:AQ806,"*"&amp;BH$1&amp;"*"),""))</f>
        <v/>
      </c>
      <c r="BI806" s="58" t="str">
        <f t="shared" si="395"/>
        <v/>
      </c>
      <c r="BJ806" s="20" t="str">
        <f t="shared" si="396"/>
        <v/>
      </c>
      <c r="BK806" s="20" t="str">
        <f t="shared" si="397"/>
        <v/>
      </c>
      <c r="BM806" s="20" t="str">
        <f>IF($BM$1&gt;=1+MAX($BM$3:BM805),1+MAX($BM$3:BM805),"")</f>
        <v/>
      </c>
      <c r="BN806" s="20" t="str">
        <f t="shared" si="398"/>
        <v/>
      </c>
      <c r="BO806" s="20" t="str">
        <f t="shared" si="398"/>
        <v/>
      </c>
      <c r="BP806" s="20" t="str">
        <f t="shared" ref="BN806:BX829" si="399">IFERROR(IF($BM806="","",INDEX($AH$3:$AT$100003,MATCH($BM806,INDEX($AX$3:$AY$100003,0,MATCH($BN$1,$AX$2:$AY$2,0)),0),MATCH(BP$2,$AH$2:$AT$2,0))),"")</f>
        <v/>
      </c>
      <c r="BQ806" s="20" t="str">
        <f t="shared" si="399"/>
        <v/>
      </c>
      <c r="BR806" s="20" t="str">
        <f t="shared" si="399"/>
        <v/>
      </c>
      <c r="BS806" s="20" t="str">
        <f t="shared" si="399"/>
        <v/>
      </c>
      <c r="BT806" s="20" t="str">
        <f t="shared" si="399"/>
        <v/>
      </c>
      <c r="BU806" s="20" t="str">
        <f t="shared" si="399"/>
        <v/>
      </c>
      <c r="BV806" s="20" t="str">
        <f t="shared" si="399"/>
        <v/>
      </c>
      <c r="BW806" s="20" t="str">
        <f t="shared" si="399"/>
        <v/>
      </c>
      <c r="BX806" s="20" t="str">
        <f t="shared" si="399"/>
        <v/>
      </c>
    </row>
    <row r="807" spans="2:76" ht="30" customHeight="1" x14ac:dyDescent="0.2">
      <c r="B807" s="52"/>
      <c r="C807" s="52"/>
      <c r="D807" s="52"/>
      <c r="E807" s="30"/>
      <c r="F807" s="31"/>
      <c r="G807" s="32"/>
      <c r="H807" s="30"/>
      <c r="I807" s="31"/>
      <c r="J807" s="34"/>
      <c r="K807" s="112" t="str">
        <f t="shared" si="375"/>
        <v/>
      </c>
      <c r="L807" s="108" t="str">
        <f t="shared" si="376"/>
        <v/>
      </c>
      <c r="M807" s="108" t="str">
        <f t="shared" si="377"/>
        <v/>
      </c>
      <c r="N807" s="31" t="str">
        <f t="shared" si="378"/>
        <v/>
      </c>
      <c r="O807" s="31" t="str">
        <f t="shared" si="379"/>
        <v/>
      </c>
      <c r="P807" s="49" t="str">
        <f t="shared" si="380"/>
        <v/>
      </c>
      <c r="Q807" s="49" t="str">
        <f t="shared" si="381"/>
        <v/>
      </c>
      <c r="R807" s="32" t="str">
        <f t="shared" si="382"/>
        <v/>
      </c>
      <c r="S807" s="19"/>
      <c r="T807" s="45" t="str">
        <f t="shared" si="383"/>
        <v/>
      </c>
      <c r="U807" s="32" t="str">
        <f t="shared" si="384"/>
        <v/>
      </c>
      <c r="V807" s="22"/>
      <c r="W807" s="6" t="str">
        <f t="shared" si="373"/>
        <v/>
      </c>
      <c r="X807" s="7" t="str">
        <f t="shared" si="385"/>
        <v/>
      </c>
      <c r="Y807" s="19"/>
      <c r="Z807" s="13" t="str">
        <f t="shared" si="374"/>
        <v/>
      </c>
      <c r="AA807" s="13" t="str">
        <f t="shared" si="386"/>
        <v/>
      </c>
      <c r="AB807" s="7" t="str">
        <f t="shared" si="387"/>
        <v/>
      </c>
      <c r="AC807" s="22"/>
      <c r="AD807" s="3" t="str">
        <f>IF(B807="","",COUNT(B$3:B807))</f>
        <v/>
      </c>
      <c r="AE807" s="3" t="str">
        <f>IF(C807="","",COUNT(C$3:C807))</f>
        <v/>
      </c>
      <c r="AF807" s="3" t="str">
        <f>IF(D807="","",COUNT(D$3:D807))</f>
        <v/>
      </c>
      <c r="AG807" s="20" t="str">
        <f>IF(E807="","",COUNTA($E$3:E807))</f>
        <v/>
      </c>
      <c r="AH807" s="38" t="str">
        <f>IF(B807="",IF(OR($C807&lt;&gt;"",$D807&lt;&gt;"",$E807&lt;&gt;"",$H807&lt;&gt;"",$G807&lt;&gt;""),INDEX(AH$3:AH806,MATCH(MAX(AD$3:AD806),AD$3:AD806,0),0),""),B807)</f>
        <v/>
      </c>
      <c r="AI807" s="38" t="str">
        <f>IF(C807="",IF(OR($D807&lt;&gt;"",$E807&lt;&gt;"",$H807&lt;&gt;"",$G807&lt;&gt;""),INDEX(AI$3:AI806,MATCH(MAX(AE$3:AE806),AE$3:AE806,0),0),""),C807)</f>
        <v/>
      </c>
      <c r="AJ807" s="38" t="str">
        <f>IF(D807="",IF(OR($E807&lt;&gt;"",$H807&lt;&gt;"",$G807&lt;&gt;""),INDEX(AJ$3:AJ806,MATCH(MAX(AF$3:AF806),AF$3:AF806,0),0),""),D807)</f>
        <v/>
      </c>
      <c r="AK807" s="4" t="str">
        <f>IF(入力!E807="","",IFERROR(INDEX(雇用者!$B$3:$B$100003,IFERROR(MATCH("*"&amp;$E807&amp;"*",雇用者!B$3:B$100003,0),MATCH("*"&amp;$E807&amp;"*",雇用者!C$3:C$100003,0)),0),入力!E807))&amp;""</f>
        <v/>
      </c>
      <c r="AL807" s="20" t="str">
        <f>IF(AM807="","",$AM807&amp;"@"&amp;AN807&amp;IF(AN807="","","@"&amp;COUNTIF($AK$3:AK807,AN807)))</f>
        <v/>
      </c>
      <c r="AM807" s="26" t="str">
        <f t="shared" si="388"/>
        <v/>
      </c>
      <c r="AN807" s="4" t="str">
        <f>IF(AK807="",IF(AND(OR(H807&lt;&gt;"",G807&lt;&gt;""),E807=""),INDEX($AK$3:AK806,MATCH(MAX($AG$3:AG806),$AG$3:AG806,0),0),""),AK807)</f>
        <v/>
      </c>
      <c r="AO807" s="20" t="str">
        <f>IF(H807="",IF(AN807="","",IFERROR(INDEX(雇用者!$D$3:$D$100003,MATCH($AN807,雇用者!B$3:B$100003,0),0),"")),H807)&amp;""</f>
        <v/>
      </c>
      <c r="AP807" s="20" t="str">
        <f>IF(AN807="","",IFERROR(IF(AND(入力!I807="",H807=""),INDEX(雇用者!$E$3:$E$100003,MATCH($AN807,雇用者!B$3:B$100003,0),0),I807),I807))&amp;""</f>
        <v/>
      </c>
      <c r="AQ807" s="20" t="str">
        <f t="shared" si="389"/>
        <v/>
      </c>
      <c r="AR807" s="20" t="str">
        <f t="shared" si="390"/>
        <v/>
      </c>
      <c r="AS807" s="20" t="str">
        <f>IF(AN807="","",IFERROR(IF(AND(入力!G807="",H807=""),INDEX(雇用者!$F$3:$Y$100003,MATCH($AN807,雇用者!B$3:B$100003,0),MATCH($AM807,雇用者!$F$1:$Y$1,1)),IF(G807="","",G807)),IF(G807="","",G807)))</f>
        <v/>
      </c>
      <c r="AT807" s="21" t="str">
        <f t="shared" si="391"/>
        <v/>
      </c>
      <c r="AU807" s="21" t="str">
        <f>IF(AND(AT807&lt;&gt;"",COUNTIF($AL$3:AL807,AL807)=1),SUMIF($AL$3:$AT$100003,AL807,$AT$3:$AT$100003),"")</f>
        <v/>
      </c>
      <c r="AV807" s="21" t="str">
        <f>IF(AND(COUNTIF($AM$3:AM807,AM807)=COUNTIF($AM$3:AM100807,AM807),AM807&lt;&gt;""),SUMIF($AM$3:AM807,AM807,$AT$3:AT807),"")</f>
        <v/>
      </c>
      <c r="AW807" s="96"/>
      <c r="AX807" s="20" t="str">
        <f>IF(COUNT(BC807:BH807)=6,MAX($AX$3:AX806)+1,"")</f>
        <v/>
      </c>
      <c r="AY807" s="20" t="str">
        <f>IF(AZ807="","",RANK(AZ807,$AZ$3:$AZ$100003,1)+COUNTIF($AZ$3:AZ807,AZ807)-1)</f>
        <v/>
      </c>
      <c r="AZ807" s="20" t="str">
        <f t="shared" si="392"/>
        <v/>
      </c>
      <c r="BA807" s="20" t="str">
        <f>IF(AN807="","",IF(COUNTIF($AN$3:AN807,AN807)=1,1+MAX($BA$3:BA806),INDEX($BA$3:BA806,MATCH(AN807,$AN$3:AN807,0),0)))</f>
        <v/>
      </c>
      <c r="BB807" s="20" t="str">
        <f>IF(AO807="","",IF(COUNTIF($AO$3:AO807,AO807)=1,1+MAX($BB$3:BB806),INDEX($BB$3:BB806,MATCH(AO807,$AO$3:AO807,0),0)))</f>
        <v/>
      </c>
      <c r="BC807" s="54" t="str">
        <f t="shared" si="393"/>
        <v/>
      </c>
      <c r="BD807" s="54" t="str">
        <f t="shared" si="394"/>
        <v/>
      </c>
      <c r="BE807" s="20" t="str">
        <f>IF($AN807="","",IF(COUNTIF(AN807,"*"&amp;BE$1&amp;"*"),COUNTIF(AN$3:AN807,"*"&amp;BE$1&amp;"*"),""))</f>
        <v/>
      </c>
      <c r="BF807" s="20" t="str">
        <f>IF($AN807="","",IF(COUNTIF(AO807,"*"&amp;BF$1&amp;"*"),COUNTIF(AO$3:AO807,"*"&amp;BF$1&amp;"*"),""))</f>
        <v/>
      </c>
      <c r="BG807" s="20" t="str">
        <f>IF($AN807="","",IF(COUNTIF(AP807,"*"&amp;BG$1&amp;"*"),COUNTIF(AP$3:AP807,"*"&amp;BG$1&amp;"*"),""))</f>
        <v/>
      </c>
      <c r="BH807" s="20" t="str">
        <f>IF($AN807="","",IF(COUNTIF(AQ807,"*"&amp;BH$1&amp;"*"),COUNTIF(AQ$3:AQ807,"*"&amp;BH$1&amp;"*"),""))</f>
        <v/>
      </c>
      <c r="BI807" s="58" t="str">
        <f t="shared" si="395"/>
        <v/>
      </c>
      <c r="BJ807" s="20" t="str">
        <f t="shared" si="396"/>
        <v/>
      </c>
      <c r="BK807" s="20" t="str">
        <f t="shared" si="397"/>
        <v/>
      </c>
      <c r="BM807" s="20" t="str">
        <f>IF($BM$1&gt;=1+MAX($BM$3:BM806),1+MAX($BM$3:BM806),"")</f>
        <v/>
      </c>
      <c r="BN807" s="20" t="str">
        <f t="shared" si="399"/>
        <v/>
      </c>
      <c r="BO807" s="20" t="str">
        <f t="shared" si="399"/>
        <v/>
      </c>
      <c r="BP807" s="20" t="str">
        <f t="shared" si="399"/>
        <v/>
      </c>
      <c r="BQ807" s="20" t="str">
        <f t="shared" si="399"/>
        <v/>
      </c>
      <c r="BR807" s="20" t="str">
        <f t="shared" si="399"/>
        <v/>
      </c>
      <c r="BS807" s="20" t="str">
        <f t="shared" si="399"/>
        <v/>
      </c>
      <c r="BT807" s="20" t="str">
        <f t="shared" si="399"/>
        <v/>
      </c>
      <c r="BU807" s="20" t="str">
        <f t="shared" si="399"/>
        <v/>
      </c>
      <c r="BV807" s="20" t="str">
        <f t="shared" si="399"/>
        <v/>
      </c>
      <c r="BW807" s="20" t="str">
        <f t="shared" si="399"/>
        <v/>
      </c>
      <c r="BX807" s="20" t="str">
        <f t="shared" si="399"/>
        <v/>
      </c>
    </row>
    <row r="808" spans="2:76" ht="30" customHeight="1" x14ac:dyDescent="0.2">
      <c r="B808" s="52"/>
      <c r="C808" s="52"/>
      <c r="D808" s="52"/>
      <c r="E808" s="30"/>
      <c r="F808" s="31"/>
      <c r="G808" s="32"/>
      <c r="H808" s="30"/>
      <c r="I808" s="31"/>
      <c r="J808" s="34"/>
      <c r="K808" s="112" t="str">
        <f t="shared" si="375"/>
        <v/>
      </c>
      <c r="L808" s="108" t="str">
        <f t="shared" si="376"/>
        <v/>
      </c>
      <c r="M808" s="108" t="str">
        <f t="shared" si="377"/>
        <v/>
      </c>
      <c r="N808" s="31" t="str">
        <f t="shared" si="378"/>
        <v/>
      </c>
      <c r="O808" s="31" t="str">
        <f t="shared" si="379"/>
        <v/>
      </c>
      <c r="P808" s="49" t="str">
        <f t="shared" si="380"/>
        <v/>
      </c>
      <c r="Q808" s="49" t="str">
        <f t="shared" si="381"/>
        <v/>
      </c>
      <c r="R808" s="32" t="str">
        <f t="shared" si="382"/>
        <v/>
      </c>
      <c r="S808" s="19"/>
      <c r="T808" s="45" t="str">
        <f t="shared" si="383"/>
        <v/>
      </c>
      <c r="U808" s="32" t="str">
        <f t="shared" si="384"/>
        <v/>
      </c>
      <c r="V808" s="22"/>
      <c r="W808" s="6" t="str">
        <f t="shared" si="373"/>
        <v/>
      </c>
      <c r="X808" s="7" t="str">
        <f t="shared" si="385"/>
        <v/>
      </c>
      <c r="Y808" s="19"/>
      <c r="Z808" s="13" t="str">
        <f t="shared" si="374"/>
        <v/>
      </c>
      <c r="AA808" s="13" t="str">
        <f t="shared" si="386"/>
        <v/>
      </c>
      <c r="AB808" s="7" t="str">
        <f t="shared" si="387"/>
        <v/>
      </c>
      <c r="AC808" s="22"/>
      <c r="AD808" s="3" t="str">
        <f>IF(B808="","",COUNT(B$3:B808))</f>
        <v/>
      </c>
      <c r="AE808" s="3" t="str">
        <f>IF(C808="","",COUNT(C$3:C808))</f>
        <v/>
      </c>
      <c r="AF808" s="3" t="str">
        <f>IF(D808="","",COUNT(D$3:D808))</f>
        <v/>
      </c>
      <c r="AG808" s="20" t="str">
        <f>IF(E808="","",COUNTA($E$3:E808))</f>
        <v/>
      </c>
      <c r="AH808" s="38" t="str">
        <f>IF(B808="",IF(OR($C808&lt;&gt;"",$D808&lt;&gt;"",$E808&lt;&gt;"",$H808&lt;&gt;"",$G808&lt;&gt;""),INDEX(AH$3:AH807,MATCH(MAX(AD$3:AD807),AD$3:AD807,0),0),""),B808)</f>
        <v/>
      </c>
      <c r="AI808" s="38" t="str">
        <f>IF(C808="",IF(OR($D808&lt;&gt;"",$E808&lt;&gt;"",$H808&lt;&gt;"",$G808&lt;&gt;""),INDEX(AI$3:AI807,MATCH(MAX(AE$3:AE807),AE$3:AE807,0),0),""),C808)</f>
        <v/>
      </c>
      <c r="AJ808" s="38" t="str">
        <f>IF(D808="",IF(OR($E808&lt;&gt;"",$H808&lt;&gt;"",$G808&lt;&gt;""),INDEX(AJ$3:AJ807,MATCH(MAX(AF$3:AF807),AF$3:AF807,0),0),""),D808)</f>
        <v/>
      </c>
      <c r="AK808" s="4" t="str">
        <f>IF(入力!E808="","",IFERROR(INDEX(雇用者!$B$3:$B$100003,IFERROR(MATCH("*"&amp;$E808&amp;"*",雇用者!B$3:B$100003,0),MATCH("*"&amp;$E808&amp;"*",雇用者!C$3:C$100003,0)),0),入力!E808))&amp;""</f>
        <v/>
      </c>
      <c r="AL808" s="20" t="str">
        <f>IF(AM808="","",$AM808&amp;"@"&amp;AN808&amp;IF(AN808="","","@"&amp;COUNTIF($AK$3:AK808,AN808)))</f>
        <v/>
      </c>
      <c r="AM808" s="26" t="str">
        <f t="shared" si="388"/>
        <v/>
      </c>
      <c r="AN808" s="4" t="str">
        <f>IF(AK808="",IF(AND(OR(H808&lt;&gt;"",G808&lt;&gt;""),E808=""),INDEX($AK$3:AK807,MATCH(MAX($AG$3:AG807),$AG$3:AG807,0),0),""),AK808)</f>
        <v/>
      </c>
      <c r="AO808" s="20" t="str">
        <f>IF(H808="",IF(AN808="","",IFERROR(INDEX(雇用者!$D$3:$D$100003,MATCH($AN808,雇用者!B$3:B$100003,0),0),"")),H808)&amp;""</f>
        <v/>
      </c>
      <c r="AP808" s="20" t="str">
        <f>IF(AN808="","",IFERROR(IF(AND(入力!I808="",H808=""),INDEX(雇用者!$E$3:$E$100003,MATCH($AN808,雇用者!B$3:B$100003,0),0),I808),I808))&amp;""</f>
        <v/>
      </c>
      <c r="AQ808" s="20" t="str">
        <f t="shared" si="389"/>
        <v/>
      </c>
      <c r="AR808" s="20" t="str">
        <f t="shared" si="390"/>
        <v/>
      </c>
      <c r="AS808" s="20" t="str">
        <f>IF(AN808="","",IFERROR(IF(AND(入力!G808="",H808=""),INDEX(雇用者!$F$3:$Y$100003,MATCH($AN808,雇用者!B$3:B$100003,0),MATCH($AM808,雇用者!$F$1:$Y$1,1)),IF(G808="","",G808)),IF(G808="","",G808)))</f>
        <v/>
      </c>
      <c r="AT808" s="21" t="str">
        <f t="shared" si="391"/>
        <v/>
      </c>
      <c r="AU808" s="21" t="str">
        <f>IF(AND(AT808&lt;&gt;"",COUNTIF($AL$3:AL808,AL808)=1),SUMIF($AL$3:$AT$100003,AL808,$AT$3:$AT$100003),"")</f>
        <v/>
      </c>
      <c r="AV808" s="21" t="str">
        <f>IF(AND(COUNTIF($AM$3:AM808,AM808)=COUNTIF($AM$3:AM100808,AM808),AM808&lt;&gt;""),SUMIF($AM$3:AM808,AM808,$AT$3:AT808),"")</f>
        <v/>
      </c>
      <c r="AW808" s="96"/>
      <c r="AX808" s="20" t="str">
        <f>IF(COUNT(BC808:BH808)=6,MAX($AX$3:AX807)+1,"")</f>
        <v/>
      </c>
      <c r="AY808" s="20" t="str">
        <f>IF(AZ808="","",RANK(AZ808,$AZ$3:$AZ$100003,1)+COUNTIF($AZ$3:AZ808,AZ808)-1)</f>
        <v/>
      </c>
      <c r="AZ808" s="20" t="str">
        <f t="shared" si="392"/>
        <v/>
      </c>
      <c r="BA808" s="20" t="str">
        <f>IF(AN808="","",IF(COUNTIF($AN$3:AN808,AN808)=1,1+MAX($BA$3:BA807),INDEX($BA$3:BA807,MATCH(AN808,$AN$3:AN808,0),0)))</f>
        <v/>
      </c>
      <c r="BB808" s="20" t="str">
        <f>IF(AO808="","",IF(COUNTIF($AO$3:AO808,AO808)=1,1+MAX($BB$3:BB807),INDEX($BB$3:BB807,MATCH(AO808,$AO$3:AO808,0),0)))</f>
        <v/>
      </c>
      <c r="BC808" s="54" t="str">
        <f t="shared" si="393"/>
        <v/>
      </c>
      <c r="BD808" s="54" t="str">
        <f t="shared" si="394"/>
        <v/>
      </c>
      <c r="BE808" s="20" t="str">
        <f>IF($AN808="","",IF(COUNTIF(AN808,"*"&amp;BE$1&amp;"*"),COUNTIF(AN$3:AN808,"*"&amp;BE$1&amp;"*"),""))</f>
        <v/>
      </c>
      <c r="BF808" s="20" t="str">
        <f>IF($AN808="","",IF(COUNTIF(AO808,"*"&amp;BF$1&amp;"*"),COUNTIF(AO$3:AO808,"*"&amp;BF$1&amp;"*"),""))</f>
        <v/>
      </c>
      <c r="BG808" s="20" t="str">
        <f>IF($AN808="","",IF(COUNTIF(AP808,"*"&amp;BG$1&amp;"*"),COUNTIF(AP$3:AP808,"*"&amp;BG$1&amp;"*"),""))</f>
        <v/>
      </c>
      <c r="BH808" s="20" t="str">
        <f>IF($AN808="","",IF(COUNTIF(AQ808,"*"&amp;BH$1&amp;"*"),COUNTIF(AQ$3:AQ808,"*"&amp;BH$1&amp;"*"),""))</f>
        <v/>
      </c>
      <c r="BI808" s="58" t="str">
        <f t="shared" si="395"/>
        <v/>
      </c>
      <c r="BJ808" s="20" t="str">
        <f t="shared" si="396"/>
        <v/>
      </c>
      <c r="BK808" s="20" t="str">
        <f t="shared" si="397"/>
        <v/>
      </c>
      <c r="BM808" s="20" t="str">
        <f>IF($BM$1&gt;=1+MAX($BM$3:BM807),1+MAX($BM$3:BM807),"")</f>
        <v/>
      </c>
      <c r="BN808" s="20" t="str">
        <f t="shared" si="399"/>
        <v/>
      </c>
      <c r="BO808" s="20" t="str">
        <f t="shared" si="399"/>
        <v/>
      </c>
      <c r="BP808" s="20" t="str">
        <f t="shared" si="399"/>
        <v/>
      </c>
      <c r="BQ808" s="20" t="str">
        <f t="shared" si="399"/>
        <v/>
      </c>
      <c r="BR808" s="20" t="str">
        <f t="shared" si="399"/>
        <v/>
      </c>
      <c r="BS808" s="20" t="str">
        <f t="shared" si="399"/>
        <v/>
      </c>
      <c r="BT808" s="20" t="str">
        <f t="shared" si="399"/>
        <v/>
      </c>
      <c r="BU808" s="20" t="str">
        <f t="shared" si="399"/>
        <v/>
      </c>
      <c r="BV808" s="20" t="str">
        <f t="shared" si="399"/>
        <v/>
      </c>
      <c r="BW808" s="20" t="str">
        <f t="shared" si="399"/>
        <v/>
      </c>
      <c r="BX808" s="20" t="str">
        <f t="shared" si="399"/>
        <v/>
      </c>
    </row>
    <row r="809" spans="2:76" ht="30" customHeight="1" x14ac:dyDescent="0.2">
      <c r="B809" s="52"/>
      <c r="C809" s="52"/>
      <c r="D809" s="52"/>
      <c r="E809" s="30"/>
      <c r="F809" s="31"/>
      <c r="G809" s="32"/>
      <c r="H809" s="30"/>
      <c r="I809" s="31"/>
      <c r="J809" s="34"/>
      <c r="K809" s="112" t="str">
        <f t="shared" si="375"/>
        <v/>
      </c>
      <c r="L809" s="108" t="str">
        <f t="shared" si="376"/>
        <v/>
      </c>
      <c r="M809" s="108" t="str">
        <f t="shared" si="377"/>
        <v/>
      </c>
      <c r="N809" s="31" t="str">
        <f t="shared" si="378"/>
        <v/>
      </c>
      <c r="O809" s="31" t="str">
        <f t="shared" si="379"/>
        <v/>
      </c>
      <c r="P809" s="49" t="str">
        <f t="shared" si="380"/>
        <v/>
      </c>
      <c r="Q809" s="49" t="str">
        <f t="shared" si="381"/>
        <v/>
      </c>
      <c r="R809" s="32" t="str">
        <f t="shared" si="382"/>
        <v/>
      </c>
      <c r="S809" s="19"/>
      <c r="T809" s="45" t="str">
        <f t="shared" si="383"/>
        <v/>
      </c>
      <c r="U809" s="32" t="str">
        <f t="shared" si="384"/>
        <v/>
      </c>
      <c r="V809" s="22"/>
      <c r="W809" s="6" t="str">
        <f t="shared" si="373"/>
        <v/>
      </c>
      <c r="X809" s="7" t="str">
        <f t="shared" si="385"/>
        <v/>
      </c>
      <c r="Y809" s="19"/>
      <c r="Z809" s="13" t="str">
        <f t="shared" si="374"/>
        <v/>
      </c>
      <c r="AA809" s="13" t="str">
        <f t="shared" si="386"/>
        <v/>
      </c>
      <c r="AB809" s="7" t="str">
        <f t="shared" si="387"/>
        <v/>
      </c>
      <c r="AC809" s="22"/>
      <c r="AD809" s="3" t="str">
        <f>IF(B809="","",COUNT(B$3:B809))</f>
        <v/>
      </c>
      <c r="AE809" s="3" t="str">
        <f>IF(C809="","",COUNT(C$3:C809))</f>
        <v/>
      </c>
      <c r="AF809" s="3" t="str">
        <f>IF(D809="","",COUNT(D$3:D809))</f>
        <v/>
      </c>
      <c r="AG809" s="20" t="str">
        <f>IF(E809="","",COUNTA($E$3:E809))</f>
        <v/>
      </c>
      <c r="AH809" s="38" t="str">
        <f>IF(B809="",IF(OR($C809&lt;&gt;"",$D809&lt;&gt;"",$E809&lt;&gt;"",$H809&lt;&gt;"",$G809&lt;&gt;""),INDEX(AH$3:AH808,MATCH(MAX(AD$3:AD808),AD$3:AD808,0),0),""),B809)</f>
        <v/>
      </c>
      <c r="AI809" s="38" t="str">
        <f>IF(C809="",IF(OR($D809&lt;&gt;"",$E809&lt;&gt;"",$H809&lt;&gt;"",$G809&lt;&gt;""),INDEX(AI$3:AI808,MATCH(MAX(AE$3:AE808),AE$3:AE808,0),0),""),C809)</f>
        <v/>
      </c>
      <c r="AJ809" s="38" t="str">
        <f>IF(D809="",IF(OR($E809&lt;&gt;"",$H809&lt;&gt;"",$G809&lt;&gt;""),INDEX(AJ$3:AJ808,MATCH(MAX(AF$3:AF808),AF$3:AF808,0),0),""),D809)</f>
        <v/>
      </c>
      <c r="AK809" s="4" t="str">
        <f>IF(入力!E809="","",IFERROR(INDEX(雇用者!$B$3:$B$100003,IFERROR(MATCH("*"&amp;$E809&amp;"*",雇用者!B$3:B$100003,0),MATCH("*"&amp;$E809&amp;"*",雇用者!C$3:C$100003,0)),0),入力!E809))&amp;""</f>
        <v/>
      </c>
      <c r="AL809" s="20" t="str">
        <f>IF(AM809="","",$AM809&amp;"@"&amp;AN809&amp;IF(AN809="","","@"&amp;COUNTIF($AK$3:AK809,AN809)))</f>
        <v/>
      </c>
      <c r="AM809" s="26" t="str">
        <f t="shared" si="388"/>
        <v/>
      </c>
      <c r="AN809" s="4" t="str">
        <f>IF(AK809="",IF(AND(OR(H809&lt;&gt;"",G809&lt;&gt;""),E809=""),INDEX($AK$3:AK808,MATCH(MAX($AG$3:AG808),$AG$3:AG808,0),0),""),AK809)</f>
        <v/>
      </c>
      <c r="AO809" s="20" t="str">
        <f>IF(H809="",IF(AN809="","",IFERROR(INDEX(雇用者!$D$3:$D$100003,MATCH($AN809,雇用者!B$3:B$100003,0),0),"")),H809)&amp;""</f>
        <v/>
      </c>
      <c r="AP809" s="20" t="str">
        <f>IF(AN809="","",IFERROR(IF(AND(入力!I809="",H809=""),INDEX(雇用者!$E$3:$E$100003,MATCH($AN809,雇用者!B$3:B$100003,0),0),I809),I809))&amp;""</f>
        <v/>
      </c>
      <c r="AQ809" s="20" t="str">
        <f t="shared" si="389"/>
        <v/>
      </c>
      <c r="AR809" s="20" t="str">
        <f t="shared" si="390"/>
        <v/>
      </c>
      <c r="AS809" s="20" t="str">
        <f>IF(AN809="","",IFERROR(IF(AND(入力!G809="",H809=""),INDEX(雇用者!$F$3:$Y$100003,MATCH($AN809,雇用者!B$3:B$100003,0),MATCH($AM809,雇用者!$F$1:$Y$1,1)),IF(G809="","",G809)),IF(G809="","",G809)))</f>
        <v/>
      </c>
      <c r="AT809" s="21" t="str">
        <f t="shared" si="391"/>
        <v/>
      </c>
      <c r="AU809" s="21" t="str">
        <f>IF(AND(AT809&lt;&gt;"",COUNTIF($AL$3:AL809,AL809)=1),SUMIF($AL$3:$AT$100003,AL809,$AT$3:$AT$100003),"")</f>
        <v/>
      </c>
      <c r="AV809" s="21" t="str">
        <f>IF(AND(COUNTIF($AM$3:AM809,AM809)=COUNTIF($AM$3:AM100809,AM809),AM809&lt;&gt;""),SUMIF($AM$3:AM809,AM809,$AT$3:AT809),"")</f>
        <v/>
      </c>
      <c r="AW809" s="96"/>
      <c r="AX809" s="20" t="str">
        <f>IF(COUNT(BC809:BH809)=6,MAX($AX$3:AX808)+1,"")</f>
        <v/>
      </c>
      <c r="AY809" s="20" t="str">
        <f>IF(AZ809="","",RANK(AZ809,$AZ$3:$AZ$100003,1)+COUNTIF($AZ$3:AZ809,AZ809)-1)</f>
        <v/>
      </c>
      <c r="AZ809" s="20" t="str">
        <f t="shared" si="392"/>
        <v/>
      </c>
      <c r="BA809" s="20" t="str">
        <f>IF(AN809="","",IF(COUNTIF($AN$3:AN809,AN809)=1,1+MAX($BA$3:BA808),INDEX($BA$3:BA808,MATCH(AN809,$AN$3:AN809,0),0)))</f>
        <v/>
      </c>
      <c r="BB809" s="20" t="str">
        <f>IF(AO809="","",IF(COUNTIF($AO$3:AO809,AO809)=1,1+MAX($BB$3:BB808),INDEX($BB$3:BB808,MATCH(AO809,$AO$3:AO809,0),0)))</f>
        <v/>
      </c>
      <c r="BC809" s="54" t="str">
        <f t="shared" si="393"/>
        <v/>
      </c>
      <c r="BD809" s="54" t="str">
        <f t="shared" si="394"/>
        <v/>
      </c>
      <c r="BE809" s="20" t="str">
        <f>IF($AN809="","",IF(COUNTIF(AN809,"*"&amp;BE$1&amp;"*"),COUNTIF(AN$3:AN809,"*"&amp;BE$1&amp;"*"),""))</f>
        <v/>
      </c>
      <c r="BF809" s="20" t="str">
        <f>IF($AN809="","",IF(COUNTIF(AO809,"*"&amp;BF$1&amp;"*"),COUNTIF(AO$3:AO809,"*"&amp;BF$1&amp;"*"),""))</f>
        <v/>
      </c>
      <c r="BG809" s="20" t="str">
        <f>IF($AN809="","",IF(COUNTIF(AP809,"*"&amp;BG$1&amp;"*"),COUNTIF(AP$3:AP809,"*"&amp;BG$1&amp;"*"),""))</f>
        <v/>
      </c>
      <c r="BH809" s="20" t="str">
        <f>IF($AN809="","",IF(COUNTIF(AQ809,"*"&amp;BH$1&amp;"*"),COUNTIF(AQ$3:AQ809,"*"&amp;BH$1&amp;"*"),""))</f>
        <v/>
      </c>
      <c r="BI809" s="58" t="str">
        <f t="shared" si="395"/>
        <v/>
      </c>
      <c r="BJ809" s="20" t="str">
        <f t="shared" si="396"/>
        <v/>
      </c>
      <c r="BK809" s="20" t="str">
        <f t="shared" si="397"/>
        <v/>
      </c>
      <c r="BM809" s="20" t="str">
        <f>IF($BM$1&gt;=1+MAX($BM$3:BM808),1+MAX($BM$3:BM808),"")</f>
        <v/>
      </c>
      <c r="BN809" s="20" t="str">
        <f t="shared" si="399"/>
        <v/>
      </c>
      <c r="BO809" s="20" t="str">
        <f t="shared" si="399"/>
        <v/>
      </c>
      <c r="BP809" s="20" t="str">
        <f t="shared" si="399"/>
        <v/>
      </c>
      <c r="BQ809" s="20" t="str">
        <f t="shared" si="399"/>
        <v/>
      </c>
      <c r="BR809" s="20" t="str">
        <f t="shared" si="399"/>
        <v/>
      </c>
      <c r="BS809" s="20" t="str">
        <f t="shared" si="399"/>
        <v/>
      </c>
      <c r="BT809" s="20" t="str">
        <f t="shared" si="399"/>
        <v/>
      </c>
      <c r="BU809" s="20" t="str">
        <f t="shared" si="399"/>
        <v/>
      </c>
      <c r="BV809" s="20" t="str">
        <f t="shared" si="399"/>
        <v/>
      </c>
      <c r="BW809" s="20" t="str">
        <f t="shared" si="399"/>
        <v/>
      </c>
      <c r="BX809" s="20" t="str">
        <f t="shared" si="399"/>
        <v/>
      </c>
    </row>
    <row r="810" spans="2:76" ht="30" customHeight="1" x14ac:dyDescent="0.2">
      <c r="B810" s="52"/>
      <c r="C810" s="52"/>
      <c r="D810" s="52"/>
      <c r="E810" s="30"/>
      <c r="F810" s="31"/>
      <c r="G810" s="32"/>
      <c r="H810" s="30"/>
      <c r="I810" s="31"/>
      <c r="J810" s="34"/>
      <c r="K810" s="112" t="str">
        <f t="shared" si="375"/>
        <v/>
      </c>
      <c r="L810" s="108" t="str">
        <f t="shared" si="376"/>
        <v/>
      </c>
      <c r="M810" s="108" t="str">
        <f t="shared" si="377"/>
        <v/>
      </c>
      <c r="N810" s="31" t="str">
        <f t="shared" si="378"/>
        <v/>
      </c>
      <c r="O810" s="31" t="str">
        <f t="shared" si="379"/>
        <v/>
      </c>
      <c r="P810" s="49" t="str">
        <f t="shared" si="380"/>
        <v/>
      </c>
      <c r="Q810" s="49" t="str">
        <f t="shared" si="381"/>
        <v/>
      </c>
      <c r="R810" s="32" t="str">
        <f t="shared" si="382"/>
        <v/>
      </c>
      <c r="S810" s="19"/>
      <c r="T810" s="45" t="str">
        <f t="shared" si="383"/>
        <v/>
      </c>
      <c r="U810" s="32" t="str">
        <f t="shared" si="384"/>
        <v/>
      </c>
      <c r="V810" s="22"/>
      <c r="W810" s="6" t="str">
        <f t="shared" si="373"/>
        <v/>
      </c>
      <c r="X810" s="7" t="str">
        <f t="shared" si="385"/>
        <v/>
      </c>
      <c r="Y810" s="19"/>
      <c r="Z810" s="13" t="str">
        <f t="shared" si="374"/>
        <v/>
      </c>
      <c r="AA810" s="13" t="str">
        <f t="shared" si="386"/>
        <v/>
      </c>
      <c r="AB810" s="7" t="str">
        <f t="shared" si="387"/>
        <v/>
      </c>
      <c r="AC810" s="22"/>
      <c r="AD810" s="3" t="str">
        <f>IF(B810="","",COUNT(B$3:B810))</f>
        <v/>
      </c>
      <c r="AE810" s="3" t="str">
        <f>IF(C810="","",COUNT(C$3:C810))</f>
        <v/>
      </c>
      <c r="AF810" s="3" t="str">
        <f>IF(D810="","",COUNT(D$3:D810))</f>
        <v/>
      </c>
      <c r="AG810" s="20" t="str">
        <f>IF(E810="","",COUNTA($E$3:E810))</f>
        <v/>
      </c>
      <c r="AH810" s="38" t="str">
        <f>IF(B810="",IF(OR($C810&lt;&gt;"",$D810&lt;&gt;"",$E810&lt;&gt;"",$H810&lt;&gt;"",$G810&lt;&gt;""),INDEX(AH$3:AH809,MATCH(MAX(AD$3:AD809),AD$3:AD809,0),0),""),B810)</f>
        <v/>
      </c>
      <c r="AI810" s="38" t="str">
        <f>IF(C810="",IF(OR($D810&lt;&gt;"",$E810&lt;&gt;"",$H810&lt;&gt;"",$G810&lt;&gt;""),INDEX(AI$3:AI809,MATCH(MAX(AE$3:AE809),AE$3:AE809,0),0),""),C810)</f>
        <v/>
      </c>
      <c r="AJ810" s="38" t="str">
        <f>IF(D810="",IF(OR($E810&lt;&gt;"",$H810&lt;&gt;"",$G810&lt;&gt;""),INDEX(AJ$3:AJ809,MATCH(MAX(AF$3:AF809),AF$3:AF809,0),0),""),D810)</f>
        <v/>
      </c>
      <c r="AK810" s="4" t="str">
        <f>IF(入力!E810="","",IFERROR(INDEX(雇用者!$B$3:$B$100003,IFERROR(MATCH("*"&amp;$E810&amp;"*",雇用者!B$3:B$100003,0),MATCH("*"&amp;$E810&amp;"*",雇用者!C$3:C$100003,0)),0),入力!E810))&amp;""</f>
        <v/>
      </c>
      <c r="AL810" s="20" t="str">
        <f>IF(AM810="","",$AM810&amp;"@"&amp;AN810&amp;IF(AN810="","","@"&amp;COUNTIF($AK$3:AK810,AN810)))</f>
        <v/>
      </c>
      <c r="AM810" s="26" t="str">
        <f t="shared" si="388"/>
        <v/>
      </c>
      <c r="AN810" s="4" t="str">
        <f>IF(AK810="",IF(AND(OR(H810&lt;&gt;"",G810&lt;&gt;""),E810=""),INDEX($AK$3:AK809,MATCH(MAX($AG$3:AG809),$AG$3:AG809,0),0),""),AK810)</f>
        <v/>
      </c>
      <c r="AO810" s="20" t="str">
        <f>IF(H810="",IF(AN810="","",IFERROR(INDEX(雇用者!$D$3:$D$100003,MATCH($AN810,雇用者!B$3:B$100003,0),0),"")),H810)&amp;""</f>
        <v/>
      </c>
      <c r="AP810" s="20" t="str">
        <f>IF(AN810="","",IFERROR(IF(AND(入力!I810="",H810=""),INDEX(雇用者!$E$3:$E$100003,MATCH($AN810,雇用者!B$3:B$100003,0),0),I810),I810))&amp;""</f>
        <v/>
      </c>
      <c r="AQ810" s="20" t="str">
        <f t="shared" si="389"/>
        <v/>
      </c>
      <c r="AR810" s="20" t="str">
        <f t="shared" si="390"/>
        <v/>
      </c>
      <c r="AS810" s="20" t="str">
        <f>IF(AN810="","",IFERROR(IF(AND(入力!G810="",H810=""),INDEX(雇用者!$F$3:$Y$100003,MATCH($AN810,雇用者!B$3:B$100003,0),MATCH($AM810,雇用者!$F$1:$Y$1,1)),IF(G810="","",G810)),IF(G810="","",G810)))</f>
        <v/>
      </c>
      <c r="AT810" s="21" t="str">
        <f t="shared" si="391"/>
        <v/>
      </c>
      <c r="AU810" s="21" t="str">
        <f>IF(AND(AT810&lt;&gt;"",COUNTIF($AL$3:AL810,AL810)=1),SUMIF($AL$3:$AT$100003,AL810,$AT$3:$AT$100003),"")</f>
        <v/>
      </c>
      <c r="AV810" s="21" t="str">
        <f>IF(AND(COUNTIF($AM$3:AM810,AM810)=COUNTIF($AM$3:AM100810,AM810),AM810&lt;&gt;""),SUMIF($AM$3:AM810,AM810,$AT$3:AT810),"")</f>
        <v/>
      </c>
      <c r="AW810" s="96"/>
      <c r="AX810" s="20" t="str">
        <f>IF(COUNT(BC810:BH810)=6,MAX($AX$3:AX809)+1,"")</f>
        <v/>
      </c>
      <c r="AY810" s="20" t="str">
        <f>IF(AZ810="","",RANK(AZ810,$AZ$3:$AZ$100003,1)+COUNTIF($AZ$3:AZ810,AZ810)-1)</f>
        <v/>
      </c>
      <c r="AZ810" s="20" t="str">
        <f t="shared" si="392"/>
        <v/>
      </c>
      <c r="BA810" s="20" t="str">
        <f>IF(AN810="","",IF(COUNTIF($AN$3:AN810,AN810)=1,1+MAX($BA$3:BA809),INDEX($BA$3:BA809,MATCH(AN810,$AN$3:AN810,0),0)))</f>
        <v/>
      </c>
      <c r="BB810" s="20" t="str">
        <f>IF(AO810="","",IF(COUNTIF($AO$3:AO810,AO810)=1,1+MAX($BB$3:BB809),INDEX($BB$3:BB809,MATCH(AO810,$AO$3:AO810,0),0)))</f>
        <v/>
      </c>
      <c r="BC810" s="54" t="str">
        <f t="shared" si="393"/>
        <v/>
      </c>
      <c r="BD810" s="54" t="str">
        <f t="shared" si="394"/>
        <v/>
      </c>
      <c r="BE810" s="20" t="str">
        <f>IF($AN810="","",IF(COUNTIF(AN810,"*"&amp;BE$1&amp;"*"),COUNTIF(AN$3:AN810,"*"&amp;BE$1&amp;"*"),""))</f>
        <v/>
      </c>
      <c r="BF810" s="20" t="str">
        <f>IF($AN810="","",IF(COUNTIF(AO810,"*"&amp;BF$1&amp;"*"),COUNTIF(AO$3:AO810,"*"&amp;BF$1&amp;"*"),""))</f>
        <v/>
      </c>
      <c r="BG810" s="20" t="str">
        <f>IF($AN810="","",IF(COUNTIF(AP810,"*"&amp;BG$1&amp;"*"),COUNTIF(AP$3:AP810,"*"&amp;BG$1&amp;"*"),""))</f>
        <v/>
      </c>
      <c r="BH810" s="20" t="str">
        <f>IF($AN810="","",IF(COUNTIF(AQ810,"*"&amp;BH$1&amp;"*"),COUNTIF(AQ$3:AQ810,"*"&amp;BH$1&amp;"*"),""))</f>
        <v/>
      </c>
      <c r="BI810" s="58" t="str">
        <f t="shared" si="395"/>
        <v/>
      </c>
      <c r="BJ810" s="20" t="str">
        <f t="shared" si="396"/>
        <v/>
      </c>
      <c r="BK810" s="20" t="str">
        <f t="shared" si="397"/>
        <v/>
      </c>
      <c r="BM810" s="20" t="str">
        <f>IF($BM$1&gt;=1+MAX($BM$3:BM809),1+MAX($BM$3:BM809),"")</f>
        <v/>
      </c>
      <c r="BN810" s="20" t="str">
        <f t="shared" si="399"/>
        <v/>
      </c>
      <c r="BO810" s="20" t="str">
        <f t="shared" si="399"/>
        <v/>
      </c>
      <c r="BP810" s="20" t="str">
        <f t="shared" si="399"/>
        <v/>
      </c>
      <c r="BQ810" s="20" t="str">
        <f t="shared" si="399"/>
        <v/>
      </c>
      <c r="BR810" s="20" t="str">
        <f t="shared" si="399"/>
        <v/>
      </c>
      <c r="BS810" s="20" t="str">
        <f t="shared" si="399"/>
        <v/>
      </c>
      <c r="BT810" s="20" t="str">
        <f t="shared" si="399"/>
        <v/>
      </c>
      <c r="BU810" s="20" t="str">
        <f t="shared" si="399"/>
        <v/>
      </c>
      <c r="BV810" s="20" t="str">
        <f t="shared" si="399"/>
        <v/>
      </c>
      <c r="BW810" s="20" t="str">
        <f t="shared" si="399"/>
        <v/>
      </c>
      <c r="BX810" s="20" t="str">
        <f t="shared" si="399"/>
        <v/>
      </c>
    </row>
    <row r="811" spans="2:76" ht="30" customHeight="1" x14ac:dyDescent="0.2">
      <c r="B811" s="52"/>
      <c r="C811" s="52"/>
      <c r="D811" s="52"/>
      <c r="E811" s="30"/>
      <c r="F811" s="31"/>
      <c r="G811" s="32"/>
      <c r="H811" s="30"/>
      <c r="I811" s="31"/>
      <c r="J811" s="34"/>
      <c r="K811" s="112" t="str">
        <f t="shared" si="375"/>
        <v/>
      </c>
      <c r="L811" s="108" t="str">
        <f t="shared" si="376"/>
        <v/>
      </c>
      <c r="M811" s="108" t="str">
        <f t="shared" si="377"/>
        <v/>
      </c>
      <c r="N811" s="31" t="str">
        <f t="shared" si="378"/>
        <v/>
      </c>
      <c r="O811" s="31" t="str">
        <f t="shared" si="379"/>
        <v/>
      </c>
      <c r="P811" s="49" t="str">
        <f t="shared" si="380"/>
        <v/>
      </c>
      <c r="Q811" s="49" t="str">
        <f t="shared" si="381"/>
        <v/>
      </c>
      <c r="R811" s="32" t="str">
        <f t="shared" si="382"/>
        <v/>
      </c>
      <c r="S811" s="19"/>
      <c r="T811" s="45" t="str">
        <f t="shared" si="383"/>
        <v/>
      </c>
      <c r="U811" s="32" t="str">
        <f t="shared" si="384"/>
        <v/>
      </c>
      <c r="V811" s="22"/>
      <c r="W811" s="6" t="str">
        <f t="shared" si="373"/>
        <v/>
      </c>
      <c r="X811" s="7" t="str">
        <f t="shared" si="385"/>
        <v/>
      </c>
      <c r="Y811" s="19"/>
      <c r="Z811" s="13" t="str">
        <f t="shared" si="374"/>
        <v/>
      </c>
      <c r="AA811" s="13" t="str">
        <f t="shared" si="386"/>
        <v/>
      </c>
      <c r="AB811" s="7" t="str">
        <f t="shared" si="387"/>
        <v/>
      </c>
      <c r="AC811" s="22"/>
      <c r="AD811" s="3" t="str">
        <f>IF(B811="","",COUNT(B$3:B811))</f>
        <v/>
      </c>
      <c r="AE811" s="3" t="str">
        <f>IF(C811="","",COUNT(C$3:C811))</f>
        <v/>
      </c>
      <c r="AF811" s="3" t="str">
        <f>IF(D811="","",COUNT(D$3:D811))</f>
        <v/>
      </c>
      <c r="AG811" s="20" t="str">
        <f>IF(E811="","",COUNTA($E$3:E811))</f>
        <v/>
      </c>
      <c r="AH811" s="38" t="str">
        <f>IF(B811="",IF(OR($C811&lt;&gt;"",$D811&lt;&gt;"",$E811&lt;&gt;"",$H811&lt;&gt;"",$G811&lt;&gt;""),INDEX(AH$3:AH810,MATCH(MAX(AD$3:AD810),AD$3:AD810,0),0),""),B811)</f>
        <v/>
      </c>
      <c r="AI811" s="38" t="str">
        <f>IF(C811="",IF(OR($D811&lt;&gt;"",$E811&lt;&gt;"",$H811&lt;&gt;"",$G811&lt;&gt;""),INDEX(AI$3:AI810,MATCH(MAX(AE$3:AE810),AE$3:AE810,0),0),""),C811)</f>
        <v/>
      </c>
      <c r="AJ811" s="38" t="str">
        <f>IF(D811="",IF(OR($E811&lt;&gt;"",$H811&lt;&gt;"",$G811&lt;&gt;""),INDEX(AJ$3:AJ810,MATCH(MAX(AF$3:AF810),AF$3:AF810,0),0),""),D811)</f>
        <v/>
      </c>
      <c r="AK811" s="4" t="str">
        <f>IF(入力!E811="","",IFERROR(INDEX(雇用者!$B$3:$B$100003,IFERROR(MATCH("*"&amp;$E811&amp;"*",雇用者!B$3:B$100003,0),MATCH("*"&amp;$E811&amp;"*",雇用者!C$3:C$100003,0)),0),入力!E811))&amp;""</f>
        <v/>
      </c>
      <c r="AL811" s="20" t="str">
        <f>IF(AM811="","",$AM811&amp;"@"&amp;AN811&amp;IF(AN811="","","@"&amp;COUNTIF($AK$3:AK811,AN811)))</f>
        <v/>
      </c>
      <c r="AM811" s="26" t="str">
        <f t="shared" si="388"/>
        <v/>
      </c>
      <c r="AN811" s="4" t="str">
        <f>IF(AK811="",IF(AND(OR(H811&lt;&gt;"",G811&lt;&gt;""),E811=""),INDEX($AK$3:AK810,MATCH(MAX($AG$3:AG810),$AG$3:AG810,0),0),""),AK811)</f>
        <v/>
      </c>
      <c r="AO811" s="20" t="str">
        <f>IF(H811="",IF(AN811="","",IFERROR(INDEX(雇用者!$D$3:$D$100003,MATCH($AN811,雇用者!B$3:B$100003,0),0),"")),H811)&amp;""</f>
        <v/>
      </c>
      <c r="AP811" s="20" t="str">
        <f>IF(AN811="","",IFERROR(IF(AND(入力!I811="",H811=""),INDEX(雇用者!$E$3:$E$100003,MATCH($AN811,雇用者!B$3:B$100003,0),0),I811),I811))&amp;""</f>
        <v/>
      </c>
      <c r="AQ811" s="20" t="str">
        <f t="shared" si="389"/>
        <v/>
      </c>
      <c r="AR811" s="20" t="str">
        <f t="shared" si="390"/>
        <v/>
      </c>
      <c r="AS811" s="20" t="str">
        <f>IF(AN811="","",IFERROR(IF(AND(入力!G811="",H811=""),INDEX(雇用者!$F$3:$Y$100003,MATCH($AN811,雇用者!B$3:B$100003,0),MATCH($AM811,雇用者!$F$1:$Y$1,1)),IF(G811="","",G811)),IF(G811="","",G811)))</f>
        <v/>
      </c>
      <c r="AT811" s="21" t="str">
        <f t="shared" si="391"/>
        <v/>
      </c>
      <c r="AU811" s="21" t="str">
        <f>IF(AND(AT811&lt;&gt;"",COUNTIF($AL$3:AL811,AL811)=1),SUMIF($AL$3:$AT$100003,AL811,$AT$3:$AT$100003),"")</f>
        <v/>
      </c>
      <c r="AV811" s="21" t="str">
        <f>IF(AND(COUNTIF($AM$3:AM811,AM811)=COUNTIF($AM$3:AM100811,AM811),AM811&lt;&gt;""),SUMIF($AM$3:AM811,AM811,$AT$3:AT811),"")</f>
        <v/>
      </c>
      <c r="AW811" s="96"/>
      <c r="AX811" s="20" t="str">
        <f>IF(COUNT(BC811:BH811)=6,MAX($AX$3:AX810)+1,"")</f>
        <v/>
      </c>
      <c r="AY811" s="20" t="str">
        <f>IF(AZ811="","",RANK(AZ811,$AZ$3:$AZ$100003,1)+COUNTIF($AZ$3:AZ811,AZ811)-1)</f>
        <v/>
      </c>
      <c r="AZ811" s="20" t="str">
        <f t="shared" si="392"/>
        <v/>
      </c>
      <c r="BA811" s="20" t="str">
        <f>IF(AN811="","",IF(COUNTIF($AN$3:AN811,AN811)=1,1+MAX($BA$3:BA810),INDEX($BA$3:BA810,MATCH(AN811,$AN$3:AN811,0),0)))</f>
        <v/>
      </c>
      <c r="BB811" s="20" t="str">
        <f>IF(AO811="","",IF(COUNTIF($AO$3:AO811,AO811)=1,1+MAX($BB$3:BB810),INDEX($BB$3:BB810,MATCH(AO811,$AO$3:AO811,0),0)))</f>
        <v/>
      </c>
      <c r="BC811" s="54" t="str">
        <f t="shared" si="393"/>
        <v/>
      </c>
      <c r="BD811" s="54" t="str">
        <f t="shared" si="394"/>
        <v/>
      </c>
      <c r="BE811" s="20" t="str">
        <f>IF($AN811="","",IF(COUNTIF(AN811,"*"&amp;BE$1&amp;"*"),COUNTIF(AN$3:AN811,"*"&amp;BE$1&amp;"*"),""))</f>
        <v/>
      </c>
      <c r="BF811" s="20" t="str">
        <f>IF($AN811="","",IF(COUNTIF(AO811,"*"&amp;BF$1&amp;"*"),COUNTIF(AO$3:AO811,"*"&amp;BF$1&amp;"*"),""))</f>
        <v/>
      </c>
      <c r="BG811" s="20" t="str">
        <f>IF($AN811="","",IF(COUNTIF(AP811,"*"&amp;BG$1&amp;"*"),COUNTIF(AP$3:AP811,"*"&amp;BG$1&amp;"*"),""))</f>
        <v/>
      </c>
      <c r="BH811" s="20" t="str">
        <f>IF($AN811="","",IF(COUNTIF(AQ811,"*"&amp;BH$1&amp;"*"),COUNTIF(AQ$3:AQ811,"*"&amp;BH$1&amp;"*"),""))</f>
        <v/>
      </c>
      <c r="BI811" s="58" t="str">
        <f t="shared" si="395"/>
        <v/>
      </c>
      <c r="BJ811" s="20" t="str">
        <f t="shared" si="396"/>
        <v/>
      </c>
      <c r="BK811" s="20" t="str">
        <f t="shared" si="397"/>
        <v/>
      </c>
      <c r="BM811" s="20" t="str">
        <f>IF($BM$1&gt;=1+MAX($BM$3:BM810),1+MAX($BM$3:BM810),"")</f>
        <v/>
      </c>
      <c r="BN811" s="20" t="str">
        <f t="shared" si="399"/>
        <v/>
      </c>
      <c r="BO811" s="20" t="str">
        <f t="shared" si="399"/>
        <v/>
      </c>
      <c r="BP811" s="20" t="str">
        <f t="shared" si="399"/>
        <v/>
      </c>
      <c r="BQ811" s="20" t="str">
        <f t="shared" si="399"/>
        <v/>
      </c>
      <c r="BR811" s="20" t="str">
        <f t="shared" si="399"/>
        <v/>
      </c>
      <c r="BS811" s="20" t="str">
        <f t="shared" si="399"/>
        <v/>
      </c>
      <c r="BT811" s="20" t="str">
        <f t="shared" si="399"/>
        <v/>
      </c>
      <c r="BU811" s="20" t="str">
        <f t="shared" si="399"/>
        <v/>
      </c>
      <c r="BV811" s="20" t="str">
        <f t="shared" si="399"/>
        <v/>
      </c>
      <c r="BW811" s="20" t="str">
        <f t="shared" si="399"/>
        <v/>
      </c>
      <c r="BX811" s="20" t="str">
        <f t="shared" si="399"/>
        <v/>
      </c>
    </row>
    <row r="812" spans="2:76" ht="30" customHeight="1" x14ac:dyDescent="0.2">
      <c r="B812" s="52"/>
      <c r="C812" s="52"/>
      <c r="D812" s="52"/>
      <c r="E812" s="30"/>
      <c r="F812" s="31"/>
      <c r="G812" s="32"/>
      <c r="H812" s="30"/>
      <c r="I812" s="31"/>
      <c r="J812" s="34"/>
      <c r="K812" s="112" t="str">
        <f t="shared" si="375"/>
        <v/>
      </c>
      <c r="L812" s="108" t="str">
        <f t="shared" si="376"/>
        <v/>
      </c>
      <c r="M812" s="108" t="str">
        <f t="shared" si="377"/>
        <v/>
      </c>
      <c r="N812" s="31" t="str">
        <f t="shared" si="378"/>
        <v/>
      </c>
      <c r="O812" s="31" t="str">
        <f t="shared" si="379"/>
        <v/>
      </c>
      <c r="P812" s="49" t="str">
        <f t="shared" si="380"/>
        <v/>
      </c>
      <c r="Q812" s="49" t="str">
        <f t="shared" si="381"/>
        <v/>
      </c>
      <c r="R812" s="32" t="str">
        <f t="shared" si="382"/>
        <v/>
      </c>
      <c r="S812" s="19"/>
      <c r="T812" s="45" t="str">
        <f t="shared" si="383"/>
        <v/>
      </c>
      <c r="U812" s="32" t="str">
        <f t="shared" si="384"/>
        <v/>
      </c>
      <c r="V812" s="22"/>
      <c r="W812" s="6" t="str">
        <f t="shared" si="373"/>
        <v/>
      </c>
      <c r="X812" s="7" t="str">
        <f t="shared" si="385"/>
        <v/>
      </c>
      <c r="Y812" s="19"/>
      <c r="Z812" s="13" t="str">
        <f t="shared" si="374"/>
        <v/>
      </c>
      <c r="AA812" s="13" t="str">
        <f t="shared" si="386"/>
        <v/>
      </c>
      <c r="AB812" s="7" t="str">
        <f t="shared" si="387"/>
        <v/>
      </c>
      <c r="AC812" s="22"/>
      <c r="AD812" s="3" t="str">
        <f>IF(B812="","",COUNT(B$3:B812))</f>
        <v/>
      </c>
      <c r="AE812" s="3" t="str">
        <f>IF(C812="","",COUNT(C$3:C812))</f>
        <v/>
      </c>
      <c r="AF812" s="3" t="str">
        <f>IF(D812="","",COUNT(D$3:D812))</f>
        <v/>
      </c>
      <c r="AG812" s="20" t="str">
        <f>IF(E812="","",COUNTA($E$3:E812))</f>
        <v/>
      </c>
      <c r="AH812" s="38" t="str">
        <f>IF(B812="",IF(OR($C812&lt;&gt;"",$D812&lt;&gt;"",$E812&lt;&gt;"",$H812&lt;&gt;"",$G812&lt;&gt;""),INDEX(AH$3:AH811,MATCH(MAX(AD$3:AD811),AD$3:AD811,0),0),""),B812)</f>
        <v/>
      </c>
      <c r="AI812" s="38" t="str">
        <f>IF(C812="",IF(OR($D812&lt;&gt;"",$E812&lt;&gt;"",$H812&lt;&gt;"",$G812&lt;&gt;""),INDEX(AI$3:AI811,MATCH(MAX(AE$3:AE811),AE$3:AE811,0),0),""),C812)</f>
        <v/>
      </c>
      <c r="AJ812" s="38" t="str">
        <f>IF(D812="",IF(OR($E812&lt;&gt;"",$H812&lt;&gt;"",$G812&lt;&gt;""),INDEX(AJ$3:AJ811,MATCH(MAX(AF$3:AF811),AF$3:AF811,0),0),""),D812)</f>
        <v/>
      </c>
      <c r="AK812" s="4" t="str">
        <f>IF(入力!E812="","",IFERROR(INDEX(雇用者!$B$3:$B$100003,IFERROR(MATCH("*"&amp;$E812&amp;"*",雇用者!B$3:B$100003,0),MATCH("*"&amp;$E812&amp;"*",雇用者!C$3:C$100003,0)),0),入力!E812))&amp;""</f>
        <v/>
      </c>
      <c r="AL812" s="20" t="str">
        <f>IF(AM812="","",$AM812&amp;"@"&amp;AN812&amp;IF(AN812="","","@"&amp;COUNTIF($AK$3:AK812,AN812)))</f>
        <v/>
      </c>
      <c r="AM812" s="26" t="str">
        <f t="shared" si="388"/>
        <v/>
      </c>
      <c r="AN812" s="4" t="str">
        <f>IF(AK812="",IF(AND(OR(H812&lt;&gt;"",G812&lt;&gt;""),E812=""),INDEX($AK$3:AK811,MATCH(MAX($AG$3:AG811),$AG$3:AG811,0),0),""),AK812)</f>
        <v/>
      </c>
      <c r="AO812" s="20" t="str">
        <f>IF(H812="",IF(AN812="","",IFERROR(INDEX(雇用者!$D$3:$D$100003,MATCH($AN812,雇用者!B$3:B$100003,0),0),"")),H812)&amp;""</f>
        <v/>
      </c>
      <c r="AP812" s="20" t="str">
        <f>IF(AN812="","",IFERROR(IF(AND(入力!I812="",H812=""),INDEX(雇用者!$E$3:$E$100003,MATCH($AN812,雇用者!B$3:B$100003,0),0),I812),I812))&amp;""</f>
        <v/>
      </c>
      <c r="AQ812" s="20" t="str">
        <f t="shared" si="389"/>
        <v/>
      </c>
      <c r="AR812" s="20" t="str">
        <f t="shared" si="390"/>
        <v/>
      </c>
      <c r="AS812" s="20" t="str">
        <f>IF(AN812="","",IFERROR(IF(AND(入力!G812="",H812=""),INDEX(雇用者!$F$3:$Y$100003,MATCH($AN812,雇用者!B$3:B$100003,0),MATCH($AM812,雇用者!$F$1:$Y$1,1)),IF(G812="","",G812)),IF(G812="","",G812)))</f>
        <v/>
      </c>
      <c r="AT812" s="21" t="str">
        <f t="shared" si="391"/>
        <v/>
      </c>
      <c r="AU812" s="21" t="str">
        <f>IF(AND(AT812&lt;&gt;"",COUNTIF($AL$3:AL812,AL812)=1),SUMIF($AL$3:$AT$100003,AL812,$AT$3:$AT$100003),"")</f>
        <v/>
      </c>
      <c r="AV812" s="21" t="str">
        <f>IF(AND(COUNTIF($AM$3:AM812,AM812)=COUNTIF($AM$3:AM100812,AM812),AM812&lt;&gt;""),SUMIF($AM$3:AM812,AM812,$AT$3:AT812),"")</f>
        <v/>
      </c>
      <c r="AW812" s="96"/>
      <c r="AX812" s="20" t="str">
        <f>IF(COUNT(BC812:BH812)=6,MAX($AX$3:AX811)+1,"")</f>
        <v/>
      </c>
      <c r="AY812" s="20" t="str">
        <f>IF(AZ812="","",RANK(AZ812,$AZ$3:$AZ$100003,1)+COUNTIF($AZ$3:AZ812,AZ812)-1)</f>
        <v/>
      </c>
      <c r="AZ812" s="20" t="str">
        <f t="shared" si="392"/>
        <v/>
      </c>
      <c r="BA812" s="20" t="str">
        <f>IF(AN812="","",IF(COUNTIF($AN$3:AN812,AN812)=1,1+MAX($BA$3:BA811),INDEX($BA$3:BA811,MATCH(AN812,$AN$3:AN812,0),0)))</f>
        <v/>
      </c>
      <c r="BB812" s="20" t="str">
        <f>IF(AO812="","",IF(COUNTIF($AO$3:AO812,AO812)=1,1+MAX($BB$3:BB811),INDEX($BB$3:BB811,MATCH(AO812,$AO$3:AO812,0),0)))</f>
        <v/>
      </c>
      <c r="BC812" s="54" t="str">
        <f t="shared" si="393"/>
        <v/>
      </c>
      <c r="BD812" s="54" t="str">
        <f t="shared" si="394"/>
        <v/>
      </c>
      <c r="BE812" s="20" t="str">
        <f>IF($AN812="","",IF(COUNTIF(AN812,"*"&amp;BE$1&amp;"*"),COUNTIF(AN$3:AN812,"*"&amp;BE$1&amp;"*"),""))</f>
        <v/>
      </c>
      <c r="BF812" s="20" t="str">
        <f>IF($AN812="","",IF(COUNTIF(AO812,"*"&amp;BF$1&amp;"*"),COUNTIF(AO$3:AO812,"*"&amp;BF$1&amp;"*"),""))</f>
        <v/>
      </c>
      <c r="BG812" s="20" t="str">
        <f>IF($AN812="","",IF(COUNTIF(AP812,"*"&amp;BG$1&amp;"*"),COUNTIF(AP$3:AP812,"*"&amp;BG$1&amp;"*"),""))</f>
        <v/>
      </c>
      <c r="BH812" s="20" t="str">
        <f>IF($AN812="","",IF(COUNTIF(AQ812,"*"&amp;BH$1&amp;"*"),COUNTIF(AQ$3:AQ812,"*"&amp;BH$1&amp;"*"),""))</f>
        <v/>
      </c>
      <c r="BI812" s="58" t="str">
        <f t="shared" si="395"/>
        <v/>
      </c>
      <c r="BJ812" s="20" t="str">
        <f t="shared" si="396"/>
        <v/>
      </c>
      <c r="BK812" s="20" t="str">
        <f t="shared" si="397"/>
        <v/>
      </c>
      <c r="BM812" s="20" t="str">
        <f>IF($BM$1&gt;=1+MAX($BM$3:BM811),1+MAX($BM$3:BM811),"")</f>
        <v/>
      </c>
      <c r="BN812" s="20" t="str">
        <f t="shared" si="399"/>
        <v/>
      </c>
      <c r="BO812" s="20" t="str">
        <f t="shared" si="399"/>
        <v/>
      </c>
      <c r="BP812" s="20" t="str">
        <f t="shared" si="399"/>
        <v/>
      </c>
      <c r="BQ812" s="20" t="str">
        <f t="shared" si="399"/>
        <v/>
      </c>
      <c r="BR812" s="20" t="str">
        <f t="shared" si="399"/>
        <v/>
      </c>
      <c r="BS812" s="20" t="str">
        <f t="shared" si="399"/>
        <v/>
      </c>
      <c r="BT812" s="20" t="str">
        <f t="shared" si="399"/>
        <v/>
      </c>
      <c r="BU812" s="20" t="str">
        <f t="shared" si="399"/>
        <v/>
      </c>
      <c r="BV812" s="20" t="str">
        <f t="shared" si="399"/>
        <v/>
      </c>
      <c r="BW812" s="20" t="str">
        <f t="shared" si="399"/>
        <v/>
      </c>
      <c r="BX812" s="20" t="str">
        <f t="shared" si="399"/>
        <v/>
      </c>
    </row>
    <row r="813" spans="2:76" ht="30" customHeight="1" x14ac:dyDescent="0.2">
      <c r="B813" s="52"/>
      <c r="C813" s="52"/>
      <c r="D813" s="52"/>
      <c r="E813" s="30"/>
      <c r="F813" s="31"/>
      <c r="G813" s="32"/>
      <c r="H813" s="30"/>
      <c r="I813" s="31"/>
      <c r="J813" s="34"/>
      <c r="K813" s="112" t="str">
        <f t="shared" si="375"/>
        <v/>
      </c>
      <c r="L813" s="108" t="str">
        <f t="shared" si="376"/>
        <v/>
      </c>
      <c r="M813" s="108" t="str">
        <f t="shared" si="377"/>
        <v/>
      </c>
      <c r="N813" s="31" t="str">
        <f t="shared" si="378"/>
        <v/>
      </c>
      <c r="O813" s="31" t="str">
        <f t="shared" si="379"/>
        <v/>
      </c>
      <c r="P813" s="49" t="str">
        <f t="shared" si="380"/>
        <v/>
      </c>
      <c r="Q813" s="49" t="str">
        <f t="shared" si="381"/>
        <v/>
      </c>
      <c r="R813" s="32" t="str">
        <f t="shared" si="382"/>
        <v/>
      </c>
      <c r="S813" s="19"/>
      <c r="T813" s="45" t="str">
        <f t="shared" si="383"/>
        <v/>
      </c>
      <c r="U813" s="32" t="str">
        <f t="shared" si="384"/>
        <v/>
      </c>
      <c r="V813" s="22"/>
      <c r="W813" s="6" t="str">
        <f t="shared" si="373"/>
        <v/>
      </c>
      <c r="X813" s="7" t="str">
        <f t="shared" si="385"/>
        <v/>
      </c>
      <c r="Y813" s="19"/>
      <c r="Z813" s="13" t="str">
        <f t="shared" si="374"/>
        <v/>
      </c>
      <c r="AA813" s="13" t="str">
        <f t="shared" si="386"/>
        <v/>
      </c>
      <c r="AB813" s="7" t="str">
        <f t="shared" si="387"/>
        <v/>
      </c>
      <c r="AC813" s="22"/>
      <c r="AD813" s="3" t="str">
        <f>IF(B813="","",COUNT(B$3:B813))</f>
        <v/>
      </c>
      <c r="AE813" s="3" t="str">
        <f>IF(C813="","",COUNT(C$3:C813))</f>
        <v/>
      </c>
      <c r="AF813" s="3" t="str">
        <f>IF(D813="","",COUNT(D$3:D813))</f>
        <v/>
      </c>
      <c r="AG813" s="20" t="str">
        <f>IF(E813="","",COUNTA($E$3:E813))</f>
        <v/>
      </c>
      <c r="AH813" s="38" t="str">
        <f>IF(B813="",IF(OR($C813&lt;&gt;"",$D813&lt;&gt;"",$E813&lt;&gt;"",$H813&lt;&gt;"",$G813&lt;&gt;""),INDEX(AH$3:AH812,MATCH(MAX(AD$3:AD812),AD$3:AD812,0),0),""),B813)</f>
        <v/>
      </c>
      <c r="AI813" s="38" t="str">
        <f>IF(C813="",IF(OR($D813&lt;&gt;"",$E813&lt;&gt;"",$H813&lt;&gt;"",$G813&lt;&gt;""),INDEX(AI$3:AI812,MATCH(MAX(AE$3:AE812),AE$3:AE812,0),0),""),C813)</f>
        <v/>
      </c>
      <c r="AJ813" s="38" t="str">
        <f>IF(D813="",IF(OR($E813&lt;&gt;"",$H813&lt;&gt;"",$G813&lt;&gt;""),INDEX(AJ$3:AJ812,MATCH(MAX(AF$3:AF812),AF$3:AF812,0),0),""),D813)</f>
        <v/>
      </c>
      <c r="AK813" s="4" t="str">
        <f>IF(入力!E813="","",IFERROR(INDEX(雇用者!$B$3:$B$100003,IFERROR(MATCH("*"&amp;$E813&amp;"*",雇用者!B$3:B$100003,0),MATCH("*"&amp;$E813&amp;"*",雇用者!C$3:C$100003,0)),0),入力!E813))&amp;""</f>
        <v/>
      </c>
      <c r="AL813" s="20" t="str">
        <f>IF(AM813="","",$AM813&amp;"@"&amp;AN813&amp;IF(AN813="","","@"&amp;COUNTIF($AK$3:AK813,AN813)))</f>
        <v/>
      </c>
      <c r="AM813" s="26" t="str">
        <f t="shared" si="388"/>
        <v/>
      </c>
      <c r="AN813" s="4" t="str">
        <f>IF(AK813="",IF(AND(OR(H813&lt;&gt;"",G813&lt;&gt;""),E813=""),INDEX($AK$3:AK812,MATCH(MAX($AG$3:AG812),$AG$3:AG812,0),0),""),AK813)</f>
        <v/>
      </c>
      <c r="AO813" s="20" t="str">
        <f>IF(H813="",IF(AN813="","",IFERROR(INDEX(雇用者!$D$3:$D$100003,MATCH($AN813,雇用者!B$3:B$100003,0),0),"")),H813)&amp;""</f>
        <v/>
      </c>
      <c r="AP813" s="20" t="str">
        <f>IF(AN813="","",IFERROR(IF(AND(入力!I813="",H813=""),INDEX(雇用者!$E$3:$E$100003,MATCH($AN813,雇用者!B$3:B$100003,0),0),I813),I813))&amp;""</f>
        <v/>
      </c>
      <c r="AQ813" s="20" t="str">
        <f t="shared" si="389"/>
        <v/>
      </c>
      <c r="AR813" s="20" t="str">
        <f t="shared" si="390"/>
        <v/>
      </c>
      <c r="AS813" s="20" t="str">
        <f>IF(AN813="","",IFERROR(IF(AND(入力!G813="",H813=""),INDEX(雇用者!$F$3:$Y$100003,MATCH($AN813,雇用者!B$3:B$100003,0),MATCH($AM813,雇用者!$F$1:$Y$1,1)),IF(G813="","",G813)),IF(G813="","",G813)))</f>
        <v/>
      </c>
      <c r="AT813" s="21" t="str">
        <f t="shared" si="391"/>
        <v/>
      </c>
      <c r="AU813" s="21" t="str">
        <f>IF(AND(AT813&lt;&gt;"",COUNTIF($AL$3:AL813,AL813)=1),SUMIF($AL$3:$AT$100003,AL813,$AT$3:$AT$100003),"")</f>
        <v/>
      </c>
      <c r="AV813" s="21" t="str">
        <f>IF(AND(COUNTIF($AM$3:AM813,AM813)=COUNTIF($AM$3:AM100813,AM813),AM813&lt;&gt;""),SUMIF($AM$3:AM813,AM813,$AT$3:AT813),"")</f>
        <v/>
      </c>
      <c r="AW813" s="96"/>
      <c r="AX813" s="20" t="str">
        <f>IF(COUNT(BC813:BH813)=6,MAX($AX$3:AX812)+1,"")</f>
        <v/>
      </c>
      <c r="AY813" s="20" t="str">
        <f>IF(AZ813="","",RANK(AZ813,$AZ$3:$AZ$100003,1)+COUNTIF($AZ$3:AZ813,AZ813)-1)</f>
        <v/>
      </c>
      <c r="AZ813" s="20" t="str">
        <f t="shared" si="392"/>
        <v/>
      </c>
      <c r="BA813" s="20" t="str">
        <f>IF(AN813="","",IF(COUNTIF($AN$3:AN813,AN813)=1,1+MAX($BA$3:BA812),INDEX($BA$3:BA812,MATCH(AN813,$AN$3:AN813,0),0)))</f>
        <v/>
      </c>
      <c r="BB813" s="20" t="str">
        <f>IF(AO813="","",IF(COUNTIF($AO$3:AO813,AO813)=1,1+MAX($BB$3:BB812),INDEX($BB$3:BB812,MATCH(AO813,$AO$3:AO813,0),0)))</f>
        <v/>
      </c>
      <c r="BC813" s="54" t="str">
        <f t="shared" si="393"/>
        <v/>
      </c>
      <c r="BD813" s="54" t="str">
        <f t="shared" si="394"/>
        <v/>
      </c>
      <c r="BE813" s="20" t="str">
        <f>IF($AN813="","",IF(COUNTIF(AN813,"*"&amp;BE$1&amp;"*"),COUNTIF(AN$3:AN813,"*"&amp;BE$1&amp;"*"),""))</f>
        <v/>
      </c>
      <c r="BF813" s="20" t="str">
        <f>IF($AN813="","",IF(COUNTIF(AO813,"*"&amp;BF$1&amp;"*"),COUNTIF(AO$3:AO813,"*"&amp;BF$1&amp;"*"),""))</f>
        <v/>
      </c>
      <c r="BG813" s="20" t="str">
        <f>IF($AN813="","",IF(COUNTIF(AP813,"*"&amp;BG$1&amp;"*"),COUNTIF(AP$3:AP813,"*"&amp;BG$1&amp;"*"),""))</f>
        <v/>
      </c>
      <c r="BH813" s="20" t="str">
        <f>IF($AN813="","",IF(COUNTIF(AQ813,"*"&amp;BH$1&amp;"*"),COUNTIF(AQ$3:AQ813,"*"&amp;BH$1&amp;"*"),""))</f>
        <v/>
      </c>
      <c r="BI813" s="58" t="str">
        <f t="shared" si="395"/>
        <v/>
      </c>
      <c r="BJ813" s="20" t="str">
        <f t="shared" si="396"/>
        <v/>
      </c>
      <c r="BK813" s="20" t="str">
        <f t="shared" si="397"/>
        <v/>
      </c>
      <c r="BM813" s="20" t="str">
        <f>IF($BM$1&gt;=1+MAX($BM$3:BM812),1+MAX($BM$3:BM812),"")</f>
        <v/>
      </c>
      <c r="BN813" s="20" t="str">
        <f t="shared" si="399"/>
        <v/>
      </c>
      <c r="BO813" s="20" t="str">
        <f t="shared" si="399"/>
        <v/>
      </c>
      <c r="BP813" s="20" t="str">
        <f t="shared" si="399"/>
        <v/>
      </c>
      <c r="BQ813" s="20" t="str">
        <f t="shared" si="399"/>
        <v/>
      </c>
      <c r="BR813" s="20" t="str">
        <f t="shared" si="399"/>
        <v/>
      </c>
      <c r="BS813" s="20" t="str">
        <f t="shared" si="399"/>
        <v/>
      </c>
      <c r="BT813" s="20" t="str">
        <f t="shared" si="399"/>
        <v/>
      </c>
      <c r="BU813" s="20" t="str">
        <f t="shared" si="399"/>
        <v/>
      </c>
      <c r="BV813" s="20" t="str">
        <f t="shared" si="399"/>
        <v/>
      </c>
      <c r="BW813" s="20" t="str">
        <f t="shared" si="399"/>
        <v/>
      </c>
      <c r="BX813" s="20" t="str">
        <f t="shared" si="399"/>
        <v/>
      </c>
    </row>
    <row r="814" spans="2:76" ht="30" customHeight="1" x14ac:dyDescent="0.2">
      <c r="B814" s="52"/>
      <c r="C814" s="52"/>
      <c r="D814" s="52"/>
      <c r="E814" s="30"/>
      <c r="F814" s="31"/>
      <c r="G814" s="32"/>
      <c r="H814" s="30"/>
      <c r="I814" s="31"/>
      <c r="J814" s="34"/>
      <c r="K814" s="112" t="str">
        <f t="shared" si="375"/>
        <v/>
      </c>
      <c r="L814" s="108" t="str">
        <f t="shared" si="376"/>
        <v/>
      </c>
      <c r="M814" s="108" t="str">
        <f t="shared" si="377"/>
        <v/>
      </c>
      <c r="N814" s="31" t="str">
        <f t="shared" si="378"/>
        <v/>
      </c>
      <c r="O814" s="31" t="str">
        <f t="shared" si="379"/>
        <v/>
      </c>
      <c r="P814" s="49" t="str">
        <f t="shared" si="380"/>
        <v/>
      </c>
      <c r="Q814" s="49" t="str">
        <f t="shared" si="381"/>
        <v/>
      </c>
      <c r="R814" s="32" t="str">
        <f t="shared" si="382"/>
        <v/>
      </c>
      <c r="S814" s="19"/>
      <c r="T814" s="45" t="str">
        <f t="shared" si="383"/>
        <v/>
      </c>
      <c r="U814" s="32" t="str">
        <f t="shared" si="384"/>
        <v/>
      </c>
      <c r="V814" s="22"/>
      <c r="W814" s="6" t="str">
        <f t="shared" si="373"/>
        <v/>
      </c>
      <c r="X814" s="7" t="str">
        <f t="shared" si="385"/>
        <v/>
      </c>
      <c r="Y814" s="19"/>
      <c r="Z814" s="13" t="str">
        <f t="shared" si="374"/>
        <v/>
      </c>
      <c r="AA814" s="13" t="str">
        <f t="shared" si="386"/>
        <v/>
      </c>
      <c r="AB814" s="7" t="str">
        <f t="shared" si="387"/>
        <v/>
      </c>
      <c r="AC814" s="22"/>
      <c r="AD814" s="3" t="str">
        <f>IF(B814="","",COUNT(B$3:B814))</f>
        <v/>
      </c>
      <c r="AE814" s="3" t="str">
        <f>IF(C814="","",COUNT(C$3:C814))</f>
        <v/>
      </c>
      <c r="AF814" s="3" t="str">
        <f>IF(D814="","",COUNT(D$3:D814))</f>
        <v/>
      </c>
      <c r="AG814" s="20" t="str">
        <f>IF(E814="","",COUNTA($E$3:E814))</f>
        <v/>
      </c>
      <c r="AH814" s="38" t="str">
        <f>IF(B814="",IF(OR($C814&lt;&gt;"",$D814&lt;&gt;"",$E814&lt;&gt;"",$H814&lt;&gt;"",$G814&lt;&gt;""),INDEX(AH$3:AH813,MATCH(MAX(AD$3:AD813),AD$3:AD813,0),0),""),B814)</f>
        <v/>
      </c>
      <c r="AI814" s="38" t="str">
        <f>IF(C814="",IF(OR($D814&lt;&gt;"",$E814&lt;&gt;"",$H814&lt;&gt;"",$G814&lt;&gt;""),INDEX(AI$3:AI813,MATCH(MAX(AE$3:AE813),AE$3:AE813,0),0),""),C814)</f>
        <v/>
      </c>
      <c r="AJ814" s="38" t="str">
        <f>IF(D814="",IF(OR($E814&lt;&gt;"",$H814&lt;&gt;"",$G814&lt;&gt;""),INDEX(AJ$3:AJ813,MATCH(MAX(AF$3:AF813),AF$3:AF813,0),0),""),D814)</f>
        <v/>
      </c>
      <c r="AK814" s="4" t="str">
        <f>IF(入力!E814="","",IFERROR(INDEX(雇用者!$B$3:$B$100003,IFERROR(MATCH("*"&amp;$E814&amp;"*",雇用者!B$3:B$100003,0),MATCH("*"&amp;$E814&amp;"*",雇用者!C$3:C$100003,0)),0),入力!E814))&amp;""</f>
        <v/>
      </c>
      <c r="AL814" s="20" t="str">
        <f>IF(AM814="","",$AM814&amp;"@"&amp;AN814&amp;IF(AN814="","","@"&amp;COUNTIF($AK$3:AK814,AN814)))</f>
        <v/>
      </c>
      <c r="AM814" s="26" t="str">
        <f t="shared" si="388"/>
        <v/>
      </c>
      <c r="AN814" s="4" t="str">
        <f>IF(AK814="",IF(AND(OR(H814&lt;&gt;"",G814&lt;&gt;""),E814=""),INDEX($AK$3:AK813,MATCH(MAX($AG$3:AG813),$AG$3:AG813,0),0),""),AK814)</f>
        <v/>
      </c>
      <c r="AO814" s="20" t="str">
        <f>IF(H814="",IF(AN814="","",IFERROR(INDEX(雇用者!$D$3:$D$100003,MATCH($AN814,雇用者!B$3:B$100003,0),0),"")),H814)&amp;""</f>
        <v/>
      </c>
      <c r="AP814" s="20" t="str">
        <f>IF(AN814="","",IFERROR(IF(AND(入力!I814="",H814=""),INDEX(雇用者!$E$3:$E$100003,MATCH($AN814,雇用者!B$3:B$100003,0),0),I814),I814))&amp;""</f>
        <v/>
      </c>
      <c r="AQ814" s="20" t="str">
        <f t="shared" si="389"/>
        <v/>
      </c>
      <c r="AR814" s="20" t="str">
        <f t="shared" si="390"/>
        <v/>
      </c>
      <c r="AS814" s="20" t="str">
        <f>IF(AN814="","",IFERROR(IF(AND(入力!G814="",H814=""),INDEX(雇用者!$F$3:$Y$100003,MATCH($AN814,雇用者!B$3:B$100003,0),MATCH($AM814,雇用者!$F$1:$Y$1,1)),IF(G814="","",G814)),IF(G814="","",G814)))</f>
        <v/>
      </c>
      <c r="AT814" s="21" t="str">
        <f t="shared" si="391"/>
        <v/>
      </c>
      <c r="AU814" s="21" t="str">
        <f>IF(AND(AT814&lt;&gt;"",COUNTIF($AL$3:AL814,AL814)=1),SUMIF($AL$3:$AT$100003,AL814,$AT$3:$AT$100003),"")</f>
        <v/>
      </c>
      <c r="AV814" s="21" t="str">
        <f>IF(AND(COUNTIF($AM$3:AM814,AM814)=COUNTIF($AM$3:AM100814,AM814),AM814&lt;&gt;""),SUMIF($AM$3:AM814,AM814,$AT$3:AT814),"")</f>
        <v/>
      </c>
      <c r="AW814" s="96"/>
      <c r="AX814" s="20" t="str">
        <f>IF(COUNT(BC814:BH814)=6,MAX($AX$3:AX813)+1,"")</f>
        <v/>
      </c>
      <c r="AY814" s="20" t="str">
        <f>IF(AZ814="","",RANK(AZ814,$AZ$3:$AZ$100003,1)+COUNTIF($AZ$3:AZ814,AZ814)-1)</f>
        <v/>
      </c>
      <c r="AZ814" s="20" t="str">
        <f t="shared" si="392"/>
        <v/>
      </c>
      <c r="BA814" s="20" t="str">
        <f>IF(AN814="","",IF(COUNTIF($AN$3:AN814,AN814)=1,1+MAX($BA$3:BA813),INDEX($BA$3:BA813,MATCH(AN814,$AN$3:AN814,0),0)))</f>
        <v/>
      </c>
      <c r="BB814" s="20" t="str">
        <f>IF(AO814="","",IF(COUNTIF($AO$3:AO814,AO814)=1,1+MAX($BB$3:BB813),INDEX($BB$3:BB813,MATCH(AO814,$AO$3:AO814,0),0)))</f>
        <v/>
      </c>
      <c r="BC814" s="54" t="str">
        <f t="shared" si="393"/>
        <v/>
      </c>
      <c r="BD814" s="54" t="str">
        <f t="shared" si="394"/>
        <v/>
      </c>
      <c r="BE814" s="20" t="str">
        <f>IF($AN814="","",IF(COUNTIF(AN814,"*"&amp;BE$1&amp;"*"),COUNTIF(AN$3:AN814,"*"&amp;BE$1&amp;"*"),""))</f>
        <v/>
      </c>
      <c r="BF814" s="20" t="str">
        <f>IF($AN814="","",IF(COUNTIF(AO814,"*"&amp;BF$1&amp;"*"),COUNTIF(AO$3:AO814,"*"&amp;BF$1&amp;"*"),""))</f>
        <v/>
      </c>
      <c r="BG814" s="20" t="str">
        <f>IF($AN814="","",IF(COUNTIF(AP814,"*"&amp;BG$1&amp;"*"),COUNTIF(AP$3:AP814,"*"&amp;BG$1&amp;"*"),""))</f>
        <v/>
      </c>
      <c r="BH814" s="20" t="str">
        <f>IF($AN814="","",IF(COUNTIF(AQ814,"*"&amp;BH$1&amp;"*"),COUNTIF(AQ$3:AQ814,"*"&amp;BH$1&amp;"*"),""))</f>
        <v/>
      </c>
      <c r="BI814" s="58" t="str">
        <f t="shared" si="395"/>
        <v/>
      </c>
      <c r="BJ814" s="20" t="str">
        <f t="shared" si="396"/>
        <v/>
      </c>
      <c r="BK814" s="20" t="str">
        <f t="shared" si="397"/>
        <v/>
      </c>
      <c r="BM814" s="20" t="str">
        <f>IF($BM$1&gt;=1+MAX($BM$3:BM813),1+MAX($BM$3:BM813),"")</f>
        <v/>
      </c>
      <c r="BN814" s="20" t="str">
        <f t="shared" si="399"/>
        <v/>
      </c>
      <c r="BO814" s="20" t="str">
        <f t="shared" si="399"/>
        <v/>
      </c>
      <c r="BP814" s="20" t="str">
        <f t="shared" si="399"/>
        <v/>
      </c>
      <c r="BQ814" s="20" t="str">
        <f t="shared" si="399"/>
        <v/>
      </c>
      <c r="BR814" s="20" t="str">
        <f t="shared" si="399"/>
        <v/>
      </c>
      <c r="BS814" s="20" t="str">
        <f t="shared" si="399"/>
        <v/>
      </c>
      <c r="BT814" s="20" t="str">
        <f t="shared" si="399"/>
        <v/>
      </c>
      <c r="BU814" s="20" t="str">
        <f t="shared" si="399"/>
        <v/>
      </c>
      <c r="BV814" s="20" t="str">
        <f t="shared" si="399"/>
        <v/>
      </c>
      <c r="BW814" s="20" t="str">
        <f t="shared" si="399"/>
        <v/>
      </c>
      <c r="BX814" s="20" t="str">
        <f t="shared" si="399"/>
        <v/>
      </c>
    </row>
    <row r="815" spans="2:76" ht="30" customHeight="1" x14ac:dyDescent="0.2">
      <c r="B815" s="52"/>
      <c r="C815" s="52"/>
      <c r="D815" s="52"/>
      <c r="E815" s="30"/>
      <c r="F815" s="31"/>
      <c r="G815" s="32"/>
      <c r="H815" s="30"/>
      <c r="I815" s="31"/>
      <c r="J815" s="34"/>
      <c r="K815" s="112" t="str">
        <f t="shared" si="375"/>
        <v/>
      </c>
      <c r="L815" s="108" t="str">
        <f t="shared" si="376"/>
        <v/>
      </c>
      <c r="M815" s="108" t="str">
        <f t="shared" si="377"/>
        <v/>
      </c>
      <c r="N815" s="31" t="str">
        <f t="shared" si="378"/>
        <v/>
      </c>
      <c r="O815" s="31" t="str">
        <f t="shared" si="379"/>
        <v/>
      </c>
      <c r="P815" s="49" t="str">
        <f t="shared" si="380"/>
        <v/>
      </c>
      <c r="Q815" s="49" t="str">
        <f t="shared" si="381"/>
        <v/>
      </c>
      <c r="R815" s="32" t="str">
        <f t="shared" si="382"/>
        <v/>
      </c>
      <c r="S815" s="19"/>
      <c r="T815" s="45" t="str">
        <f t="shared" si="383"/>
        <v/>
      </c>
      <c r="U815" s="32" t="str">
        <f t="shared" si="384"/>
        <v/>
      </c>
      <c r="V815" s="22"/>
      <c r="W815" s="6" t="str">
        <f t="shared" si="373"/>
        <v/>
      </c>
      <c r="X815" s="7" t="str">
        <f t="shared" si="385"/>
        <v/>
      </c>
      <c r="Y815" s="19"/>
      <c r="Z815" s="13" t="str">
        <f t="shared" si="374"/>
        <v/>
      </c>
      <c r="AA815" s="13" t="str">
        <f t="shared" si="386"/>
        <v/>
      </c>
      <c r="AB815" s="7" t="str">
        <f t="shared" si="387"/>
        <v/>
      </c>
      <c r="AC815" s="22"/>
      <c r="AD815" s="3" t="str">
        <f>IF(B815="","",COUNT(B$3:B815))</f>
        <v/>
      </c>
      <c r="AE815" s="3" t="str">
        <f>IF(C815="","",COUNT(C$3:C815))</f>
        <v/>
      </c>
      <c r="AF815" s="3" t="str">
        <f>IF(D815="","",COUNT(D$3:D815))</f>
        <v/>
      </c>
      <c r="AG815" s="20" t="str">
        <f>IF(E815="","",COUNTA($E$3:E815))</f>
        <v/>
      </c>
      <c r="AH815" s="38" t="str">
        <f>IF(B815="",IF(OR($C815&lt;&gt;"",$D815&lt;&gt;"",$E815&lt;&gt;"",$H815&lt;&gt;"",$G815&lt;&gt;""),INDEX(AH$3:AH814,MATCH(MAX(AD$3:AD814),AD$3:AD814,0),0),""),B815)</f>
        <v/>
      </c>
      <c r="AI815" s="38" t="str">
        <f>IF(C815="",IF(OR($D815&lt;&gt;"",$E815&lt;&gt;"",$H815&lt;&gt;"",$G815&lt;&gt;""),INDEX(AI$3:AI814,MATCH(MAX(AE$3:AE814),AE$3:AE814,0),0),""),C815)</f>
        <v/>
      </c>
      <c r="AJ815" s="38" t="str">
        <f>IF(D815="",IF(OR($E815&lt;&gt;"",$H815&lt;&gt;"",$G815&lt;&gt;""),INDEX(AJ$3:AJ814,MATCH(MAX(AF$3:AF814),AF$3:AF814,0),0),""),D815)</f>
        <v/>
      </c>
      <c r="AK815" s="4" t="str">
        <f>IF(入力!E815="","",IFERROR(INDEX(雇用者!$B$3:$B$100003,IFERROR(MATCH("*"&amp;$E815&amp;"*",雇用者!B$3:B$100003,0),MATCH("*"&amp;$E815&amp;"*",雇用者!C$3:C$100003,0)),0),入力!E815))&amp;""</f>
        <v/>
      </c>
      <c r="AL815" s="20" t="str">
        <f>IF(AM815="","",$AM815&amp;"@"&amp;AN815&amp;IF(AN815="","","@"&amp;COUNTIF($AK$3:AK815,AN815)))</f>
        <v/>
      </c>
      <c r="AM815" s="26" t="str">
        <f t="shared" si="388"/>
        <v/>
      </c>
      <c r="AN815" s="4" t="str">
        <f>IF(AK815="",IF(AND(OR(H815&lt;&gt;"",G815&lt;&gt;""),E815=""),INDEX($AK$3:AK814,MATCH(MAX($AG$3:AG814),$AG$3:AG814,0),0),""),AK815)</f>
        <v/>
      </c>
      <c r="AO815" s="20" t="str">
        <f>IF(H815="",IF(AN815="","",IFERROR(INDEX(雇用者!$D$3:$D$100003,MATCH($AN815,雇用者!B$3:B$100003,0),0),"")),H815)&amp;""</f>
        <v/>
      </c>
      <c r="AP815" s="20" t="str">
        <f>IF(AN815="","",IFERROR(IF(AND(入力!I815="",H815=""),INDEX(雇用者!$E$3:$E$100003,MATCH($AN815,雇用者!B$3:B$100003,0),0),I815),I815))&amp;""</f>
        <v/>
      </c>
      <c r="AQ815" s="20" t="str">
        <f t="shared" si="389"/>
        <v/>
      </c>
      <c r="AR815" s="20" t="str">
        <f t="shared" si="390"/>
        <v/>
      </c>
      <c r="AS815" s="20" t="str">
        <f>IF(AN815="","",IFERROR(IF(AND(入力!G815="",H815=""),INDEX(雇用者!$F$3:$Y$100003,MATCH($AN815,雇用者!B$3:B$100003,0),MATCH($AM815,雇用者!$F$1:$Y$1,1)),IF(G815="","",G815)),IF(G815="","",G815)))</f>
        <v/>
      </c>
      <c r="AT815" s="21" t="str">
        <f t="shared" si="391"/>
        <v/>
      </c>
      <c r="AU815" s="21" t="str">
        <f>IF(AND(AT815&lt;&gt;"",COUNTIF($AL$3:AL815,AL815)=1),SUMIF($AL$3:$AT$100003,AL815,$AT$3:$AT$100003),"")</f>
        <v/>
      </c>
      <c r="AV815" s="21" t="str">
        <f>IF(AND(COUNTIF($AM$3:AM815,AM815)=COUNTIF($AM$3:AM100815,AM815),AM815&lt;&gt;""),SUMIF($AM$3:AM815,AM815,$AT$3:AT815),"")</f>
        <v/>
      </c>
      <c r="AW815" s="96"/>
      <c r="AX815" s="20" t="str">
        <f>IF(COUNT(BC815:BH815)=6,MAX($AX$3:AX814)+1,"")</f>
        <v/>
      </c>
      <c r="AY815" s="20" t="str">
        <f>IF(AZ815="","",RANK(AZ815,$AZ$3:$AZ$100003,1)+COUNTIF($AZ$3:AZ815,AZ815)-1)</f>
        <v/>
      </c>
      <c r="AZ815" s="20" t="str">
        <f t="shared" si="392"/>
        <v/>
      </c>
      <c r="BA815" s="20" t="str">
        <f>IF(AN815="","",IF(COUNTIF($AN$3:AN815,AN815)=1,1+MAX($BA$3:BA814),INDEX($BA$3:BA814,MATCH(AN815,$AN$3:AN815,0),0)))</f>
        <v/>
      </c>
      <c r="BB815" s="20" t="str">
        <f>IF(AO815="","",IF(COUNTIF($AO$3:AO815,AO815)=1,1+MAX($BB$3:BB814),INDEX($BB$3:BB814,MATCH(AO815,$AO$3:AO815,0),0)))</f>
        <v/>
      </c>
      <c r="BC815" s="54" t="str">
        <f t="shared" si="393"/>
        <v/>
      </c>
      <c r="BD815" s="54" t="str">
        <f t="shared" si="394"/>
        <v/>
      </c>
      <c r="BE815" s="20" t="str">
        <f>IF($AN815="","",IF(COUNTIF(AN815,"*"&amp;BE$1&amp;"*"),COUNTIF(AN$3:AN815,"*"&amp;BE$1&amp;"*"),""))</f>
        <v/>
      </c>
      <c r="BF815" s="20" t="str">
        <f>IF($AN815="","",IF(COUNTIF(AO815,"*"&amp;BF$1&amp;"*"),COUNTIF(AO$3:AO815,"*"&amp;BF$1&amp;"*"),""))</f>
        <v/>
      </c>
      <c r="BG815" s="20" t="str">
        <f>IF($AN815="","",IF(COUNTIF(AP815,"*"&amp;BG$1&amp;"*"),COUNTIF(AP$3:AP815,"*"&amp;BG$1&amp;"*"),""))</f>
        <v/>
      </c>
      <c r="BH815" s="20" t="str">
        <f>IF($AN815="","",IF(COUNTIF(AQ815,"*"&amp;BH$1&amp;"*"),COUNTIF(AQ$3:AQ815,"*"&amp;BH$1&amp;"*"),""))</f>
        <v/>
      </c>
      <c r="BI815" s="58" t="str">
        <f t="shared" si="395"/>
        <v/>
      </c>
      <c r="BJ815" s="20" t="str">
        <f t="shared" si="396"/>
        <v/>
      </c>
      <c r="BK815" s="20" t="str">
        <f t="shared" si="397"/>
        <v/>
      </c>
      <c r="BM815" s="20" t="str">
        <f>IF($BM$1&gt;=1+MAX($BM$3:BM814),1+MAX($BM$3:BM814),"")</f>
        <v/>
      </c>
      <c r="BN815" s="20" t="str">
        <f t="shared" si="399"/>
        <v/>
      </c>
      <c r="BO815" s="20" t="str">
        <f t="shared" si="399"/>
        <v/>
      </c>
      <c r="BP815" s="20" t="str">
        <f t="shared" si="399"/>
        <v/>
      </c>
      <c r="BQ815" s="20" t="str">
        <f t="shared" si="399"/>
        <v/>
      </c>
      <c r="BR815" s="20" t="str">
        <f t="shared" si="399"/>
        <v/>
      </c>
      <c r="BS815" s="20" t="str">
        <f t="shared" si="399"/>
        <v/>
      </c>
      <c r="BT815" s="20" t="str">
        <f t="shared" si="399"/>
        <v/>
      </c>
      <c r="BU815" s="20" t="str">
        <f t="shared" si="399"/>
        <v/>
      </c>
      <c r="BV815" s="20" t="str">
        <f t="shared" si="399"/>
        <v/>
      </c>
      <c r="BW815" s="20" t="str">
        <f t="shared" si="399"/>
        <v/>
      </c>
      <c r="BX815" s="20" t="str">
        <f t="shared" si="399"/>
        <v/>
      </c>
    </row>
    <row r="816" spans="2:76" ht="30" customHeight="1" x14ac:dyDescent="0.2">
      <c r="B816" s="52"/>
      <c r="C816" s="52"/>
      <c r="D816" s="52"/>
      <c r="E816" s="30"/>
      <c r="F816" s="31"/>
      <c r="G816" s="32"/>
      <c r="H816" s="30"/>
      <c r="I816" s="31"/>
      <c r="J816" s="34"/>
      <c r="K816" s="112" t="str">
        <f t="shared" si="375"/>
        <v/>
      </c>
      <c r="L816" s="108" t="str">
        <f t="shared" si="376"/>
        <v/>
      </c>
      <c r="M816" s="108" t="str">
        <f t="shared" si="377"/>
        <v/>
      </c>
      <c r="N816" s="31" t="str">
        <f t="shared" si="378"/>
        <v/>
      </c>
      <c r="O816" s="31" t="str">
        <f t="shared" si="379"/>
        <v/>
      </c>
      <c r="P816" s="49" t="str">
        <f t="shared" si="380"/>
        <v/>
      </c>
      <c r="Q816" s="49" t="str">
        <f t="shared" si="381"/>
        <v/>
      </c>
      <c r="R816" s="32" t="str">
        <f t="shared" si="382"/>
        <v/>
      </c>
      <c r="S816" s="19"/>
      <c r="T816" s="45" t="str">
        <f t="shared" si="383"/>
        <v/>
      </c>
      <c r="U816" s="32" t="str">
        <f t="shared" si="384"/>
        <v/>
      </c>
      <c r="V816" s="22"/>
      <c r="W816" s="6" t="str">
        <f t="shared" si="373"/>
        <v/>
      </c>
      <c r="X816" s="7" t="str">
        <f t="shared" si="385"/>
        <v/>
      </c>
      <c r="Y816" s="19"/>
      <c r="Z816" s="13" t="str">
        <f t="shared" si="374"/>
        <v/>
      </c>
      <c r="AA816" s="13" t="str">
        <f t="shared" si="386"/>
        <v/>
      </c>
      <c r="AB816" s="7" t="str">
        <f t="shared" si="387"/>
        <v/>
      </c>
      <c r="AC816" s="22"/>
      <c r="AD816" s="3" t="str">
        <f>IF(B816="","",COUNT(B$3:B816))</f>
        <v/>
      </c>
      <c r="AE816" s="3" t="str">
        <f>IF(C816="","",COUNT(C$3:C816))</f>
        <v/>
      </c>
      <c r="AF816" s="3" t="str">
        <f>IF(D816="","",COUNT(D$3:D816))</f>
        <v/>
      </c>
      <c r="AG816" s="20" t="str">
        <f>IF(E816="","",COUNTA($E$3:E816))</f>
        <v/>
      </c>
      <c r="AH816" s="38" t="str">
        <f>IF(B816="",IF(OR($C816&lt;&gt;"",$D816&lt;&gt;"",$E816&lt;&gt;"",$H816&lt;&gt;"",$G816&lt;&gt;""),INDEX(AH$3:AH815,MATCH(MAX(AD$3:AD815),AD$3:AD815,0),0),""),B816)</f>
        <v/>
      </c>
      <c r="AI816" s="38" t="str">
        <f>IF(C816="",IF(OR($D816&lt;&gt;"",$E816&lt;&gt;"",$H816&lt;&gt;"",$G816&lt;&gt;""),INDEX(AI$3:AI815,MATCH(MAX(AE$3:AE815),AE$3:AE815,0),0),""),C816)</f>
        <v/>
      </c>
      <c r="AJ816" s="38" t="str">
        <f>IF(D816="",IF(OR($E816&lt;&gt;"",$H816&lt;&gt;"",$G816&lt;&gt;""),INDEX(AJ$3:AJ815,MATCH(MAX(AF$3:AF815),AF$3:AF815,0),0),""),D816)</f>
        <v/>
      </c>
      <c r="AK816" s="4" t="str">
        <f>IF(入力!E816="","",IFERROR(INDEX(雇用者!$B$3:$B$100003,IFERROR(MATCH("*"&amp;$E816&amp;"*",雇用者!B$3:B$100003,0),MATCH("*"&amp;$E816&amp;"*",雇用者!C$3:C$100003,0)),0),入力!E816))&amp;""</f>
        <v/>
      </c>
      <c r="AL816" s="20" t="str">
        <f>IF(AM816="","",$AM816&amp;"@"&amp;AN816&amp;IF(AN816="","","@"&amp;COUNTIF($AK$3:AK816,AN816)))</f>
        <v/>
      </c>
      <c r="AM816" s="26" t="str">
        <f t="shared" si="388"/>
        <v/>
      </c>
      <c r="AN816" s="4" t="str">
        <f>IF(AK816="",IF(AND(OR(H816&lt;&gt;"",G816&lt;&gt;""),E816=""),INDEX($AK$3:AK815,MATCH(MAX($AG$3:AG815),$AG$3:AG815,0),0),""),AK816)</f>
        <v/>
      </c>
      <c r="AO816" s="20" t="str">
        <f>IF(H816="",IF(AN816="","",IFERROR(INDEX(雇用者!$D$3:$D$100003,MATCH($AN816,雇用者!B$3:B$100003,0),0),"")),H816)&amp;""</f>
        <v/>
      </c>
      <c r="AP816" s="20" t="str">
        <f>IF(AN816="","",IFERROR(IF(AND(入力!I816="",H816=""),INDEX(雇用者!$E$3:$E$100003,MATCH($AN816,雇用者!B$3:B$100003,0),0),I816),I816))&amp;""</f>
        <v/>
      </c>
      <c r="AQ816" s="20" t="str">
        <f t="shared" si="389"/>
        <v/>
      </c>
      <c r="AR816" s="20" t="str">
        <f t="shared" si="390"/>
        <v/>
      </c>
      <c r="AS816" s="20" t="str">
        <f>IF(AN816="","",IFERROR(IF(AND(入力!G816="",H816=""),INDEX(雇用者!$F$3:$Y$100003,MATCH($AN816,雇用者!B$3:B$100003,0),MATCH($AM816,雇用者!$F$1:$Y$1,1)),IF(G816="","",G816)),IF(G816="","",G816)))</f>
        <v/>
      </c>
      <c r="AT816" s="21" t="str">
        <f t="shared" si="391"/>
        <v/>
      </c>
      <c r="AU816" s="21" t="str">
        <f>IF(AND(AT816&lt;&gt;"",COUNTIF($AL$3:AL816,AL816)=1),SUMIF($AL$3:$AT$100003,AL816,$AT$3:$AT$100003),"")</f>
        <v/>
      </c>
      <c r="AV816" s="21" t="str">
        <f>IF(AND(COUNTIF($AM$3:AM816,AM816)=COUNTIF($AM$3:AM100816,AM816),AM816&lt;&gt;""),SUMIF($AM$3:AM816,AM816,$AT$3:AT816),"")</f>
        <v/>
      </c>
      <c r="AW816" s="96"/>
      <c r="AX816" s="20" t="str">
        <f>IF(COUNT(BC816:BH816)=6,MAX($AX$3:AX815)+1,"")</f>
        <v/>
      </c>
      <c r="AY816" s="20" t="str">
        <f>IF(AZ816="","",RANK(AZ816,$AZ$3:$AZ$100003,1)+COUNTIF($AZ$3:AZ816,AZ816)-1)</f>
        <v/>
      </c>
      <c r="AZ816" s="20" t="str">
        <f t="shared" si="392"/>
        <v/>
      </c>
      <c r="BA816" s="20" t="str">
        <f>IF(AN816="","",IF(COUNTIF($AN$3:AN816,AN816)=1,1+MAX($BA$3:BA815),INDEX($BA$3:BA815,MATCH(AN816,$AN$3:AN816,0),0)))</f>
        <v/>
      </c>
      <c r="BB816" s="20" t="str">
        <f>IF(AO816="","",IF(COUNTIF($AO$3:AO816,AO816)=1,1+MAX($BB$3:BB815),INDEX($BB$3:BB815,MATCH(AO816,$AO$3:AO816,0),0)))</f>
        <v/>
      </c>
      <c r="BC816" s="54" t="str">
        <f t="shared" si="393"/>
        <v/>
      </c>
      <c r="BD816" s="54" t="str">
        <f t="shared" si="394"/>
        <v/>
      </c>
      <c r="BE816" s="20" t="str">
        <f>IF($AN816="","",IF(COUNTIF(AN816,"*"&amp;BE$1&amp;"*"),COUNTIF(AN$3:AN816,"*"&amp;BE$1&amp;"*"),""))</f>
        <v/>
      </c>
      <c r="BF816" s="20" t="str">
        <f>IF($AN816="","",IF(COUNTIF(AO816,"*"&amp;BF$1&amp;"*"),COUNTIF(AO$3:AO816,"*"&amp;BF$1&amp;"*"),""))</f>
        <v/>
      </c>
      <c r="BG816" s="20" t="str">
        <f>IF($AN816="","",IF(COUNTIF(AP816,"*"&amp;BG$1&amp;"*"),COUNTIF(AP$3:AP816,"*"&amp;BG$1&amp;"*"),""))</f>
        <v/>
      </c>
      <c r="BH816" s="20" t="str">
        <f>IF($AN816="","",IF(COUNTIF(AQ816,"*"&amp;BH$1&amp;"*"),COUNTIF(AQ$3:AQ816,"*"&amp;BH$1&amp;"*"),""))</f>
        <v/>
      </c>
      <c r="BI816" s="58" t="str">
        <f t="shared" si="395"/>
        <v/>
      </c>
      <c r="BJ816" s="20" t="str">
        <f t="shared" si="396"/>
        <v/>
      </c>
      <c r="BK816" s="20" t="str">
        <f t="shared" si="397"/>
        <v/>
      </c>
      <c r="BM816" s="20" t="str">
        <f>IF($BM$1&gt;=1+MAX($BM$3:BM815),1+MAX($BM$3:BM815),"")</f>
        <v/>
      </c>
      <c r="BN816" s="20" t="str">
        <f t="shared" si="399"/>
        <v/>
      </c>
      <c r="BO816" s="20" t="str">
        <f t="shared" si="399"/>
        <v/>
      </c>
      <c r="BP816" s="20" t="str">
        <f t="shared" si="399"/>
        <v/>
      </c>
      <c r="BQ816" s="20" t="str">
        <f t="shared" si="399"/>
        <v/>
      </c>
      <c r="BR816" s="20" t="str">
        <f t="shared" si="399"/>
        <v/>
      </c>
      <c r="BS816" s="20" t="str">
        <f t="shared" si="399"/>
        <v/>
      </c>
      <c r="BT816" s="20" t="str">
        <f t="shared" si="399"/>
        <v/>
      </c>
      <c r="BU816" s="20" t="str">
        <f t="shared" si="399"/>
        <v/>
      </c>
      <c r="BV816" s="20" t="str">
        <f t="shared" si="399"/>
        <v/>
      </c>
      <c r="BW816" s="20" t="str">
        <f t="shared" si="399"/>
        <v/>
      </c>
      <c r="BX816" s="20" t="str">
        <f t="shared" si="399"/>
        <v/>
      </c>
    </row>
    <row r="817" spans="2:76" ht="30" customHeight="1" x14ac:dyDescent="0.2">
      <c r="B817" s="52"/>
      <c r="C817" s="52"/>
      <c r="D817" s="52"/>
      <c r="E817" s="30"/>
      <c r="F817" s="31"/>
      <c r="G817" s="32"/>
      <c r="H817" s="30"/>
      <c r="I817" s="31"/>
      <c r="J817" s="34"/>
      <c r="K817" s="112" t="str">
        <f t="shared" si="375"/>
        <v/>
      </c>
      <c r="L817" s="108" t="str">
        <f t="shared" si="376"/>
        <v/>
      </c>
      <c r="M817" s="108" t="str">
        <f t="shared" si="377"/>
        <v/>
      </c>
      <c r="N817" s="31" t="str">
        <f t="shared" si="378"/>
        <v/>
      </c>
      <c r="O817" s="31" t="str">
        <f t="shared" si="379"/>
        <v/>
      </c>
      <c r="P817" s="49" t="str">
        <f t="shared" si="380"/>
        <v/>
      </c>
      <c r="Q817" s="49" t="str">
        <f t="shared" si="381"/>
        <v/>
      </c>
      <c r="R817" s="32" t="str">
        <f t="shared" si="382"/>
        <v/>
      </c>
      <c r="S817" s="19"/>
      <c r="T817" s="45" t="str">
        <f t="shared" si="383"/>
        <v/>
      </c>
      <c r="U817" s="32" t="str">
        <f t="shared" si="384"/>
        <v/>
      </c>
      <c r="V817" s="22"/>
      <c r="W817" s="6" t="str">
        <f t="shared" si="373"/>
        <v/>
      </c>
      <c r="X817" s="7" t="str">
        <f t="shared" si="385"/>
        <v/>
      </c>
      <c r="Y817" s="19"/>
      <c r="Z817" s="13" t="str">
        <f t="shared" si="374"/>
        <v/>
      </c>
      <c r="AA817" s="13" t="str">
        <f t="shared" si="386"/>
        <v/>
      </c>
      <c r="AB817" s="7" t="str">
        <f t="shared" si="387"/>
        <v/>
      </c>
      <c r="AC817" s="22"/>
      <c r="AD817" s="3" t="str">
        <f>IF(B817="","",COUNT(B$3:B817))</f>
        <v/>
      </c>
      <c r="AE817" s="3" t="str">
        <f>IF(C817="","",COUNT(C$3:C817))</f>
        <v/>
      </c>
      <c r="AF817" s="3" t="str">
        <f>IF(D817="","",COUNT(D$3:D817))</f>
        <v/>
      </c>
      <c r="AG817" s="20" t="str">
        <f>IF(E817="","",COUNTA($E$3:E817))</f>
        <v/>
      </c>
      <c r="AH817" s="38" t="str">
        <f>IF(B817="",IF(OR($C817&lt;&gt;"",$D817&lt;&gt;"",$E817&lt;&gt;"",$H817&lt;&gt;"",$G817&lt;&gt;""),INDEX(AH$3:AH816,MATCH(MAX(AD$3:AD816),AD$3:AD816,0),0),""),B817)</f>
        <v/>
      </c>
      <c r="AI817" s="38" t="str">
        <f>IF(C817="",IF(OR($D817&lt;&gt;"",$E817&lt;&gt;"",$H817&lt;&gt;"",$G817&lt;&gt;""),INDEX(AI$3:AI816,MATCH(MAX(AE$3:AE816),AE$3:AE816,0),0),""),C817)</f>
        <v/>
      </c>
      <c r="AJ817" s="38" t="str">
        <f>IF(D817="",IF(OR($E817&lt;&gt;"",$H817&lt;&gt;"",$G817&lt;&gt;""),INDEX(AJ$3:AJ816,MATCH(MAX(AF$3:AF816),AF$3:AF816,0),0),""),D817)</f>
        <v/>
      </c>
      <c r="AK817" s="4" t="str">
        <f>IF(入力!E817="","",IFERROR(INDEX(雇用者!$B$3:$B$100003,IFERROR(MATCH("*"&amp;$E817&amp;"*",雇用者!B$3:B$100003,0),MATCH("*"&amp;$E817&amp;"*",雇用者!C$3:C$100003,0)),0),入力!E817))&amp;""</f>
        <v/>
      </c>
      <c r="AL817" s="20" t="str">
        <f>IF(AM817="","",$AM817&amp;"@"&amp;AN817&amp;IF(AN817="","","@"&amp;COUNTIF($AK$3:AK817,AN817)))</f>
        <v/>
      </c>
      <c r="AM817" s="26" t="str">
        <f t="shared" si="388"/>
        <v/>
      </c>
      <c r="AN817" s="4" t="str">
        <f>IF(AK817="",IF(AND(OR(H817&lt;&gt;"",G817&lt;&gt;""),E817=""),INDEX($AK$3:AK816,MATCH(MAX($AG$3:AG816),$AG$3:AG816,0),0),""),AK817)</f>
        <v/>
      </c>
      <c r="AO817" s="20" t="str">
        <f>IF(H817="",IF(AN817="","",IFERROR(INDEX(雇用者!$D$3:$D$100003,MATCH($AN817,雇用者!B$3:B$100003,0),0),"")),H817)&amp;""</f>
        <v/>
      </c>
      <c r="AP817" s="20" t="str">
        <f>IF(AN817="","",IFERROR(IF(AND(入力!I817="",H817=""),INDEX(雇用者!$E$3:$E$100003,MATCH($AN817,雇用者!B$3:B$100003,0),0),I817),I817))&amp;""</f>
        <v/>
      </c>
      <c r="AQ817" s="20" t="str">
        <f t="shared" si="389"/>
        <v/>
      </c>
      <c r="AR817" s="20" t="str">
        <f t="shared" si="390"/>
        <v/>
      </c>
      <c r="AS817" s="20" t="str">
        <f>IF(AN817="","",IFERROR(IF(AND(入力!G817="",H817=""),INDEX(雇用者!$F$3:$Y$100003,MATCH($AN817,雇用者!B$3:B$100003,0),MATCH($AM817,雇用者!$F$1:$Y$1,1)),IF(G817="","",G817)),IF(G817="","",G817)))</f>
        <v/>
      </c>
      <c r="AT817" s="21" t="str">
        <f t="shared" si="391"/>
        <v/>
      </c>
      <c r="AU817" s="21" t="str">
        <f>IF(AND(AT817&lt;&gt;"",COUNTIF($AL$3:AL817,AL817)=1),SUMIF($AL$3:$AT$100003,AL817,$AT$3:$AT$100003),"")</f>
        <v/>
      </c>
      <c r="AV817" s="21" t="str">
        <f>IF(AND(COUNTIF($AM$3:AM817,AM817)=COUNTIF($AM$3:AM100817,AM817),AM817&lt;&gt;""),SUMIF($AM$3:AM817,AM817,$AT$3:AT817),"")</f>
        <v/>
      </c>
      <c r="AW817" s="96"/>
      <c r="AX817" s="20" t="str">
        <f>IF(COUNT(BC817:BH817)=6,MAX($AX$3:AX816)+1,"")</f>
        <v/>
      </c>
      <c r="AY817" s="20" t="str">
        <f>IF(AZ817="","",RANK(AZ817,$AZ$3:$AZ$100003,1)+COUNTIF($AZ$3:AZ817,AZ817)-1)</f>
        <v/>
      </c>
      <c r="AZ817" s="20" t="str">
        <f t="shared" si="392"/>
        <v/>
      </c>
      <c r="BA817" s="20" t="str">
        <f>IF(AN817="","",IF(COUNTIF($AN$3:AN817,AN817)=1,1+MAX($BA$3:BA816),INDEX($BA$3:BA816,MATCH(AN817,$AN$3:AN817,0),0)))</f>
        <v/>
      </c>
      <c r="BB817" s="20" t="str">
        <f>IF(AO817="","",IF(COUNTIF($AO$3:AO817,AO817)=1,1+MAX($BB$3:BB816),INDEX($BB$3:BB816,MATCH(AO817,$AO$3:AO817,0),0)))</f>
        <v/>
      </c>
      <c r="BC817" s="54" t="str">
        <f t="shared" si="393"/>
        <v/>
      </c>
      <c r="BD817" s="54" t="str">
        <f t="shared" si="394"/>
        <v/>
      </c>
      <c r="BE817" s="20" t="str">
        <f>IF($AN817="","",IF(COUNTIF(AN817,"*"&amp;BE$1&amp;"*"),COUNTIF(AN$3:AN817,"*"&amp;BE$1&amp;"*"),""))</f>
        <v/>
      </c>
      <c r="BF817" s="20" t="str">
        <f>IF($AN817="","",IF(COUNTIF(AO817,"*"&amp;BF$1&amp;"*"),COUNTIF(AO$3:AO817,"*"&amp;BF$1&amp;"*"),""))</f>
        <v/>
      </c>
      <c r="BG817" s="20" t="str">
        <f>IF($AN817="","",IF(COUNTIF(AP817,"*"&amp;BG$1&amp;"*"),COUNTIF(AP$3:AP817,"*"&amp;BG$1&amp;"*"),""))</f>
        <v/>
      </c>
      <c r="BH817" s="20" t="str">
        <f>IF($AN817="","",IF(COUNTIF(AQ817,"*"&amp;BH$1&amp;"*"),COUNTIF(AQ$3:AQ817,"*"&amp;BH$1&amp;"*"),""))</f>
        <v/>
      </c>
      <c r="BI817" s="58" t="str">
        <f t="shared" si="395"/>
        <v/>
      </c>
      <c r="BJ817" s="20" t="str">
        <f t="shared" si="396"/>
        <v/>
      </c>
      <c r="BK817" s="20" t="str">
        <f t="shared" si="397"/>
        <v/>
      </c>
      <c r="BM817" s="20" t="str">
        <f>IF($BM$1&gt;=1+MAX($BM$3:BM816),1+MAX($BM$3:BM816),"")</f>
        <v/>
      </c>
      <c r="BN817" s="20" t="str">
        <f t="shared" si="399"/>
        <v/>
      </c>
      <c r="BO817" s="20" t="str">
        <f t="shared" si="399"/>
        <v/>
      </c>
      <c r="BP817" s="20" t="str">
        <f t="shared" si="399"/>
        <v/>
      </c>
      <c r="BQ817" s="20" t="str">
        <f t="shared" si="399"/>
        <v/>
      </c>
      <c r="BR817" s="20" t="str">
        <f t="shared" si="399"/>
        <v/>
      </c>
      <c r="BS817" s="20" t="str">
        <f t="shared" si="399"/>
        <v/>
      </c>
      <c r="BT817" s="20" t="str">
        <f t="shared" si="399"/>
        <v/>
      </c>
      <c r="BU817" s="20" t="str">
        <f t="shared" si="399"/>
        <v/>
      </c>
      <c r="BV817" s="20" t="str">
        <f t="shared" si="399"/>
        <v/>
      </c>
      <c r="BW817" s="20" t="str">
        <f t="shared" si="399"/>
        <v/>
      </c>
      <c r="BX817" s="20" t="str">
        <f t="shared" si="399"/>
        <v/>
      </c>
    </row>
    <row r="818" spans="2:76" ht="30" customHeight="1" x14ac:dyDescent="0.2">
      <c r="B818" s="52"/>
      <c r="C818" s="52"/>
      <c r="D818" s="52"/>
      <c r="E818" s="30"/>
      <c r="F818" s="31"/>
      <c r="G818" s="32"/>
      <c r="H818" s="30"/>
      <c r="I818" s="31"/>
      <c r="J818" s="34"/>
      <c r="K818" s="112" t="str">
        <f t="shared" si="375"/>
        <v/>
      </c>
      <c r="L818" s="108" t="str">
        <f t="shared" si="376"/>
        <v/>
      </c>
      <c r="M818" s="108" t="str">
        <f t="shared" si="377"/>
        <v/>
      </c>
      <c r="N818" s="31" t="str">
        <f t="shared" si="378"/>
        <v/>
      </c>
      <c r="O818" s="31" t="str">
        <f t="shared" si="379"/>
        <v/>
      </c>
      <c r="P818" s="49" t="str">
        <f t="shared" si="380"/>
        <v/>
      </c>
      <c r="Q818" s="49" t="str">
        <f t="shared" si="381"/>
        <v/>
      </c>
      <c r="R818" s="32" t="str">
        <f t="shared" si="382"/>
        <v/>
      </c>
      <c r="S818" s="19"/>
      <c r="T818" s="45" t="str">
        <f t="shared" si="383"/>
        <v/>
      </c>
      <c r="U818" s="32" t="str">
        <f t="shared" si="384"/>
        <v/>
      </c>
      <c r="V818" s="22"/>
      <c r="W818" s="6" t="str">
        <f t="shared" si="373"/>
        <v/>
      </c>
      <c r="X818" s="7" t="str">
        <f t="shared" si="385"/>
        <v/>
      </c>
      <c r="Y818" s="19"/>
      <c r="Z818" s="13" t="str">
        <f t="shared" si="374"/>
        <v/>
      </c>
      <c r="AA818" s="13" t="str">
        <f t="shared" si="386"/>
        <v/>
      </c>
      <c r="AB818" s="7" t="str">
        <f t="shared" si="387"/>
        <v/>
      </c>
      <c r="AC818" s="22"/>
      <c r="AD818" s="3" t="str">
        <f>IF(B818="","",COUNT(B$3:B818))</f>
        <v/>
      </c>
      <c r="AE818" s="3" t="str">
        <f>IF(C818="","",COUNT(C$3:C818))</f>
        <v/>
      </c>
      <c r="AF818" s="3" t="str">
        <f>IF(D818="","",COUNT(D$3:D818))</f>
        <v/>
      </c>
      <c r="AG818" s="20" t="str">
        <f>IF(E818="","",COUNTA($E$3:E818))</f>
        <v/>
      </c>
      <c r="AH818" s="38" t="str">
        <f>IF(B818="",IF(OR($C818&lt;&gt;"",$D818&lt;&gt;"",$E818&lt;&gt;"",$H818&lt;&gt;"",$G818&lt;&gt;""),INDEX(AH$3:AH817,MATCH(MAX(AD$3:AD817),AD$3:AD817,0),0),""),B818)</f>
        <v/>
      </c>
      <c r="AI818" s="38" t="str">
        <f>IF(C818="",IF(OR($D818&lt;&gt;"",$E818&lt;&gt;"",$H818&lt;&gt;"",$G818&lt;&gt;""),INDEX(AI$3:AI817,MATCH(MAX(AE$3:AE817),AE$3:AE817,0),0),""),C818)</f>
        <v/>
      </c>
      <c r="AJ818" s="38" t="str">
        <f>IF(D818="",IF(OR($E818&lt;&gt;"",$H818&lt;&gt;"",$G818&lt;&gt;""),INDEX(AJ$3:AJ817,MATCH(MAX(AF$3:AF817),AF$3:AF817,0),0),""),D818)</f>
        <v/>
      </c>
      <c r="AK818" s="4" t="str">
        <f>IF(入力!E818="","",IFERROR(INDEX(雇用者!$B$3:$B$100003,IFERROR(MATCH("*"&amp;$E818&amp;"*",雇用者!B$3:B$100003,0),MATCH("*"&amp;$E818&amp;"*",雇用者!C$3:C$100003,0)),0),入力!E818))&amp;""</f>
        <v/>
      </c>
      <c r="AL818" s="20" t="str">
        <f>IF(AM818="","",$AM818&amp;"@"&amp;AN818&amp;IF(AN818="","","@"&amp;COUNTIF($AK$3:AK818,AN818)))</f>
        <v/>
      </c>
      <c r="AM818" s="26" t="str">
        <f t="shared" si="388"/>
        <v/>
      </c>
      <c r="AN818" s="4" t="str">
        <f>IF(AK818="",IF(AND(OR(H818&lt;&gt;"",G818&lt;&gt;""),E818=""),INDEX($AK$3:AK817,MATCH(MAX($AG$3:AG817),$AG$3:AG817,0),0),""),AK818)</f>
        <v/>
      </c>
      <c r="AO818" s="20" t="str">
        <f>IF(H818="",IF(AN818="","",IFERROR(INDEX(雇用者!$D$3:$D$100003,MATCH($AN818,雇用者!B$3:B$100003,0),0),"")),H818)&amp;""</f>
        <v/>
      </c>
      <c r="AP818" s="20" t="str">
        <f>IF(AN818="","",IFERROR(IF(AND(入力!I818="",H818=""),INDEX(雇用者!$E$3:$E$100003,MATCH($AN818,雇用者!B$3:B$100003,0),0),I818),I818))&amp;""</f>
        <v/>
      </c>
      <c r="AQ818" s="20" t="str">
        <f t="shared" si="389"/>
        <v/>
      </c>
      <c r="AR818" s="20" t="str">
        <f t="shared" si="390"/>
        <v/>
      </c>
      <c r="AS818" s="20" t="str">
        <f>IF(AN818="","",IFERROR(IF(AND(入力!G818="",H818=""),INDEX(雇用者!$F$3:$Y$100003,MATCH($AN818,雇用者!B$3:B$100003,0),MATCH($AM818,雇用者!$F$1:$Y$1,1)),IF(G818="","",G818)),IF(G818="","",G818)))</f>
        <v/>
      </c>
      <c r="AT818" s="21" t="str">
        <f t="shared" si="391"/>
        <v/>
      </c>
      <c r="AU818" s="21" t="str">
        <f>IF(AND(AT818&lt;&gt;"",COUNTIF($AL$3:AL818,AL818)=1),SUMIF($AL$3:$AT$100003,AL818,$AT$3:$AT$100003),"")</f>
        <v/>
      </c>
      <c r="AV818" s="21" t="str">
        <f>IF(AND(COUNTIF($AM$3:AM818,AM818)=COUNTIF($AM$3:AM100818,AM818),AM818&lt;&gt;""),SUMIF($AM$3:AM818,AM818,$AT$3:AT818),"")</f>
        <v/>
      </c>
      <c r="AW818" s="96"/>
      <c r="AX818" s="20" t="str">
        <f>IF(COUNT(BC818:BH818)=6,MAX($AX$3:AX817)+1,"")</f>
        <v/>
      </c>
      <c r="AY818" s="20" t="str">
        <f>IF(AZ818="","",RANK(AZ818,$AZ$3:$AZ$100003,1)+COUNTIF($AZ$3:AZ818,AZ818)-1)</f>
        <v/>
      </c>
      <c r="AZ818" s="20" t="str">
        <f t="shared" si="392"/>
        <v/>
      </c>
      <c r="BA818" s="20" t="str">
        <f>IF(AN818="","",IF(COUNTIF($AN$3:AN818,AN818)=1,1+MAX($BA$3:BA817),INDEX($BA$3:BA817,MATCH(AN818,$AN$3:AN818,0),0)))</f>
        <v/>
      </c>
      <c r="BB818" s="20" t="str">
        <f>IF(AO818="","",IF(COUNTIF($AO$3:AO818,AO818)=1,1+MAX($BB$3:BB817),INDEX($BB$3:BB817,MATCH(AO818,$AO$3:AO818,0),0)))</f>
        <v/>
      </c>
      <c r="BC818" s="54" t="str">
        <f t="shared" si="393"/>
        <v/>
      </c>
      <c r="BD818" s="54" t="str">
        <f t="shared" si="394"/>
        <v/>
      </c>
      <c r="BE818" s="20" t="str">
        <f>IF($AN818="","",IF(COUNTIF(AN818,"*"&amp;BE$1&amp;"*"),COUNTIF(AN$3:AN818,"*"&amp;BE$1&amp;"*"),""))</f>
        <v/>
      </c>
      <c r="BF818" s="20" t="str">
        <f>IF($AN818="","",IF(COUNTIF(AO818,"*"&amp;BF$1&amp;"*"),COUNTIF(AO$3:AO818,"*"&amp;BF$1&amp;"*"),""))</f>
        <v/>
      </c>
      <c r="BG818" s="20" t="str">
        <f>IF($AN818="","",IF(COUNTIF(AP818,"*"&amp;BG$1&amp;"*"),COUNTIF(AP$3:AP818,"*"&amp;BG$1&amp;"*"),""))</f>
        <v/>
      </c>
      <c r="BH818" s="20" t="str">
        <f>IF($AN818="","",IF(COUNTIF(AQ818,"*"&amp;BH$1&amp;"*"),COUNTIF(AQ$3:AQ818,"*"&amp;BH$1&amp;"*"),""))</f>
        <v/>
      </c>
      <c r="BI818" s="58" t="str">
        <f t="shared" si="395"/>
        <v/>
      </c>
      <c r="BJ818" s="20" t="str">
        <f t="shared" si="396"/>
        <v/>
      </c>
      <c r="BK818" s="20" t="str">
        <f t="shared" si="397"/>
        <v/>
      </c>
      <c r="BM818" s="20" t="str">
        <f>IF($BM$1&gt;=1+MAX($BM$3:BM817),1+MAX($BM$3:BM817),"")</f>
        <v/>
      </c>
      <c r="BN818" s="20" t="str">
        <f t="shared" si="399"/>
        <v/>
      </c>
      <c r="BO818" s="20" t="str">
        <f t="shared" si="399"/>
        <v/>
      </c>
      <c r="BP818" s="20" t="str">
        <f t="shared" si="399"/>
        <v/>
      </c>
      <c r="BQ818" s="20" t="str">
        <f t="shared" si="399"/>
        <v/>
      </c>
      <c r="BR818" s="20" t="str">
        <f t="shared" si="399"/>
        <v/>
      </c>
      <c r="BS818" s="20" t="str">
        <f t="shared" si="399"/>
        <v/>
      </c>
      <c r="BT818" s="20" t="str">
        <f t="shared" si="399"/>
        <v/>
      </c>
      <c r="BU818" s="20" t="str">
        <f t="shared" si="399"/>
        <v/>
      </c>
      <c r="BV818" s="20" t="str">
        <f t="shared" si="399"/>
        <v/>
      </c>
      <c r="BW818" s="20" t="str">
        <f t="shared" si="399"/>
        <v/>
      </c>
      <c r="BX818" s="20" t="str">
        <f t="shared" si="399"/>
        <v/>
      </c>
    </row>
    <row r="819" spans="2:76" ht="30" customHeight="1" x14ac:dyDescent="0.2">
      <c r="B819" s="52"/>
      <c r="C819" s="52"/>
      <c r="D819" s="52"/>
      <c r="E819" s="30"/>
      <c r="F819" s="31"/>
      <c r="G819" s="32"/>
      <c r="H819" s="30"/>
      <c r="I819" s="31"/>
      <c r="J819" s="34"/>
      <c r="K819" s="112" t="str">
        <f t="shared" si="375"/>
        <v/>
      </c>
      <c r="L819" s="108" t="str">
        <f t="shared" si="376"/>
        <v/>
      </c>
      <c r="M819" s="108" t="str">
        <f t="shared" si="377"/>
        <v/>
      </c>
      <c r="N819" s="31" t="str">
        <f t="shared" si="378"/>
        <v/>
      </c>
      <c r="O819" s="31" t="str">
        <f t="shared" si="379"/>
        <v/>
      </c>
      <c r="P819" s="49" t="str">
        <f t="shared" si="380"/>
        <v/>
      </c>
      <c r="Q819" s="49" t="str">
        <f t="shared" si="381"/>
        <v/>
      </c>
      <c r="R819" s="32" t="str">
        <f t="shared" si="382"/>
        <v/>
      </c>
      <c r="S819" s="19"/>
      <c r="T819" s="45" t="str">
        <f t="shared" si="383"/>
        <v/>
      </c>
      <c r="U819" s="32" t="str">
        <f t="shared" si="384"/>
        <v/>
      </c>
      <c r="V819" s="22"/>
      <c r="W819" s="6" t="str">
        <f t="shared" si="373"/>
        <v/>
      </c>
      <c r="X819" s="7" t="str">
        <f t="shared" si="385"/>
        <v/>
      </c>
      <c r="Y819" s="19"/>
      <c r="Z819" s="13" t="str">
        <f t="shared" si="374"/>
        <v/>
      </c>
      <c r="AA819" s="13" t="str">
        <f t="shared" si="386"/>
        <v/>
      </c>
      <c r="AB819" s="7" t="str">
        <f t="shared" si="387"/>
        <v/>
      </c>
      <c r="AC819" s="22"/>
      <c r="AD819" s="3" t="str">
        <f>IF(B819="","",COUNT(B$3:B819))</f>
        <v/>
      </c>
      <c r="AE819" s="3" t="str">
        <f>IF(C819="","",COUNT(C$3:C819))</f>
        <v/>
      </c>
      <c r="AF819" s="3" t="str">
        <f>IF(D819="","",COUNT(D$3:D819))</f>
        <v/>
      </c>
      <c r="AG819" s="20" t="str">
        <f>IF(E819="","",COUNTA($E$3:E819))</f>
        <v/>
      </c>
      <c r="AH819" s="38" t="str">
        <f>IF(B819="",IF(OR($C819&lt;&gt;"",$D819&lt;&gt;"",$E819&lt;&gt;"",$H819&lt;&gt;"",$G819&lt;&gt;""),INDEX(AH$3:AH818,MATCH(MAX(AD$3:AD818),AD$3:AD818,0),0),""),B819)</f>
        <v/>
      </c>
      <c r="AI819" s="38" t="str">
        <f>IF(C819="",IF(OR($D819&lt;&gt;"",$E819&lt;&gt;"",$H819&lt;&gt;"",$G819&lt;&gt;""),INDEX(AI$3:AI818,MATCH(MAX(AE$3:AE818),AE$3:AE818,0),0),""),C819)</f>
        <v/>
      </c>
      <c r="AJ819" s="38" t="str">
        <f>IF(D819="",IF(OR($E819&lt;&gt;"",$H819&lt;&gt;"",$G819&lt;&gt;""),INDEX(AJ$3:AJ818,MATCH(MAX(AF$3:AF818),AF$3:AF818,0),0),""),D819)</f>
        <v/>
      </c>
      <c r="AK819" s="4" t="str">
        <f>IF(入力!E819="","",IFERROR(INDEX(雇用者!$B$3:$B$100003,IFERROR(MATCH("*"&amp;$E819&amp;"*",雇用者!B$3:B$100003,0),MATCH("*"&amp;$E819&amp;"*",雇用者!C$3:C$100003,0)),0),入力!E819))&amp;""</f>
        <v/>
      </c>
      <c r="AL819" s="20" t="str">
        <f>IF(AM819="","",$AM819&amp;"@"&amp;AN819&amp;IF(AN819="","","@"&amp;COUNTIF($AK$3:AK819,AN819)))</f>
        <v/>
      </c>
      <c r="AM819" s="26" t="str">
        <f t="shared" si="388"/>
        <v/>
      </c>
      <c r="AN819" s="4" t="str">
        <f>IF(AK819="",IF(AND(OR(H819&lt;&gt;"",G819&lt;&gt;""),E819=""),INDEX($AK$3:AK818,MATCH(MAX($AG$3:AG818),$AG$3:AG818,0),0),""),AK819)</f>
        <v/>
      </c>
      <c r="AO819" s="20" t="str">
        <f>IF(H819="",IF(AN819="","",IFERROR(INDEX(雇用者!$D$3:$D$100003,MATCH($AN819,雇用者!B$3:B$100003,0),0),"")),H819)&amp;""</f>
        <v/>
      </c>
      <c r="AP819" s="20" t="str">
        <f>IF(AN819="","",IFERROR(IF(AND(入力!I819="",H819=""),INDEX(雇用者!$E$3:$E$100003,MATCH($AN819,雇用者!B$3:B$100003,0),0),I819),I819))&amp;""</f>
        <v/>
      </c>
      <c r="AQ819" s="20" t="str">
        <f t="shared" si="389"/>
        <v/>
      </c>
      <c r="AR819" s="20" t="str">
        <f t="shared" si="390"/>
        <v/>
      </c>
      <c r="AS819" s="20" t="str">
        <f>IF(AN819="","",IFERROR(IF(AND(入力!G819="",H819=""),INDEX(雇用者!$F$3:$Y$100003,MATCH($AN819,雇用者!B$3:B$100003,0),MATCH($AM819,雇用者!$F$1:$Y$1,1)),IF(G819="","",G819)),IF(G819="","",G819)))</f>
        <v/>
      </c>
      <c r="AT819" s="21" t="str">
        <f t="shared" si="391"/>
        <v/>
      </c>
      <c r="AU819" s="21" t="str">
        <f>IF(AND(AT819&lt;&gt;"",COUNTIF($AL$3:AL819,AL819)=1),SUMIF($AL$3:$AT$100003,AL819,$AT$3:$AT$100003),"")</f>
        <v/>
      </c>
      <c r="AV819" s="21" t="str">
        <f>IF(AND(COUNTIF($AM$3:AM819,AM819)=COUNTIF($AM$3:AM100819,AM819),AM819&lt;&gt;""),SUMIF($AM$3:AM819,AM819,$AT$3:AT819),"")</f>
        <v/>
      </c>
      <c r="AW819" s="96"/>
      <c r="AX819" s="20" t="str">
        <f>IF(COUNT(BC819:BH819)=6,MAX($AX$3:AX818)+1,"")</f>
        <v/>
      </c>
      <c r="AY819" s="20" t="str">
        <f>IF(AZ819="","",RANK(AZ819,$AZ$3:$AZ$100003,1)+COUNTIF($AZ$3:AZ819,AZ819)-1)</f>
        <v/>
      </c>
      <c r="AZ819" s="20" t="str">
        <f t="shared" si="392"/>
        <v/>
      </c>
      <c r="BA819" s="20" t="str">
        <f>IF(AN819="","",IF(COUNTIF($AN$3:AN819,AN819)=1,1+MAX($BA$3:BA818),INDEX($BA$3:BA818,MATCH(AN819,$AN$3:AN819,0),0)))</f>
        <v/>
      </c>
      <c r="BB819" s="20" t="str">
        <f>IF(AO819="","",IF(COUNTIF($AO$3:AO819,AO819)=1,1+MAX($BB$3:BB818),INDEX($BB$3:BB818,MATCH(AO819,$AO$3:AO819,0),0)))</f>
        <v/>
      </c>
      <c r="BC819" s="54" t="str">
        <f t="shared" si="393"/>
        <v/>
      </c>
      <c r="BD819" s="54" t="str">
        <f t="shared" si="394"/>
        <v/>
      </c>
      <c r="BE819" s="20" t="str">
        <f>IF($AN819="","",IF(COUNTIF(AN819,"*"&amp;BE$1&amp;"*"),COUNTIF(AN$3:AN819,"*"&amp;BE$1&amp;"*"),""))</f>
        <v/>
      </c>
      <c r="BF819" s="20" t="str">
        <f>IF($AN819="","",IF(COUNTIF(AO819,"*"&amp;BF$1&amp;"*"),COUNTIF(AO$3:AO819,"*"&amp;BF$1&amp;"*"),""))</f>
        <v/>
      </c>
      <c r="BG819" s="20" t="str">
        <f>IF($AN819="","",IF(COUNTIF(AP819,"*"&amp;BG$1&amp;"*"),COUNTIF(AP$3:AP819,"*"&amp;BG$1&amp;"*"),""))</f>
        <v/>
      </c>
      <c r="BH819" s="20" t="str">
        <f>IF($AN819="","",IF(COUNTIF(AQ819,"*"&amp;BH$1&amp;"*"),COUNTIF(AQ$3:AQ819,"*"&amp;BH$1&amp;"*"),""))</f>
        <v/>
      </c>
      <c r="BI819" s="58" t="str">
        <f t="shared" si="395"/>
        <v/>
      </c>
      <c r="BJ819" s="20" t="str">
        <f t="shared" si="396"/>
        <v/>
      </c>
      <c r="BK819" s="20" t="str">
        <f t="shared" si="397"/>
        <v/>
      </c>
      <c r="BM819" s="20" t="str">
        <f>IF($BM$1&gt;=1+MAX($BM$3:BM818),1+MAX($BM$3:BM818),"")</f>
        <v/>
      </c>
      <c r="BN819" s="20" t="str">
        <f t="shared" si="399"/>
        <v/>
      </c>
      <c r="BO819" s="20" t="str">
        <f t="shared" si="399"/>
        <v/>
      </c>
      <c r="BP819" s="20" t="str">
        <f t="shared" si="399"/>
        <v/>
      </c>
      <c r="BQ819" s="20" t="str">
        <f t="shared" si="399"/>
        <v/>
      </c>
      <c r="BR819" s="20" t="str">
        <f t="shared" si="399"/>
        <v/>
      </c>
      <c r="BS819" s="20" t="str">
        <f t="shared" si="399"/>
        <v/>
      </c>
      <c r="BT819" s="20" t="str">
        <f t="shared" si="399"/>
        <v/>
      </c>
      <c r="BU819" s="20" t="str">
        <f t="shared" si="399"/>
        <v/>
      </c>
      <c r="BV819" s="20" t="str">
        <f t="shared" si="399"/>
        <v/>
      </c>
      <c r="BW819" s="20" t="str">
        <f t="shared" si="399"/>
        <v/>
      </c>
      <c r="BX819" s="20" t="str">
        <f t="shared" si="399"/>
        <v/>
      </c>
    </row>
    <row r="820" spans="2:76" ht="30" customHeight="1" x14ac:dyDescent="0.2">
      <c r="B820" s="52"/>
      <c r="C820" s="52"/>
      <c r="D820" s="52"/>
      <c r="E820" s="30"/>
      <c r="F820" s="31"/>
      <c r="G820" s="32"/>
      <c r="H820" s="30"/>
      <c r="I820" s="31"/>
      <c r="J820" s="34"/>
      <c r="K820" s="112" t="str">
        <f t="shared" si="375"/>
        <v/>
      </c>
      <c r="L820" s="108" t="str">
        <f t="shared" si="376"/>
        <v/>
      </c>
      <c r="M820" s="108" t="str">
        <f t="shared" si="377"/>
        <v/>
      </c>
      <c r="N820" s="31" t="str">
        <f t="shared" si="378"/>
        <v/>
      </c>
      <c r="O820" s="31" t="str">
        <f t="shared" si="379"/>
        <v/>
      </c>
      <c r="P820" s="49" t="str">
        <f t="shared" si="380"/>
        <v/>
      </c>
      <c r="Q820" s="49" t="str">
        <f t="shared" si="381"/>
        <v/>
      </c>
      <c r="R820" s="32" t="str">
        <f t="shared" si="382"/>
        <v/>
      </c>
      <c r="S820" s="19"/>
      <c r="T820" s="45" t="str">
        <f t="shared" si="383"/>
        <v/>
      </c>
      <c r="U820" s="32" t="str">
        <f t="shared" si="384"/>
        <v/>
      </c>
      <c r="V820" s="22"/>
      <c r="W820" s="6" t="str">
        <f t="shared" si="373"/>
        <v/>
      </c>
      <c r="X820" s="7" t="str">
        <f t="shared" si="385"/>
        <v/>
      </c>
      <c r="Y820" s="19"/>
      <c r="Z820" s="13" t="str">
        <f t="shared" si="374"/>
        <v/>
      </c>
      <c r="AA820" s="13" t="str">
        <f t="shared" si="386"/>
        <v/>
      </c>
      <c r="AB820" s="7" t="str">
        <f t="shared" si="387"/>
        <v/>
      </c>
      <c r="AC820" s="22"/>
      <c r="AD820" s="3" t="str">
        <f>IF(B820="","",COUNT(B$3:B820))</f>
        <v/>
      </c>
      <c r="AE820" s="3" t="str">
        <f>IF(C820="","",COUNT(C$3:C820))</f>
        <v/>
      </c>
      <c r="AF820" s="3" t="str">
        <f>IF(D820="","",COUNT(D$3:D820))</f>
        <v/>
      </c>
      <c r="AG820" s="20" t="str">
        <f>IF(E820="","",COUNTA($E$3:E820))</f>
        <v/>
      </c>
      <c r="AH820" s="38" t="str">
        <f>IF(B820="",IF(OR($C820&lt;&gt;"",$D820&lt;&gt;"",$E820&lt;&gt;"",$H820&lt;&gt;"",$G820&lt;&gt;""),INDEX(AH$3:AH819,MATCH(MAX(AD$3:AD819),AD$3:AD819,0),0),""),B820)</f>
        <v/>
      </c>
      <c r="AI820" s="38" t="str">
        <f>IF(C820="",IF(OR($D820&lt;&gt;"",$E820&lt;&gt;"",$H820&lt;&gt;"",$G820&lt;&gt;""),INDEX(AI$3:AI819,MATCH(MAX(AE$3:AE819),AE$3:AE819,0),0),""),C820)</f>
        <v/>
      </c>
      <c r="AJ820" s="38" t="str">
        <f>IF(D820="",IF(OR($E820&lt;&gt;"",$H820&lt;&gt;"",$G820&lt;&gt;""),INDEX(AJ$3:AJ819,MATCH(MAX(AF$3:AF819),AF$3:AF819,0),0),""),D820)</f>
        <v/>
      </c>
      <c r="AK820" s="4" t="str">
        <f>IF(入力!E820="","",IFERROR(INDEX(雇用者!$B$3:$B$100003,IFERROR(MATCH("*"&amp;$E820&amp;"*",雇用者!B$3:B$100003,0),MATCH("*"&amp;$E820&amp;"*",雇用者!C$3:C$100003,0)),0),入力!E820))&amp;""</f>
        <v/>
      </c>
      <c r="AL820" s="20" t="str">
        <f>IF(AM820="","",$AM820&amp;"@"&amp;AN820&amp;IF(AN820="","","@"&amp;COUNTIF($AK$3:AK820,AN820)))</f>
        <v/>
      </c>
      <c r="AM820" s="26" t="str">
        <f t="shared" si="388"/>
        <v/>
      </c>
      <c r="AN820" s="4" t="str">
        <f>IF(AK820="",IF(AND(OR(H820&lt;&gt;"",G820&lt;&gt;""),E820=""),INDEX($AK$3:AK819,MATCH(MAX($AG$3:AG819),$AG$3:AG819,0),0),""),AK820)</f>
        <v/>
      </c>
      <c r="AO820" s="20" t="str">
        <f>IF(H820="",IF(AN820="","",IFERROR(INDEX(雇用者!$D$3:$D$100003,MATCH($AN820,雇用者!B$3:B$100003,0),0),"")),H820)&amp;""</f>
        <v/>
      </c>
      <c r="AP820" s="20" t="str">
        <f>IF(AN820="","",IFERROR(IF(AND(入力!I820="",H820=""),INDEX(雇用者!$E$3:$E$100003,MATCH($AN820,雇用者!B$3:B$100003,0),0),I820),I820))&amp;""</f>
        <v/>
      </c>
      <c r="AQ820" s="20" t="str">
        <f t="shared" si="389"/>
        <v/>
      </c>
      <c r="AR820" s="20" t="str">
        <f t="shared" si="390"/>
        <v/>
      </c>
      <c r="AS820" s="20" t="str">
        <f>IF(AN820="","",IFERROR(IF(AND(入力!G820="",H820=""),INDEX(雇用者!$F$3:$Y$100003,MATCH($AN820,雇用者!B$3:B$100003,0),MATCH($AM820,雇用者!$F$1:$Y$1,1)),IF(G820="","",G820)),IF(G820="","",G820)))</f>
        <v/>
      </c>
      <c r="AT820" s="21" t="str">
        <f t="shared" si="391"/>
        <v/>
      </c>
      <c r="AU820" s="21" t="str">
        <f>IF(AND(AT820&lt;&gt;"",COUNTIF($AL$3:AL820,AL820)=1),SUMIF($AL$3:$AT$100003,AL820,$AT$3:$AT$100003),"")</f>
        <v/>
      </c>
      <c r="AV820" s="21" t="str">
        <f>IF(AND(COUNTIF($AM$3:AM820,AM820)=COUNTIF($AM$3:AM100820,AM820),AM820&lt;&gt;""),SUMIF($AM$3:AM820,AM820,$AT$3:AT820),"")</f>
        <v/>
      </c>
      <c r="AW820" s="96"/>
      <c r="AX820" s="20" t="str">
        <f>IF(COUNT(BC820:BH820)=6,MAX($AX$3:AX819)+1,"")</f>
        <v/>
      </c>
      <c r="AY820" s="20" t="str">
        <f>IF(AZ820="","",RANK(AZ820,$AZ$3:$AZ$100003,1)+COUNTIF($AZ$3:AZ820,AZ820)-1)</f>
        <v/>
      </c>
      <c r="AZ820" s="20" t="str">
        <f t="shared" si="392"/>
        <v/>
      </c>
      <c r="BA820" s="20" t="str">
        <f>IF(AN820="","",IF(COUNTIF($AN$3:AN820,AN820)=1,1+MAX($BA$3:BA819),INDEX($BA$3:BA819,MATCH(AN820,$AN$3:AN820,0),0)))</f>
        <v/>
      </c>
      <c r="BB820" s="20" t="str">
        <f>IF(AO820="","",IF(COUNTIF($AO$3:AO820,AO820)=1,1+MAX($BB$3:BB819),INDEX($BB$3:BB819,MATCH(AO820,$AO$3:AO820,0),0)))</f>
        <v/>
      </c>
      <c r="BC820" s="54" t="str">
        <f t="shared" si="393"/>
        <v/>
      </c>
      <c r="BD820" s="54" t="str">
        <f t="shared" si="394"/>
        <v/>
      </c>
      <c r="BE820" s="20" t="str">
        <f>IF($AN820="","",IF(COUNTIF(AN820,"*"&amp;BE$1&amp;"*"),COUNTIF(AN$3:AN820,"*"&amp;BE$1&amp;"*"),""))</f>
        <v/>
      </c>
      <c r="BF820" s="20" t="str">
        <f>IF($AN820="","",IF(COUNTIF(AO820,"*"&amp;BF$1&amp;"*"),COUNTIF(AO$3:AO820,"*"&amp;BF$1&amp;"*"),""))</f>
        <v/>
      </c>
      <c r="BG820" s="20" t="str">
        <f>IF($AN820="","",IF(COUNTIF(AP820,"*"&amp;BG$1&amp;"*"),COUNTIF(AP$3:AP820,"*"&amp;BG$1&amp;"*"),""))</f>
        <v/>
      </c>
      <c r="BH820" s="20" t="str">
        <f>IF($AN820="","",IF(COUNTIF(AQ820,"*"&amp;BH$1&amp;"*"),COUNTIF(AQ$3:AQ820,"*"&amp;BH$1&amp;"*"),""))</f>
        <v/>
      </c>
      <c r="BI820" s="58" t="str">
        <f t="shared" si="395"/>
        <v/>
      </c>
      <c r="BJ820" s="20" t="str">
        <f t="shared" si="396"/>
        <v/>
      </c>
      <c r="BK820" s="20" t="str">
        <f t="shared" si="397"/>
        <v/>
      </c>
      <c r="BM820" s="20" t="str">
        <f>IF($BM$1&gt;=1+MAX($BM$3:BM819),1+MAX($BM$3:BM819),"")</f>
        <v/>
      </c>
      <c r="BN820" s="20" t="str">
        <f t="shared" si="399"/>
        <v/>
      </c>
      <c r="BO820" s="20" t="str">
        <f t="shared" si="399"/>
        <v/>
      </c>
      <c r="BP820" s="20" t="str">
        <f t="shared" si="399"/>
        <v/>
      </c>
      <c r="BQ820" s="20" t="str">
        <f t="shared" si="399"/>
        <v/>
      </c>
      <c r="BR820" s="20" t="str">
        <f t="shared" si="399"/>
        <v/>
      </c>
      <c r="BS820" s="20" t="str">
        <f t="shared" si="399"/>
        <v/>
      </c>
      <c r="BT820" s="20" t="str">
        <f t="shared" si="399"/>
        <v/>
      </c>
      <c r="BU820" s="20" t="str">
        <f t="shared" si="399"/>
        <v/>
      </c>
      <c r="BV820" s="20" t="str">
        <f t="shared" si="399"/>
        <v/>
      </c>
      <c r="BW820" s="20" t="str">
        <f t="shared" si="399"/>
        <v/>
      </c>
      <c r="BX820" s="20" t="str">
        <f t="shared" si="399"/>
        <v/>
      </c>
    </row>
    <row r="821" spans="2:76" ht="30" customHeight="1" x14ac:dyDescent="0.2">
      <c r="B821" s="52"/>
      <c r="C821" s="52"/>
      <c r="D821" s="52"/>
      <c r="E821" s="30"/>
      <c r="F821" s="31"/>
      <c r="G821" s="32"/>
      <c r="H821" s="30"/>
      <c r="I821" s="31"/>
      <c r="J821" s="34"/>
      <c r="K821" s="112" t="str">
        <f t="shared" si="375"/>
        <v/>
      </c>
      <c r="L821" s="108" t="str">
        <f t="shared" si="376"/>
        <v/>
      </c>
      <c r="M821" s="108" t="str">
        <f t="shared" si="377"/>
        <v/>
      </c>
      <c r="N821" s="31" t="str">
        <f t="shared" si="378"/>
        <v/>
      </c>
      <c r="O821" s="31" t="str">
        <f t="shared" si="379"/>
        <v/>
      </c>
      <c r="P821" s="49" t="str">
        <f t="shared" si="380"/>
        <v/>
      </c>
      <c r="Q821" s="49" t="str">
        <f t="shared" si="381"/>
        <v/>
      </c>
      <c r="R821" s="32" t="str">
        <f t="shared" si="382"/>
        <v/>
      </c>
      <c r="S821" s="19"/>
      <c r="T821" s="45" t="str">
        <f t="shared" si="383"/>
        <v/>
      </c>
      <c r="U821" s="32" t="str">
        <f t="shared" si="384"/>
        <v/>
      </c>
      <c r="V821" s="22"/>
      <c r="W821" s="6" t="str">
        <f t="shared" si="373"/>
        <v/>
      </c>
      <c r="X821" s="7" t="str">
        <f t="shared" si="385"/>
        <v/>
      </c>
      <c r="Y821" s="19"/>
      <c r="Z821" s="13" t="str">
        <f t="shared" si="374"/>
        <v/>
      </c>
      <c r="AA821" s="13" t="str">
        <f t="shared" si="386"/>
        <v/>
      </c>
      <c r="AB821" s="7" t="str">
        <f t="shared" si="387"/>
        <v/>
      </c>
      <c r="AC821" s="22"/>
      <c r="AD821" s="3" t="str">
        <f>IF(B821="","",COUNT(B$3:B821))</f>
        <v/>
      </c>
      <c r="AE821" s="3" t="str">
        <f>IF(C821="","",COUNT(C$3:C821))</f>
        <v/>
      </c>
      <c r="AF821" s="3" t="str">
        <f>IF(D821="","",COUNT(D$3:D821))</f>
        <v/>
      </c>
      <c r="AG821" s="20" t="str">
        <f>IF(E821="","",COUNTA($E$3:E821))</f>
        <v/>
      </c>
      <c r="AH821" s="38" t="str">
        <f>IF(B821="",IF(OR($C821&lt;&gt;"",$D821&lt;&gt;"",$E821&lt;&gt;"",$H821&lt;&gt;"",$G821&lt;&gt;""),INDEX(AH$3:AH820,MATCH(MAX(AD$3:AD820),AD$3:AD820,0),0),""),B821)</f>
        <v/>
      </c>
      <c r="AI821" s="38" t="str">
        <f>IF(C821="",IF(OR($D821&lt;&gt;"",$E821&lt;&gt;"",$H821&lt;&gt;"",$G821&lt;&gt;""),INDEX(AI$3:AI820,MATCH(MAX(AE$3:AE820),AE$3:AE820,0),0),""),C821)</f>
        <v/>
      </c>
      <c r="AJ821" s="38" t="str">
        <f>IF(D821="",IF(OR($E821&lt;&gt;"",$H821&lt;&gt;"",$G821&lt;&gt;""),INDEX(AJ$3:AJ820,MATCH(MAX(AF$3:AF820),AF$3:AF820,0),0),""),D821)</f>
        <v/>
      </c>
      <c r="AK821" s="4" t="str">
        <f>IF(入力!E821="","",IFERROR(INDEX(雇用者!$B$3:$B$100003,IFERROR(MATCH("*"&amp;$E821&amp;"*",雇用者!B$3:B$100003,0),MATCH("*"&amp;$E821&amp;"*",雇用者!C$3:C$100003,0)),0),入力!E821))&amp;""</f>
        <v/>
      </c>
      <c r="AL821" s="20" t="str">
        <f>IF(AM821="","",$AM821&amp;"@"&amp;AN821&amp;IF(AN821="","","@"&amp;COUNTIF($AK$3:AK821,AN821)))</f>
        <v/>
      </c>
      <c r="AM821" s="26" t="str">
        <f t="shared" si="388"/>
        <v/>
      </c>
      <c r="AN821" s="4" t="str">
        <f>IF(AK821="",IF(AND(OR(H821&lt;&gt;"",G821&lt;&gt;""),E821=""),INDEX($AK$3:AK820,MATCH(MAX($AG$3:AG820),$AG$3:AG820,0),0),""),AK821)</f>
        <v/>
      </c>
      <c r="AO821" s="20" t="str">
        <f>IF(H821="",IF(AN821="","",IFERROR(INDEX(雇用者!$D$3:$D$100003,MATCH($AN821,雇用者!B$3:B$100003,0),0),"")),H821)&amp;""</f>
        <v/>
      </c>
      <c r="AP821" s="20" t="str">
        <f>IF(AN821="","",IFERROR(IF(AND(入力!I821="",H821=""),INDEX(雇用者!$E$3:$E$100003,MATCH($AN821,雇用者!B$3:B$100003,0),0),I821),I821))&amp;""</f>
        <v/>
      </c>
      <c r="AQ821" s="20" t="str">
        <f t="shared" si="389"/>
        <v/>
      </c>
      <c r="AR821" s="20" t="str">
        <f t="shared" si="390"/>
        <v/>
      </c>
      <c r="AS821" s="20" t="str">
        <f>IF(AN821="","",IFERROR(IF(AND(入力!G821="",H821=""),INDEX(雇用者!$F$3:$Y$100003,MATCH($AN821,雇用者!B$3:B$100003,0),MATCH($AM821,雇用者!$F$1:$Y$1,1)),IF(G821="","",G821)),IF(G821="","",G821)))</f>
        <v/>
      </c>
      <c r="AT821" s="21" t="str">
        <f t="shared" si="391"/>
        <v/>
      </c>
      <c r="AU821" s="21" t="str">
        <f>IF(AND(AT821&lt;&gt;"",COUNTIF($AL$3:AL821,AL821)=1),SUMIF($AL$3:$AT$100003,AL821,$AT$3:$AT$100003),"")</f>
        <v/>
      </c>
      <c r="AV821" s="21" t="str">
        <f>IF(AND(COUNTIF($AM$3:AM821,AM821)=COUNTIF($AM$3:AM100821,AM821),AM821&lt;&gt;""),SUMIF($AM$3:AM821,AM821,$AT$3:AT821),"")</f>
        <v/>
      </c>
      <c r="AW821" s="96"/>
      <c r="AX821" s="20" t="str">
        <f>IF(COUNT(BC821:BH821)=6,MAX($AX$3:AX820)+1,"")</f>
        <v/>
      </c>
      <c r="AY821" s="20" t="str">
        <f>IF(AZ821="","",RANK(AZ821,$AZ$3:$AZ$100003,1)+COUNTIF($AZ$3:AZ821,AZ821)-1)</f>
        <v/>
      </c>
      <c r="AZ821" s="20" t="str">
        <f t="shared" si="392"/>
        <v/>
      </c>
      <c r="BA821" s="20" t="str">
        <f>IF(AN821="","",IF(COUNTIF($AN$3:AN821,AN821)=1,1+MAX($BA$3:BA820),INDEX($BA$3:BA820,MATCH(AN821,$AN$3:AN821,0),0)))</f>
        <v/>
      </c>
      <c r="BB821" s="20" t="str">
        <f>IF(AO821="","",IF(COUNTIF($AO$3:AO821,AO821)=1,1+MAX($BB$3:BB820),INDEX($BB$3:BB820,MATCH(AO821,$AO$3:AO821,0),0)))</f>
        <v/>
      </c>
      <c r="BC821" s="54" t="str">
        <f t="shared" si="393"/>
        <v/>
      </c>
      <c r="BD821" s="54" t="str">
        <f t="shared" si="394"/>
        <v/>
      </c>
      <c r="BE821" s="20" t="str">
        <f>IF($AN821="","",IF(COUNTIF(AN821,"*"&amp;BE$1&amp;"*"),COUNTIF(AN$3:AN821,"*"&amp;BE$1&amp;"*"),""))</f>
        <v/>
      </c>
      <c r="BF821" s="20" t="str">
        <f>IF($AN821="","",IF(COUNTIF(AO821,"*"&amp;BF$1&amp;"*"),COUNTIF(AO$3:AO821,"*"&amp;BF$1&amp;"*"),""))</f>
        <v/>
      </c>
      <c r="BG821" s="20" t="str">
        <f>IF($AN821="","",IF(COUNTIF(AP821,"*"&amp;BG$1&amp;"*"),COUNTIF(AP$3:AP821,"*"&amp;BG$1&amp;"*"),""))</f>
        <v/>
      </c>
      <c r="BH821" s="20" t="str">
        <f>IF($AN821="","",IF(COUNTIF(AQ821,"*"&amp;BH$1&amp;"*"),COUNTIF(AQ$3:AQ821,"*"&amp;BH$1&amp;"*"),""))</f>
        <v/>
      </c>
      <c r="BI821" s="58" t="str">
        <f t="shared" si="395"/>
        <v/>
      </c>
      <c r="BJ821" s="20" t="str">
        <f t="shared" si="396"/>
        <v/>
      </c>
      <c r="BK821" s="20" t="str">
        <f t="shared" si="397"/>
        <v/>
      </c>
      <c r="BM821" s="20" t="str">
        <f>IF($BM$1&gt;=1+MAX($BM$3:BM820),1+MAX($BM$3:BM820),"")</f>
        <v/>
      </c>
      <c r="BN821" s="20" t="str">
        <f t="shared" si="399"/>
        <v/>
      </c>
      <c r="BO821" s="20" t="str">
        <f t="shared" si="399"/>
        <v/>
      </c>
      <c r="BP821" s="20" t="str">
        <f t="shared" si="399"/>
        <v/>
      </c>
      <c r="BQ821" s="20" t="str">
        <f t="shared" si="399"/>
        <v/>
      </c>
      <c r="BR821" s="20" t="str">
        <f t="shared" si="399"/>
        <v/>
      </c>
      <c r="BS821" s="20" t="str">
        <f t="shared" si="399"/>
        <v/>
      </c>
      <c r="BT821" s="20" t="str">
        <f t="shared" si="399"/>
        <v/>
      </c>
      <c r="BU821" s="20" t="str">
        <f t="shared" si="399"/>
        <v/>
      </c>
      <c r="BV821" s="20" t="str">
        <f t="shared" si="399"/>
        <v/>
      </c>
      <c r="BW821" s="20" t="str">
        <f t="shared" si="399"/>
        <v/>
      </c>
      <c r="BX821" s="20" t="str">
        <f t="shared" si="399"/>
        <v/>
      </c>
    </row>
    <row r="822" spans="2:76" ht="30" customHeight="1" x14ac:dyDescent="0.2">
      <c r="B822" s="52"/>
      <c r="C822" s="52"/>
      <c r="D822" s="52"/>
      <c r="E822" s="30"/>
      <c r="F822" s="31"/>
      <c r="G822" s="32"/>
      <c r="H822" s="30"/>
      <c r="I822" s="31"/>
      <c r="J822" s="34"/>
      <c r="K822" s="112" t="str">
        <f t="shared" si="375"/>
        <v/>
      </c>
      <c r="L822" s="108" t="str">
        <f t="shared" si="376"/>
        <v/>
      </c>
      <c r="M822" s="108" t="str">
        <f t="shared" si="377"/>
        <v/>
      </c>
      <c r="N822" s="31" t="str">
        <f t="shared" si="378"/>
        <v/>
      </c>
      <c r="O822" s="31" t="str">
        <f t="shared" si="379"/>
        <v/>
      </c>
      <c r="P822" s="49" t="str">
        <f t="shared" si="380"/>
        <v/>
      </c>
      <c r="Q822" s="49" t="str">
        <f t="shared" si="381"/>
        <v/>
      </c>
      <c r="R822" s="32" t="str">
        <f t="shared" si="382"/>
        <v/>
      </c>
      <c r="S822" s="19"/>
      <c r="T822" s="45" t="str">
        <f t="shared" si="383"/>
        <v/>
      </c>
      <c r="U822" s="32" t="str">
        <f t="shared" si="384"/>
        <v/>
      </c>
      <c r="V822" s="22"/>
      <c r="W822" s="6" t="str">
        <f t="shared" si="373"/>
        <v/>
      </c>
      <c r="X822" s="7" t="str">
        <f t="shared" si="385"/>
        <v/>
      </c>
      <c r="Y822" s="19"/>
      <c r="Z822" s="13" t="str">
        <f t="shared" si="374"/>
        <v/>
      </c>
      <c r="AA822" s="13" t="str">
        <f t="shared" si="386"/>
        <v/>
      </c>
      <c r="AB822" s="7" t="str">
        <f t="shared" si="387"/>
        <v/>
      </c>
      <c r="AC822" s="22"/>
      <c r="AD822" s="3" t="str">
        <f>IF(B822="","",COUNT(B$3:B822))</f>
        <v/>
      </c>
      <c r="AE822" s="3" t="str">
        <f>IF(C822="","",COUNT(C$3:C822))</f>
        <v/>
      </c>
      <c r="AF822" s="3" t="str">
        <f>IF(D822="","",COUNT(D$3:D822))</f>
        <v/>
      </c>
      <c r="AG822" s="20" t="str">
        <f>IF(E822="","",COUNTA($E$3:E822))</f>
        <v/>
      </c>
      <c r="AH822" s="38" t="str">
        <f>IF(B822="",IF(OR($C822&lt;&gt;"",$D822&lt;&gt;"",$E822&lt;&gt;"",$H822&lt;&gt;"",$G822&lt;&gt;""),INDEX(AH$3:AH821,MATCH(MAX(AD$3:AD821),AD$3:AD821,0),0),""),B822)</f>
        <v/>
      </c>
      <c r="AI822" s="38" t="str">
        <f>IF(C822="",IF(OR($D822&lt;&gt;"",$E822&lt;&gt;"",$H822&lt;&gt;"",$G822&lt;&gt;""),INDEX(AI$3:AI821,MATCH(MAX(AE$3:AE821),AE$3:AE821,0),0),""),C822)</f>
        <v/>
      </c>
      <c r="AJ822" s="38" t="str">
        <f>IF(D822="",IF(OR($E822&lt;&gt;"",$H822&lt;&gt;"",$G822&lt;&gt;""),INDEX(AJ$3:AJ821,MATCH(MAX(AF$3:AF821),AF$3:AF821,0),0),""),D822)</f>
        <v/>
      </c>
      <c r="AK822" s="4" t="str">
        <f>IF(入力!E822="","",IFERROR(INDEX(雇用者!$B$3:$B$100003,IFERROR(MATCH("*"&amp;$E822&amp;"*",雇用者!B$3:B$100003,0),MATCH("*"&amp;$E822&amp;"*",雇用者!C$3:C$100003,0)),0),入力!E822))&amp;""</f>
        <v/>
      </c>
      <c r="AL822" s="20" t="str">
        <f>IF(AM822="","",$AM822&amp;"@"&amp;AN822&amp;IF(AN822="","","@"&amp;COUNTIF($AK$3:AK822,AN822)))</f>
        <v/>
      </c>
      <c r="AM822" s="26" t="str">
        <f t="shared" si="388"/>
        <v/>
      </c>
      <c r="AN822" s="4" t="str">
        <f>IF(AK822="",IF(AND(OR(H822&lt;&gt;"",G822&lt;&gt;""),E822=""),INDEX($AK$3:AK821,MATCH(MAX($AG$3:AG821),$AG$3:AG821,0),0),""),AK822)</f>
        <v/>
      </c>
      <c r="AO822" s="20" t="str">
        <f>IF(H822="",IF(AN822="","",IFERROR(INDEX(雇用者!$D$3:$D$100003,MATCH($AN822,雇用者!B$3:B$100003,0),0),"")),H822)&amp;""</f>
        <v/>
      </c>
      <c r="AP822" s="20" t="str">
        <f>IF(AN822="","",IFERROR(IF(AND(入力!I822="",H822=""),INDEX(雇用者!$E$3:$E$100003,MATCH($AN822,雇用者!B$3:B$100003,0),0),I822),I822))&amp;""</f>
        <v/>
      </c>
      <c r="AQ822" s="20" t="str">
        <f t="shared" si="389"/>
        <v/>
      </c>
      <c r="AR822" s="20" t="str">
        <f t="shared" si="390"/>
        <v/>
      </c>
      <c r="AS822" s="20" t="str">
        <f>IF(AN822="","",IFERROR(IF(AND(入力!G822="",H822=""),INDEX(雇用者!$F$3:$Y$100003,MATCH($AN822,雇用者!B$3:B$100003,0),MATCH($AM822,雇用者!$F$1:$Y$1,1)),IF(G822="","",G822)),IF(G822="","",G822)))</f>
        <v/>
      </c>
      <c r="AT822" s="21" t="str">
        <f t="shared" si="391"/>
        <v/>
      </c>
      <c r="AU822" s="21" t="str">
        <f>IF(AND(AT822&lt;&gt;"",COUNTIF($AL$3:AL822,AL822)=1),SUMIF($AL$3:$AT$100003,AL822,$AT$3:$AT$100003),"")</f>
        <v/>
      </c>
      <c r="AV822" s="21" t="str">
        <f>IF(AND(COUNTIF($AM$3:AM822,AM822)=COUNTIF($AM$3:AM100822,AM822),AM822&lt;&gt;""),SUMIF($AM$3:AM822,AM822,$AT$3:AT822),"")</f>
        <v/>
      </c>
      <c r="AW822" s="96"/>
      <c r="AX822" s="20" t="str">
        <f>IF(COUNT(BC822:BH822)=6,MAX($AX$3:AX821)+1,"")</f>
        <v/>
      </c>
      <c r="AY822" s="20" t="str">
        <f>IF(AZ822="","",RANK(AZ822,$AZ$3:$AZ$100003,1)+COUNTIF($AZ$3:AZ822,AZ822)-1)</f>
        <v/>
      </c>
      <c r="AZ822" s="20" t="str">
        <f t="shared" si="392"/>
        <v/>
      </c>
      <c r="BA822" s="20" t="str">
        <f>IF(AN822="","",IF(COUNTIF($AN$3:AN822,AN822)=1,1+MAX($BA$3:BA821),INDEX($BA$3:BA821,MATCH(AN822,$AN$3:AN822,0),0)))</f>
        <v/>
      </c>
      <c r="BB822" s="20" t="str">
        <f>IF(AO822="","",IF(COUNTIF($AO$3:AO822,AO822)=1,1+MAX($BB$3:BB821),INDEX($BB$3:BB821,MATCH(AO822,$AO$3:AO822,0),0)))</f>
        <v/>
      </c>
      <c r="BC822" s="54" t="str">
        <f t="shared" si="393"/>
        <v/>
      </c>
      <c r="BD822" s="54" t="str">
        <f t="shared" si="394"/>
        <v/>
      </c>
      <c r="BE822" s="20" t="str">
        <f>IF($AN822="","",IF(COUNTIF(AN822,"*"&amp;BE$1&amp;"*"),COUNTIF(AN$3:AN822,"*"&amp;BE$1&amp;"*"),""))</f>
        <v/>
      </c>
      <c r="BF822" s="20" t="str">
        <f>IF($AN822="","",IF(COUNTIF(AO822,"*"&amp;BF$1&amp;"*"),COUNTIF(AO$3:AO822,"*"&amp;BF$1&amp;"*"),""))</f>
        <v/>
      </c>
      <c r="BG822" s="20" t="str">
        <f>IF($AN822="","",IF(COUNTIF(AP822,"*"&amp;BG$1&amp;"*"),COUNTIF(AP$3:AP822,"*"&amp;BG$1&amp;"*"),""))</f>
        <v/>
      </c>
      <c r="BH822" s="20" t="str">
        <f>IF($AN822="","",IF(COUNTIF(AQ822,"*"&amp;BH$1&amp;"*"),COUNTIF(AQ$3:AQ822,"*"&amp;BH$1&amp;"*"),""))</f>
        <v/>
      </c>
      <c r="BI822" s="58" t="str">
        <f t="shared" si="395"/>
        <v/>
      </c>
      <c r="BJ822" s="20" t="str">
        <f t="shared" si="396"/>
        <v/>
      </c>
      <c r="BK822" s="20" t="str">
        <f t="shared" si="397"/>
        <v/>
      </c>
      <c r="BM822" s="20" t="str">
        <f>IF($BM$1&gt;=1+MAX($BM$3:BM821),1+MAX($BM$3:BM821),"")</f>
        <v/>
      </c>
      <c r="BN822" s="20" t="str">
        <f t="shared" si="399"/>
        <v/>
      </c>
      <c r="BO822" s="20" t="str">
        <f t="shared" si="399"/>
        <v/>
      </c>
      <c r="BP822" s="20" t="str">
        <f t="shared" si="399"/>
        <v/>
      </c>
      <c r="BQ822" s="20" t="str">
        <f t="shared" si="399"/>
        <v/>
      </c>
      <c r="BR822" s="20" t="str">
        <f t="shared" si="399"/>
        <v/>
      </c>
      <c r="BS822" s="20" t="str">
        <f t="shared" si="399"/>
        <v/>
      </c>
      <c r="BT822" s="20" t="str">
        <f t="shared" si="399"/>
        <v/>
      </c>
      <c r="BU822" s="20" t="str">
        <f t="shared" si="399"/>
        <v/>
      </c>
      <c r="BV822" s="20" t="str">
        <f t="shared" si="399"/>
        <v/>
      </c>
      <c r="BW822" s="20" t="str">
        <f t="shared" si="399"/>
        <v/>
      </c>
      <c r="BX822" s="20" t="str">
        <f t="shared" si="399"/>
        <v/>
      </c>
    </row>
    <row r="823" spans="2:76" ht="30" customHeight="1" x14ac:dyDescent="0.2">
      <c r="B823" s="52"/>
      <c r="C823" s="52"/>
      <c r="D823" s="52"/>
      <c r="E823" s="30"/>
      <c r="F823" s="31"/>
      <c r="G823" s="32"/>
      <c r="H823" s="30"/>
      <c r="I823" s="31"/>
      <c r="J823" s="34"/>
      <c r="K823" s="112" t="str">
        <f t="shared" si="375"/>
        <v/>
      </c>
      <c r="L823" s="108" t="str">
        <f t="shared" si="376"/>
        <v/>
      </c>
      <c r="M823" s="108" t="str">
        <f t="shared" si="377"/>
        <v/>
      </c>
      <c r="N823" s="31" t="str">
        <f t="shared" si="378"/>
        <v/>
      </c>
      <c r="O823" s="31" t="str">
        <f t="shared" si="379"/>
        <v/>
      </c>
      <c r="P823" s="49" t="str">
        <f t="shared" si="380"/>
        <v/>
      </c>
      <c r="Q823" s="49" t="str">
        <f t="shared" si="381"/>
        <v/>
      </c>
      <c r="R823" s="32" t="str">
        <f t="shared" si="382"/>
        <v/>
      </c>
      <c r="S823" s="19"/>
      <c r="T823" s="45" t="str">
        <f t="shared" si="383"/>
        <v/>
      </c>
      <c r="U823" s="32" t="str">
        <f t="shared" si="384"/>
        <v/>
      </c>
      <c r="V823" s="22"/>
      <c r="W823" s="6" t="str">
        <f t="shared" si="373"/>
        <v/>
      </c>
      <c r="X823" s="7" t="str">
        <f t="shared" si="385"/>
        <v/>
      </c>
      <c r="Y823" s="19"/>
      <c r="Z823" s="13" t="str">
        <f t="shared" si="374"/>
        <v/>
      </c>
      <c r="AA823" s="13" t="str">
        <f t="shared" si="386"/>
        <v/>
      </c>
      <c r="AB823" s="7" t="str">
        <f t="shared" si="387"/>
        <v/>
      </c>
      <c r="AC823" s="22"/>
      <c r="AD823" s="3" t="str">
        <f>IF(B823="","",COUNT(B$3:B823))</f>
        <v/>
      </c>
      <c r="AE823" s="3" t="str">
        <f>IF(C823="","",COUNT(C$3:C823))</f>
        <v/>
      </c>
      <c r="AF823" s="3" t="str">
        <f>IF(D823="","",COUNT(D$3:D823))</f>
        <v/>
      </c>
      <c r="AG823" s="20" t="str">
        <f>IF(E823="","",COUNTA($E$3:E823))</f>
        <v/>
      </c>
      <c r="AH823" s="38" t="str">
        <f>IF(B823="",IF(OR($C823&lt;&gt;"",$D823&lt;&gt;"",$E823&lt;&gt;"",$H823&lt;&gt;"",$G823&lt;&gt;""),INDEX(AH$3:AH822,MATCH(MAX(AD$3:AD822),AD$3:AD822,0),0),""),B823)</f>
        <v/>
      </c>
      <c r="AI823" s="38" t="str">
        <f>IF(C823="",IF(OR($D823&lt;&gt;"",$E823&lt;&gt;"",$H823&lt;&gt;"",$G823&lt;&gt;""),INDEX(AI$3:AI822,MATCH(MAX(AE$3:AE822),AE$3:AE822,0),0),""),C823)</f>
        <v/>
      </c>
      <c r="AJ823" s="38" t="str">
        <f>IF(D823="",IF(OR($E823&lt;&gt;"",$H823&lt;&gt;"",$G823&lt;&gt;""),INDEX(AJ$3:AJ822,MATCH(MAX(AF$3:AF822),AF$3:AF822,0),0),""),D823)</f>
        <v/>
      </c>
      <c r="AK823" s="4" t="str">
        <f>IF(入力!E823="","",IFERROR(INDEX(雇用者!$B$3:$B$100003,IFERROR(MATCH("*"&amp;$E823&amp;"*",雇用者!B$3:B$100003,0),MATCH("*"&amp;$E823&amp;"*",雇用者!C$3:C$100003,0)),0),入力!E823))&amp;""</f>
        <v/>
      </c>
      <c r="AL823" s="20" t="str">
        <f>IF(AM823="","",$AM823&amp;"@"&amp;AN823&amp;IF(AN823="","","@"&amp;COUNTIF($AK$3:AK823,AN823)))</f>
        <v/>
      </c>
      <c r="AM823" s="26" t="str">
        <f t="shared" si="388"/>
        <v/>
      </c>
      <c r="AN823" s="4" t="str">
        <f>IF(AK823="",IF(AND(OR(H823&lt;&gt;"",G823&lt;&gt;""),E823=""),INDEX($AK$3:AK822,MATCH(MAX($AG$3:AG822),$AG$3:AG822,0),0),""),AK823)</f>
        <v/>
      </c>
      <c r="AO823" s="20" t="str">
        <f>IF(H823="",IF(AN823="","",IFERROR(INDEX(雇用者!$D$3:$D$100003,MATCH($AN823,雇用者!B$3:B$100003,0),0),"")),H823)&amp;""</f>
        <v/>
      </c>
      <c r="AP823" s="20" t="str">
        <f>IF(AN823="","",IFERROR(IF(AND(入力!I823="",H823=""),INDEX(雇用者!$E$3:$E$100003,MATCH($AN823,雇用者!B$3:B$100003,0),0),I823),I823))&amp;""</f>
        <v/>
      </c>
      <c r="AQ823" s="20" t="str">
        <f t="shared" si="389"/>
        <v/>
      </c>
      <c r="AR823" s="20" t="str">
        <f t="shared" si="390"/>
        <v/>
      </c>
      <c r="AS823" s="20" t="str">
        <f>IF(AN823="","",IFERROR(IF(AND(入力!G823="",H823=""),INDEX(雇用者!$F$3:$Y$100003,MATCH($AN823,雇用者!B$3:B$100003,0),MATCH($AM823,雇用者!$F$1:$Y$1,1)),IF(G823="","",G823)),IF(G823="","",G823)))</f>
        <v/>
      </c>
      <c r="AT823" s="21" t="str">
        <f t="shared" si="391"/>
        <v/>
      </c>
      <c r="AU823" s="21" t="str">
        <f>IF(AND(AT823&lt;&gt;"",COUNTIF($AL$3:AL823,AL823)=1),SUMIF($AL$3:$AT$100003,AL823,$AT$3:$AT$100003),"")</f>
        <v/>
      </c>
      <c r="AV823" s="21" t="str">
        <f>IF(AND(COUNTIF($AM$3:AM823,AM823)=COUNTIF($AM$3:AM100823,AM823),AM823&lt;&gt;""),SUMIF($AM$3:AM823,AM823,$AT$3:AT823),"")</f>
        <v/>
      </c>
      <c r="AW823" s="96"/>
      <c r="AX823" s="20" t="str">
        <f>IF(COUNT(BC823:BH823)=6,MAX($AX$3:AX822)+1,"")</f>
        <v/>
      </c>
      <c r="AY823" s="20" t="str">
        <f>IF(AZ823="","",RANK(AZ823,$AZ$3:$AZ$100003,1)+COUNTIF($AZ$3:AZ823,AZ823)-1)</f>
        <v/>
      </c>
      <c r="AZ823" s="20" t="str">
        <f t="shared" si="392"/>
        <v/>
      </c>
      <c r="BA823" s="20" t="str">
        <f>IF(AN823="","",IF(COUNTIF($AN$3:AN823,AN823)=1,1+MAX($BA$3:BA822),INDEX($BA$3:BA822,MATCH(AN823,$AN$3:AN823,0),0)))</f>
        <v/>
      </c>
      <c r="BB823" s="20" t="str">
        <f>IF(AO823="","",IF(COUNTIF($AO$3:AO823,AO823)=1,1+MAX($BB$3:BB822),INDEX($BB$3:BB822,MATCH(AO823,$AO$3:AO823,0),0)))</f>
        <v/>
      </c>
      <c r="BC823" s="54" t="str">
        <f t="shared" si="393"/>
        <v/>
      </c>
      <c r="BD823" s="54" t="str">
        <f t="shared" si="394"/>
        <v/>
      </c>
      <c r="BE823" s="20" t="str">
        <f>IF($AN823="","",IF(COUNTIF(AN823,"*"&amp;BE$1&amp;"*"),COUNTIF(AN$3:AN823,"*"&amp;BE$1&amp;"*"),""))</f>
        <v/>
      </c>
      <c r="BF823" s="20" t="str">
        <f>IF($AN823="","",IF(COUNTIF(AO823,"*"&amp;BF$1&amp;"*"),COUNTIF(AO$3:AO823,"*"&amp;BF$1&amp;"*"),""))</f>
        <v/>
      </c>
      <c r="BG823" s="20" t="str">
        <f>IF($AN823="","",IF(COUNTIF(AP823,"*"&amp;BG$1&amp;"*"),COUNTIF(AP$3:AP823,"*"&amp;BG$1&amp;"*"),""))</f>
        <v/>
      </c>
      <c r="BH823" s="20" t="str">
        <f>IF($AN823="","",IF(COUNTIF(AQ823,"*"&amp;BH$1&amp;"*"),COUNTIF(AQ$3:AQ823,"*"&amp;BH$1&amp;"*"),""))</f>
        <v/>
      </c>
      <c r="BI823" s="58" t="str">
        <f t="shared" si="395"/>
        <v/>
      </c>
      <c r="BJ823" s="20" t="str">
        <f t="shared" si="396"/>
        <v/>
      </c>
      <c r="BK823" s="20" t="str">
        <f t="shared" si="397"/>
        <v/>
      </c>
      <c r="BM823" s="20" t="str">
        <f>IF($BM$1&gt;=1+MAX($BM$3:BM822),1+MAX($BM$3:BM822),"")</f>
        <v/>
      </c>
      <c r="BN823" s="20" t="str">
        <f t="shared" si="399"/>
        <v/>
      </c>
      <c r="BO823" s="20" t="str">
        <f t="shared" si="399"/>
        <v/>
      </c>
      <c r="BP823" s="20" t="str">
        <f t="shared" si="399"/>
        <v/>
      </c>
      <c r="BQ823" s="20" t="str">
        <f t="shared" si="399"/>
        <v/>
      </c>
      <c r="BR823" s="20" t="str">
        <f t="shared" si="399"/>
        <v/>
      </c>
      <c r="BS823" s="20" t="str">
        <f t="shared" si="399"/>
        <v/>
      </c>
      <c r="BT823" s="20" t="str">
        <f t="shared" si="399"/>
        <v/>
      </c>
      <c r="BU823" s="20" t="str">
        <f t="shared" si="399"/>
        <v/>
      </c>
      <c r="BV823" s="20" t="str">
        <f t="shared" si="399"/>
        <v/>
      </c>
      <c r="BW823" s="20" t="str">
        <f t="shared" si="399"/>
        <v/>
      </c>
      <c r="BX823" s="20" t="str">
        <f t="shared" si="399"/>
        <v/>
      </c>
    </row>
    <row r="824" spans="2:76" ht="30" customHeight="1" x14ac:dyDescent="0.2">
      <c r="B824" s="52"/>
      <c r="C824" s="52"/>
      <c r="D824" s="52"/>
      <c r="E824" s="30"/>
      <c r="F824" s="31"/>
      <c r="G824" s="32"/>
      <c r="H824" s="30"/>
      <c r="I824" s="31"/>
      <c r="J824" s="34"/>
      <c r="K824" s="112" t="str">
        <f t="shared" si="375"/>
        <v/>
      </c>
      <c r="L824" s="108" t="str">
        <f t="shared" si="376"/>
        <v/>
      </c>
      <c r="M824" s="108" t="str">
        <f t="shared" si="377"/>
        <v/>
      </c>
      <c r="N824" s="31" t="str">
        <f t="shared" si="378"/>
        <v/>
      </c>
      <c r="O824" s="31" t="str">
        <f t="shared" si="379"/>
        <v/>
      </c>
      <c r="P824" s="49" t="str">
        <f t="shared" si="380"/>
        <v/>
      </c>
      <c r="Q824" s="49" t="str">
        <f t="shared" si="381"/>
        <v/>
      </c>
      <c r="R824" s="32" t="str">
        <f t="shared" si="382"/>
        <v/>
      </c>
      <c r="S824" s="19"/>
      <c r="T824" s="45" t="str">
        <f t="shared" si="383"/>
        <v/>
      </c>
      <c r="U824" s="32" t="str">
        <f t="shared" si="384"/>
        <v/>
      </c>
      <c r="V824" s="22"/>
      <c r="W824" s="6" t="str">
        <f t="shared" si="373"/>
        <v/>
      </c>
      <c r="X824" s="7" t="str">
        <f t="shared" si="385"/>
        <v/>
      </c>
      <c r="Y824" s="19"/>
      <c r="Z824" s="13" t="str">
        <f t="shared" si="374"/>
        <v/>
      </c>
      <c r="AA824" s="13" t="str">
        <f t="shared" si="386"/>
        <v/>
      </c>
      <c r="AB824" s="7" t="str">
        <f t="shared" si="387"/>
        <v/>
      </c>
      <c r="AC824" s="22"/>
      <c r="AD824" s="3" t="str">
        <f>IF(B824="","",COUNT(B$3:B824))</f>
        <v/>
      </c>
      <c r="AE824" s="3" t="str">
        <f>IF(C824="","",COUNT(C$3:C824))</f>
        <v/>
      </c>
      <c r="AF824" s="3" t="str">
        <f>IF(D824="","",COUNT(D$3:D824))</f>
        <v/>
      </c>
      <c r="AG824" s="20" t="str">
        <f>IF(E824="","",COUNTA($E$3:E824))</f>
        <v/>
      </c>
      <c r="AH824" s="38" t="str">
        <f>IF(B824="",IF(OR($C824&lt;&gt;"",$D824&lt;&gt;"",$E824&lt;&gt;"",$H824&lt;&gt;"",$G824&lt;&gt;""),INDEX(AH$3:AH823,MATCH(MAX(AD$3:AD823),AD$3:AD823,0),0),""),B824)</f>
        <v/>
      </c>
      <c r="AI824" s="38" t="str">
        <f>IF(C824="",IF(OR($D824&lt;&gt;"",$E824&lt;&gt;"",$H824&lt;&gt;"",$G824&lt;&gt;""),INDEX(AI$3:AI823,MATCH(MAX(AE$3:AE823),AE$3:AE823,0),0),""),C824)</f>
        <v/>
      </c>
      <c r="AJ824" s="38" t="str">
        <f>IF(D824="",IF(OR($E824&lt;&gt;"",$H824&lt;&gt;"",$G824&lt;&gt;""),INDEX(AJ$3:AJ823,MATCH(MAX(AF$3:AF823),AF$3:AF823,0),0),""),D824)</f>
        <v/>
      </c>
      <c r="AK824" s="4" t="str">
        <f>IF(入力!E824="","",IFERROR(INDEX(雇用者!$B$3:$B$100003,IFERROR(MATCH("*"&amp;$E824&amp;"*",雇用者!B$3:B$100003,0),MATCH("*"&amp;$E824&amp;"*",雇用者!C$3:C$100003,0)),0),入力!E824))&amp;""</f>
        <v/>
      </c>
      <c r="AL824" s="20" t="str">
        <f>IF(AM824="","",$AM824&amp;"@"&amp;AN824&amp;IF(AN824="","","@"&amp;COUNTIF($AK$3:AK824,AN824)))</f>
        <v/>
      </c>
      <c r="AM824" s="26" t="str">
        <f t="shared" si="388"/>
        <v/>
      </c>
      <c r="AN824" s="4" t="str">
        <f>IF(AK824="",IF(AND(OR(H824&lt;&gt;"",G824&lt;&gt;""),E824=""),INDEX($AK$3:AK823,MATCH(MAX($AG$3:AG823),$AG$3:AG823,0),0),""),AK824)</f>
        <v/>
      </c>
      <c r="AO824" s="20" t="str">
        <f>IF(H824="",IF(AN824="","",IFERROR(INDEX(雇用者!$D$3:$D$100003,MATCH($AN824,雇用者!B$3:B$100003,0),0),"")),H824)&amp;""</f>
        <v/>
      </c>
      <c r="AP824" s="20" t="str">
        <f>IF(AN824="","",IFERROR(IF(AND(入力!I824="",H824=""),INDEX(雇用者!$E$3:$E$100003,MATCH($AN824,雇用者!B$3:B$100003,0),0),I824),I824))&amp;""</f>
        <v/>
      </c>
      <c r="AQ824" s="20" t="str">
        <f t="shared" si="389"/>
        <v/>
      </c>
      <c r="AR824" s="20" t="str">
        <f t="shared" si="390"/>
        <v/>
      </c>
      <c r="AS824" s="20" t="str">
        <f>IF(AN824="","",IFERROR(IF(AND(入力!G824="",H824=""),INDEX(雇用者!$F$3:$Y$100003,MATCH($AN824,雇用者!B$3:B$100003,0),MATCH($AM824,雇用者!$F$1:$Y$1,1)),IF(G824="","",G824)),IF(G824="","",G824)))</f>
        <v/>
      </c>
      <c r="AT824" s="21" t="str">
        <f t="shared" si="391"/>
        <v/>
      </c>
      <c r="AU824" s="21" t="str">
        <f>IF(AND(AT824&lt;&gt;"",COUNTIF($AL$3:AL824,AL824)=1),SUMIF($AL$3:$AT$100003,AL824,$AT$3:$AT$100003),"")</f>
        <v/>
      </c>
      <c r="AV824" s="21" t="str">
        <f>IF(AND(COUNTIF($AM$3:AM824,AM824)=COUNTIF($AM$3:AM100824,AM824),AM824&lt;&gt;""),SUMIF($AM$3:AM824,AM824,$AT$3:AT824),"")</f>
        <v/>
      </c>
      <c r="AW824" s="96"/>
      <c r="AX824" s="20" t="str">
        <f>IF(COUNT(BC824:BH824)=6,MAX($AX$3:AX823)+1,"")</f>
        <v/>
      </c>
      <c r="AY824" s="20" t="str">
        <f>IF(AZ824="","",RANK(AZ824,$AZ$3:$AZ$100003,1)+COUNTIF($AZ$3:AZ824,AZ824)-1)</f>
        <v/>
      </c>
      <c r="AZ824" s="20" t="str">
        <f t="shared" si="392"/>
        <v/>
      </c>
      <c r="BA824" s="20" t="str">
        <f>IF(AN824="","",IF(COUNTIF($AN$3:AN824,AN824)=1,1+MAX($BA$3:BA823),INDEX($BA$3:BA823,MATCH(AN824,$AN$3:AN824,0),0)))</f>
        <v/>
      </c>
      <c r="BB824" s="20" t="str">
        <f>IF(AO824="","",IF(COUNTIF($AO$3:AO824,AO824)=1,1+MAX($BB$3:BB823),INDEX($BB$3:BB823,MATCH(AO824,$AO$3:AO824,0),0)))</f>
        <v/>
      </c>
      <c r="BC824" s="54" t="str">
        <f t="shared" si="393"/>
        <v/>
      </c>
      <c r="BD824" s="54" t="str">
        <f t="shared" si="394"/>
        <v/>
      </c>
      <c r="BE824" s="20" t="str">
        <f>IF($AN824="","",IF(COUNTIF(AN824,"*"&amp;BE$1&amp;"*"),COUNTIF(AN$3:AN824,"*"&amp;BE$1&amp;"*"),""))</f>
        <v/>
      </c>
      <c r="BF824" s="20" t="str">
        <f>IF($AN824="","",IF(COUNTIF(AO824,"*"&amp;BF$1&amp;"*"),COUNTIF(AO$3:AO824,"*"&amp;BF$1&amp;"*"),""))</f>
        <v/>
      </c>
      <c r="BG824" s="20" t="str">
        <f>IF($AN824="","",IF(COUNTIF(AP824,"*"&amp;BG$1&amp;"*"),COUNTIF(AP$3:AP824,"*"&amp;BG$1&amp;"*"),""))</f>
        <v/>
      </c>
      <c r="BH824" s="20" t="str">
        <f>IF($AN824="","",IF(COUNTIF(AQ824,"*"&amp;BH$1&amp;"*"),COUNTIF(AQ$3:AQ824,"*"&amp;BH$1&amp;"*"),""))</f>
        <v/>
      </c>
      <c r="BI824" s="58" t="str">
        <f t="shared" si="395"/>
        <v/>
      </c>
      <c r="BJ824" s="20" t="str">
        <f t="shared" si="396"/>
        <v/>
      </c>
      <c r="BK824" s="20" t="str">
        <f t="shared" si="397"/>
        <v/>
      </c>
      <c r="BM824" s="20" t="str">
        <f>IF($BM$1&gt;=1+MAX($BM$3:BM823),1+MAX($BM$3:BM823),"")</f>
        <v/>
      </c>
      <c r="BN824" s="20" t="str">
        <f t="shared" si="399"/>
        <v/>
      </c>
      <c r="BO824" s="20" t="str">
        <f t="shared" si="399"/>
        <v/>
      </c>
      <c r="BP824" s="20" t="str">
        <f t="shared" si="399"/>
        <v/>
      </c>
      <c r="BQ824" s="20" t="str">
        <f t="shared" si="399"/>
        <v/>
      </c>
      <c r="BR824" s="20" t="str">
        <f t="shared" si="399"/>
        <v/>
      </c>
      <c r="BS824" s="20" t="str">
        <f t="shared" si="399"/>
        <v/>
      </c>
      <c r="BT824" s="20" t="str">
        <f t="shared" si="399"/>
        <v/>
      </c>
      <c r="BU824" s="20" t="str">
        <f t="shared" si="399"/>
        <v/>
      </c>
      <c r="BV824" s="20" t="str">
        <f t="shared" si="399"/>
        <v/>
      </c>
      <c r="BW824" s="20" t="str">
        <f t="shared" si="399"/>
        <v/>
      </c>
      <c r="BX824" s="20" t="str">
        <f t="shared" si="399"/>
        <v/>
      </c>
    </row>
    <row r="825" spans="2:76" ht="30" customHeight="1" x14ac:dyDescent="0.2">
      <c r="B825" s="52"/>
      <c r="C825" s="52"/>
      <c r="D825" s="52"/>
      <c r="E825" s="30"/>
      <c r="F825" s="31"/>
      <c r="G825" s="32"/>
      <c r="H825" s="30"/>
      <c r="I825" s="31"/>
      <c r="J825" s="34"/>
      <c r="K825" s="112" t="str">
        <f t="shared" si="375"/>
        <v/>
      </c>
      <c r="L825" s="108" t="str">
        <f t="shared" si="376"/>
        <v/>
      </c>
      <c r="M825" s="108" t="str">
        <f t="shared" si="377"/>
        <v/>
      </c>
      <c r="N825" s="31" t="str">
        <f t="shared" si="378"/>
        <v/>
      </c>
      <c r="O825" s="31" t="str">
        <f t="shared" si="379"/>
        <v/>
      </c>
      <c r="P825" s="49" t="str">
        <f t="shared" si="380"/>
        <v/>
      </c>
      <c r="Q825" s="49" t="str">
        <f t="shared" si="381"/>
        <v/>
      </c>
      <c r="R825" s="32" t="str">
        <f t="shared" si="382"/>
        <v/>
      </c>
      <c r="S825" s="19"/>
      <c r="T825" s="45" t="str">
        <f t="shared" si="383"/>
        <v/>
      </c>
      <c r="U825" s="32" t="str">
        <f t="shared" si="384"/>
        <v/>
      </c>
      <c r="V825" s="22"/>
      <c r="W825" s="6" t="str">
        <f t="shared" si="373"/>
        <v/>
      </c>
      <c r="X825" s="7" t="str">
        <f t="shared" si="385"/>
        <v/>
      </c>
      <c r="Y825" s="19"/>
      <c r="Z825" s="13" t="str">
        <f t="shared" si="374"/>
        <v/>
      </c>
      <c r="AA825" s="13" t="str">
        <f t="shared" si="386"/>
        <v/>
      </c>
      <c r="AB825" s="7" t="str">
        <f t="shared" si="387"/>
        <v/>
      </c>
      <c r="AC825" s="22"/>
      <c r="AD825" s="3" t="str">
        <f>IF(B825="","",COUNT(B$3:B825))</f>
        <v/>
      </c>
      <c r="AE825" s="3" t="str">
        <f>IF(C825="","",COUNT(C$3:C825))</f>
        <v/>
      </c>
      <c r="AF825" s="3" t="str">
        <f>IF(D825="","",COUNT(D$3:D825))</f>
        <v/>
      </c>
      <c r="AG825" s="20" t="str">
        <f>IF(E825="","",COUNTA($E$3:E825))</f>
        <v/>
      </c>
      <c r="AH825" s="38" t="str">
        <f>IF(B825="",IF(OR($C825&lt;&gt;"",$D825&lt;&gt;"",$E825&lt;&gt;"",$H825&lt;&gt;"",$G825&lt;&gt;""),INDEX(AH$3:AH824,MATCH(MAX(AD$3:AD824),AD$3:AD824,0),0),""),B825)</f>
        <v/>
      </c>
      <c r="AI825" s="38" t="str">
        <f>IF(C825="",IF(OR($D825&lt;&gt;"",$E825&lt;&gt;"",$H825&lt;&gt;"",$G825&lt;&gt;""),INDEX(AI$3:AI824,MATCH(MAX(AE$3:AE824),AE$3:AE824,0),0),""),C825)</f>
        <v/>
      </c>
      <c r="AJ825" s="38" t="str">
        <f>IF(D825="",IF(OR($E825&lt;&gt;"",$H825&lt;&gt;"",$G825&lt;&gt;""),INDEX(AJ$3:AJ824,MATCH(MAX(AF$3:AF824),AF$3:AF824,0),0),""),D825)</f>
        <v/>
      </c>
      <c r="AK825" s="4" t="str">
        <f>IF(入力!E825="","",IFERROR(INDEX(雇用者!$B$3:$B$100003,IFERROR(MATCH("*"&amp;$E825&amp;"*",雇用者!B$3:B$100003,0),MATCH("*"&amp;$E825&amp;"*",雇用者!C$3:C$100003,0)),0),入力!E825))&amp;""</f>
        <v/>
      </c>
      <c r="AL825" s="20" t="str">
        <f>IF(AM825="","",$AM825&amp;"@"&amp;AN825&amp;IF(AN825="","","@"&amp;COUNTIF($AK$3:AK825,AN825)))</f>
        <v/>
      </c>
      <c r="AM825" s="26" t="str">
        <f t="shared" si="388"/>
        <v/>
      </c>
      <c r="AN825" s="4" t="str">
        <f>IF(AK825="",IF(AND(OR(H825&lt;&gt;"",G825&lt;&gt;""),E825=""),INDEX($AK$3:AK824,MATCH(MAX($AG$3:AG824),$AG$3:AG824,0),0),""),AK825)</f>
        <v/>
      </c>
      <c r="AO825" s="20" t="str">
        <f>IF(H825="",IF(AN825="","",IFERROR(INDEX(雇用者!$D$3:$D$100003,MATCH($AN825,雇用者!B$3:B$100003,0),0),"")),H825)&amp;""</f>
        <v/>
      </c>
      <c r="AP825" s="20" t="str">
        <f>IF(AN825="","",IFERROR(IF(AND(入力!I825="",H825=""),INDEX(雇用者!$E$3:$E$100003,MATCH($AN825,雇用者!B$3:B$100003,0),0),I825),I825))&amp;""</f>
        <v/>
      </c>
      <c r="AQ825" s="20" t="str">
        <f t="shared" si="389"/>
        <v/>
      </c>
      <c r="AR825" s="20" t="str">
        <f t="shared" si="390"/>
        <v/>
      </c>
      <c r="AS825" s="20" t="str">
        <f>IF(AN825="","",IFERROR(IF(AND(入力!G825="",H825=""),INDEX(雇用者!$F$3:$Y$100003,MATCH($AN825,雇用者!B$3:B$100003,0),MATCH($AM825,雇用者!$F$1:$Y$1,1)),IF(G825="","",G825)),IF(G825="","",G825)))</f>
        <v/>
      </c>
      <c r="AT825" s="21" t="str">
        <f t="shared" si="391"/>
        <v/>
      </c>
      <c r="AU825" s="21" t="str">
        <f>IF(AND(AT825&lt;&gt;"",COUNTIF($AL$3:AL825,AL825)=1),SUMIF($AL$3:$AT$100003,AL825,$AT$3:$AT$100003),"")</f>
        <v/>
      </c>
      <c r="AV825" s="21" t="str">
        <f>IF(AND(COUNTIF($AM$3:AM825,AM825)=COUNTIF($AM$3:AM100825,AM825),AM825&lt;&gt;""),SUMIF($AM$3:AM825,AM825,$AT$3:AT825),"")</f>
        <v/>
      </c>
      <c r="AW825" s="96"/>
      <c r="AX825" s="20" t="str">
        <f>IF(COUNT(BC825:BH825)=6,MAX($AX$3:AX824)+1,"")</f>
        <v/>
      </c>
      <c r="AY825" s="20" t="str">
        <f>IF(AZ825="","",RANK(AZ825,$AZ$3:$AZ$100003,1)+COUNTIF($AZ$3:AZ825,AZ825)-1)</f>
        <v/>
      </c>
      <c r="AZ825" s="20" t="str">
        <f t="shared" si="392"/>
        <v/>
      </c>
      <c r="BA825" s="20" t="str">
        <f>IF(AN825="","",IF(COUNTIF($AN$3:AN825,AN825)=1,1+MAX($BA$3:BA824),INDEX($BA$3:BA824,MATCH(AN825,$AN$3:AN825,0),0)))</f>
        <v/>
      </c>
      <c r="BB825" s="20" t="str">
        <f>IF(AO825="","",IF(COUNTIF($AO$3:AO825,AO825)=1,1+MAX($BB$3:BB824),INDEX($BB$3:BB824,MATCH(AO825,$AO$3:AO825,0),0)))</f>
        <v/>
      </c>
      <c r="BC825" s="54" t="str">
        <f t="shared" si="393"/>
        <v/>
      </c>
      <c r="BD825" s="54" t="str">
        <f t="shared" si="394"/>
        <v/>
      </c>
      <c r="BE825" s="20" t="str">
        <f>IF($AN825="","",IF(COUNTIF(AN825,"*"&amp;BE$1&amp;"*"),COUNTIF(AN$3:AN825,"*"&amp;BE$1&amp;"*"),""))</f>
        <v/>
      </c>
      <c r="BF825" s="20" t="str">
        <f>IF($AN825="","",IF(COUNTIF(AO825,"*"&amp;BF$1&amp;"*"),COUNTIF(AO$3:AO825,"*"&amp;BF$1&amp;"*"),""))</f>
        <v/>
      </c>
      <c r="BG825" s="20" t="str">
        <f>IF($AN825="","",IF(COUNTIF(AP825,"*"&amp;BG$1&amp;"*"),COUNTIF(AP$3:AP825,"*"&amp;BG$1&amp;"*"),""))</f>
        <v/>
      </c>
      <c r="BH825" s="20" t="str">
        <f>IF($AN825="","",IF(COUNTIF(AQ825,"*"&amp;BH$1&amp;"*"),COUNTIF(AQ$3:AQ825,"*"&amp;BH$1&amp;"*"),""))</f>
        <v/>
      </c>
      <c r="BI825" s="58" t="str">
        <f t="shared" si="395"/>
        <v/>
      </c>
      <c r="BJ825" s="20" t="str">
        <f t="shared" si="396"/>
        <v/>
      </c>
      <c r="BK825" s="20" t="str">
        <f t="shared" si="397"/>
        <v/>
      </c>
      <c r="BM825" s="20" t="str">
        <f>IF($BM$1&gt;=1+MAX($BM$3:BM824),1+MAX($BM$3:BM824),"")</f>
        <v/>
      </c>
      <c r="BN825" s="20" t="str">
        <f t="shared" si="399"/>
        <v/>
      </c>
      <c r="BO825" s="20" t="str">
        <f t="shared" si="399"/>
        <v/>
      </c>
      <c r="BP825" s="20" t="str">
        <f t="shared" si="399"/>
        <v/>
      </c>
      <c r="BQ825" s="20" t="str">
        <f t="shared" si="399"/>
        <v/>
      </c>
      <c r="BR825" s="20" t="str">
        <f t="shared" si="399"/>
        <v/>
      </c>
      <c r="BS825" s="20" t="str">
        <f t="shared" si="399"/>
        <v/>
      </c>
      <c r="BT825" s="20" t="str">
        <f t="shared" si="399"/>
        <v/>
      </c>
      <c r="BU825" s="20" t="str">
        <f t="shared" si="399"/>
        <v/>
      </c>
      <c r="BV825" s="20" t="str">
        <f t="shared" si="399"/>
        <v/>
      </c>
      <c r="BW825" s="20" t="str">
        <f t="shared" si="399"/>
        <v/>
      </c>
      <c r="BX825" s="20" t="str">
        <f t="shared" si="399"/>
        <v/>
      </c>
    </row>
    <row r="826" spans="2:76" ht="30" customHeight="1" x14ac:dyDescent="0.2">
      <c r="B826" s="52"/>
      <c r="C826" s="52"/>
      <c r="D826" s="52"/>
      <c r="E826" s="30"/>
      <c r="F826" s="31"/>
      <c r="G826" s="32"/>
      <c r="H826" s="30"/>
      <c r="I826" s="31"/>
      <c r="J826" s="34"/>
      <c r="K826" s="112" t="str">
        <f t="shared" si="375"/>
        <v/>
      </c>
      <c r="L826" s="108" t="str">
        <f t="shared" si="376"/>
        <v/>
      </c>
      <c r="M826" s="108" t="str">
        <f t="shared" si="377"/>
        <v/>
      </c>
      <c r="N826" s="31" t="str">
        <f t="shared" si="378"/>
        <v/>
      </c>
      <c r="O826" s="31" t="str">
        <f t="shared" si="379"/>
        <v/>
      </c>
      <c r="P826" s="49" t="str">
        <f t="shared" si="380"/>
        <v/>
      </c>
      <c r="Q826" s="49" t="str">
        <f t="shared" si="381"/>
        <v/>
      </c>
      <c r="R826" s="32" t="str">
        <f t="shared" si="382"/>
        <v/>
      </c>
      <c r="S826" s="19"/>
      <c r="T826" s="45" t="str">
        <f t="shared" si="383"/>
        <v/>
      </c>
      <c r="U826" s="32" t="str">
        <f t="shared" si="384"/>
        <v/>
      </c>
      <c r="V826" s="22"/>
      <c r="W826" s="6" t="str">
        <f t="shared" si="373"/>
        <v/>
      </c>
      <c r="X826" s="7" t="str">
        <f t="shared" si="385"/>
        <v/>
      </c>
      <c r="Y826" s="19"/>
      <c r="Z826" s="13" t="str">
        <f t="shared" si="374"/>
        <v/>
      </c>
      <c r="AA826" s="13" t="str">
        <f t="shared" si="386"/>
        <v/>
      </c>
      <c r="AB826" s="7" t="str">
        <f t="shared" si="387"/>
        <v/>
      </c>
      <c r="AC826" s="22"/>
      <c r="AD826" s="3" t="str">
        <f>IF(B826="","",COUNT(B$3:B826))</f>
        <v/>
      </c>
      <c r="AE826" s="3" t="str">
        <f>IF(C826="","",COUNT(C$3:C826))</f>
        <v/>
      </c>
      <c r="AF826" s="3" t="str">
        <f>IF(D826="","",COUNT(D$3:D826))</f>
        <v/>
      </c>
      <c r="AG826" s="20" t="str">
        <f>IF(E826="","",COUNTA($E$3:E826))</f>
        <v/>
      </c>
      <c r="AH826" s="38" t="str">
        <f>IF(B826="",IF(OR($C826&lt;&gt;"",$D826&lt;&gt;"",$E826&lt;&gt;"",$H826&lt;&gt;"",$G826&lt;&gt;""),INDEX(AH$3:AH825,MATCH(MAX(AD$3:AD825),AD$3:AD825,0),0),""),B826)</f>
        <v/>
      </c>
      <c r="AI826" s="38" t="str">
        <f>IF(C826="",IF(OR($D826&lt;&gt;"",$E826&lt;&gt;"",$H826&lt;&gt;"",$G826&lt;&gt;""),INDEX(AI$3:AI825,MATCH(MAX(AE$3:AE825),AE$3:AE825,0),0),""),C826)</f>
        <v/>
      </c>
      <c r="AJ826" s="38" t="str">
        <f>IF(D826="",IF(OR($E826&lt;&gt;"",$H826&lt;&gt;"",$G826&lt;&gt;""),INDEX(AJ$3:AJ825,MATCH(MAX(AF$3:AF825),AF$3:AF825,0),0),""),D826)</f>
        <v/>
      </c>
      <c r="AK826" s="4" t="str">
        <f>IF(入力!E826="","",IFERROR(INDEX(雇用者!$B$3:$B$100003,IFERROR(MATCH("*"&amp;$E826&amp;"*",雇用者!B$3:B$100003,0),MATCH("*"&amp;$E826&amp;"*",雇用者!C$3:C$100003,0)),0),入力!E826))&amp;""</f>
        <v/>
      </c>
      <c r="AL826" s="20" t="str">
        <f>IF(AM826="","",$AM826&amp;"@"&amp;AN826&amp;IF(AN826="","","@"&amp;COUNTIF($AK$3:AK826,AN826)))</f>
        <v/>
      </c>
      <c r="AM826" s="26" t="str">
        <f t="shared" si="388"/>
        <v/>
      </c>
      <c r="AN826" s="4" t="str">
        <f>IF(AK826="",IF(AND(OR(H826&lt;&gt;"",G826&lt;&gt;""),E826=""),INDEX($AK$3:AK825,MATCH(MAX($AG$3:AG825),$AG$3:AG825,0),0),""),AK826)</f>
        <v/>
      </c>
      <c r="AO826" s="20" t="str">
        <f>IF(H826="",IF(AN826="","",IFERROR(INDEX(雇用者!$D$3:$D$100003,MATCH($AN826,雇用者!B$3:B$100003,0),0),"")),H826)&amp;""</f>
        <v/>
      </c>
      <c r="AP826" s="20" t="str">
        <f>IF(AN826="","",IFERROR(IF(AND(入力!I826="",H826=""),INDEX(雇用者!$E$3:$E$100003,MATCH($AN826,雇用者!B$3:B$100003,0),0),I826),I826))&amp;""</f>
        <v/>
      </c>
      <c r="AQ826" s="20" t="str">
        <f t="shared" si="389"/>
        <v/>
      </c>
      <c r="AR826" s="20" t="str">
        <f t="shared" si="390"/>
        <v/>
      </c>
      <c r="AS826" s="20" t="str">
        <f>IF(AN826="","",IFERROR(IF(AND(入力!G826="",H826=""),INDEX(雇用者!$F$3:$Y$100003,MATCH($AN826,雇用者!B$3:B$100003,0),MATCH($AM826,雇用者!$F$1:$Y$1,1)),IF(G826="","",G826)),IF(G826="","",G826)))</f>
        <v/>
      </c>
      <c r="AT826" s="21" t="str">
        <f t="shared" si="391"/>
        <v/>
      </c>
      <c r="AU826" s="21" t="str">
        <f>IF(AND(AT826&lt;&gt;"",COUNTIF($AL$3:AL826,AL826)=1),SUMIF($AL$3:$AT$100003,AL826,$AT$3:$AT$100003),"")</f>
        <v/>
      </c>
      <c r="AV826" s="21" t="str">
        <f>IF(AND(COUNTIF($AM$3:AM826,AM826)=COUNTIF($AM$3:AM100826,AM826),AM826&lt;&gt;""),SUMIF($AM$3:AM826,AM826,$AT$3:AT826),"")</f>
        <v/>
      </c>
      <c r="AW826" s="96"/>
      <c r="AX826" s="20" t="str">
        <f>IF(COUNT(BC826:BH826)=6,MAX($AX$3:AX825)+1,"")</f>
        <v/>
      </c>
      <c r="AY826" s="20" t="str">
        <f>IF(AZ826="","",RANK(AZ826,$AZ$3:$AZ$100003,1)+COUNTIF($AZ$3:AZ826,AZ826)-1)</f>
        <v/>
      </c>
      <c r="AZ826" s="20" t="str">
        <f t="shared" si="392"/>
        <v/>
      </c>
      <c r="BA826" s="20" t="str">
        <f>IF(AN826="","",IF(COUNTIF($AN$3:AN826,AN826)=1,1+MAX($BA$3:BA825),INDEX($BA$3:BA825,MATCH(AN826,$AN$3:AN826,0),0)))</f>
        <v/>
      </c>
      <c r="BB826" s="20" t="str">
        <f>IF(AO826="","",IF(COUNTIF($AO$3:AO826,AO826)=1,1+MAX($BB$3:BB825),INDEX($BB$3:BB825,MATCH(AO826,$AO$3:AO826,0),0)))</f>
        <v/>
      </c>
      <c r="BC826" s="54" t="str">
        <f t="shared" si="393"/>
        <v/>
      </c>
      <c r="BD826" s="54" t="str">
        <f t="shared" si="394"/>
        <v/>
      </c>
      <c r="BE826" s="20" t="str">
        <f>IF($AN826="","",IF(COUNTIF(AN826,"*"&amp;BE$1&amp;"*"),COUNTIF(AN$3:AN826,"*"&amp;BE$1&amp;"*"),""))</f>
        <v/>
      </c>
      <c r="BF826" s="20" t="str">
        <f>IF($AN826="","",IF(COUNTIF(AO826,"*"&amp;BF$1&amp;"*"),COUNTIF(AO$3:AO826,"*"&amp;BF$1&amp;"*"),""))</f>
        <v/>
      </c>
      <c r="BG826" s="20" t="str">
        <f>IF($AN826="","",IF(COUNTIF(AP826,"*"&amp;BG$1&amp;"*"),COUNTIF(AP$3:AP826,"*"&amp;BG$1&amp;"*"),""))</f>
        <v/>
      </c>
      <c r="BH826" s="20" t="str">
        <f>IF($AN826="","",IF(COUNTIF(AQ826,"*"&amp;BH$1&amp;"*"),COUNTIF(AQ$3:AQ826,"*"&amp;BH$1&amp;"*"),""))</f>
        <v/>
      </c>
      <c r="BI826" s="58" t="str">
        <f t="shared" si="395"/>
        <v/>
      </c>
      <c r="BJ826" s="20" t="str">
        <f t="shared" si="396"/>
        <v/>
      </c>
      <c r="BK826" s="20" t="str">
        <f t="shared" si="397"/>
        <v/>
      </c>
      <c r="BM826" s="20" t="str">
        <f>IF($BM$1&gt;=1+MAX($BM$3:BM825),1+MAX($BM$3:BM825),"")</f>
        <v/>
      </c>
      <c r="BN826" s="20" t="str">
        <f t="shared" si="399"/>
        <v/>
      </c>
      <c r="BO826" s="20" t="str">
        <f t="shared" si="399"/>
        <v/>
      </c>
      <c r="BP826" s="20" t="str">
        <f t="shared" si="399"/>
        <v/>
      </c>
      <c r="BQ826" s="20" t="str">
        <f t="shared" si="399"/>
        <v/>
      </c>
      <c r="BR826" s="20" t="str">
        <f t="shared" si="399"/>
        <v/>
      </c>
      <c r="BS826" s="20" t="str">
        <f t="shared" si="399"/>
        <v/>
      </c>
      <c r="BT826" s="20" t="str">
        <f t="shared" si="399"/>
        <v/>
      </c>
      <c r="BU826" s="20" t="str">
        <f t="shared" si="399"/>
        <v/>
      </c>
      <c r="BV826" s="20" t="str">
        <f t="shared" si="399"/>
        <v/>
      </c>
      <c r="BW826" s="20" t="str">
        <f t="shared" si="399"/>
        <v/>
      </c>
      <c r="BX826" s="20" t="str">
        <f t="shared" si="399"/>
        <v/>
      </c>
    </row>
    <row r="827" spans="2:76" ht="30" customHeight="1" x14ac:dyDescent="0.2">
      <c r="B827" s="52"/>
      <c r="C827" s="52"/>
      <c r="D827" s="52"/>
      <c r="E827" s="30"/>
      <c r="F827" s="31"/>
      <c r="G827" s="32"/>
      <c r="H827" s="30"/>
      <c r="I827" s="31"/>
      <c r="J827" s="34"/>
      <c r="K827" s="112" t="str">
        <f t="shared" si="375"/>
        <v/>
      </c>
      <c r="L827" s="108" t="str">
        <f t="shared" si="376"/>
        <v/>
      </c>
      <c r="M827" s="108" t="str">
        <f t="shared" si="377"/>
        <v/>
      </c>
      <c r="N827" s="31" t="str">
        <f t="shared" si="378"/>
        <v/>
      </c>
      <c r="O827" s="31" t="str">
        <f t="shared" si="379"/>
        <v/>
      </c>
      <c r="P827" s="49" t="str">
        <f t="shared" si="380"/>
        <v/>
      </c>
      <c r="Q827" s="49" t="str">
        <f t="shared" si="381"/>
        <v/>
      </c>
      <c r="R827" s="32" t="str">
        <f t="shared" si="382"/>
        <v/>
      </c>
      <c r="S827" s="19"/>
      <c r="T827" s="45" t="str">
        <f t="shared" si="383"/>
        <v/>
      </c>
      <c r="U827" s="32" t="str">
        <f t="shared" si="384"/>
        <v/>
      </c>
      <c r="V827" s="22"/>
      <c r="W827" s="6" t="str">
        <f t="shared" si="373"/>
        <v/>
      </c>
      <c r="X827" s="7" t="str">
        <f t="shared" si="385"/>
        <v/>
      </c>
      <c r="Y827" s="19"/>
      <c r="Z827" s="13" t="str">
        <f t="shared" si="374"/>
        <v/>
      </c>
      <c r="AA827" s="13" t="str">
        <f t="shared" si="386"/>
        <v/>
      </c>
      <c r="AB827" s="7" t="str">
        <f t="shared" si="387"/>
        <v/>
      </c>
      <c r="AC827" s="22"/>
      <c r="AD827" s="3" t="str">
        <f>IF(B827="","",COUNT(B$3:B827))</f>
        <v/>
      </c>
      <c r="AE827" s="3" t="str">
        <f>IF(C827="","",COUNT(C$3:C827))</f>
        <v/>
      </c>
      <c r="AF827" s="3" t="str">
        <f>IF(D827="","",COUNT(D$3:D827))</f>
        <v/>
      </c>
      <c r="AG827" s="20" t="str">
        <f>IF(E827="","",COUNTA($E$3:E827))</f>
        <v/>
      </c>
      <c r="AH827" s="38" t="str">
        <f>IF(B827="",IF(OR($C827&lt;&gt;"",$D827&lt;&gt;"",$E827&lt;&gt;"",$H827&lt;&gt;"",$G827&lt;&gt;""),INDEX(AH$3:AH826,MATCH(MAX(AD$3:AD826),AD$3:AD826,0),0),""),B827)</f>
        <v/>
      </c>
      <c r="AI827" s="38" t="str">
        <f>IF(C827="",IF(OR($D827&lt;&gt;"",$E827&lt;&gt;"",$H827&lt;&gt;"",$G827&lt;&gt;""),INDEX(AI$3:AI826,MATCH(MAX(AE$3:AE826),AE$3:AE826,0),0),""),C827)</f>
        <v/>
      </c>
      <c r="AJ827" s="38" t="str">
        <f>IF(D827="",IF(OR($E827&lt;&gt;"",$H827&lt;&gt;"",$G827&lt;&gt;""),INDEX(AJ$3:AJ826,MATCH(MAX(AF$3:AF826),AF$3:AF826,0),0),""),D827)</f>
        <v/>
      </c>
      <c r="AK827" s="4" t="str">
        <f>IF(入力!E827="","",IFERROR(INDEX(雇用者!$B$3:$B$100003,IFERROR(MATCH("*"&amp;$E827&amp;"*",雇用者!B$3:B$100003,0),MATCH("*"&amp;$E827&amp;"*",雇用者!C$3:C$100003,0)),0),入力!E827))&amp;""</f>
        <v/>
      </c>
      <c r="AL827" s="20" t="str">
        <f>IF(AM827="","",$AM827&amp;"@"&amp;AN827&amp;IF(AN827="","","@"&amp;COUNTIF($AK$3:AK827,AN827)))</f>
        <v/>
      </c>
      <c r="AM827" s="26" t="str">
        <f t="shared" si="388"/>
        <v/>
      </c>
      <c r="AN827" s="4" t="str">
        <f>IF(AK827="",IF(AND(OR(H827&lt;&gt;"",G827&lt;&gt;""),E827=""),INDEX($AK$3:AK826,MATCH(MAX($AG$3:AG826),$AG$3:AG826,0),0),""),AK827)</f>
        <v/>
      </c>
      <c r="AO827" s="20" t="str">
        <f>IF(H827="",IF(AN827="","",IFERROR(INDEX(雇用者!$D$3:$D$100003,MATCH($AN827,雇用者!B$3:B$100003,0),0),"")),H827)&amp;""</f>
        <v/>
      </c>
      <c r="AP827" s="20" t="str">
        <f>IF(AN827="","",IFERROR(IF(AND(入力!I827="",H827=""),INDEX(雇用者!$E$3:$E$100003,MATCH($AN827,雇用者!B$3:B$100003,0),0),I827),I827))&amp;""</f>
        <v/>
      </c>
      <c r="AQ827" s="20" t="str">
        <f t="shared" si="389"/>
        <v/>
      </c>
      <c r="AR827" s="20" t="str">
        <f t="shared" si="390"/>
        <v/>
      </c>
      <c r="AS827" s="20" t="str">
        <f>IF(AN827="","",IFERROR(IF(AND(入力!G827="",H827=""),INDEX(雇用者!$F$3:$Y$100003,MATCH($AN827,雇用者!B$3:B$100003,0),MATCH($AM827,雇用者!$F$1:$Y$1,1)),IF(G827="","",G827)),IF(G827="","",G827)))</f>
        <v/>
      </c>
      <c r="AT827" s="21" t="str">
        <f t="shared" si="391"/>
        <v/>
      </c>
      <c r="AU827" s="21" t="str">
        <f>IF(AND(AT827&lt;&gt;"",COUNTIF($AL$3:AL827,AL827)=1),SUMIF($AL$3:$AT$100003,AL827,$AT$3:$AT$100003),"")</f>
        <v/>
      </c>
      <c r="AV827" s="21" t="str">
        <f>IF(AND(COUNTIF($AM$3:AM827,AM827)=COUNTIF($AM$3:AM100827,AM827),AM827&lt;&gt;""),SUMIF($AM$3:AM827,AM827,$AT$3:AT827),"")</f>
        <v/>
      </c>
      <c r="AW827" s="96"/>
      <c r="AX827" s="20" t="str">
        <f>IF(COUNT(BC827:BH827)=6,MAX($AX$3:AX826)+1,"")</f>
        <v/>
      </c>
      <c r="AY827" s="20" t="str">
        <f>IF(AZ827="","",RANK(AZ827,$AZ$3:$AZ$100003,1)+COUNTIF($AZ$3:AZ827,AZ827)-1)</f>
        <v/>
      </c>
      <c r="AZ827" s="20" t="str">
        <f t="shared" si="392"/>
        <v/>
      </c>
      <c r="BA827" s="20" t="str">
        <f>IF(AN827="","",IF(COUNTIF($AN$3:AN827,AN827)=1,1+MAX($BA$3:BA826),INDEX($BA$3:BA826,MATCH(AN827,$AN$3:AN827,0),0)))</f>
        <v/>
      </c>
      <c r="BB827" s="20" t="str">
        <f>IF(AO827="","",IF(COUNTIF($AO$3:AO827,AO827)=1,1+MAX($BB$3:BB826),INDEX($BB$3:BB826,MATCH(AO827,$AO$3:AO827,0),0)))</f>
        <v/>
      </c>
      <c r="BC827" s="54" t="str">
        <f t="shared" si="393"/>
        <v/>
      </c>
      <c r="BD827" s="54" t="str">
        <f t="shared" si="394"/>
        <v/>
      </c>
      <c r="BE827" s="20" t="str">
        <f>IF($AN827="","",IF(COUNTIF(AN827,"*"&amp;BE$1&amp;"*"),COUNTIF(AN$3:AN827,"*"&amp;BE$1&amp;"*"),""))</f>
        <v/>
      </c>
      <c r="BF827" s="20" t="str">
        <f>IF($AN827="","",IF(COUNTIF(AO827,"*"&amp;BF$1&amp;"*"),COUNTIF(AO$3:AO827,"*"&amp;BF$1&amp;"*"),""))</f>
        <v/>
      </c>
      <c r="BG827" s="20" t="str">
        <f>IF($AN827="","",IF(COUNTIF(AP827,"*"&amp;BG$1&amp;"*"),COUNTIF(AP$3:AP827,"*"&amp;BG$1&amp;"*"),""))</f>
        <v/>
      </c>
      <c r="BH827" s="20" t="str">
        <f>IF($AN827="","",IF(COUNTIF(AQ827,"*"&amp;BH$1&amp;"*"),COUNTIF(AQ$3:AQ827,"*"&amp;BH$1&amp;"*"),""))</f>
        <v/>
      </c>
      <c r="BI827" s="58" t="str">
        <f t="shared" si="395"/>
        <v/>
      </c>
      <c r="BJ827" s="20" t="str">
        <f t="shared" si="396"/>
        <v/>
      </c>
      <c r="BK827" s="20" t="str">
        <f t="shared" si="397"/>
        <v/>
      </c>
      <c r="BM827" s="20" t="str">
        <f>IF($BM$1&gt;=1+MAX($BM$3:BM826),1+MAX($BM$3:BM826),"")</f>
        <v/>
      </c>
      <c r="BN827" s="20" t="str">
        <f t="shared" si="399"/>
        <v/>
      </c>
      <c r="BO827" s="20" t="str">
        <f t="shared" si="399"/>
        <v/>
      </c>
      <c r="BP827" s="20" t="str">
        <f t="shared" si="399"/>
        <v/>
      </c>
      <c r="BQ827" s="20" t="str">
        <f t="shared" si="399"/>
        <v/>
      </c>
      <c r="BR827" s="20" t="str">
        <f t="shared" si="399"/>
        <v/>
      </c>
      <c r="BS827" s="20" t="str">
        <f t="shared" si="399"/>
        <v/>
      </c>
      <c r="BT827" s="20" t="str">
        <f t="shared" si="399"/>
        <v/>
      </c>
      <c r="BU827" s="20" t="str">
        <f t="shared" si="399"/>
        <v/>
      </c>
      <c r="BV827" s="20" t="str">
        <f t="shared" si="399"/>
        <v/>
      </c>
      <c r="BW827" s="20" t="str">
        <f t="shared" si="399"/>
        <v/>
      </c>
      <c r="BX827" s="20" t="str">
        <f t="shared" si="399"/>
        <v/>
      </c>
    </row>
    <row r="828" spans="2:76" ht="30" customHeight="1" x14ac:dyDescent="0.2">
      <c r="B828" s="52"/>
      <c r="C828" s="52"/>
      <c r="D828" s="52"/>
      <c r="E828" s="30"/>
      <c r="F828" s="31"/>
      <c r="G828" s="32"/>
      <c r="H828" s="30"/>
      <c r="I828" s="31"/>
      <c r="J828" s="34"/>
      <c r="K828" s="112" t="str">
        <f t="shared" si="375"/>
        <v/>
      </c>
      <c r="L828" s="108" t="str">
        <f t="shared" si="376"/>
        <v/>
      </c>
      <c r="M828" s="108" t="str">
        <f t="shared" si="377"/>
        <v/>
      </c>
      <c r="N828" s="31" t="str">
        <f t="shared" si="378"/>
        <v/>
      </c>
      <c r="O828" s="31" t="str">
        <f t="shared" si="379"/>
        <v/>
      </c>
      <c r="P828" s="49" t="str">
        <f t="shared" si="380"/>
        <v/>
      </c>
      <c r="Q828" s="49" t="str">
        <f t="shared" si="381"/>
        <v/>
      </c>
      <c r="R828" s="32" t="str">
        <f t="shared" si="382"/>
        <v/>
      </c>
      <c r="S828" s="19"/>
      <c r="T828" s="45" t="str">
        <f t="shared" si="383"/>
        <v/>
      </c>
      <c r="U828" s="32" t="str">
        <f t="shared" si="384"/>
        <v/>
      </c>
      <c r="V828" s="22"/>
      <c r="W828" s="6" t="str">
        <f t="shared" si="373"/>
        <v/>
      </c>
      <c r="X828" s="7" t="str">
        <f t="shared" si="385"/>
        <v/>
      </c>
      <c r="Y828" s="19"/>
      <c r="Z828" s="13" t="str">
        <f t="shared" si="374"/>
        <v/>
      </c>
      <c r="AA828" s="13" t="str">
        <f t="shared" si="386"/>
        <v/>
      </c>
      <c r="AB828" s="7" t="str">
        <f t="shared" si="387"/>
        <v/>
      </c>
      <c r="AC828" s="22"/>
      <c r="AD828" s="3" t="str">
        <f>IF(B828="","",COUNT(B$3:B828))</f>
        <v/>
      </c>
      <c r="AE828" s="3" t="str">
        <f>IF(C828="","",COUNT(C$3:C828))</f>
        <v/>
      </c>
      <c r="AF828" s="3" t="str">
        <f>IF(D828="","",COUNT(D$3:D828))</f>
        <v/>
      </c>
      <c r="AG828" s="20" t="str">
        <f>IF(E828="","",COUNTA($E$3:E828))</f>
        <v/>
      </c>
      <c r="AH828" s="38" t="str">
        <f>IF(B828="",IF(OR($C828&lt;&gt;"",$D828&lt;&gt;"",$E828&lt;&gt;"",$H828&lt;&gt;"",$G828&lt;&gt;""),INDEX(AH$3:AH827,MATCH(MAX(AD$3:AD827),AD$3:AD827,0),0),""),B828)</f>
        <v/>
      </c>
      <c r="AI828" s="38" t="str">
        <f>IF(C828="",IF(OR($D828&lt;&gt;"",$E828&lt;&gt;"",$H828&lt;&gt;"",$G828&lt;&gt;""),INDEX(AI$3:AI827,MATCH(MAX(AE$3:AE827),AE$3:AE827,0),0),""),C828)</f>
        <v/>
      </c>
      <c r="AJ828" s="38" t="str">
        <f>IF(D828="",IF(OR($E828&lt;&gt;"",$H828&lt;&gt;"",$G828&lt;&gt;""),INDEX(AJ$3:AJ827,MATCH(MAX(AF$3:AF827),AF$3:AF827,0),0),""),D828)</f>
        <v/>
      </c>
      <c r="AK828" s="4" t="str">
        <f>IF(入力!E828="","",IFERROR(INDEX(雇用者!$B$3:$B$100003,IFERROR(MATCH("*"&amp;$E828&amp;"*",雇用者!B$3:B$100003,0),MATCH("*"&amp;$E828&amp;"*",雇用者!C$3:C$100003,0)),0),入力!E828))&amp;""</f>
        <v/>
      </c>
      <c r="AL828" s="20" t="str">
        <f>IF(AM828="","",$AM828&amp;"@"&amp;AN828&amp;IF(AN828="","","@"&amp;COUNTIF($AK$3:AK828,AN828)))</f>
        <v/>
      </c>
      <c r="AM828" s="26" t="str">
        <f t="shared" si="388"/>
        <v/>
      </c>
      <c r="AN828" s="4" t="str">
        <f>IF(AK828="",IF(AND(OR(H828&lt;&gt;"",G828&lt;&gt;""),E828=""),INDEX($AK$3:AK827,MATCH(MAX($AG$3:AG827),$AG$3:AG827,0),0),""),AK828)</f>
        <v/>
      </c>
      <c r="AO828" s="20" t="str">
        <f>IF(H828="",IF(AN828="","",IFERROR(INDEX(雇用者!$D$3:$D$100003,MATCH($AN828,雇用者!B$3:B$100003,0),0),"")),H828)&amp;""</f>
        <v/>
      </c>
      <c r="AP828" s="20" t="str">
        <f>IF(AN828="","",IFERROR(IF(AND(入力!I828="",H828=""),INDEX(雇用者!$E$3:$E$100003,MATCH($AN828,雇用者!B$3:B$100003,0),0),I828),I828))&amp;""</f>
        <v/>
      </c>
      <c r="AQ828" s="20" t="str">
        <f t="shared" si="389"/>
        <v/>
      </c>
      <c r="AR828" s="20" t="str">
        <f t="shared" si="390"/>
        <v/>
      </c>
      <c r="AS828" s="20" t="str">
        <f>IF(AN828="","",IFERROR(IF(AND(入力!G828="",H828=""),INDEX(雇用者!$F$3:$Y$100003,MATCH($AN828,雇用者!B$3:B$100003,0),MATCH($AM828,雇用者!$F$1:$Y$1,1)),IF(G828="","",G828)),IF(G828="","",G828)))</f>
        <v/>
      </c>
      <c r="AT828" s="21" t="str">
        <f t="shared" si="391"/>
        <v/>
      </c>
      <c r="AU828" s="21" t="str">
        <f>IF(AND(AT828&lt;&gt;"",COUNTIF($AL$3:AL828,AL828)=1),SUMIF($AL$3:$AT$100003,AL828,$AT$3:$AT$100003),"")</f>
        <v/>
      </c>
      <c r="AV828" s="21" t="str">
        <f>IF(AND(COUNTIF($AM$3:AM828,AM828)=COUNTIF($AM$3:AM100828,AM828),AM828&lt;&gt;""),SUMIF($AM$3:AM828,AM828,$AT$3:AT828),"")</f>
        <v/>
      </c>
      <c r="AW828" s="96"/>
      <c r="AX828" s="20" t="str">
        <f>IF(COUNT(BC828:BH828)=6,MAX($AX$3:AX827)+1,"")</f>
        <v/>
      </c>
      <c r="AY828" s="20" t="str">
        <f>IF(AZ828="","",RANK(AZ828,$AZ$3:$AZ$100003,1)+COUNTIF($AZ$3:AZ828,AZ828)-1)</f>
        <v/>
      </c>
      <c r="AZ828" s="20" t="str">
        <f t="shared" si="392"/>
        <v/>
      </c>
      <c r="BA828" s="20" t="str">
        <f>IF(AN828="","",IF(COUNTIF($AN$3:AN828,AN828)=1,1+MAX($BA$3:BA827),INDEX($BA$3:BA827,MATCH(AN828,$AN$3:AN828,0),0)))</f>
        <v/>
      </c>
      <c r="BB828" s="20" t="str">
        <f>IF(AO828="","",IF(COUNTIF($AO$3:AO828,AO828)=1,1+MAX($BB$3:BB827),INDEX($BB$3:BB827,MATCH(AO828,$AO$3:AO828,0),0)))</f>
        <v/>
      </c>
      <c r="BC828" s="54" t="str">
        <f t="shared" si="393"/>
        <v/>
      </c>
      <c r="BD828" s="54" t="str">
        <f t="shared" si="394"/>
        <v/>
      </c>
      <c r="BE828" s="20" t="str">
        <f>IF($AN828="","",IF(COUNTIF(AN828,"*"&amp;BE$1&amp;"*"),COUNTIF(AN$3:AN828,"*"&amp;BE$1&amp;"*"),""))</f>
        <v/>
      </c>
      <c r="BF828" s="20" t="str">
        <f>IF($AN828="","",IF(COUNTIF(AO828,"*"&amp;BF$1&amp;"*"),COUNTIF(AO$3:AO828,"*"&amp;BF$1&amp;"*"),""))</f>
        <v/>
      </c>
      <c r="BG828" s="20" t="str">
        <f>IF($AN828="","",IF(COUNTIF(AP828,"*"&amp;BG$1&amp;"*"),COUNTIF(AP$3:AP828,"*"&amp;BG$1&amp;"*"),""))</f>
        <v/>
      </c>
      <c r="BH828" s="20" t="str">
        <f>IF($AN828="","",IF(COUNTIF(AQ828,"*"&amp;BH$1&amp;"*"),COUNTIF(AQ$3:AQ828,"*"&amp;BH$1&amp;"*"),""))</f>
        <v/>
      </c>
      <c r="BI828" s="58" t="str">
        <f t="shared" si="395"/>
        <v/>
      </c>
      <c r="BJ828" s="20" t="str">
        <f t="shared" si="396"/>
        <v/>
      </c>
      <c r="BK828" s="20" t="str">
        <f t="shared" si="397"/>
        <v/>
      </c>
      <c r="BM828" s="20" t="str">
        <f>IF($BM$1&gt;=1+MAX($BM$3:BM827),1+MAX($BM$3:BM827),"")</f>
        <v/>
      </c>
      <c r="BN828" s="20" t="str">
        <f t="shared" si="399"/>
        <v/>
      </c>
      <c r="BO828" s="20" t="str">
        <f t="shared" si="399"/>
        <v/>
      </c>
      <c r="BP828" s="20" t="str">
        <f t="shared" si="399"/>
        <v/>
      </c>
      <c r="BQ828" s="20" t="str">
        <f t="shared" si="399"/>
        <v/>
      </c>
      <c r="BR828" s="20" t="str">
        <f t="shared" si="399"/>
        <v/>
      </c>
      <c r="BS828" s="20" t="str">
        <f t="shared" si="399"/>
        <v/>
      </c>
      <c r="BT828" s="20" t="str">
        <f t="shared" si="399"/>
        <v/>
      </c>
      <c r="BU828" s="20" t="str">
        <f t="shared" si="399"/>
        <v/>
      </c>
      <c r="BV828" s="20" t="str">
        <f t="shared" si="399"/>
        <v/>
      </c>
      <c r="BW828" s="20" t="str">
        <f t="shared" si="399"/>
        <v/>
      </c>
      <c r="BX828" s="20" t="str">
        <f t="shared" si="399"/>
        <v/>
      </c>
    </row>
    <row r="829" spans="2:76" ht="30" customHeight="1" x14ac:dyDescent="0.2">
      <c r="B829" s="52"/>
      <c r="C829" s="52"/>
      <c r="D829" s="52"/>
      <c r="E829" s="30"/>
      <c r="F829" s="31"/>
      <c r="G829" s="32"/>
      <c r="H829" s="30"/>
      <c r="I829" s="31"/>
      <c r="J829" s="34"/>
      <c r="K829" s="112" t="str">
        <f t="shared" si="375"/>
        <v/>
      </c>
      <c r="L829" s="108" t="str">
        <f t="shared" si="376"/>
        <v/>
      </c>
      <c r="M829" s="108" t="str">
        <f t="shared" si="377"/>
        <v/>
      </c>
      <c r="N829" s="31" t="str">
        <f t="shared" si="378"/>
        <v/>
      </c>
      <c r="O829" s="31" t="str">
        <f t="shared" si="379"/>
        <v/>
      </c>
      <c r="P829" s="49" t="str">
        <f t="shared" si="380"/>
        <v/>
      </c>
      <c r="Q829" s="49" t="str">
        <f t="shared" si="381"/>
        <v/>
      </c>
      <c r="R829" s="32" t="str">
        <f t="shared" si="382"/>
        <v/>
      </c>
      <c r="S829" s="19"/>
      <c r="T829" s="45" t="str">
        <f t="shared" si="383"/>
        <v/>
      </c>
      <c r="U829" s="32" t="str">
        <f t="shared" si="384"/>
        <v/>
      </c>
      <c r="V829" s="22"/>
      <c r="W829" s="6" t="str">
        <f t="shared" si="373"/>
        <v/>
      </c>
      <c r="X829" s="7" t="str">
        <f t="shared" si="385"/>
        <v/>
      </c>
      <c r="Y829" s="19"/>
      <c r="Z829" s="13" t="str">
        <f t="shared" si="374"/>
        <v/>
      </c>
      <c r="AA829" s="13" t="str">
        <f t="shared" si="386"/>
        <v/>
      </c>
      <c r="AB829" s="7" t="str">
        <f t="shared" si="387"/>
        <v/>
      </c>
      <c r="AC829" s="22"/>
      <c r="AD829" s="3" t="str">
        <f>IF(B829="","",COUNT(B$3:B829))</f>
        <v/>
      </c>
      <c r="AE829" s="3" t="str">
        <f>IF(C829="","",COUNT(C$3:C829))</f>
        <v/>
      </c>
      <c r="AF829" s="3" t="str">
        <f>IF(D829="","",COUNT(D$3:D829))</f>
        <v/>
      </c>
      <c r="AG829" s="20" t="str">
        <f>IF(E829="","",COUNTA($E$3:E829))</f>
        <v/>
      </c>
      <c r="AH829" s="38" t="str">
        <f>IF(B829="",IF(OR($C829&lt;&gt;"",$D829&lt;&gt;"",$E829&lt;&gt;"",$H829&lt;&gt;"",$G829&lt;&gt;""),INDEX(AH$3:AH828,MATCH(MAX(AD$3:AD828),AD$3:AD828,0),0),""),B829)</f>
        <v/>
      </c>
      <c r="AI829" s="38" t="str">
        <f>IF(C829="",IF(OR($D829&lt;&gt;"",$E829&lt;&gt;"",$H829&lt;&gt;"",$G829&lt;&gt;""),INDEX(AI$3:AI828,MATCH(MAX(AE$3:AE828),AE$3:AE828,0),0),""),C829)</f>
        <v/>
      </c>
      <c r="AJ829" s="38" t="str">
        <f>IF(D829="",IF(OR($E829&lt;&gt;"",$H829&lt;&gt;"",$G829&lt;&gt;""),INDEX(AJ$3:AJ828,MATCH(MAX(AF$3:AF828),AF$3:AF828,0),0),""),D829)</f>
        <v/>
      </c>
      <c r="AK829" s="4" t="str">
        <f>IF(入力!E829="","",IFERROR(INDEX(雇用者!$B$3:$B$100003,IFERROR(MATCH("*"&amp;$E829&amp;"*",雇用者!B$3:B$100003,0),MATCH("*"&amp;$E829&amp;"*",雇用者!C$3:C$100003,0)),0),入力!E829))&amp;""</f>
        <v/>
      </c>
      <c r="AL829" s="20" t="str">
        <f>IF(AM829="","",$AM829&amp;"@"&amp;AN829&amp;IF(AN829="","","@"&amp;COUNTIF($AK$3:AK829,AN829)))</f>
        <v/>
      </c>
      <c r="AM829" s="26" t="str">
        <f t="shared" si="388"/>
        <v/>
      </c>
      <c r="AN829" s="4" t="str">
        <f>IF(AK829="",IF(AND(OR(H829&lt;&gt;"",G829&lt;&gt;""),E829=""),INDEX($AK$3:AK828,MATCH(MAX($AG$3:AG828),$AG$3:AG828,0),0),""),AK829)</f>
        <v/>
      </c>
      <c r="AO829" s="20" t="str">
        <f>IF(H829="",IF(AN829="","",IFERROR(INDEX(雇用者!$D$3:$D$100003,MATCH($AN829,雇用者!B$3:B$100003,0),0),"")),H829)&amp;""</f>
        <v/>
      </c>
      <c r="AP829" s="20" t="str">
        <f>IF(AN829="","",IFERROR(IF(AND(入力!I829="",H829=""),INDEX(雇用者!$E$3:$E$100003,MATCH($AN829,雇用者!B$3:B$100003,0),0),I829),I829))&amp;""</f>
        <v/>
      </c>
      <c r="AQ829" s="20" t="str">
        <f t="shared" si="389"/>
        <v/>
      </c>
      <c r="AR829" s="20" t="str">
        <f t="shared" si="390"/>
        <v/>
      </c>
      <c r="AS829" s="20" t="str">
        <f>IF(AN829="","",IFERROR(IF(AND(入力!G829="",H829=""),INDEX(雇用者!$F$3:$Y$100003,MATCH($AN829,雇用者!B$3:B$100003,0),MATCH($AM829,雇用者!$F$1:$Y$1,1)),IF(G829="","",G829)),IF(G829="","",G829)))</f>
        <v/>
      </c>
      <c r="AT829" s="21" t="str">
        <f t="shared" si="391"/>
        <v/>
      </c>
      <c r="AU829" s="21" t="str">
        <f>IF(AND(AT829&lt;&gt;"",COUNTIF($AL$3:AL829,AL829)=1),SUMIF($AL$3:$AT$100003,AL829,$AT$3:$AT$100003),"")</f>
        <v/>
      </c>
      <c r="AV829" s="21" t="str">
        <f>IF(AND(COUNTIF($AM$3:AM829,AM829)=COUNTIF($AM$3:AM100829,AM829),AM829&lt;&gt;""),SUMIF($AM$3:AM829,AM829,$AT$3:AT829),"")</f>
        <v/>
      </c>
      <c r="AW829" s="96"/>
      <c r="AX829" s="20" t="str">
        <f>IF(COUNT(BC829:BH829)=6,MAX($AX$3:AX828)+1,"")</f>
        <v/>
      </c>
      <c r="AY829" s="20" t="str">
        <f>IF(AZ829="","",RANK(AZ829,$AZ$3:$AZ$100003,1)+COUNTIF($AZ$3:AZ829,AZ829)-1)</f>
        <v/>
      </c>
      <c r="AZ829" s="20" t="str">
        <f t="shared" si="392"/>
        <v/>
      </c>
      <c r="BA829" s="20" t="str">
        <f>IF(AN829="","",IF(COUNTIF($AN$3:AN829,AN829)=1,1+MAX($BA$3:BA828),INDEX($BA$3:BA828,MATCH(AN829,$AN$3:AN829,0),0)))</f>
        <v/>
      </c>
      <c r="BB829" s="20" t="str">
        <f>IF(AO829="","",IF(COUNTIF($AO$3:AO829,AO829)=1,1+MAX($BB$3:BB828),INDEX($BB$3:BB828,MATCH(AO829,$AO$3:AO829,0),0)))</f>
        <v/>
      </c>
      <c r="BC829" s="54" t="str">
        <f t="shared" si="393"/>
        <v/>
      </c>
      <c r="BD829" s="54" t="str">
        <f t="shared" si="394"/>
        <v/>
      </c>
      <c r="BE829" s="20" t="str">
        <f>IF($AN829="","",IF(COUNTIF(AN829,"*"&amp;BE$1&amp;"*"),COUNTIF(AN$3:AN829,"*"&amp;BE$1&amp;"*"),""))</f>
        <v/>
      </c>
      <c r="BF829" s="20" t="str">
        <f>IF($AN829="","",IF(COUNTIF(AO829,"*"&amp;BF$1&amp;"*"),COUNTIF(AO$3:AO829,"*"&amp;BF$1&amp;"*"),""))</f>
        <v/>
      </c>
      <c r="BG829" s="20" t="str">
        <f>IF($AN829="","",IF(COUNTIF(AP829,"*"&amp;BG$1&amp;"*"),COUNTIF(AP$3:AP829,"*"&amp;BG$1&amp;"*"),""))</f>
        <v/>
      </c>
      <c r="BH829" s="20" t="str">
        <f>IF($AN829="","",IF(COUNTIF(AQ829,"*"&amp;BH$1&amp;"*"),COUNTIF(AQ$3:AQ829,"*"&amp;BH$1&amp;"*"),""))</f>
        <v/>
      </c>
      <c r="BI829" s="58" t="str">
        <f t="shared" si="395"/>
        <v/>
      </c>
      <c r="BJ829" s="20" t="str">
        <f t="shared" si="396"/>
        <v/>
      </c>
      <c r="BK829" s="20" t="str">
        <f t="shared" si="397"/>
        <v/>
      </c>
      <c r="BM829" s="20" t="str">
        <f>IF($BM$1&gt;=1+MAX($BM$3:BM828),1+MAX($BM$3:BM828),"")</f>
        <v/>
      </c>
      <c r="BN829" s="20" t="str">
        <f t="shared" si="399"/>
        <v/>
      </c>
      <c r="BO829" s="20" t="str">
        <f t="shared" si="399"/>
        <v/>
      </c>
      <c r="BP829" s="20" t="str">
        <f t="shared" si="399"/>
        <v/>
      </c>
      <c r="BQ829" s="20" t="str">
        <f t="shared" si="399"/>
        <v/>
      </c>
      <c r="BR829" s="20" t="str">
        <f t="shared" ref="BN829:BX852" si="400">IFERROR(IF($BM829="","",INDEX($AH$3:$AT$100003,MATCH($BM829,INDEX($AX$3:$AY$100003,0,MATCH($BN$1,$AX$2:$AY$2,0)),0),MATCH(BR$2,$AH$2:$AT$2,0))),"")</f>
        <v/>
      </c>
      <c r="BS829" s="20" t="str">
        <f t="shared" si="400"/>
        <v/>
      </c>
      <c r="BT829" s="20" t="str">
        <f t="shared" si="400"/>
        <v/>
      </c>
      <c r="BU829" s="20" t="str">
        <f t="shared" si="400"/>
        <v/>
      </c>
      <c r="BV829" s="20" t="str">
        <f t="shared" si="400"/>
        <v/>
      </c>
      <c r="BW829" s="20" t="str">
        <f t="shared" si="400"/>
        <v/>
      </c>
      <c r="BX829" s="20" t="str">
        <f t="shared" si="400"/>
        <v/>
      </c>
    </row>
    <row r="830" spans="2:76" ht="30" customHeight="1" x14ac:dyDescent="0.2">
      <c r="B830" s="52"/>
      <c r="C830" s="52"/>
      <c r="D830" s="52"/>
      <c r="E830" s="30"/>
      <c r="F830" s="31"/>
      <c r="G830" s="32"/>
      <c r="H830" s="30"/>
      <c r="I830" s="31"/>
      <c r="J830" s="34"/>
      <c r="K830" s="112" t="str">
        <f t="shared" si="375"/>
        <v/>
      </c>
      <c r="L830" s="108" t="str">
        <f t="shared" si="376"/>
        <v/>
      </c>
      <c r="M830" s="108" t="str">
        <f t="shared" si="377"/>
        <v/>
      </c>
      <c r="N830" s="31" t="str">
        <f t="shared" si="378"/>
        <v/>
      </c>
      <c r="O830" s="31" t="str">
        <f t="shared" si="379"/>
        <v/>
      </c>
      <c r="P830" s="49" t="str">
        <f t="shared" si="380"/>
        <v/>
      </c>
      <c r="Q830" s="49" t="str">
        <f t="shared" si="381"/>
        <v/>
      </c>
      <c r="R830" s="32" t="str">
        <f t="shared" si="382"/>
        <v/>
      </c>
      <c r="S830" s="19"/>
      <c r="T830" s="45" t="str">
        <f t="shared" si="383"/>
        <v/>
      </c>
      <c r="U830" s="32" t="str">
        <f t="shared" si="384"/>
        <v/>
      </c>
      <c r="V830" s="22"/>
      <c r="W830" s="6" t="str">
        <f t="shared" si="373"/>
        <v/>
      </c>
      <c r="X830" s="7" t="str">
        <f t="shared" si="385"/>
        <v/>
      </c>
      <c r="Y830" s="19"/>
      <c r="Z830" s="13" t="str">
        <f t="shared" si="374"/>
        <v/>
      </c>
      <c r="AA830" s="13" t="str">
        <f t="shared" si="386"/>
        <v/>
      </c>
      <c r="AB830" s="7" t="str">
        <f t="shared" si="387"/>
        <v/>
      </c>
      <c r="AC830" s="22"/>
      <c r="AD830" s="3" t="str">
        <f>IF(B830="","",COUNT(B$3:B830))</f>
        <v/>
      </c>
      <c r="AE830" s="3" t="str">
        <f>IF(C830="","",COUNT(C$3:C830))</f>
        <v/>
      </c>
      <c r="AF830" s="3" t="str">
        <f>IF(D830="","",COUNT(D$3:D830))</f>
        <v/>
      </c>
      <c r="AG830" s="20" t="str">
        <f>IF(E830="","",COUNTA($E$3:E830))</f>
        <v/>
      </c>
      <c r="AH830" s="38" t="str">
        <f>IF(B830="",IF(OR($C830&lt;&gt;"",$D830&lt;&gt;"",$E830&lt;&gt;"",$H830&lt;&gt;"",$G830&lt;&gt;""),INDEX(AH$3:AH829,MATCH(MAX(AD$3:AD829),AD$3:AD829,0),0),""),B830)</f>
        <v/>
      </c>
      <c r="AI830" s="38" t="str">
        <f>IF(C830="",IF(OR($D830&lt;&gt;"",$E830&lt;&gt;"",$H830&lt;&gt;"",$G830&lt;&gt;""),INDEX(AI$3:AI829,MATCH(MAX(AE$3:AE829),AE$3:AE829,0),0),""),C830)</f>
        <v/>
      </c>
      <c r="AJ830" s="38" t="str">
        <f>IF(D830="",IF(OR($E830&lt;&gt;"",$H830&lt;&gt;"",$G830&lt;&gt;""),INDEX(AJ$3:AJ829,MATCH(MAX(AF$3:AF829),AF$3:AF829,0),0),""),D830)</f>
        <v/>
      </c>
      <c r="AK830" s="4" t="str">
        <f>IF(入力!E830="","",IFERROR(INDEX(雇用者!$B$3:$B$100003,IFERROR(MATCH("*"&amp;$E830&amp;"*",雇用者!B$3:B$100003,0),MATCH("*"&amp;$E830&amp;"*",雇用者!C$3:C$100003,0)),0),入力!E830))&amp;""</f>
        <v/>
      </c>
      <c r="AL830" s="20" t="str">
        <f>IF(AM830="","",$AM830&amp;"@"&amp;AN830&amp;IF(AN830="","","@"&amp;COUNTIF($AK$3:AK830,AN830)))</f>
        <v/>
      </c>
      <c r="AM830" s="26" t="str">
        <f t="shared" si="388"/>
        <v/>
      </c>
      <c r="AN830" s="4" t="str">
        <f>IF(AK830="",IF(AND(OR(H830&lt;&gt;"",G830&lt;&gt;""),E830=""),INDEX($AK$3:AK829,MATCH(MAX($AG$3:AG829),$AG$3:AG829,0),0),""),AK830)</f>
        <v/>
      </c>
      <c r="AO830" s="20" t="str">
        <f>IF(H830="",IF(AN830="","",IFERROR(INDEX(雇用者!$D$3:$D$100003,MATCH($AN830,雇用者!B$3:B$100003,0),0),"")),H830)&amp;""</f>
        <v/>
      </c>
      <c r="AP830" s="20" t="str">
        <f>IF(AN830="","",IFERROR(IF(AND(入力!I830="",H830=""),INDEX(雇用者!$E$3:$E$100003,MATCH($AN830,雇用者!B$3:B$100003,0),0),I830),I830))&amp;""</f>
        <v/>
      </c>
      <c r="AQ830" s="20" t="str">
        <f t="shared" si="389"/>
        <v/>
      </c>
      <c r="AR830" s="20" t="str">
        <f t="shared" si="390"/>
        <v/>
      </c>
      <c r="AS830" s="20" t="str">
        <f>IF(AN830="","",IFERROR(IF(AND(入力!G830="",H830=""),INDEX(雇用者!$F$3:$Y$100003,MATCH($AN830,雇用者!B$3:B$100003,0),MATCH($AM830,雇用者!$F$1:$Y$1,1)),IF(G830="","",G830)),IF(G830="","",G830)))</f>
        <v/>
      </c>
      <c r="AT830" s="21" t="str">
        <f t="shared" si="391"/>
        <v/>
      </c>
      <c r="AU830" s="21" t="str">
        <f>IF(AND(AT830&lt;&gt;"",COUNTIF($AL$3:AL830,AL830)=1),SUMIF($AL$3:$AT$100003,AL830,$AT$3:$AT$100003),"")</f>
        <v/>
      </c>
      <c r="AV830" s="21" t="str">
        <f>IF(AND(COUNTIF($AM$3:AM830,AM830)=COUNTIF($AM$3:AM100830,AM830),AM830&lt;&gt;""),SUMIF($AM$3:AM830,AM830,$AT$3:AT830),"")</f>
        <v/>
      </c>
      <c r="AW830" s="96"/>
      <c r="AX830" s="20" t="str">
        <f>IF(COUNT(BC830:BH830)=6,MAX($AX$3:AX829)+1,"")</f>
        <v/>
      </c>
      <c r="AY830" s="20" t="str">
        <f>IF(AZ830="","",RANK(AZ830,$AZ$3:$AZ$100003,1)+COUNTIF($AZ$3:AZ830,AZ830)-1)</f>
        <v/>
      </c>
      <c r="AZ830" s="20" t="str">
        <f t="shared" si="392"/>
        <v/>
      </c>
      <c r="BA830" s="20" t="str">
        <f>IF(AN830="","",IF(COUNTIF($AN$3:AN830,AN830)=1,1+MAX($BA$3:BA829),INDEX($BA$3:BA829,MATCH(AN830,$AN$3:AN830,0),0)))</f>
        <v/>
      </c>
      <c r="BB830" s="20" t="str">
        <f>IF(AO830="","",IF(COUNTIF($AO$3:AO830,AO830)=1,1+MAX($BB$3:BB829),INDEX($BB$3:BB829,MATCH(AO830,$AO$3:AO830,0),0)))</f>
        <v/>
      </c>
      <c r="BC830" s="54" t="str">
        <f t="shared" si="393"/>
        <v/>
      </c>
      <c r="BD830" s="54" t="str">
        <f t="shared" si="394"/>
        <v/>
      </c>
      <c r="BE830" s="20" t="str">
        <f>IF($AN830="","",IF(COUNTIF(AN830,"*"&amp;BE$1&amp;"*"),COUNTIF(AN$3:AN830,"*"&amp;BE$1&amp;"*"),""))</f>
        <v/>
      </c>
      <c r="BF830" s="20" t="str">
        <f>IF($AN830="","",IF(COUNTIF(AO830,"*"&amp;BF$1&amp;"*"),COUNTIF(AO$3:AO830,"*"&amp;BF$1&amp;"*"),""))</f>
        <v/>
      </c>
      <c r="BG830" s="20" t="str">
        <f>IF($AN830="","",IF(COUNTIF(AP830,"*"&amp;BG$1&amp;"*"),COUNTIF(AP$3:AP830,"*"&amp;BG$1&amp;"*"),""))</f>
        <v/>
      </c>
      <c r="BH830" s="20" t="str">
        <f>IF($AN830="","",IF(COUNTIF(AQ830,"*"&amp;BH$1&amp;"*"),COUNTIF(AQ$3:AQ830,"*"&amp;BH$1&amp;"*"),""))</f>
        <v/>
      </c>
      <c r="BI830" s="58" t="str">
        <f t="shared" si="395"/>
        <v/>
      </c>
      <c r="BJ830" s="20" t="str">
        <f t="shared" si="396"/>
        <v/>
      </c>
      <c r="BK830" s="20" t="str">
        <f t="shared" si="397"/>
        <v/>
      </c>
      <c r="BM830" s="20" t="str">
        <f>IF($BM$1&gt;=1+MAX($BM$3:BM829),1+MAX($BM$3:BM829),"")</f>
        <v/>
      </c>
      <c r="BN830" s="20" t="str">
        <f t="shared" si="400"/>
        <v/>
      </c>
      <c r="BO830" s="20" t="str">
        <f t="shared" si="400"/>
        <v/>
      </c>
      <c r="BP830" s="20" t="str">
        <f t="shared" si="400"/>
        <v/>
      </c>
      <c r="BQ830" s="20" t="str">
        <f t="shared" si="400"/>
        <v/>
      </c>
      <c r="BR830" s="20" t="str">
        <f t="shared" si="400"/>
        <v/>
      </c>
      <c r="BS830" s="20" t="str">
        <f t="shared" si="400"/>
        <v/>
      </c>
      <c r="BT830" s="20" t="str">
        <f t="shared" si="400"/>
        <v/>
      </c>
      <c r="BU830" s="20" t="str">
        <f t="shared" si="400"/>
        <v/>
      </c>
      <c r="BV830" s="20" t="str">
        <f t="shared" si="400"/>
        <v/>
      </c>
      <c r="BW830" s="20" t="str">
        <f t="shared" si="400"/>
        <v/>
      </c>
      <c r="BX830" s="20" t="str">
        <f t="shared" si="400"/>
        <v/>
      </c>
    </row>
    <row r="831" spans="2:76" ht="30" customHeight="1" x14ac:dyDescent="0.2">
      <c r="B831" s="52"/>
      <c r="C831" s="52"/>
      <c r="D831" s="52"/>
      <c r="E831" s="30"/>
      <c r="F831" s="31"/>
      <c r="G831" s="32"/>
      <c r="H831" s="30"/>
      <c r="I831" s="31"/>
      <c r="J831" s="34"/>
      <c r="K831" s="112" t="str">
        <f t="shared" si="375"/>
        <v/>
      </c>
      <c r="L831" s="108" t="str">
        <f t="shared" si="376"/>
        <v/>
      </c>
      <c r="M831" s="108" t="str">
        <f t="shared" si="377"/>
        <v/>
      </c>
      <c r="N831" s="31" t="str">
        <f t="shared" si="378"/>
        <v/>
      </c>
      <c r="O831" s="31" t="str">
        <f t="shared" si="379"/>
        <v/>
      </c>
      <c r="P831" s="49" t="str">
        <f t="shared" si="380"/>
        <v/>
      </c>
      <c r="Q831" s="49" t="str">
        <f t="shared" si="381"/>
        <v/>
      </c>
      <c r="R831" s="32" t="str">
        <f t="shared" si="382"/>
        <v/>
      </c>
      <c r="S831" s="19"/>
      <c r="T831" s="45" t="str">
        <f t="shared" si="383"/>
        <v/>
      </c>
      <c r="U831" s="32" t="str">
        <f t="shared" si="384"/>
        <v/>
      </c>
      <c r="V831" s="22"/>
      <c r="W831" s="6" t="str">
        <f t="shared" si="373"/>
        <v/>
      </c>
      <c r="X831" s="7" t="str">
        <f t="shared" si="385"/>
        <v/>
      </c>
      <c r="Y831" s="19"/>
      <c r="Z831" s="13" t="str">
        <f t="shared" si="374"/>
        <v/>
      </c>
      <c r="AA831" s="13" t="str">
        <f t="shared" si="386"/>
        <v/>
      </c>
      <c r="AB831" s="7" t="str">
        <f t="shared" si="387"/>
        <v/>
      </c>
      <c r="AC831" s="22"/>
      <c r="AD831" s="3" t="str">
        <f>IF(B831="","",COUNT(B$3:B831))</f>
        <v/>
      </c>
      <c r="AE831" s="3" t="str">
        <f>IF(C831="","",COUNT(C$3:C831))</f>
        <v/>
      </c>
      <c r="AF831" s="3" t="str">
        <f>IF(D831="","",COUNT(D$3:D831))</f>
        <v/>
      </c>
      <c r="AG831" s="20" t="str">
        <f>IF(E831="","",COUNTA($E$3:E831))</f>
        <v/>
      </c>
      <c r="AH831" s="38" t="str">
        <f>IF(B831="",IF(OR($C831&lt;&gt;"",$D831&lt;&gt;"",$E831&lt;&gt;"",$H831&lt;&gt;"",$G831&lt;&gt;""),INDEX(AH$3:AH830,MATCH(MAX(AD$3:AD830),AD$3:AD830,0),0),""),B831)</f>
        <v/>
      </c>
      <c r="AI831" s="38" t="str">
        <f>IF(C831="",IF(OR($D831&lt;&gt;"",$E831&lt;&gt;"",$H831&lt;&gt;"",$G831&lt;&gt;""),INDEX(AI$3:AI830,MATCH(MAX(AE$3:AE830),AE$3:AE830,0),0),""),C831)</f>
        <v/>
      </c>
      <c r="AJ831" s="38" t="str">
        <f>IF(D831="",IF(OR($E831&lt;&gt;"",$H831&lt;&gt;"",$G831&lt;&gt;""),INDEX(AJ$3:AJ830,MATCH(MAX(AF$3:AF830),AF$3:AF830,0),0),""),D831)</f>
        <v/>
      </c>
      <c r="AK831" s="4" t="str">
        <f>IF(入力!E831="","",IFERROR(INDEX(雇用者!$B$3:$B$100003,IFERROR(MATCH("*"&amp;$E831&amp;"*",雇用者!B$3:B$100003,0),MATCH("*"&amp;$E831&amp;"*",雇用者!C$3:C$100003,0)),0),入力!E831))&amp;""</f>
        <v/>
      </c>
      <c r="AL831" s="20" t="str">
        <f>IF(AM831="","",$AM831&amp;"@"&amp;AN831&amp;IF(AN831="","","@"&amp;COUNTIF($AK$3:AK831,AN831)))</f>
        <v/>
      </c>
      <c r="AM831" s="26" t="str">
        <f t="shared" si="388"/>
        <v/>
      </c>
      <c r="AN831" s="4" t="str">
        <f>IF(AK831="",IF(AND(OR(H831&lt;&gt;"",G831&lt;&gt;""),E831=""),INDEX($AK$3:AK830,MATCH(MAX($AG$3:AG830),$AG$3:AG830,0),0),""),AK831)</f>
        <v/>
      </c>
      <c r="AO831" s="20" t="str">
        <f>IF(H831="",IF(AN831="","",IFERROR(INDEX(雇用者!$D$3:$D$100003,MATCH($AN831,雇用者!B$3:B$100003,0),0),"")),H831)&amp;""</f>
        <v/>
      </c>
      <c r="AP831" s="20" t="str">
        <f>IF(AN831="","",IFERROR(IF(AND(入力!I831="",H831=""),INDEX(雇用者!$E$3:$E$100003,MATCH($AN831,雇用者!B$3:B$100003,0),0),I831),I831))&amp;""</f>
        <v/>
      </c>
      <c r="AQ831" s="20" t="str">
        <f t="shared" si="389"/>
        <v/>
      </c>
      <c r="AR831" s="20" t="str">
        <f t="shared" si="390"/>
        <v/>
      </c>
      <c r="AS831" s="20" t="str">
        <f>IF(AN831="","",IFERROR(IF(AND(入力!G831="",H831=""),INDEX(雇用者!$F$3:$Y$100003,MATCH($AN831,雇用者!B$3:B$100003,0),MATCH($AM831,雇用者!$F$1:$Y$1,1)),IF(G831="","",G831)),IF(G831="","",G831)))</f>
        <v/>
      </c>
      <c r="AT831" s="21" t="str">
        <f t="shared" si="391"/>
        <v/>
      </c>
      <c r="AU831" s="21" t="str">
        <f>IF(AND(AT831&lt;&gt;"",COUNTIF($AL$3:AL831,AL831)=1),SUMIF($AL$3:$AT$100003,AL831,$AT$3:$AT$100003),"")</f>
        <v/>
      </c>
      <c r="AV831" s="21" t="str">
        <f>IF(AND(COUNTIF($AM$3:AM831,AM831)=COUNTIF($AM$3:AM100831,AM831),AM831&lt;&gt;""),SUMIF($AM$3:AM831,AM831,$AT$3:AT831),"")</f>
        <v/>
      </c>
      <c r="AW831" s="96"/>
      <c r="AX831" s="20" t="str">
        <f>IF(COUNT(BC831:BH831)=6,MAX($AX$3:AX830)+1,"")</f>
        <v/>
      </c>
      <c r="AY831" s="20" t="str">
        <f>IF(AZ831="","",RANK(AZ831,$AZ$3:$AZ$100003,1)+COUNTIF($AZ$3:AZ831,AZ831)-1)</f>
        <v/>
      </c>
      <c r="AZ831" s="20" t="str">
        <f t="shared" si="392"/>
        <v/>
      </c>
      <c r="BA831" s="20" t="str">
        <f>IF(AN831="","",IF(COUNTIF($AN$3:AN831,AN831)=1,1+MAX($BA$3:BA830),INDEX($BA$3:BA830,MATCH(AN831,$AN$3:AN831,0),0)))</f>
        <v/>
      </c>
      <c r="BB831" s="20" t="str">
        <f>IF(AO831="","",IF(COUNTIF($AO$3:AO831,AO831)=1,1+MAX($BB$3:BB830),INDEX($BB$3:BB830,MATCH(AO831,$AO$3:AO831,0),0)))</f>
        <v/>
      </c>
      <c r="BC831" s="54" t="str">
        <f t="shared" si="393"/>
        <v/>
      </c>
      <c r="BD831" s="54" t="str">
        <f t="shared" si="394"/>
        <v/>
      </c>
      <c r="BE831" s="20" t="str">
        <f>IF($AN831="","",IF(COUNTIF(AN831,"*"&amp;BE$1&amp;"*"),COUNTIF(AN$3:AN831,"*"&amp;BE$1&amp;"*"),""))</f>
        <v/>
      </c>
      <c r="BF831" s="20" t="str">
        <f>IF($AN831="","",IF(COUNTIF(AO831,"*"&amp;BF$1&amp;"*"),COUNTIF(AO$3:AO831,"*"&amp;BF$1&amp;"*"),""))</f>
        <v/>
      </c>
      <c r="BG831" s="20" t="str">
        <f>IF($AN831="","",IF(COUNTIF(AP831,"*"&amp;BG$1&amp;"*"),COUNTIF(AP$3:AP831,"*"&amp;BG$1&amp;"*"),""))</f>
        <v/>
      </c>
      <c r="BH831" s="20" t="str">
        <f>IF($AN831="","",IF(COUNTIF(AQ831,"*"&amp;BH$1&amp;"*"),COUNTIF(AQ$3:AQ831,"*"&amp;BH$1&amp;"*"),""))</f>
        <v/>
      </c>
      <c r="BI831" s="58" t="str">
        <f t="shared" si="395"/>
        <v/>
      </c>
      <c r="BJ831" s="20" t="str">
        <f t="shared" si="396"/>
        <v/>
      </c>
      <c r="BK831" s="20" t="str">
        <f t="shared" si="397"/>
        <v/>
      </c>
      <c r="BM831" s="20" t="str">
        <f>IF($BM$1&gt;=1+MAX($BM$3:BM830),1+MAX($BM$3:BM830),"")</f>
        <v/>
      </c>
      <c r="BN831" s="20" t="str">
        <f t="shared" si="400"/>
        <v/>
      </c>
      <c r="BO831" s="20" t="str">
        <f t="shared" si="400"/>
        <v/>
      </c>
      <c r="BP831" s="20" t="str">
        <f t="shared" si="400"/>
        <v/>
      </c>
      <c r="BQ831" s="20" t="str">
        <f t="shared" si="400"/>
        <v/>
      </c>
      <c r="BR831" s="20" t="str">
        <f t="shared" si="400"/>
        <v/>
      </c>
      <c r="BS831" s="20" t="str">
        <f t="shared" si="400"/>
        <v/>
      </c>
      <c r="BT831" s="20" t="str">
        <f t="shared" si="400"/>
        <v/>
      </c>
      <c r="BU831" s="20" t="str">
        <f t="shared" si="400"/>
        <v/>
      </c>
      <c r="BV831" s="20" t="str">
        <f t="shared" si="400"/>
        <v/>
      </c>
      <c r="BW831" s="20" t="str">
        <f t="shared" si="400"/>
        <v/>
      </c>
      <c r="BX831" s="20" t="str">
        <f t="shared" si="400"/>
        <v/>
      </c>
    </row>
    <row r="832" spans="2:76" ht="30" customHeight="1" x14ac:dyDescent="0.2">
      <c r="B832" s="52"/>
      <c r="C832" s="52"/>
      <c r="D832" s="52"/>
      <c r="E832" s="30"/>
      <c r="F832" s="31"/>
      <c r="G832" s="32"/>
      <c r="H832" s="30"/>
      <c r="I832" s="31"/>
      <c r="J832" s="34"/>
      <c r="K832" s="112" t="str">
        <f t="shared" si="375"/>
        <v/>
      </c>
      <c r="L832" s="108" t="str">
        <f t="shared" si="376"/>
        <v/>
      </c>
      <c r="M832" s="108" t="str">
        <f t="shared" si="377"/>
        <v/>
      </c>
      <c r="N832" s="31" t="str">
        <f t="shared" si="378"/>
        <v/>
      </c>
      <c r="O832" s="31" t="str">
        <f t="shared" si="379"/>
        <v/>
      </c>
      <c r="P832" s="49" t="str">
        <f t="shared" si="380"/>
        <v/>
      </c>
      <c r="Q832" s="49" t="str">
        <f t="shared" si="381"/>
        <v/>
      </c>
      <c r="R832" s="32" t="str">
        <f t="shared" si="382"/>
        <v/>
      </c>
      <c r="S832" s="19"/>
      <c r="T832" s="45" t="str">
        <f t="shared" si="383"/>
        <v/>
      </c>
      <c r="U832" s="32" t="str">
        <f t="shared" si="384"/>
        <v/>
      </c>
      <c r="V832" s="22"/>
      <c r="W832" s="6" t="str">
        <f t="shared" si="373"/>
        <v/>
      </c>
      <c r="X832" s="7" t="str">
        <f t="shared" si="385"/>
        <v/>
      </c>
      <c r="Y832" s="19"/>
      <c r="Z832" s="13" t="str">
        <f t="shared" si="374"/>
        <v/>
      </c>
      <c r="AA832" s="13" t="str">
        <f t="shared" si="386"/>
        <v/>
      </c>
      <c r="AB832" s="7" t="str">
        <f t="shared" si="387"/>
        <v/>
      </c>
      <c r="AC832" s="22"/>
      <c r="AD832" s="3" t="str">
        <f>IF(B832="","",COUNT(B$3:B832))</f>
        <v/>
      </c>
      <c r="AE832" s="3" t="str">
        <f>IF(C832="","",COUNT(C$3:C832))</f>
        <v/>
      </c>
      <c r="AF832" s="3" t="str">
        <f>IF(D832="","",COUNT(D$3:D832))</f>
        <v/>
      </c>
      <c r="AG832" s="20" t="str">
        <f>IF(E832="","",COUNTA($E$3:E832))</f>
        <v/>
      </c>
      <c r="AH832" s="38" t="str">
        <f>IF(B832="",IF(OR($C832&lt;&gt;"",$D832&lt;&gt;"",$E832&lt;&gt;"",$H832&lt;&gt;"",$G832&lt;&gt;""),INDEX(AH$3:AH831,MATCH(MAX(AD$3:AD831),AD$3:AD831,0),0),""),B832)</f>
        <v/>
      </c>
      <c r="AI832" s="38" t="str">
        <f>IF(C832="",IF(OR($D832&lt;&gt;"",$E832&lt;&gt;"",$H832&lt;&gt;"",$G832&lt;&gt;""),INDEX(AI$3:AI831,MATCH(MAX(AE$3:AE831),AE$3:AE831,0),0),""),C832)</f>
        <v/>
      </c>
      <c r="AJ832" s="38" t="str">
        <f>IF(D832="",IF(OR($E832&lt;&gt;"",$H832&lt;&gt;"",$G832&lt;&gt;""),INDEX(AJ$3:AJ831,MATCH(MAX(AF$3:AF831),AF$3:AF831,0),0),""),D832)</f>
        <v/>
      </c>
      <c r="AK832" s="4" t="str">
        <f>IF(入力!E832="","",IFERROR(INDEX(雇用者!$B$3:$B$100003,IFERROR(MATCH("*"&amp;$E832&amp;"*",雇用者!B$3:B$100003,0),MATCH("*"&amp;$E832&amp;"*",雇用者!C$3:C$100003,0)),0),入力!E832))&amp;""</f>
        <v/>
      </c>
      <c r="AL832" s="20" t="str">
        <f>IF(AM832="","",$AM832&amp;"@"&amp;AN832&amp;IF(AN832="","","@"&amp;COUNTIF($AK$3:AK832,AN832)))</f>
        <v/>
      </c>
      <c r="AM832" s="26" t="str">
        <f t="shared" si="388"/>
        <v/>
      </c>
      <c r="AN832" s="4" t="str">
        <f>IF(AK832="",IF(AND(OR(H832&lt;&gt;"",G832&lt;&gt;""),E832=""),INDEX($AK$3:AK831,MATCH(MAX($AG$3:AG831),$AG$3:AG831,0),0),""),AK832)</f>
        <v/>
      </c>
      <c r="AO832" s="20" t="str">
        <f>IF(H832="",IF(AN832="","",IFERROR(INDEX(雇用者!$D$3:$D$100003,MATCH($AN832,雇用者!B$3:B$100003,0),0),"")),H832)&amp;""</f>
        <v/>
      </c>
      <c r="AP832" s="20" t="str">
        <f>IF(AN832="","",IFERROR(IF(AND(入力!I832="",H832=""),INDEX(雇用者!$E$3:$E$100003,MATCH($AN832,雇用者!B$3:B$100003,0),0),I832),I832))&amp;""</f>
        <v/>
      </c>
      <c r="AQ832" s="20" t="str">
        <f t="shared" si="389"/>
        <v/>
      </c>
      <c r="AR832" s="20" t="str">
        <f t="shared" si="390"/>
        <v/>
      </c>
      <c r="AS832" s="20" t="str">
        <f>IF(AN832="","",IFERROR(IF(AND(入力!G832="",H832=""),INDEX(雇用者!$F$3:$Y$100003,MATCH($AN832,雇用者!B$3:B$100003,0),MATCH($AM832,雇用者!$F$1:$Y$1,1)),IF(G832="","",G832)),IF(G832="","",G832)))</f>
        <v/>
      </c>
      <c r="AT832" s="21" t="str">
        <f t="shared" si="391"/>
        <v/>
      </c>
      <c r="AU832" s="21" t="str">
        <f>IF(AND(AT832&lt;&gt;"",COUNTIF($AL$3:AL832,AL832)=1),SUMIF($AL$3:$AT$100003,AL832,$AT$3:$AT$100003),"")</f>
        <v/>
      </c>
      <c r="AV832" s="21" t="str">
        <f>IF(AND(COUNTIF($AM$3:AM832,AM832)=COUNTIF($AM$3:AM100832,AM832),AM832&lt;&gt;""),SUMIF($AM$3:AM832,AM832,$AT$3:AT832),"")</f>
        <v/>
      </c>
      <c r="AW832" s="96"/>
      <c r="AX832" s="20" t="str">
        <f>IF(COUNT(BC832:BH832)=6,MAX($AX$3:AX831)+1,"")</f>
        <v/>
      </c>
      <c r="AY832" s="20" t="str">
        <f>IF(AZ832="","",RANK(AZ832,$AZ$3:$AZ$100003,1)+COUNTIF($AZ$3:AZ832,AZ832)-1)</f>
        <v/>
      </c>
      <c r="AZ832" s="20" t="str">
        <f t="shared" si="392"/>
        <v/>
      </c>
      <c r="BA832" s="20" t="str">
        <f>IF(AN832="","",IF(COUNTIF($AN$3:AN832,AN832)=1,1+MAX($BA$3:BA831),INDEX($BA$3:BA831,MATCH(AN832,$AN$3:AN832,0),0)))</f>
        <v/>
      </c>
      <c r="BB832" s="20" t="str">
        <f>IF(AO832="","",IF(COUNTIF($AO$3:AO832,AO832)=1,1+MAX($BB$3:BB831),INDEX($BB$3:BB831,MATCH(AO832,$AO$3:AO832,0),0)))</f>
        <v/>
      </c>
      <c r="BC832" s="54" t="str">
        <f t="shared" si="393"/>
        <v/>
      </c>
      <c r="BD832" s="54" t="str">
        <f t="shared" si="394"/>
        <v/>
      </c>
      <c r="BE832" s="20" t="str">
        <f>IF($AN832="","",IF(COUNTIF(AN832,"*"&amp;BE$1&amp;"*"),COUNTIF(AN$3:AN832,"*"&amp;BE$1&amp;"*"),""))</f>
        <v/>
      </c>
      <c r="BF832" s="20" t="str">
        <f>IF($AN832="","",IF(COUNTIF(AO832,"*"&amp;BF$1&amp;"*"),COUNTIF(AO$3:AO832,"*"&amp;BF$1&amp;"*"),""))</f>
        <v/>
      </c>
      <c r="BG832" s="20" t="str">
        <f>IF($AN832="","",IF(COUNTIF(AP832,"*"&amp;BG$1&amp;"*"),COUNTIF(AP$3:AP832,"*"&amp;BG$1&amp;"*"),""))</f>
        <v/>
      </c>
      <c r="BH832" s="20" t="str">
        <f>IF($AN832="","",IF(COUNTIF(AQ832,"*"&amp;BH$1&amp;"*"),COUNTIF(AQ$3:AQ832,"*"&amp;BH$1&amp;"*"),""))</f>
        <v/>
      </c>
      <c r="BI832" s="58" t="str">
        <f t="shared" si="395"/>
        <v/>
      </c>
      <c r="BJ832" s="20" t="str">
        <f t="shared" si="396"/>
        <v/>
      </c>
      <c r="BK832" s="20" t="str">
        <f t="shared" si="397"/>
        <v/>
      </c>
      <c r="BM832" s="20" t="str">
        <f>IF($BM$1&gt;=1+MAX($BM$3:BM831),1+MAX($BM$3:BM831),"")</f>
        <v/>
      </c>
      <c r="BN832" s="20" t="str">
        <f t="shared" si="400"/>
        <v/>
      </c>
      <c r="BO832" s="20" t="str">
        <f t="shared" si="400"/>
        <v/>
      </c>
      <c r="BP832" s="20" t="str">
        <f t="shared" si="400"/>
        <v/>
      </c>
      <c r="BQ832" s="20" t="str">
        <f t="shared" si="400"/>
        <v/>
      </c>
      <c r="BR832" s="20" t="str">
        <f t="shared" si="400"/>
        <v/>
      </c>
      <c r="BS832" s="20" t="str">
        <f t="shared" si="400"/>
        <v/>
      </c>
      <c r="BT832" s="20" t="str">
        <f t="shared" si="400"/>
        <v/>
      </c>
      <c r="BU832" s="20" t="str">
        <f t="shared" si="400"/>
        <v/>
      </c>
      <c r="BV832" s="20" t="str">
        <f t="shared" si="400"/>
        <v/>
      </c>
      <c r="BW832" s="20" t="str">
        <f t="shared" si="400"/>
        <v/>
      </c>
      <c r="BX832" s="20" t="str">
        <f t="shared" si="400"/>
        <v/>
      </c>
    </row>
    <row r="833" spans="2:76" ht="30" customHeight="1" x14ac:dyDescent="0.2">
      <c r="B833" s="52"/>
      <c r="C833" s="52"/>
      <c r="D833" s="52"/>
      <c r="E833" s="30"/>
      <c r="F833" s="31"/>
      <c r="G833" s="32"/>
      <c r="H833" s="30"/>
      <c r="I833" s="31"/>
      <c r="J833" s="34"/>
      <c r="K833" s="112" t="str">
        <f t="shared" si="375"/>
        <v/>
      </c>
      <c r="L833" s="108" t="str">
        <f t="shared" si="376"/>
        <v/>
      </c>
      <c r="M833" s="108" t="str">
        <f t="shared" si="377"/>
        <v/>
      </c>
      <c r="N833" s="31" t="str">
        <f t="shared" si="378"/>
        <v/>
      </c>
      <c r="O833" s="31" t="str">
        <f t="shared" si="379"/>
        <v/>
      </c>
      <c r="P833" s="49" t="str">
        <f t="shared" si="380"/>
        <v/>
      </c>
      <c r="Q833" s="49" t="str">
        <f t="shared" si="381"/>
        <v/>
      </c>
      <c r="R833" s="32" t="str">
        <f t="shared" si="382"/>
        <v/>
      </c>
      <c r="S833" s="19"/>
      <c r="T833" s="45" t="str">
        <f t="shared" si="383"/>
        <v/>
      </c>
      <c r="U833" s="32" t="str">
        <f t="shared" si="384"/>
        <v/>
      </c>
      <c r="V833" s="22"/>
      <c r="W833" s="6" t="str">
        <f t="shared" si="373"/>
        <v/>
      </c>
      <c r="X833" s="7" t="str">
        <f t="shared" si="385"/>
        <v/>
      </c>
      <c r="Y833" s="19"/>
      <c r="Z833" s="13" t="str">
        <f t="shared" si="374"/>
        <v/>
      </c>
      <c r="AA833" s="13" t="str">
        <f t="shared" si="386"/>
        <v/>
      </c>
      <c r="AB833" s="7" t="str">
        <f t="shared" si="387"/>
        <v/>
      </c>
      <c r="AC833" s="22"/>
      <c r="AD833" s="3" t="str">
        <f>IF(B833="","",COUNT(B$3:B833))</f>
        <v/>
      </c>
      <c r="AE833" s="3" t="str">
        <f>IF(C833="","",COUNT(C$3:C833))</f>
        <v/>
      </c>
      <c r="AF833" s="3" t="str">
        <f>IF(D833="","",COUNT(D$3:D833))</f>
        <v/>
      </c>
      <c r="AG833" s="20" t="str">
        <f>IF(E833="","",COUNTA($E$3:E833))</f>
        <v/>
      </c>
      <c r="AH833" s="38" t="str">
        <f>IF(B833="",IF(OR($C833&lt;&gt;"",$D833&lt;&gt;"",$E833&lt;&gt;"",$H833&lt;&gt;"",$G833&lt;&gt;""),INDEX(AH$3:AH832,MATCH(MAX(AD$3:AD832),AD$3:AD832,0),0),""),B833)</f>
        <v/>
      </c>
      <c r="AI833" s="38" t="str">
        <f>IF(C833="",IF(OR($D833&lt;&gt;"",$E833&lt;&gt;"",$H833&lt;&gt;"",$G833&lt;&gt;""),INDEX(AI$3:AI832,MATCH(MAX(AE$3:AE832),AE$3:AE832,0),0),""),C833)</f>
        <v/>
      </c>
      <c r="AJ833" s="38" t="str">
        <f>IF(D833="",IF(OR($E833&lt;&gt;"",$H833&lt;&gt;"",$G833&lt;&gt;""),INDEX(AJ$3:AJ832,MATCH(MAX(AF$3:AF832),AF$3:AF832,0),0),""),D833)</f>
        <v/>
      </c>
      <c r="AK833" s="4" t="str">
        <f>IF(入力!E833="","",IFERROR(INDEX(雇用者!$B$3:$B$100003,IFERROR(MATCH("*"&amp;$E833&amp;"*",雇用者!B$3:B$100003,0),MATCH("*"&amp;$E833&amp;"*",雇用者!C$3:C$100003,0)),0),入力!E833))&amp;""</f>
        <v/>
      </c>
      <c r="AL833" s="20" t="str">
        <f>IF(AM833="","",$AM833&amp;"@"&amp;AN833&amp;IF(AN833="","","@"&amp;COUNTIF($AK$3:AK833,AN833)))</f>
        <v/>
      </c>
      <c r="AM833" s="26" t="str">
        <f t="shared" si="388"/>
        <v/>
      </c>
      <c r="AN833" s="4" t="str">
        <f>IF(AK833="",IF(AND(OR(H833&lt;&gt;"",G833&lt;&gt;""),E833=""),INDEX($AK$3:AK832,MATCH(MAX($AG$3:AG832),$AG$3:AG832,0),0),""),AK833)</f>
        <v/>
      </c>
      <c r="AO833" s="20" t="str">
        <f>IF(H833="",IF(AN833="","",IFERROR(INDEX(雇用者!$D$3:$D$100003,MATCH($AN833,雇用者!B$3:B$100003,0),0),"")),H833)&amp;""</f>
        <v/>
      </c>
      <c r="AP833" s="20" t="str">
        <f>IF(AN833="","",IFERROR(IF(AND(入力!I833="",H833=""),INDEX(雇用者!$E$3:$E$100003,MATCH($AN833,雇用者!B$3:B$100003,0),0),I833),I833))&amp;""</f>
        <v/>
      </c>
      <c r="AQ833" s="20" t="str">
        <f t="shared" si="389"/>
        <v/>
      </c>
      <c r="AR833" s="20" t="str">
        <f t="shared" si="390"/>
        <v/>
      </c>
      <c r="AS833" s="20" t="str">
        <f>IF(AN833="","",IFERROR(IF(AND(入力!G833="",H833=""),INDEX(雇用者!$F$3:$Y$100003,MATCH($AN833,雇用者!B$3:B$100003,0),MATCH($AM833,雇用者!$F$1:$Y$1,1)),IF(G833="","",G833)),IF(G833="","",G833)))</f>
        <v/>
      </c>
      <c r="AT833" s="21" t="str">
        <f t="shared" si="391"/>
        <v/>
      </c>
      <c r="AU833" s="21" t="str">
        <f>IF(AND(AT833&lt;&gt;"",COUNTIF($AL$3:AL833,AL833)=1),SUMIF($AL$3:$AT$100003,AL833,$AT$3:$AT$100003),"")</f>
        <v/>
      </c>
      <c r="AV833" s="21" t="str">
        <f>IF(AND(COUNTIF($AM$3:AM833,AM833)=COUNTIF($AM$3:AM100833,AM833),AM833&lt;&gt;""),SUMIF($AM$3:AM833,AM833,$AT$3:AT833),"")</f>
        <v/>
      </c>
      <c r="AW833" s="96"/>
      <c r="AX833" s="20" t="str">
        <f>IF(COUNT(BC833:BH833)=6,MAX($AX$3:AX832)+1,"")</f>
        <v/>
      </c>
      <c r="AY833" s="20" t="str">
        <f>IF(AZ833="","",RANK(AZ833,$AZ$3:$AZ$100003,1)+COUNTIF($AZ$3:AZ833,AZ833)-1)</f>
        <v/>
      </c>
      <c r="AZ833" s="20" t="str">
        <f t="shared" si="392"/>
        <v/>
      </c>
      <c r="BA833" s="20" t="str">
        <f>IF(AN833="","",IF(COUNTIF($AN$3:AN833,AN833)=1,1+MAX($BA$3:BA832),INDEX($BA$3:BA832,MATCH(AN833,$AN$3:AN833,0),0)))</f>
        <v/>
      </c>
      <c r="BB833" s="20" t="str">
        <f>IF(AO833="","",IF(COUNTIF($AO$3:AO833,AO833)=1,1+MAX($BB$3:BB832),INDEX($BB$3:BB832,MATCH(AO833,$AO$3:AO833,0),0)))</f>
        <v/>
      </c>
      <c r="BC833" s="54" t="str">
        <f t="shared" si="393"/>
        <v/>
      </c>
      <c r="BD833" s="54" t="str">
        <f t="shared" si="394"/>
        <v/>
      </c>
      <c r="BE833" s="20" t="str">
        <f>IF($AN833="","",IF(COUNTIF(AN833,"*"&amp;BE$1&amp;"*"),COUNTIF(AN$3:AN833,"*"&amp;BE$1&amp;"*"),""))</f>
        <v/>
      </c>
      <c r="BF833" s="20" t="str">
        <f>IF($AN833="","",IF(COUNTIF(AO833,"*"&amp;BF$1&amp;"*"),COUNTIF(AO$3:AO833,"*"&amp;BF$1&amp;"*"),""))</f>
        <v/>
      </c>
      <c r="BG833" s="20" t="str">
        <f>IF($AN833="","",IF(COUNTIF(AP833,"*"&amp;BG$1&amp;"*"),COUNTIF(AP$3:AP833,"*"&amp;BG$1&amp;"*"),""))</f>
        <v/>
      </c>
      <c r="BH833" s="20" t="str">
        <f>IF($AN833="","",IF(COUNTIF(AQ833,"*"&amp;BH$1&amp;"*"),COUNTIF(AQ$3:AQ833,"*"&amp;BH$1&amp;"*"),""))</f>
        <v/>
      </c>
      <c r="BI833" s="58" t="str">
        <f t="shared" si="395"/>
        <v/>
      </c>
      <c r="BJ833" s="20" t="str">
        <f t="shared" si="396"/>
        <v/>
      </c>
      <c r="BK833" s="20" t="str">
        <f t="shared" si="397"/>
        <v/>
      </c>
      <c r="BM833" s="20" t="str">
        <f>IF($BM$1&gt;=1+MAX($BM$3:BM832),1+MAX($BM$3:BM832),"")</f>
        <v/>
      </c>
      <c r="BN833" s="20" t="str">
        <f t="shared" si="400"/>
        <v/>
      </c>
      <c r="BO833" s="20" t="str">
        <f t="shared" si="400"/>
        <v/>
      </c>
      <c r="BP833" s="20" t="str">
        <f t="shared" si="400"/>
        <v/>
      </c>
      <c r="BQ833" s="20" t="str">
        <f t="shared" si="400"/>
        <v/>
      </c>
      <c r="BR833" s="20" t="str">
        <f t="shared" si="400"/>
        <v/>
      </c>
      <c r="BS833" s="20" t="str">
        <f t="shared" si="400"/>
        <v/>
      </c>
      <c r="BT833" s="20" t="str">
        <f t="shared" si="400"/>
        <v/>
      </c>
      <c r="BU833" s="20" t="str">
        <f t="shared" si="400"/>
        <v/>
      </c>
      <c r="BV833" s="20" t="str">
        <f t="shared" si="400"/>
        <v/>
      </c>
      <c r="BW833" s="20" t="str">
        <f t="shared" si="400"/>
        <v/>
      </c>
      <c r="BX833" s="20" t="str">
        <f t="shared" si="400"/>
        <v/>
      </c>
    </row>
    <row r="834" spans="2:76" ht="30" customHeight="1" x14ac:dyDescent="0.2">
      <c r="B834" s="52"/>
      <c r="C834" s="52"/>
      <c r="D834" s="52"/>
      <c r="E834" s="30"/>
      <c r="F834" s="31"/>
      <c r="G834" s="32"/>
      <c r="H834" s="30"/>
      <c r="I834" s="31"/>
      <c r="J834" s="34"/>
      <c r="K834" s="112" t="str">
        <f t="shared" si="375"/>
        <v/>
      </c>
      <c r="L834" s="108" t="str">
        <f t="shared" si="376"/>
        <v/>
      </c>
      <c r="M834" s="108" t="str">
        <f t="shared" si="377"/>
        <v/>
      </c>
      <c r="N834" s="31" t="str">
        <f t="shared" si="378"/>
        <v/>
      </c>
      <c r="O834" s="31" t="str">
        <f t="shared" si="379"/>
        <v/>
      </c>
      <c r="P834" s="49" t="str">
        <f t="shared" si="380"/>
        <v/>
      </c>
      <c r="Q834" s="49" t="str">
        <f t="shared" si="381"/>
        <v/>
      </c>
      <c r="R834" s="32" t="str">
        <f t="shared" si="382"/>
        <v/>
      </c>
      <c r="S834" s="19"/>
      <c r="T834" s="45" t="str">
        <f t="shared" si="383"/>
        <v/>
      </c>
      <c r="U834" s="32" t="str">
        <f t="shared" si="384"/>
        <v/>
      </c>
      <c r="V834" s="22"/>
      <c r="W834" s="6" t="str">
        <f t="shared" si="373"/>
        <v/>
      </c>
      <c r="X834" s="7" t="str">
        <f t="shared" si="385"/>
        <v/>
      </c>
      <c r="Y834" s="19"/>
      <c r="Z834" s="13" t="str">
        <f t="shared" si="374"/>
        <v/>
      </c>
      <c r="AA834" s="13" t="str">
        <f t="shared" si="386"/>
        <v/>
      </c>
      <c r="AB834" s="7" t="str">
        <f t="shared" si="387"/>
        <v/>
      </c>
      <c r="AC834" s="22"/>
      <c r="AD834" s="3" t="str">
        <f>IF(B834="","",COUNT(B$3:B834))</f>
        <v/>
      </c>
      <c r="AE834" s="3" t="str">
        <f>IF(C834="","",COUNT(C$3:C834))</f>
        <v/>
      </c>
      <c r="AF834" s="3" t="str">
        <f>IF(D834="","",COUNT(D$3:D834))</f>
        <v/>
      </c>
      <c r="AG834" s="20" t="str">
        <f>IF(E834="","",COUNTA($E$3:E834))</f>
        <v/>
      </c>
      <c r="AH834" s="38" t="str">
        <f>IF(B834="",IF(OR($C834&lt;&gt;"",$D834&lt;&gt;"",$E834&lt;&gt;"",$H834&lt;&gt;"",$G834&lt;&gt;""),INDEX(AH$3:AH833,MATCH(MAX(AD$3:AD833),AD$3:AD833,0),0),""),B834)</f>
        <v/>
      </c>
      <c r="AI834" s="38" t="str">
        <f>IF(C834="",IF(OR($D834&lt;&gt;"",$E834&lt;&gt;"",$H834&lt;&gt;"",$G834&lt;&gt;""),INDEX(AI$3:AI833,MATCH(MAX(AE$3:AE833),AE$3:AE833,0),0),""),C834)</f>
        <v/>
      </c>
      <c r="AJ834" s="38" t="str">
        <f>IF(D834="",IF(OR($E834&lt;&gt;"",$H834&lt;&gt;"",$G834&lt;&gt;""),INDEX(AJ$3:AJ833,MATCH(MAX(AF$3:AF833),AF$3:AF833,0),0),""),D834)</f>
        <v/>
      </c>
      <c r="AK834" s="4" t="str">
        <f>IF(入力!E834="","",IFERROR(INDEX(雇用者!$B$3:$B$100003,IFERROR(MATCH("*"&amp;$E834&amp;"*",雇用者!B$3:B$100003,0),MATCH("*"&amp;$E834&amp;"*",雇用者!C$3:C$100003,0)),0),入力!E834))&amp;""</f>
        <v/>
      </c>
      <c r="AL834" s="20" t="str">
        <f>IF(AM834="","",$AM834&amp;"@"&amp;AN834&amp;IF(AN834="","","@"&amp;COUNTIF($AK$3:AK834,AN834)))</f>
        <v/>
      </c>
      <c r="AM834" s="26" t="str">
        <f t="shared" si="388"/>
        <v/>
      </c>
      <c r="AN834" s="4" t="str">
        <f>IF(AK834="",IF(AND(OR(H834&lt;&gt;"",G834&lt;&gt;""),E834=""),INDEX($AK$3:AK833,MATCH(MAX($AG$3:AG833),$AG$3:AG833,0),0),""),AK834)</f>
        <v/>
      </c>
      <c r="AO834" s="20" t="str">
        <f>IF(H834="",IF(AN834="","",IFERROR(INDEX(雇用者!$D$3:$D$100003,MATCH($AN834,雇用者!B$3:B$100003,0),0),"")),H834)&amp;""</f>
        <v/>
      </c>
      <c r="AP834" s="20" t="str">
        <f>IF(AN834="","",IFERROR(IF(AND(入力!I834="",H834=""),INDEX(雇用者!$E$3:$E$100003,MATCH($AN834,雇用者!B$3:B$100003,0),0),I834),I834))&amp;""</f>
        <v/>
      </c>
      <c r="AQ834" s="20" t="str">
        <f t="shared" si="389"/>
        <v/>
      </c>
      <c r="AR834" s="20" t="str">
        <f t="shared" si="390"/>
        <v/>
      </c>
      <c r="AS834" s="20" t="str">
        <f>IF(AN834="","",IFERROR(IF(AND(入力!G834="",H834=""),INDEX(雇用者!$F$3:$Y$100003,MATCH($AN834,雇用者!B$3:B$100003,0),MATCH($AM834,雇用者!$F$1:$Y$1,1)),IF(G834="","",G834)),IF(G834="","",G834)))</f>
        <v/>
      </c>
      <c r="AT834" s="21" t="str">
        <f t="shared" si="391"/>
        <v/>
      </c>
      <c r="AU834" s="21" t="str">
        <f>IF(AND(AT834&lt;&gt;"",COUNTIF($AL$3:AL834,AL834)=1),SUMIF($AL$3:$AT$100003,AL834,$AT$3:$AT$100003),"")</f>
        <v/>
      </c>
      <c r="AV834" s="21" t="str">
        <f>IF(AND(COUNTIF($AM$3:AM834,AM834)=COUNTIF($AM$3:AM100834,AM834),AM834&lt;&gt;""),SUMIF($AM$3:AM834,AM834,$AT$3:AT834),"")</f>
        <v/>
      </c>
      <c r="AW834" s="96"/>
      <c r="AX834" s="20" t="str">
        <f>IF(COUNT(BC834:BH834)=6,MAX($AX$3:AX833)+1,"")</f>
        <v/>
      </c>
      <c r="AY834" s="20" t="str">
        <f>IF(AZ834="","",RANK(AZ834,$AZ$3:$AZ$100003,1)+COUNTIF($AZ$3:AZ834,AZ834)-1)</f>
        <v/>
      </c>
      <c r="AZ834" s="20" t="str">
        <f t="shared" si="392"/>
        <v/>
      </c>
      <c r="BA834" s="20" t="str">
        <f>IF(AN834="","",IF(COUNTIF($AN$3:AN834,AN834)=1,1+MAX($BA$3:BA833),INDEX($BA$3:BA833,MATCH(AN834,$AN$3:AN834,0),0)))</f>
        <v/>
      </c>
      <c r="BB834" s="20" t="str">
        <f>IF(AO834="","",IF(COUNTIF($AO$3:AO834,AO834)=1,1+MAX($BB$3:BB833),INDEX($BB$3:BB833,MATCH(AO834,$AO$3:AO834,0),0)))</f>
        <v/>
      </c>
      <c r="BC834" s="54" t="str">
        <f t="shared" si="393"/>
        <v/>
      </c>
      <c r="BD834" s="54" t="str">
        <f t="shared" si="394"/>
        <v/>
      </c>
      <c r="BE834" s="20" t="str">
        <f>IF($AN834="","",IF(COUNTIF(AN834,"*"&amp;BE$1&amp;"*"),COUNTIF(AN$3:AN834,"*"&amp;BE$1&amp;"*"),""))</f>
        <v/>
      </c>
      <c r="BF834" s="20" t="str">
        <f>IF($AN834="","",IF(COUNTIF(AO834,"*"&amp;BF$1&amp;"*"),COUNTIF(AO$3:AO834,"*"&amp;BF$1&amp;"*"),""))</f>
        <v/>
      </c>
      <c r="BG834" s="20" t="str">
        <f>IF($AN834="","",IF(COUNTIF(AP834,"*"&amp;BG$1&amp;"*"),COUNTIF(AP$3:AP834,"*"&amp;BG$1&amp;"*"),""))</f>
        <v/>
      </c>
      <c r="BH834" s="20" t="str">
        <f>IF($AN834="","",IF(COUNTIF(AQ834,"*"&amp;BH$1&amp;"*"),COUNTIF(AQ$3:AQ834,"*"&amp;BH$1&amp;"*"),""))</f>
        <v/>
      </c>
      <c r="BI834" s="58" t="str">
        <f t="shared" si="395"/>
        <v/>
      </c>
      <c r="BJ834" s="20" t="str">
        <f t="shared" si="396"/>
        <v/>
      </c>
      <c r="BK834" s="20" t="str">
        <f t="shared" si="397"/>
        <v/>
      </c>
      <c r="BM834" s="20" t="str">
        <f>IF($BM$1&gt;=1+MAX($BM$3:BM833),1+MAX($BM$3:BM833),"")</f>
        <v/>
      </c>
      <c r="BN834" s="20" t="str">
        <f t="shared" si="400"/>
        <v/>
      </c>
      <c r="BO834" s="20" t="str">
        <f t="shared" si="400"/>
        <v/>
      </c>
      <c r="BP834" s="20" t="str">
        <f t="shared" si="400"/>
        <v/>
      </c>
      <c r="BQ834" s="20" t="str">
        <f t="shared" si="400"/>
        <v/>
      </c>
      <c r="BR834" s="20" t="str">
        <f t="shared" si="400"/>
        <v/>
      </c>
      <c r="BS834" s="20" t="str">
        <f t="shared" si="400"/>
        <v/>
      </c>
      <c r="BT834" s="20" t="str">
        <f t="shared" si="400"/>
        <v/>
      </c>
      <c r="BU834" s="20" t="str">
        <f t="shared" si="400"/>
        <v/>
      </c>
      <c r="BV834" s="20" t="str">
        <f t="shared" si="400"/>
        <v/>
      </c>
      <c r="BW834" s="20" t="str">
        <f t="shared" si="400"/>
        <v/>
      </c>
      <c r="BX834" s="20" t="str">
        <f t="shared" si="400"/>
        <v/>
      </c>
    </row>
    <row r="835" spans="2:76" ht="30" customHeight="1" x14ac:dyDescent="0.2">
      <c r="B835" s="52"/>
      <c r="C835" s="52"/>
      <c r="D835" s="52"/>
      <c r="E835" s="30"/>
      <c r="F835" s="31"/>
      <c r="G835" s="32"/>
      <c r="H835" s="30"/>
      <c r="I835" s="31"/>
      <c r="J835" s="34"/>
      <c r="K835" s="112" t="str">
        <f t="shared" si="375"/>
        <v/>
      </c>
      <c r="L835" s="108" t="str">
        <f t="shared" si="376"/>
        <v/>
      </c>
      <c r="M835" s="108" t="str">
        <f t="shared" si="377"/>
        <v/>
      </c>
      <c r="N835" s="31" t="str">
        <f t="shared" si="378"/>
        <v/>
      </c>
      <c r="O835" s="31" t="str">
        <f t="shared" si="379"/>
        <v/>
      </c>
      <c r="P835" s="49" t="str">
        <f t="shared" si="380"/>
        <v/>
      </c>
      <c r="Q835" s="49" t="str">
        <f t="shared" si="381"/>
        <v/>
      </c>
      <c r="R835" s="32" t="str">
        <f t="shared" si="382"/>
        <v/>
      </c>
      <c r="S835" s="19"/>
      <c r="T835" s="45" t="str">
        <f t="shared" si="383"/>
        <v/>
      </c>
      <c r="U835" s="32" t="str">
        <f t="shared" si="384"/>
        <v/>
      </c>
      <c r="V835" s="22"/>
      <c r="W835" s="6" t="str">
        <f t="shared" ref="W835:W898" si="401">IFERROR(INDEX($AN$3:$AN$100003,MATCH(ROW()-ROW($W$2),$BA$3:$BA$100003,0),0),"")</f>
        <v/>
      </c>
      <c r="X835" s="7" t="str">
        <f t="shared" si="385"/>
        <v/>
      </c>
      <c r="Y835" s="19"/>
      <c r="Z835" s="13" t="str">
        <f t="shared" ref="Z835:Z898" si="402">IFERROR(INDEX($AO$3:$AO$100003,MATCH(ROW()-ROW($Z$2),$BB$3:$BB$100003,0),0),"")</f>
        <v/>
      </c>
      <c r="AA835" s="13" t="str">
        <f t="shared" si="386"/>
        <v/>
      </c>
      <c r="AB835" s="7" t="str">
        <f t="shared" si="387"/>
        <v/>
      </c>
      <c r="AC835" s="22"/>
      <c r="AD835" s="3" t="str">
        <f>IF(B835="","",COUNT(B$3:B835))</f>
        <v/>
      </c>
      <c r="AE835" s="3" t="str">
        <f>IF(C835="","",COUNT(C$3:C835))</f>
        <v/>
      </c>
      <c r="AF835" s="3" t="str">
        <f>IF(D835="","",COUNT(D$3:D835))</f>
        <v/>
      </c>
      <c r="AG835" s="20" t="str">
        <f>IF(E835="","",COUNTA($E$3:E835))</f>
        <v/>
      </c>
      <c r="AH835" s="38" t="str">
        <f>IF(B835="",IF(OR($C835&lt;&gt;"",$D835&lt;&gt;"",$E835&lt;&gt;"",$H835&lt;&gt;"",$G835&lt;&gt;""),INDEX(AH$3:AH834,MATCH(MAX(AD$3:AD834),AD$3:AD834,0),0),""),B835)</f>
        <v/>
      </c>
      <c r="AI835" s="38" t="str">
        <f>IF(C835="",IF(OR($D835&lt;&gt;"",$E835&lt;&gt;"",$H835&lt;&gt;"",$G835&lt;&gt;""),INDEX(AI$3:AI834,MATCH(MAX(AE$3:AE834),AE$3:AE834,0),0),""),C835)</f>
        <v/>
      </c>
      <c r="AJ835" s="38" t="str">
        <f>IF(D835="",IF(OR($E835&lt;&gt;"",$H835&lt;&gt;"",$G835&lt;&gt;""),INDEX(AJ$3:AJ834,MATCH(MAX(AF$3:AF834),AF$3:AF834,0),0),""),D835)</f>
        <v/>
      </c>
      <c r="AK835" s="4" t="str">
        <f>IF(入力!E835="","",IFERROR(INDEX(雇用者!$B$3:$B$100003,IFERROR(MATCH("*"&amp;$E835&amp;"*",雇用者!B$3:B$100003,0),MATCH("*"&amp;$E835&amp;"*",雇用者!C$3:C$100003,0)),0),入力!E835))&amp;""</f>
        <v/>
      </c>
      <c r="AL835" s="20" t="str">
        <f>IF(AM835="","",$AM835&amp;"@"&amp;AN835&amp;IF(AN835="","","@"&amp;COUNTIF($AK$3:AK835,AN835)))</f>
        <v/>
      </c>
      <c r="AM835" s="26" t="str">
        <f t="shared" si="388"/>
        <v/>
      </c>
      <c r="AN835" s="4" t="str">
        <f>IF(AK835="",IF(AND(OR(H835&lt;&gt;"",G835&lt;&gt;""),E835=""),INDEX($AK$3:AK834,MATCH(MAX($AG$3:AG834),$AG$3:AG834,0),0),""),AK835)</f>
        <v/>
      </c>
      <c r="AO835" s="20" t="str">
        <f>IF(H835="",IF(AN835="","",IFERROR(INDEX(雇用者!$D$3:$D$100003,MATCH($AN835,雇用者!B$3:B$100003,0),0),"")),H835)&amp;""</f>
        <v/>
      </c>
      <c r="AP835" s="20" t="str">
        <f>IF(AN835="","",IFERROR(IF(AND(入力!I835="",H835=""),INDEX(雇用者!$E$3:$E$100003,MATCH($AN835,雇用者!B$3:B$100003,0),0),I835),I835))&amp;""</f>
        <v/>
      </c>
      <c r="AQ835" s="20" t="str">
        <f t="shared" si="389"/>
        <v/>
      </c>
      <c r="AR835" s="20" t="str">
        <f t="shared" si="390"/>
        <v/>
      </c>
      <c r="AS835" s="20" t="str">
        <f>IF(AN835="","",IFERROR(IF(AND(入力!G835="",H835=""),INDEX(雇用者!$F$3:$Y$100003,MATCH($AN835,雇用者!B$3:B$100003,0),MATCH($AM835,雇用者!$F$1:$Y$1,1)),IF(G835="","",G835)),IF(G835="","",G835)))</f>
        <v/>
      </c>
      <c r="AT835" s="21" t="str">
        <f t="shared" si="391"/>
        <v/>
      </c>
      <c r="AU835" s="21" t="str">
        <f>IF(AND(AT835&lt;&gt;"",COUNTIF($AL$3:AL835,AL835)=1),SUMIF($AL$3:$AT$100003,AL835,$AT$3:$AT$100003),"")</f>
        <v/>
      </c>
      <c r="AV835" s="21" t="str">
        <f>IF(AND(COUNTIF($AM$3:AM835,AM835)=COUNTIF($AM$3:AM100835,AM835),AM835&lt;&gt;""),SUMIF($AM$3:AM835,AM835,$AT$3:AT835),"")</f>
        <v/>
      </c>
      <c r="AW835" s="96"/>
      <c r="AX835" s="20" t="str">
        <f>IF(COUNT(BC835:BH835)=6,MAX($AX$3:AX834)+1,"")</f>
        <v/>
      </c>
      <c r="AY835" s="20" t="str">
        <f>IF(AZ835="","",RANK(AZ835,$AZ$3:$AZ$100003,1)+COUNTIF($AZ$3:AZ835,AZ835)-1)</f>
        <v/>
      </c>
      <c r="AZ835" s="20" t="str">
        <f t="shared" si="392"/>
        <v/>
      </c>
      <c r="BA835" s="20" t="str">
        <f>IF(AN835="","",IF(COUNTIF($AN$3:AN835,AN835)=1,1+MAX($BA$3:BA834),INDEX($BA$3:BA834,MATCH(AN835,$AN$3:AN835,0),0)))</f>
        <v/>
      </c>
      <c r="BB835" s="20" t="str">
        <f>IF(AO835="","",IF(COUNTIF($AO$3:AO835,AO835)=1,1+MAX($BB$3:BB834),INDEX($BB$3:BB834,MATCH(AO835,$AO$3:AO835,0),0)))</f>
        <v/>
      </c>
      <c r="BC835" s="54" t="str">
        <f t="shared" si="393"/>
        <v/>
      </c>
      <c r="BD835" s="54" t="str">
        <f t="shared" si="394"/>
        <v/>
      </c>
      <c r="BE835" s="20" t="str">
        <f>IF($AN835="","",IF(COUNTIF(AN835,"*"&amp;BE$1&amp;"*"),COUNTIF(AN$3:AN835,"*"&amp;BE$1&amp;"*"),""))</f>
        <v/>
      </c>
      <c r="BF835" s="20" t="str">
        <f>IF($AN835="","",IF(COUNTIF(AO835,"*"&amp;BF$1&amp;"*"),COUNTIF(AO$3:AO835,"*"&amp;BF$1&amp;"*"),""))</f>
        <v/>
      </c>
      <c r="BG835" s="20" t="str">
        <f>IF($AN835="","",IF(COUNTIF(AP835,"*"&amp;BG$1&amp;"*"),COUNTIF(AP$3:AP835,"*"&amp;BG$1&amp;"*"),""))</f>
        <v/>
      </c>
      <c r="BH835" s="20" t="str">
        <f>IF($AN835="","",IF(COUNTIF(AQ835,"*"&amp;BH$1&amp;"*"),COUNTIF(AQ$3:AQ835,"*"&amp;BH$1&amp;"*"),""))</f>
        <v/>
      </c>
      <c r="BI835" s="58" t="str">
        <f t="shared" si="395"/>
        <v/>
      </c>
      <c r="BJ835" s="20" t="str">
        <f t="shared" si="396"/>
        <v/>
      </c>
      <c r="BK835" s="20" t="str">
        <f t="shared" si="397"/>
        <v/>
      </c>
      <c r="BM835" s="20" t="str">
        <f>IF($BM$1&gt;=1+MAX($BM$3:BM834),1+MAX($BM$3:BM834),"")</f>
        <v/>
      </c>
      <c r="BN835" s="20" t="str">
        <f t="shared" si="400"/>
        <v/>
      </c>
      <c r="BO835" s="20" t="str">
        <f t="shared" si="400"/>
        <v/>
      </c>
      <c r="BP835" s="20" t="str">
        <f t="shared" si="400"/>
        <v/>
      </c>
      <c r="BQ835" s="20" t="str">
        <f t="shared" si="400"/>
        <v/>
      </c>
      <c r="BR835" s="20" t="str">
        <f t="shared" si="400"/>
        <v/>
      </c>
      <c r="BS835" s="20" t="str">
        <f t="shared" si="400"/>
        <v/>
      </c>
      <c r="BT835" s="20" t="str">
        <f t="shared" si="400"/>
        <v/>
      </c>
      <c r="BU835" s="20" t="str">
        <f t="shared" si="400"/>
        <v/>
      </c>
      <c r="BV835" s="20" t="str">
        <f t="shared" si="400"/>
        <v/>
      </c>
      <c r="BW835" s="20" t="str">
        <f t="shared" si="400"/>
        <v/>
      </c>
      <c r="BX835" s="20" t="str">
        <f t="shared" si="400"/>
        <v/>
      </c>
    </row>
    <row r="836" spans="2:76" ht="30" customHeight="1" x14ac:dyDescent="0.2">
      <c r="B836" s="52"/>
      <c r="C836" s="52"/>
      <c r="D836" s="52"/>
      <c r="E836" s="30"/>
      <c r="F836" s="31"/>
      <c r="G836" s="32"/>
      <c r="H836" s="30"/>
      <c r="I836" s="31"/>
      <c r="J836" s="34"/>
      <c r="K836" s="112" t="str">
        <f t="shared" si="375"/>
        <v/>
      </c>
      <c r="L836" s="108" t="str">
        <f t="shared" si="376"/>
        <v/>
      </c>
      <c r="M836" s="108" t="str">
        <f t="shared" si="377"/>
        <v/>
      </c>
      <c r="N836" s="31" t="str">
        <f t="shared" si="378"/>
        <v/>
      </c>
      <c r="O836" s="31" t="str">
        <f t="shared" si="379"/>
        <v/>
      </c>
      <c r="P836" s="49" t="str">
        <f t="shared" si="380"/>
        <v/>
      </c>
      <c r="Q836" s="49" t="str">
        <f t="shared" si="381"/>
        <v/>
      </c>
      <c r="R836" s="32" t="str">
        <f t="shared" si="382"/>
        <v/>
      </c>
      <c r="S836" s="19"/>
      <c r="T836" s="45" t="str">
        <f t="shared" si="383"/>
        <v/>
      </c>
      <c r="U836" s="32" t="str">
        <f t="shared" si="384"/>
        <v/>
      </c>
      <c r="V836" s="22"/>
      <c r="W836" s="6" t="str">
        <f t="shared" si="401"/>
        <v/>
      </c>
      <c r="X836" s="7" t="str">
        <f t="shared" si="385"/>
        <v/>
      </c>
      <c r="Y836" s="19"/>
      <c r="Z836" s="13" t="str">
        <f t="shared" si="402"/>
        <v/>
      </c>
      <c r="AA836" s="13" t="str">
        <f t="shared" si="386"/>
        <v/>
      </c>
      <c r="AB836" s="7" t="str">
        <f t="shared" si="387"/>
        <v/>
      </c>
      <c r="AC836" s="22"/>
      <c r="AD836" s="3" t="str">
        <f>IF(B836="","",COUNT(B$3:B836))</f>
        <v/>
      </c>
      <c r="AE836" s="3" t="str">
        <f>IF(C836="","",COUNT(C$3:C836))</f>
        <v/>
      </c>
      <c r="AF836" s="3" t="str">
        <f>IF(D836="","",COUNT(D$3:D836))</f>
        <v/>
      </c>
      <c r="AG836" s="20" t="str">
        <f>IF(E836="","",COUNTA($E$3:E836))</f>
        <v/>
      </c>
      <c r="AH836" s="38" t="str">
        <f>IF(B836="",IF(OR($C836&lt;&gt;"",$D836&lt;&gt;"",$E836&lt;&gt;"",$H836&lt;&gt;"",$G836&lt;&gt;""),INDEX(AH$3:AH835,MATCH(MAX(AD$3:AD835),AD$3:AD835,0),0),""),B836)</f>
        <v/>
      </c>
      <c r="AI836" s="38" t="str">
        <f>IF(C836="",IF(OR($D836&lt;&gt;"",$E836&lt;&gt;"",$H836&lt;&gt;"",$G836&lt;&gt;""),INDEX(AI$3:AI835,MATCH(MAX(AE$3:AE835),AE$3:AE835,0),0),""),C836)</f>
        <v/>
      </c>
      <c r="AJ836" s="38" t="str">
        <f>IF(D836="",IF(OR($E836&lt;&gt;"",$H836&lt;&gt;"",$G836&lt;&gt;""),INDEX(AJ$3:AJ835,MATCH(MAX(AF$3:AF835),AF$3:AF835,0),0),""),D836)</f>
        <v/>
      </c>
      <c r="AK836" s="4" t="str">
        <f>IF(入力!E836="","",IFERROR(INDEX(雇用者!$B$3:$B$100003,IFERROR(MATCH("*"&amp;$E836&amp;"*",雇用者!B$3:B$100003,0),MATCH("*"&amp;$E836&amp;"*",雇用者!C$3:C$100003,0)),0),入力!E836))&amp;""</f>
        <v/>
      </c>
      <c r="AL836" s="20" t="str">
        <f>IF(AM836="","",$AM836&amp;"@"&amp;AN836&amp;IF(AN836="","","@"&amp;COUNTIF($AK$3:AK836,AN836)))</f>
        <v/>
      </c>
      <c r="AM836" s="26" t="str">
        <f t="shared" si="388"/>
        <v/>
      </c>
      <c r="AN836" s="4" t="str">
        <f>IF(AK836="",IF(AND(OR(H836&lt;&gt;"",G836&lt;&gt;""),E836=""),INDEX($AK$3:AK835,MATCH(MAX($AG$3:AG835),$AG$3:AG835,0),0),""),AK836)</f>
        <v/>
      </c>
      <c r="AO836" s="20" t="str">
        <f>IF(H836="",IF(AN836="","",IFERROR(INDEX(雇用者!$D$3:$D$100003,MATCH($AN836,雇用者!B$3:B$100003,0),0),"")),H836)&amp;""</f>
        <v/>
      </c>
      <c r="AP836" s="20" t="str">
        <f>IF(AN836="","",IFERROR(IF(AND(入力!I836="",H836=""),INDEX(雇用者!$E$3:$E$100003,MATCH($AN836,雇用者!B$3:B$100003,0),0),I836),I836))&amp;""</f>
        <v/>
      </c>
      <c r="AQ836" s="20" t="str">
        <f t="shared" si="389"/>
        <v/>
      </c>
      <c r="AR836" s="20" t="str">
        <f t="shared" si="390"/>
        <v/>
      </c>
      <c r="AS836" s="20" t="str">
        <f>IF(AN836="","",IFERROR(IF(AND(入力!G836="",H836=""),INDEX(雇用者!$F$3:$Y$100003,MATCH($AN836,雇用者!B$3:B$100003,0),MATCH($AM836,雇用者!$F$1:$Y$1,1)),IF(G836="","",G836)),IF(G836="","",G836)))</f>
        <v/>
      </c>
      <c r="AT836" s="21" t="str">
        <f t="shared" si="391"/>
        <v/>
      </c>
      <c r="AU836" s="21" t="str">
        <f>IF(AND(AT836&lt;&gt;"",COUNTIF($AL$3:AL836,AL836)=1),SUMIF($AL$3:$AT$100003,AL836,$AT$3:$AT$100003),"")</f>
        <v/>
      </c>
      <c r="AV836" s="21" t="str">
        <f>IF(AND(COUNTIF($AM$3:AM836,AM836)=COUNTIF($AM$3:AM100836,AM836),AM836&lt;&gt;""),SUMIF($AM$3:AM836,AM836,$AT$3:AT836),"")</f>
        <v/>
      </c>
      <c r="AW836" s="96"/>
      <c r="AX836" s="20" t="str">
        <f>IF(COUNT(BC836:BH836)=6,MAX($AX$3:AX835)+1,"")</f>
        <v/>
      </c>
      <c r="AY836" s="20" t="str">
        <f>IF(AZ836="","",RANK(AZ836,$AZ$3:$AZ$100003,1)+COUNTIF($AZ$3:AZ836,AZ836)-1)</f>
        <v/>
      </c>
      <c r="AZ836" s="20" t="str">
        <f t="shared" si="392"/>
        <v/>
      </c>
      <c r="BA836" s="20" t="str">
        <f>IF(AN836="","",IF(COUNTIF($AN$3:AN836,AN836)=1,1+MAX($BA$3:BA835),INDEX($BA$3:BA835,MATCH(AN836,$AN$3:AN836,0),0)))</f>
        <v/>
      </c>
      <c r="BB836" s="20" t="str">
        <f>IF(AO836="","",IF(COUNTIF($AO$3:AO836,AO836)=1,1+MAX($BB$3:BB835),INDEX($BB$3:BB835,MATCH(AO836,$AO$3:AO836,0),0)))</f>
        <v/>
      </c>
      <c r="BC836" s="54" t="str">
        <f t="shared" si="393"/>
        <v/>
      </c>
      <c r="BD836" s="54" t="str">
        <f t="shared" si="394"/>
        <v/>
      </c>
      <c r="BE836" s="20" t="str">
        <f>IF($AN836="","",IF(COUNTIF(AN836,"*"&amp;BE$1&amp;"*"),COUNTIF(AN$3:AN836,"*"&amp;BE$1&amp;"*"),""))</f>
        <v/>
      </c>
      <c r="BF836" s="20" t="str">
        <f>IF($AN836="","",IF(COUNTIF(AO836,"*"&amp;BF$1&amp;"*"),COUNTIF(AO$3:AO836,"*"&amp;BF$1&amp;"*"),""))</f>
        <v/>
      </c>
      <c r="BG836" s="20" t="str">
        <f>IF($AN836="","",IF(COUNTIF(AP836,"*"&amp;BG$1&amp;"*"),COUNTIF(AP$3:AP836,"*"&amp;BG$1&amp;"*"),""))</f>
        <v/>
      </c>
      <c r="BH836" s="20" t="str">
        <f>IF($AN836="","",IF(COUNTIF(AQ836,"*"&amp;BH$1&amp;"*"),COUNTIF(AQ$3:AQ836,"*"&amp;BH$1&amp;"*"),""))</f>
        <v/>
      </c>
      <c r="BI836" s="58" t="str">
        <f t="shared" si="395"/>
        <v/>
      </c>
      <c r="BJ836" s="20" t="str">
        <f t="shared" si="396"/>
        <v/>
      </c>
      <c r="BK836" s="20" t="str">
        <f t="shared" si="397"/>
        <v/>
      </c>
      <c r="BM836" s="20" t="str">
        <f>IF($BM$1&gt;=1+MAX($BM$3:BM835),1+MAX($BM$3:BM835),"")</f>
        <v/>
      </c>
      <c r="BN836" s="20" t="str">
        <f t="shared" si="400"/>
        <v/>
      </c>
      <c r="BO836" s="20" t="str">
        <f t="shared" si="400"/>
        <v/>
      </c>
      <c r="BP836" s="20" t="str">
        <f t="shared" si="400"/>
        <v/>
      </c>
      <c r="BQ836" s="20" t="str">
        <f t="shared" si="400"/>
        <v/>
      </c>
      <c r="BR836" s="20" t="str">
        <f t="shared" si="400"/>
        <v/>
      </c>
      <c r="BS836" s="20" t="str">
        <f t="shared" si="400"/>
        <v/>
      </c>
      <c r="BT836" s="20" t="str">
        <f t="shared" si="400"/>
        <v/>
      </c>
      <c r="BU836" s="20" t="str">
        <f t="shared" si="400"/>
        <v/>
      </c>
      <c r="BV836" s="20" t="str">
        <f t="shared" si="400"/>
        <v/>
      </c>
      <c r="BW836" s="20" t="str">
        <f t="shared" si="400"/>
        <v/>
      </c>
      <c r="BX836" s="20" t="str">
        <f t="shared" si="400"/>
        <v/>
      </c>
    </row>
    <row r="837" spans="2:76" ht="30" customHeight="1" x14ac:dyDescent="0.2">
      <c r="B837" s="52"/>
      <c r="C837" s="52"/>
      <c r="D837" s="52"/>
      <c r="E837" s="30"/>
      <c r="F837" s="31"/>
      <c r="G837" s="32"/>
      <c r="H837" s="30"/>
      <c r="I837" s="31"/>
      <c r="J837" s="34"/>
      <c r="K837" s="112" t="str">
        <f t="shared" si="375"/>
        <v/>
      </c>
      <c r="L837" s="108" t="str">
        <f t="shared" si="376"/>
        <v/>
      </c>
      <c r="M837" s="108" t="str">
        <f t="shared" si="377"/>
        <v/>
      </c>
      <c r="N837" s="31" t="str">
        <f t="shared" si="378"/>
        <v/>
      </c>
      <c r="O837" s="31" t="str">
        <f t="shared" si="379"/>
        <v/>
      </c>
      <c r="P837" s="49" t="str">
        <f t="shared" si="380"/>
        <v/>
      </c>
      <c r="Q837" s="49" t="str">
        <f t="shared" si="381"/>
        <v/>
      </c>
      <c r="R837" s="32" t="str">
        <f t="shared" si="382"/>
        <v/>
      </c>
      <c r="S837" s="19"/>
      <c r="T837" s="45" t="str">
        <f t="shared" si="383"/>
        <v/>
      </c>
      <c r="U837" s="32" t="str">
        <f t="shared" si="384"/>
        <v/>
      </c>
      <c r="V837" s="22"/>
      <c r="W837" s="6" t="str">
        <f t="shared" si="401"/>
        <v/>
      </c>
      <c r="X837" s="7" t="str">
        <f t="shared" si="385"/>
        <v/>
      </c>
      <c r="Y837" s="19"/>
      <c r="Z837" s="13" t="str">
        <f t="shared" si="402"/>
        <v/>
      </c>
      <c r="AA837" s="13" t="str">
        <f t="shared" si="386"/>
        <v/>
      </c>
      <c r="AB837" s="7" t="str">
        <f t="shared" si="387"/>
        <v/>
      </c>
      <c r="AC837" s="22"/>
      <c r="AD837" s="3" t="str">
        <f>IF(B837="","",COUNT(B$3:B837))</f>
        <v/>
      </c>
      <c r="AE837" s="3" t="str">
        <f>IF(C837="","",COUNT(C$3:C837))</f>
        <v/>
      </c>
      <c r="AF837" s="3" t="str">
        <f>IF(D837="","",COUNT(D$3:D837))</f>
        <v/>
      </c>
      <c r="AG837" s="20" t="str">
        <f>IF(E837="","",COUNTA($E$3:E837))</f>
        <v/>
      </c>
      <c r="AH837" s="38" t="str">
        <f>IF(B837="",IF(OR($C837&lt;&gt;"",$D837&lt;&gt;"",$E837&lt;&gt;"",$H837&lt;&gt;"",$G837&lt;&gt;""),INDEX(AH$3:AH836,MATCH(MAX(AD$3:AD836),AD$3:AD836,0),0),""),B837)</f>
        <v/>
      </c>
      <c r="AI837" s="38" t="str">
        <f>IF(C837="",IF(OR($D837&lt;&gt;"",$E837&lt;&gt;"",$H837&lt;&gt;"",$G837&lt;&gt;""),INDEX(AI$3:AI836,MATCH(MAX(AE$3:AE836),AE$3:AE836,0),0),""),C837)</f>
        <v/>
      </c>
      <c r="AJ837" s="38" t="str">
        <f>IF(D837="",IF(OR($E837&lt;&gt;"",$H837&lt;&gt;"",$G837&lt;&gt;""),INDEX(AJ$3:AJ836,MATCH(MAX(AF$3:AF836),AF$3:AF836,0),0),""),D837)</f>
        <v/>
      </c>
      <c r="AK837" s="4" t="str">
        <f>IF(入力!E837="","",IFERROR(INDEX(雇用者!$B$3:$B$100003,IFERROR(MATCH("*"&amp;$E837&amp;"*",雇用者!B$3:B$100003,0),MATCH("*"&amp;$E837&amp;"*",雇用者!C$3:C$100003,0)),0),入力!E837))&amp;""</f>
        <v/>
      </c>
      <c r="AL837" s="20" t="str">
        <f>IF(AM837="","",$AM837&amp;"@"&amp;AN837&amp;IF(AN837="","","@"&amp;COUNTIF($AK$3:AK837,AN837)))</f>
        <v/>
      </c>
      <c r="AM837" s="26" t="str">
        <f t="shared" si="388"/>
        <v/>
      </c>
      <c r="AN837" s="4" t="str">
        <f>IF(AK837="",IF(AND(OR(H837&lt;&gt;"",G837&lt;&gt;""),E837=""),INDEX($AK$3:AK836,MATCH(MAX($AG$3:AG836),$AG$3:AG836,0),0),""),AK837)</f>
        <v/>
      </c>
      <c r="AO837" s="20" t="str">
        <f>IF(H837="",IF(AN837="","",IFERROR(INDEX(雇用者!$D$3:$D$100003,MATCH($AN837,雇用者!B$3:B$100003,0),0),"")),H837)&amp;""</f>
        <v/>
      </c>
      <c r="AP837" s="20" t="str">
        <f>IF(AN837="","",IFERROR(IF(AND(入力!I837="",H837=""),INDEX(雇用者!$E$3:$E$100003,MATCH($AN837,雇用者!B$3:B$100003,0),0),I837),I837))&amp;""</f>
        <v/>
      </c>
      <c r="AQ837" s="20" t="str">
        <f t="shared" si="389"/>
        <v/>
      </c>
      <c r="AR837" s="20" t="str">
        <f t="shared" si="390"/>
        <v/>
      </c>
      <c r="AS837" s="20" t="str">
        <f>IF(AN837="","",IFERROR(IF(AND(入力!G837="",H837=""),INDEX(雇用者!$F$3:$Y$100003,MATCH($AN837,雇用者!B$3:B$100003,0),MATCH($AM837,雇用者!$F$1:$Y$1,1)),IF(G837="","",G837)),IF(G837="","",G837)))</f>
        <v/>
      </c>
      <c r="AT837" s="21" t="str">
        <f t="shared" si="391"/>
        <v/>
      </c>
      <c r="AU837" s="21" t="str">
        <f>IF(AND(AT837&lt;&gt;"",COUNTIF($AL$3:AL837,AL837)=1),SUMIF($AL$3:$AT$100003,AL837,$AT$3:$AT$100003),"")</f>
        <v/>
      </c>
      <c r="AV837" s="21" t="str">
        <f>IF(AND(COUNTIF($AM$3:AM837,AM837)=COUNTIF($AM$3:AM100837,AM837),AM837&lt;&gt;""),SUMIF($AM$3:AM837,AM837,$AT$3:AT837),"")</f>
        <v/>
      </c>
      <c r="AW837" s="96"/>
      <c r="AX837" s="20" t="str">
        <f>IF(COUNT(BC837:BH837)=6,MAX($AX$3:AX836)+1,"")</f>
        <v/>
      </c>
      <c r="AY837" s="20" t="str">
        <f>IF(AZ837="","",RANK(AZ837,$AZ$3:$AZ$100003,1)+COUNTIF($AZ$3:AZ837,AZ837)-1)</f>
        <v/>
      </c>
      <c r="AZ837" s="20" t="str">
        <f t="shared" si="392"/>
        <v/>
      </c>
      <c r="BA837" s="20" t="str">
        <f>IF(AN837="","",IF(COUNTIF($AN$3:AN837,AN837)=1,1+MAX($BA$3:BA836),INDEX($BA$3:BA836,MATCH(AN837,$AN$3:AN837,0),0)))</f>
        <v/>
      </c>
      <c r="BB837" s="20" t="str">
        <f>IF(AO837="","",IF(COUNTIF($AO$3:AO837,AO837)=1,1+MAX($BB$3:BB836),INDEX($BB$3:BB836,MATCH(AO837,$AO$3:AO837,0),0)))</f>
        <v/>
      </c>
      <c r="BC837" s="54" t="str">
        <f t="shared" si="393"/>
        <v/>
      </c>
      <c r="BD837" s="54" t="str">
        <f t="shared" si="394"/>
        <v/>
      </c>
      <c r="BE837" s="20" t="str">
        <f>IF($AN837="","",IF(COUNTIF(AN837,"*"&amp;BE$1&amp;"*"),COUNTIF(AN$3:AN837,"*"&amp;BE$1&amp;"*"),""))</f>
        <v/>
      </c>
      <c r="BF837" s="20" t="str">
        <f>IF($AN837="","",IF(COUNTIF(AO837,"*"&amp;BF$1&amp;"*"),COUNTIF(AO$3:AO837,"*"&amp;BF$1&amp;"*"),""))</f>
        <v/>
      </c>
      <c r="BG837" s="20" t="str">
        <f>IF($AN837="","",IF(COUNTIF(AP837,"*"&amp;BG$1&amp;"*"),COUNTIF(AP$3:AP837,"*"&amp;BG$1&amp;"*"),""))</f>
        <v/>
      </c>
      <c r="BH837" s="20" t="str">
        <f>IF($AN837="","",IF(COUNTIF(AQ837,"*"&amp;BH$1&amp;"*"),COUNTIF(AQ$3:AQ837,"*"&amp;BH$1&amp;"*"),""))</f>
        <v/>
      </c>
      <c r="BI837" s="58" t="str">
        <f t="shared" si="395"/>
        <v/>
      </c>
      <c r="BJ837" s="20" t="str">
        <f t="shared" si="396"/>
        <v/>
      </c>
      <c r="BK837" s="20" t="str">
        <f t="shared" si="397"/>
        <v/>
      </c>
      <c r="BM837" s="20" t="str">
        <f>IF($BM$1&gt;=1+MAX($BM$3:BM836),1+MAX($BM$3:BM836),"")</f>
        <v/>
      </c>
      <c r="BN837" s="20" t="str">
        <f t="shared" si="400"/>
        <v/>
      </c>
      <c r="BO837" s="20" t="str">
        <f t="shared" si="400"/>
        <v/>
      </c>
      <c r="BP837" s="20" t="str">
        <f t="shared" si="400"/>
        <v/>
      </c>
      <c r="BQ837" s="20" t="str">
        <f t="shared" si="400"/>
        <v/>
      </c>
      <c r="BR837" s="20" t="str">
        <f t="shared" si="400"/>
        <v/>
      </c>
      <c r="BS837" s="20" t="str">
        <f t="shared" si="400"/>
        <v/>
      </c>
      <c r="BT837" s="20" t="str">
        <f t="shared" si="400"/>
        <v/>
      </c>
      <c r="BU837" s="20" t="str">
        <f t="shared" si="400"/>
        <v/>
      </c>
      <c r="BV837" s="20" t="str">
        <f t="shared" si="400"/>
        <v/>
      </c>
      <c r="BW837" s="20" t="str">
        <f t="shared" si="400"/>
        <v/>
      </c>
      <c r="BX837" s="20" t="str">
        <f t="shared" si="400"/>
        <v/>
      </c>
    </row>
    <row r="838" spans="2:76" ht="30" customHeight="1" x14ac:dyDescent="0.2">
      <c r="B838" s="52"/>
      <c r="C838" s="52"/>
      <c r="D838" s="52"/>
      <c r="E838" s="30"/>
      <c r="F838" s="31"/>
      <c r="G838" s="32"/>
      <c r="H838" s="30"/>
      <c r="I838" s="31"/>
      <c r="J838" s="34"/>
      <c r="K838" s="112" t="str">
        <f t="shared" si="375"/>
        <v/>
      </c>
      <c r="L838" s="108" t="str">
        <f t="shared" si="376"/>
        <v/>
      </c>
      <c r="M838" s="108" t="str">
        <f t="shared" si="377"/>
        <v/>
      </c>
      <c r="N838" s="31" t="str">
        <f t="shared" si="378"/>
        <v/>
      </c>
      <c r="O838" s="31" t="str">
        <f t="shared" si="379"/>
        <v/>
      </c>
      <c r="P838" s="49" t="str">
        <f t="shared" si="380"/>
        <v/>
      </c>
      <c r="Q838" s="49" t="str">
        <f t="shared" si="381"/>
        <v/>
      </c>
      <c r="R838" s="32" t="str">
        <f t="shared" si="382"/>
        <v/>
      </c>
      <c r="S838" s="19"/>
      <c r="T838" s="45" t="str">
        <f t="shared" si="383"/>
        <v/>
      </c>
      <c r="U838" s="32" t="str">
        <f t="shared" si="384"/>
        <v/>
      </c>
      <c r="V838" s="22"/>
      <c r="W838" s="6" t="str">
        <f t="shared" si="401"/>
        <v/>
      </c>
      <c r="X838" s="7" t="str">
        <f t="shared" si="385"/>
        <v/>
      </c>
      <c r="Y838" s="19"/>
      <c r="Z838" s="13" t="str">
        <f t="shared" si="402"/>
        <v/>
      </c>
      <c r="AA838" s="13" t="str">
        <f t="shared" si="386"/>
        <v/>
      </c>
      <c r="AB838" s="7" t="str">
        <f t="shared" si="387"/>
        <v/>
      </c>
      <c r="AC838" s="22"/>
      <c r="AD838" s="3" t="str">
        <f>IF(B838="","",COUNT(B$3:B838))</f>
        <v/>
      </c>
      <c r="AE838" s="3" t="str">
        <f>IF(C838="","",COUNT(C$3:C838))</f>
        <v/>
      </c>
      <c r="AF838" s="3" t="str">
        <f>IF(D838="","",COUNT(D$3:D838))</f>
        <v/>
      </c>
      <c r="AG838" s="20" t="str">
        <f>IF(E838="","",COUNTA($E$3:E838))</f>
        <v/>
      </c>
      <c r="AH838" s="38" t="str">
        <f>IF(B838="",IF(OR($C838&lt;&gt;"",$D838&lt;&gt;"",$E838&lt;&gt;"",$H838&lt;&gt;"",$G838&lt;&gt;""),INDEX(AH$3:AH837,MATCH(MAX(AD$3:AD837),AD$3:AD837,0),0),""),B838)</f>
        <v/>
      </c>
      <c r="AI838" s="38" t="str">
        <f>IF(C838="",IF(OR($D838&lt;&gt;"",$E838&lt;&gt;"",$H838&lt;&gt;"",$G838&lt;&gt;""),INDEX(AI$3:AI837,MATCH(MAX(AE$3:AE837),AE$3:AE837,0),0),""),C838)</f>
        <v/>
      </c>
      <c r="AJ838" s="38" t="str">
        <f>IF(D838="",IF(OR($E838&lt;&gt;"",$H838&lt;&gt;"",$G838&lt;&gt;""),INDEX(AJ$3:AJ837,MATCH(MAX(AF$3:AF837),AF$3:AF837,0),0),""),D838)</f>
        <v/>
      </c>
      <c r="AK838" s="4" t="str">
        <f>IF(入力!E838="","",IFERROR(INDEX(雇用者!$B$3:$B$100003,IFERROR(MATCH("*"&amp;$E838&amp;"*",雇用者!B$3:B$100003,0),MATCH("*"&amp;$E838&amp;"*",雇用者!C$3:C$100003,0)),0),入力!E838))&amp;""</f>
        <v/>
      </c>
      <c r="AL838" s="20" t="str">
        <f>IF(AM838="","",$AM838&amp;"@"&amp;AN838&amp;IF(AN838="","","@"&amp;COUNTIF($AK$3:AK838,AN838)))</f>
        <v/>
      </c>
      <c r="AM838" s="26" t="str">
        <f t="shared" si="388"/>
        <v/>
      </c>
      <c r="AN838" s="4" t="str">
        <f>IF(AK838="",IF(AND(OR(H838&lt;&gt;"",G838&lt;&gt;""),E838=""),INDEX($AK$3:AK837,MATCH(MAX($AG$3:AG837),$AG$3:AG837,0),0),""),AK838)</f>
        <v/>
      </c>
      <c r="AO838" s="20" t="str">
        <f>IF(H838="",IF(AN838="","",IFERROR(INDEX(雇用者!$D$3:$D$100003,MATCH($AN838,雇用者!B$3:B$100003,0),0),"")),H838)&amp;""</f>
        <v/>
      </c>
      <c r="AP838" s="20" t="str">
        <f>IF(AN838="","",IFERROR(IF(AND(入力!I838="",H838=""),INDEX(雇用者!$E$3:$E$100003,MATCH($AN838,雇用者!B$3:B$100003,0),0),I838),I838))&amp;""</f>
        <v/>
      </c>
      <c r="AQ838" s="20" t="str">
        <f t="shared" si="389"/>
        <v/>
      </c>
      <c r="AR838" s="20" t="str">
        <f t="shared" si="390"/>
        <v/>
      </c>
      <c r="AS838" s="20" t="str">
        <f>IF(AN838="","",IFERROR(IF(AND(入力!G838="",H838=""),INDEX(雇用者!$F$3:$Y$100003,MATCH($AN838,雇用者!B$3:B$100003,0),MATCH($AM838,雇用者!$F$1:$Y$1,1)),IF(G838="","",G838)),IF(G838="","",G838)))</f>
        <v/>
      </c>
      <c r="AT838" s="21" t="str">
        <f t="shared" si="391"/>
        <v/>
      </c>
      <c r="AU838" s="21" t="str">
        <f>IF(AND(AT838&lt;&gt;"",COUNTIF($AL$3:AL838,AL838)=1),SUMIF($AL$3:$AT$100003,AL838,$AT$3:$AT$100003),"")</f>
        <v/>
      </c>
      <c r="AV838" s="21" t="str">
        <f>IF(AND(COUNTIF($AM$3:AM838,AM838)=COUNTIF($AM$3:AM100838,AM838),AM838&lt;&gt;""),SUMIF($AM$3:AM838,AM838,$AT$3:AT838),"")</f>
        <v/>
      </c>
      <c r="AW838" s="96"/>
      <c r="AX838" s="20" t="str">
        <f>IF(COUNT(BC838:BH838)=6,MAX($AX$3:AX837)+1,"")</f>
        <v/>
      </c>
      <c r="AY838" s="20" t="str">
        <f>IF(AZ838="","",RANK(AZ838,$AZ$3:$AZ$100003,1)+COUNTIF($AZ$3:AZ838,AZ838)-1)</f>
        <v/>
      </c>
      <c r="AZ838" s="20" t="str">
        <f t="shared" si="392"/>
        <v/>
      </c>
      <c r="BA838" s="20" t="str">
        <f>IF(AN838="","",IF(COUNTIF($AN$3:AN838,AN838)=1,1+MAX($BA$3:BA837),INDEX($BA$3:BA837,MATCH(AN838,$AN$3:AN838,0),0)))</f>
        <v/>
      </c>
      <c r="BB838" s="20" t="str">
        <f>IF(AO838="","",IF(COUNTIF($AO$3:AO838,AO838)=1,1+MAX($BB$3:BB837),INDEX($BB$3:BB837,MATCH(AO838,$AO$3:AO838,0),0)))</f>
        <v/>
      </c>
      <c r="BC838" s="54" t="str">
        <f t="shared" si="393"/>
        <v/>
      </c>
      <c r="BD838" s="54" t="str">
        <f t="shared" si="394"/>
        <v/>
      </c>
      <c r="BE838" s="20" t="str">
        <f>IF($AN838="","",IF(COUNTIF(AN838,"*"&amp;BE$1&amp;"*"),COUNTIF(AN$3:AN838,"*"&amp;BE$1&amp;"*"),""))</f>
        <v/>
      </c>
      <c r="BF838" s="20" t="str">
        <f>IF($AN838="","",IF(COUNTIF(AO838,"*"&amp;BF$1&amp;"*"),COUNTIF(AO$3:AO838,"*"&amp;BF$1&amp;"*"),""))</f>
        <v/>
      </c>
      <c r="BG838" s="20" t="str">
        <f>IF($AN838="","",IF(COUNTIF(AP838,"*"&amp;BG$1&amp;"*"),COUNTIF(AP$3:AP838,"*"&amp;BG$1&amp;"*"),""))</f>
        <v/>
      </c>
      <c r="BH838" s="20" t="str">
        <f>IF($AN838="","",IF(COUNTIF(AQ838,"*"&amp;BH$1&amp;"*"),COUNTIF(AQ$3:AQ838,"*"&amp;BH$1&amp;"*"),""))</f>
        <v/>
      </c>
      <c r="BI838" s="58" t="str">
        <f t="shared" si="395"/>
        <v/>
      </c>
      <c r="BJ838" s="20" t="str">
        <f t="shared" si="396"/>
        <v/>
      </c>
      <c r="BK838" s="20" t="str">
        <f t="shared" si="397"/>
        <v/>
      </c>
      <c r="BM838" s="20" t="str">
        <f>IF($BM$1&gt;=1+MAX($BM$3:BM837),1+MAX($BM$3:BM837),"")</f>
        <v/>
      </c>
      <c r="BN838" s="20" t="str">
        <f t="shared" si="400"/>
        <v/>
      </c>
      <c r="BO838" s="20" t="str">
        <f t="shared" si="400"/>
        <v/>
      </c>
      <c r="BP838" s="20" t="str">
        <f t="shared" si="400"/>
        <v/>
      </c>
      <c r="BQ838" s="20" t="str">
        <f t="shared" si="400"/>
        <v/>
      </c>
      <c r="BR838" s="20" t="str">
        <f t="shared" si="400"/>
        <v/>
      </c>
      <c r="BS838" s="20" t="str">
        <f t="shared" si="400"/>
        <v/>
      </c>
      <c r="BT838" s="20" t="str">
        <f t="shared" si="400"/>
        <v/>
      </c>
      <c r="BU838" s="20" t="str">
        <f t="shared" si="400"/>
        <v/>
      </c>
      <c r="BV838" s="20" t="str">
        <f t="shared" si="400"/>
        <v/>
      </c>
      <c r="BW838" s="20" t="str">
        <f t="shared" si="400"/>
        <v/>
      </c>
      <c r="BX838" s="20" t="str">
        <f t="shared" si="400"/>
        <v/>
      </c>
    </row>
    <row r="839" spans="2:76" ht="30" customHeight="1" x14ac:dyDescent="0.2">
      <c r="B839" s="52"/>
      <c r="C839" s="52"/>
      <c r="D839" s="52"/>
      <c r="E839" s="30"/>
      <c r="F839" s="31"/>
      <c r="G839" s="32"/>
      <c r="H839" s="30"/>
      <c r="I839" s="31"/>
      <c r="J839" s="34"/>
      <c r="K839" s="112" t="str">
        <f t="shared" si="375"/>
        <v/>
      </c>
      <c r="L839" s="108" t="str">
        <f t="shared" si="376"/>
        <v/>
      </c>
      <c r="M839" s="108" t="str">
        <f t="shared" si="377"/>
        <v/>
      </c>
      <c r="N839" s="31" t="str">
        <f t="shared" si="378"/>
        <v/>
      </c>
      <c r="O839" s="31" t="str">
        <f t="shared" si="379"/>
        <v/>
      </c>
      <c r="P839" s="49" t="str">
        <f t="shared" si="380"/>
        <v/>
      </c>
      <c r="Q839" s="49" t="str">
        <f t="shared" si="381"/>
        <v/>
      </c>
      <c r="R839" s="32" t="str">
        <f t="shared" si="382"/>
        <v/>
      </c>
      <c r="S839" s="19"/>
      <c r="T839" s="45" t="str">
        <f t="shared" si="383"/>
        <v/>
      </c>
      <c r="U839" s="32" t="str">
        <f t="shared" si="384"/>
        <v/>
      </c>
      <c r="V839" s="22"/>
      <c r="W839" s="6" t="str">
        <f t="shared" si="401"/>
        <v/>
      </c>
      <c r="X839" s="7" t="str">
        <f t="shared" si="385"/>
        <v/>
      </c>
      <c r="Y839" s="19"/>
      <c r="Z839" s="13" t="str">
        <f t="shared" si="402"/>
        <v/>
      </c>
      <c r="AA839" s="13" t="str">
        <f t="shared" si="386"/>
        <v/>
      </c>
      <c r="AB839" s="7" t="str">
        <f t="shared" si="387"/>
        <v/>
      </c>
      <c r="AC839" s="22"/>
      <c r="AD839" s="3" t="str">
        <f>IF(B839="","",COUNT(B$3:B839))</f>
        <v/>
      </c>
      <c r="AE839" s="3" t="str">
        <f>IF(C839="","",COUNT(C$3:C839))</f>
        <v/>
      </c>
      <c r="AF839" s="3" t="str">
        <f>IF(D839="","",COUNT(D$3:D839))</f>
        <v/>
      </c>
      <c r="AG839" s="20" t="str">
        <f>IF(E839="","",COUNTA($E$3:E839))</f>
        <v/>
      </c>
      <c r="AH839" s="38" t="str">
        <f>IF(B839="",IF(OR($C839&lt;&gt;"",$D839&lt;&gt;"",$E839&lt;&gt;"",$H839&lt;&gt;"",$G839&lt;&gt;""),INDEX(AH$3:AH838,MATCH(MAX(AD$3:AD838),AD$3:AD838,0),0),""),B839)</f>
        <v/>
      </c>
      <c r="AI839" s="38" t="str">
        <f>IF(C839="",IF(OR($D839&lt;&gt;"",$E839&lt;&gt;"",$H839&lt;&gt;"",$G839&lt;&gt;""),INDEX(AI$3:AI838,MATCH(MAX(AE$3:AE838),AE$3:AE838,0),0),""),C839)</f>
        <v/>
      </c>
      <c r="AJ839" s="38" t="str">
        <f>IF(D839="",IF(OR($E839&lt;&gt;"",$H839&lt;&gt;"",$G839&lt;&gt;""),INDEX(AJ$3:AJ838,MATCH(MAX(AF$3:AF838),AF$3:AF838,0),0),""),D839)</f>
        <v/>
      </c>
      <c r="AK839" s="4" t="str">
        <f>IF(入力!E839="","",IFERROR(INDEX(雇用者!$B$3:$B$100003,IFERROR(MATCH("*"&amp;$E839&amp;"*",雇用者!B$3:B$100003,0),MATCH("*"&amp;$E839&amp;"*",雇用者!C$3:C$100003,0)),0),入力!E839))&amp;""</f>
        <v/>
      </c>
      <c r="AL839" s="20" t="str">
        <f>IF(AM839="","",$AM839&amp;"@"&amp;AN839&amp;IF(AN839="","","@"&amp;COUNTIF($AK$3:AK839,AN839)))</f>
        <v/>
      </c>
      <c r="AM839" s="26" t="str">
        <f t="shared" si="388"/>
        <v/>
      </c>
      <c r="AN839" s="4" t="str">
        <f>IF(AK839="",IF(AND(OR(H839&lt;&gt;"",G839&lt;&gt;""),E839=""),INDEX($AK$3:AK838,MATCH(MAX($AG$3:AG838),$AG$3:AG838,0),0),""),AK839)</f>
        <v/>
      </c>
      <c r="AO839" s="20" t="str">
        <f>IF(H839="",IF(AN839="","",IFERROR(INDEX(雇用者!$D$3:$D$100003,MATCH($AN839,雇用者!B$3:B$100003,0),0),"")),H839)&amp;""</f>
        <v/>
      </c>
      <c r="AP839" s="20" t="str">
        <f>IF(AN839="","",IFERROR(IF(AND(入力!I839="",H839=""),INDEX(雇用者!$E$3:$E$100003,MATCH($AN839,雇用者!B$3:B$100003,0),0),I839),I839))&amp;""</f>
        <v/>
      </c>
      <c r="AQ839" s="20" t="str">
        <f t="shared" si="389"/>
        <v/>
      </c>
      <c r="AR839" s="20" t="str">
        <f t="shared" si="390"/>
        <v/>
      </c>
      <c r="AS839" s="20" t="str">
        <f>IF(AN839="","",IFERROR(IF(AND(入力!G839="",H839=""),INDEX(雇用者!$F$3:$Y$100003,MATCH($AN839,雇用者!B$3:B$100003,0),MATCH($AM839,雇用者!$F$1:$Y$1,1)),IF(G839="","",G839)),IF(G839="","",G839)))</f>
        <v/>
      </c>
      <c r="AT839" s="21" t="str">
        <f t="shared" si="391"/>
        <v/>
      </c>
      <c r="AU839" s="21" t="str">
        <f>IF(AND(AT839&lt;&gt;"",COUNTIF($AL$3:AL839,AL839)=1),SUMIF($AL$3:$AT$100003,AL839,$AT$3:$AT$100003),"")</f>
        <v/>
      </c>
      <c r="AV839" s="21" t="str">
        <f>IF(AND(COUNTIF($AM$3:AM839,AM839)=COUNTIF($AM$3:AM100839,AM839),AM839&lt;&gt;""),SUMIF($AM$3:AM839,AM839,$AT$3:AT839),"")</f>
        <v/>
      </c>
      <c r="AW839" s="96"/>
      <c r="AX839" s="20" t="str">
        <f>IF(COUNT(BC839:BH839)=6,MAX($AX$3:AX838)+1,"")</f>
        <v/>
      </c>
      <c r="AY839" s="20" t="str">
        <f>IF(AZ839="","",RANK(AZ839,$AZ$3:$AZ$100003,1)+COUNTIF($AZ$3:AZ839,AZ839)-1)</f>
        <v/>
      </c>
      <c r="AZ839" s="20" t="str">
        <f t="shared" si="392"/>
        <v/>
      </c>
      <c r="BA839" s="20" t="str">
        <f>IF(AN839="","",IF(COUNTIF($AN$3:AN839,AN839)=1,1+MAX($BA$3:BA838),INDEX($BA$3:BA838,MATCH(AN839,$AN$3:AN839,0),0)))</f>
        <v/>
      </c>
      <c r="BB839" s="20" t="str">
        <f>IF(AO839="","",IF(COUNTIF($AO$3:AO839,AO839)=1,1+MAX($BB$3:BB838),INDEX($BB$3:BB838,MATCH(AO839,$AO$3:AO839,0),0)))</f>
        <v/>
      </c>
      <c r="BC839" s="54" t="str">
        <f t="shared" si="393"/>
        <v/>
      </c>
      <c r="BD839" s="54" t="str">
        <f t="shared" si="394"/>
        <v/>
      </c>
      <c r="BE839" s="20" t="str">
        <f>IF($AN839="","",IF(COUNTIF(AN839,"*"&amp;BE$1&amp;"*"),COUNTIF(AN$3:AN839,"*"&amp;BE$1&amp;"*"),""))</f>
        <v/>
      </c>
      <c r="BF839" s="20" t="str">
        <f>IF($AN839="","",IF(COUNTIF(AO839,"*"&amp;BF$1&amp;"*"),COUNTIF(AO$3:AO839,"*"&amp;BF$1&amp;"*"),""))</f>
        <v/>
      </c>
      <c r="BG839" s="20" t="str">
        <f>IF($AN839="","",IF(COUNTIF(AP839,"*"&amp;BG$1&amp;"*"),COUNTIF(AP$3:AP839,"*"&amp;BG$1&amp;"*"),""))</f>
        <v/>
      </c>
      <c r="BH839" s="20" t="str">
        <f>IF($AN839="","",IF(COUNTIF(AQ839,"*"&amp;BH$1&amp;"*"),COUNTIF(AQ$3:AQ839,"*"&amp;BH$1&amp;"*"),""))</f>
        <v/>
      </c>
      <c r="BI839" s="58" t="str">
        <f t="shared" si="395"/>
        <v/>
      </c>
      <c r="BJ839" s="20" t="str">
        <f t="shared" si="396"/>
        <v/>
      </c>
      <c r="BK839" s="20" t="str">
        <f t="shared" si="397"/>
        <v/>
      </c>
      <c r="BM839" s="20" t="str">
        <f>IF($BM$1&gt;=1+MAX($BM$3:BM838),1+MAX($BM$3:BM838),"")</f>
        <v/>
      </c>
      <c r="BN839" s="20" t="str">
        <f t="shared" si="400"/>
        <v/>
      </c>
      <c r="BO839" s="20" t="str">
        <f t="shared" si="400"/>
        <v/>
      </c>
      <c r="BP839" s="20" t="str">
        <f t="shared" si="400"/>
        <v/>
      </c>
      <c r="BQ839" s="20" t="str">
        <f t="shared" si="400"/>
        <v/>
      </c>
      <c r="BR839" s="20" t="str">
        <f t="shared" si="400"/>
        <v/>
      </c>
      <c r="BS839" s="20" t="str">
        <f t="shared" si="400"/>
        <v/>
      </c>
      <c r="BT839" s="20" t="str">
        <f t="shared" si="400"/>
        <v/>
      </c>
      <c r="BU839" s="20" t="str">
        <f t="shared" si="400"/>
        <v/>
      </c>
      <c r="BV839" s="20" t="str">
        <f t="shared" si="400"/>
        <v/>
      </c>
      <c r="BW839" s="20" t="str">
        <f t="shared" si="400"/>
        <v/>
      </c>
      <c r="BX839" s="20" t="str">
        <f t="shared" si="400"/>
        <v/>
      </c>
    </row>
    <row r="840" spans="2:76" ht="30" customHeight="1" x14ac:dyDescent="0.2">
      <c r="B840" s="52"/>
      <c r="C840" s="52"/>
      <c r="D840" s="52"/>
      <c r="E840" s="30"/>
      <c r="F840" s="31"/>
      <c r="G840" s="32"/>
      <c r="H840" s="30"/>
      <c r="I840" s="31"/>
      <c r="J840" s="34"/>
      <c r="K840" s="112" t="str">
        <f t="shared" si="375"/>
        <v/>
      </c>
      <c r="L840" s="108" t="str">
        <f t="shared" si="376"/>
        <v/>
      </c>
      <c r="M840" s="108" t="str">
        <f t="shared" si="377"/>
        <v/>
      </c>
      <c r="N840" s="31" t="str">
        <f t="shared" si="378"/>
        <v/>
      </c>
      <c r="O840" s="31" t="str">
        <f t="shared" si="379"/>
        <v/>
      </c>
      <c r="P840" s="49" t="str">
        <f t="shared" si="380"/>
        <v/>
      </c>
      <c r="Q840" s="49" t="str">
        <f t="shared" si="381"/>
        <v/>
      </c>
      <c r="R840" s="32" t="str">
        <f t="shared" si="382"/>
        <v/>
      </c>
      <c r="S840" s="19"/>
      <c r="T840" s="45" t="str">
        <f t="shared" si="383"/>
        <v/>
      </c>
      <c r="U840" s="32" t="str">
        <f t="shared" si="384"/>
        <v/>
      </c>
      <c r="V840" s="22"/>
      <c r="W840" s="6" t="str">
        <f t="shared" si="401"/>
        <v/>
      </c>
      <c r="X840" s="7" t="str">
        <f t="shared" si="385"/>
        <v/>
      </c>
      <c r="Y840" s="19"/>
      <c r="Z840" s="13" t="str">
        <f t="shared" si="402"/>
        <v/>
      </c>
      <c r="AA840" s="13" t="str">
        <f t="shared" si="386"/>
        <v/>
      </c>
      <c r="AB840" s="7" t="str">
        <f t="shared" si="387"/>
        <v/>
      </c>
      <c r="AC840" s="22"/>
      <c r="AD840" s="3" t="str">
        <f>IF(B840="","",COUNT(B$3:B840))</f>
        <v/>
      </c>
      <c r="AE840" s="3" t="str">
        <f>IF(C840="","",COUNT(C$3:C840))</f>
        <v/>
      </c>
      <c r="AF840" s="3" t="str">
        <f>IF(D840="","",COUNT(D$3:D840))</f>
        <v/>
      </c>
      <c r="AG840" s="20" t="str">
        <f>IF(E840="","",COUNTA($E$3:E840))</f>
        <v/>
      </c>
      <c r="AH840" s="38" t="str">
        <f>IF(B840="",IF(OR($C840&lt;&gt;"",$D840&lt;&gt;"",$E840&lt;&gt;"",$H840&lt;&gt;"",$G840&lt;&gt;""),INDEX(AH$3:AH839,MATCH(MAX(AD$3:AD839),AD$3:AD839,0),0),""),B840)</f>
        <v/>
      </c>
      <c r="AI840" s="38" t="str">
        <f>IF(C840="",IF(OR($D840&lt;&gt;"",$E840&lt;&gt;"",$H840&lt;&gt;"",$G840&lt;&gt;""),INDEX(AI$3:AI839,MATCH(MAX(AE$3:AE839),AE$3:AE839,0),0),""),C840)</f>
        <v/>
      </c>
      <c r="AJ840" s="38" t="str">
        <f>IF(D840="",IF(OR($E840&lt;&gt;"",$H840&lt;&gt;"",$G840&lt;&gt;""),INDEX(AJ$3:AJ839,MATCH(MAX(AF$3:AF839),AF$3:AF839,0),0),""),D840)</f>
        <v/>
      </c>
      <c r="AK840" s="4" t="str">
        <f>IF(入力!E840="","",IFERROR(INDEX(雇用者!$B$3:$B$100003,IFERROR(MATCH("*"&amp;$E840&amp;"*",雇用者!B$3:B$100003,0),MATCH("*"&amp;$E840&amp;"*",雇用者!C$3:C$100003,0)),0),入力!E840))&amp;""</f>
        <v/>
      </c>
      <c r="AL840" s="20" t="str">
        <f>IF(AM840="","",$AM840&amp;"@"&amp;AN840&amp;IF(AN840="","","@"&amp;COUNTIF($AK$3:AK840,AN840)))</f>
        <v/>
      </c>
      <c r="AM840" s="26" t="str">
        <f t="shared" si="388"/>
        <v/>
      </c>
      <c r="AN840" s="4" t="str">
        <f>IF(AK840="",IF(AND(OR(H840&lt;&gt;"",G840&lt;&gt;""),E840=""),INDEX($AK$3:AK839,MATCH(MAX($AG$3:AG839),$AG$3:AG839,0),0),""),AK840)</f>
        <v/>
      </c>
      <c r="AO840" s="20" t="str">
        <f>IF(H840="",IF(AN840="","",IFERROR(INDEX(雇用者!$D$3:$D$100003,MATCH($AN840,雇用者!B$3:B$100003,0),0),"")),H840)&amp;""</f>
        <v/>
      </c>
      <c r="AP840" s="20" t="str">
        <f>IF(AN840="","",IFERROR(IF(AND(入力!I840="",H840=""),INDEX(雇用者!$E$3:$E$100003,MATCH($AN840,雇用者!B$3:B$100003,0),0),I840),I840))&amp;""</f>
        <v/>
      </c>
      <c r="AQ840" s="20" t="str">
        <f t="shared" si="389"/>
        <v/>
      </c>
      <c r="AR840" s="20" t="str">
        <f t="shared" si="390"/>
        <v/>
      </c>
      <c r="AS840" s="20" t="str">
        <f>IF(AN840="","",IFERROR(IF(AND(入力!G840="",H840=""),INDEX(雇用者!$F$3:$Y$100003,MATCH($AN840,雇用者!B$3:B$100003,0),MATCH($AM840,雇用者!$F$1:$Y$1,1)),IF(G840="","",G840)),IF(G840="","",G840)))</f>
        <v/>
      </c>
      <c r="AT840" s="21" t="str">
        <f t="shared" si="391"/>
        <v/>
      </c>
      <c r="AU840" s="21" t="str">
        <f>IF(AND(AT840&lt;&gt;"",COUNTIF($AL$3:AL840,AL840)=1),SUMIF($AL$3:$AT$100003,AL840,$AT$3:$AT$100003),"")</f>
        <v/>
      </c>
      <c r="AV840" s="21" t="str">
        <f>IF(AND(COUNTIF($AM$3:AM840,AM840)=COUNTIF($AM$3:AM100840,AM840),AM840&lt;&gt;""),SUMIF($AM$3:AM840,AM840,$AT$3:AT840),"")</f>
        <v/>
      </c>
      <c r="AW840" s="96"/>
      <c r="AX840" s="20" t="str">
        <f>IF(COUNT(BC840:BH840)=6,MAX($AX$3:AX839)+1,"")</f>
        <v/>
      </c>
      <c r="AY840" s="20" t="str">
        <f>IF(AZ840="","",RANK(AZ840,$AZ$3:$AZ$100003,1)+COUNTIF($AZ$3:AZ840,AZ840)-1)</f>
        <v/>
      </c>
      <c r="AZ840" s="20" t="str">
        <f t="shared" si="392"/>
        <v/>
      </c>
      <c r="BA840" s="20" t="str">
        <f>IF(AN840="","",IF(COUNTIF($AN$3:AN840,AN840)=1,1+MAX($BA$3:BA839),INDEX($BA$3:BA839,MATCH(AN840,$AN$3:AN840,0),0)))</f>
        <v/>
      </c>
      <c r="BB840" s="20" t="str">
        <f>IF(AO840="","",IF(COUNTIF($AO$3:AO840,AO840)=1,1+MAX($BB$3:BB839),INDEX($BB$3:BB839,MATCH(AO840,$AO$3:AO840,0),0)))</f>
        <v/>
      </c>
      <c r="BC840" s="54" t="str">
        <f t="shared" si="393"/>
        <v/>
      </c>
      <c r="BD840" s="54" t="str">
        <f t="shared" si="394"/>
        <v/>
      </c>
      <c r="BE840" s="20" t="str">
        <f>IF($AN840="","",IF(COUNTIF(AN840,"*"&amp;BE$1&amp;"*"),COUNTIF(AN$3:AN840,"*"&amp;BE$1&amp;"*"),""))</f>
        <v/>
      </c>
      <c r="BF840" s="20" t="str">
        <f>IF($AN840="","",IF(COUNTIF(AO840,"*"&amp;BF$1&amp;"*"),COUNTIF(AO$3:AO840,"*"&amp;BF$1&amp;"*"),""))</f>
        <v/>
      </c>
      <c r="BG840" s="20" t="str">
        <f>IF($AN840="","",IF(COUNTIF(AP840,"*"&amp;BG$1&amp;"*"),COUNTIF(AP$3:AP840,"*"&amp;BG$1&amp;"*"),""))</f>
        <v/>
      </c>
      <c r="BH840" s="20" t="str">
        <f>IF($AN840="","",IF(COUNTIF(AQ840,"*"&amp;BH$1&amp;"*"),COUNTIF(AQ$3:AQ840,"*"&amp;BH$1&amp;"*"),""))</f>
        <v/>
      </c>
      <c r="BI840" s="58" t="str">
        <f t="shared" si="395"/>
        <v/>
      </c>
      <c r="BJ840" s="20" t="str">
        <f t="shared" si="396"/>
        <v/>
      </c>
      <c r="BK840" s="20" t="str">
        <f t="shared" si="397"/>
        <v/>
      </c>
      <c r="BM840" s="20" t="str">
        <f>IF($BM$1&gt;=1+MAX($BM$3:BM839),1+MAX($BM$3:BM839),"")</f>
        <v/>
      </c>
      <c r="BN840" s="20" t="str">
        <f t="shared" si="400"/>
        <v/>
      </c>
      <c r="BO840" s="20" t="str">
        <f t="shared" si="400"/>
        <v/>
      </c>
      <c r="BP840" s="20" t="str">
        <f t="shared" si="400"/>
        <v/>
      </c>
      <c r="BQ840" s="20" t="str">
        <f t="shared" si="400"/>
        <v/>
      </c>
      <c r="BR840" s="20" t="str">
        <f t="shared" si="400"/>
        <v/>
      </c>
      <c r="BS840" s="20" t="str">
        <f t="shared" si="400"/>
        <v/>
      </c>
      <c r="BT840" s="20" t="str">
        <f t="shared" si="400"/>
        <v/>
      </c>
      <c r="BU840" s="20" t="str">
        <f t="shared" si="400"/>
        <v/>
      </c>
      <c r="BV840" s="20" t="str">
        <f t="shared" si="400"/>
        <v/>
      </c>
      <c r="BW840" s="20" t="str">
        <f t="shared" si="400"/>
        <v/>
      </c>
      <c r="BX840" s="20" t="str">
        <f t="shared" si="400"/>
        <v/>
      </c>
    </row>
    <row r="841" spans="2:76" ht="30" customHeight="1" x14ac:dyDescent="0.2">
      <c r="B841" s="52"/>
      <c r="C841" s="52"/>
      <c r="D841" s="52"/>
      <c r="E841" s="30"/>
      <c r="F841" s="31"/>
      <c r="G841" s="32"/>
      <c r="H841" s="30"/>
      <c r="I841" s="31"/>
      <c r="J841" s="34"/>
      <c r="K841" s="112" t="str">
        <f t="shared" si="375"/>
        <v/>
      </c>
      <c r="L841" s="108" t="str">
        <f t="shared" si="376"/>
        <v/>
      </c>
      <c r="M841" s="108" t="str">
        <f t="shared" si="377"/>
        <v/>
      </c>
      <c r="N841" s="31" t="str">
        <f t="shared" si="378"/>
        <v/>
      </c>
      <c r="O841" s="31" t="str">
        <f t="shared" si="379"/>
        <v/>
      </c>
      <c r="P841" s="49" t="str">
        <f t="shared" si="380"/>
        <v/>
      </c>
      <c r="Q841" s="49" t="str">
        <f t="shared" si="381"/>
        <v/>
      </c>
      <c r="R841" s="32" t="str">
        <f t="shared" si="382"/>
        <v/>
      </c>
      <c r="S841" s="19"/>
      <c r="T841" s="45" t="str">
        <f t="shared" si="383"/>
        <v/>
      </c>
      <c r="U841" s="32" t="str">
        <f t="shared" si="384"/>
        <v/>
      </c>
      <c r="V841" s="22"/>
      <c r="W841" s="6" t="str">
        <f t="shared" si="401"/>
        <v/>
      </c>
      <c r="X841" s="7" t="str">
        <f t="shared" si="385"/>
        <v/>
      </c>
      <c r="Y841" s="19"/>
      <c r="Z841" s="13" t="str">
        <f t="shared" si="402"/>
        <v/>
      </c>
      <c r="AA841" s="13" t="str">
        <f t="shared" si="386"/>
        <v/>
      </c>
      <c r="AB841" s="7" t="str">
        <f t="shared" si="387"/>
        <v/>
      </c>
      <c r="AC841" s="22"/>
      <c r="AD841" s="3" t="str">
        <f>IF(B841="","",COUNT(B$3:B841))</f>
        <v/>
      </c>
      <c r="AE841" s="3" t="str">
        <f>IF(C841="","",COUNT(C$3:C841))</f>
        <v/>
      </c>
      <c r="AF841" s="3" t="str">
        <f>IF(D841="","",COUNT(D$3:D841))</f>
        <v/>
      </c>
      <c r="AG841" s="20" t="str">
        <f>IF(E841="","",COUNTA($E$3:E841))</f>
        <v/>
      </c>
      <c r="AH841" s="38" t="str">
        <f>IF(B841="",IF(OR($C841&lt;&gt;"",$D841&lt;&gt;"",$E841&lt;&gt;"",$H841&lt;&gt;"",$G841&lt;&gt;""),INDEX(AH$3:AH840,MATCH(MAX(AD$3:AD840),AD$3:AD840,0),0),""),B841)</f>
        <v/>
      </c>
      <c r="AI841" s="38" t="str">
        <f>IF(C841="",IF(OR($D841&lt;&gt;"",$E841&lt;&gt;"",$H841&lt;&gt;"",$G841&lt;&gt;""),INDEX(AI$3:AI840,MATCH(MAX(AE$3:AE840),AE$3:AE840,0),0),""),C841)</f>
        <v/>
      </c>
      <c r="AJ841" s="38" t="str">
        <f>IF(D841="",IF(OR($E841&lt;&gt;"",$H841&lt;&gt;"",$G841&lt;&gt;""),INDEX(AJ$3:AJ840,MATCH(MAX(AF$3:AF840),AF$3:AF840,0),0),""),D841)</f>
        <v/>
      </c>
      <c r="AK841" s="4" t="str">
        <f>IF(入力!E841="","",IFERROR(INDEX(雇用者!$B$3:$B$100003,IFERROR(MATCH("*"&amp;$E841&amp;"*",雇用者!B$3:B$100003,0),MATCH("*"&amp;$E841&amp;"*",雇用者!C$3:C$100003,0)),0),入力!E841))&amp;""</f>
        <v/>
      </c>
      <c r="AL841" s="20" t="str">
        <f>IF(AM841="","",$AM841&amp;"@"&amp;AN841&amp;IF(AN841="","","@"&amp;COUNTIF($AK$3:AK841,AN841)))</f>
        <v/>
      </c>
      <c r="AM841" s="26" t="str">
        <f t="shared" si="388"/>
        <v/>
      </c>
      <c r="AN841" s="4" t="str">
        <f>IF(AK841="",IF(AND(OR(H841&lt;&gt;"",G841&lt;&gt;""),E841=""),INDEX($AK$3:AK840,MATCH(MAX($AG$3:AG840),$AG$3:AG840,0),0),""),AK841)</f>
        <v/>
      </c>
      <c r="AO841" s="20" t="str">
        <f>IF(H841="",IF(AN841="","",IFERROR(INDEX(雇用者!$D$3:$D$100003,MATCH($AN841,雇用者!B$3:B$100003,0),0),"")),H841)&amp;""</f>
        <v/>
      </c>
      <c r="AP841" s="20" t="str">
        <f>IF(AN841="","",IFERROR(IF(AND(入力!I841="",H841=""),INDEX(雇用者!$E$3:$E$100003,MATCH($AN841,雇用者!B$3:B$100003,0),0),I841),I841))&amp;""</f>
        <v/>
      </c>
      <c r="AQ841" s="20" t="str">
        <f t="shared" si="389"/>
        <v/>
      </c>
      <c r="AR841" s="20" t="str">
        <f t="shared" si="390"/>
        <v/>
      </c>
      <c r="AS841" s="20" t="str">
        <f>IF(AN841="","",IFERROR(IF(AND(入力!G841="",H841=""),INDEX(雇用者!$F$3:$Y$100003,MATCH($AN841,雇用者!B$3:B$100003,0),MATCH($AM841,雇用者!$F$1:$Y$1,1)),IF(G841="","",G841)),IF(G841="","",G841)))</f>
        <v/>
      </c>
      <c r="AT841" s="21" t="str">
        <f t="shared" si="391"/>
        <v/>
      </c>
      <c r="AU841" s="21" t="str">
        <f>IF(AND(AT841&lt;&gt;"",COUNTIF($AL$3:AL841,AL841)=1),SUMIF($AL$3:$AT$100003,AL841,$AT$3:$AT$100003),"")</f>
        <v/>
      </c>
      <c r="AV841" s="21" t="str">
        <f>IF(AND(COUNTIF($AM$3:AM841,AM841)=COUNTIF($AM$3:AM100841,AM841),AM841&lt;&gt;""),SUMIF($AM$3:AM841,AM841,$AT$3:AT841),"")</f>
        <v/>
      </c>
      <c r="AW841" s="96"/>
      <c r="AX841" s="20" t="str">
        <f>IF(COUNT(BC841:BH841)=6,MAX($AX$3:AX840)+1,"")</f>
        <v/>
      </c>
      <c r="AY841" s="20" t="str">
        <f>IF(AZ841="","",RANK(AZ841,$AZ$3:$AZ$100003,1)+COUNTIF($AZ$3:AZ841,AZ841)-1)</f>
        <v/>
      </c>
      <c r="AZ841" s="20" t="str">
        <f t="shared" si="392"/>
        <v/>
      </c>
      <c r="BA841" s="20" t="str">
        <f>IF(AN841="","",IF(COUNTIF($AN$3:AN841,AN841)=1,1+MAX($BA$3:BA840),INDEX($BA$3:BA840,MATCH(AN841,$AN$3:AN841,0),0)))</f>
        <v/>
      </c>
      <c r="BB841" s="20" t="str">
        <f>IF(AO841="","",IF(COUNTIF($AO$3:AO841,AO841)=1,1+MAX($BB$3:BB840),INDEX($BB$3:BB840,MATCH(AO841,$AO$3:AO841,0),0)))</f>
        <v/>
      </c>
      <c r="BC841" s="54" t="str">
        <f t="shared" si="393"/>
        <v/>
      </c>
      <c r="BD841" s="54" t="str">
        <f t="shared" si="394"/>
        <v/>
      </c>
      <c r="BE841" s="20" t="str">
        <f>IF($AN841="","",IF(COUNTIF(AN841,"*"&amp;BE$1&amp;"*"),COUNTIF(AN$3:AN841,"*"&amp;BE$1&amp;"*"),""))</f>
        <v/>
      </c>
      <c r="BF841" s="20" t="str">
        <f>IF($AN841="","",IF(COUNTIF(AO841,"*"&amp;BF$1&amp;"*"),COUNTIF(AO$3:AO841,"*"&amp;BF$1&amp;"*"),""))</f>
        <v/>
      </c>
      <c r="BG841" s="20" t="str">
        <f>IF($AN841="","",IF(COUNTIF(AP841,"*"&amp;BG$1&amp;"*"),COUNTIF(AP$3:AP841,"*"&amp;BG$1&amp;"*"),""))</f>
        <v/>
      </c>
      <c r="BH841" s="20" t="str">
        <f>IF($AN841="","",IF(COUNTIF(AQ841,"*"&amp;BH$1&amp;"*"),COUNTIF(AQ$3:AQ841,"*"&amp;BH$1&amp;"*"),""))</f>
        <v/>
      </c>
      <c r="BI841" s="58" t="str">
        <f t="shared" si="395"/>
        <v/>
      </c>
      <c r="BJ841" s="20" t="str">
        <f t="shared" si="396"/>
        <v/>
      </c>
      <c r="BK841" s="20" t="str">
        <f t="shared" si="397"/>
        <v/>
      </c>
      <c r="BM841" s="20" t="str">
        <f>IF($BM$1&gt;=1+MAX($BM$3:BM840),1+MAX($BM$3:BM840),"")</f>
        <v/>
      </c>
      <c r="BN841" s="20" t="str">
        <f t="shared" si="400"/>
        <v/>
      </c>
      <c r="BO841" s="20" t="str">
        <f t="shared" si="400"/>
        <v/>
      </c>
      <c r="BP841" s="20" t="str">
        <f t="shared" si="400"/>
        <v/>
      </c>
      <c r="BQ841" s="20" t="str">
        <f t="shared" si="400"/>
        <v/>
      </c>
      <c r="BR841" s="20" t="str">
        <f t="shared" si="400"/>
        <v/>
      </c>
      <c r="BS841" s="20" t="str">
        <f t="shared" si="400"/>
        <v/>
      </c>
      <c r="BT841" s="20" t="str">
        <f t="shared" si="400"/>
        <v/>
      </c>
      <c r="BU841" s="20" t="str">
        <f t="shared" si="400"/>
        <v/>
      </c>
      <c r="BV841" s="20" t="str">
        <f t="shared" si="400"/>
        <v/>
      </c>
      <c r="BW841" s="20" t="str">
        <f t="shared" si="400"/>
        <v/>
      </c>
      <c r="BX841" s="20" t="str">
        <f t="shared" si="400"/>
        <v/>
      </c>
    </row>
    <row r="842" spans="2:76" ht="30" customHeight="1" x14ac:dyDescent="0.2">
      <c r="B842" s="52"/>
      <c r="C842" s="52"/>
      <c r="D842" s="52"/>
      <c r="E842" s="30"/>
      <c r="F842" s="31"/>
      <c r="G842" s="32"/>
      <c r="H842" s="30"/>
      <c r="I842" s="31"/>
      <c r="J842" s="34"/>
      <c r="K842" s="112" t="str">
        <f t="shared" ref="K842:K905" si="403">IF(AM842="","",AM842)</f>
        <v/>
      </c>
      <c r="L842" s="108" t="str">
        <f t="shared" ref="L842:L905" si="404">IF(AN842="","",AN842)</f>
        <v/>
      </c>
      <c r="M842" s="108" t="str">
        <f t="shared" ref="M842:M905" si="405">IF(AO842="","",AO842)</f>
        <v/>
      </c>
      <c r="N842" s="31" t="str">
        <f t="shared" ref="N842:N905" si="406">IF(AP842="","",AP842)</f>
        <v/>
      </c>
      <c r="O842" s="31" t="str">
        <f t="shared" ref="O842:O905" si="407">IF(AR842="","",AR842)</f>
        <v/>
      </c>
      <c r="P842" s="49" t="str">
        <f t="shared" ref="P842:P905" si="408">IF(OR(AS842="",AS842=0),"",AS842)</f>
        <v/>
      </c>
      <c r="Q842" s="49" t="str">
        <f t="shared" ref="Q842:Q905" si="409">IF(OR(AT842="",AT842=0),"",AT842)</f>
        <v/>
      </c>
      <c r="R842" s="32" t="str">
        <f t="shared" ref="R842:R905" si="410">IF(OR(AU842="",AU842=0),"",AU842)</f>
        <v/>
      </c>
      <c r="S842" s="19"/>
      <c r="T842" s="45" t="str">
        <f t="shared" ref="T842:T905" si="411">IF(U842="","",AM842)</f>
        <v/>
      </c>
      <c r="U842" s="32" t="str">
        <f t="shared" ref="U842:U905" si="412">IF(AV842="","",AV842)</f>
        <v/>
      </c>
      <c r="V842" s="22"/>
      <c r="W842" s="6" t="str">
        <f t="shared" si="401"/>
        <v/>
      </c>
      <c r="X842" s="7" t="str">
        <f t="shared" ref="X842:X905" si="413">IF(OR(W842="",SUMIF($AN$3:$AN$100003,W842,$AT$3:$AT$100003)=0),"",SUMIF($AN$3:$AN$100003,W842,$AT$3:$AT$100003))</f>
        <v/>
      </c>
      <c r="Y842" s="19"/>
      <c r="Z842" s="13" t="str">
        <f t="shared" si="402"/>
        <v/>
      </c>
      <c r="AA842" s="13" t="str">
        <f t="shared" ref="AA842:AA905" si="414">IF(OR($Z842="",SUMIF($AO$3:$AO$100003,Z842,$AR$3:$AR$100003)=0),"",SUMIF($AO$3:$AO$100003,Z842,$AR$3:$AR$100003))</f>
        <v/>
      </c>
      <c r="AB842" s="7" t="str">
        <f t="shared" ref="AB842:AB905" si="415">IF($Z842="","",SUMIF($AO$3:$AO$100003,Z842,$AT$3:$AT$100003))</f>
        <v/>
      </c>
      <c r="AC842" s="22"/>
      <c r="AD842" s="3" t="str">
        <f>IF(B842="","",COUNT(B$3:B842))</f>
        <v/>
      </c>
      <c r="AE842" s="3" t="str">
        <f>IF(C842="","",COUNT(C$3:C842))</f>
        <v/>
      </c>
      <c r="AF842" s="3" t="str">
        <f>IF(D842="","",COUNT(D$3:D842))</f>
        <v/>
      </c>
      <c r="AG842" s="20" t="str">
        <f>IF(E842="","",COUNTA($E$3:E842))</f>
        <v/>
      </c>
      <c r="AH842" s="38" t="str">
        <f>IF(B842="",IF(OR($C842&lt;&gt;"",$D842&lt;&gt;"",$E842&lt;&gt;"",$H842&lt;&gt;"",$G842&lt;&gt;""),INDEX(AH$3:AH841,MATCH(MAX(AD$3:AD841),AD$3:AD841,0),0),""),B842)</f>
        <v/>
      </c>
      <c r="AI842" s="38" t="str">
        <f>IF(C842="",IF(OR($D842&lt;&gt;"",$E842&lt;&gt;"",$H842&lt;&gt;"",$G842&lt;&gt;""),INDEX(AI$3:AI841,MATCH(MAX(AE$3:AE841),AE$3:AE841,0),0),""),C842)</f>
        <v/>
      </c>
      <c r="AJ842" s="38" t="str">
        <f>IF(D842="",IF(OR($E842&lt;&gt;"",$H842&lt;&gt;"",$G842&lt;&gt;""),INDEX(AJ$3:AJ841,MATCH(MAX(AF$3:AF841),AF$3:AF841,0),0),""),D842)</f>
        <v/>
      </c>
      <c r="AK842" s="4" t="str">
        <f>IF(入力!E842="","",IFERROR(INDEX(雇用者!$B$3:$B$100003,IFERROR(MATCH("*"&amp;$E842&amp;"*",雇用者!B$3:B$100003,0),MATCH("*"&amp;$E842&amp;"*",雇用者!C$3:C$100003,0)),0),入力!E842))&amp;""</f>
        <v/>
      </c>
      <c r="AL842" s="20" t="str">
        <f>IF(AM842="","",$AM842&amp;"@"&amp;AN842&amp;IF(AN842="","","@"&amp;COUNTIF($AK$3:AK842,AN842)))</f>
        <v/>
      </c>
      <c r="AM842" s="26" t="str">
        <f t="shared" ref="AM842:AM905" si="416">IFERROR(IF(AJ842="","",DATE(AH842,AI842,AJ842)),"")</f>
        <v/>
      </c>
      <c r="AN842" s="4" t="str">
        <f>IF(AK842="",IF(AND(OR(H842&lt;&gt;"",G842&lt;&gt;""),E842=""),INDEX($AK$3:AK841,MATCH(MAX($AG$3:AG841),$AG$3:AG841,0),0),""),AK842)</f>
        <v/>
      </c>
      <c r="AO842" s="20" t="str">
        <f>IF(H842="",IF(AN842="","",IFERROR(INDEX(雇用者!$D$3:$D$100003,MATCH($AN842,雇用者!B$3:B$100003,0),0),"")),H842)&amp;""</f>
        <v/>
      </c>
      <c r="AP842" s="20" t="str">
        <f>IF(AN842="","",IFERROR(IF(AND(入力!I842="",H842=""),INDEX(雇用者!$E$3:$E$100003,MATCH($AN842,雇用者!B$3:B$100003,0),0),I842),I842))&amp;""</f>
        <v/>
      </c>
      <c r="AQ842" s="20" t="str">
        <f t="shared" ref="AQ842:AQ905" si="417">IF(J842="","",J842)</f>
        <v/>
      </c>
      <c r="AR842" s="20" t="str">
        <f t="shared" ref="AR842:AR905" si="418">IF(F842="","",F842)</f>
        <v/>
      </c>
      <c r="AS842" s="20" t="str">
        <f>IF(AN842="","",IFERROR(IF(AND(入力!G842="",H842=""),INDEX(雇用者!$F$3:$Y$100003,MATCH($AN842,雇用者!B$3:B$100003,0),MATCH($AM842,雇用者!$F$1:$Y$1,1)),IF(G842="","",G842)),IF(G842="","",G842)))</f>
        <v/>
      </c>
      <c r="AT842" s="21" t="str">
        <f t="shared" ref="AT842:AT905" si="419">IF(COUNT(AR842:AS842)=2,AR842*AS842,IF(AND(F842="",G842&lt;&gt;""),AS842,""))</f>
        <v/>
      </c>
      <c r="AU842" s="21" t="str">
        <f>IF(AND(AT842&lt;&gt;"",COUNTIF($AL$3:AL842,AL842)=1),SUMIF($AL$3:$AT$100003,AL842,$AT$3:$AT$100003),"")</f>
        <v/>
      </c>
      <c r="AV842" s="21" t="str">
        <f>IF(AND(COUNTIF($AM$3:AM842,AM842)=COUNTIF($AM$3:AM100842,AM842),AM842&lt;&gt;""),SUMIF($AM$3:AM842,AM842,$AT$3:AT842),"")</f>
        <v/>
      </c>
      <c r="AW842" s="96"/>
      <c r="AX842" s="20" t="str">
        <f>IF(COUNT(BC842:BH842)=6,MAX($AX$3:AX841)+1,"")</f>
        <v/>
      </c>
      <c r="AY842" s="20" t="str">
        <f>IF(AZ842="","",RANK(AZ842,$AZ$3:$AZ$100003,1)+COUNTIF($AZ$3:AZ842,AZ842)-1)</f>
        <v/>
      </c>
      <c r="AZ842" s="20" t="str">
        <f t="shared" ref="AZ842:AZ905" si="420">IF(OR(BA842="",AX842=""),"",BA842*0.1^LEN(BA842)+AM842)</f>
        <v/>
      </c>
      <c r="BA842" s="20" t="str">
        <f>IF(AN842="","",IF(COUNTIF($AN$3:AN842,AN842)=1,1+MAX($BA$3:BA841),INDEX($BA$3:BA841,MATCH(AN842,$AN$3:AN842,0),0)))</f>
        <v/>
      </c>
      <c r="BB842" s="20" t="str">
        <f>IF(AO842="","",IF(COUNTIF($AO$3:AO842,AO842)=1,1+MAX($BB$3:BB841),INDEX($BB$3:BB841,MATCH(AO842,$AO$3:AO842,0),0)))</f>
        <v/>
      </c>
      <c r="BC842" s="54" t="str">
        <f t="shared" ref="BC842:BC905" si="421">IF($BC$1="",IF(AM842="","",AM842),IF(AND(AM842&gt;=$BC$1,AM842&lt;&gt;""),AM842,""))</f>
        <v/>
      </c>
      <c r="BD842" s="54" t="str">
        <f t="shared" ref="BD842:BD905" si="422">IF($BD$1="",IF(AM842="","",AM842),IF(AND(AM842&lt;=$BD$1,AM842&lt;&gt;""),AM842,""))</f>
        <v/>
      </c>
      <c r="BE842" s="20" t="str">
        <f>IF($AN842="","",IF(COUNTIF(AN842,"*"&amp;BE$1&amp;"*"),COUNTIF(AN$3:AN842,"*"&amp;BE$1&amp;"*"),""))</f>
        <v/>
      </c>
      <c r="BF842" s="20" t="str">
        <f>IF($AN842="","",IF(COUNTIF(AO842,"*"&amp;BF$1&amp;"*"),COUNTIF(AO$3:AO842,"*"&amp;BF$1&amp;"*"),""))</f>
        <v/>
      </c>
      <c r="BG842" s="20" t="str">
        <f>IF($AN842="","",IF(COUNTIF(AP842,"*"&amp;BG$1&amp;"*"),COUNTIF(AP$3:AP842,"*"&amp;BG$1&amp;"*"),""))</f>
        <v/>
      </c>
      <c r="BH842" s="20" t="str">
        <f>IF($AN842="","",IF(COUNTIF(AQ842,"*"&amp;BH$1&amp;"*"),COUNTIF(AQ$3:AQ842,"*"&amp;BH$1&amp;"*"),""))</f>
        <v/>
      </c>
      <c r="BI842" s="58" t="str">
        <f t="shared" ref="BI842:BI905" si="423">IF(AR842="","",AR842)</f>
        <v/>
      </c>
      <c r="BJ842" s="20" t="str">
        <f t="shared" ref="BJ842:BJ905" si="424">IF(AS842="","",AS842)</f>
        <v/>
      </c>
      <c r="BK842" s="20" t="str">
        <f t="shared" ref="BK842:BK905" si="425">IF(AT842="","",AT842)</f>
        <v/>
      </c>
      <c r="BM842" s="20" t="str">
        <f>IF($BM$1&gt;=1+MAX($BM$3:BM841),1+MAX($BM$3:BM841),"")</f>
        <v/>
      </c>
      <c r="BN842" s="20" t="str">
        <f t="shared" si="400"/>
        <v/>
      </c>
      <c r="BO842" s="20" t="str">
        <f t="shared" si="400"/>
        <v/>
      </c>
      <c r="BP842" s="20" t="str">
        <f t="shared" si="400"/>
        <v/>
      </c>
      <c r="BQ842" s="20" t="str">
        <f t="shared" si="400"/>
        <v/>
      </c>
      <c r="BR842" s="20" t="str">
        <f t="shared" si="400"/>
        <v/>
      </c>
      <c r="BS842" s="20" t="str">
        <f t="shared" si="400"/>
        <v/>
      </c>
      <c r="BT842" s="20" t="str">
        <f t="shared" si="400"/>
        <v/>
      </c>
      <c r="BU842" s="20" t="str">
        <f t="shared" si="400"/>
        <v/>
      </c>
      <c r="BV842" s="20" t="str">
        <f t="shared" si="400"/>
        <v/>
      </c>
      <c r="BW842" s="20" t="str">
        <f t="shared" si="400"/>
        <v/>
      </c>
      <c r="BX842" s="20" t="str">
        <f t="shared" si="400"/>
        <v/>
      </c>
    </row>
    <row r="843" spans="2:76" ht="30" customHeight="1" x14ac:dyDescent="0.2">
      <c r="B843" s="52"/>
      <c r="C843" s="52"/>
      <c r="D843" s="52"/>
      <c r="E843" s="30"/>
      <c r="F843" s="31"/>
      <c r="G843" s="32"/>
      <c r="H843" s="30"/>
      <c r="I843" s="31"/>
      <c r="J843" s="34"/>
      <c r="K843" s="112" t="str">
        <f t="shared" si="403"/>
        <v/>
      </c>
      <c r="L843" s="108" t="str">
        <f t="shared" si="404"/>
        <v/>
      </c>
      <c r="M843" s="108" t="str">
        <f t="shared" si="405"/>
        <v/>
      </c>
      <c r="N843" s="31" t="str">
        <f t="shared" si="406"/>
        <v/>
      </c>
      <c r="O843" s="31" t="str">
        <f t="shared" si="407"/>
        <v/>
      </c>
      <c r="P843" s="49" t="str">
        <f t="shared" si="408"/>
        <v/>
      </c>
      <c r="Q843" s="49" t="str">
        <f t="shared" si="409"/>
        <v/>
      </c>
      <c r="R843" s="32" t="str">
        <f t="shared" si="410"/>
        <v/>
      </c>
      <c r="S843" s="19"/>
      <c r="T843" s="45" t="str">
        <f t="shared" si="411"/>
        <v/>
      </c>
      <c r="U843" s="32" t="str">
        <f t="shared" si="412"/>
        <v/>
      </c>
      <c r="V843" s="22"/>
      <c r="W843" s="6" t="str">
        <f t="shared" si="401"/>
        <v/>
      </c>
      <c r="X843" s="7" t="str">
        <f t="shared" si="413"/>
        <v/>
      </c>
      <c r="Y843" s="19"/>
      <c r="Z843" s="13" t="str">
        <f t="shared" si="402"/>
        <v/>
      </c>
      <c r="AA843" s="13" t="str">
        <f t="shared" si="414"/>
        <v/>
      </c>
      <c r="AB843" s="7" t="str">
        <f t="shared" si="415"/>
        <v/>
      </c>
      <c r="AC843" s="22"/>
      <c r="AD843" s="3" t="str">
        <f>IF(B843="","",COUNT(B$3:B843))</f>
        <v/>
      </c>
      <c r="AE843" s="3" t="str">
        <f>IF(C843="","",COUNT(C$3:C843))</f>
        <v/>
      </c>
      <c r="AF843" s="3" t="str">
        <f>IF(D843="","",COUNT(D$3:D843))</f>
        <v/>
      </c>
      <c r="AG843" s="20" t="str">
        <f>IF(E843="","",COUNTA($E$3:E843))</f>
        <v/>
      </c>
      <c r="AH843" s="38" t="str">
        <f>IF(B843="",IF(OR($C843&lt;&gt;"",$D843&lt;&gt;"",$E843&lt;&gt;"",$H843&lt;&gt;"",$G843&lt;&gt;""),INDEX(AH$3:AH842,MATCH(MAX(AD$3:AD842),AD$3:AD842,0),0),""),B843)</f>
        <v/>
      </c>
      <c r="AI843" s="38" t="str">
        <f>IF(C843="",IF(OR($D843&lt;&gt;"",$E843&lt;&gt;"",$H843&lt;&gt;"",$G843&lt;&gt;""),INDEX(AI$3:AI842,MATCH(MAX(AE$3:AE842),AE$3:AE842,0),0),""),C843)</f>
        <v/>
      </c>
      <c r="AJ843" s="38" t="str">
        <f>IF(D843="",IF(OR($E843&lt;&gt;"",$H843&lt;&gt;"",$G843&lt;&gt;""),INDEX(AJ$3:AJ842,MATCH(MAX(AF$3:AF842),AF$3:AF842,0),0),""),D843)</f>
        <v/>
      </c>
      <c r="AK843" s="4" t="str">
        <f>IF(入力!E843="","",IFERROR(INDEX(雇用者!$B$3:$B$100003,IFERROR(MATCH("*"&amp;$E843&amp;"*",雇用者!B$3:B$100003,0),MATCH("*"&amp;$E843&amp;"*",雇用者!C$3:C$100003,0)),0),入力!E843))&amp;""</f>
        <v/>
      </c>
      <c r="AL843" s="20" t="str">
        <f>IF(AM843="","",$AM843&amp;"@"&amp;AN843&amp;IF(AN843="","","@"&amp;COUNTIF($AK$3:AK843,AN843)))</f>
        <v/>
      </c>
      <c r="AM843" s="26" t="str">
        <f t="shared" si="416"/>
        <v/>
      </c>
      <c r="AN843" s="4" t="str">
        <f>IF(AK843="",IF(AND(OR(H843&lt;&gt;"",G843&lt;&gt;""),E843=""),INDEX($AK$3:AK842,MATCH(MAX($AG$3:AG842),$AG$3:AG842,0),0),""),AK843)</f>
        <v/>
      </c>
      <c r="AO843" s="20" t="str">
        <f>IF(H843="",IF(AN843="","",IFERROR(INDEX(雇用者!$D$3:$D$100003,MATCH($AN843,雇用者!B$3:B$100003,0),0),"")),H843)&amp;""</f>
        <v/>
      </c>
      <c r="AP843" s="20" t="str">
        <f>IF(AN843="","",IFERROR(IF(AND(入力!I843="",H843=""),INDEX(雇用者!$E$3:$E$100003,MATCH($AN843,雇用者!B$3:B$100003,0),0),I843),I843))&amp;""</f>
        <v/>
      </c>
      <c r="AQ843" s="20" t="str">
        <f t="shared" si="417"/>
        <v/>
      </c>
      <c r="AR843" s="20" t="str">
        <f t="shared" si="418"/>
        <v/>
      </c>
      <c r="AS843" s="20" t="str">
        <f>IF(AN843="","",IFERROR(IF(AND(入力!G843="",H843=""),INDEX(雇用者!$F$3:$Y$100003,MATCH($AN843,雇用者!B$3:B$100003,0),MATCH($AM843,雇用者!$F$1:$Y$1,1)),IF(G843="","",G843)),IF(G843="","",G843)))</f>
        <v/>
      </c>
      <c r="AT843" s="21" t="str">
        <f t="shared" si="419"/>
        <v/>
      </c>
      <c r="AU843" s="21" t="str">
        <f>IF(AND(AT843&lt;&gt;"",COUNTIF($AL$3:AL843,AL843)=1),SUMIF($AL$3:$AT$100003,AL843,$AT$3:$AT$100003),"")</f>
        <v/>
      </c>
      <c r="AV843" s="21" t="str">
        <f>IF(AND(COUNTIF($AM$3:AM843,AM843)=COUNTIF($AM$3:AM100843,AM843),AM843&lt;&gt;""),SUMIF($AM$3:AM843,AM843,$AT$3:AT843),"")</f>
        <v/>
      </c>
      <c r="AW843" s="96"/>
      <c r="AX843" s="20" t="str">
        <f>IF(COUNT(BC843:BH843)=6,MAX($AX$3:AX842)+1,"")</f>
        <v/>
      </c>
      <c r="AY843" s="20" t="str">
        <f>IF(AZ843="","",RANK(AZ843,$AZ$3:$AZ$100003,1)+COUNTIF($AZ$3:AZ843,AZ843)-1)</f>
        <v/>
      </c>
      <c r="AZ843" s="20" t="str">
        <f t="shared" si="420"/>
        <v/>
      </c>
      <c r="BA843" s="20" t="str">
        <f>IF(AN843="","",IF(COUNTIF($AN$3:AN843,AN843)=1,1+MAX($BA$3:BA842),INDEX($BA$3:BA842,MATCH(AN843,$AN$3:AN843,0),0)))</f>
        <v/>
      </c>
      <c r="BB843" s="20" t="str">
        <f>IF(AO843="","",IF(COUNTIF($AO$3:AO843,AO843)=1,1+MAX($BB$3:BB842),INDEX($BB$3:BB842,MATCH(AO843,$AO$3:AO843,0),0)))</f>
        <v/>
      </c>
      <c r="BC843" s="54" t="str">
        <f t="shared" si="421"/>
        <v/>
      </c>
      <c r="BD843" s="54" t="str">
        <f t="shared" si="422"/>
        <v/>
      </c>
      <c r="BE843" s="20" t="str">
        <f>IF($AN843="","",IF(COUNTIF(AN843,"*"&amp;BE$1&amp;"*"),COUNTIF(AN$3:AN843,"*"&amp;BE$1&amp;"*"),""))</f>
        <v/>
      </c>
      <c r="BF843" s="20" t="str">
        <f>IF($AN843="","",IF(COUNTIF(AO843,"*"&amp;BF$1&amp;"*"),COUNTIF(AO$3:AO843,"*"&amp;BF$1&amp;"*"),""))</f>
        <v/>
      </c>
      <c r="BG843" s="20" t="str">
        <f>IF($AN843="","",IF(COUNTIF(AP843,"*"&amp;BG$1&amp;"*"),COUNTIF(AP$3:AP843,"*"&amp;BG$1&amp;"*"),""))</f>
        <v/>
      </c>
      <c r="BH843" s="20" t="str">
        <f>IF($AN843="","",IF(COUNTIF(AQ843,"*"&amp;BH$1&amp;"*"),COUNTIF(AQ$3:AQ843,"*"&amp;BH$1&amp;"*"),""))</f>
        <v/>
      </c>
      <c r="BI843" s="58" t="str">
        <f t="shared" si="423"/>
        <v/>
      </c>
      <c r="BJ843" s="20" t="str">
        <f t="shared" si="424"/>
        <v/>
      </c>
      <c r="BK843" s="20" t="str">
        <f t="shared" si="425"/>
        <v/>
      </c>
      <c r="BM843" s="20" t="str">
        <f>IF($BM$1&gt;=1+MAX($BM$3:BM842),1+MAX($BM$3:BM842),"")</f>
        <v/>
      </c>
      <c r="BN843" s="20" t="str">
        <f t="shared" si="400"/>
        <v/>
      </c>
      <c r="BO843" s="20" t="str">
        <f t="shared" si="400"/>
        <v/>
      </c>
      <c r="BP843" s="20" t="str">
        <f t="shared" si="400"/>
        <v/>
      </c>
      <c r="BQ843" s="20" t="str">
        <f t="shared" si="400"/>
        <v/>
      </c>
      <c r="BR843" s="20" t="str">
        <f t="shared" si="400"/>
        <v/>
      </c>
      <c r="BS843" s="20" t="str">
        <f t="shared" si="400"/>
        <v/>
      </c>
      <c r="BT843" s="20" t="str">
        <f t="shared" si="400"/>
        <v/>
      </c>
      <c r="BU843" s="20" t="str">
        <f t="shared" si="400"/>
        <v/>
      </c>
      <c r="BV843" s="20" t="str">
        <f t="shared" si="400"/>
        <v/>
      </c>
      <c r="BW843" s="20" t="str">
        <f t="shared" si="400"/>
        <v/>
      </c>
      <c r="BX843" s="20" t="str">
        <f t="shared" si="400"/>
        <v/>
      </c>
    </row>
    <row r="844" spans="2:76" ht="30" customHeight="1" x14ac:dyDescent="0.2">
      <c r="B844" s="52"/>
      <c r="C844" s="52"/>
      <c r="D844" s="52"/>
      <c r="E844" s="30"/>
      <c r="F844" s="31"/>
      <c r="G844" s="32"/>
      <c r="H844" s="30"/>
      <c r="I844" s="31"/>
      <c r="J844" s="34"/>
      <c r="K844" s="112" t="str">
        <f t="shared" si="403"/>
        <v/>
      </c>
      <c r="L844" s="108" t="str">
        <f t="shared" si="404"/>
        <v/>
      </c>
      <c r="M844" s="108" t="str">
        <f t="shared" si="405"/>
        <v/>
      </c>
      <c r="N844" s="31" t="str">
        <f t="shared" si="406"/>
        <v/>
      </c>
      <c r="O844" s="31" t="str">
        <f t="shared" si="407"/>
        <v/>
      </c>
      <c r="P844" s="49" t="str">
        <f t="shared" si="408"/>
        <v/>
      </c>
      <c r="Q844" s="49" t="str">
        <f t="shared" si="409"/>
        <v/>
      </c>
      <c r="R844" s="32" t="str">
        <f t="shared" si="410"/>
        <v/>
      </c>
      <c r="S844" s="19"/>
      <c r="T844" s="45" t="str">
        <f t="shared" si="411"/>
        <v/>
      </c>
      <c r="U844" s="32" t="str">
        <f t="shared" si="412"/>
        <v/>
      </c>
      <c r="V844" s="22"/>
      <c r="W844" s="6" t="str">
        <f t="shared" si="401"/>
        <v/>
      </c>
      <c r="X844" s="7" t="str">
        <f t="shared" si="413"/>
        <v/>
      </c>
      <c r="Y844" s="19"/>
      <c r="Z844" s="13" t="str">
        <f t="shared" si="402"/>
        <v/>
      </c>
      <c r="AA844" s="13" t="str">
        <f t="shared" si="414"/>
        <v/>
      </c>
      <c r="AB844" s="7" t="str">
        <f t="shared" si="415"/>
        <v/>
      </c>
      <c r="AC844" s="22"/>
      <c r="AD844" s="3" t="str">
        <f>IF(B844="","",COUNT(B$3:B844))</f>
        <v/>
      </c>
      <c r="AE844" s="3" t="str">
        <f>IF(C844="","",COUNT(C$3:C844))</f>
        <v/>
      </c>
      <c r="AF844" s="3" t="str">
        <f>IF(D844="","",COUNT(D$3:D844))</f>
        <v/>
      </c>
      <c r="AG844" s="20" t="str">
        <f>IF(E844="","",COUNTA($E$3:E844))</f>
        <v/>
      </c>
      <c r="AH844" s="38" t="str">
        <f>IF(B844="",IF(OR($C844&lt;&gt;"",$D844&lt;&gt;"",$E844&lt;&gt;"",$H844&lt;&gt;"",$G844&lt;&gt;""),INDEX(AH$3:AH843,MATCH(MAX(AD$3:AD843),AD$3:AD843,0),0),""),B844)</f>
        <v/>
      </c>
      <c r="AI844" s="38" t="str">
        <f>IF(C844="",IF(OR($D844&lt;&gt;"",$E844&lt;&gt;"",$H844&lt;&gt;"",$G844&lt;&gt;""),INDEX(AI$3:AI843,MATCH(MAX(AE$3:AE843),AE$3:AE843,0),0),""),C844)</f>
        <v/>
      </c>
      <c r="AJ844" s="38" t="str">
        <f>IF(D844="",IF(OR($E844&lt;&gt;"",$H844&lt;&gt;"",$G844&lt;&gt;""),INDEX(AJ$3:AJ843,MATCH(MAX(AF$3:AF843),AF$3:AF843,0),0),""),D844)</f>
        <v/>
      </c>
      <c r="AK844" s="4" t="str">
        <f>IF(入力!E844="","",IFERROR(INDEX(雇用者!$B$3:$B$100003,IFERROR(MATCH("*"&amp;$E844&amp;"*",雇用者!B$3:B$100003,0),MATCH("*"&amp;$E844&amp;"*",雇用者!C$3:C$100003,0)),0),入力!E844))&amp;""</f>
        <v/>
      </c>
      <c r="AL844" s="20" t="str">
        <f>IF(AM844="","",$AM844&amp;"@"&amp;AN844&amp;IF(AN844="","","@"&amp;COUNTIF($AK$3:AK844,AN844)))</f>
        <v/>
      </c>
      <c r="AM844" s="26" t="str">
        <f t="shared" si="416"/>
        <v/>
      </c>
      <c r="AN844" s="4" t="str">
        <f>IF(AK844="",IF(AND(OR(H844&lt;&gt;"",G844&lt;&gt;""),E844=""),INDEX($AK$3:AK843,MATCH(MAX($AG$3:AG843),$AG$3:AG843,0),0),""),AK844)</f>
        <v/>
      </c>
      <c r="AO844" s="20" t="str">
        <f>IF(H844="",IF(AN844="","",IFERROR(INDEX(雇用者!$D$3:$D$100003,MATCH($AN844,雇用者!B$3:B$100003,0),0),"")),H844)&amp;""</f>
        <v/>
      </c>
      <c r="AP844" s="20" t="str">
        <f>IF(AN844="","",IFERROR(IF(AND(入力!I844="",H844=""),INDEX(雇用者!$E$3:$E$100003,MATCH($AN844,雇用者!B$3:B$100003,0),0),I844),I844))&amp;""</f>
        <v/>
      </c>
      <c r="AQ844" s="20" t="str">
        <f t="shared" si="417"/>
        <v/>
      </c>
      <c r="AR844" s="20" t="str">
        <f t="shared" si="418"/>
        <v/>
      </c>
      <c r="AS844" s="20" t="str">
        <f>IF(AN844="","",IFERROR(IF(AND(入力!G844="",H844=""),INDEX(雇用者!$F$3:$Y$100003,MATCH($AN844,雇用者!B$3:B$100003,0),MATCH($AM844,雇用者!$F$1:$Y$1,1)),IF(G844="","",G844)),IF(G844="","",G844)))</f>
        <v/>
      </c>
      <c r="AT844" s="21" t="str">
        <f t="shared" si="419"/>
        <v/>
      </c>
      <c r="AU844" s="21" t="str">
        <f>IF(AND(AT844&lt;&gt;"",COUNTIF($AL$3:AL844,AL844)=1),SUMIF($AL$3:$AT$100003,AL844,$AT$3:$AT$100003),"")</f>
        <v/>
      </c>
      <c r="AV844" s="21" t="str">
        <f>IF(AND(COUNTIF($AM$3:AM844,AM844)=COUNTIF($AM$3:AM100844,AM844),AM844&lt;&gt;""),SUMIF($AM$3:AM844,AM844,$AT$3:AT844),"")</f>
        <v/>
      </c>
      <c r="AW844" s="96"/>
      <c r="AX844" s="20" t="str">
        <f>IF(COUNT(BC844:BH844)=6,MAX($AX$3:AX843)+1,"")</f>
        <v/>
      </c>
      <c r="AY844" s="20" t="str">
        <f>IF(AZ844="","",RANK(AZ844,$AZ$3:$AZ$100003,1)+COUNTIF($AZ$3:AZ844,AZ844)-1)</f>
        <v/>
      </c>
      <c r="AZ844" s="20" t="str">
        <f t="shared" si="420"/>
        <v/>
      </c>
      <c r="BA844" s="20" t="str">
        <f>IF(AN844="","",IF(COUNTIF($AN$3:AN844,AN844)=1,1+MAX($BA$3:BA843),INDEX($BA$3:BA843,MATCH(AN844,$AN$3:AN844,0),0)))</f>
        <v/>
      </c>
      <c r="BB844" s="20" t="str">
        <f>IF(AO844="","",IF(COUNTIF($AO$3:AO844,AO844)=1,1+MAX($BB$3:BB843),INDEX($BB$3:BB843,MATCH(AO844,$AO$3:AO844,0),0)))</f>
        <v/>
      </c>
      <c r="BC844" s="54" t="str">
        <f t="shared" si="421"/>
        <v/>
      </c>
      <c r="BD844" s="54" t="str">
        <f t="shared" si="422"/>
        <v/>
      </c>
      <c r="BE844" s="20" t="str">
        <f>IF($AN844="","",IF(COUNTIF(AN844,"*"&amp;BE$1&amp;"*"),COUNTIF(AN$3:AN844,"*"&amp;BE$1&amp;"*"),""))</f>
        <v/>
      </c>
      <c r="BF844" s="20" t="str">
        <f>IF($AN844="","",IF(COUNTIF(AO844,"*"&amp;BF$1&amp;"*"),COUNTIF(AO$3:AO844,"*"&amp;BF$1&amp;"*"),""))</f>
        <v/>
      </c>
      <c r="BG844" s="20" t="str">
        <f>IF($AN844="","",IF(COUNTIF(AP844,"*"&amp;BG$1&amp;"*"),COUNTIF(AP$3:AP844,"*"&amp;BG$1&amp;"*"),""))</f>
        <v/>
      </c>
      <c r="BH844" s="20" t="str">
        <f>IF($AN844="","",IF(COUNTIF(AQ844,"*"&amp;BH$1&amp;"*"),COUNTIF(AQ$3:AQ844,"*"&amp;BH$1&amp;"*"),""))</f>
        <v/>
      </c>
      <c r="BI844" s="58" t="str">
        <f t="shared" si="423"/>
        <v/>
      </c>
      <c r="BJ844" s="20" t="str">
        <f t="shared" si="424"/>
        <v/>
      </c>
      <c r="BK844" s="20" t="str">
        <f t="shared" si="425"/>
        <v/>
      </c>
      <c r="BM844" s="20" t="str">
        <f>IF($BM$1&gt;=1+MAX($BM$3:BM843),1+MAX($BM$3:BM843),"")</f>
        <v/>
      </c>
      <c r="BN844" s="20" t="str">
        <f t="shared" si="400"/>
        <v/>
      </c>
      <c r="BO844" s="20" t="str">
        <f t="shared" si="400"/>
        <v/>
      </c>
      <c r="BP844" s="20" t="str">
        <f t="shared" si="400"/>
        <v/>
      </c>
      <c r="BQ844" s="20" t="str">
        <f t="shared" si="400"/>
        <v/>
      </c>
      <c r="BR844" s="20" t="str">
        <f t="shared" si="400"/>
        <v/>
      </c>
      <c r="BS844" s="20" t="str">
        <f t="shared" si="400"/>
        <v/>
      </c>
      <c r="BT844" s="20" t="str">
        <f t="shared" si="400"/>
        <v/>
      </c>
      <c r="BU844" s="20" t="str">
        <f t="shared" si="400"/>
        <v/>
      </c>
      <c r="BV844" s="20" t="str">
        <f t="shared" si="400"/>
        <v/>
      </c>
      <c r="BW844" s="20" t="str">
        <f t="shared" si="400"/>
        <v/>
      </c>
      <c r="BX844" s="20" t="str">
        <f t="shared" si="400"/>
        <v/>
      </c>
    </row>
    <row r="845" spans="2:76" ht="30" customHeight="1" x14ac:dyDescent="0.2">
      <c r="B845" s="52"/>
      <c r="C845" s="52"/>
      <c r="D845" s="52"/>
      <c r="E845" s="30"/>
      <c r="F845" s="31"/>
      <c r="G845" s="32"/>
      <c r="H845" s="30"/>
      <c r="I845" s="31"/>
      <c r="J845" s="34"/>
      <c r="K845" s="112" t="str">
        <f t="shared" si="403"/>
        <v/>
      </c>
      <c r="L845" s="108" t="str">
        <f t="shared" si="404"/>
        <v/>
      </c>
      <c r="M845" s="108" t="str">
        <f t="shared" si="405"/>
        <v/>
      </c>
      <c r="N845" s="31" t="str">
        <f t="shared" si="406"/>
        <v/>
      </c>
      <c r="O845" s="31" t="str">
        <f t="shared" si="407"/>
        <v/>
      </c>
      <c r="P845" s="49" t="str">
        <f t="shared" si="408"/>
        <v/>
      </c>
      <c r="Q845" s="49" t="str">
        <f t="shared" si="409"/>
        <v/>
      </c>
      <c r="R845" s="32" t="str">
        <f t="shared" si="410"/>
        <v/>
      </c>
      <c r="S845" s="19"/>
      <c r="T845" s="45" t="str">
        <f t="shared" si="411"/>
        <v/>
      </c>
      <c r="U845" s="32" t="str">
        <f t="shared" si="412"/>
        <v/>
      </c>
      <c r="V845" s="22"/>
      <c r="W845" s="6" t="str">
        <f t="shared" si="401"/>
        <v/>
      </c>
      <c r="X845" s="7" t="str">
        <f t="shared" si="413"/>
        <v/>
      </c>
      <c r="Y845" s="19"/>
      <c r="Z845" s="13" t="str">
        <f t="shared" si="402"/>
        <v/>
      </c>
      <c r="AA845" s="13" t="str">
        <f t="shared" si="414"/>
        <v/>
      </c>
      <c r="AB845" s="7" t="str">
        <f t="shared" si="415"/>
        <v/>
      </c>
      <c r="AC845" s="22"/>
      <c r="AD845" s="3" t="str">
        <f>IF(B845="","",COUNT(B$3:B845))</f>
        <v/>
      </c>
      <c r="AE845" s="3" t="str">
        <f>IF(C845="","",COUNT(C$3:C845))</f>
        <v/>
      </c>
      <c r="AF845" s="3" t="str">
        <f>IF(D845="","",COUNT(D$3:D845))</f>
        <v/>
      </c>
      <c r="AG845" s="20" t="str">
        <f>IF(E845="","",COUNTA($E$3:E845))</f>
        <v/>
      </c>
      <c r="AH845" s="38" t="str">
        <f>IF(B845="",IF(OR($C845&lt;&gt;"",$D845&lt;&gt;"",$E845&lt;&gt;"",$H845&lt;&gt;"",$G845&lt;&gt;""),INDEX(AH$3:AH844,MATCH(MAX(AD$3:AD844),AD$3:AD844,0),0),""),B845)</f>
        <v/>
      </c>
      <c r="AI845" s="38" t="str">
        <f>IF(C845="",IF(OR($D845&lt;&gt;"",$E845&lt;&gt;"",$H845&lt;&gt;"",$G845&lt;&gt;""),INDEX(AI$3:AI844,MATCH(MAX(AE$3:AE844),AE$3:AE844,0),0),""),C845)</f>
        <v/>
      </c>
      <c r="AJ845" s="38" t="str">
        <f>IF(D845="",IF(OR($E845&lt;&gt;"",$H845&lt;&gt;"",$G845&lt;&gt;""),INDEX(AJ$3:AJ844,MATCH(MAX(AF$3:AF844),AF$3:AF844,0),0),""),D845)</f>
        <v/>
      </c>
      <c r="AK845" s="4" t="str">
        <f>IF(入力!E845="","",IFERROR(INDEX(雇用者!$B$3:$B$100003,IFERROR(MATCH("*"&amp;$E845&amp;"*",雇用者!B$3:B$100003,0),MATCH("*"&amp;$E845&amp;"*",雇用者!C$3:C$100003,0)),0),入力!E845))&amp;""</f>
        <v/>
      </c>
      <c r="AL845" s="20" t="str">
        <f>IF(AM845="","",$AM845&amp;"@"&amp;AN845&amp;IF(AN845="","","@"&amp;COUNTIF($AK$3:AK845,AN845)))</f>
        <v/>
      </c>
      <c r="AM845" s="26" t="str">
        <f t="shared" si="416"/>
        <v/>
      </c>
      <c r="AN845" s="4" t="str">
        <f>IF(AK845="",IF(AND(OR(H845&lt;&gt;"",G845&lt;&gt;""),E845=""),INDEX($AK$3:AK844,MATCH(MAX($AG$3:AG844),$AG$3:AG844,0),0),""),AK845)</f>
        <v/>
      </c>
      <c r="AO845" s="20" t="str">
        <f>IF(H845="",IF(AN845="","",IFERROR(INDEX(雇用者!$D$3:$D$100003,MATCH($AN845,雇用者!B$3:B$100003,0),0),"")),H845)&amp;""</f>
        <v/>
      </c>
      <c r="AP845" s="20" t="str">
        <f>IF(AN845="","",IFERROR(IF(AND(入力!I845="",H845=""),INDEX(雇用者!$E$3:$E$100003,MATCH($AN845,雇用者!B$3:B$100003,0),0),I845),I845))&amp;""</f>
        <v/>
      </c>
      <c r="AQ845" s="20" t="str">
        <f t="shared" si="417"/>
        <v/>
      </c>
      <c r="AR845" s="20" t="str">
        <f t="shared" si="418"/>
        <v/>
      </c>
      <c r="AS845" s="20" t="str">
        <f>IF(AN845="","",IFERROR(IF(AND(入力!G845="",H845=""),INDEX(雇用者!$F$3:$Y$100003,MATCH($AN845,雇用者!B$3:B$100003,0),MATCH($AM845,雇用者!$F$1:$Y$1,1)),IF(G845="","",G845)),IF(G845="","",G845)))</f>
        <v/>
      </c>
      <c r="AT845" s="21" t="str">
        <f t="shared" si="419"/>
        <v/>
      </c>
      <c r="AU845" s="21" t="str">
        <f>IF(AND(AT845&lt;&gt;"",COUNTIF($AL$3:AL845,AL845)=1),SUMIF($AL$3:$AT$100003,AL845,$AT$3:$AT$100003),"")</f>
        <v/>
      </c>
      <c r="AV845" s="21" t="str">
        <f>IF(AND(COUNTIF($AM$3:AM845,AM845)=COUNTIF($AM$3:AM100845,AM845),AM845&lt;&gt;""),SUMIF($AM$3:AM845,AM845,$AT$3:AT845),"")</f>
        <v/>
      </c>
      <c r="AW845" s="96"/>
      <c r="AX845" s="20" t="str">
        <f>IF(COUNT(BC845:BH845)=6,MAX($AX$3:AX844)+1,"")</f>
        <v/>
      </c>
      <c r="AY845" s="20" t="str">
        <f>IF(AZ845="","",RANK(AZ845,$AZ$3:$AZ$100003,1)+COUNTIF($AZ$3:AZ845,AZ845)-1)</f>
        <v/>
      </c>
      <c r="AZ845" s="20" t="str">
        <f t="shared" si="420"/>
        <v/>
      </c>
      <c r="BA845" s="20" t="str">
        <f>IF(AN845="","",IF(COUNTIF($AN$3:AN845,AN845)=1,1+MAX($BA$3:BA844),INDEX($BA$3:BA844,MATCH(AN845,$AN$3:AN845,0),0)))</f>
        <v/>
      </c>
      <c r="BB845" s="20" t="str">
        <f>IF(AO845="","",IF(COUNTIF($AO$3:AO845,AO845)=1,1+MAX($BB$3:BB844),INDEX($BB$3:BB844,MATCH(AO845,$AO$3:AO845,0),0)))</f>
        <v/>
      </c>
      <c r="BC845" s="54" t="str">
        <f t="shared" si="421"/>
        <v/>
      </c>
      <c r="BD845" s="54" t="str">
        <f t="shared" si="422"/>
        <v/>
      </c>
      <c r="BE845" s="20" t="str">
        <f>IF($AN845="","",IF(COUNTIF(AN845,"*"&amp;BE$1&amp;"*"),COUNTIF(AN$3:AN845,"*"&amp;BE$1&amp;"*"),""))</f>
        <v/>
      </c>
      <c r="BF845" s="20" t="str">
        <f>IF($AN845="","",IF(COUNTIF(AO845,"*"&amp;BF$1&amp;"*"),COUNTIF(AO$3:AO845,"*"&amp;BF$1&amp;"*"),""))</f>
        <v/>
      </c>
      <c r="BG845" s="20" t="str">
        <f>IF($AN845="","",IF(COUNTIF(AP845,"*"&amp;BG$1&amp;"*"),COUNTIF(AP$3:AP845,"*"&amp;BG$1&amp;"*"),""))</f>
        <v/>
      </c>
      <c r="BH845" s="20" t="str">
        <f>IF($AN845="","",IF(COUNTIF(AQ845,"*"&amp;BH$1&amp;"*"),COUNTIF(AQ$3:AQ845,"*"&amp;BH$1&amp;"*"),""))</f>
        <v/>
      </c>
      <c r="BI845" s="58" t="str">
        <f t="shared" si="423"/>
        <v/>
      </c>
      <c r="BJ845" s="20" t="str">
        <f t="shared" si="424"/>
        <v/>
      </c>
      <c r="BK845" s="20" t="str">
        <f t="shared" si="425"/>
        <v/>
      </c>
      <c r="BM845" s="20" t="str">
        <f>IF($BM$1&gt;=1+MAX($BM$3:BM844),1+MAX($BM$3:BM844),"")</f>
        <v/>
      </c>
      <c r="BN845" s="20" t="str">
        <f t="shared" si="400"/>
        <v/>
      </c>
      <c r="BO845" s="20" t="str">
        <f t="shared" si="400"/>
        <v/>
      </c>
      <c r="BP845" s="20" t="str">
        <f t="shared" si="400"/>
        <v/>
      </c>
      <c r="BQ845" s="20" t="str">
        <f t="shared" si="400"/>
        <v/>
      </c>
      <c r="BR845" s="20" t="str">
        <f t="shared" si="400"/>
        <v/>
      </c>
      <c r="BS845" s="20" t="str">
        <f t="shared" si="400"/>
        <v/>
      </c>
      <c r="BT845" s="20" t="str">
        <f t="shared" si="400"/>
        <v/>
      </c>
      <c r="BU845" s="20" t="str">
        <f t="shared" si="400"/>
        <v/>
      </c>
      <c r="BV845" s="20" t="str">
        <f t="shared" si="400"/>
        <v/>
      </c>
      <c r="BW845" s="20" t="str">
        <f t="shared" si="400"/>
        <v/>
      </c>
      <c r="BX845" s="20" t="str">
        <f t="shared" si="400"/>
        <v/>
      </c>
    </row>
    <row r="846" spans="2:76" ht="30" customHeight="1" x14ac:dyDescent="0.2">
      <c r="B846" s="52"/>
      <c r="C846" s="52"/>
      <c r="D846" s="52"/>
      <c r="E846" s="30"/>
      <c r="F846" s="31"/>
      <c r="G846" s="32"/>
      <c r="H846" s="30"/>
      <c r="I846" s="31"/>
      <c r="J846" s="34"/>
      <c r="K846" s="112" t="str">
        <f t="shared" si="403"/>
        <v/>
      </c>
      <c r="L846" s="108" t="str">
        <f t="shared" si="404"/>
        <v/>
      </c>
      <c r="M846" s="108" t="str">
        <f t="shared" si="405"/>
        <v/>
      </c>
      <c r="N846" s="31" t="str">
        <f t="shared" si="406"/>
        <v/>
      </c>
      <c r="O846" s="31" t="str">
        <f t="shared" si="407"/>
        <v/>
      </c>
      <c r="P846" s="49" t="str">
        <f t="shared" si="408"/>
        <v/>
      </c>
      <c r="Q846" s="49" t="str">
        <f t="shared" si="409"/>
        <v/>
      </c>
      <c r="R846" s="32" t="str">
        <f t="shared" si="410"/>
        <v/>
      </c>
      <c r="S846" s="19"/>
      <c r="T846" s="45" t="str">
        <f t="shared" si="411"/>
        <v/>
      </c>
      <c r="U846" s="32" t="str">
        <f t="shared" si="412"/>
        <v/>
      </c>
      <c r="V846" s="22"/>
      <c r="W846" s="6" t="str">
        <f t="shared" si="401"/>
        <v/>
      </c>
      <c r="X846" s="7" t="str">
        <f t="shared" si="413"/>
        <v/>
      </c>
      <c r="Y846" s="19"/>
      <c r="Z846" s="13" t="str">
        <f t="shared" si="402"/>
        <v/>
      </c>
      <c r="AA846" s="13" t="str">
        <f t="shared" si="414"/>
        <v/>
      </c>
      <c r="AB846" s="7" t="str">
        <f t="shared" si="415"/>
        <v/>
      </c>
      <c r="AC846" s="22"/>
      <c r="AD846" s="3" t="str">
        <f>IF(B846="","",COUNT(B$3:B846))</f>
        <v/>
      </c>
      <c r="AE846" s="3" t="str">
        <f>IF(C846="","",COUNT(C$3:C846))</f>
        <v/>
      </c>
      <c r="AF846" s="3" t="str">
        <f>IF(D846="","",COUNT(D$3:D846))</f>
        <v/>
      </c>
      <c r="AG846" s="20" t="str">
        <f>IF(E846="","",COUNTA($E$3:E846))</f>
        <v/>
      </c>
      <c r="AH846" s="38" t="str">
        <f>IF(B846="",IF(OR($C846&lt;&gt;"",$D846&lt;&gt;"",$E846&lt;&gt;"",$H846&lt;&gt;"",$G846&lt;&gt;""),INDEX(AH$3:AH845,MATCH(MAX(AD$3:AD845),AD$3:AD845,0),0),""),B846)</f>
        <v/>
      </c>
      <c r="AI846" s="38" t="str">
        <f>IF(C846="",IF(OR($D846&lt;&gt;"",$E846&lt;&gt;"",$H846&lt;&gt;"",$G846&lt;&gt;""),INDEX(AI$3:AI845,MATCH(MAX(AE$3:AE845),AE$3:AE845,0),0),""),C846)</f>
        <v/>
      </c>
      <c r="AJ846" s="38" t="str">
        <f>IF(D846="",IF(OR($E846&lt;&gt;"",$H846&lt;&gt;"",$G846&lt;&gt;""),INDEX(AJ$3:AJ845,MATCH(MAX(AF$3:AF845),AF$3:AF845,0),0),""),D846)</f>
        <v/>
      </c>
      <c r="AK846" s="4" t="str">
        <f>IF(入力!E846="","",IFERROR(INDEX(雇用者!$B$3:$B$100003,IFERROR(MATCH("*"&amp;$E846&amp;"*",雇用者!B$3:B$100003,0),MATCH("*"&amp;$E846&amp;"*",雇用者!C$3:C$100003,0)),0),入力!E846))&amp;""</f>
        <v/>
      </c>
      <c r="AL846" s="20" t="str">
        <f>IF(AM846="","",$AM846&amp;"@"&amp;AN846&amp;IF(AN846="","","@"&amp;COUNTIF($AK$3:AK846,AN846)))</f>
        <v/>
      </c>
      <c r="AM846" s="26" t="str">
        <f t="shared" si="416"/>
        <v/>
      </c>
      <c r="AN846" s="4" t="str">
        <f>IF(AK846="",IF(AND(OR(H846&lt;&gt;"",G846&lt;&gt;""),E846=""),INDEX($AK$3:AK845,MATCH(MAX($AG$3:AG845),$AG$3:AG845,0),0),""),AK846)</f>
        <v/>
      </c>
      <c r="AO846" s="20" t="str">
        <f>IF(H846="",IF(AN846="","",IFERROR(INDEX(雇用者!$D$3:$D$100003,MATCH($AN846,雇用者!B$3:B$100003,0),0),"")),H846)&amp;""</f>
        <v/>
      </c>
      <c r="AP846" s="20" t="str">
        <f>IF(AN846="","",IFERROR(IF(AND(入力!I846="",H846=""),INDEX(雇用者!$E$3:$E$100003,MATCH($AN846,雇用者!B$3:B$100003,0),0),I846),I846))&amp;""</f>
        <v/>
      </c>
      <c r="AQ846" s="20" t="str">
        <f t="shared" si="417"/>
        <v/>
      </c>
      <c r="AR846" s="20" t="str">
        <f t="shared" si="418"/>
        <v/>
      </c>
      <c r="AS846" s="20" t="str">
        <f>IF(AN846="","",IFERROR(IF(AND(入力!G846="",H846=""),INDEX(雇用者!$F$3:$Y$100003,MATCH($AN846,雇用者!B$3:B$100003,0),MATCH($AM846,雇用者!$F$1:$Y$1,1)),IF(G846="","",G846)),IF(G846="","",G846)))</f>
        <v/>
      </c>
      <c r="AT846" s="21" t="str">
        <f t="shared" si="419"/>
        <v/>
      </c>
      <c r="AU846" s="21" t="str">
        <f>IF(AND(AT846&lt;&gt;"",COUNTIF($AL$3:AL846,AL846)=1),SUMIF($AL$3:$AT$100003,AL846,$AT$3:$AT$100003),"")</f>
        <v/>
      </c>
      <c r="AV846" s="21" t="str">
        <f>IF(AND(COUNTIF($AM$3:AM846,AM846)=COUNTIF($AM$3:AM100846,AM846),AM846&lt;&gt;""),SUMIF($AM$3:AM846,AM846,$AT$3:AT846),"")</f>
        <v/>
      </c>
      <c r="AW846" s="96"/>
      <c r="AX846" s="20" t="str">
        <f>IF(COUNT(BC846:BH846)=6,MAX($AX$3:AX845)+1,"")</f>
        <v/>
      </c>
      <c r="AY846" s="20" t="str">
        <f>IF(AZ846="","",RANK(AZ846,$AZ$3:$AZ$100003,1)+COUNTIF($AZ$3:AZ846,AZ846)-1)</f>
        <v/>
      </c>
      <c r="AZ846" s="20" t="str">
        <f t="shared" si="420"/>
        <v/>
      </c>
      <c r="BA846" s="20" t="str">
        <f>IF(AN846="","",IF(COUNTIF($AN$3:AN846,AN846)=1,1+MAX($BA$3:BA845),INDEX($BA$3:BA845,MATCH(AN846,$AN$3:AN846,0),0)))</f>
        <v/>
      </c>
      <c r="BB846" s="20" t="str">
        <f>IF(AO846="","",IF(COUNTIF($AO$3:AO846,AO846)=1,1+MAX($BB$3:BB845),INDEX($BB$3:BB845,MATCH(AO846,$AO$3:AO846,0),0)))</f>
        <v/>
      </c>
      <c r="BC846" s="54" t="str">
        <f t="shared" si="421"/>
        <v/>
      </c>
      <c r="BD846" s="54" t="str">
        <f t="shared" si="422"/>
        <v/>
      </c>
      <c r="BE846" s="20" t="str">
        <f>IF($AN846="","",IF(COUNTIF(AN846,"*"&amp;BE$1&amp;"*"),COUNTIF(AN$3:AN846,"*"&amp;BE$1&amp;"*"),""))</f>
        <v/>
      </c>
      <c r="BF846" s="20" t="str">
        <f>IF($AN846="","",IF(COUNTIF(AO846,"*"&amp;BF$1&amp;"*"),COUNTIF(AO$3:AO846,"*"&amp;BF$1&amp;"*"),""))</f>
        <v/>
      </c>
      <c r="BG846" s="20" t="str">
        <f>IF($AN846="","",IF(COUNTIF(AP846,"*"&amp;BG$1&amp;"*"),COUNTIF(AP$3:AP846,"*"&amp;BG$1&amp;"*"),""))</f>
        <v/>
      </c>
      <c r="BH846" s="20" t="str">
        <f>IF($AN846="","",IF(COUNTIF(AQ846,"*"&amp;BH$1&amp;"*"),COUNTIF(AQ$3:AQ846,"*"&amp;BH$1&amp;"*"),""))</f>
        <v/>
      </c>
      <c r="BI846" s="58" t="str">
        <f t="shared" si="423"/>
        <v/>
      </c>
      <c r="BJ846" s="20" t="str">
        <f t="shared" si="424"/>
        <v/>
      </c>
      <c r="BK846" s="20" t="str">
        <f t="shared" si="425"/>
        <v/>
      </c>
      <c r="BM846" s="20" t="str">
        <f>IF($BM$1&gt;=1+MAX($BM$3:BM845),1+MAX($BM$3:BM845),"")</f>
        <v/>
      </c>
      <c r="BN846" s="20" t="str">
        <f t="shared" si="400"/>
        <v/>
      </c>
      <c r="BO846" s="20" t="str">
        <f t="shared" si="400"/>
        <v/>
      </c>
      <c r="BP846" s="20" t="str">
        <f t="shared" si="400"/>
        <v/>
      </c>
      <c r="BQ846" s="20" t="str">
        <f t="shared" si="400"/>
        <v/>
      </c>
      <c r="BR846" s="20" t="str">
        <f t="shared" si="400"/>
        <v/>
      </c>
      <c r="BS846" s="20" t="str">
        <f t="shared" si="400"/>
        <v/>
      </c>
      <c r="BT846" s="20" t="str">
        <f t="shared" si="400"/>
        <v/>
      </c>
      <c r="BU846" s="20" t="str">
        <f t="shared" si="400"/>
        <v/>
      </c>
      <c r="BV846" s="20" t="str">
        <f t="shared" si="400"/>
        <v/>
      </c>
      <c r="BW846" s="20" t="str">
        <f t="shared" si="400"/>
        <v/>
      </c>
      <c r="BX846" s="20" t="str">
        <f t="shared" si="400"/>
        <v/>
      </c>
    </row>
    <row r="847" spans="2:76" ht="30" customHeight="1" x14ac:dyDescent="0.2">
      <c r="B847" s="52"/>
      <c r="C847" s="52"/>
      <c r="D847" s="52"/>
      <c r="E847" s="30"/>
      <c r="F847" s="31"/>
      <c r="G847" s="32"/>
      <c r="H847" s="30"/>
      <c r="I847" s="31"/>
      <c r="J847" s="34"/>
      <c r="K847" s="112" t="str">
        <f t="shared" si="403"/>
        <v/>
      </c>
      <c r="L847" s="108" t="str">
        <f t="shared" si="404"/>
        <v/>
      </c>
      <c r="M847" s="108" t="str">
        <f t="shared" si="405"/>
        <v/>
      </c>
      <c r="N847" s="31" t="str">
        <f t="shared" si="406"/>
        <v/>
      </c>
      <c r="O847" s="31" t="str">
        <f t="shared" si="407"/>
        <v/>
      </c>
      <c r="P847" s="49" t="str">
        <f t="shared" si="408"/>
        <v/>
      </c>
      <c r="Q847" s="49" t="str">
        <f t="shared" si="409"/>
        <v/>
      </c>
      <c r="R847" s="32" t="str">
        <f t="shared" si="410"/>
        <v/>
      </c>
      <c r="S847" s="19"/>
      <c r="T847" s="45" t="str">
        <f t="shared" si="411"/>
        <v/>
      </c>
      <c r="U847" s="32" t="str">
        <f t="shared" si="412"/>
        <v/>
      </c>
      <c r="V847" s="22"/>
      <c r="W847" s="6" t="str">
        <f t="shared" si="401"/>
        <v/>
      </c>
      <c r="X847" s="7" t="str">
        <f t="shared" si="413"/>
        <v/>
      </c>
      <c r="Y847" s="19"/>
      <c r="Z847" s="13" t="str">
        <f t="shared" si="402"/>
        <v/>
      </c>
      <c r="AA847" s="13" t="str">
        <f t="shared" si="414"/>
        <v/>
      </c>
      <c r="AB847" s="7" t="str">
        <f t="shared" si="415"/>
        <v/>
      </c>
      <c r="AC847" s="22"/>
      <c r="AD847" s="3" t="str">
        <f>IF(B847="","",COUNT(B$3:B847))</f>
        <v/>
      </c>
      <c r="AE847" s="3" t="str">
        <f>IF(C847="","",COUNT(C$3:C847))</f>
        <v/>
      </c>
      <c r="AF847" s="3" t="str">
        <f>IF(D847="","",COUNT(D$3:D847))</f>
        <v/>
      </c>
      <c r="AG847" s="20" t="str">
        <f>IF(E847="","",COUNTA($E$3:E847))</f>
        <v/>
      </c>
      <c r="AH847" s="38" t="str">
        <f>IF(B847="",IF(OR($C847&lt;&gt;"",$D847&lt;&gt;"",$E847&lt;&gt;"",$H847&lt;&gt;"",$G847&lt;&gt;""),INDEX(AH$3:AH846,MATCH(MAX(AD$3:AD846),AD$3:AD846,0),0),""),B847)</f>
        <v/>
      </c>
      <c r="AI847" s="38" t="str">
        <f>IF(C847="",IF(OR($D847&lt;&gt;"",$E847&lt;&gt;"",$H847&lt;&gt;"",$G847&lt;&gt;""),INDEX(AI$3:AI846,MATCH(MAX(AE$3:AE846),AE$3:AE846,0),0),""),C847)</f>
        <v/>
      </c>
      <c r="AJ847" s="38" t="str">
        <f>IF(D847="",IF(OR($E847&lt;&gt;"",$H847&lt;&gt;"",$G847&lt;&gt;""),INDEX(AJ$3:AJ846,MATCH(MAX(AF$3:AF846),AF$3:AF846,0),0),""),D847)</f>
        <v/>
      </c>
      <c r="AK847" s="4" t="str">
        <f>IF(入力!E847="","",IFERROR(INDEX(雇用者!$B$3:$B$100003,IFERROR(MATCH("*"&amp;$E847&amp;"*",雇用者!B$3:B$100003,0),MATCH("*"&amp;$E847&amp;"*",雇用者!C$3:C$100003,0)),0),入力!E847))&amp;""</f>
        <v/>
      </c>
      <c r="AL847" s="20" t="str">
        <f>IF(AM847="","",$AM847&amp;"@"&amp;AN847&amp;IF(AN847="","","@"&amp;COUNTIF($AK$3:AK847,AN847)))</f>
        <v/>
      </c>
      <c r="AM847" s="26" t="str">
        <f t="shared" si="416"/>
        <v/>
      </c>
      <c r="AN847" s="4" t="str">
        <f>IF(AK847="",IF(AND(OR(H847&lt;&gt;"",G847&lt;&gt;""),E847=""),INDEX($AK$3:AK846,MATCH(MAX($AG$3:AG846),$AG$3:AG846,0),0),""),AK847)</f>
        <v/>
      </c>
      <c r="AO847" s="20" t="str">
        <f>IF(H847="",IF(AN847="","",IFERROR(INDEX(雇用者!$D$3:$D$100003,MATCH($AN847,雇用者!B$3:B$100003,0),0),"")),H847)&amp;""</f>
        <v/>
      </c>
      <c r="AP847" s="20" t="str">
        <f>IF(AN847="","",IFERROR(IF(AND(入力!I847="",H847=""),INDEX(雇用者!$E$3:$E$100003,MATCH($AN847,雇用者!B$3:B$100003,0),0),I847),I847))&amp;""</f>
        <v/>
      </c>
      <c r="AQ847" s="20" t="str">
        <f t="shared" si="417"/>
        <v/>
      </c>
      <c r="AR847" s="20" t="str">
        <f t="shared" si="418"/>
        <v/>
      </c>
      <c r="AS847" s="20" t="str">
        <f>IF(AN847="","",IFERROR(IF(AND(入力!G847="",H847=""),INDEX(雇用者!$F$3:$Y$100003,MATCH($AN847,雇用者!B$3:B$100003,0),MATCH($AM847,雇用者!$F$1:$Y$1,1)),IF(G847="","",G847)),IF(G847="","",G847)))</f>
        <v/>
      </c>
      <c r="AT847" s="21" t="str">
        <f t="shared" si="419"/>
        <v/>
      </c>
      <c r="AU847" s="21" t="str">
        <f>IF(AND(AT847&lt;&gt;"",COUNTIF($AL$3:AL847,AL847)=1),SUMIF($AL$3:$AT$100003,AL847,$AT$3:$AT$100003),"")</f>
        <v/>
      </c>
      <c r="AV847" s="21" t="str">
        <f>IF(AND(COUNTIF($AM$3:AM847,AM847)=COUNTIF($AM$3:AM100847,AM847),AM847&lt;&gt;""),SUMIF($AM$3:AM847,AM847,$AT$3:AT847),"")</f>
        <v/>
      </c>
      <c r="AW847" s="96"/>
      <c r="AX847" s="20" t="str">
        <f>IF(COUNT(BC847:BH847)=6,MAX($AX$3:AX846)+1,"")</f>
        <v/>
      </c>
      <c r="AY847" s="20" t="str">
        <f>IF(AZ847="","",RANK(AZ847,$AZ$3:$AZ$100003,1)+COUNTIF($AZ$3:AZ847,AZ847)-1)</f>
        <v/>
      </c>
      <c r="AZ847" s="20" t="str">
        <f t="shared" si="420"/>
        <v/>
      </c>
      <c r="BA847" s="20" t="str">
        <f>IF(AN847="","",IF(COUNTIF($AN$3:AN847,AN847)=1,1+MAX($BA$3:BA846),INDEX($BA$3:BA846,MATCH(AN847,$AN$3:AN847,0),0)))</f>
        <v/>
      </c>
      <c r="BB847" s="20" t="str">
        <f>IF(AO847="","",IF(COUNTIF($AO$3:AO847,AO847)=1,1+MAX($BB$3:BB846),INDEX($BB$3:BB846,MATCH(AO847,$AO$3:AO847,0),0)))</f>
        <v/>
      </c>
      <c r="BC847" s="54" t="str">
        <f t="shared" si="421"/>
        <v/>
      </c>
      <c r="BD847" s="54" t="str">
        <f t="shared" si="422"/>
        <v/>
      </c>
      <c r="BE847" s="20" t="str">
        <f>IF($AN847="","",IF(COUNTIF(AN847,"*"&amp;BE$1&amp;"*"),COUNTIF(AN$3:AN847,"*"&amp;BE$1&amp;"*"),""))</f>
        <v/>
      </c>
      <c r="BF847" s="20" t="str">
        <f>IF($AN847="","",IF(COUNTIF(AO847,"*"&amp;BF$1&amp;"*"),COUNTIF(AO$3:AO847,"*"&amp;BF$1&amp;"*"),""))</f>
        <v/>
      </c>
      <c r="BG847" s="20" t="str">
        <f>IF($AN847="","",IF(COUNTIF(AP847,"*"&amp;BG$1&amp;"*"),COUNTIF(AP$3:AP847,"*"&amp;BG$1&amp;"*"),""))</f>
        <v/>
      </c>
      <c r="BH847" s="20" t="str">
        <f>IF($AN847="","",IF(COUNTIF(AQ847,"*"&amp;BH$1&amp;"*"),COUNTIF(AQ$3:AQ847,"*"&amp;BH$1&amp;"*"),""))</f>
        <v/>
      </c>
      <c r="BI847" s="58" t="str">
        <f t="shared" si="423"/>
        <v/>
      </c>
      <c r="BJ847" s="20" t="str">
        <f t="shared" si="424"/>
        <v/>
      </c>
      <c r="BK847" s="20" t="str">
        <f t="shared" si="425"/>
        <v/>
      </c>
      <c r="BM847" s="20" t="str">
        <f>IF($BM$1&gt;=1+MAX($BM$3:BM846),1+MAX($BM$3:BM846),"")</f>
        <v/>
      </c>
      <c r="BN847" s="20" t="str">
        <f t="shared" si="400"/>
        <v/>
      </c>
      <c r="BO847" s="20" t="str">
        <f t="shared" si="400"/>
        <v/>
      </c>
      <c r="BP847" s="20" t="str">
        <f t="shared" si="400"/>
        <v/>
      </c>
      <c r="BQ847" s="20" t="str">
        <f t="shared" si="400"/>
        <v/>
      </c>
      <c r="BR847" s="20" t="str">
        <f t="shared" si="400"/>
        <v/>
      </c>
      <c r="BS847" s="20" t="str">
        <f t="shared" si="400"/>
        <v/>
      </c>
      <c r="BT847" s="20" t="str">
        <f t="shared" si="400"/>
        <v/>
      </c>
      <c r="BU847" s="20" t="str">
        <f t="shared" si="400"/>
        <v/>
      </c>
      <c r="BV847" s="20" t="str">
        <f t="shared" si="400"/>
        <v/>
      </c>
      <c r="BW847" s="20" t="str">
        <f t="shared" si="400"/>
        <v/>
      </c>
      <c r="BX847" s="20" t="str">
        <f t="shared" si="400"/>
        <v/>
      </c>
    </row>
    <row r="848" spans="2:76" ht="30" customHeight="1" x14ac:dyDescent="0.2">
      <c r="B848" s="52"/>
      <c r="C848" s="52"/>
      <c r="D848" s="52"/>
      <c r="E848" s="30"/>
      <c r="F848" s="31"/>
      <c r="G848" s="32"/>
      <c r="H848" s="30"/>
      <c r="I848" s="31"/>
      <c r="J848" s="34"/>
      <c r="K848" s="112" t="str">
        <f t="shared" si="403"/>
        <v/>
      </c>
      <c r="L848" s="108" t="str">
        <f t="shared" si="404"/>
        <v/>
      </c>
      <c r="M848" s="108" t="str">
        <f t="shared" si="405"/>
        <v/>
      </c>
      <c r="N848" s="31" t="str">
        <f t="shared" si="406"/>
        <v/>
      </c>
      <c r="O848" s="31" t="str">
        <f t="shared" si="407"/>
        <v/>
      </c>
      <c r="P848" s="49" t="str">
        <f t="shared" si="408"/>
        <v/>
      </c>
      <c r="Q848" s="49" t="str">
        <f t="shared" si="409"/>
        <v/>
      </c>
      <c r="R848" s="32" t="str">
        <f t="shared" si="410"/>
        <v/>
      </c>
      <c r="S848" s="19"/>
      <c r="T848" s="45" t="str">
        <f t="shared" si="411"/>
        <v/>
      </c>
      <c r="U848" s="32" t="str">
        <f t="shared" si="412"/>
        <v/>
      </c>
      <c r="V848" s="22"/>
      <c r="W848" s="6" t="str">
        <f t="shared" si="401"/>
        <v/>
      </c>
      <c r="X848" s="7" t="str">
        <f t="shared" si="413"/>
        <v/>
      </c>
      <c r="Y848" s="19"/>
      <c r="Z848" s="13" t="str">
        <f t="shared" si="402"/>
        <v/>
      </c>
      <c r="AA848" s="13" t="str">
        <f t="shared" si="414"/>
        <v/>
      </c>
      <c r="AB848" s="7" t="str">
        <f t="shared" si="415"/>
        <v/>
      </c>
      <c r="AC848" s="22"/>
      <c r="AD848" s="3" t="str">
        <f>IF(B848="","",COUNT(B$3:B848))</f>
        <v/>
      </c>
      <c r="AE848" s="3" t="str">
        <f>IF(C848="","",COUNT(C$3:C848))</f>
        <v/>
      </c>
      <c r="AF848" s="3" t="str">
        <f>IF(D848="","",COUNT(D$3:D848))</f>
        <v/>
      </c>
      <c r="AG848" s="20" t="str">
        <f>IF(E848="","",COUNTA($E$3:E848))</f>
        <v/>
      </c>
      <c r="AH848" s="38" t="str">
        <f>IF(B848="",IF(OR($C848&lt;&gt;"",$D848&lt;&gt;"",$E848&lt;&gt;"",$H848&lt;&gt;"",$G848&lt;&gt;""),INDEX(AH$3:AH847,MATCH(MAX(AD$3:AD847),AD$3:AD847,0),0),""),B848)</f>
        <v/>
      </c>
      <c r="AI848" s="38" t="str">
        <f>IF(C848="",IF(OR($D848&lt;&gt;"",$E848&lt;&gt;"",$H848&lt;&gt;"",$G848&lt;&gt;""),INDEX(AI$3:AI847,MATCH(MAX(AE$3:AE847),AE$3:AE847,0),0),""),C848)</f>
        <v/>
      </c>
      <c r="AJ848" s="38" t="str">
        <f>IF(D848="",IF(OR($E848&lt;&gt;"",$H848&lt;&gt;"",$G848&lt;&gt;""),INDEX(AJ$3:AJ847,MATCH(MAX(AF$3:AF847),AF$3:AF847,0),0),""),D848)</f>
        <v/>
      </c>
      <c r="AK848" s="4" t="str">
        <f>IF(入力!E848="","",IFERROR(INDEX(雇用者!$B$3:$B$100003,IFERROR(MATCH("*"&amp;$E848&amp;"*",雇用者!B$3:B$100003,0),MATCH("*"&amp;$E848&amp;"*",雇用者!C$3:C$100003,0)),0),入力!E848))&amp;""</f>
        <v/>
      </c>
      <c r="AL848" s="20" t="str">
        <f>IF(AM848="","",$AM848&amp;"@"&amp;AN848&amp;IF(AN848="","","@"&amp;COUNTIF($AK$3:AK848,AN848)))</f>
        <v/>
      </c>
      <c r="AM848" s="26" t="str">
        <f t="shared" si="416"/>
        <v/>
      </c>
      <c r="AN848" s="4" t="str">
        <f>IF(AK848="",IF(AND(OR(H848&lt;&gt;"",G848&lt;&gt;""),E848=""),INDEX($AK$3:AK847,MATCH(MAX($AG$3:AG847),$AG$3:AG847,0),0),""),AK848)</f>
        <v/>
      </c>
      <c r="AO848" s="20" t="str">
        <f>IF(H848="",IF(AN848="","",IFERROR(INDEX(雇用者!$D$3:$D$100003,MATCH($AN848,雇用者!B$3:B$100003,0),0),"")),H848)&amp;""</f>
        <v/>
      </c>
      <c r="AP848" s="20" t="str">
        <f>IF(AN848="","",IFERROR(IF(AND(入力!I848="",H848=""),INDEX(雇用者!$E$3:$E$100003,MATCH($AN848,雇用者!B$3:B$100003,0),0),I848),I848))&amp;""</f>
        <v/>
      </c>
      <c r="AQ848" s="20" t="str">
        <f t="shared" si="417"/>
        <v/>
      </c>
      <c r="AR848" s="20" t="str">
        <f t="shared" si="418"/>
        <v/>
      </c>
      <c r="AS848" s="20" t="str">
        <f>IF(AN848="","",IFERROR(IF(AND(入力!G848="",H848=""),INDEX(雇用者!$F$3:$Y$100003,MATCH($AN848,雇用者!B$3:B$100003,0),MATCH($AM848,雇用者!$F$1:$Y$1,1)),IF(G848="","",G848)),IF(G848="","",G848)))</f>
        <v/>
      </c>
      <c r="AT848" s="21" t="str">
        <f t="shared" si="419"/>
        <v/>
      </c>
      <c r="AU848" s="21" t="str">
        <f>IF(AND(AT848&lt;&gt;"",COUNTIF($AL$3:AL848,AL848)=1),SUMIF($AL$3:$AT$100003,AL848,$AT$3:$AT$100003),"")</f>
        <v/>
      </c>
      <c r="AV848" s="21" t="str">
        <f>IF(AND(COUNTIF($AM$3:AM848,AM848)=COUNTIF($AM$3:AM100848,AM848),AM848&lt;&gt;""),SUMIF($AM$3:AM848,AM848,$AT$3:AT848),"")</f>
        <v/>
      </c>
      <c r="AW848" s="96"/>
      <c r="AX848" s="20" t="str">
        <f>IF(COUNT(BC848:BH848)=6,MAX($AX$3:AX847)+1,"")</f>
        <v/>
      </c>
      <c r="AY848" s="20" t="str">
        <f>IF(AZ848="","",RANK(AZ848,$AZ$3:$AZ$100003,1)+COUNTIF($AZ$3:AZ848,AZ848)-1)</f>
        <v/>
      </c>
      <c r="AZ848" s="20" t="str">
        <f t="shared" si="420"/>
        <v/>
      </c>
      <c r="BA848" s="20" t="str">
        <f>IF(AN848="","",IF(COUNTIF($AN$3:AN848,AN848)=1,1+MAX($BA$3:BA847),INDEX($BA$3:BA847,MATCH(AN848,$AN$3:AN848,0),0)))</f>
        <v/>
      </c>
      <c r="BB848" s="20" t="str">
        <f>IF(AO848="","",IF(COUNTIF($AO$3:AO848,AO848)=1,1+MAX($BB$3:BB847),INDEX($BB$3:BB847,MATCH(AO848,$AO$3:AO848,0),0)))</f>
        <v/>
      </c>
      <c r="BC848" s="54" t="str">
        <f t="shared" si="421"/>
        <v/>
      </c>
      <c r="BD848" s="54" t="str">
        <f t="shared" si="422"/>
        <v/>
      </c>
      <c r="BE848" s="20" t="str">
        <f>IF($AN848="","",IF(COUNTIF(AN848,"*"&amp;BE$1&amp;"*"),COUNTIF(AN$3:AN848,"*"&amp;BE$1&amp;"*"),""))</f>
        <v/>
      </c>
      <c r="BF848" s="20" t="str">
        <f>IF($AN848="","",IF(COUNTIF(AO848,"*"&amp;BF$1&amp;"*"),COUNTIF(AO$3:AO848,"*"&amp;BF$1&amp;"*"),""))</f>
        <v/>
      </c>
      <c r="BG848" s="20" t="str">
        <f>IF($AN848="","",IF(COUNTIF(AP848,"*"&amp;BG$1&amp;"*"),COUNTIF(AP$3:AP848,"*"&amp;BG$1&amp;"*"),""))</f>
        <v/>
      </c>
      <c r="BH848" s="20" t="str">
        <f>IF($AN848="","",IF(COUNTIF(AQ848,"*"&amp;BH$1&amp;"*"),COUNTIF(AQ$3:AQ848,"*"&amp;BH$1&amp;"*"),""))</f>
        <v/>
      </c>
      <c r="BI848" s="58" t="str">
        <f t="shared" si="423"/>
        <v/>
      </c>
      <c r="BJ848" s="20" t="str">
        <f t="shared" si="424"/>
        <v/>
      </c>
      <c r="BK848" s="20" t="str">
        <f t="shared" si="425"/>
        <v/>
      </c>
      <c r="BM848" s="20" t="str">
        <f>IF($BM$1&gt;=1+MAX($BM$3:BM847),1+MAX($BM$3:BM847),"")</f>
        <v/>
      </c>
      <c r="BN848" s="20" t="str">
        <f t="shared" si="400"/>
        <v/>
      </c>
      <c r="BO848" s="20" t="str">
        <f t="shared" si="400"/>
        <v/>
      </c>
      <c r="BP848" s="20" t="str">
        <f t="shared" si="400"/>
        <v/>
      </c>
      <c r="BQ848" s="20" t="str">
        <f t="shared" si="400"/>
        <v/>
      </c>
      <c r="BR848" s="20" t="str">
        <f t="shared" si="400"/>
        <v/>
      </c>
      <c r="BS848" s="20" t="str">
        <f t="shared" si="400"/>
        <v/>
      </c>
      <c r="BT848" s="20" t="str">
        <f t="shared" si="400"/>
        <v/>
      </c>
      <c r="BU848" s="20" t="str">
        <f t="shared" si="400"/>
        <v/>
      </c>
      <c r="BV848" s="20" t="str">
        <f t="shared" si="400"/>
        <v/>
      </c>
      <c r="BW848" s="20" t="str">
        <f t="shared" si="400"/>
        <v/>
      </c>
      <c r="BX848" s="20" t="str">
        <f t="shared" si="400"/>
        <v/>
      </c>
    </row>
    <row r="849" spans="2:76" ht="30" customHeight="1" x14ac:dyDescent="0.2">
      <c r="B849" s="52"/>
      <c r="C849" s="52"/>
      <c r="D849" s="52"/>
      <c r="E849" s="30"/>
      <c r="F849" s="31"/>
      <c r="G849" s="32"/>
      <c r="H849" s="30"/>
      <c r="I849" s="31"/>
      <c r="J849" s="34"/>
      <c r="K849" s="112" t="str">
        <f t="shared" si="403"/>
        <v/>
      </c>
      <c r="L849" s="108" t="str">
        <f t="shared" si="404"/>
        <v/>
      </c>
      <c r="M849" s="108" t="str">
        <f t="shared" si="405"/>
        <v/>
      </c>
      <c r="N849" s="31" t="str">
        <f t="shared" si="406"/>
        <v/>
      </c>
      <c r="O849" s="31" t="str">
        <f t="shared" si="407"/>
        <v/>
      </c>
      <c r="P849" s="49" t="str">
        <f t="shared" si="408"/>
        <v/>
      </c>
      <c r="Q849" s="49" t="str">
        <f t="shared" si="409"/>
        <v/>
      </c>
      <c r="R849" s="32" t="str">
        <f t="shared" si="410"/>
        <v/>
      </c>
      <c r="S849" s="19"/>
      <c r="T849" s="45" t="str">
        <f t="shared" si="411"/>
        <v/>
      </c>
      <c r="U849" s="32" t="str">
        <f t="shared" si="412"/>
        <v/>
      </c>
      <c r="V849" s="22"/>
      <c r="W849" s="6" t="str">
        <f t="shared" si="401"/>
        <v/>
      </c>
      <c r="X849" s="7" t="str">
        <f t="shared" si="413"/>
        <v/>
      </c>
      <c r="Y849" s="19"/>
      <c r="Z849" s="13" t="str">
        <f t="shared" si="402"/>
        <v/>
      </c>
      <c r="AA849" s="13" t="str">
        <f t="shared" si="414"/>
        <v/>
      </c>
      <c r="AB849" s="7" t="str">
        <f t="shared" si="415"/>
        <v/>
      </c>
      <c r="AC849" s="22"/>
      <c r="AD849" s="3" t="str">
        <f>IF(B849="","",COUNT(B$3:B849))</f>
        <v/>
      </c>
      <c r="AE849" s="3" t="str">
        <f>IF(C849="","",COUNT(C$3:C849))</f>
        <v/>
      </c>
      <c r="AF849" s="3" t="str">
        <f>IF(D849="","",COUNT(D$3:D849))</f>
        <v/>
      </c>
      <c r="AG849" s="20" t="str">
        <f>IF(E849="","",COUNTA($E$3:E849))</f>
        <v/>
      </c>
      <c r="AH849" s="38" t="str">
        <f>IF(B849="",IF(OR($C849&lt;&gt;"",$D849&lt;&gt;"",$E849&lt;&gt;"",$H849&lt;&gt;"",$G849&lt;&gt;""),INDEX(AH$3:AH848,MATCH(MAX(AD$3:AD848),AD$3:AD848,0),0),""),B849)</f>
        <v/>
      </c>
      <c r="AI849" s="38" t="str">
        <f>IF(C849="",IF(OR($D849&lt;&gt;"",$E849&lt;&gt;"",$H849&lt;&gt;"",$G849&lt;&gt;""),INDEX(AI$3:AI848,MATCH(MAX(AE$3:AE848),AE$3:AE848,0),0),""),C849)</f>
        <v/>
      </c>
      <c r="AJ849" s="38" t="str">
        <f>IF(D849="",IF(OR($E849&lt;&gt;"",$H849&lt;&gt;"",$G849&lt;&gt;""),INDEX(AJ$3:AJ848,MATCH(MAX(AF$3:AF848),AF$3:AF848,0),0),""),D849)</f>
        <v/>
      </c>
      <c r="AK849" s="4" t="str">
        <f>IF(入力!E849="","",IFERROR(INDEX(雇用者!$B$3:$B$100003,IFERROR(MATCH("*"&amp;$E849&amp;"*",雇用者!B$3:B$100003,0),MATCH("*"&amp;$E849&amp;"*",雇用者!C$3:C$100003,0)),0),入力!E849))&amp;""</f>
        <v/>
      </c>
      <c r="AL849" s="20" t="str">
        <f>IF(AM849="","",$AM849&amp;"@"&amp;AN849&amp;IF(AN849="","","@"&amp;COUNTIF($AK$3:AK849,AN849)))</f>
        <v/>
      </c>
      <c r="AM849" s="26" t="str">
        <f t="shared" si="416"/>
        <v/>
      </c>
      <c r="AN849" s="4" t="str">
        <f>IF(AK849="",IF(AND(OR(H849&lt;&gt;"",G849&lt;&gt;""),E849=""),INDEX($AK$3:AK848,MATCH(MAX($AG$3:AG848),$AG$3:AG848,0),0),""),AK849)</f>
        <v/>
      </c>
      <c r="AO849" s="20" t="str">
        <f>IF(H849="",IF(AN849="","",IFERROR(INDEX(雇用者!$D$3:$D$100003,MATCH($AN849,雇用者!B$3:B$100003,0),0),"")),H849)&amp;""</f>
        <v/>
      </c>
      <c r="AP849" s="20" t="str">
        <f>IF(AN849="","",IFERROR(IF(AND(入力!I849="",H849=""),INDEX(雇用者!$E$3:$E$100003,MATCH($AN849,雇用者!B$3:B$100003,0),0),I849),I849))&amp;""</f>
        <v/>
      </c>
      <c r="AQ849" s="20" t="str">
        <f t="shared" si="417"/>
        <v/>
      </c>
      <c r="AR849" s="20" t="str">
        <f t="shared" si="418"/>
        <v/>
      </c>
      <c r="AS849" s="20" t="str">
        <f>IF(AN849="","",IFERROR(IF(AND(入力!G849="",H849=""),INDEX(雇用者!$F$3:$Y$100003,MATCH($AN849,雇用者!B$3:B$100003,0),MATCH($AM849,雇用者!$F$1:$Y$1,1)),IF(G849="","",G849)),IF(G849="","",G849)))</f>
        <v/>
      </c>
      <c r="AT849" s="21" t="str">
        <f t="shared" si="419"/>
        <v/>
      </c>
      <c r="AU849" s="21" t="str">
        <f>IF(AND(AT849&lt;&gt;"",COUNTIF($AL$3:AL849,AL849)=1),SUMIF($AL$3:$AT$100003,AL849,$AT$3:$AT$100003),"")</f>
        <v/>
      </c>
      <c r="AV849" s="21" t="str">
        <f>IF(AND(COUNTIF($AM$3:AM849,AM849)=COUNTIF($AM$3:AM100849,AM849),AM849&lt;&gt;""),SUMIF($AM$3:AM849,AM849,$AT$3:AT849),"")</f>
        <v/>
      </c>
      <c r="AW849" s="96"/>
      <c r="AX849" s="20" t="str">
        <f>IF(COUNT(BC849:BH849)=6,MAX($AX$3:AX848)+1,"")</f>
        <v/>
      </c>
      <c r="AY849" s="20" t="str">
        <f>IF(AZ849="","",RANK(AZ849,$AZ$3:$AZ$100003,1)+COUNTIF($AZ$3:AZ849,AZ849)-1)</f>
        <v/>
      </c>
      <c r="AZ849" s="20" t="str">
        <f t="shared" si="420"/>
        <v/>
      </c>
      <c r="BA849" s="20" t="str">
        <f>IF(AN849="","",IF(COUNTIF($AN$3:AN849,AN849)=1,1+MAX($BA$3:BA848),INDEX($BA$3:BA848,MATCH(AN849,$AN$3:AN849,0),0)))</f>
        <v/>
      </c>
      <c r="BB849" s="20" t="str">
        <f>IF(AO849="","",IF(COUNTIF($AO$3:AO849,AO849)=1,1+MAX($BB$3:BB848),INDEX($BB$3:BB848,MATCH(AO849,$AO$3:AO849,0),0)))</f>
        <v/>
      </c>
      <c r="BC849" s="54" t="str">
        <f t="shared" si="421"/>
        <v/>
      </c>
      <c r="BD849" s="54" t="str">
        <f t="shared" si="422"/>
        <v/>
      </c>
      <c r="BE849" s="20" t="str">
        <f>IF($AN849="","",IF(COUNTIF(AN849,"*"&amp;BE$1&amp;"*"),COUNTIF(AN$3:AN849,"*"&amp;BE$1&amp;"*"),""))</f>
        <v/>
      </c>
      <c r="BF849" s="20" t="str">
        <f>IF($AN849="","",IF(COUNTIF(AO849,"*"&amp;BF$1&amp;"*"),COUNTIF(AO$3:AO849,"*"&amp;BF$1&amp;"*"),""))</f>
        <v/>
      </c>
      <c r="BG849" s="20" t="str">
        <f>IF($AN849="","",IF(COUNTIF(AP849,"*"&amp;BG$1&amp;"*"),COUNTIF(AP$3:AP849,"*"&amp;BG$1&amp;"*"),""))</f>
        <v/>
      </c>
      <c r="BH849" s="20" t="str">
        <f>IF($AN849="","",IF(COUNTIF(AQ849,"*"&amp;BH$1&amp;"*"),COUNTIF(AQ$3:AQ849,"*"&amp;BH$1&amp;"*"),""))</f>
        <v/>
      </c>
      <c r="BI849" s="58" t="str">
        <f t="shared" si="423"/>
        <v/>
      </c>
      <c r="BJ849" s="20" t="str">
        <f t="shared" si="424"/>
        <v/>
      </c>
      <c r="BK849" s="20" t="str">
        <f t="shared" si="425"/>
        <v/>
      </c>
      <c r="BM849" s="20" t="str">
        <f>IF($BM$1&gt;=1+MAX($BM$3:BM848),1+MAX($BM$3:BM848),"")</f>
        <v/>
      </c>
      <c r="BN849" s="20" t="str">
        <f t="shared" si="400"/>
        <v/>
      </c>
      <c r="BO849" s="20" t="str">
        <f t="shared" si="400"/>
        <v/>
      </c>
      <c r="BP849" s="20" t="str">
        <f t="shared" si="400"/>
        <v/>
      </c>
      <c r="BQ849" s="20" t="str">
        <f t="shared" si="400"/>
        <v/>
      </c>
      <c r="BR849" s="20" t="str">
        <f t="shared" si="400"/>
        <v/>
      </c>
      <c r="BS849" s="20" t="str">
        <f t="shared" si="400"/>
        <v/>
      </c>
      <c r="BT849" s="20" t="str">
        <f t="shared" si="400"/>
        <v/>
      </c>
      <c r="BU849" s="20" t="str">
        <f t="shared" si="400"/>
        <v/>
      </c>
      <c r="BV849" s="20" t="str">
        <f t="shared" si="400"/>
        <v/>
      </c>
      <c r="BW849" s="20" t="str">
        <f t="shared" si="400"/>
        <v/>
      </c>
      <c r="BX849" s="20" t="str">
        <f t="shared" si="400"/>
        <v/>
      </c>
    </row>
    <row r="850" spans="2:76" ht="30" customHeight="1" x14ac:dyDescent="0.2">
      <c r="B850" s="52"/>
      <c r="C850" s="52"/>
      <c r="D850" s="52"/>
      <c r="E850" s="30"/>
      <c r="F850" s="31"/>
      <c r="G850" s="32"/>
      <c r="H850" s="30"/>
      <c r="I850" s="31"/>
      <c r="J850" s="34"/>
      <c r="K850" s="112" t="str">
        <f t="shared" si="403"/>
        <v/>
      </c>
      <c r="L850" s="108" t="str">
        <f t="shared" si="404"/>
        <v/>
      </c>
      <c r="M850" s="108" t="str">
        <f t="shared" si="405"/>
        <v/>
      </c>
      <c r="N850" s="31" t="str">
        <f t="shared" si="406"/>
        <v/>
      </c>
      <c r="O850" s="31" t="str">
        <f t="shared" si="407"/>
        <v/>
      </c>
      <c r="P850" s="49" t="str">
        <f t="shared" si="408"/>
        <v/>
      </c>
      <c r="Q850" s="49" t="str">
        <f t="shared" si="409"/>
        <v/>
      </c>
      <c r="R850" s="32" t="str">
        <f t="shared" si="410"/>
        <v/>
      </c>
      <c r="S850" s="19"/>
      <c r="T850" s="45" t="str">
        <f t="shared" si="411"/>
        <v/>
      </c>
      <c r="U850" s="32" t="str">
        <f t="shared" si="412"/>
        <v/>
      </c>
      <c r="V850" s="22"/>
      <c r="W850" s="6" t="str">
        <f t="shared" si="401"/>
        <v/>
      </c>
      <c r="X850" s="7" t="str">
        <f t="shared" si="413"/>
        <v/>
      </c>
      <c r="Y850" s="19"/>
      <c r="Z850" s="13" t="str">
        <f t="shared" si="402"/>
        <v/>
      </c>
      <c r="AA850" s="13" t="str">
        <f t="shared" si="414"/>
        <v/>
      </c>
      <c r="AB850" s="7" t="str">
        <f t="shared" si="415"/>
        <v/>
      </c>
      <c r="AC850" s="22"/>
      <c r="AD850" s="3" t="str">
        <f>IF(B850="","",COUNT(B$3:B850))</f>
        <v/>
      </c>
      <c r="AE850" s="3" t="str">
        <f>IF(C850="","",COUNT(C$3:C850))</f>
        <v/>
      </c>
      <c r="AF850" s="3" t="str">
        <f>IF(D850="","",COUNT(D$3:D850))</f>
        <v/>
      </c>
      <c r="AG850" s="20" t="str">
        <f>IF(E850="","",COUNTA($E$3:E850))</f>
        <v/>
      </c>
      <c r="AH850" s="38" t="str">
        <f>IF(B850="",IF(OR($C850&lt;&gt;"",$D850&lt;&gt;"",$E850&lt;&gt;"",$H850&lt;&gt;"",$G850&lt;&gt;""),INDEX(AH$3:AH849,MATCH(MAX(AD$3:AD849),AD$3:AD849,0),0),""),B850)</f>
        <v/>
      </c>
      <c r="AI850" s="38" t="str">
        <f>IF(C850="",IF(OR($D850&lt;&gt;"",$E850&lt;&gt;"",$H850&lt;&gt;"",$G850&lt;&gt;""),INDEX(AI$3:AI849,MATCH(MAX(AE$3:AE849),AE$3:AE849,0),0),""),C850)</f>
        <v/>
      </c>
      <c r="AJ850" s="38" t="str">
        <f>IF(D850="",IF(OR($E850&lt;&gt;"",$H850&lt;&gt;"",$G850&lt;&gt;""),INDEX(AJ$3:AJ849,MATCH(MAX(AF$3:AF849),AF$3:AF849,0),0),""),D850)</f>
        <v/>
      </c>
      <c r="AK850" s="4" t="str">
        <f>IF(入力!E850="","",IFERROR(INDEX(雇用者!$B$3:$B$100003,IFERROR(MATCH("*"&amp;$E850&amp;"*",雇用者!B$3:B$100003,0),MATCH("*"&amp;$E850&amp;"*",雇用者!C$3:C$100003,0)),0),入力!E850))&amp;""</f>
        <v/>
      </c>
      <c r="AL850" s="20" t="str">
        <f>IF(AM850="","",$AM850&amp;"@"&amp;AN850&amp;IF(AN850="","","@"&amp;COUNTIF($AK$3:AK850,AN850)))</f>
        <v/>
      </c>
      <c r="AM850" s="26" t="str">
        <f t="shared" si="416"/>
        <v/>
      </c>
      <c r="AN850" s="4" t="str">
        <f>IF(AK850="",IF(AND(OR(H850&lt;&gt;"",G850&lt;&gt;""),E850=""),INDEX($AK$3:AK849,MATCH(MAX($AG$3:AG849),$AG$3:AG849,0),0),""),AK850)</f>
        <v/>
      </c>
      <c r="AO850" s="20" t="str">
        <f>IF(H850="",IF(AN850="","",IFERROR(INDEX(雇用者!$D$3:$D$100003,MATCH($AN850,雇用者!B$3:B$100003,0),0),"")),H850)&amp;""</f>
        <v/>
      </c>
      <c r="AP850" s="20" t="str">
        <f>IF(AN850="","",IFERROR(IF(AND(入力!I850="",H850=""),INDEX(雇用者!$E$3:$E$100003,MATCH($AN850,雇用者!B$3:B$100003,0),0),I850),I850))&amp;""</f>
        <v/>
      </c>
      <c r="AQ850" s="20" t="str">
        <f t="shared" si="417"/>
        <v/>
      </c>
      <c r="AR850" s="20" t="str">
        <f t="shared" si="418"/>
        <v/>
      </c>
      <c r="AS850" s="20" t="str">
        <f>IF(AN850="","",IFERROR(IF(AND(入力!G850="",H850=""),INDEX(雇用者!$F$3:$Y$100003,MATCH($AN850,雇用者!B$3:B$100003,0),MATCH($AM850,雇用者!$F$1:$Y$1,1)),IF(G850="","",G850)),IF(G850="","",G850)))</f>
        <v/>
      </c>
      <c r="AT850" s="21" t="str">
        <f t="shared" si="419"/>
        <v/>
      </c>
      <c r="AU850" s="21" t="str">
        <f>IF(AND(AT850&lt;&gt;"",COUNTIF($AL$3:AL850,AL850)=1),SUMIF($AL$3:$AT$100003,AL850,$AT$3:$AT$100003),"")</f>
        <v/>
      </c>
      <c r="AV850" s="21" t="str">
        <f>IF(AND(COUNTIF($AM$3:AM850,AM850)=COUNTIF($AM$3:AM100850,AM850),AM850&lt;&gt;""),SUMIF($AM$3:AM850,AM850,$AT$3:AT850),"")</f>
        <v/>
      </c>
      <c r="AW850" s="96"/>
      <c r="AX850" s="20" t="str">
        <f>IF(COUNT(BC850:BH850)=6,MAX($AX$3:AX849)+1,"")</f>
        <v/>
      </c>
      <c r="AY850" s="20" t="str">
        <f>IF(AZ850="","",RANK(AZ850,$AZ$3:$AZ$100003,1)+COUNTIF($AZ$3:AZ850,AZ850)-1)</f>
        <v/>
      </c>
      <c r="AZ850" s="20" t="str">
        <f t="shared" si="420"/>
        <v/>
      </c>
      <c r="BA850" s="20" t="str">
        <f>IF(AN850="","",IF(COUNTIF($AN$3:AN850,AN850)=1,1+MAX($BA$3:BA849),INDEX($BA$3:BA849,MATCH(AN850,$AN$3:AN850,0),0)))</f>
        <v/>
      </c>
      <c r="BB850" s="20" t="str">
        <f>IF(AO850="","",IF(COUNTIF($AO$3:AO850,AO850)=1,1+MAX($BB$3:BB849),INDEX($BB$3:BB849,MATCH(AO850,$AO$3:AO850,0),0)))</f>
        <v/>
      </c>
      <c r="BC850" s="54" t="str">
        <f t="shared" si="421"/>
        <v/>
      </c>
      <c r="BD850" s="54" t="str">
        <f t="shared" si="422"/>
        <v/>
      </c>
      <c r="BE850" s="20" t="str">
        <f>IF($AN850="","",IF(COUNTIF(AN850,"*"&amp;BE$1&amp;"*"),COUNTIF(AN$3:AN850,"*"&amp;BE$1&amp;"*"),""))</f>
        <v/>
      </c>
      <c r="BF850" s="20" t="str">
        <f>IF($AN850="","",IF(COUNTIF(AO850,"*"&amp;BF$1&amp;"*"),COUNTIF(AO$3:AO850,"*"&amp;BF$1&amp;"*"),""))</f>
        <v/>
      </c>
      <c r="BG850" s="20" t="str">
        <f>IF($AN850="","",IF(COUNTIF(AP850,"*"&amp;BG$1&amp;"*"),COUNTIF(AP$3:AP850,"*"&amp;BG$1&amp;"*"),""))</f>
        <v/>
      </c>
      <c r="BH850" s="20" t="str">
        <f>IF($AN850="","",IF(COUNTIF(AQ850,"*"&amp;BH$1&amp;"*"),COUNTIF(AQ$3:AQ850,"*"&amp;BH$1&amp;"*"),""))</f>
        <v/>
      </c>
      <c r="BI850" s="58" t="str">
        <f t="shared" si="423"/>
        <v/>
      </c>
      <c r="BJ850" s="20" t="str">
        <f t="shared" si="424"/>
        <v/>
      </c>
      <c r="BK850" s="20" t="str">
        <f t="shared" si="425"/>
        <v/>
      </c>
      <c r="BM850" s="20" t="str">
        <f>IF($BM$1&gt;=1+MAX($BM$3:BM849),1+MAX($BM$3:BM849),"")</f>
        <v/>
      </c>
      <c r="BN850" s="20" t="str">
        <f t="shared" si="400"/>
        <v/>
      </c>
      <c r="BO850" s="20" t="str">
        <f t="shared" si="400"/>
        <v/>
      </c>
      <c r="BP850" s="20" t="str">
        <f t="shared" si="400"/>
        <v/>
      </c>
      <c r="BQ850" s="20" t="str">
        <f t="shared" si="400"/>
        <v/>
      </c>
      <c r="BR850" s="20" t="str">
        <f t="shared" si="400"/>
        <v/>
      </c>
      <c r="BS850" s="20" t="str">
        <f t="shared" si="400"/>
        <v/>
      </c>
      <c r="BT850" s="20" t="str">
        <f t="shared" si="400"/>
        <v/>
      </c>
      <c r="BU850" s="20" t="str">
        <f t="shared" si="400"/>
        <v/>
      </c>
      <c r="BV850" s="20" t="str">
        <f t="shared" si="400"/>
        <v/>
      </c>
      <c r="BW850" s="20" t="str">
        <f t="shared" si="400"/>
        <v/>
      </c>
      <c r="BX850" s="20" t="str">
        <f t="shared" si="400"/>
        <v/>
      </c>
    </row>
    <row r="851" spans="2:76" ht="30" customHeight="1" x14ac:dyDescent="0.2">
      <c r="B851" s="52"/>
      <c r="C851" s="52"/>
      <c r="D851" s="52"/>
      <c r="E851" s="30"/>
      <c r="F851" s="31"/>
      <c r="G851" s="32"/>
      <c r="H851" s="30"/>
      <c r="I851" s="31"/>
      <c r="J851" s="34"/>
      <c r="K851" s="112" t="str">
        <f t="shared" si="403"/>
        <v/>
      </c>
      <c r="L851" s="108" t="str">
        <f t="shared" si="404"/>
        <v/>
      </c>
      <c r="M851" s="108" t="str">
        <f t="shared" si="405"/>
        <v/>
      </c>
      <c r="N851" s="31" t="str">
        <f t="shared" si="406"/>
        <v/>
      </c>
      <c r="O851" s="31" t="str">
        <f t="shared" si="407"/>
        <v/>
      </c>
      <c r="P851" s="49" t="str">
        <f t="shared" si="408"/>
        <v/>
      </c>
      <c r="Q851" s="49" t="str">
        <f t="shared" si="409"/>
        <v/>
      </c>
      <c r="R851" s="32" t="str">
        <f t="shared" si="410"/>
        <v/>
      </c>
      <c r="S851" s="19"/>
      <c r="T851" s="45" t="str">
        <f t="shared" si="411"/>
        <v/>
      </c>
      <c r="U851" s="32" t="str">
        <f t="shared" si="412"/>
        <v/>
      </c>
      <c r="V851" s="22"/>
      <c r="W851" s="6" t="str">
        <f t="shared" si="401"/>
        <v/>
      </c>
      <c r="X851" s="7" t="str">
        <f t="shared" si="413"/>
        <v/>
      </c>
      <c r="Y851" s="19"/>
      <c r="Z851" s="13" t="str">
        <f t="shared" si="402"/>
        <v/>
      </c>
      <c r="AA851" s="13" t="str">
        <f t="shared" si="414"/>
        <v/>
      </c>
      <c r="AB851" s="7" t="str">
        <f t="shared" si="415"/>
        <v/>
      </c>
      <c r="AC851" s="22"/>
      <c r="AD851" s="3" t="str">
        <f>IF(B851="","",COUNT(B$3:B851))</f>
        <v/>
      </c>
      <c r="AE851" s="3" t="str">
        <f>IF(C851="","",COUNT(C$3:C851))</f>
        <v/>
      </c>
      <c r="AF851" s="3" t="str">
        <f>IF(D851="","",COUNT(D$3:D851))</f>
        <v/>
      </c>
      <c r="AG851" s="20" t="str">
        <f>IF(E851="","",COUNTA($E$3:E851))</f>
        <v/>
      </c>
      <c r="AH851" s="38" t="str">
        <f>IF(B851="",IF(OR($C851&lt;&gt;"",$D851&lt;&gt;"",$E851&lt;&gt;"",$H851&lt;&gt;"",$G851&lt;&gt;""),INDEX(AH$3:AH850,MATCH(MAX(AD$3:AD850),AD$3:AD850,0),0),""),B851)</f>
        <v/>
      </c>
      <c r="AI851" s="38" t="str">
        <f>IF(C851="",IF(OR($D851&lt;&gt;"",$E851&lt;&gt;"",$H851&lt;&gt;"",$G851&lt;&gt;""),INDEX(AI$3:AI850,MATCH(MAX(AE$3:AE850),AE$3:AE850,0),0),""),C851)</f>
        <v/>
      </c>
      <c r="AJ851" s="38" t="str">
        <f>IF(D851="",IF(OR($E851&lt;&gt;"",$H851&lt;&gt;"",$G851&lt;&gt;""),INDEX(AJ$3:AJ850,MATCH(MAX(AF$3:AF850),AF$3:AF850,0),0),""),D851)</f>
        <v/>
      </c>
      <c r="AK851" s="4" t="str">
        <f>IF(入力!E851="","",IFERROR(INDEX(雇用者!$B$3:$B$100003,IFERROR(MATCH("*"&amp;$E851&amp;"*",雇用者!B$3:B$100003,0),MATCH("*"&amp;$E851&amp;"*",雇用者!C$3:C$100003,0)),0),入力!E851))&amp;""</f>
        <v/>
      </c>
      <c r="AL851" s="20" t="str">
        <f>IF(AM851="","",$AM851&amp;"@"&amp;AN851&amp;IF(AN851="","","@"&amp;COUNTIF($AK$3:AK851,AN851)))</f>
        <v/>
      </c>
      <c r="AM851" s="26" t="str">
        <f t="shared" si="416"/>
        <v/>
      </c>
      <c r="AN851" s="4" t="str">
        <f>IF(AK851="",IF(AND(OR(H851&lt;&gt;"",G851&lt;&gt;""),E851=""),INDEX($AK$3:AK850,MATCH(MAX($AG$3:AG850),$AG$3:AG850,0),0),""),AK851)</f>
        <v/>
      </c>
      <c r="AO851" s="20" t="str">
        <f>IF(H851="",IF(AN851="","",IFERROR(INDEX(雇用者!$D$3:$D$100003,MATCH($AN851,雇用者!B$3:B$100003,0),0),"")),H851)&amp;""</f>
        <v/>
      </c>
      <c r="AP851" s="20" t="str">
        <f>IF(AN851="","",IFERROR(IF(AND(入力!I851="",H851=""),INDEX(雇用者!$E$3:$E$100003,MATCH($AN851,雇用者!B$3:B$100003,0),0),I851),I851))&amp;""</f>
        <v/>
      </c>
      <c r="AQ851" s="20" t="str">
        <f t="shared" si="417"/>
        <v/>
      </c>
      <c r="AR851" s="20" t="str">
        <f t="shared" si="418"/>
        <v/>
      </c>
      <c r="AS851" s="20" t="str">
        <f>IF(AN851="","",IFERROR(IF(AND(入力!G851="",H851=""),INDEX(雇用者!$F$3:$Y$100003,MATCH($AN851,雇用者!B$3:B$100003,0),MATCH($AM851,雇用者!$F$1:$Y$1,1)),IF(G851="","",G851)),IF(G851="","",G851)))</f>
        <v/>
      </c>
      <c r="AT851" s="21" t="str">
        <f t="shared" si="419"/>
        <v/>
      </c>
      <c r="AU851" s="21" t="str">
        <f>IF(AND(AT851&lt;&gt;"",COUNTIF($AL$3:AL851,AL851)=1),SUMIF($AL$3:$AT$100003,AL851,$AT$3:$AT$100003),"")</f>
        <v/>
      </c>
      <c r="AV851" s="21" t="str">
        <f>IF(AND(COUNTIF($AM$3:AM851,AM851)=COUNTIF($AM$3:AM100851,AM851),AM851&lt;&gt;""),SUMIF($AM$3:AM851,AM851,$AT$3:AT851),"")</f>
        <v/>
      </c>
      <c r="AW851" s="96"/>
      <c r="AX851" s="20" t="str">
        <f>IF(COUNT(BC851:BH851)=6,MAX($AX$3:AX850)+1,"")</f>
        <v/>
      </c>
      <c r="AY851" s="20" t="str">
        <f>IF(AZ851="","",RANK(AZ851,$AZ$3:$AZ$100003,1)+COUNTIF($AZ$3:AZ851,AZ851)-1)</f>
        <v/>
      </c>
      <c r="AZ851" s="20" t="str">
        <f t="shared" si="420"/>
        <v/>
      </c>
      <c r="BA851" s="20" t="str">
        <f>IF(AN851="","",IF(COUNTIF($AN$3:AN851,AN851)=1,1+MAX($BA$3:BA850),INDEX($BA$3:BA850,MATCH(AN851,$AN$3:AN851,0),0)))</f>
        <v/>
      </c>
      <c r="BB851" s="20" t="str">
        <f>IF(AO851="","",IF(COUNTIF($AO$3:AO851,AO851)=1,1+MAX($BB$3:BB850),INDEX($BB$3:BB850,MATCH(AO851,$AO$3:AO851,0),0)))</f>
        <v/>
      </c>
      <c r="BC851" s="54" t="str">
        <f t="shared" si="421"/>
        <v/>
      </c>
      <c r="BD851" s="54" t="str">
        <f t="shared" si="422"/>
        <v/>
      </c>
      <c r="BE851" s="20" t="str">
        <f>IF($AN851="","",IF(COUNTIF(AN851,"*"&amp;BE$1&amp;"*"),COUNTIF(AN$3:AN851,"*"&amp;BE$1&amp;"*"),""))</f>
        <v/>
      </c>
      <c r="BF851" s="20" t="str">
        <f>IF($AN851="","",IF(COUNTIF(AO851,"*"&amp;BF$1&amp;"*"),COUNTIF(AO$3:AO851,"*"&amp;BF$1&amp;"*"),""))</f>
        <v/>
      </c>
      <c r="BG851" s="20" t="str">
        <f>IF($AN851="","",IF(COUNTIF(AP851,"*"&amp;BG$1&amp;"*"),COUNTIF(AP$3:AP851,"*"&amp;BG$1&amp;"*"),""))</f>
        <v/>
      </c>
      <c r="BH851" s="20" t="str">
        <f>IF($AN851="","",IF(COUNTIF(AQ851,"*"&amp;BH$1&amp;"*"),COUNTIF(AQ$3:AQ851,"*"&amp;BH$1&amp;"*"),""))</f>
        <v/>
      </c>
      <c r="BI851" s="58" t="str">
        <f t="shared" si="423"/>
        <v/>
      </c>
      <c r="BJ851" s="20" t="str">
        <f t="shared" si="424"/>
        <v/>
      </c>
      <c r="BK851" s="20" t="str">
        <f t="shared" si="425"/>
        <v/>
      </c>
      <c r="BM851" s="20" t="str">
        <f>IF($BM$1&gt;=1+MAX($BM$3:BM850),1+MAX($BM$3:BM850),"")</f>
        <v/>
      </c>
      <c r="BN851" s="20" t="str">
        <f t="shared" si="400"/>
        <v/>
      </c>
      <c r="BO851" s="20" t="str">
        <f t="shared" si="400"/>
        <v/>
      </c>
      <c r="BP851" s="20" t="str">
        <f t="shared" si="400"/>
        <v/>
      </c>
      <c r="BQ851" s="20" t="str">
        <f t="shared" si="400"/>
        <v/>
      </c>
      <c r="BR851" s="20" t="str">
        <f t="shared" si="400"/>
        <v/>
      </c>
      <c r="BS851" s="20" t="str">
        <f t="shared" si="400"/>
        <v/>
      </c>
      <c r="BT851" s="20" t="str">
        <f t="shared" si="400"/>
        <v/>
      </c>
      <c r="BU851" s="20" t="str">
        <f t="shared" si="400"/>
        <v/>
      </c>
      <c r="BV851" s="20" t="str">
        <f t="shared" si="400"/>
        <v/>
      </c>
      <c r="BW851" s="20" t="str">
        <f t="shared" si="400"/>
        <v/>
      </c>
      <c r="BX851" s="20" t="str">
        <f t="shared" si="400"/>
        <v/>
      </c>
    </row>
    <row r="852" spans="2:76" ht="30" customHeight="1" x14ac:dyDescent="0.2">
      <c r="B852" s="52"/>
      <c r="C852" s="52"/>
      <c r="D852" s="52"/>
      <c r="E852" s="30"/>
      <c r="F852" s="31"/>
      <c r="G852" s="32"/>
      <c r="H852" s="30"/>
      <c r="I852" s="31"/>
      <c r="J852" s="34"/>
      <c r="K852" s="112" t="str">
        <f t="shared" si="403"/>
        <v/>
      </c>
      <c r="L852" s="108" t="str">
        <f t="shared" si="404"/>
        <v/>
      </c>
      <c r="M852" s="108" t="str">
        <f t="shared" si="405"/>
        <v/>
      </c>
      <c r="N852" s="31" t="str">
        <f t="shared" si="406"/>
        <v/>
      </c>
      <c r="O852" s="31" t="str">
        <f t="shared" si="407"/>
        <v/>
      </c>
      <c r="P852" s="49" t="str">
        <f t="shared" si="408"/>
        <v/>
      </c>
      <c r="Q852" s="49" t="str">
        <f t="shared" si="409"/>
        <v/>
      </c>
      <c r="R852" s="32" t="str">
        <f t="shared" si="410"/>
        <v/>
      </c>
      <c r="S852" s="19"/>
      <c r="T852" s="45" t="str">
        <f t="shared" si="411"/>
        <v/>
      </c>
      <c r="U852" s="32" t="str">
        <f t="shared" si="412"/>
        <v/>
      </c>
      <c r="V852" s="22"/>
      <c r="W852" s="6" t="str">
        <f t="shared" si="401"/>
        <v/>
      </c>
      <c r="X852" s="7" t="str">
        <f t="shared" si="413"/>
        <v/>
      </c>
      <c r="Y852" s="19"/>
      <c r="Z852" s="13" t="str">
        <f t="shared" si="402"/>
        <v/>
      </c>
      <c r="AA852" s="13" t="str">
        <f t="shared" si="414"/>
        <v/>
      </c>
      <c r="AB852" s="7" t="str">
        <f t="shared" si="415"/>
        <v/>
      </c>
      <c r="AC852" s="22"/>
      <c r="AD852" s="3" t="str">
        <f>IF(B852="","",COUNT(B$3:B852))</f>
        <v/>
      </c>
      <c r="AE852" s="3" t="str">
        <f>IF(C852="","",COUNT(C$3:C852))</f>
        <v/>
      </c>
      <c r="AF852" s="3" t="str">
        <f>IF(D852="","",COUNT(D$3:D852))</f>
        <v/>
      </c>
      <c r="AG852" s="20" t="str">
        <f>IF(E852="","",COUNTA($E$3:E852))</f>
        <v/>
      </c>
      <c r="AH852" s="38" t="str">
        <f>IF(B852="",IF(OR($C852&lt;&gt;"",$D852&lt;&gt;"",$E852&lt;&gt;"",$H852&lt;&gt;"",$G852&lt;&gt;""),INDEX(AH$3:AH851,MATCH(MAX(AD$3:AD851),AD$3:AD851,0),0),""),B852)</f>
        <v/>
      </c>
      <c r="AI852" s="38" t="str">
        <f>IF(C852="",IF(OR($D852&lt;&gt;"",$E852&lt;&gt;"",$H852&lt;&gt;"",$G852&lt;&gt;""),INDEX(AI$3:AI851,MATCH(MAX(AE$3:AE851),AE$3:AE851,0),0),""),C852)</f>
        <v/>
      </c>
      <c r="AJ852" s="38" t="str">
        <f>IF(D852="",IF(OR($E852&lt;&gt;"",$H852&lt;&gt;"",$G852&lt;&gt;""),INDEX(AJ$3:AJ851,MATCH(MAX(AF$3:AF851),AF$3:AF851,0),0),""),D852)</f>
        <v/>
      </c>
      <c r="AK852" s="4" t="str">
        <f>IF(入力!E852="","",IFERROR(INDEX(雇用者!$B$3:$B$100003,IFERROR(MATCH("*"&amp;$E852&amp;"*",雇用者!B$3:B$100003,0),MATCH("*"&amp;$E852&amp;"*",雇用者!C$3:C$100003,0)),0),入力!E852))&amp;""</f>
        <v/>
      </c>
      <c r="AL852" s="20" t="str">
        <f>IF(AM852="","",$AM852&amp;"@"&amp;AN852&amp;IF(AN852="","","@"&amp;COUNTIF($AK$3:AK852,AN852)))</f>
        <v/>
      </c>
      <c r="AM852" s="26" t="str">
        <f t="shared" si="416"/>
        <v/>
      </c>
      <c r="AN852" s="4" t="str">
        <f>IF(AK852="",IF(AND(OR(H852&lt;&gt;"",G852&lt;&gt;""),E852=""),INDEX($AK$3:AK851,MATCH(MAX($AG$3:AG851),$AG$3:AG851,0),0),""),AK852)</f>
        <v/>
      </c>
      <c r="AO852" s="20" t="str">
        <f>IF(H852="",IF(AN852="","",IFERROR(INDEX(雇用者!$D$3:$D$100003,MATCH($AN852,雇用者!B$3:B$100003,0),0),"")),H852)&amp;""</f>
        <v/>
      </c>
      <c r="AP852" s="20" t="str">
        <f>IF(AN852="","",IFERROR(IF(AND(入力!I852="",H852=""),INDEX(雇用者!$E$3:$E$100003,MATCH($AN852,雇用者!B$3:B$100003,0),0),I852),I852))&amp;""</f>
        <v/>
      </c>
      <c r="AQ852" s="20" t="str">
        <f t="shared" si="417"/>
        <v/>
      </c>
      <c r="AR852" s="20" t="str">
        <f t="shared" si="418"/>
        <v/>
      </c>
      <c r="AS852" s="20" t="str">
        <f>IF(AN852="","",IFERROR(IF(AND(入力!G852="",H852=""),INDEX(雇用者!$F$3:$Y$100003,MATCH($AN852,雇用者!B$3:B$100003,0),MATCH($AM852,雇用者!$F$1:$Y$1,1)),IF(G852="","",G852)),IF(G852="","",G852)))</f>
        <v/>
      </c>
      <c r="AT852" s="21" t="str">
        <f t="shared" si="419"/>
        <v/>
      </c>
      <c r="AU852" s="21" t="str">
        <f>IF(AND(AT852&lt;&gt;"",COUNTIF($AL$3:AL852,AL852)=1),SUMIF($AL$3:$AT$100003,AL852,$AT$3:$AT$100003),"")</f>
        <v/>
      </c>
      <c r="AV852" s="21" t="str">
        <f>IF(AND(COUNTIF($AM$3:AM852,AM852)=COUNTIF($AM$3:AM100852,AM852),AM852&lt;&gt;""),SUMIF($AM$3:AM852,AM852,$AT$3:AT852),"")</f>
        <v/>
      </c>
      <c r="AW852" s="96"/>
      <c r="AX852" s="20" t="str">
        <f>IF(COUNT(BC852:BH852)=6,MAX($AX$3:AX851)+1,"")</f>
        <v/>
      </c>
      <c r="AY852" s="20" t="str">
        <f>IF(AZ852="","",RANK(AZ852,$AZ$3:$AZ$100003,1)+COUNTIF($AZ$3:AZ852,AZ852)-1)</f>
        <v/>
      </c>
      <c r="AZ852" s="20" t="str">
        <f t="shared" si="420"/>
        <v/>
      </c>
      <c r="BA852" s="20" t="str">
        <f>IF(AN852="","",IF(COUNTIF($AN$3:AN852,AN852)=1,1+MAX($BA$3:BA851),INDEX($BA$3:BA851,MATCH(AN852,$AN$3:AN852,0),0)))</f>
        <v/>
      </c>
      <c r="BB852" s="20" t="str">
        <f>IF(AO852="","",IF(COUNTIF($AO$3:AO852,AO852)=1,1+MAX($BB$3:BB851),INDEX($BB$3:BB851,MATCH(AO852,$AO$3:AO852,0),0)))</f>
        <v/>
      </c>
      <c r="BC852" s="54" t="str">
        <f t="shared" si="421"/>
        <v/>
      </c>
      <c r="BD852" s="54" t="str">
        <f t="shared" si="422"/>
        <v/>
      </c>
      <c r="BE852" s="20" t="str">
        <f>IF($AN852="","",IF(COUNTIF(AN852,"*"&amp;BE$1&amp;"*"),COUNTIF(AN$3:AN852,"*"&amp;BE$1&amp;"*"),""))</f>
        <v/>
      </c>
      <c r="BF852" s="20" t="str">
        <f>IF($AN852="","",IF(COUNTIF(AO852,"*"&amp;BF$1&amp;"*"),COUNTIF(AO$3:AO852,"*"&amp;BF$1&amp;"*"),""))</f>
        <v/>
      </c>
      <c r="BG852" s="20" t="str">
        <f>IF($AN852="","",IF(COUNTIF(AP852,"*"&amp;BG$1&amp;"*"),COUNTIF(AP$3:AP852,"*"&amp;BG$1&amp;"*"),""))</f>
        <v/>
      </c>
      <c r="BH852" s="20" t="str">
        <f>IF($AN852="","",IF(COUNTIF(AQ852,"*"&amp;BH$1&amp;"*"),COUNTIF(AQ$3:AQ852,"*"&amp;BH$1&amp;"*"),""))</f>
        <v/>
      </c>
      <c r="BI852" s="58" t="str">
        <f t="shared" si="423"/>
        <v/>
      </c>
      <c r="BJ852" s="20" t="str">
        <f t="shared" si="424"/>
        <v/>
      </c>
      <c r="BK852" s="20" t="str">
        <f t="shared" si="425"/>
        <v/>
      </c>
      <c r="BM852" s="20" t="str">
        <f>IF($BM$1&gt;=1+MAX($BM$3:BM851),1+MAX($BM$3:BM851),"")</f>
        <v/>
      </c>
      <c r="BN852" s="20" t="str">
        <f t="shared" si="400"/>
        <v/>
      </c>
      <c r="BO852" s="20" t="str">
        <f t="shared" si="400"/>
        <v/>
      </c>
      <c r="BP852" s="20" t="str">
        <f t="shared" si="400"/>
        <v/>
      </c>
      <c r="BQ852" s="20" t="str">
        <f t="shared" si="400"/>
        <v/>
      </c>
      <c r="BR852" s="20" t="str">
        <f t="shared" si="400"/>
        <v/>
      </c>
      <c r="BS852" s="20" t="str">
        <f t="shared" si="400"/>
        <v/>
      </c>
      <c r="BT852" s="20" t="str">
        <f t="shared" ref="BN852:BX875" si="426">IFERROR(IF($BM852="","",INDEX($AH$3:$AT$100003,MATCH($BM852,INDEX($AX$3:$AY$100003,0,MATCH($BN$1,$AX$2:$AY$2,0)),0),MATCH(BT$2,$AH$2:$AT$2,0))),"")</f>
        <v/>
      </c>
      <c r="BU852" s="20" t="str">
        <f t="shared" si="426"/>
        <v/>
      </c>
      <c r="BV852" s="20" t="str">
        <f t="shared" si="426"/>
        <v/>
      </c>
      <c r="BW852" s="20" t="str">
        <f t="shared" si="426"/>
        <v/>
      </c>
      <c r="BX852" s="20" t="str">
        <f t="shared" si="426"/>
        <v/>
      </c>
    </row>
    <row r="853" spans="2:76" ht="30" customHeight="1" x14ac:dyDescent="0.2">
      <c r="B853" s="52"/>
      <c r="C853" s="52"/>
      <c r="D853" s="52"/>
      <c r="E853" s="30"/>
      <c r="F853" s="31"/>
      <c r="G853" s="32"/>
      <c r="H853" s="30"/>
      <c r="I853" s="31"/>
      <c r="J853" s="34"/>
      <c r="K853" s="112" t="str">
        <f t="shared" si="403"/>
        <v/>
      </c>
      <c r="L853" s="108" t="str">
        <f t="shared" si="404"/>
        <v/>
      </c>
      <c r="M853" s="108" t="str">
        <f t="shared" si="405"/>
        <v/>
      </c>
      <c r="N853" s="31" t="str">
        <f t="shared" si="406"/>
        <v/>
      </c>
      <c r="O853" s="31" t="str">
        <f t="shared" si="407"/>
        <v/>
      </c>
      <c r="P853" s="49" t="str">
        <f t="shared" si="408"/>
        <v/>
      </c>
      <c r="Q853" s="49" t="str">
        <f t="shared" si="409"/>
        <v/>
      </c>
      <c r="R853" s="32" t="str">
        <f t="shared" si="410"/>
        <v/>
      </c>
      <c r="S853" s="19"/>
      <c r="T853" s="45" t="str">
        <f t="shared" si="411"/>
        <v/>
      </c>
      <c r="U853" s="32" t="str">
        <f t="shared" si="412"/>
        <v/>
      </c>
      <c r="V853" s="22"/>
      <c r="W853" s="6" t="str">
        <f t="shared" si="401"/>
        <v/>
      </c>
      <c r="X853" s="7" t="str">
        <f t="shared" si="413"/>
        <v/>
      </c>
      <c r="Y853" s="19"/>
      <c r="Z853" s="13" t="str">
        <f t="shared" si="402"/>
        <v/>
      </c>
      <c r="AA853" s="13" t="str">
        <f t="shared" si="414"/>
        <v/>
      </c>
      <c r="AB853" s="7" t="str">
        <f t="shared" si="415"/>
        <v/>
      </c>
      <c r="AC853" s="22"/>
      <c r="AD853" s="3" t="str">
        <f>IF(B853="","",COUNT(B$3:B853))</f>
        <v/>
      </c>
      <c r="AE853" s="3" t="str">
        <f>IF(C853="","",COUNT(C$3:C853))</f>
        <v/>
      </c>
      <c r="AF853" s="3" t="str">
        <f>IF(D853="","",COUNT(D$3:D853))</f>
        <v/>
      </c>
      <c r="AG853" s="20" t="str">
        <f>IF(E853="","",COUNTA($E$3:E853))</f>
        <v/>
      </c>
      <c r="AH853" s="38" t="str">
        <f>IF(B853="",IF(OR($C853&lt;&gt;"",$D853&lt;&gt;"",$E853&lt;&gt;"",$H853&lt;&gt;"",$G853&lt;&gt;""),INDEX(AH$3:AH852,MATCH(MAX(AD$3:AD852),AD$3:AD852,0),0),""),B853)</f>
        <v/>
      </c>
      <c r="AI853" s="38" t="str">
        <f>IF(C853="",IF(OR($D853&lt;&gt;"",$E853&lt;&gt;"",$H853&lt;&gt;"",$G853&lt;&gt;""),INDEX(AI$3:AI852,MATCH(MAX(AE$3:AE852),AE$3:AE852,0),0),""),C853)</f>
        <v/>
      </c>
      <c r="AJ853" s="38" t="str">
        <f>IF(D853="",IF(OR($E853&lt;&gt;"",$H853&lt;&gt;"",$G853&lt;&gt;""),INDEX(AJ$3:AJ852,MATCH(MAX(AF$3:AF852),AF$3:AF852,0),0),""),D853)</f>
        <v/>
      </c>
      <c r="AK853" s="4" t="str">
        <f>IF(入力!E853="","",IFERROR(INDEX(雇用者!$B$3:$B$100003,IFERROR(MATCH("*"&amp;$E853&amp;"*",雇用者!B$3:B$100003,0),MATCH("*"&amp;$E853&amp;"*",雇用者!C$3:C$100003,0)),0),入力!E853))&amp;""</f>
        <v/>
      </c>
      <c r="AL853" s="20" t="str">
        <f>IF(AM853="","",$AM853&amp;"@"&amp;AN853&amp;IF(AN853="","","@"&amp;COUNTIF($AK$3:AK853,AN853)))</f>
        <v/>
      </c>
      <c r="AM853" s="26" t="str">
        <f t="shared" si="416"/>
        <v/>
      </c>
      <c r="AN853" s="4" t="str">
        <f>IF(AK853="",IF(AND(OR(H853&lt;&gt;"",G853&lt;&gt;""),E853=""),INDEX($AK$3:AK852,MATCH(MAX($AG$3:AG852),$AG$3:AG852,0),0),""),AK853)</f>
        <v/>
      </c>
      <c r="AO853" s="20" t="str">
        <f>IF(H853="",IF(AN853="","",IFERROR(INDEX(雇用者!$D$3:$D$100003,MATCH($AN853,雇用者!B$3:B$100003,0),0),"")),H853)&amp;""</f>
        <v/>
      </c>
      <c r="AP853" s="20" t="str">
        <f>IF(AN853="","",IFERROR(IF(AND(入力!I853="",H853=""),INDEX(雇用者!$E$3:$E$100003,MATCH($AN853,雇用者!B$3:B$100003,0),0),I853),I853))&amp;""</f>
        <v/>
      </c>
      <c r="AQ853" s="20" t="str">
        <f t="shared" si="417"/>
        <v/>
      </c>
      <c r="AR853" s="20" t="str">
        <f t="shared" si="418"/>
        <v/>
      </c>
      <c r="AS853" s="20" t="str">
        <f>IF(AN853="","",IFERROR(IF(AND(入力!G853="",H853=""),INDEX(雇用者!$F$3:$Y$100003,MATCH($AN853,雇用者!B$3:B$100003,0),MATCH($AM853,雇用者!$F$1:$Y$1,1)),IF(G853="","",G853)),IF(G853="","",G853)))</f>
        <v/>
      </c>
      <c r="AT853" s="21" t="str">
        <f t="shared" si="419"/>
        <v/>
      </c>
      <c r="AU853" s="21" t="str">
        <f>IF(AND(AT853&lt;&gt;"",COUNTIF($AL$3:AL853,AL853)=1),SUMIF($AL$3:$AT$100003,AL853,$AT$3:$AT$100003),"")</f>
        <v/>
      </c>
      <c r="AV853" s="21" t="str">
        <f>IF(AND(COUNTIF($AM$3:AM853,AM853)=COUNTIF($AM$3:AM100853,AM853),AM853&lt;&gt;""),SUMIF($AM$3:AM853,AM853,$AT$3:AT853),"")</f>
        <v/>
      </c>
      <c r="AW853" s="96"/>
      <c r="AX853" s="20" t="str">
        <f>IF(COUNT(BC853:BH853)=6,MAX($AX$3:AX852)+1,"")</f>
        <v/>
      </c>
      <c r="AY853" s="20" t="str">
        <f>IF(AZ853="","",RANK(AZ853,$AZ$3:$AZ$100003,1)+COUNTIF($AZ$3:AZ853,AZ853)-1)</f>
        <v/>
      </c>
      <c r="AZ853" s="20" t="str">
        <f t="shared" si="420"/>
        <v/>
      </c>
      <c r="BA853" s="20" t="str">
        <f>IF(AN853="","",IF(COUNTIF($AN$3:AN853,AN853)=1,1+MAX($BA$3:BA852),INDEX($BA$3:BA852,MATCH(AN853,$AN$3:AN853,0),0)))</f>
        <v/>
      </c>
      <c r="BB853" s="20" t="str">
        <f>IF(AO853="","",IF(COUNTIF($AO$3:AO853,AO853)=1,1+MAX($BB$3:BB852),INDEX($BB$3:BB852,MATCH(AO853,$AO$3:AO853,0),0)))</f>
        <v/>
      </c>
      <c r="BC853" s="54" t="str">
        <f t="shared" si="421"/>
        <v/>
      </c>
      <c r="BD853" s="54" t="str">
        <f t="shared" si="422"/>
        <v/>
      </c>
      <c r="BE853" s="20" t="str">
        <f>IF($AN853="","",IF(COUNTIF(AN853,"*"&amp;BE$1&amp;"*"),COUNTIF(AN$3:AN853,"*"&amp;BE$1&amp;"*"),""))</f>
        <v/>
      </c>
      <c r="BF853" s="20" t="str">
        <f>IF($AN853="","",IF(COUNTIF(AO853,"*"&amp;BF$1&amp;"*"),COUNTIF(AO$3:AO853,"*"&amp;BF$1&amp;"*"),""))</f>
        <v/>
      </c>
      <c r="BG853" s="20" t="str">
        <f>IF($AN853="","",IF(COUNTIF(AP853,"*"&amp;BG$1&amp;"*"),COUNTIF(AP$3:AP853,"*"&amp;BG$1&amp;"*"),""))</f>
        <v/>
      </c>
      <c r="BH853" s="20" t="str">
        <f>IF($AN853="","",IF(COUNTIF(AQ853,"*"&amp;BH$1&amp;"*"),COUNTIF(AQ$3:AQ853,"*"&amp;BH$1&amp;"*"),""))</f>
        <v/>
      </c>
      <c r="BI853" s="58" t="str">
        <f t="shared" si="423"/>
        <v/>
      </c>
      <c r="BJ853" s="20" t="str">
        <f t="shared" si="424"/>
        <v/>
      </c>
      <c r="BK853" s="20" t="str">
        <f t="shared" si="425"/>
        <v/>
      </c>
      <c r="BM853" s="20" t="str">
        <f>IF($BM$1&gt;=1+MAX($BM$3:BM852),1+MAX($BM$3:BM852),"")</f>
        <v/>
      </c>
      <c r="BN853" s="20" t="str">
        <f t="shared" si="426"/>
        <v/>
      </c>
      <c r="BO853" s="20" t="str">
        <f t="shared" si="426"/>
        <v/>
      </c>
      <c r="BP853" s="20" t="str">
        <f t="shared" si="426"/>
        <v/>
      </c>
      <c r="BQ853" s="20" t="str">
        <f t="shared" si="426"/>
        <v/>
      </c>
      <c r="BR853" s="20" t="str">
        <f t="shared" si="426"/>
        <v/>
      </c>
      <c r="BS853" s="20" t="str">
        <f t="shared" si="426"/>
        <v/>
      </c>
      <c r="BT853" s="20" t="str">
        <f t="shared" si="426"/>
        <v/>
      </c>
      <c r="BU853" s="20" t="str">
        <f t="shared" si="426"/>
        <v/>
      </c>
      <c r="BV853" s="20" t="str">
        <f t="shared" si="426"/>
        <v/>
      </c>
      <c r="BW853" s="20" t="str">
        <f t="shared" si="426"/>
        <v/>
      </c>
      <c r="BX853" s="20" t="str">
        <f t="shared" si="426"/>
        <v/>
      </c>
    </row>
    <row r="854" spans="2:76" ht="30" customHeight="1" x14ac:dyDescent="0.2">
      <c r="B854" s="52"/>
      <c r="C854" s="52"/>
      <c r="D854" s="52"/>
      <c r="E854" s="30"/>
      <c r="F854" s="31"/>
      <c r="G854" s="32"/>
      <c r="H854" s="30"/>
      <c r="I854" s="31"/>
      <c r="J854" s="34"/>
      <c r="K854" s="112" t="str">
        <f t="shared" si="403"/>
        <v/>
      </c>
      <c r="L854" s="108" t="str">
        <f t="shared" si="404"/>
        <v/>
      </c>
      <c r="M854" s="108" t="str">
        <f t="shared" si="405"/>
        <v/>
      </c>
      <c r="N854" s="31" t="str">
        <f t="shared" si="406"/>
        <v/>
      </c>
      <c r="O854" s="31" t="str">
        <f t="shared" si="407"/>
        <v/>
      </c>
      <c r="P854" s="49" t="str">
        <f t="shared" si="408"/>
        <v/>
      </c>
      <c r="Q854" s="49" t="str">
        <f t="shared" si="409"/>
        <v/>
      </c>
      <c r="R854" s="32" t="str">
        <f t="shared" si="410"/>
        <v/>
      </c>
      <c r="S854" s="19"/>
      <c r="T854" s="45" t="str">
        <f t="shared" si="411"/>
        <v/>
      </c>
      <c r="U854" s="32" t="str">
        <f t="shared" si="412"/>
        <v/>
      </c>
      <c r="V854" s="22"/>
      <c r="W854" s="6" t="str">
        <f t="shared" si="401"/>
        <v/>
      </c>
      <c r="X854" s="7" t="str">
        <f t="shared" si="413"/>
        <v/>
      </c>
      <c r="Y854" s="19"/>
      <c r="Z854" s="13" t="str">
        <f t="shared" si="402"/>
        <v/>
      </c>
      <c r="AA854" s="13" t="str">
        <f t="shared" si="414"/>
        <v/>
      </c>
      <c r="AB854" s="7" t="str">
        <f t="shared" si="415"/>
        <v/>
      </c>
      <c r="AC854" s="22"/>
      <c r="AD854" s="3" t="str">
        <f>IF(B854="","",COUNT(B$3:B854))</f>
        <v/>
      </c>
      <c r="AE854" s="3" t="str">
        <f>IF(C854="","",COUNT(C$3:C854))</f>
        <v/>
      </c>
      <c r="AF854" s="3" t="str">
        <f>IF(D854="","",COUNT(D$3:D854))</f>
        <v/>
      </c>
      <c r="AG854" s="20" t="str">
        <f>IF(E854="","",COUNTA($E$3:E854))</f>
        <v/>
      </c>
      <c r="AH854" s="38" t="str">
        <f>IF(B854="",IF(OR($C854&lt;&gt;"",$D854&lt;&gt;"",$E854&lt;&gt;"",$H854&lt;&gt;"",$G854&lt;&gt;""),INDEX(AH$3:AH853,MATCH(MAX(AD$3:AD853),AD$3:AD853,0),0),""),B854)</f>
        <v/>
      </c>
      <c r="AI854" s="38" t="str">
        <f>IF(C854="",IF(OR($D854&lt;&gt;"",$E854&lt;&gt;"",$H854&lt;&gt;"",$G854&lt;&gt;""),INDEX(AI$3:AI853,MATCH(MAX(AE$3:AE853),AE$3:AE853,0),0),""),C854)</f>
        <v/>
      </c>
      <c r="AJ854" s="38" t="str">
        <f>IF(D854="",IF(OR($E854&lt;&gt;"",$H854&lt;&gt;"",$G854&lt;&gt;""),INDEX(AJ$3:AJ853,MATCH(MAX(AF$3:AF853),AF$3:AF853,0),0),""),D854)</f>
        <v/>
      </c>
      <c r="AK854" s="4" t="str">
        <f>IF(入力!E854="","",IFERROR(INDEX(雇用者!$B$3:$B$100003,IFERROR(MATCH("*"&amp;$E854&amp;"*",雇用者!B$3:B$100003,0),MATCH("*"&amp;$E854&amp;"*",雇用者!C$3:C$100003,0)),0),入力!E854))&amp;""</f>
        <v/>
      </c>
      <c r="AL854" s="20" t="str">
        <f>IF(AM854="","",$AM854&amp;"@"&amp;AN854&amp;IF(AN854="","","@"&amp;COUNTIF($AK$3:AK854,AN854)))</f>
        <v/>
      </c>
      <c r="AM854" s="26" t="str">
        <f t="shared" si="416"/>
        <v/>
      </c>
      <c r="AN854" s="4" t="str">
        <f>IF(AK854="",IF(AND(OR(H854&lt;&gt;"",G854&lt;&gt;""),E854=""),INDEX($AK$3:AK853,MATCH(MAX($AG$3:AG853),$AG$3:AG853,0),0),""),AK854)</f>
        <v/>
      </c>
      <c r="AO854" s="20" t="str">
        <f>IF(H854="",IF(AN854="","",IFERROR(INDEX(雇用者!$D$3:$D$100003,MATCH($AN854,雇用者!B$3:B$100003,0),0),"")),H854)&amp;""</f>
        <v/>
      </c>
      <c r="AP854" s="20" t="str">
        <f>IF(AN854="","",IFERROR(IF(AND(入力!I854="",H854=""),INDEX(雇用者!$E$3:$E$100003,MATCH($AN854,雇用者!B$3:B$100003,0),0),I854),I854))&amp;""</f>
        <v/>
      </c>
      <c r="AQ854" s="20" t="str">
        <f t="shared" si="417"/>
        <v/>
      </c>
      <c r="AR854" s="20" t="str">
        <f t="shared" si="418"/>
        <v/>
      </c>
      <c r="AS854" s="20" t="str">
        <f>IF(AN854="","",IFERROR(IF(AND(入力!G854="",H854=""),INDEX(雇用者!$F$3:$Y$100003,MATCH($AN854,雇用者!B$3:B$100003,0),MATCH($AM854,雇用者!$F$1:$Y$1,1)),IF(G854="","",G854)),IF(G854="","",G854)))</f>
        <v/>
      </c>
      <c r="AT854" s="21" t="str">
        <f t="shared" si="419"/>
        <v/>
      </c>
      <c r="AU854" s="21" t="str">
        <f>IF(AND(AT854&lt;&gt;"",COUNTIF($AL$3:AL854,AL854)=1),SUMIF($AL$3:$AT$100003,AL854,$AT$3:$AT$100003),"")</f>
        <v/>
      </c>
      <c r="AV854" s="21" t="str">
        <f>IF(AND(COUNTIF($AM$3:AM854,AM854)=COUNTIF($AM$3:AM100854,AM854),AM854&lt;&gt;""),SUMIF($AM$3:AM854,AM854,$AT$3:AT854),"")</f>
        <v/>
      </c>
      <c r="AW854" s="96"/>
      <c r="AX854" s="20" t="str">
        <f>IF(COUNT(BC854:BH854)=6,MAX($AX$3:AX853)+1,"")</f>
        <v/>
      </c>
      <c r="AY854" s="20" t="str">
        <f>IF(AZ854="","",RANK(AZ854,$AZ$3:$AZ$100003,1)+COUNTIF($AZ$3:AZ854,AZ854)-1)</f>
        <v/>
      </c>
      <c r="AZ854" s="20" t="str">
        <f t="shared" si="420"/>
        <v/>
      </c>
      <c r="BA854" s="20" t="str">
        <f>IF(AN854="","",IF(COUNTIF($AN$3:AN854,AN854)=1,1+MAX($BA$3:BA853),INDEX($BA$3:BA853,MATCH(AN854,$AN$3:AN854,0),0)))</f>
        <v/>
      </c>
      <c r="BB854" s="20" t="str">
        <f>IF(AO854="","",IF(COUNTIF($AO$3:AO854,AO854)=1,1+MAX($BB$3:BB853),INDEX($BB$3:BB853,MATCH(AO854,$AO$3:AO854,0),0)))</f>
        <v/>
      </c>
      <c r="BC854" s="54" t="str">
        <f t="shared" si="421"/>
        <v/>
      </c>
      <c r="BD854" s="54" t="str">
        <f t="shared" si="422"/>
        <v/>
      </c>
      <c r="BE854" s="20" t="str">
        <f>IF($AN854="","",IF(COUNTIF(AN854,"*"&amp;BE$1&amp;"*"),COUNTIF(AN$3:AN854,"*"&amp;BE$1&amp;"*"),""))</f>
        <v/>
      </c>
      <c r="BF854" s="20" t="str">
        <f>IF($AN854="","",IF(COUNTIF(AO854,"*"&amp;BF$1&amp;"*"),COUNTIF(AO$3:AO854,"*"&amp;BF$1&amp;"*"),""))</f>
        <v/>
      </c>
      <c r="BG854" s="20" t="str">
        <f>IF($AN854="","",IF(COUNTIF(AP854,"*"&amp;BG$1&amp;"*"),COUNTIF(AP$3:AP854,"*"&amp;BG$1&amp;"*"),""))</f>
        <v/>
      </c>
      <c r="BH854" s="20" t="str">
        <f>IF($AN854="","",IF(COUNTIF(AQ854,"*"&amp;BH$1&amp;"*"),COUNTIF(AQ$3:AQ854,"*"&amp;BH$1&amp;"*"),""))</f>
        <v/>
      </c>
      <c r="BI854" s="58" t="str">
        <f t="shared" si="423"/>
        <v/>
      </c>
      <c r="BJ854" s="20" t="str">
        <f t="shared" si="424"/>
        <v/>
      </c>
      <c r="BK854" s="20" t="str">
        <f t="shared" si="425"/>
        <v/>
      </c>
      <c r="BM854" s="20" t="str">
        <f>IF($BM$1&gt;=1+MAX($BM$3:BM853),1+MAX($BM$3:BM853),"")</f>
        <v/>
      </c>
      <c r="BN854" s="20" t="str">
        <f t="shared" si="426"/>
        <v/>
      </c>
      <c r="BO854" s="20" t="str">
        <f t="shared" si="426"/>
        <v/>
      </c>
      <c r="BP854" s="20" t="str">
        <f t="shared" si="426"/>
        <v/>
      </c>
      <c r="BQ854" s="20" t="str">
        <f t="shared" si="426"/>
        <v/>
      </c>
      <c r="BR854" s="20" t="str">
        <f t="shared" si="426"/>
        <v/>
      </c>
      <c r="BS854" s="20" t="str">
        <f t="shared" si="426"/>
        <v/>
      </c>
      <c r="BT854" s="20" t="str">
        <f t="shared" si="426"/>
        <v/>
      </c>
      <c r="BU854" s="20" t="str">
        <f t="shared" si="426"/>
        <v/>
      </c>
      <c r="BV854" s="20" t="str">
        <f t="shared" si="426"/>
        <v/>
      </c>
      <c r="BW854" s="20" t="str">
        <f t="shared" si="426"/>
        <v/>
      </c>
      <c r="BX854" s="20" t="str">
        <f t="shared" si="426"/>
        <v/>
      </c>
    </row>
    <row r="855" spans="2:76" ht="30" customHeight="1" x14ac:dyDescent="0.2">
      <c r="B855" s="52"/>
      <c r="C855" s="52"/>
      <c r="D855" s="52"/>
      <c r="E855" s="30"/>
      <c r="F855" s="31"/>
      <c r="G855" s="32"/>
      <c r="H855" s="30"/>
      <c r="I855" s="31"/>
      <c r="J855" s="34"/>
      <c r="K855" s="112" t="str">
        <f t="shared" si="403"/>
        <v/>
      </c>
      <c r="L855" s="108" t="str">
        <f t="shared" si="404"/>
        <v/>
      </c>
      <c r="M855" s="108" t="str">
        <f t="shared" si="405"/>
        <v/>
      </c>
      <c r="N855" s="31" t="str">
        <f t="shared" si="406"/>
        <v/>
      </c>
      <c r="O855" s="31" t="str">
        <f t="shared" si="407"/>
        <v/>
      </c>
      <c r="P855" s="49" t="str">
        <f t="shared" si="408"/>
        <v/>
      </c>
      <c r="Q855" s="49" t="str">
        <f t="shared" si="409"/>
        <v/>
      </c>
      <c r="R855" s="32" t="str">
        <f t="shared" si="410"/>
        <v/>
      </c>
      <c r="S855" s="19"/>
      <c r="T855" s="45" t="str">
        <f t="shared" si="411"/>
        <v/>
      </c>
      <c r="U855" s="32" t="str">
        <f t="shared" si="412"/>
        <v/>
      </c>
      <c r="V855" s="22"/>
      <c r="W855" s="6" t="str">
        <f t="shared" si="401"/>
        <v/>
      </c>
      <c r="X855" s="7" t="str">
        <f t="shared" si="413"/>
        <v/>
      </c>
      <c r="Y855" s="19"/>
      <c r="Z855" s="13" t="str">
        <f t="shared" si="402"/>
        <v/>
      </c>
      <c r="AA855" s="13" t="str">
        <f t="shared" si="414"/>
        <v/>
      </c>
      <c r="AB855" s="7" t="str">
        <f t="shared" si="415"/>
        <v/>
      </c>
      <c r="AC855" s="22"/>
      <c r="AD855" s="3" t="str">
        <f>IF(B855="","",COUNT(B$3:B855))</f>
        <v/>
      </c>
      <c r="AE855" s="3" t="str">
        <f>IF(C855="","",COUNT(C$3:C855))</f>
        <v/>
      </c>
      <c r="AF855" s="3" t="str">
        <f>IF(D855="","",COUNT(D$3:D855))</f>
        <v/>
      </c>
      <c r="AG855" s="20" t="str">
        <f>IF(E855="","",COUNTA($E$3:E855))</f>
        <v/>
      </c>
      <c r="AH855" s="38" t="str">
        <f>IF(B855="",IF(OR($C855&lt;&gt;"",$D855&lt;&gt;"",$E855&lt;&gt;"",$H855&lt;&gt;"",$G855&lt;&gt;""),INDEX(AH$3:AH854,MATCH(MAX(AD$3:AD854),AD$3:AD854,0),0),""),B855)</f>
        <v/>
      </c>
      <c r="AI855" s="38" t="str">
        <f>IF(C855="",IF(OR($D855&lt;&gt;"",$E855&lt;&gt;"",$H855&lt;&gt;"",$G855&lt;&gt;""),INDEX(AI$3:AI854,MATCH(MAX(AE$3:AE854),AE$3:AE854,0),0),""),C855)</f>
        <v/>
      </c>
      <c r="AJ855" s="38" t="str">
        <f>IF(D855="",IF(OR($E855&lt;&gt;"",$H855&lt;&gt;"",$G855&lt;&gt;""),INDEX(AJ$3:AJ854,MATCH(MAX(AF$3:AF854),AF$3:AF854,0),0),""),D855)</f>
        <v/>
      </c>
      <c r="AK855" s="4" t="str">
        <f>IF(入力!E855="","",IFERROR(INDEX(雇用者!$B$3:$B$100003,IFERROR(MATCH("*"&amp;$E855&amp;"*",雇用者!B$3:B$100003,0),MATCH("*"&amp;$E855&amp;"*",雇用者!C$3:C$100003,0)),0),入力!E855))&amp;""</f>
        <v/>
      </c>
      <c r="AL855" s="20" t="str">
        <f>IF(AM855="","",$AM855&amp;"@"&amp;AN855&amp;IF(AN855="","","@"&amp;COUNTIF($AK$3:AK855,AN855)))</f>
        <v/>
      </c>
      <c r="AM855" s="26" t="str">
        <f t="shared" si="416"/>
        <v/>
      </c>
      <c r="AN855" s="4" t="str">
        <f>IF(AK855="",IF(AND(OR(H855&lt;&gt;"",G855&lt;&gt;""),E855=""),INDEX($AK$3:AK854,MATCH(MAX($AG$3:AG854),$AG$3:AG854,0),0),""),AK855)</f>
        <v/>
      </c>
      <c r="AO855" s="20" t="str">
        <f>IF(H855="",IF(AN855="","",IFERROR(INDEX(雇用者!$D$3:$D$100003,MATCH($AN855,雇用者!B$3:B$100003,0),0),"")),H855)&amp;""</f>
        <v/>
      </c>
      <c r="AP855" s="20" t="str">
        <f>IF(AN855="","",IFERROR(IF(AND(入力!I855="",H855=""),INDEX(雇用者!$E$3:$E$100003,MATCH($AN855,雇用者!B$3:B$100003,0),0),I855),I855))&amp;""</f>
        <v/>
      </c>
      <c r="AQ855" s="20" t="str">
        <f t="shared" si="417"/>
        <v/>
      </c>
      <c r="AR855" s="20" t="str">
        <f t="shared" si="418"/>
        <v/>
      </c>
      <c r="AS855" s="20" t="str">
        <f>IF(AN855="","",IFERROR(IF(AND(入力!G855="",H855=""),INDEX(雇用者!$F$3:$Y$100003,MATCH($AN855,雇用者!B$3:B$100003,0),MATCH($AM855,雇用者!$F$1:$Y$1,1)),IF(G855="","",G855)),IF(G855="","",G855)))</f>
        <v/>
      </c>
      <c r="AT855" s="21" t="str">
        <f t="shared" si="419"/>
        <v/>
      </c>
      <c r="AU855" s="21" t="str">
        <f>IF(AND(AT855&lt;&gt;"",COUNTIF($AL$3:AL855,AL855)=1),SUMIF($AL$3:$AT$100003,AL855,$AT$3:$AT$100003),"")</f>
        <v/>
      </c>
      <c r="AV855" s="21" t="str">
        <f>IF(AND(COUNTIF($AM$3:AM855,AM855)=COUNTIF($AM$3:AM100855,AM855),AM855&lt;&gt;""),SUMIF($AM$3:AM855,AM855,$AT$3:AT855),"")</f>
        <v/>
      </c>
      <c r="AW855" s="96"/>
      <c r="AX855" s="20" t="str">
        <f>IF(COUNT(BC855:BH855)=6,MAX($AX$3:AX854)+1,"")</f>
        <v/>
      </c>
      <c r="AY855" s="20" t="str">
        <f>IF(AZ855="","",RANK(AZ855,$AZ$3:$AZ$100003,1)+COUNTIF($AZ$3:AZ855,AZ855)-1)</f>
        <v/>
      </c>
      <c r="AZ855" s="20" t="str">
        <f t="shared" si="420"/>
        <v/>
      </c>
      <c r="BA855" s="20" t="str">
        <f>IF(AN855="","",IF(COUNTIF($AN$3:AN855,AN855)=1,1+MAX($BA$3:BA854),INDEX($BA$3:BA854,MATCH(AN855,$AN$3:AN855,0),0)))</f>
        <v/>
      </c>
      <c r="BB855" s="20" t="str">
        <f>IF(AO855="","",IF(COUNTIF($AO$3:AO855,AO855)=1,1+MAX($BB$3:BB854),INDEX($BB$3:BB854,MATCH(AO855,$AO$3:AO855,0),0)))</f>
        <v/>
      </c>
      <c r="BC855" s="54" t="str">
        <f t="shared" si="421"/>
        <v/>
      </c>
      <c r="BD855" s="54" t="str">
        <f t="shared" si="422"/>
        <v/>
      </c>
      <c r="BE855" s="20" t="str">
        <f>IF($AN855="","",IF(COUNTIF(AN855,"*"&amp;BE$1&amp;"*"),COUNTIF(AN$3:AN855,"*"&amp;BE$1&amp;"*"),""))</f>
        <v/>
      </c>
      <c r="BF855" s="20" t="str">
        <f>IF($AN855="","",IF(COUNTIF(AO855,"*"&amp;BF$1&amp;"*"),COUNTIF(AO$3:AO855,"*"&amp;BF$1&amp;"*"),""))</f>
        <v/>
      </c>
      <c r="BG855" s="20" t="str">
        <f>IF($AN855="","",IF(COUNTIF(AP855,"*"&amp;BG$1&amp;"*"),COUNTIF(AP$3:AP855,"*"&amp;BG$1&amp;"*"),""))</f>
        <v/>
      </c>
      <c r="BH855" s="20" t="str">
        <f>IF($AN855="","",IF(COUNTIF(AQ855,"*"&amp;BH$1&amp;"*"),COUNTIF(AQ$3:AQ855,"*"&amp;BH$1&amp;"*"),""))</f>
        <v/>
      </c>
      <c r="BI855" s="58" t="str">
        <f t="shared" si="423"/>
        <v/>
      </c>
      <c r="BJ855" s="20" t="str">
        <f t="shared" si="424"/>
        <v/>
      </c>
      <c r="BK855" s="20" t="str">
        <f t="shared" si="425"/>
        <v/>
      </c>
      <c r="BM855" s="20" t="str">
        <f>IF($BM$1&gt;=1+MAX($BM$3:BM854),1+MAX($BM$3:BM854),"")</f>
        <v/>
      </c>
      <c r="BN855" s="20" t="str">
        <f t="shared" si="426"/>
        <v/>
      </c>
      <c r="BO855" s="20" t="str">
        <f t="shared" si="426"/>
        <v/>
      </c>
      <c r="BP855" s="20" t="str">
        <f t="shared" si="426"/>
        <v/>
      </c>
      <c r="BQ855" s="20" t="str">
        <f t="shared" si="426"/>
        <v/>
      </c>
      <c r="BR855" s="20" t="str">
        <f t="shared" si="426"/>
        <v/>
      </c>
      <c r="BS855" s="20" t="str">
        <f t="shared" si="426"/>
        <v/>
      </c>
      <c r="BT855" s="20" t="str">
        <f t="shared" si="426"/>
        <v/>
      </c>
      <c r="BU855" s="20" t="str">
        <f t="shared" si="426"/>
        <v/>
      </c>
      <c r="BV855" s="20" t="str">
        <f t="shared" si="426"/>
        <v/>
      </c>
      <c r="BW855" s="20" t="str">
        <f t="shared" si="426"/>
        <v/>
      </c>
      <c r="BX855" s="20" t="str">
        <f t="shared" si="426"/>
        <v/>
      </c>
    </row>
    <row r="856" spans="2:76" ht="30" customHeight="1" x14ac:dyDescent="0.2">
      <c r="B856" s="52"/>
      <c r="C856" s="52"/>
      <c r="D856" s="52"/>
      <c r="E856" s="30"/>
      <c r="F856" s="31"/>
      <c r="G856" s="32"/>
      <c r="H856" s="30"/>
      <c r="I856" s="31"/>
      <c r="J856" s="34"/>
      <c r="K856" s="112" t="str">
        <f t="shared" si="403"/>
        <v/>
      </c>
      <c r="L856" s="108" t="str">
        <f t="shared" si="404"/>
        <v/>
      </c>
      <c r="M856" s="108" t="str">
        <f t="shared" si="405"/>
        <v/>
      </c>
      <c r="N856" s="31" t="str">
        <f t="shared" si="406"/>
        <v/>
      </c>
      <c r="O856" s="31" t="str">
        <f t="shared" si="407"/>
        <v/>
      </c>
      <c r="P856" s="49" t="str">
        <f t="shared" si="408"/>
        <v/>
      </c>
      <c r="Q856" s="49" t="str">
        <f t="shared" si="409"/>
        <v/>
      </c>
      <c r="R856" s="32" t="str">
        <f t="shared" si="410"/>
        <v/>
      </c>
      <c r="S856" s="19"/>
      <c r="T856" s="45" t="str">
        <f t="shared" si="411"/>
        <v/>
      </c>
      <c r="U856" s="32" t="str">
        <f t="shared" si="412"/>
        <v/>
      </c>
      <c r="V856" s="22"/>
      <c r="W856" s="6" t="str">
        <f t="shared" si="401"/>
        <v/>
      </c>
      <c r="X856" s="7" t="str">
        <f t="shared" si="413"/>
        <v/>
      </c>
      <c r="Y856" s="19"/>
      <c r="Z856" s="13" t="str">
        <f t="shared" si="402"/>
        <v/>
      </c>
      <c r="AA856" s="13" t="str">
        <f t="shared" si="414"/>
        <v/>
      </c>
      <c r="AB856" s="7" t="str">
        <f t="shared" si="415"/>
        <v/>
      </c>
      <c r="AC856" s="22"/>
      <c r="AD856" s="3" t="str">
        <f>IF(B856="","",COUNT(B$3:B856))</f>
        <v/>
      </c>
      <c r="AE856" s="3" t="str">
        <f>IF(C856="","",COUNT(C$3:C856))</f>
        <v/>
      </c>
      <c r="AF856" s="3" t="str">
        <f>IF(D856="","",COUNT(D$3:D856))</f>
        <v/>
      </c>
      <c r="AG856" s="20" t="str">
        <f>IF(E856="","",COUNTA($E$3:E856))</f>
        <v/>
      </c>
      <c r="AH856" s="38" t="str">
        <f>IF(B856="",IF(OR($C856&lt;&gt;"",$D856&lt;&gt;"",$E856&lt;&gt;"",$H856&lt;&gt;"",$G856&lt;&gt;""),INDEX(AH$3:AH855,MATCH(MAX(AD$3:AD855),AD$3:AD855,0),0),""),B856)</f>
        <v/>
      </c>
      <c r="AI856" s="38" t="str">
        <f>IF(C856="",IF(OR($D856&lt;&gt;"",$E856&lt;&gt;"",$H856&lt;&gt;"",$G856&lt;&gt;""),INDEX(AI$3:AI855,MATCH(MAX(AE$3:AE855),AE$3:AE855,0),0),""),C856)</f>
        <v/>
      </c>
      <c r="AJ856" s="38" t="str">
        <f>IF(D856="",IF(OR($E856&lt;&gt;"",$H856&lt;&gt;"",$G856&lt;&gt;""),INDEX(AJ$3:AJ855,MATCH(MAX(AF$3:AF855),AF$3:AF855,0),0),""),D856)</f>
        <v/>
      </c>
      <c r="AK856" s="4" t="str">
        <f>IF(入力!E856="","",IFERROR(INDEX(雇用者!$B$3:$B$100003,IFERROR(MATCH("*"&amp;$E856&amp;"*",雇用者!B$3:B$100003,0),MATCH("*"&amp;$E856&amp;"*",雇用者!C$3:C$100003,0)),0),入力!E856))&amp;""</f>
        <v/>
      </c>
      <c r="AL856" s="20" t="str">
        <f>IF(AM856="","",$AM856&amp;"@"&amp;AN856&amp;IF(AN856="","","@"&amp;COUNTIF($AK$3:AK856,AN856)))</f>
        <v/>
      </c>
      <c r="AM856" s="26" t="str">
        <f t="shared" si="416"/>
        <v/>
      </c>
      <c r="AN856" s="4" t="str">
        <f>IF(AK856="",IF(AND(OR(H856&lt;&gt;"",G856&lt;&gt;""),E856=""),INDEX($AK$3:AK855,MATCH(MAX($AG$3:AG855),$AG$3:AG855,0),0),""),AK856)</f>
        <v/>
      </c>
      <c r="AO856" s="20" t="str">
        <f>IF(H856="",IF(AN856="","",IFERROR(INDEX(雇用者!$D$3:$D$100003,MATCH($AN856,雇用者!B$3:B$100003,0),0),"")),H856)&amp;""</f>
        <v/>
      </c>
      <c r="AP856" s="20" t="str">
        <f>IF(AN856="","",IFERROR(IF(AND(入力!I856="",H856=""),INDEX(雇用者!$E$3:$E$100003,MATCH($AN856,雇用者!B$3:B$100003,0),0),I856),I856))&amp;""</f>
        <v/>
      </c>
      <c r="AQ856" s="20" t="str">
        <f t="shared" si="417"/>
        <v/>
      </c>
      <c r="AR856" s="20" t="str">
        <f t="shared" si="418"/>
        <v/>
      </c>
      <c r="AS856" s="20" t="str">
        <f>IF(AN856="","",IFERROR(IF(AND(入力!G856="",H856=""),INDEX(雇用者!$F$3:$Y$100003,MATCH($AN856,雇用者!B$3:B$100003,0),MATCH($AM856,雇用者!$F$1:$Y$1,1)),IF(G856="","",G856)),IF(G856="","",G856)))</f>
        <v/>
      </c>
      <c r="AT856" s="21" t="str">
        <f t="shared" si="419"/>
        <v/>
      </c>
      <c r="AU856" s="21" t="str">
        <f>IF(AND(AT856&lt;&gt;"",COUNTIF($AL$3:AL856,AL856)=1),SUMIF($AL$3:$AT$100003,AL856,$AT$3:$AT$100003),"")</f>
        <v/>
      </c>
      <c r="AV856" s="21" t="str">
        <f>IF(AND(COUNTIF($AM$3:AM856,AM856)=COUNTIF($AM$3:AM100856,AM856),AM856&lt;&gt;""),SUMIF($AM$3:AM856,AM856,$AT$3:AT856),"")</f>
        <v/>
      </c>
      <c r="AW856" s="96"/>
      <c r="AX856" s="20" t="str">
        <f>IF(COUNT(BC856:BH856)=6,MAX($AX$3:AX855)+1,"")</f>
        <v/>
      </c>
      <c r="AY856" s="20" t="str">
        <f>IF(AZ856="","",RANK(AZ856,$AZ$3:$AZ$100003,1)+COUNTIF($AZ$3:AZ856,AZ856)-1)</f>
        <v/>
      </c>
      <c r="AZ856" s="20" t="str">
        <f t="shared" si="420"/>
        <v/>
      </c>
      <c r="BA856" s="20" t="str">
        <f>IF(AN856="","",IF(COUNTIF($AN$3:AN856,AN856)=1,1+MAX($BA$3:BA855),INDEX($BA$3:BA855,MATCH(AN856,$AN$3:AN856,0),0)))</f>
        <v/>
      </c>
      <c r="BB856" s="20" t="str">
        <f>IF(AO856="","",IF(COUNTIF($AO$3:AO856,AO856)=1,1+MAX($BB$3:BB855),INDEX($BB$3:BB855,MATCH(AO856,$AO$3:AO856,0),0)))</f>
        <v/>
      </c>
      <c r="BC856" s="54" t="str">
        <f t="shared" si="421"/>
        <v/>
      </c>
      <c r="BD856" s="54" t="str">
        <f t="shared" si="422"/>
        <v/>
      </c>
      <c r="BE856" s="20" t="str">
        <f>IF($AN856="","",IF(COUNTIF(AN856,"*"&amp;BE$1&amp;"*"),COUNTIF(AN$3:AN856,"*"&amp;BE$1&amp;"*"),""))</f>
        <v/>
      </c>
      <c r="BF856" s="20" t="str">
        <f>IF($AN856="","",IF(COUNTIF(AO856,"*"&amp;BF$1&amp;"*"),COUNTIF(AO$3:AO856,"*"&amp;BF$1&amp;"*"),""))</f>
        <v/>
      </c>
      <c r="BG856" s="20" t="str">
        <f>IF($AN856="","",IF(COUNTIF(AP856,"*"&amp;BG$1&amp;"*"),COUNTIF(AP$3:AP856,"*"&amp;BG$1&amp;"*"),""))</f>
        <v/>
      </c>
      <c r="BH856" s="20" t="str">
        <f>IF($AN856="","",IF(COUNTIF(AQ856,"*"&amp;BH$1&amp;"*"),COUNTIF(AQ$3:AQ856,"*"&amp;BH$1&amp;"*"),""))</f>
        <v/>
      </c>
      <c r="BI856" s="58" t="str">
        <f t="shared" si="423"/>
        <v/>
      </c>
      <c r="BJ856" s="20" t="str">
        <f t="shared" si="424"/>
        <v/>
      </c>
      <c r="BK856" s="20" t="str">
        <f t="shared" si="425"/>
        <v/>
      </c>
      <c r="BM856" s="20" t="str">
        <f>IF($BM$1&gt;=1+MAX($BM$3:BM855),1+MAX($BM$3:BM855),"")</f>
        <v/>
      </c>
      <c r="BN856" s="20" t="str">
        <f t="shared" si="426"/>
        <v/>
      </c>
      <c r="BO856" s="20" t="str">
        <f t="shared" si="426"/>
        <v/>
      </c>
      <c r="BP856" s="20" t="str">
        <f t="shared" si="426"/>
        <v/>
      </c>
      <c r="BQ856" s="20" t="str">
        <f t="shared" si="426"/>
        <v/>
      </c>
      <c r="BR856" s="20" t="str">
        <f t="shared" si="426"/>
        <v/>
      </c>
      <c r="BS856" s="20" t="str">
        <f t="shared" si="426"/>
        <v/>
      </c>
      <c r="BT856" s="20" t="str">
        <f t="shared" si="426"/>
        <v/>
      </c>
      <c r="BU856" s="20" t="str">
        <f t="shared" si="426"/>
        <v/>
      </c>
      <c r="BV856" s="20" t="str">
        <f t="shared" si="426"/>
        <v/>
      </c>
      <c r="BW856" s="20" t="str">
        <f t="shared" si="426"/>
        <v/>
      </c>
      <c r="BX856" s="20" t="str">
        <f t="shared" si="426"/>
        <v/>
      </c>
    </row>
    <row r="857" spans="2:76" ht="30" customHeight="1" x14ac:dyDescent="0.2">
      <c r="B857" s="52"/>
      <c r="C857" s="52"/>
      <c r="D857" s="52"/>
      <c r="E857" s="30"/>
      <c r="F857" s="31"/>
      <c r="G857" s="32"/>
      <c r="H857" s="30"/>
      <c r="I857" s="31"/>
      <c r="J857" s="34"/>
      <c r="K857" s="112" t="str">
        <f t="shared" si="403"/>
        <v/>
      </c>
      <c r="L857" s="108" t="str">
        <f t="shared" si="404"/>
        <v/>
      </c>
      <c r="M857" s="108" t="str">
        <f t="shared" si="405"/>
        <v/>
      </c>
      <c r="N857" s="31" t="str">
        <f t="shared" si="406"/>
        <v/>
      </c>
      <c r="O857" s="31" t="str">
        <f t="shared" si="407"/>
        <v/>
      </c>
      <c r="P857" s="49" t="str">
        <f t="shared" si="408"/>
        <v/>
      </c>
      <c r="Q857" s="49" t="str">
        <f t="shared" si="409"/>
        <v/>
      </c>
      <c r="R857" s="32" t="str">
        <f t="shared" si="410"/>
        <v/>
      </c>
      <c r="S857" s="19"/>
      <c r="T857" s="45" t="str">
        <f t="shared" si="411"/>
        <v/>
      </c>
      <c r="U857" s="32" t="str">
        <f t="shared" si="412"/>
        <v/>
      </c>
      <c r="V857" s="22"/>
      <c r="W857" s="6" t="str">
        <f t="shared" si="401"/>
        <v/>
      </c>
      <c r="X857" s="7" t="str">
        <f t="shared" si="413"/>
        <v/>
      </c>
      <c r="Y857" s="19"/>
      <c r="Z857" s="13" t="str">
        <f t="shared" si="402"/>
        <v/>
      </c>
      <c r="AA857" s="13" t="str">
        <f t="shared" si="414"/>
        <v/>
      </c>
      <c r="AB857" s="7" t="str">
        <f t="shared" si="415"/>
        <v/>
      </c>
      <c r="AC857" s="22"/>
      <c r="AD857" s="3" t="str">
        <f>IF(B857="","",COUNT(B$3:B857))</f>
        <v/>
      </c>
      <c r="AE857" s="3" t="str">
        <f>IF(C857="","",COUNT(C$3:C857))</f>
        <v/>
      </c>
      <c r="AF857" s="3" t="str">
        <f>IF(D857="","",COUNT(D$3:D857))</f>
        <v/>
      </c>
      <c r="AG857" s="20" t="str">
        <f>IF(E857="","",COUNTA($E$3:E857))</f>
        <v/>
      </c>
      <c r="AH857" s="38" t="str">
        <f>IF(B857="",IF(OR($C857&lt;&gt;"",$D857&lt;&gt;"",$E857&lt;&gt;"",$H857&lt;&gt;"",$G857&lt;&gt;""),INDEX(AH$3:AH856,MATCH(MAX(AD$3:AD856),AD$3:AD856,0),0),""),B857)</f>
        <v/>
      </c>
      <c r="AI857" s="38" t="str">
        <f>IF(C857="",IF(OR($D857&lt;&gt;"",$E857&lt;&gt;"",$H857&lt;&gt;"",$G857&lt;&gt;""),INDEX(AI$3:AI856,MATCH(MAX(AE$3:AE856),AE$3:AE856,0),0),""),C857)</f>
        <v/>
      </c>
      <c r="AJ857" s="38" t="str">
        <f>IF(D857="",IF(OR($E857&lt;&gt;"",$H857&lt;&gt;"",$G857&lt;&gt;""),INDEX(AJ$3:AJ856,MATCH(MAX(AF$3:AF856),AF$3:AF856,0),0),""),D857)</f>
        <v/>
      </c>
      <c r="AK857" s="4" t="str">
        <f>IF(入力!E857="","",IFERROR(INDEX(雇用者!$B$3:$B$100003,IFERROR(MATCH("*"&amp;$E857&amp;"*",雇用者!B$3:B$100003,0),MATCH("*"&amp;$E857&amp;"*",雇用者!C$3:C$100003,0)),0),入力!E857))&amp;""</f>
        <v/>
      </c>
      <c r="AL857" s="20" t="str">
        <f>IF(AM857="","",$AM857&amp;"@"&amp;AN857&amp;IF(AN857="","","@"&amp;COUNTIF($AK$3:AK857,AN857)))</f>
        <v/>
      </c>
      <c r="AM857" s="26" t="str">
        <f t="shared" si="416"/>
        <v/>
      </c>
      <c r="AN857" s="4" t="str">
        <f>IF(AK857="",IF(AND(OR(H857&lt;&gt;"",G857&lt;&gt;""),E857=""),INDEX($AK$3:AK856,MATCH(MAX($AG$3:AG856),$AG$3:AG856,0),0),""),AK857)</f>
        <v/>
      </c>
      <c r="AO857" s="20" t="str">
        <f>IF(H857="",IF(AN857="","",IFERROR(INDEX(雇用者!$D$3:$D$100003,MATCH($AN857,雇用者!B$3:B$100003,0),0),"")),H857)&amp;""</f>
        <v/>
      </c>
      <c r="AP857" s="20" t="str">
        <f>IF(AN857="","",IFERROR(IF(AND(入力!I857="",H857=""),INDEX(雇用者!$E$3:$E$100003,MATCH($AN857,雇用者!B$3:B$100003,0),0),I857),I857))&amp;""</f>
        <v/>
      </c>
      <c r="AQ857" s="20" t="str">
        <f t="shared" si="417"/>
        <v/>
      </c>
      <c r="AR857" s="20" t="str">
        <f t="shared" si="418"/>
        <v/>
      </c>
      <c r="AS857" s="20" t="str">
        <f>IF(AN857="","",IFERROR(IF(AND(入力!G857="",H857=""),INDEX(雇用者!$F$3:$Y$100003,MATCH($AN857,雇用者!B$3:B$100003,0),MATCH($AM857,雇用者!$F$1:$Y$1,1)),IF(G857="","",G857)),IF(G857="","",G857)))</f>
        <v/>
      </c>
      <c r="AT857" s="21" t="str">
        <f t="shared" si="419"/>
        <v/>
      </c>
      <c r="AU857" s="21" t="str">
        <f>IF(AND(AT857&lt;&gt;"",COUNTIF($AL$3:AL857,AL857)=1),SUMIF($AL$3:$AT$100003,AL857,$AT$3:$AT$100003),"")</f>
        <v/>
      </c>
      <c r="AV857" s="21" t="str">
        <f>IF(AND(COUNTIF($AM$3:AM857,AM857)=COUNTIF($AM$3:AM100857,AM857),AM857&lt;&gt;""),SUMIF($AM$3:AM857,AM857,$AT$3:AT857),"")</f>
        <v/>
      </c>
      <c r="AW857" s="96"/>
      <c r="AX857" s="20" t="str">
        <f>IF(COUNT(BC857:BH857)=6,MAX($AX$3:AX856)+1,"")</f>
        <v/>
      </c>
      <c r="AY857" s="20" t="str">
        <f>IF(AZ857="","",RANK(AZ857,$AZ$3:$AZ$100003,1)+COUNTIF($AZ$3:AZ857,AZ857)-1)</f>
        <v/>
      </c>
      <c r="AZ857" s="20" t="str">
        <f t="shared" si="420"/>
        <v/>
      </c>
      <c r="BA857" s="20" t="str">
        <f>IF(AN857="","",IF(COUNTIF($AN$3:AN857,AN857)=1,1+MAX($BA$3:BA856),INDEX($BA$3:BA856,MATCH(AN857,$AN$3:AN857,0),0)))</f>
        <v/>
      </c>
      <c r="BB857" s="20" t="str">
        <f>IF(AO857="","",IF(COUNTIF($AO$3:AO857,AO857)=1,1+MAX($BB$3:BB856),INDEX($BB$3:BB856,MATCH(AO857,$AO$3:AO857,0),0)))</f>
        <v/>
      </c>
      <c r="BC857" s="54" t="str">
        <f t="shared" si="421"/>
        <v/>
      </c>
      <c r="BD857" s="54" t="str">
        <f t="shared" si="422"/>
        <v/>
      </c>
      <c r="BE857" s="20" t="str">
        <f>IF($AN857="","",IF(COUNTIF(AN857,"*"&amp;BE$1&amp;"*"),COUNTIF(AN$3:AN857,"*"&amp;BE$1&amp;"*"),""))</f>
        <v/>
      </c>
      <c r="BF857" s="20" t="str">
        <f>IF($AN857="","",IF(COUNTIF(AO857,"*"&amp;BF$1&amp;"*"),COUNTIF(AO$3:AO857,"*"&amp;BF$1&amp;"*"),""))</f>
        <v/>
      </c>
      <c r="BG857" s="20" t="str">
        <f>IF($AN857="","",IF(COUNTIF(AP857,"*"&amp;BG$1&amp;"*"),COUNTIF(AP$3:AP857,"*"&amp;BG$1&amp;"*"),""))</f>
        <v/>
      </c>
      <c r="BH857" s="20" t="str">
        <f>IF($AN857="","",IF(COUNTIF(AQ857,"*"&amp;BH$1&amp;"*"),COUNTIF(AQ$3:AQ857,"*"&amp;BH$1&amp;"*"),""))</f>
        <v/>
      </c>
      <c r="BI857" s="58" t="str">
        <f t="shared" si="423"/>
        <v/>
      </c>
      <c r="BJ857" s="20" t="str">
        <f t="shared" si="424"/>
        <v/>
      </c>
      <c r="BK857" s="20" t="str">
        <f t="shared" si="425"/>
        <v/>
      </c>
      <c r="BM857" s="20" t="str">
        <f>IF($BM$1&gt;=1+MAX($BM$3:BM856),1+MAX($BM$3:BM856),"")</f>
        <v/>
      </c>
      <c r="BN857" s="20" t="str">
        <f t="shared" si="426"/>
        <v/>
      </c>
      <c r="BO857" s="20" t="str">
        <f t="shared" si="426"/>
        <v/>
      </c>
      <c r="BP857" s="20" t="str">
        <f t="shared" si="426"/>
        <v/>
      </c>
      <c r="BQ857" s="20" t="str">
        <f t="shared" si="426"/>
        <v/>
      </c>
      <c r="BR857" s="20" t="str">
        <f t="shared" si="426"/>
        <v/>
      </c>
      <c r="BS857" s="20" t="str">
        <f t="shared" si="426"/>
        <v/>
      </c>
      <c r="BT857" s="20" t="str">
        <f t="shared" si="426"/>
        <v/>
      </c>
      <c r="BU857" s="20" t="str">
        <f t="shared" si="426"/>
        <v/>
      </c>
      <c r="BV857" s="20" t="str">
        <f t="shared" si="426"/>
        <v/>
      </c>
      <c r="BW857" s="20" t="str">
        <f t="shared" si="426"/>
        <v/>
      </c>
      <c r="BX857" s="20" t="str">
        <f t="shared" si="426"/>
        <v/>
      </c>
    </row>
    <row r="858" spans="2:76" ht="30" customHeight="1" x14ac:dyDescent="0.2">
      <c r="B858" s="52"/>
      <c r="C858" s="52"/>
      <c r="D858" s="52"/>
      <c r="E858" s="30"/>
      <c r="F858" s="31"/>
      <c r="G858" s="32"/>
      <c r="H858" s="30"/>
      <c r="I858" s="31"/>
      <c r="J858" s="34"/>
      <c r="K858" s="112" t="str">
        <f t="shared" si="403"/>
        <v/>
      </c>
      <c r="L858" s="108" t="str">
        <f t="shared" si="404"/>
        <v/>
      </c>
      <c r="M858" s="108" t="str">
        <f t="shared" si="405"/>
        <v/>
      </c>
      <c r="N858" s="31" t="str">
        <f t="shared" si="406"/>
        <v/>
      </c>
      <c r="O858" s="31" t="str">
        <f t="shared" si="407"/>
        <v/>
      </c>
      <c r="P858" s="49" t="str">
        <f t="shared" si="408"/>
        <v/>
      </c>
      <c r="Q858" s="49" t="str">
        <f t="shared" si="409"/>
        <v/>
      </c>
      <c r="R858" s="32" t="str">
        <f t="shared" si="410"/>
        <v/>
      </c>
      <c r="S858" s="19"/>
      <c r="T858" s="45" t="str">
        <f t="shared" si="411"/>
        <v/>
      </c>
      <c r="U858" s="32" t="str">
        <f t="shared" si="412"/>
        <v/>
      </c>
      <c r="V858" s="22"/>
      <c r="W858" s="6" t="str">
        <f t="shared" si="401"/>
        <v/>
      </c>
      <c r="X858" s="7" t="str">
        <f t="shared" si="413"/>
        <v/>
      </c>
      <c r="Y858" s="19"/>
      <c r="Z858" s="13" t="str">
        <f t="shared" si="402"/>
        <v/>
      </c>
      <c r="AA858" s="13" t="str">
        <f t="shared" si="414"/>
        <v/>
      </c>
      <c r="AB858" s="7" t="str">
        <f t="shared" si="415"/>
        <v/>
      </c>
      <c r="AC858" s="22"/>
      <c r="AD858" s="3" t="str">
        <f>IF(B858="","",COUNT(B$3:B858))</f>
        <v/>
      </c>
      <c r="AE858" s="3" t="str">
        <f>IF(C858="","",COUNT(C$3:C858))</f>
        <v/>
      </c>
      <c r="AF858" s="3" t="str">
        <f>IF(D858="","",COUNT(D$3:D858))</f>
        <v/>
      </c>
      <c r="AG858" s="20" t="str">
        <f>IF(E858="","",COUNTA($E$3:E858))</f>
        <v/>
      </c>
      <c r="AH858" s="38" t="str">
        <f>IF(B858="",IF(OR($C858&lt;&gt;"",$D858&lt;&gt;"",$E858&lt;&gt;"",$H858&lt;&gt;"",$G858&lt;&gt;""),INDEX(AH$3:AH857,MATCH(MAX(AD$3:AD857),AD$3:AD857,0),0),""),B858)</f>
        <v/>
      </c>
      <c r="AI858" s="38" t="str">
        <f>IF(C858="",IF(OR($D858&lt;&gt;"",$E858&lt;&gt;"",$H858&lt;&gt;"",$G858&lt;&gt;""),INDEX(AI$3:AI857,MATCH(MAX(AE$3:AE857),AE$3:AE857,0),0),""),C858)</f>
        <v/>
      </c>
      <c r="AJ858" s="38" t="str">
        <f>IF(D858="",IF(OR($E858&lt;&gt;"",$H858&lt;&gt;"",$G858&lt;&gt;""),INDEX(AJ$3:AJ857,MATCH(MAX(AF$3:AF857),AF$3:AF857,0),0),""),D858)</f>
        <v/>
      </c>
      <c r="AK858" s="4" t="str">
        <f>IF(入力!E858="","",IFERROR(INDEX(雇用者!$B$3:$B$100003,IFERROR(MATCH("*"&amp;$E858&amp;"*",雇用者!B$3:B$100003,0),MATCH("*"&amp;$E858&amp;"*",雇用者!C$3:C$100003,0)),0),入力!E858))&amp;""</f>
        <v/>
      </c>
      <c r="AL858" s="20" t="str">
        <f>IF(AM858="","",$AM858&amp;"@"&amp;AN858&amp;IF(AN858="","","@"&amp;COUNTIF($AK$3:AK858,AN858)))</f>
        <v/>
      </c>
      <c r="AM858" s="26" t="str">
        <f t="shared" si="416"/>
        <v/>
      </c>
      <c r="AN858" s="4" t="str">
        <f>IF(AK858="",IF(AND(OR(H858&lt;&gt;"",G858&lt;&gt;""),E858=""),INDEX($AK$3:AK857,MATCH(MAX($AG$3:AG857),$AG$3:AG857,0),0),""),AK858)</f>
        <v/>
      </c>
      <c r="AO858" s="20" t="str">
        <f>IF(H858="",IF(AN858="","",IFERROR(INDEX(雇用者!$D$3:$D$100003,MATCH($AN858,雇用者!B$3:B$100003,0),0),"")),H858)&amp;""</f>
        <v/>
      </c>
      <c r="AP858" s="20" t="str">
        <f>IF(AN858="","",IFERROR(IF(AND(入力!I858="",H858=""),INDEX(雇用者!$E$3:$E$100003,MATCH($AN858,雇用者!B$3:B$100003,0),0),I858),I858))&amp;""</f>
        <v/>
      </c>
      <c r="AQ858" s="20" t="str">
        <f t="shared" si="417"/>
        <v/>
      </c>
      <c r="AR858" s="20" t="str">
        <f t="shared" si="418"/>
        <v/>
      </c>
      <c r="AS858" s="20" t="str">
        <f>IF(AN858="","",IFERROR(IF(AND(入力!G858="",H858=""),INDEX(雇用者!$F$3:$Y$100003,MATCH($AN858,雇用者!B$3:B$100003,0),MATCH($AM858,雇用者!$F$1:$Y$1,1)),IF(G858="","",G858)),IF(G858="","",G858)))</f>
        <v/>
      </c>
      <c r="AT858" s="21" t="str">
        <f t="shared" si="419"/>
        <v/>
      </c>
      <c r="AU858" s="21" t="str">
        <f>IF(AND(AT858&lt;&gt;"",COUNTIF($AL$3:AL858,AL858)=1),SUMIF($AL$3:$AT$100003,AL858,$AT$3:$AT$100003),"")</f>
        <v/>
      </c>
      <c r="AV858" s="21" t="str">
        <f>IF(AND(COUNTIF($AM$3:AM858,AM858)=COUNTIF($AM$3:AM100858,AM858),AM858&lt;&gt;""),SUMIF($AM$3:AM858,AM858,$AT$3:AT858),"")</f>
        <v/>
      </c>
      <c r="AW858" s="96"/>
      <c r="AX858" s="20" t="str">
        <f>IF(COUNT(BC858:BH858)=6,MAX($AX$3:AX857)+1,"")</f>
        <v/>
      </c>
      <c r="AY858" s="20" t="str">
        <f>IF(AZ858="","",RANK(AZ858,$AZ$3:$AZ$100003,1)+COUNTIF($AZ$3:AZ858,AZ858)-1)</f>
        <v/>
      </c>
      <c r="AZ858" s="20" t="str">
        <f t="shared" si="420"/>
        <v/>
      </c>
      <c r="BA858" s="20" t="str">
        <f>IF(AN858="","",IF(COUNTIF($AN$3:AN858,AN858)=1,1+MAX($BA$3:BA857),INDEX($BA$3:BA857,MATCH(AN858,$AN$3:AN858,0),0)))</f>
        <v/>
      </c>
      <c r="BB858" s="20" t="str">
        <f>IF(AO858="","",IF(COUNTIF($AO$3:AO858,AO858)=1,1+MAX($BB$3:BB857),INDEX($BB$3:BB857,MATCH(AO858,$AO$3:AO858,0),0)))</f>
        <v/>
      </c>
      <c r="BC858" s="54" t="str">
        <f t="shared" si="421"/>
        <v/>
      </c>
      <c r="BD858" s="54" t="str">
        <f t="shared" si="422"/>
        <v/>
      </c>
      <c r="BE858" s="20" t="str">
        <f>IF($AN858="","",IF(COUNTIF(AN858,"*"&amp;BE$1&amp;"*"),COUNTIF(AN$3:AN858,"*"&amp;BE$1&amp;"*"),""))</f>
        <v/>
      </c>
      <c r="BF858" s="20" t="str">
        <f>IF($AN858="","",IF(COUNTIF(AO858,"*"&amp;BF$1&amp;"*"),COUNTIF(AO$3:AO858,"*"&amp;BF$1&amp;"*"),""))</f>
        <v/>
      </c>
      <c r="BG858" s="20" t="str">
        <f>IF($AN858="","",IF(COUNTIF(AP858,"*"&amp;BG$1&amp;"*"),COUNTIF(AP$3:AP858,"*"&amp;BG$1&amp;"*"),""))</f>
        <v/>
      </c>
      <c r="BH858" s="20" t="str">
        <f>IF($AN858="","",IF(COUNTIF(AQ858,"*"&amp;BH$1&amp;"*"),COUNTIF(AQ$3:AQ858,"*"&amp;BH$1&amp;"*"),""))</f>
        <v/>
      </c>
      <c r="BI858" s="58" t="str">
        <f t="shared" si="423"/>
        <v/>
      </c>
      <c r="BJ858" s="20" t="str">
        <f t="shared" si="424"/>
        <v/>
      </c>
      <c r="BK858" s="20" t="str">
        <f t="shared" si="425"/>
        <v/>
      </c>
      <c r="BM858" s="20" t="str">
        <f>IF($BM$1&gt;=1+MAX($BM$3:BM857),1+MAX($BM$3:BM857),"")</f>
        <v/>
      </c>
      <c r="BN858" s="20" t="str">
        <f t="shared" si="426"/>
        <v/>
      </c>
      <c r="BO858" s="20" t="str">
        <f t="shared" si="426"/>
        <v/>
      </c>
      <c r="BP858" s="20" t="str">
        <f t="shared" si="426"/>
        <v/>
      </c>
      <c r="BQ858" s="20" t="str">
        <f t="shared" si="426"/>
        <v/>
      </c>
      <c r="BR858" s="20" t="str">
        <f t="shared" si="426"/>
        <v/>
      </c>
      <c r="BS858" s="20" t="str">
        <f t="shared" si="426"/>
        <v/>
      </c>
      <c r="BT858" s="20" t="str">
        <f t="shared" si="426"/>
        <v/>
      </c>
      <c r="BU858" s="20" t="str">
        <f t="shared" si="426"/>
        <v/>
      </c>
      <c r="BV858" s="20" t="str">
        <f t="shared" si="426"/>
        <v/>
      </c>
      <c r="BW858" s="20" t="str">
        <f t="shared" si="426"/>
        <v/>
      </c>
      <c r="BX858" s="20" t="str">
        <f t="shared" si="426"/>
        <v/>
      </c>
    </row>
    <row r="859" spans="2:76" ht="30" customHeight="1" x14ac:dyDescent="0.2">
      <c r="B859" s="52"/>
      <c r="C859" s="52"/>
      <c r="D859" s="52"/>
      <c r="E859" s="30"/>
      <c r="F859" s="31"/>
      <c r="G859" s="32"/>
      <c r="H859" s="30"/>
      <c r="I859" s="31"/>
      <c r="J859" s="34"/>
      <c r="K859" s="112" t="str">
        <f t="shared" si="403"/>
        <v/>
      </c>
      <c r="L859" s="108" t="str">
        <f t="shared" si="404"/>
        <v/>
      </c>
      <c r="M859" s="108" t="str">
        <f t="shared" si="405"/>
        <v/>
      </c>
      <c r="N859" s="31" t="str">
        <f t="shared" si="406"/>
        <v/>
      </c>
      <c r="O859" s="31" t="str">
        <f t="shared" si="407"/>
        <v/>
      </c>
      <c r="P859" s="49" t="str">
        <f t="shared" si="408"/>
        <v/>
      </c>
      <c r="Q859" s="49" t="str">
        <f t="shared" si="409"/>
        <v/>
      </c>
      <c r="R859" s="32" t="str">
        <f t="shared" si="410"/>
        <v/>
      </c>
      <c r="S859" s="19"/>
      <c r="T859" s="45" t="str">
        <f t="shared" si="411"/>
        <v/>
      </c>
      <c r="U859" s="32" t="str">
        <f t="shared" si="412"/>
        <v/>
      </c>
      <c r="V859" s="22"/>
      <c r="W859" s="6" t="str">
        <f t="shared" si="401"/>
        <v/>
      </c>
      <c r="X859" s="7" t="str">
        <f t="shared" si="413"/>
        <v/>
      </c>
      <c r="Y859" s="19"/>
      <c r="Z859" s="13" t="str">
        <f t="shared" si="402"/>
        <v/>
      </c>
      <c r="AA859" s="13" t="str">
        <f t="shared" si="414"/>
        <v/>
      </c>
      <c r="AB859" s="7" t="str">
        <f t="shared" si="415"/>
        <v/>
      </c>
      <c r="AC859" s="22"/>
      <c r="AD859" s="3" t="str">
        <f>IF(B859="","",COUNT(B$3:B859))</f>
        <v/>
      </c>
      <c r="AE859" s="3" t="str">
        <f>IF(C859="","",COUNT(C$3:C859))</f>
        <v/>
      </c>
      <c r="AF859" s="3" t="str">
        <f>IF(D859="","",COUNT(D$3:D859))</f>
        <v/>
      </c>
      <c r="AG859" s="20" t="str">
        <f>IF(E859="","",COUNTA($E$3:E859))</f>
        <v/>
      </c>
      <c r="AH859" s="38" t="str">
        <f>IF(B859="",IF(OR($C859&lt;&gt;"",$D859&lt;&gt;"",$E859&lt;&gt;"",$H859&lt;&gt;"",$G859&lt;&gt;""),INDEX(AH$3:AH858,MATCH(MAX(AD$3:AD858),AD$3:AD858,0),0),""),B859)</f>
        <v/>
      </c>
      <c r="AI859" s="38" t="str">
        <f>IF(C859="",IF(OR($D859&lt;&gt;"",$E859&lt;&gt;"",$H859&lt;&gt;"",$G859&lt;&gt;""),INDEX(AI$3:AI858,MATCH(MAX(AE$3:AE858),AE$3:AE858,0),0),""),C859)</f>
        <v/>
      </c>
      <c r="AJ859" s="38" t="str">
        <f>IF(D859="",IF(OR($E859&lt;&gt;"",$H859&lt;&gt;"",$G859&lt;&gt;""),INDEX(AJ$3:AJ858,MATCH(MAX(AF$3:AF858),AF$3:AF858,0),0),""),D859)</f>
        <v/>
      </c>
      <c r="AK859" s="4" t="str">
        <f>IF(入力!E859="","",IFERROR(INDEX(雇用者!$B$3:$B$100003,IFERROR(MATCH("*"&amp;$E859&amp;"*",雇用者!B$3:B$100003,0),MATCH("*"&amp;$E859&amp;"*",雇用者!C$3:C$100003,0)),0),入力!E859))&amp;""</f>
        <v/>
      </c>
      <c r="AL859" s="20" t="str">
        <f>IF(AM859="","",$AM859&amp;"@"&amp;AN859&amp;IF(AN859="","","@"&amp;COUNTIF($AK$3:AK859,AN859)))</f>
        <v/>
      </c>
      <c r="AM859" s="26" t="str">
        <f t="shared" si="416"/>
        <v/>
      </c>
      <c r="AN859" s="4" t="str">
        <f>IF(AK859="",IF(AND(OR(H859&lt;&gt;"",G859&lt;&gt;""),E859=""),INDEX($AK$3:AK858,MATCH(MAX($AG$3:AG858),$AG$3:AG858,0),0),""),AK859)</f>
        <v/>
      </c>
      <c r="AO859" s="20" t="str">
        <f>IF(H859="",IF(AN859="","",IFERROR(INDEX(雇用者!$D$3:$D$100003,MATCH($AN859,雇用者!B$3:B$100003,0),0),"")),H859)&amp;""</f>
        <v/>
      </c>
      <c r="AP859" s="20" t="str">
        <f>IF(AN859="","",IFERROR(IF(AND(入力!I859="",H859=""),INDEX(雇用者!$E$3:$E$100003,MATCH($AN859,雇用者!B$3:B$100003,0),0),I859),I859))&amp;""</f>
        <v/>
      </c>
      <c r="AQ859" s="20" t="str">
        <f t="shared" si="417"/>
        <v/>
      </c>
      <c r="AR859" s="20" t="str">
        <f t="shared" si="418"/>
        <v/>
      </c>
      <c r="AS859" s="20" t="str">
        <f>IF(AN859="","",IFERROR(IF(AND(入力!G859="",H859=""),INDEX(雇用者!$F$3:$Y$100003,MATCH($AN859,雇用者!B$3:B$100003,0),MATCH($AM859,雇用者!$F$1:$Y$1,1)),IF(G859="","",G859)),IF(G859="","",G859)))</f>
        <v/>
      </c>
      <c r="AT859" s="21" t="str">
        <f t="shared" si="419"/>
        <v/>
      </c>
      <c r="AU859" s="21" t="str">
        <f>IF(AND(AT859&lt;&gt;"",COUNTIF($AL$3:AL859,AL859)=1),SUMIF($AL$3:$AT$100003,AL859,$AT$3:$AT$100003),"")</f>
        <v/>
      </c>
      <c r="AV859" s="21" t="str">
        <f>IF(AND(COUNTIF($AM$3:AM859,AM859)=COUNTIF($AM$3:AM100859,AM859),AM859&lt;&gt;""),SUMIF($AM$3:AM859,AM859,$AT$3:AT859),"")</f>
        <v/>
      </c>
      <c r="AW859" s="96"/>
      <c r="AX859" s="20" t="str">
        <f>IF(COUNT(BC859:BH859)=6,MAX($AX$3:AX858)+1,"")</f>
        <v/>
      </c>
      <c r="AY859" s="20" t="str">
        <f>IF(AZ859="","",RANK(AZ859,$AZ$3:$AZ$100003,1)+COUNTIF($AZ$3:AZ859,AZ859)-1)</f>
        <v/>
      </c>
      <c r="AZ859" s="20" t="str">
        <f t="shared" si="420"/>
        <v/>
      </c>
      <c r="BA859" s="20" t="str">
        <f>IF(AN859="","",IF(COUNTIF($AN$3:AN859,AN859)=1,1+MAX($BA$3:BA858),INDEX($BA$3:BA858,MATCH(AN859,$AN$3:AN859,0),0)))</f>
        <v/>
      </c>
      <c r="BB859" s="20" t="str">
        <f>IF(AO859="","",IF(COUNTIF($AO$3:AO859,AO859)=1,1+MAX($BB$3:BB858),INDEX($BB$3:BB858,MATCH(AO859,$AO$3:AO859,0),0)))</f>
        <v/>
      </c>
      <c r="BC859" s="54" t="str">
        <f t="shared" si="421"/>
        <v/>
      </c>
      <c r="BD859" s="54" t="str">
        <f t="shared" si="422"/>
        <v/>
      </c>
      <c r="BE859" s="20" t="str">
        <f>IF($AN859="","",IF(COUNTIF(AN859,"*"&amp;BE$1&amp;"*"),COUNTIF(AN$3:AN859,"*"&amp;BE$1&amp;"*"),""))</f>
        <v/>
      </c>
      <c r="BF859" s="20" t="str">
        <f>IF($AN859="","",IF(COUNTIF(AO859,"*"&amp;BF$1&amp;"*"),COUNTIF(AO$3:AO859,"*"&amp;BF$1&amp;"*"),""))</f>
        <v/>
      </c>
      <c r="BG859" s="20" t="str">
        <f>IF($AN859="","",IF(COUNTIF(AP859,"*"&amp;BG$1&amp;"*"),COUNTIF(AP$3:AP859,"*"&amp;BG$1&amp;"*"),""))</f>
        <v/>
      </c>
      <c r="BH859" s="20" t="str">
        <f>IF($AN859="","",IF(COUNTIF(AQ859,"*"&amp;BH$1&amp;"*"),COUNTIF(AQ$3:AQ859,"*"&amp;BH$1&amp;"*"),""))</f>
        <v/>
      </c>
      <c r="BI859" s="58" t="str">
        <f t="shared" si="423"/>
        <v/>
      </c>
      <c r="BJ859" s="20" t="str">
        <f t="shared" si="424"/>
        <v/>
      </c>
      <c r="BK859" s="20" t="str">
        <f t="shared" si="425"/>
        <v/>
      </c>
      <c r="BM859" s="20" t="str">
        <f>IF($BM$1&gt;=1+MAX($BM$3:BM858),1+MAX($BM$3:BM858),"")</f>
        <v/>
      </c>
      <c r="BN859" s="20" t="str">
        <f t="shared" si="426"/>
        <v/>
      </c>
      <c r="BO859" s="20" t="str">
        <f t="shared" si="426"/>
        <v/>
      </c>
      <c r="BP859" s="20" t="str">
        <f t="shared" si="426"/>
        <v/>
      </c>
      <c r="BQ859" s="20" t="str">
        <f t="shared" si="426"/>
        <v/>
      </c>
      <c r="BR859" s="20" t="str">
        <f t="shared" si="426"/>
        <v/>
      </c>
      <c r="BS859" s="20" t="str">
        <f t="shared" si="426"/>
        <v/>
      </c>
      <c r="BT859" s="20" t="str">
        <f t="shared" si="426"/>
        <v/>
      </c>
      <c r="BU859" s="20" t="str">
        <f t="shared" si="426"/>
        <v/>
      </c>
      <c r="BV859" s="20" t="str">
        <f t="shared" si="426"/>
        <v/>
      </c>
      <c r="BW859" s="20" t="str">
        <f t="shared" si="426"/>
        <v/>
      </c>
      <c r="BX859" s="20" t="str">
        <f t="shared" si="426"/>
        <v/>
      </c>
    </row>
    <row r="860" spans="2:76" ht="30" customHeight="1" x14ac:dyDescent="0.2">
      <c r="B860" s="52"/>
      <c r="C860" s="52"/>
      <c r="D860" s="52"/>
      <c r="E860" s="30"/>
      <c r="F860" s="31"/>
      <c r="G860" s="32"/>
      <c r="H860" s="30"/>
      <c r="I860" s="31"/>
      <c r="J860" s="34"/>
      <c r="K860" s="112" t="str">
        <f t="shared" si="403"/>
        <v/>
      </c>
      <c r="L860" s="108" t="str">
        <f t="shared" si="404"/>
        <v/>
      </c>
      <c r="M860" s="108" t="str">
        <f t="shared" si="405"/>
        <v/>
      </c>
      <c r="N860" s="31" t="str">
        <f t="shared" si="406"/>
        <v/>
      </c>
      <c r="O860" s="31" t="str">
        <f t="shared" si="407"/>
        <v/>
      </c>
      <c r="P860" s="49" t="str">
        <f t="shared" si="408"/>
        <v/>
      </c>
      <c r="Q860" s="49" t="str">
        <f t="shared" si="409"/>
        <v/>
      </c>
      <c r="R860" s="32" t="str">
        <f t="shared" si="410"/>
        <v/>
      </c>
      <c r="S860" s="19"/>
      <c r="T860" s="45" t="str">
        <f t="shared" si="411"/>
        <v/>
      </c>
      <c r="U860" s="32" t="str">
        <f t="shared" si="412"/>
        <v/>
      </c>
      <c r="V860" s="22"/>
      <c r="W860" s="6" t="str">
        <f t="shared" si="401"/>
        <v/>
      </c>
      <c r="X860" s="7" t="str">
        <f t="shared" si="413"/>
        <v/>
      </c>
      <c r="Y860" s="19"/>
      <c r="Z860" s="13" t="str">
        <f t="shared" si="402"/>
        <v/>
      </c>
      <c r="AA860" s="13" t="str">
        <f t="shared" si="414"/>
        <v/>
      </c>
      <c r="AB860" s="7" t="str">
        <f t="shared" si="415"/>
        <v/>
      </c>
      <c r="AC860" s="22"/>
      <c r="AD860" s="3" t="str">
        <f>IF(B860="","",COUNT(B$3:B860))</f>
        <v/>
      </c>
      <c r="AE860" s="3" t="str">
        <f>IF(C860="","",COUNT(C$3:C860))</f>
        <v/>
      </c>
      <c r="AF860" s="3" t="str">
        <f>IF(D860="","",COUNT(D$3:D860))</f>
        <v/>
      </c>
      <c r="AG860" s="20" t="str">
        <f>IF(E860="","",COUNTA($E$3:E860))</f>
        <v/>
      </c>
      <c r="AH860" s="38" t="str">
        <f>IF(B860="",IF(OR($C860&lt;&gt;"",$D860&lt;&gt;"",$E860&lt;&gt;"",$H860&lt;&gt;"",$G860&lt;&gt;""),INDEX(AH$3:AH859,MATCH(MAX(AD$3:AD859),AD$3:AD859,0),0),""),B860)</f>
        <v/>
      </c>
      <c r="AI860" s="38" t="str">
        <f>IF(C860="",IF(OR($D860&lt;&gt;"",$E860&lt;&gt;"",$H860&lt;&gt;"",$G860&lt;&gt;""),INDEX(AI$3:AI859,MATCH(MAX(AE$3:AE859),AE$3:AE859,0),0),""),C860)</f>
        <v/>
      </c>
      <c r="AJ860" s="38" t="str">
        <f>IF(D860="",IF(OR($E860&lt;&gt;"",$H860&lt;&gt;"",$G860&lt;&gt;""),INDEX(AJ$3:AJ859,MATCH(MAX(AF$3:AF859),AF$3:AF859,0),0),""),D860)</f>
        <v/>
      </c>
      <c r="AK860" s="4" t="str">
        <f>IF(入力!E860="","",IFERROR(INDEX(雇用者!$B$3:$B$100003,IFERROR(MATCH("*"&amp;$E860&amp;"*",雇用者!B$3:B$100003,0),MATCH("*"&amp;$E860&amp;"*",雇用者!C$3:C$100003,0)),0),入力!E860))&amp;""</f>
        <v/>
      </c>
      <c r="AL860" s="20" t="str">
        <f>IF(AM860="","",$AM860&amp;"@"&amp;AN860&amp;IF(AN860="","","@"&amp;COUNTIF($AK$3:AK860,AN860)))</f>
        <v/>
      </c>
      <c r="AM860" s="26" t="str">
        <f t="shared" si="416"/>
        <v/>
      </c>
      <c r="AN860" s="4" t="str">
        <f>IF(AK860="",IF(AND(OR(H860&lt;&gt;"",G860&lt;&gt;""),E860=""),INDEX($AK$3:AK859,MATCH(MAX($AG$3:AG859),$AG$3:AG859,0),0),""),AK860)</f>
        <v/>
      </c>
      <c r="AO860" s="20" t="str">
        <f>IF(H860="",IF(AN860="","",IFERROR(INDEX(雇用者!$D$3:$D$100003,MATCH($AN860,雇用者!B$3:B$100003,0),0),"")),H860)&amp;""</f>
        <v/>
      </c>
      <c r="AP860" s="20" t="str">
        <f>IF(AN860="","",IFERROR(IF(AND(入力!I860="",H860=""),INDEX(雇用者!$E$3:$E$100003,MATCH($AN860,雇用者!B$3:B$100003,0),0),I860),I860))&amp;""</f>
        <v/>
      </c>
      <c r="AQ860" s="20" t="str">
        <f t="shared" si="417"/>
        <v/>
      </c>
      <c r="AR860" s="20" t="str">
        <f t="shared" si="418"/>
        <v/>
      </c>
      <c r="AS860" s="20" t="str">
        <f>IF(AN860="","",IFERROR(IF(AND(入力!G860="",H860=""),INDEX(雇用者!$F$3:$Y$100003,MATCH($AN860,雇用者!B$3:B$100003,0),MATCH($AM860,雇用者!$F$1:$Y$1,1)),IF(G860="","",G860)),IF(G860="","",G860)))</f>
        <v/>
      </c>
      <c r="AT860" s="21" t="str">
        <f t="shared" si="419"/>
        <v/>
      </c>
      <c r="AU860" s="21" t="str">
        <f>IF(AND(AT860&lt;&gt;"",COUNTIF($AL$3:AL860,AL860)=1),SUMIF($AL$3:$AT$100003,AL860,$AT$3:$AT$100003),"")</f>
        <v/>
      </c>
      <c r="AV860" s="21" t="str">
        <f>IF(AND(COUNTIF($AM$3:AM860,AM860)=COUNTIF($AM$3:AM100860,AM860),AM860&lt;&gt;""),SUMIF($AM$3:AM860,AM860,$AT$3:AT860),"")</f>
        <v/>
      </c>
      <c r="AW860" s="96"/>
      <c r="AX860" s="20" t="str">
        <f>IF(COUNT(BC860:BH860)=6,MAX($AX$3:AX859)+1,"")</f>
        <v/>
      </c>
      <c r="AY860" s="20" t="str">
        <f>IF(AZ860="","",RANK(AZ860,$AZ$3:$AZ$100003,1)+COUNTIF($AZ$3:AZ860,AZ860)-1)</f>
        <v/>
      </c>
      <c r="AZ860" s="20" t="str">
        <f t="shared" si="420"/>
        <v/>
      </c>
      <c r="BA860" s="20" t="str">
        <f>IF(AN860="","",IF(COUNTIF($AN$3:AN860,AN860)=1,1+MAX($BA$3:BA859),INDEX($BA$3:BA859,MATCH(AN860,$AN$3:AN860,0),0)))</f>
        <v/>
      </c>
      <c r="BB860" s="20" t="str">
        <f>IF(AO860="","",IF(COUNTIF($AO$3:AO860,AO860)=1,1+MAX($BB$3:BB859),INDEX($BB$3:BB859,MATCH(AO860,$AO$3:AO860,0),0)))</f>
        <v/>
      </c>
      <c r="BC860" s="54" t="str">
        <f t="shared" si="421"/>
        <v/>
      </c>
      <c r="BD860" s="54" t="str">
        <f t="shared" si="422"/>
        <v/>
      </c>
      <c r="BE860" s="20" t="str">
        <f>IF($AN860="","",IF(COUNTIF(AN860,"*"&amp;BE$1&amp;"*"),COUNTIF(AN$3:AN860,"*"&amp;BE$1&amp;"*"),""))</f>
        <v/>
      </c>
      <c r="BF860" s="20" t="str">
        <f>IF($AN860="","",IF(COUNTIF(AO860,"*"&amp;BF$1&amp;"*"),COUNTIF(AO$3:AO860,"*"&amp;BF$1&amp;"*"),""))</f>
        <v/>
      </c>
      <c r="BG860" s="20" t="str">
        <f>IF($AN860="","",IF(COUNTIF(AP860,"*"&amp;BG$1&amp;"*"),COUNTIF(AP$3:AP860,"*"&amp;BG$1&amp;"*"),""))</f>
        <v/>
      </c>
      <c r="BH860" s="20" t="str">
        <f>IF($AN860="","",IF(COUNTIF(AQ860,"*"&amp;BH$1&amp;"*"),COUNTIF(AQ$3:AQ860,"*"&amp;BH$1&amp;"*"),""))</f>
        <v/>
      </c>
      <c r="BI860" s="58" t="str">
        <f t="shared" si="423"/>
        <v/>
      </c>
      <c r="BJ860" s="20" t="str">
        <f t="shared" si="424"/>
        <v/>
      </c>
      <c r="BK860" s="20" t="str">
        <f t="shared" si="425"/>
        <v/>
      </c>
      <c r="BM860" s="20" t="str">
        <f>IF($BM$1&gt;=1+MAX($BM$3:BM859),1+MAX($BM$3:BM859),"")</f>
        <v/>
      </c>
      <c r="BN860" s="20" t="str">
        <f t="shared" si="426"/>
        <v/>
      </c>
      <c r="BO860" s="20" t="str">
        <f t="shared" si="426"/>
        <v/>
      </c>
      <c r="BP860" s="20" t="str">
        <f t="shared" si="426"/>
        <v/>
      </c>
      <c r="BQ860" s="20" t="str">
        <f t="shared" si="426"/>
        <v/>
      </c>
      <c r="BR860" s="20" t="str">
        <f t="shared" si="426"/>
        <v/>
      </c>
      <c r="BS860" s="20" t="str">
        <f t="shared" si="426"/>
        <v/>
      </c>
      <c r="BT860" s="20" t="str">
        <f t="shared" si="426"/>
        <v/>
      </c>
      <c r="BU860" s="20" t="str">
        <f t="shared" si="426"/>
        <v/>
      </c>
      <c r="BV860" s="20" t="str">
        <f t="shared" si="426"/>
        <v/>
      </c>
      <c r="BW860" s="20" t="str">
        <f t="shared" si="426"/>
        <v/>
      </c>
      <c r="BX860" s="20" t="str">
        <f t="shared" si="426"/>
        <v/>
      </c>
    </row>
    <row r="861" spans="2:76" ht="30" customHeight="1" x14ac:dyDescent="0.2">
      <c r="B861" s="52"/>
      <c r="C861" s="52"/>
      <c r="D861" s="52"/>
      <c r="E861" s="30"/>
      <c r="F861" s="31"/>
      <c r="G861" s="32"/>
      <c r="H861" s="30"/>
      <c r="I861" s="31"/>
      <c r="J861" s="34"/>
      <c r="K861" s="112" t="str">
        <f t="shared" si="403"/>
        <v/>
      </c>
      <c r="L861" s="108" t="str">
        <f t="shared" si="404"/>
        <v/>
      </c>
      <c r="M861" s="108" t="str">
        <f t="shared" si="405"/>
        <v/>
      </c>
      <c r="N861" s="31" t="str">
        <f t="shared" si="406"/>
        <v/>
      </c>
      <c r="O861" s="31" t="str">
        <f t="shared" si="407"/>
        <v/>
      </c>
      <c r="P861" s="49" t="str">
        <f t="shared" si="408"/>
        <v/>
      </c>
      <c r="Q861" s="49" t="str">
        <f t="shared" si="409"/>
        <v/>
      </c>
      <c r="R861" s="32" t="str">
        <f t="shared" si="410"/>
        <v/>
      </c>
      <c r="S861" s="19"/>
      <c r="T861" s="45" t="str">
        <f t="shared" si="411"/>
        <v/>
      </c>
      <c r="U861" s="32" t="str">
        <f t="shared" si="412"/>
        <v/>
      </c>
      <c r="V861" s="22"/>
      <c r="W861" s="6" t="str">
        <f t="shared" si="401"/>
        <v/>
      </c>
      <c r="X861" s="7" t="str">
        <f t="shared" si="413"/>
        <v/>
      </c>
      <c r="Y861" s="19"/>
      <c r="Z861" s="13" t="str">
        <f t="shared" si="402"/>
        <v/>
      </c>
      <c r="AA861" s="13" t="str">
        <f t="shared" si="414"/>
        <v/>
      </c>
      <c r="AB861" s="7" t="str">
        <f t="shared" si="415"/>
        <v/>
      </c>
      <c r="AC861" s="22"/>
      <c r="AD861" s="3" t="str">
        <f>IF(B861="","",COUNT(B$3:B861))</f>
        <v/>
      </c>
      <c r="AE861" s="3" t="str">
        <f>IF(C861="","",COUNT(C$3:C861))</f>
        <v/>
      </c>
      <c r="AF861" s="3" t="str">
        <f>IF(D861="","",COUNT(D$3:D861))</f>
        <v/>
      </c>
      <c r="AG861" s="20" t="str">
        <f>IF(E861="","",COUNTA($E$3:E861))</f>
        <v/>
      </c>
      <c r="AH861" s="38" t="str">
        <f>IF(B861="",IF(OR($C861&lt;&gt;"",$D861&lt;&gt;"",$E861&lt;&gt;"",$H861&lt;&gt;"",$G861&lt;&gt;""),INDEX(AH$3:AH860,MATCH(MAX(AD$3:AD860),AD$3:AD860,0),0),""),B861)</f>
        <v/>
      </c>
      <c r="AI861" s="38" t="str">
        <f>IF(C861="",IF(OR($D861&lt;&gt;"",$E861&lt;&gt;"",$H861&lt;&gt;"",$G861&lt;&gt;""),INDEX(AI$3:AI860,MATCH(MAX(AE$3:AE860),AE$3:AE860,0),0),""),C861)</f>
        <v/>
      </c>
      <c r="AJ861" s="38" t="str">
        <f>IF(D861="",IF(OR($E861&lt;&gt;"",$H861&lt;&gt;"",$G861&lt;&gt;""),INDEX(AJ$3:AJ860,MATCH(MAX(AF$3:AF860),AF$3:AF860,0),0),""),D861)</f>
        <v/>
      </c>
      <c r="AK861" s="4" t="str">
        <f>IF(入力!E861="","",IFERROR(INDEX(雇用者!$B$3:$B$100003,IFERROR(MATCH("*"&amp;$E861&amp;"*",雇用者!B$3:B$100003,0),MATCH("*"&amp;$E861&amp;"*",雇用者!C$3:C$100003,0)),0),入力!E861))&amp;""</f>
        <v/>
      </c>
      <c r="AL861" s="20" t="str">
        <f>IF(AM861="","",$AM861&amp;"@"&amp;AN861&amp;IF(AN861="","","@"&amp;COUNTIF($AK$3:AK861,AN861)))</f>
        <v/>
      </c>
      <c r="AM861" s="26" t="str">
        <f t="shared" si="416"/>
        <v/>
      </c>
      <c r="AN861" s="4" t="str">
        <f>IF(AK861="",IF(AND(OR(H861&lt;&gt;"",G861&lt;&gt;""),E861=""),INDEX($AK$3:AK860,MATCH(MAX($AG$3:AG860),$AG$3:AG860,0),0),""),AK861)</f>
        <v/>
      </c>
      <c r="AO861" s="20" t="str">
        <f>IF(H861="",IF(AN861="","",IFERROR(INDEX(雇用者!$D$3:$D$100003,MATCH($AN861,雇用者!B$3:B$100003,0),0),"")),H861)&amp;""</f>
        <v/>
      </c>
      <c r="AP861" s="20" t="str">
        <f>IF(AN861="","",IFERROR(IF(AND(入力!I861="",H861=""),INDEX(雇用者!$E$3:$E$100003,MATCH($AN861,雇用者!B$3:B$100003,0),0),I861),I861))&amp;""</f>
        <v/>
      </c>
      <c r="AQ861" s="20" t="str">
        <f t="shared" si="417"/>
        <v/>
      </c>
      <c r="AR861" s="20" t="str">
        <f t="shared" si="418"/>
        <v/>
      </c>
      <c r="AS861" s="20" t="str">
        <f>IF(AN861="","",IFERROR(IF(AND(入力!G861="",H861=""),INDEX(雇用者!$F$3:$Y$100003,MATCH($AN861,雇用者!B$3:B$100003,0),MATCH($AM861,雇用者!$F$1:$Y$1,1)),IF(G861="","",G861)),IF(G861="","",G861)))</f>
        <v/>
      </c>
      <c r="AT861" s="21" t="str">
        <f t="shared" si="419"/>
        <v/>
      </c>
      <c r="AU861" s="21" t="str">
        <f>IF(AND(AT861&lt;&gt;"",COUNTIF($AL$3:AL861,AL861)=1),SUMIF($AL$3:$AT$100003,AL861,$AT$3:$AT$100003),"")</f>
        <v/>
      </c>
      <c r="AV861" s="21" t="str">
        <f>IF(AND(COUNTIF($AM$3:AM861,AM861)=COUNTIF($AM$3:AM100861,AM861),AM861&lt;&gt;""),SUMIF($AM$3:AM861,AM861,$AT$3:AT861),"")</f>
        <v/>
      </c>
      <c r="AW861" s="96"/>
      <c r="AX861" s="20" t="str">
        <f>IF(COUNT(BC861:BH861)=6,MAX($AX$3:AX860)+1,"")</f>
        <v/>
      </c>
      <c r="AY861" s="20" t="str">
        <f>IF(AZ861="","",RANK(AZ861,$AZ$3:$AZ$100003,1)+COUNTIF($AZ$3:AZ861,AZ861)-1)</f>
        <v/>
      </c>
      <c r="AZ861" s="20" t="str">
        <f t="shared" si="420"/>
        <v/>
      </c>
      <c r="BA861" s="20" t="str">
        <f>IF(AN861="","",IF(COUNTIF($AN$3:AN861,AN861)=1,1+MAX($BA$3:BA860),INDEX($BA$3:BA860,MATCH(AN861,$AN$3:AN861,0),0)))</f>
        <v/>
      </c>
      <c r="BB861" s="20" t="str">
        <f>IF(AO861="","",IF(COUNTIF($AO$3:AO861,AO861)=1,1+MAX($BB$3:BB860),INDEX($BB$3:BB860,MATCH(AO861,$AO$3:AO861,0),0)))</f>
        <v/>
      </c>
      <c r="BC861" s="54" t="str">
        <f t="shared" si="421"/>
        <v/>
      </c>
      <c r="BD861" s="54" t="str">
        <f t="shared" si="422"/>
        <v/>
      </c>
      <c r="BE861" s="20" t="str">
        <f>IF($AN861="","",IF(COUNTIF(AN861,"*"&amp;BE$1&amp;"*"),COUNTIF(AN$3:AN861,"*"&amp;BE$1&amp;"*"),""))</f>
        <v/>
      </c>
      <c r="BF861" s="20" t="str">
        <f>IF($AN861="","",IF(COUNTIF(AO861,"*"&amp;BF$1&amp;"*"),COUNTIF(AO$3:AO861,"*"&amp;BF$1&amp;"*"),""))</f>
        <v/>
      </c>
      <c r="BG861" s="20" t="str">
        <f>IF($AN861="","",IF(COUNTIF(AP861,"*"&amp;BG$1&amp;"*"),COUNTIF(AP$3:AP861,"*"&amp;BG$1&amp;"*"),""))</f>
        <v/>
      </c>
      <c r="BH861" s="20" t="str">
        <f>IF($AN861="","",IF(COUNTIF(AQ861,"*"&amp;BH$1&amp;"*"),COUNTIF(AQ$3:AQ861,"*"&amp;BH$1&amp;"*"),""))</f>
        <v/>
      </c>
      <c r="BI861" s="58" t="str">
        <f t="shared" si="423"/>
        <v/>
      </c>
      <c r="BJ861" s="20" t="str">
        <f t="shared" si="424"/>
        <v/>
      </c>
      <c r="BK861" s="20" t="str">
        <f t="shared" si="425"/>
        <v/>
      </c>
      <c r="BM861" s="20" t="str">
        <f>IF($BM$1&gt;=1+MAX($BM$3:BM860),1+MAX($BM$3:BM860),"")</f>
        <v/>
      </c>
      <c r="BN861" s="20" t="str">
        <f t="shared" si="426"/>
        <v/>
      </c>
      <c r="BO861" s="20" t="str">
        <f t="shared" si="426"/>
        <v/>
      </c>
      <c r="BP861" s="20" t="str">
        <f t="shared" si="426"/>
        <v/>
      </c>
      <c r="BQ861" s="20" t="str">
        <f t="shared" si="426"/>
        <v/>
      </c>
      <c r="BR861" s="20" t="str">
        <f t="shared" si="426"/>
        <v/>
      </c>
      <c r="BS861" s="20" t="str">
        <f t="shared" si="426"/>
        <v/>
      </c>
      <c r="BT861" s="20" t="str">
        <f t="shared" si="426"/>
        <v/>
      </c>
      <c r="BU861" s="20" t="str">
        <f t="shared" si="426"/>
        <v/>
      </c>
      <c r="BV861" s="20" t="str">
        <f t="shared" si="426"/>
        <v/>
      </c>
      <c r="BW861" s="20" t="str">
        <f t="shared" si="426"/>
        <v/>
      </c>
      <c r="BX861" s="20" t="str">
        <f t="shared" si="426"/>
        <v/>
      </c>
    </row>
    <row r="862" spans="2:76" ht="30" customHeight="1" x14ac:dyDescent="0.2">
      <c r="B862" s="52"/>
      <c r="C862" s="52"/>
      <c r="D862" s="52"/>
      <c r="E862" s="30"/>
      <c r="F862" s="31"/>
      <c r="G862" s="32"/>
      <c r="H862" s="30"/>
      <c r="I862" s="31"/>
      <c r="J862" s="34"/>
      <c r="K862" s="112" t="str">
        <f t="shared" si="403"/>
        <v/>
      </c>
      <c r="L862" s="108" t="str">
        <f t="shared" si="404"/>
        <v/>
      </c>
      <c r="M862" s="108" t="str">
        <f t="shared" si="405"/>
        <v/>
      </c>
      <c r="N862" s="31" t="str">
        <f t="shared" si="406"/>
        <v/>
      </c>
      <c r="O862" s="31" t="str">
        <f t="shared" si="407"/>
        <v/>
      </c>
      <c r="P862" s="49" t="str">
        <f t="shared" si="408"/>
        <v/>
      </c>
      <c r="Q862" s="49" t="str">
        <f t="shared" si="409"/>
        <v/>
      </c>
      <c r="R862" s="32" t="str">
        <f t="shared" si="410"/>
        <v/>
      </c>
      <c r="S862" s="19"/>
      <c r="T862" s="45" t="str">
        <f t="shared" si="411"/>
        <v/>
      </c>
      <c r="U862" s="32" t="str">
        <f t="shared" si="412"/>
        <v/>
      </c>
      <c r="V862" s="22"/>
      <c r="W862" s="6" t="str">
        <f t="shared" si="401"/>
        <v/>
      </c>
      <c r="X862" s="7" t="str">
        <f t="shared" si="413"/>
        <v/>
      </c>
      <c r="Y862" s="19"/>
      <c r="Z862" s="13" t="str">
        <f t="shared" si="402"/>
        <v/>
      </c>
      <c r="AA862" s="13" t="str">
        <f t="shared" si="414"/>
        <v/>
      </c>
      <c r="AB862" s="7" t="str">
        <f t="shared" si="415"/>
        <v/>
      </c>
      <c r="AC862" s="22"/>
      <c r="AD862" s="3" t="str">
        <f>IF(B862="","",COUNT(B$3:B862))</f>
        <v/>
      </c>
      <c r="AE862" s="3" t="str">
        <f>IF(C862="","",COUNT(C$3:C862))</f>
        <v/>
      </c>
      <c r="AF862" s="3" t="str">
        <f>IF(D862="","",COUNT(D$3:D862))</f>
        <v/>
      </c>
      <c r="AG862" s="20" t="str">
        <f>IF(E862="","",COUNTA($E$3:E862))</f>
        <v/>
      </c>
      <c r="AH862" s="38" t="str">
        <f>IF(B862="",IF(OR($C862&lt;&gt;"",$D862&lt;&gt;"",$E862&lt;&gt;"",$H862&lt;&gt;"",$G862&lt;&gt;""),INDEX(AH$3:AH861,MATCH(MAX(AD$3:AD861),AD$3:AD861,0),0),""),B862)</f>
        <v/>
      </c>
      <c r="AI862" s="38" t="str">
        <f>IF(C862="",IF(OR($D862&lt;&gt;"",$E862&lt;&gt;"",$H862&lt;&gt;"",$G862&lt;&gt;""),INDEX(AI$3:AI861,MATCH(MAX(AE$3:AE861),AE$3:AE861,0),0),""),C862)</f>
        <v/>
      </c>
      <c r="AJ862" s="38" t="str">
        <f>IF(D862="",IF(OR($E862&lt;&gt;"",$H862&lt;&gt;"",$G862&lt;&gt;""),INDEX(AJ$3:AJ861,MATCH(MAX(AF$3:AF861),AF$3:AF861,0),0),""),D862)</f>
        <v/>
      </c>
      <c r="AK862" s="4" t="str">
        <f>IF(入力!E862="","",IFERROR(INDEX(雇用者!$B$3:$B$100003,IFERROR(MATCH("*"&amp;$E862&amp;"*",雇用者!B$3:B$100003,0),MATCH("*"&amp;$E862&amp;"*",雇用者!C$3:C$100003,0)),0),入力!E862))&amp;""</f>
        <v/>
      </c>
      <c r="AL862" s="20" t="str">
        <f>IF(AM862="","",$AM862&amp;"@"&amp;AN862&amp;IF(AN862="","","@"&amp;COUNTIF($AK$3:AK862,AN862)))</f>
        <v/>
      </c>
      <c r="AM862" s="26" t="str">
        <f t="shared" si="416"/>
        <v/>
      </c>
      <c r="AN862" s="4" t="str">
        <f>IF(AK862="",IF(AND(OR(H862&lt;&gt;"",G862&lt;&gt;""),E862=""),INDEX($AK$3:AK861,MATCH(MAX($AG$3:AG861),$AG$3:AG861,0),0),""),AK862)</f>
        <v/>
      </c>
      <c r="AO862" s="20" t="str">
        <f>IF(H862="",IF(AN862="","",IFERROR(INDEX(雇用者!$D$3:$D$100003,MATCH($AN862,雇用者!B$3:B$100003,0),0),"")),H862)&amp;""</f>
        <v/>
      </c>
      <c r="AP862" s="20" t="str">
        <f>IF(AN862="","",IFERROR(IF(AND(入力!I862="",H862=""),INDEX(雇用者!$E$3:$E$100003,MATCH($AN862,雇用者!B$3:B$100003,0),0),I862),I862))&amp;""</f>
        <v/>
      </c>
      <c r="AQ862" s="20" t="str">
        <f t="shared" si="417"/>
        <v/>
      </c>
      <c r="AR862" s="20" t="str">
        <f t="shared" si="418"/>
        <v/>
      </c>
      <c r="AS862" s="20" t="str">
        <f>IF(AN862="","",IFERROR(IF(AND(入力!G862="",H862=""),INDEX(雇用者!$F$3:$Y$100003,MATCH($AN862,雇用者!B$3:B$100003,0),MATCH($AM862,雇用者!$F$1:$Y$1,1)),IF(G862="","",G862)),IF(G862="","",G862)))</f>
        <v/>
      </c>
      <c r="AT862" s="21" t="str">
        <f t="shared" si="419"/>
        <v/>
      </c>
      <c r="AU862" s="21" t="str">
        <f>IF(AND(AT862&lt;&gt;"",COUNTIF($AL$3:AL862,AL862)=1),SUMIF($AL$3:$AT$100003,AL862,$AT$3:$AT$100003),"")</f>
        <v/>
      </c>
      <c r="AV862" s="21" t="str">
        <f>IF(AND(COUNTIF($AM$3:AM862,AM862)=COUNTIF($AM$3:AM100862,AM862),AM862&lt;&gt;""),SUMIF($AM$3:AM862,AM862,$AT$3:AT862),"")</f>
        <v/>
      </c>
      <c r="AW862" s="96"/>
      <c r="AX862" s="20" t="str">
        <f>IF(COUNT(BC862:BH862)=6,MAX($AX$3:AX861)+1,"")</f>
        <v/>
      </c>
      <c r="AY862" s="20" t="str">
        <f>IF(AZ862="","",RANK(AZ862,$AZ$3:$AZ$100003,1)+COUNTIF($AZ$3:AZ862,AZ862)-1)</f>
        <v/>
      </c>
      <c r="AZ862" s="20" t="str">
        <f t="shared" si="420"/>
        <v/>
      </c>
      <c r="BA862" s="20" t="str">
        <f>IF(AN862="","",IF(COUNTIF($AN$3:AN862,AN862)=1,1+MAX($BA$3:BA861),INDEX($BA$3:BA861,MATCH(AN862,$AN$3:AN862,0),0)))</f>
        <v/>
      </c>
      <c r="BB862" s="20" t="str">
        <f>IF(AO862="","",IF(COUNTIF($AO$3:AO862,AO862)=1,1+MAX($BB$3:BB861),INDEX($BB$3:BB861,MATCH(AO862,$AO$3:AO862,0),0)))</f>
        <v/>
      </c>
      <c r="BC862" s="54" t="str">
        <f t="shared" si="421"/>
        <v/>
      </c>
      <c r="BD862" s="54" t="str">
        <f t="shared" si="422"/>
        <v/>
      </c>
      <c r="BE862" s="20" t="str">
        <f>IF($AN862="","",IF(COUNTIF(AN862,"*"&amp;BE$1&amp;"*"),COUNTIF(AN$3:AN862,"*"&amp;BE$1&amp;"*"),""))</f>
        <v/>
      </c>
      <c r="BF862" s="20" t="str">
        <f>IF($AN862="","",IF(COUNTIF(AO862,"*"&amp;BF$1&amp;"*"),COUNTIF(AO$3:AO862,"*"&amp;BF$1&amp;"*"),""))</f>
        <v/>
      </c>
      <c r="BG862" s="20" t="str">
        <f>IF($AN862="","",IF(COUNTIF(AP862,"*"&amp;BG$1&amp;"*"),COUNTIF(AP$3:AP862,"*"&amp;BG$1&amp;"*"),""))</f>
        <v/>
      </c>
      <c r="BH862" s="20" t="str">
        <f>IF($AN862="","",IF(COUNTIF(AQ862,"*"&amp;BH$1&amp;"*"),COUNTIF(AQ$3:AQ862,"*"&amp;BH$1&amp;"*"),""))</f>
        <v/>
      </c>
      <c r="BI862" s="58" t="str">
        <f t="shared" si="423"/>
        <v/>
      </c>
      <c r="BJ862" s="20" t="str">
        <f t="shared" si="424"/>
        <v/>
      </c>
      <c r="BK862" s="20" t="str">
        <f t="shared" si="425"/>
        <v/>
      </c>
      <c r="BM862" s="20" t="str">
        <f>IF($BM$1&gt;=1+MAX($BM$3:BM861),1+MAX($BM$3:BM861),"")</f>
        <v/>
      </c>
      <c r="BN862" s="20" t="str">
        <f t="shared" si="426"/>
        <v/>
      </c>
      <c r="BO862" s="20" t="str">
        <f t="shared" si="426"/>
        <v/>
      </c>
      <c r="BP862" s="20" t="str">
        <f t="shared" si="426"/>
        <v/>
      </c>
      <c r="BQ862" s="20" t="str">
        <f t="shared" si="426"/>
        <v/>
      </c>
      <c r="BR862" s="20" t="str">
        <f t="shared" si="426"/>
        <v/>
      </c>
      <c r="BS862" s="20" t="str">
        <f t="shared" si="426"/>
        <v/>
      </c>
      <c r="BT862" s="20" t="str">
        <f t="shared" si="426"/>
        <v/>
      </c>
      <c r="BU862" s="20" t="str">
        <f t="shared" si="426"/>
        <v/>
      </c>
      <c r="BV862" s="20" t="str">
        <f t="shared" si="426"/>
        <v/>
      </c>
      <c r="BW862" s="20" t="str">
        <f t="shared" si="426"/>
        <v/>
      </c>
      <c r="BX862" s="20" t="str">
        <f t="shared" si="426"/>
        <v/>
      </c>
    </row>
    <row r="863" spans="2:76" ht="30" customHeight="1" x14ac:dyDescent="0.2">
      <c r="B863" s="52"/>
      <c r="C863" s="52"/>
      <c r="D863" s="52"/>
      <c r="E863" s="30"/>
      <c r="F863" s="31"/>
      <c r="G863" s="32"/>
      <c r="H863" s="30"/>
      <c r="I863" s="31"/>
      <c r="J863" s="34"/>
      <c r="K863" s="112" t="str">
        <f t="shared" si="403"/>
        <v/>
      </c>
      <c r="L863" s="108" t="str">
        <f t="shared" si="404"/>
        <v/>
      </c>
      <c r="M863" s="108" t="str">
        <f t="shared" si="405"/>
        <v/>
      </c>
      <c r="N863" s="31" t="str">
        <f t="shared" si="406"/>
        <v/>
      </c>
      <c r="O863" s="31" t="str">
        <f t="shared" si="407"/>
        <v/>
      </c>
      <c r="P863" s="49" t="str">
        <f t="shared" si="408"/>
        <v/>
      </c>
      <c r="Q863" s="49" t="str">
        <f t="shared" si="409"/>
        <v/>
      </c>
      <c r="R863" s="32" t="str">
        <f t="shared" si="410"/>
        <v/>
      </c>
      <c r="S863" s="19"/>
      <c r="T863" s="45" t="str">
        <f t="shared" si="411"/>
        <v/>
      </c>
      <c r="U863" s="32" t="str">
        <f t="shared" si="412"/>
        <v/>
      </c>
      <c r="V863" s="22"/>
      <c r="W863" s="6" t="str">
        <f t="shared" si="401"/>
        <v/>
      </c>
      <c r="X863" s="7" t="str">
        <f t="shared" si="413"/>
        <v/>
      </c>
      <c r="Y863" s="19"/>
      <c r="Z863" s="13" t="str">
        <f t="shared" si="402"/>
        <v/>
      </c>
      <c r="AA863" s="13" t="str">
        <f t="shared" si="414"/>
        <v/>
      </c>
      <c r="AB863" s="7" t="str">
        <f t="shared" si="415"/>
        <v/>
      </c>
      <c r="AC863" s="22"/>
      <c r="AD863" s="3" t="str">
        <f>IF(B863="","",COUNT(B$3:B863))</f>
        <v/>
      </c>
      <c r="AE863" s="3" t="str">
        <f>IF(C863="","",COUNT(C$3:C863))</f>
        <v/>
      </c>
      <c r="AF863" s="3" t="str">
        <f>IF(D863="","",COUNT(D$3:D863))</f>
        <v/>
      </c>
      <c r="AG863" s="20" t="str">
        <f>IF(E863="","",COUNTA($E$3:E863))</f>
        <v/>
      </c>
      <c r="AH863" s="38" t="str">
        <f>IF(B863="",IF(OR($C863&lt;&gt;"",$D863&lt;&gt;"",$E863&lt;&gt;"",$H863&lt;&gt;"",$G863&lt;&gt;""),INDEX(AH$3:AH862,MATCH(MAX(AD$3:AD862),AD$3:AD862,0),0),""),B863)</f>
        <v/>
      </c>
      <c r="AI863" s="38" t="str">
        <f>IF(C863="",IF(OR($D863&lt;&gt;"",$E863&lt;&gt;"",$H863&lt;&gt;"",$G863&lt;&gt;""),INDEX(AI$3:AI862,MATCH(MAX(AE$3:AE862),AE$3:AE862,0),0),""),C863)</f>
        <v/>
      </c>
      <c r="AJ863" s="38" t="str">
        <f>IF(D863="",IF(OR($E863&lt;&gt;"",$H863&lt;&gt;"",$G863&lt;&gt;""),INDEX(AJ$3:AJ862,MATCH(MAX(AF$3:AF862),AF$3:AF862,0),0),""),D863)</f>
        <v/>
      </c>
      <c r="AK863" s="4" t="str">
        <f>IF(入力!E863="","",IFERROR(INDEX(雇用者!$B$3:$B$100003,IFERROR(MATCH("*"&amp;$E863&amp;"*",雇用者!B$3:B$100003,0),MATCH("*"&amp;$E863&amp;"*",雇用者!C$3:C$100003,0)),0),入力!E863))&amp;""</f>
        <v/>
      </c>
      <c r="AL863" s="20" t="str">
        <f>IF(AM863="","",$AM863&amp;"@"&amp;AN863&amp;IF(AN863="","","@"&amp;COUNTIF($AK$3:AK863,AN863)))</f>
        <v/>
      </c>
      <c r="AM863" s="26" t="str">
        <f t="shared" si="416"/>
        <v/>
      </c>
      <c r="AN863" s="4" t="str">
        <f>IF(AK863="",IF(AND(OR(H863&lt;&gt;"",G863&lt;&gt;""),E863=""),INDEX($AK$3:AK862,MATCH(MAX($AG$3:AG862),$AG$3:AG862,0),0),""),AK863)</f>
        <v/>
      </c>
      <c r="AO863" s="20" t="str">
        <f>IF(H863="",IF(AN863="","",IFERROR(INDEX(雇用者!$D$3:$D$100003,MATCH($AN863,雇用者!B$3:B$100003,0),0),"")),H863)&amp;""</f>
        <v/>
      </c>
      <c r="AP863" s="20" t="str">
        <f>IF(AN863="","",IFERROR(IF(AND(入力!I863="",H863=""),INDEX(雇用者!$E$3:$E$100003,MATCH($AN863,雇用者!B$3:B$100003,0),0),I863),I863))&amp;""</f>
        <v/>
      </c>
      <c r="AQ863" s="20" t="str">
        <f t="shared" si="417"/>
        <v/>
      </c>
      <c r="AR863" s="20" t="str">
        <f t="shared" si="418"/>
        <v/>
      </c>
      <c r="AS863" s="20" t="str">
        <f>IF(AN863="","",IFERROR(IF(AND(入力!G863="",H863=""),INDEX(雇用者!$F$3:$Y$100003,MATCH($AN863,雇用者!B$3:B$100003,0),MATCH($AM863,雇用者!$F$1:$Y$1,1)),IF(G863="","",G863)),IF(G863="","",G863)))</f>
        <v/>
      </c>
      <c r="AT863" s="21" t="str">
        <f t="shared" si="419"/>
        <v/>
      </c>
      <c r="AU863" s="21" t="str">
        <f>IF(AND(AT863&lt;&gt;"",COUNTIF($AL$3:AL863,AL863)=1),SUMIF($AL$3:$AT$100003,AL863,$AT$3:$AT$100003),"")</f>
        <v/>
      </c>
      <c r="AV863" s="21" t="str">
        <f>IF(AND(COUNTIF($AM$3:AM863,AM863)=COUNTIF($AM$3:AM100863,AM863),AM863&lt;&gt;""),SUMIF($AM$3:AM863,AM863,$AT$3:AT863),"")</f>
        <v/>
      </c>
      <c r="AW863" s="96"/>
      <c r="AX863" s="20" t="str">
        <f>IF(COUNT(BC863:BH863)=6,MAX($AX$3:AX862)+1,"")</f>
        <v/>
      </c>
      <c r="AY863" s="20" t="str">
        <f>IF(AZ863="","",RANK(AZ863,$AZ$3:$AZ$100003,1)+COUNTIF($AZ$3:AZ863,AZ863)-1)</f>
        <v/>
      </c>
      <c r="AZ863" s="20" t="str">
        <f t="shared" si="420"/>
        <v/>
      </c>
      <c r="BA863" s="20" t="str">
        <f>IF(AN863="","",IF(COUNTIF($AN$3:AN863,AN863)=1,1+MAX($BA$3:BA862),INDEX($BA$3:BA862,MATCH(AN863,$AN$3:AN863,0),0)))</f>
        <v/>
      </c>
      <c r="BB863" s="20" t="str">
        <f>IF(AO863="","",IF(COUNTIF($AO$3:AO863,AO863)=1,1+MAX($BB$3:BB862),INDEX($BB$3:BB862,MATCH(AO863,$AO$3:AO863,0),0)))</f>
        <v/>
      </c>
      <c r="BC863" s="54" t="str">
        <f t="shared" si="421"/>
        <v/>
      </c>
      <c r="BD863" s="54" t="str">
        <f t="shared" si="422"/>
        <v/>
      </c>
      <c r="BE863" s="20" t="str">
        <f>IF($AN863="","",IF(COUNTIF(AN863,"*"&amp;BE$1&amp;"*"),COUNTIF(AN$3:AN863,"*"&amp;BE$1&amp;"*"),""))</f>
        <v/>
      </c>
      <c r="BF863" s="20" t="str">
        <f>IF($AN863="","",IF(COUNTIF(AO863,"*"&amp;BF$1&amp;"*"),COUNTIF(AO$3:AO863,"*"&amp;BF$1&amp;"*"),""))</f>
        <v/>
      </c>
      <c r="BG863" s="20" t="str">
        <f>IF($AN863="","",IF(COUNTIF(AP863,"*"&amp;BG$1&amp;"*"),COUNTIF(AP$3:AP863,"*"&amp;BG$1&amp;"*"),""))</f>
        <v/>
      </c>
      <c r="BH863" s="20" t="str">
        <f>IF($AN863="","",IF(COUNTIF(AQ863,"*"&amp;BH$1&amp;"*"),COUNTIF(AQ$3:AQ863,"*"&amp;BH$1&amp;"*"),""))</f>
        <v/>
      </c>
      <c r="BI863" s="58" t="str">
        <f t="shared" si="423"/>
        <v/>
      </c>
      <c r="BJ863" s="20" t="str">
        <f t="shared" si="424"/>
        <v/>
      </c>
      <c r="BK863" s="20" t="str">
        <f t="shared" si="425"/>
        <v/>
      </c>
      <c r="BM863" s="20" t="str">
        <f>IF($BM$1&gt;=1+MAX($BM$3:BM862),1+MAX($BM$3:BM862),"")</f>
        <v/>
      </c>
      <c r="BN863" s="20" t="str">
        <f t="shared" si="426"/>
        <v/>
      </c>
      <c r="BO863" s="20" t="str">
        <f t="shared" si="426"/>
        <v/>
      </c>
      <c r="BP863" s="20" t="str">
        <f t="shared" si="426"/>
        <v/>
      </c>
      <c r="BQ863" s="20" t="str">
        <f t="shared" si="426"/>
        <v/>
      </c>
      <c r="BR863" s="20" t="str">
        <f t="shared" si="426"/>
        <v/>
      </c>
      <c r="BS863" s="20" t="str">
        <f t="shared" si="426"/>
        <v/>
      </c>
      <c r="BT863" s="20" t="str">
        <f t="shared" si="426"/>
        <v/>
      </c>
      <c r="BU863" s="20" t="str">
        <f t="shared" si="426"/>
        <v/>
      </c>
      <c r="BV863" s="20" t="str">
        <f t="shared" si="426"/>
        <v/>
      </c>
      <c r="BW863" s="20" t="str">
        <f t="shared" si="426"/>
        <v/>
      </c>
      <c r="BX863" s="20" t="str">
        <f t="shared" si="426"/>
        <v/>
      </c>
    </row>
    <row r="864" spans="2:76" ht="30" customHeight="1" x14ac:dyDescent="0.2">
      <c r="B864" s="52"/>
      <c r="C864" s="52"/>
      <c r="D864" s="52"/>
      <c r="E864" s="30"/>
      <c r="F864" s="31"/>
      <c r="G864" s="32"/>
      <c r="H864" s="30"/>
      <c r="I864" s="31"/>
      <c r="J864" s="34"/>
      <c r="K864" s="112" t="str">
        <f t="shared" si="403"/>
        <v/>
      </c>
      <c r="L864" s="108" t="str">
        <f t="shared" si="404"/>
        <v/>
      </c>
      <c r="M864" s="108" t="str">
        <f t="shared" si="405"/>
        <v/>
      </c>
      <c r="N864" s="31" t="str">
        <f t="shared" si="406"/>
        <v/>
      </c>
      <c r="O864" s="31" t="str">
        <f t="shared" si="407"/>
        <v/>
      </c>
      <c r="P864" s="49" t="str">
        <f t="shared" si="408"/>
        <v/>
      </c>
      <c r="Q864" s="49" t="str">
        <f t="shared" si="409"/>
        <v/>
      </c>
      <c r="R864" s="32" t="str">
        <f t="shared" si="410"/>
        <v/>
      </c>
      <c r="S864" s="19"/>
      <c r="T864" s="45" t="str">
        <f t="shared" si="411"/>
        <v/>
      </c>
      <c r="U864" s="32" t="str">
        <f t="shared" si="412"/>
        <v/>
      </c>
      <c r="V864" s="22"/>
      <c r="W864" s="6" t="str">
        <f t="shared" si="401"/>
        <v/>
      </c>
      <c r="X864" s="7" t="str">
        <f t="shared" si="413"/>
        <v/>
      </c>
      <c r="Y864" s="19"/>
      <c r="Z864" s="13" t="str">
        <f t="shared" si="402"/>
        <v/>
      </c>
      <c r="AA864" s="13" t="str">
        <f t="shared" si="414"/>
        <v/>
      </c>
      <c r="AB864" s="7" t="str">
        <f t="shared" si="415"/>
        <v/>
      </c>
      <c r="AC864" s="22"/>
      <c r="AD864" s="3" t="str">
        <f>IF(B864="","",COUNT(B$3:B864))</f>
        <v/>
      </c>
      <c r="AE864" s="3" t="str">
        <f>IF(C864="","",COUNT(C$3:C864))</f>
        <v/>
      </c>
      <c r="AF864" s="3" t="str">
        <f>IF(D864="","",COUNT(D$3:D864))</f>
        <v/>
      </c>
      <c r="AG864" s="20" t="str">
        <f>IF(E864="","",COUNTA($E$3:E864))</f>
        <v/>
      </c>
      <c r="AH864" s="38" t="str">
        <f>IF(B864="",IF(OR($C864&lt;&gt;"",$D864&lt;&gt;"",$E864&lt;&gt;"",$H864&lt;&gt;"",$G864&lt;&gt;""),INDEX(AH$3:AH863,MATCH(MAX(AD$3:AD863),AD$3:AD863,0),0),""),B864)</f>
        <v/>
      </c>
      <c r="AI864" s="38" t="str">
        <f>IF(C864="",IF(OR($D864&lt;&gt;"",$E864&lt;&gt;"",$H864&lt;&gt;"",$G864&lt;&gt;""),INDEX(AI$3:AI863,MATCH(MAX(AE$3:AE863),AE$3:AE863,0),0),""),C864)</f>
        <v/>
      </c>
      <c r="AJ864" s="38" t="str">
        <f>IF(D864="",IF(OR($E864&lt;&gt;"",$H864&lt;&gt;"",$G864&lt;&gt;""),INDEX(AJ$3:AJ863,MATCH(MAX(AF$3:AF863),AF$3:AF863,0),0),""),D864)</f>
        <v/>
      </c>
      <c r="AK864" s="4" t="str">
        <f>IF(入力!E864="","",IFERROR(INDEX(雇用者!$B$3:$B$100003,IFERROR(MATCH("*"&amp;$E864&amp;"*",雇用者!B$3:B$100003,0),MATCH("*"&amp;$E864&amp;"*",雇用者!C$3:C$100003,0)),0),入力!E864))&amp;""</f>
        <v/>
      </c>
      <c r="AL864" s="20" t="str">
        <f>IF(AM864="","",$AM864&amp;"@"&amp;AN864&amp;IF(AN864="","","@"&amp;COUNTIF($AK$3:AK864,AN864)))</f>
        <v/>
      </c>
      <c r="AM864" s="26" t="str">
        <f t="shared" si="416"/>
        <v/>
      </c>
      <c r="AN864" s="4" t="str">
        <f>IF(AK864="",IF(AND(OR(H864&lt;&gt;"",G864&lt;&gt;""),E864=""),INDEX($AK$3:AK863,MATCH(MAX($AG$3:AG863),$AG$3:AG863,0),0),""),AK864)</f>
        <v/>
      </c>
      <c r="AO864" s="20" t="str">
        <f>IF(H864="",IF(AN864="","",IFERROR(INDEX(雇用者!$D$3:$D$100003,MATCH($AN864,雇用者!B$3:B$100003,0),0),"")),H864)&amp;""</f>
        <v/>
      </c>
      <c r="AP864" s="20" t="str">
        <f>IF(AN864="","",IFERROR(IF(AND(入力!I864="",H864=""),INDEX(雇用者!$E$3:$E$100003,MATCH($AN864,雇用者!B$3:B$100003,0),0),I864),I864))&amp;""</f>
        <v/>
      </c>
      <c r="AQ864" s="20" t="str">
        <f t="shared" si="417"/>
        <v/>
      </c>
      <c r="AR864" s="20" t="str">
        <f t="shared" si="418"/>
        <v/>
      </c>
      <c r="AS864" s="20" t="str">
        <f>IF(AN864="","",IFERROR(IF(AND(入力!G864="",H864=""),INDEX(雇用者!$F$3:$Y$100003,MATCH($AN864,雇用者!B$3:B$100003,0),MATCH($AM864,雇用者!$F$1:$Y$1,1)),IF(G864="","",G864)),IF(G864="","",G864)))</f>
        <v/>
      </c>
      <c r="AT864" s="21" t="str">
        <f t="shared" si="419"/>
        <v/>
      </c>
      <c r="AU864" s="21" t="str">
        <f>IF(AND(AT864&lt;&gt;"",COUNTIF($AL$3:AL864,AL864)=1),SUMIF($AL$3:$AT$100003,AL864,$AT$3:$AT$100003),"")</f>
        <v/>
      </c>
      <c r="AV864" s="21" t="str">
        <f>IF(AND(COUNTIF($AM$3:AM864,AM864)=COUNTIF($AM$3:AM100864,AM864),AM864&lt;&gt;""),SUMIF($AM$3:AM864,AM864,$AT$3:AT864),"")</f>
        <v/>
      </c>
      <c r="AW864" s="96"/>
      <c r="AX864" s="20" t="str">
        <f>IF(COUNT(BC864:BH864)=6,MAX($AX$3:AX863)+1,"")</f>
        <v/>
      </c>
      <c r="AY864" s="20" t="str">
        <f>IF(AZ864="","",RANK(AZ864,$AZ$3:$AZ$100003,1)+COUNTIF($AZ$3:AZ864,AZ864)-1)</f>
        <v/>
      </c>
      <c r="AZ864" s="20" t="str">
        <f t="shared" si="420"/>
        <v/>
      </c>
      <c r="BA864" s="20" t="str">
        <f>IF(AN864="","",IF(COUNTIF($AN$3:AN864,AN864)=1,1+MAX($BA$3:BA863),INDEX($BA$3:BA863,MATCH(AN864,$AN$3:AN864,0),0)))</f>
        <v/>
      </c>
      <c r="BB864" s="20" t="str">
        <f>IF(AO864="","",IF(COUNTIF($AO$3:AO864,AO864)=1,1+MAX($BB$3:BB863),INDEX($BB$3:BB863,MATCH(AO864,$AO$3:AO864,0),0)))</f>
        <v/>
      </c>
      <c r="BC864" s="54" t="str">
        <f t="shared" si="421"/>
        <v/>
      </c>
      <c r="BD864" s="54" t="str">
        <f t="shared" si="422"/>
        <v/>
      </c>
      <c r="BE864" s="20" t="str">
        <f>IF($AN864="","",IF(COUNTIF(AN864,"*"&amp;BE$1&amp;"*"),COUNTIF(AN$3:AN864,"*"&amp;BE$1&amp;"*"),""))</f>
        <v/>
      </c>
      <c r="BF864" s="20" t="str">
        <f>IF($AN864="","",IF(COUNTIF(AO864,"*"&amp;BF$1&amp;"*"),COUNTIF(AO$3:AO864,"*"&amp;BF$1&amp;"*"),""))</f>
        <v/>
      </c>
      <c r="BG864" s="20" t="str">
        <f>IF($AN864="","",IF(COUNTIF(AP864,"*"&amp;BG$1&amp;"*"),COUNTIF(AP$3:AP864,"*"&amp;BG$1&amp;"*"),""))</f>
        <v/>
      </c>
      <c r="BH864" s="20" t="str">
        <f>IF($AN864="","",IF(COUNTIF(AQ864,"*"&amp;BH$1&amp;"*"),COUNTIF(AQ$3:AQ864,"*"&amp;BH$1&amp;"*"),""))</f>
        <v/>
      </c>
      <c r="BI864" s="58" t="str">
        <f t="shared" si="423"/>
        <v/>
      </c>
      <c r="BJ864" s="20" t="str">
        <f t="shared" si="424"/>
        <v/>
      </c>
      <c r="BK864" s="20" t="str">
        <f t="shared" si="425"/>
        <v/>
      </c>
      <c r="BM864" s="20" t="str">
        <f>IF($BM$1&gt;=1+MAX($BM$3:BM863),1+MAX($BM$3:BM863),"")</f>
        <v/>
      </c>
      <c r="BN864" s="20" t="str">
        <f t="shared" si="426"/>
        <v/>
      </c>
      <c r="BO864" s="20" t="str">
        <f t="shared" si="426"/>
        <v/>
      </c>
      <c r="BP864" s="20" t="str">
        <f t="shared" si="426"/>
        <v/>
      </c>
      <c r="BQ864" s="20" t="str">
        <f t="shared" si="426"/>
        <v/>
      </c>
      <c r="BR864" s="20" t="str">
        <f t="shared" si="426"/>
        <v/>
      </c>
      <c r="BS864" s="20" t="str">
        <f t="shared" si="426"/>
        <v/>
      </c>
      <c r="BT864" s="20" t="str">
        <f t="shared" si="426"/>
        <v/>
      </c>
      <c r="BU864" s="20" t="str">
        <f t="shared" si="426"/>
        <v/>
      </c>
      <c r="BV864" s="20" t="str">
        <f t="shared" si="426"/>
        <v/>
      </c>
      <c r="BW864" s="20" t="str">
        <f t="shared" si="426"/>
        <v/>
      </c>
      <c r="BX864" s="20" t="str">
        <f t="shared" si="426"/>
        <v/>
      </c>
    </row>
    <row r="865" spans="2:76" ht="30" customHeight="1" x14ac:dyDescent="0.2">
      <c r="B865" s="52"/>
      <c r="C865" s="52"/>
      <c r="D865" s="52"/>
      <c r="E865" s="30"/>
      <c r="F865" s="31"/>
      <c r="G865" s="32"/>
      <c r="H865" s="30"/>
      <c r="I865" s="31"/>
      <c r="J865" s="34"/>
      <c r="K865" s="112" t="str">
        <f t="shared" si="403"/>
        <v/>
      </c>
      <c r="L865" s="108" t="str">
        <f t="shared" si="404"/>
        <v/>
      </c>
      <c r="M865" s="108" t="str">
        <f t="shared" si="405"/>
        <v/>
      </c>
      <c r="N865" s="31" t="str">
        <f t="shared" si="406"/>
        <v/>
      </c>
      <c r="O865" s="31" t="str">
        <f t="shared" si="407"/>
        <v/>
      </c>
      <c r="P865" s="49" t="str">
        <f t="shared" si="408"/>
        <v/>
      </c>
      <c r="Q865" s="49" t="str">
        <f t="shared" si="409"/>
        <v/>
      </c>
      <c r="R865" s="32" t="str">
        <f t="shared" si="410"/>
        <v/>
      </c>
      <c r="S865" s="19"/>
      <c r="T865" s="45" t="str">
        <f t="shared" si="411"/>
        <v/>
      </c>
      <c r="U865" s="32" t="str">
        <f t="shared" si="412"/>
        <v/>
      </c>
      <c r="V865" s="22"/>
      <c r="W865" s="6" t="str">
        <f t="shared" si="401"/>
        <v/>
      </c>
      <c r="X865" s="7" t="str">
        <f t="shared" si="413"/>
        <v/>
      </c>
      <c r="Y865" s="19"/>
      <c r="Z865" s="13" t="str">
        <f t="shared" si="402"/>
        <v/>
      </c>
      <c r="AA865" s="13" t="str">
        <f t="shared" si="414"/>
        <v/>
      </c>
      <c r="AB865" s="7" t="str">
        <f t="shared" si="415"/>
        <v/>
      </c>
      <c r="AC865" s="22"/>
      <c r="AD865" s="3" t="str">
        <f>IF(B865="","",COUNT(B$3:B865))</f>
        <v/>
      </c>
      <c r="AE865" s="3" t="str">
        <f>IF(C865="","",COUNT(C$3:C865))</f>
        <v/>
      </c>
      <c r="AF865" s="3" t="str">
        <f>IF(D865="","",COUNT(D$3:D865))</f>
        <v/>
      </c>
      <c r="AG865" s="20" t="str">
        <f>IF(E865="","",COUNTA($E$3:E865))</f>
        <v/>
      </c>
      <c r="AH865" s="38" t="str">
        <f>IF(B865="",IF(OR($C865&lt;&gt;"",$D865&lt;&gt;"",$E865&lt;&gt;"",$H865&lt;&gt;"",$G865&lt;&gt;""),INDEX(AH$3:AH864,MATCH(MAX(AD$3:AD864),AD$3:AD864,0),0),""),B865)</f>
        <v/>
      </c>
      <c r="AI865" s="38" t="str">
        <f>IF(C865="",IF(OR($D865&lt;&gt;"",$E865&lt;&gt;"",$H865&lt;&gt;"",$G865&lt;&gt;""),INDEX(AI$3:AI864,MATCH(MAX(AE$3:AE864),AE$3:AE864,0),0),""),C865)</f>
        <v/>
      </c>
      <c r="AJ865" s="38" t="str">
        <f>IF(D865="",IF(OR($E865&lt;&gt;"",$H865&lt;&gt;"",$G865&lt;&gt;""),INDEX(AJ$3:AJ864,MATCH(MAX(AF$3:AF864),AF$3:AF864,0),0),""),D865)</f>
        <v/>
      </c>
      <c r="AK865" s="4" t="str">
        <f>IF(入力!E865="","",IFERROR(INDEX(雇用者!$B$3:$B$100003,IFERROR(MATCH("*"&amp;$E865&amp;"*",雇用者!B$3:B$100003,0),MATCH("*"&amp;$E865&amp;"*",雇用者!C$3:C$100003,0)),0),入力!E865))&amp;""</f>
        <v/>
      </c>
      <c r="AL865" s="20" t="str">
        <f>IF(AM865="","",$AM865&amp;"@"&amp;AN865&amp;IF(AN865="","","@"&amp;COUNTIF($AK$3:AK865,AN865)))</f>
        <v/>
      </c>
      <c r="AM865" s="26" t="str">
        <f t="shared" si="416"/>
        <v/>
      </c>
      <c r="AN865" s="4" t="str">
        <f>IF(AK865="",IF(AND(OR(H865&lt;&gt;"",G865&lt;&gt;""),E865=""),INDEX($AK$3:AK864,MATCH(MAX($AG$3:AG864),$AG$3:AG864,0),0),""),AK865)</f>
        <v/>
      </c>
      <c r="AO865" s="20" t="str">
        <f>IF(H865="",IF(AN865="","",IFERROR(INDEX(雇用者!$D$3:$D$100003,MATCH($AN865,雇用者!B$3:B$100003,0),0),"")),H865)&amp;""</f>
        <v/>
      </c>
      <c r="AP865" s="20" t="str">
        <f>IF(AN865="","",IFERROR(IF(AND(入力!I865="",H865=""),INDEX(雇用者!$E$3:$E$100003,MATCH($AN865,雇用者!B$3:B$100003,0),0),I865),I865))&amp;""</f>
        <v/>
      </c>
      <c r="AQ865" s="20" t="str">
        <f t="shared" si="417"/>
        <v/>
      </c>
      <c r="AR865" s="20" t="str">
        <f t="shared" si="418"/>
        <v/>
      </c>
      <c r="AS865" s="20" t="str">
        <f>IF(AN865="","",IFERROR(IF(AND(入力!G865="",H865=""),INDEX(雇用者!$F$3:$Y$100003,MATCH($AN865,雇用者!B$3:B$100003,0),MATCH($AM865,雇用者!$F$1:$Y$1,1)),IF(G865="","",G865)),IF(G865="","",G865)))</f>
        <v/>
      </c>
      <c r="AT865" s="21" t="str">
        <f t="shared" si="419"/>
        <v/>
      </c>
      <c r="AU865" s="21" t="str">
        <f>IF(AND(AT865&lt;&gt;"",COUNTIF($AL$3:AL865,AL865)=1),SUMIF($AL$3:$AT$100003,AL865,$AT$3:$AT$100003),"")</f>
        <v/>
      </c>
      <c r="AV865" s="21" t="str">
        <f>IF(AND(COUNTIF($AM$3:AM865,AM865)=COUNTIF($AM$3:AM100865,AM865),AM865&lt;&gt;""),SUMIF($AM$3:AM865,AM865,$AT$3:AT865),"")</f>
        <v/>
      </c>
      <c r="AW865" s="96"/>
      <c r="AX865" s="20" t="str">
        <f>IF(COUNT(BC865:BH865)=6,MAX($AX$3:AX864)+1,"")</f>
        <v/>
      </c>
      <c r="AY865" s="20" t="str">
        <f>IF(AZ865="","",RANK(AZ865,$AZ$3:$AZ$100003,1)+COUNTIF($AZ$3:AZ865,AZ865)-1)</f>
        <v/>
      </c>
      <c r="AZ865" s="20" t="str">
        <f t="shared" si="420"/>
        <v/>
      </c>
      <c r="BA865" s="20" t="str">
        <f>IF(AN865="","",IF(COUNTIF($AN$3:AN865,AN865)=1,1+MAX($BA$3:BA864),INDEX($BA$3:BA864,MATCH(AN865,$AN$3:AN865,0),0)))</f>
        <v/>
      </c>
      <c r="BB865" s="20" t="str">
        <f>IF(AO865="","",IF(COUNTIF($AO$3:AO865,AO865)=1,1+MAX($BB$3:BB864),INDEX($BB$3:BB864,MATCH(AO865,$AO$3:AO865,0),0)))</f>
        <v/>
      </c>
      <c r="BC865" s="54" t="str">
        <f t="shared" si="421"/>
        <v/>
      </c>
      <c r="BD865" s="54" t="str">
        <f t="shared" si="422"/>
        <v/>
      </c>
      <c r="BE865" s="20" t="str">
        <f>IF($AN865="","",IF(COUNTIF(AN865,"*"&amp;BE$1&amp;"*"),COUNTIF(AN$3:AN865,"*"&amp;BE$1&amp;"*"),""))</f>
        <v/>
      </c>
      <c r="BF865" s="20" t="str">
        <f>IF($AN865="","",IF(COUNTIF(AO865,"*"&amp;BF$1&amp;"*"),COUNTIF(AO$3:AO865,"*"&amp;BF$1&amp;"*"),""))</f>
        <v/>
      </c>
      <c r="BG865" s="20" t="str">
        <f>IF($AN865="","",IF(COUNTIF(AP865,"*"&amp;BG$1&amp;"*"),COUNTIF(AP$3:AP865,"*"&amp;BG$1&amp;"*"),""))</f>
        <v/>
      </c>
      <c r="BH865" s="20" t="str">
        <f>IF($AN865="","",IF(COUNTIF(AQ865,"*"&amp;BH$1&amp;"*"),COUNTIF(AQ$3:AQ865,"*"&amp;BH$1&amp;"*"),""))</f>
        <v/>
      </c>
      <c r="BI865" s="58" t="str">
        <f t="shared" si="423"/>
        <v/>
      </c>
      <c r="BJ865" s="20" t="str">
        <f t="shared" si="424"/>
        <v/>
      </c>
      <c r="BK865" s="20" t="str">
        <f t="shared" si="425"/>
        <v/>
      </c>
      <c r="BM865" s="20" t="str">
        <f>IF($BM$1&gt;=1+MAX($BM$3:BM864),1+MAX($BM$3:BM864),"")</f>
        <v/>
      </c>
      <c r="BN865" s="20" t="str">
        <f t="shared" si="426"/>
        <v/>
      </c>
      <c r="BO865" s="20" t="str">
        <f t="shared" si="426"/>
        <v/>
      </c>
      <c r="BP865" s="20" t="str">
        <f t="shared" si="426"/>
        <v/>
      </c>
      <c r="BQ865" s="20" t="str">
        <f t="shared" si="426"/>
        <v/>
      </c>
      <c r="BR865" s="20" t="str">
        <f t="shared" si="426"/>
        <v/>
      </c>
      <c r="BS865" s="20" t="str">
        <f t="shared" si="426"/>
        <v/>
      </c>
      <c r="BT865" s="20" t="str">
        <f t="shared" si="426"/>
        <v/>
      </c>
      <c r="BU865" s="20" t="str">
        <f t="shared" si="426"/>
        <v/>
      </c>
      <c r="BV865" s="20" t="str">
        <f t="shared" si="426"/>
        <v/>
      </c>
      <c r="BW865" s="20" t="str">
        <f t="shared" si="426"/>
        <v/>
      </c>
      <c r="BX865" s="20" t="str">
        <f t="shared" si="426"/>
        <v/>
      </c>
    </row>
    <row r="866" spans="2:76" ht="30" customHeight="1" x14ac:dyDescent="0.2">
      <c r="B866" s="52"/>
      <c r="C866" s="52"/>
      <c r="D866" s="52"/>
      <c r="E866" s="30"/>
      <c r="F866" s="31"/>
      <c r="G866" s="32"/>
      <c r="H866" s="30"/>
      <c r="I866" s="31"/>
      <c r="J866" s="34"/>
      <c r="K866" s="112" t="str">
        <f t="shared" si="403"/>
        <v/>
      </c>
      <c r="L866" s="108" t="str">
        <f t="shared" si="404"/>
        <v/>
      </c>
      <c r="M866" s="108" t="str">
        <f t="shared" si="405"/>
        <v/>
      </c>
      <c r="N866" s="31" t="str">
        <f t="shared" si="406"/>
        <v/>
      </c>
      <c r="O866" s="31" t="str">
        <f t="shared" si="407"/>
        <v/>
      </c>
      <c r="P866" s="49" t="str">
        <f t="shared" si="408"/>
        <v/>
      </c>
      <c r="Q866" s="49" t="str">
        <f t="shared" si="409"/>
        <v/>
      </c>
      <c r="R866" s="32" t="str">
        <f t="shared" si="410"/>
        <v/>
      </c>
      <c r="S866" s="19"/>
      <c r="T866" s="45" t="str">
        <f t="shared" si="411"/>
        <v/>
      </c>
      <c r="U866" s="32" t="str">
        <f t="shared" si="412"/>
        <v/>
      </c>
      <c r="V866" s="22"/>
      <c r="W866" s="6" t="str">
        <f t="shared" si="401"/>
        <v/>
      </c>
      <c r="X866" s="7" t="str">
        <f t="shared" si="413"/>
        <v/>
      </c>
      <c r="Y866" s="19"/>
      <c r="Z866" s="13" t="str">
        <f t="shared" si="402"/>
        <v/>
      </c>
      <c r="AA866" s="13" t="str">
        <f t="shared" si="414"/>
        <v/>
      </c>
      <c r="AB866" s="7" t="str">
        <f t="shared" si="415"/>
        <v/>
      </c>
      <c r="AC866" s="22"/>
      <c r="AD866" s="3" t="str">
        <f>IF(B866="","",COUNT(B$3:B866))</f>
        <v/>
      </c>
      <c r="AE866" s="3" t="str">
        <f>IF(C866="","",COUNT(C$3:C866))</f>
        <v/>
      </c>
      <c r="AF866" s="3" t="str">
        <f>IF(D866="","",COUNT(D$3:D866))</f>
        <v/>
      </c>
      <c r="AG866" s="20" t="str">
        <f>IF(E866="","",COUNTA($E$3:E866))</f>
        <v/>
      </c>
      <c r="AH866" s="38" t="str">
        <f>IF(B866="",IF(OR($C866&lt;&gt;"",$D866&lt;&gt;"",$E866&lt;&gt;"",$H866&lt;&gt;"",$G866&lt;&gt;""),INDEX(AH$3:AH865,MATCH(MAX(AD$3:AD865),AD$3:AD865,0),0),""),B866)</f>
        <v/>
      </c>
      <c r="AI866" s="38" t="str">
        <f>IF(C866="",IF(OR($D866&lt;&gt;"",$E866&lt;&gt;"",$H866&lt;&gt;"",$G866&lt;&gt;""),INDEX(AI$3:AI865,MATCH(MAX(AE$3:AE865),AE$3:AE865,0),0),""),C866)</f>
        <v/>
      </c>
      <c r="AJ866" s="38" t="str">
        <f>IF(D866="",IF(OR($E866&lt;&gt;"",$H866&lt;&gt;"",$G866&lt;&gt;""),INDEX(AJ$3:AJ865,MATCH(MAX(AF$3:AF865),AF$3:AF865,0),0),""),D866)</f>
        <v/>
      </c>
      <c r="AK866" s="4" t="str">
        <f>IF(入力!E866="","",IFERROR(INDEX(雇用者!$B$3:$B$100003,IFERROR(MATCH("*"&amp;$E866&amp;"*",雇用者!B$3:B$100003,0),MATCH("*"&amp;$E866&amp;"*",雇用者!C$3:C$100003,0)),0),入力!E866))&amp;""</f>
        <v/>
      </c>
      <c r="AL866" s="20" t="str">
        <f>IF(AM866="","",$AM866&amp;"@"&amp;AN866&amp;IF(AN866="","","@"&amp;COUNTIF($AK$3:AK866,AN866)))</f>
        <v/>
      </c>
      <c r="AM866" s="26" t="str">
        <f t="shared" si="416"/>
        <v/>
      </c>
      <c r="AN866" s="4" t="str">
        <f>IF(AK866="",IF(AND(OR(H866&lt;&gt;"",G866&lt;&gt;""),E866=""),INDEX($AK$3:AK865,MATCH(MAX($AG$3:AG865),$AG$3:AG865,0),0),""),AK866)</f>
        <v/>
      </c>
      <c r="AO866" s="20" t="str">
        <f>IF(H866="",IF(AN866="","",IFERROR(INDEX(雇用者!$D$3:$D$100003,MATCH($AN866,雇用者!B$3:B$100003,0),0),"")),H866)&amp;""</f>
        <v/>
      </c>
      <c r="AP866" s="20" t="str">
        <f>IF(AN866="","",IFERROR(IF(AND(入力!I866="",H866=""),INDEX(雇用者!$E$3:$E$100003,MATCH($AN866,雇用者!B$3:B$100003,0),0),I866),I866))&amp;""</f>
        <v/>
      </c>
      <c r="AQ866" s="20" t="str">
        <f t="shared" si="417"/>
        <v/>
      </c>
      <c r="AR866" s="20" t="str">
        <f t="shared" si="418"/>
        <v/>
      </c>
      <c r="AS866" s="20" t="str">
        <f>IF(AN866="","",IFERROR(IF(AND(入力!G866="",H866=""),INDEX(雇用者!$F$3:$Y$100003,MATCH($AN866,雇用者!B$3:B$100003,0),MATCH($AM866,雇用者!$F$1:$Y$1,1)),IF(G866="","",G866)),IF(G866="","",G866)))</f>
        <v/>
      </c>
      <c r="AT866" s="21" t="str">
        <f t="shared" si="419"/>
        <v/>
      </c>
      <c r="AU866" s="21" t="str">
        <f>IF(AND(AT866&lt;&gt;"",COUNTIF($AL$3:AL866,AL866)=1),SUMIF($AL$3:$AT$100003,AL866,$AT$3:$AT$100003),"")</f>
        <v/>
      </c>
      <c r="AV866" s="21" t="str">
        <f>IF(AND(COUNTIF($AM$3:AM866,AM866)=COUNTIF($AM$3:AM100866,AM866),AM866&lt;&gt;""),SUMIF($AM$3:AM866,AM866,$AT$3:AT866),"")</f>
        <v/>
      </c>
      <c r="AW866" s="96"/>
      <c r="AX866" s="20" t="str">
        <f>IF(COUNT(BC866:BH866)=6,MAX($AX$3:AX865)+1,"")</f>
        <v/>
      </c>
      <c r="AY866" s="20" t="str">
        <f>IF(AZ866="","",RANK(AZ866,$AZ$3:$AZ$100003,1)+COUNTIF($AZ$3:AZ866,AZ866)-1)</f>
        <v/>
      </c>
      <c r="AZ866" s="20" t="str">
        <f t="shared" si="420"/>
        <v/>
      </c>
      <c r="BA866" s="20" t="str">
        <f>IF(AN866="","",IF(COUNTIF($AN$3:AN866,AN866)=1,1+MAX($BA$3:BA865),INDEX($BA$3:BA865,MATCH(AN866,$AN$3:AN866,0),0)))</f>
        <v/>
      </c>
      <c r="BB866" s="20" t="str">
        <f>IF(AO866="","",IF(COUNTIF($AO$3:AO866,AO866)=1,1+MAX($BB$3:BB865),INDEX($BB$3:BB865,MATCH(AO866,$AO$3:AO866,0),0)))</f>
        <v/>
      </c>
      <c r="BC866" s="54" t="str">
        <f t="shared" si="421"/>
        <v/>
      </c>
      <c r="BD866" s="54" t="str">
        <f t="shared" si="422"/>
        <v/>
      </c>
      <c r="BE866" s="20" t="str">
        <f>IF($AN866="","",IF(COUNTIF(AN866,"*"&amp;BE$1&amp;"*"),COUNTIF(AN$3:AN866,"*"&amp;BE$1&amp;"*"),""))</f>
        <v/>
      </c>
      <c r="BF866" s="20" t="str">
        <f>IF($AN866="","",IF(COUNTIF(AO866,"*"&amp;BF$1&amp;"*"),COUNTIF(AO$3:AO866,"*"&amp;BF$1&amp;"*"),""))</f>
        <v/>
      </c>
      <c r="BG866" s="20" t="str">
        <f>IF($AN866="","",IF(COUNTIF(AP866,"*"&amp;BG$1&amp;"*"),COUNTIF(AP$3:AP866,"*"&amp;BG$1&amp;"*"),""))</f>
        <v/>
      </c>
      <c r="BH866" s="20" t="str">
        <f>IF($AN866="","",IF(COUNTIF(AQ866,"*"&amp;BH$1&amp;"*"),COUNTIF(AQ$3:AQ866,"*"&amp;BH$1&amp;"*"),""))</f>
        <v/>
      </c>
      <c r="BI866" s="58" t="str">
        <f t="shared" si="423"/>
        <v/>
      </c>
      <c r="BJ866" s="20" t="str">
        <f t="shared" si="424"/>
        <v/>
      </c>
      <c r="BK866" s="20" t="str">
        <f t="shared" si="425"/>
        <v/>
      </c>
      <c r="BM866" s="20" t="str">
        <f>IF($BM$1&gt;=1+MAX($BM$3:BM865),1+MAX($BM$3:BM865),"")</f>
        <v/>
      </c>
      <c r="BN866" s="20" t="str">
        <f t="shared" si="426"/>
        <v/>
      </c>
      <c r="BO866" s="20" t="str">
        <f t="shared" si="426"/>
        <v/>
      </c>
      <c r="BP866" s="20" t="str">
        <f t="shared" si="426"/>
        <v/>
      </c>
      <c r="BQ866" s="20" t="str">
        <f t="shared" si="426"/>
        <v/>
      </c>
      <c r="BR866" s="20" t="str">
        <f t="shared" si="426"/>
        <v/>
      </c>
      <c r="BS866" s="20" t="str">
        <f t="shared" si="426"/>
        <v/>
      </c>
      <c r="BT866" s="20" t="str">
        <f t="shared" si="426"/>
        <v/>
      </c>
      <c r="BU866" s="20" t="str">
        <f t="shared" si="426"/>
        <v/>
      </c>
      <c r="BV866" s="20" t="str">
        <f t="shared" si="426"/>
        <v/>
      </c>
      <c r="BW866" s="20" t="str">
        <f t="shared" si="426"/>
        <v/>
      </c>
      <c r="BX866" s="20" t="str">
        <f t="shared" si="426"/>
        <v/>
      </c>
    </row>
    <row r="867" spans="2:76" ht="30" customHeight="1" x14ac:dyDescent="0.2">
      <c r="B867" s="52"/>
      <c r="C867" s="52"/>
      <c r="D867" s="52"/>
      <c r="E867" s="30"/>
      <c r="F867" s="31"/>
      <c r="G867" s="32"/>
      <c r="H867" s="30"/>
      <c r="I867" s="31"/>
      <c r="J867" s="34"/>
      <c r="K867" s="112" t="str">
        <f t="shared" si="403"/>
        <v/>
      </c>
      <c r="L867" s="108" t="str">
        <f t="shared" si="404"/>
        <v/>
      </c>
      <c r="M867" s="108" t="str">
        <f t="shared" si="405"/>
        <v/>
      </c>
      <c r="N867" s="31" t="str">
        <f t="shared" si="406"/>
        <v/>
      </c>
      <c r="O867" s="31" t="str">
        <f t="shared" si="407"/>
        <v/>
      </c>
      <c r="P867" s="49" t="str">
        <f t="shared" si="408"/>
        <v/>
      </c>
      <c r="Q867" s="49" t="str">
        <f t="shared" si="409"/>
        <v/>
      </c>
      <c r="R867" s="32" t="str">
        <f t="shared" si="410"/>
        <v/>
      </c>
      <c r="S867" s="19"/>
      <c r="T867" s="45" t="str">
        <f t="shared" si="411"/>
        <v/>
      </c>
      <c r="U867" s="32" t="str">
        <f t="shared" si="412"/>
        <v/>
      </c>
      <c r="V867" s="22"/>
      <c r="W867" s="6" t="str">
        <f t="shared" si="401"/>
        <v/>
      </c>
      <c r="X867" s="7" t="str">
        <f t="shared" si="413"/>
        <v/>
      </c>
      <c r="Y867" s="19"/>
      <c r="Z867" s="13" t="str">
        <f t="shared" si="402"/>
        <v/>
      </c>
      <c r="AA867" s="13" t="str">
        <f t="shared" si="414"/>
        <v/>
      </c>
      <c r="AB867" s="7" t="str">
        <f t="shared" si="415"/>
        <v/>
      </c>
      <c r="AC867" s="22"/>
      <c r="AD867" s="3" t="str">
        <f>IF(B867="","",COUNT(B$3:B867))</f>
        <v/>
      </c>
      <c r="AE867" s="3" t="str">
        <f>IF(C867="","",COUNT(C$3:C867))</f>
        <v/>
      </c>
      <c r="AF867" s="3" t="str">
        <f>IF(D867="","",COUNT(D$3:D867))</f>
        <v/>
      </c>
      <c r="AG867" s="20" t="str">
        <f>IF(E867="","",COUNTA($E$3:E867))</f>
        <v/>
      </c>
      <c r="AH867" s="38" t="str">
        <f>IF(B867="",IF(OR($C867&lt;&gt;"",$D867&lt;&gt;"",$E867&lt;&gt;"",$H867&lt;&gt;"",$G867&lt;&gt;""),INDEX(AH$3:AH866,MATCH(MAX(AD$3:AD866),AD$3:AD866,0),0),""),B867)</f>
        <v/>
      </c>
      <c r="AI867" s="38" t="str">
        <f>IF(C867="",IF(OR($D867&lt;&gt;"",$E867&lt;&gt;"",$H867&lt;&gt;"",$G867&lt;&gt;""),INDEX(AI$3:AI866,MATCH(MAX(AE$3:AE866),AE$3:AE866,0),0),""),C867)</f>
        <v/>
      </c>
      <c r="AJ867" s="38" t="str">
        <f>IF(D867="",IF(OR($E867&lt;&gt;"",$H867&lt;&gt;"",$G867&lt;&gt;""),INDEX(AJ$3:AJ866,MATCH(MAX(AF$3:AF866),AF$3:AF866,0),0),""),D867)</f>
        <v/>
      </c>
      <c r="AK867" s="4" t="str">
        <f>IF(入力!E867="","",IFERROR(INDEX(雇用者!$B$3:$B$100003,IFERROR(MATCH("*"&amp;$E867&amp;"*",雇用者!B$3:B$100003,0),MATCH("*"&amp;$E867&amp;"*",雇用者!C$3:C$100003,0)),0),入力!E867))&amp;""</f>
        <v/>
      </c>
      <c r="AL867" s="20" t="str">
        <f>IF(AM867="","",$AM867&amp;"@"&amp;AN867&amp;IF(AN867="","","@"&amp;COUNTIF($AK$3:AK867,AN867)))</f>
        <v/>
      </c>
      <c r="AM867" s="26" t="str">
        <f t="shared" si="416"/>
        <v/>
      </c>
      <c r="AN867" s="4" t="str">
        <f>IF(AK867="",IF(AND(OR(H867&lt;&gt;"",G867&lt;&gt;""),E867=""),INDEX($AK$3:AK866,MATCH(MAX($AG$3:AG866),$AG$3:AG866,0),0),""),AK867)</f>
        <v/>
      </c>
      <c r="AO867" s="20" t="str">
        <f>IF(H867="",IF(AN867="","",IFERROR(INDEX(雇用者!$D$3:$D$100003,MATCH($AN867,雇用者!B$3:B$100003,0),0),"")),H867)&amp;""</f>
        <v/>
      </c>
      <c r="AP867" s="20" t="str">
        <f>IF(AN867="","",IFERROR(IF(AND(入力!I867="",H867=""),INDEX(雇用者!$E$3:$E$100003,MATCH($AN867,雇用者!B$3:B$100003,0),0),I867),I867))&amp;""</f>
        <v/>
      </c>
      <c r="AQ867" s="20" t="str">
        <f t="shared" si="417"/>
        <v/>
      </c>
      <c r="AR867" s="20" t="str">
        <f t="shared" si="418"/>
        <v/>
      </c>
      <c r="AS867" s="20" t="str">
        <f>IF(AN867="","",IFERROR(IF(AND(入力!G867="",H867=""),INDEX(雇用者!$F$3:$Y$100003,MATCH($AN867,雇用者!B$3:B$100003,0),MATCH($AM867,雇用者!$F$1:$Y$1,1)),IF(G867="","",G867)),IF(G867="","",G867)))</f>
        <v/>
      </c>
      <c r="AT867" s="21" t="str">
        <f t="shared" si="419"/>
        <v/>
      </c>
      <c r="AU867" s="21" t="str">
        <f>IF(AND(AT867&lt;&gt;"",COUNTIF($AL$3:AL867,AL867)=1),SUMIF($AL$3:$AT$100003,AL867,$AT$3:$AT$100003),"")</f>
        <v/>
      </c>
      <c r="AV867" s="21" t="str">
        <f>IF(AND(COUNTIF($AM$3:AM867,AM867)=COUNTIF($AM$3:AM100867,AM867),AM867&lt;&gt;""),SUMIF($AM$3:AM867,AM867,$AT$3:AT867),"")</f>
        <v/>
      </c>
      <c r="AW867" s="96"/>
      <c r="AX867" s="20" t="str">
        <f>IF(COUNT(BC867:BH867)=6,MAX($AX$3:AX866)+1,"")</f>
        <v/>
      </c>
      <c r="AY867" s="20" t="str">
        <f>IF(AZ867="","",RANK(AZ867,$AZ$3:$AZ$100003,1)+COUNTIF($AZ$3:AZ867,AZ867)-1)</f>
        <v/>
      </c>
      <c r="AZ867" s="20" t="str">
        <f t="shared" si="420"/>
        <v/>
      </c>
      <c r="BA867" s="20" t="str">
        <f>IF(AN867="","",IF(COUNTIF($AN$3:AN867,AN867)=1,1+MAX($BA$3:BA866),INDEX($BA$3:BA866,MATCH(AN867,$AN$3:AN867,0),0)))</f>
        <v/>
      </c>
      <c r="BB867" s="20" t="str">
        <f>IF(AO867="","",IF(COUNTIF($AO$3:AO867,AO867)=1,1+MAX($BB$3:BB866),INDEX($BB$3:BB866,MATCH(AO867,$AO$3:AO867,0),0)))</f>
        <v/>
      </c>
      <c r="BC867" s="54" t="str">
        <f t="shared" si="421"/>
        <v/>
      </c>
      <c r="BD867" s="54" t="str">
        <f t="shared" si="422"/>
        <v/>
      </c>
      <c r="BE867" s="20" t="str">
        <f>IF($AN867="","",IF(COUNTIF(AN867,"*"&amp;BE$1&amp;"*"),COUNTIF(AN$3:AN867,"*"&amp;BE$1&amp;"*"),""))</f>
        <v/>
      </c>
      <c r="BF867" s="20" t="str">
        <f>IF($AN867="","",IF(COUNTIF(AO867,"*"&amp;BF$1&amp;"*"),COUNTIF(AO$3:AO867,"*"&amp;BF$1&amp;"*"),""))</f>
        <v/>
      </c>
      <c r="BG867" s="20" t="str">
        <f>IF($AN867="","",IF(COUNTIF(AP867,"*"&amp;BG$1&amp;"*"),COUNTIF(AP$3:AP867,"*"&amp;BG$1&amp;"*"),""))</f>
        <v/>
      </c>
      <c r="BH867" s="20" t="str">
        <f>IF($AN867="","",IF(COUNTIF(AQ867,"*"&amp;BH$1&amp;"*"),COUNTIF(AQ$3:AQ867,"*"&amp;BH$1&amp;"*"),""))</f>
        <v/>
      </c>
      <c r="BI867" s="58" t="str">
        <f t="shared" si="423"/>
        <v/>
      </c>
      <c r="BJ867" s="20" t="str">
        <f t="shared" si="424"/>
        <v/>
      </c>
      <c r="BK867" s="20" t="str">
        <f t="shared" si="425"/>
        <v/>
      </c>
      <c r="BM867" s="20" t="str">
        <f>IF($BM$1&gt;=1+MAX($BM$3:BM866),1+MAX($BM$3:BM866),"")</f>
        <v/>
      </c>
      <c r="BN867" s="20" t="str">
        <f t="shared" si="426"/>
        <v/>
      </c>
      <c r="BO867" s="20" t="str">
        <f t="shared" si="426"/>
        <v/>
      </c>
      <c r="BP867" s="20" t="str">
        <f t="shared" si="426"/>
        <v/>
      </c>
      <c r="BQ867" s="20" t="str">
        <f t="shared" si="426"/>
        <v/>
      </c>
      <c r="BR867" s="20" t="str">
        <f t="shared" si="426"/>
        <v/>
      </c>
      <c r="BS867" s="20" t="str">
        <f t="shared" si="426"/>
        <v/>
      </c>
      <c r="BT867" s="20" t="str">
        <f t="shared" si="426"/>
        <v/>
      </c>
      <c r="BU867" s="20" t="str">
        <f t="shared" si="426"/>
        <v/>
      </c>
      <c r="BV867" s="20" t="str">
        <f t="shared" si="426"/>
        <v/>
      </c>
      <c r="BW867" s="20" t="str">
        <f t="shared" si="426"/>
        <v/>
      </c>
      <c r="BX867" s="20" t="str">
        <f t="shared" si="426"/>
        <v/>
      </c>
    </row>
    <row r="868" spans="2:76" ht="30" customHeight="1" x14ac:dyDescent="0.2">
      <c r="B868" s="52"/>
      <c r="C868" s="52"/>
      <c r="D868" s="52"/>
      <c r="E868" s="30"/>
      <c r="F868" s="31"/>
      <c r="G868" s="32"/>
      <c r="H868" s="30"/>
      <c r="I868" s="31"/>
      <c r="J868" s="34"/>
      <c r="K868" s="112" t="str">
        <f t="shared" si="403"/>
        <v/>
      </c>
      <c r="L868" s="108" t="str">
        <f t="shared" si="404"/>
        <v/>
      </c>
      <c r="M868" s="108" t="str">
        <f t="shared" si="405"/>
        <v/>
      </c>
      <c r="N868" s="31" t="str">
        <f t="shared" si="406"/>
        <v/>
      </c>
      <c r="O868" s="31" t="str">
        <f t="shared" si="407"/>
        <v/>
      </c>
      <c r="P868" s="49" t="str">
        <f t="shared" si="408"/>
        <v/>
      </c>
      <c r="Q868" s="49" t="str">
        <f t="shared" si="409"/>
        <v/>
      </c>
      <c r="R868" s="32" t="str">
        <f t="shared" si="410"/>
        <v/>
      </c>
      <c r="S868" s="19"/>
      <c r="T868" s="45" t="str">
        <f t="shared" si="411"/>
        <v/>
      </c>
      <c r="U868" s="32" t="str">
        <f t="shared" si="412"/>
        <v/>
      </c>
      <c r="V868" s="22"/>
      <c r="W868" s="6" t="str">
        <f t="shared" si="401"/>
        <v/>
      </c>
      <c r="X868" s="7" t="str">
        <f t="shared" si="413"/>
        <v/>
      </c>
      <c r="Y868" s="19"/>
      <c r="Z868" s="13" t="str">
        <f t="shared" si="402"/>
        <v/>
      </c>
      <c r="AA868" s="13" t="str">
        <f t="shared" si="414"/>
        <v/>
      </c>
      <c r="AB868" s="7" t="str">
        <f t="shared" si="415"/>
        <v/>
      </c>
      <c r="AC868" s="22"/>
      <c r="AD868" s="3" t="str">
        <f>IF(B868="","",COUNT(B$3:B868))</f>
        <v/>
      </c>
      <c r="AE868" s="3" t="str">
        <f>IF(C868="","",COUNT(C$3:C868))</f>
        <v/>
      </c>
      <c r="AF868" s="3" t="str">
        <f>IF(D868="","",COUNT(D$3:D868))</f>
        <v/>
      </c>
      <c r="AG868" s="20" t="str">
        <f>IF(E868="","",COUNTA($E$3:E868))</f>
        <v/>
      </c>
      <c r="AH868" s="38" t="str">
        <f>IF(B868="",IF(OR($C868&lt;&gt;"",$D868&lt;&gt;"",$E868&lt;&gt;"",$H868&lt;&gt;"",$G868&lt;&gt;""),INDEX(AH$3:AH867,MATCH(MAX(AD$3:AD867),AD$3:AD867,0),0),""),B868)</f>
        <v/>
      </c>
      <c r="AI868" s="38" t="str">
        <f>IF(C868="",IF(OR($D868&lt;&gt;"",$E868&lt;&gt;"",$H868&lt;&gt;"",$G868&lt;&gt;""),INDEX(AI$3:AI867,MATCH(MAX(AE$3:AE867),AE$3:AE867,0),0),""),C868)</f>
        <v/>
      </c>
      <c r="AJ868" s="38" t="str">
        <f>IF(D868="",IF(OR($E868&lt;&gt;"",$H868&lt;&gt;"",$G868&lt;&gt;""),INDEX(AJ$3:AJ867,MATCH(MAX(AF$3:AF867),AF$3:AF867,0),0),""),D868)</f>
        <v/>
      </c>
      <c r="AK868" s="4" t="str">
        <f>IF(入力!E868="","",IFERROR(INDEX(雇用者!$B$3:$B$100003,IFERROR(MATCH("*"&amp;$E868&amp;"*",雇用者!B$3:B$100003,0),MATCH("*"&amp;$E868&amp;"*",雇用者!C$3:C$100003,0)),0),入力!E868))&amp;""</f>
        <v/>
      </c>
      <c r="AL868" s="20" t="str">
        <f>IF(AM868="","",$AM868&amp;"@"&amp;AN868&amp;IF(AN868="","","@"&amp;COUNTIF($AK$3:AK868,AN868)))</f>
        <v/>
      </c>
      <c r="AM868" s="26" t="str">
        <f t="shared" si="416"/>
        <v/>
      </c>
      <c r="AN868" s="4" t="str">
        <f>IF(AK868="",IF(AND(OR(H868&lt;&gt;"",G868&lt;&gt;""),E868=""),INDEX($AK$3:AK867,MATCH(MAX($AG$3:AG867),$AG$3:AG867,0),0),""),AK868)</f>
        <v/>
      </c>
      <c r="AO868" s="20" t="str">
        <f>IF(H868="",IF(AN868="","",IFERROR(INDEX(雇用者!$D$3:$D$100003,MATCH($AN868,雇用者!B$3:B$100003,0),0),"")),H868)&amp;""</f>
        <v/>
      </c>
      <c r="AP868" s="20" t="str">
        <f>IF(AN868="","",IFERROR(IF(AND(入力!I868="",H868=""),INDEX(雇用者!$E$3:$E$100003,MATCH($AN868,雇用者!B$3:B$100003,0),0),I868),I868))&amp;""</f>
        <v/>
      </c>
      <c r="AQ868" s="20" t="str">
        <f t="shared" si="417"/>
        <v/>
      </c>
      <c r="AR868" s="20" t="str">
        <f t="shared" si="418"/>
        <v/>
      </c>
      <c r="AS868" s="20" t="str">
        <f>IF(AN868="","",IFERROR(IF(AND(入力!G868="",H868=""),INDEX(雇用者!$F$3:$Y$100003,MATCH($AN868,雇用者!B$3:B$100003,0),MATCH($AM868,雇用者!$F$1:$Y$1,1)),IF(G868="","",G868)),IF(G868="","",G868)))</f>
        <v/>
      </c>
      <c r="AT868" s="21" t="str">
        <f t="shared" si="419"/>
        <v/>
      </c>
      <c r="AU868" s="21" t="str">
        <f>IF(AND(AT868&lt;&gt;"",COUNTIF($AL$3:AL868,AL868)=1),SUMIF($AL$3:$AT$100003,AL868,$AT$3:$AT$100003),"")</f>
        <v/>
      </c>
      <c r="AV868" s="21" t="str">
        <f>IF(AND(COUNTIF($AM$3:AM868,AM868)=COUNTIF($AM$3:AM100868,AM868),AM868&lt;&gt;""),SUMIF($AM$3:AM868,AM868,$AT$3:AT868),"")</f>
        <v/>
      </c>
      <c r="AW868" s="96"/>
      <c r="AX868" s="20" t="str">
        <f>IF(COUNT(BC868:BH868)=6,MAX($AX$3:AX867)+1,"")</f>
        <v/>
      </c>
      <c r="AY868" s="20" t="str">
        <f>IF(AZ868="","",RANK(AZ868,$AZ$3:$AZ$100003,1)+COUNTIF($AZ$3:AZ868,AZ868)-1)</f>
        <v/>
      </c>
      <c r="AZ868" s="20" t="str">
        <f t="shared" si="420"/>
        <v/>
      </c>
      <c r="BA868" s="20" t="str">
        <f>IF(AN868="","",IF(COUNTIF($AN$3:AN868,AN868)=1,1+MAX($BA$3:BA867),INDEX($BA$3:BA867,MATCH(AN868,$AN$3:AN868,0),0)))</f>
        <v/>
      </c>
      <c r="BB868" s="20" t="str">
        <f>IF(AO868="","",IF(COUNTIF($AO$3:AO868,AO868)=1,1+MAX($BB$3:BB867),INDEX($BB$3:BB867,MATCH(AO868,$AO$3:AO868,0),0)))</f>
        <v/>
      </c>
      <c r="BC868" s="54" t="str">
        <f t="shared" si="421"/>
        <v/>
      </c>
      <c r="BD868" s="54" t="str">
        <f t="shared" si="422"/>
        <v/>
      </c>
      <c r="BE868" s="20" t="str">
        <f>IF($AN868="","",IF(COUNTIF(AN868,"*"&amp;BE$1&amp;"*"),COUNTIF(AN$3:AN868,"*"&amp;BE$1&amp;"*"),""))</f>
        <v/>
      </c>
      <c r="BF868" s="20" t="str">
        <f>IF($AN868="","",IF(COUNTIF(AO868,"*"&amp;BF$1&amp;"*"),COUNTIF(AO$3:AO868,"*"&amp;BF$1&amp;"*"),""))</f>
        <v/>
      </c>
      <c r="BG868" s="20" t="str">
        <f>IF($AN868="","",IF(COUNTIF(AP868,"*"&amp;BG$1&amp;"*"),COUNTIF(AP$3:AP868,"*"&amp;BG$1&amp;"*"),""))</f>
        <v/>
      </c>
      <c r="BH868" s="20" t="str">
        <f>IF($AN868="","",IF(COUNTIF(AQ868,"*"&amp;BH$1&amp;"*"),COUNTIF(AQ$3:AQ868,"*"&amp;BH$1&amp;"*"),""))</f>
        <v/>
      </c>
      <c r="BI868" s="58" t="str">
        <f t="shared" si="423"/>
        <v/>
      </c>
      <c r="BJ868" s="20" t="str">
        <f t="shared" si="424"/>
        <v/>
      </c>
      <c r="BK868" s="20" t="str">
        <f t="shared" si="425"/>
        <v/>
      </c>
      <c r="BM868" s="20" t="str">
        <f>IF($BM$1&gt;=1+MAX($BM$3:BM867),1+MAX($BM$3:BM867),"")</f>
        <v/>
      </c>
      <c r="BN868" s="20" t="str">
        <f t="shared" si="426"/>
        <v/>
      </c>
      <c r="BO868" s="20" t="str">
        <f t="shared" si="426"/>
        <v/>
      </c>
      <c r="BP868" s="20" t="str">
        <f t="shared" si="426"/>
        <v/>
      </c>
      <c r="BQ868" s="20" t="str">
        <f t="shared" si="426"/>
        <v/>
      </c>
      <c r="BR868" s="20" t="str">
        <f t="shared" si="426"/>
        <v/>
      </c>
      <c r="BS868" s="20" t="str">
        <f t="shared" si="426"/>
        <v/>
      </c>
      <c r="BT868" s="20" t="str">
        <f t="shared" si="426"/>
        <v/>
      </c>
      <c r="BU868" s="20" t="str">
        <f t="shared" si="426"/>
        <v/>
      </c>
      <c r="BV868" s="20" t="str">
        <f t="shared" si="426"/>
        <v/>
      </c>
      <c r="BW868" s="20" t="str">
        <f t="shared" si="426"/>
        <v/>
      </c>
      <c r="BX868" s="20" t="str">
        <f t="shared" si="426"/>
        <v/>
      </c>
    </row>
    <row r="869" spans="2:76" ht="30" customHeight="1" x14ac:dyDescent="0.2">
      <c r="B869" s="52"/>
      <c r="C869" s="52"/>
      <c r="D869" s="52"/>
      <c r="E869" s="30"/>
      <c r="F869" s="31"/>
      <c r="G869" s="32"/>
      <c r="H869" s="30"/>
      <c r="I869" s="31"/>
      <c r="J869" s="34"/>
      <c r="K869" s="112" t="str">
        <f t="shared" si="403"/>
        <v/>
      </c>
      <c r="L869" s="108" t="str">
        <f t="shared" si="404"/>
        <v/>
      </c>
      <c r="M869" s="108" t="str">
        <f t="shared" si="405"/>
        <v/>
      </c>
      <c r="N869" s="31" t="str">
        <f t="shared" si="406"/>
        <v/>
      </c>
      <c r="O869" s="31" t="str">
        <f t="shared" si="407"/>
        <v/>
      </c>
      <c r="P869" s="49" t="str">
        <f t="shared" si="408"/>
        <v/>
      </c>
      <c r="Q869" s="49" t="str">
        <f t="shared" si="409"/>
        <v/>
      </c>
      <c r="R869" s="32" t="str">
        <f t="shared" si="410"/>
        <v/>
      </c>
      <c r="S869" s="19"/>
      <c r="T869" s="45" t="str">
        <f t="shared" si="411"/>
        <v/>
      </c>
      <c r="U869" s="32" t="str">
        <f t="shared" si="412"/>
        <v/>
      </c>
      <c r="V869" s="22"/>
      <c r="W869" s="6" t="str">
        <f t="shared" si="401"/>
        <v/>
      </c>
      <c r="X869" s="7" t="str">
        <f t="shared" si="413"/>
        <v/>
      </c>
      <c r="Y869" s="19"/>
      <c r="Z869" s="13" t="str">
        <f t="shared" si="402"/>
        <v/>
      </c>
      <c r="AA869" s="13" t="str">
        <f t="shared" si="414"/>
        <v/>
      </c>
      <c r="AB869" s="7" t="str">
        <f t="shared" si="415"/>
        <v/>
      </c>
      <c r="AC869" s="22"/>
      <c r="AD869" s="3" t="str">
        <f>IF(B869="","",COUNT(B$3:B869))</f>
        <v/>
      </c>
      <c r="AE869" s="3" t="str">
        <f>IF(C869="","",COUNT(C$3:C869))</f>
        <v/>
      </c>
      <c r="AF869" s="3" t="str">
        <f>IF(D869="","",COUNT(D$3:D869))</f>
        <v/>
      </c>
      <c r="AG869" s="20" t="str">
        <f>IF(E869="","",COUNTA($E$3:E869))</f>
        <v/>
      </c>
      <c r="AH869" s="38" t="str">
        <f>IF(B869="",IF(OR($C869&lt;&gt;"",$D869&lt;&gt;"",$E869&lt;&gt;"",$H869&lt;&gt;"",$G869&lt;&gt;""),INDEX(AH$3:AH868,MATCH(MAX(AD$3:AD868),AD$3:AD868,0),0),""),B869)</f>
        <v/>
      </c>
      <c r="AI869" s="38" t="str">
        <f>IF(C869="",IF(OR($D869&lt;&gt;"",$E869&lt;&gt;"",$H869&lt;&gt;"",$G869&lt;&gt;""),INDEX(AI$3:AI868,MATCH(MAX(AE$3:AE868),AE$3:AE868,0),0),""),C869)</f>
        <v/>
      </c>
      <c r="AJ869" s="38" t="str">
        <f>IF(D869="",IF(OR($E869&lt;&gt;"",$H869&lt;&gt;"",$G869&lt;&gt;""),INDEX(AJ$3:AJ868,MATCH(MAX(AF$3:AF868),AF$3:AF868,0),0),""),D869)</f>
        <v/>
      </c>
      <c r="AK869" s="4" t="str">
        <f>IF(入力!E869="","",IFERROR(INDEX(雇用者!$B$3:$B$100003,IFERROR(MATCH("*"&amp;$E869&amp;"*",雇用者!B$3:B$100003,0),MATCH("*"&amp;$E869&amp;"*",雇用者!C$3:C$100003,0)),0),入力!E869))&amp;""</f>
        <v/>
      </c>
      <c r="AL869" s="20" t="str">
        <f>IF(AM869="","",$AM869&amp;"@"&amp;AN869&amp;IF(AN869="","","@"&amp;COUNTIF($AK$3:AK869,AN869)))</f>
        <v/>
      </c>
      <c r="AM869" s="26" t="str">
        <f t="shared" si="416"/>
        <v/>
      </c>
      <c r="AN869" s="4" t="str">
        <f>IF(AK869="",IF(AND(OR(H869&lt;&gt;"",G869&lt;&gt;""),E869=""),INDEX($AK$3:AK868,MATCH(MAX($AG$3:AG868),$AG$3:AG868,0),0),""),AK869)</f>
        <v/>
      </c>
      <c r="AO869" s="20" t="str">
        <f>IF(H869="",IF(AN869="","",IFERROR(INDEX(雇用者!$D$3:$D$100003,MATCH($AN869,雇用者!B$3:B$100003,0),0),"")),H869)&amp;""</f>
        <v/>
      </c>
      <c r="AP869" s="20" t="str">
        <f>IF(AN869="","",IFERROR(IF(AND(入力!I869="",H869=""),INDEX(雇用者!$E$3:$E$100003,MATCH($AN869,雇用者!B$3:B$100003,0),0),I869),I869))&amp;""</f>
        <v/>
      </c>
      <c r="AQ869" s="20" t="str">
        <f t="shared" si="417"/>
        <v/>
      </c>
      <c r="AR869" s="20" t="str">
        <f t="shared" si="418"/>
        <v/>
      </c>
      <c r="AS869" s="20" t="str">
        <f>IF(AN869="","",IFERROR(IF(AND(入力!G869="",H869=""),INDEX(雇用者!$F$3:$Y$100003,MATCH($AN869,雇用者!B$3:B$100003,0),MATCH($AM869,雇用者!$F$1:$Y$1,1)),IF(G869="","",G869)),IF(G869="","",G869)))</f>
        <v/>
      </c>
      <c r="AT869" s="21" t="str">
        <f t="shared" si="419"/>
        <v/>
      </c>
      <c r="AU869" s="21" t="str">
        <f>IF(AND(AT869&lt;&gt;"",COUNTIF($AL$3:AL869,AL869)=1),SUMIF($AL$3:$AT$100003,AL869,$AT$3:$AT$100003),"")</f>
        <v/>
      </c>
      <c r="AV869" s="21" t="str">
        <f>IF(AND(COUNTIF($AM$3:AM869,AM869)=COUNTIF($AM$3:AM100869,AM869),AM869&lt;&gt;""),SUMIF($AM$3:AM869,AM869,$AT$3:AT869),"")</f>
        <v/>
      </c>
      <c r="AW869" s="96"/>
      <c r="AX869" s="20" t="str">
        <f>IF(COUNT(BC869:BH869)=6,MAX($AX$3:AX868)+1,"")</f>
        <v/>
      </c>
      <c r="AY869" s="20" t="str">
        <f>IF(AZ869="","",RANK(AZ869,$AZ$3:$AZ$100003,1)+COUNTIF($AZ$3:AZ869,AZ869)-1)</f>
        <v/>
      </c>
      <c r="AZ869" s="20" t="str">
        <f t="shared" si="420"/>
        <v/>
      </c>
      <c r="BA869" s="20" t="str">
        <f>IF(AN869="","",IF(COUNTIF($AN$3:AN869,AN869)=1,1+MAX($BA$3:BA868),INDEX($BA$3:BA868,MATCH(AN869,$AN$3:AN869,0),0)))</f>
        <v/>
      </c>
      <c r="BB869" s="20" t="str">
        <f>IF(AO869="","",IF(COUNTIF($AO$3:AO869,AO869)=1,1+MAX($BB$3:BB868),INDEX($BB$3:BB868,MATCH(AO869,$AO$3:AO869,0),0)))</f>
        <v/>
      </c>
      <c r="BC869" s="54" t="str">
        <f t="shared" si="421"/>
        <v/>
      </c>
      <c r="BD869" s="54" t="str">
        <f t="shared" si="422"/>
        <v/>
      </c>
      <c r="BE869" s="20" t="str">
        <f>IF($AN869="","",IF(COUNTIF(AN869,"*"&amp;BE$1&amp;"*"),COUNTIF(AN$3:AN869,"*"&amp;BE$1&amp;"*"),""))</f>
        <v/>
      </c>
      <c r="BF869" s="20" t="str">
        <f>IF($AN869="","",IF(COUNTIF(AO869,"*"&amp;BF$1&amp;"*"),COUNTIF(AO$3:AO869,"*"&amp;BF$1&amp;"*"),""))</f>
        <v/>
      </c>
      <c r="BG869" s="20" t="str">
        <f>IF($AN869="","",IF(COUNTIF(AP869,"*"&amp;BG$1&amp;"*"),COUNTIF(AP$3:AP869,"*"&amp;BG$1&amp;"*"),""))</f>
        <v/>
      </c>
      <c r="BH869" s="20" t="str">
        <f>IF($AN869="","",IF(COUNTIF(AQ869,"*"&amp;BH$1&amp;"*"),COUNTIF(AQ$3:AQ869,"*"&amp;BH$1&amp;"*"),""))</f>
        <v/>
      </c>
      <c r="BI869" s="58" t="str">
        <f t="shared" si="423"/>
        <v/>
      </c>
      <c r="BJ869" s="20" t="str">
        <f t="shared" si="424"/>
        <v/>
      </c>
      <c r="BK869" s="20" t="str">
        <f t="shared" si="425"/>
        <v/>
      </c>
      <c r="BM869" s="20" t="str">
        <f>IF($BM$1&gt;=1+MAX($BM$3:BM868),1+MAX($BM$3:BM868),"")</f>
        <v/>
      </c>
      <c r="BN869" s="20" t="str">
        <f t="shared" si="426"/>
        <v/>
      </c>
      <c r="BO869" s="20" t="str">
        <f t="shared" si="426"/>
        <v/>
      </c>
      <c r="BP869" s="20" t="str">
        <f t="shared" si="426"/>
        <v/>
      </c>
      <c r="BQ869" s="20" t="str">
        <f t="shared" si="426"/>
        <v/>
      </c>
      <c r="BR869" s="20" t="str">
        <f t="shared" si="426"/>
        <v/>
      </c>
      <c r="BS869" s="20" t="str">
        <f t="shared" si="426"/>
        <v/>
      </c>
      <c r="BT869" s="20" t="str">
        <f t="shared" si="426"/>
        <v/>
      </c>
      <c r="BU869" s="20" t="str">
        <f t="shared" si="426"/>
        <v/>
      </c>
      <c r="BV869" s="20" t="str">
        <f t="shared" si="426"/>
        <v/>
      </c>
      <c r="BW869" s="20" t="str">
        <f t="shared" si="426"/>
        <v/>
      </c>
      <c r="BX869" s="20" t="str">
        <f t="shared" si="426"/>
        <v/>
      </c>
    </row>
    <row r="870" spans="2:76" ht="30" customHeight="1" x14ac:dyDescent="0.2">
      <c r="B870" s="52"/>
      <c r="C870" s="52"/>
      <c r="D870" s="52"/>
      <c r="E870" s="30"/>
      <c r="F870" s="31"/>
      <c r="G870" s="32"/>
      <c r="H870" s="30"/>
      <c r="I870" s="31"/>
      <c r="J870" s="34"/>
      <c r="K870" s="112" t="str">
        <f t="shared" si="403"/>
        <v/>
      </c>
      <c r="L870" s="108" t="str">
        <f t="shared" si="404"/>
        <v/>
      </c>
      <c r="M870" s="108" t="str">
        <f t="shared" si="405"/>
        <v/>
      </c>
      <c r="N870" s="31" t="str">
        <f t="shared" si="406"/>
        <v/>
      </c>
      <c r="O870" s="31" t="str">
        <f t="shared" si="407"/>
        <v/>
      </c>
      <c r="P870" s="49" t="str">
        <f t="shared" si="408"/>
        <v/>
      </c>
      <c r="Q870" s="49" t="str">
        <f t="shared" si="409"/>
        <v/>
      </c>
      <c r="R870" s="32" t="str">
        <f t="shared" si="410"/>
        <v/>
      </c>
      <c r="S870" s="19"/>
      <c r="T870" s="45" t="str">
        <f t="shared" si="411"/>
        <v/>
      </c>
      <c r="U870" s="32" t="str">
        <f t="shared" si="412"/>
        <v/>
      </c>
      <c r="V870" s="22"/>
      <c r="W870" s="6" t="str">
        <f t="shared" si="401"/>
        <v/>
      </c>
      <c r="X870" s="7" t="str">
        <f t="shared" si="413"/>
        <v/>
      </c>
      <c r="Y870" s="19"/>
      <c r="Z870" s="13" t="str">
        <f t="shared" si="402"/>
        <v/>
      </c>
      <c r="AA870" s="13" t="str">
        <f t="shared" si="414"/>
        <v/>
      </c>
      <c r="AB870" s="7" t="str">
        <f t="shared" si="415"/>
        <v/>
      </c>
      <c r="AC870" s="22"/>
      <c r="AD870" s="3" t="str">
        <f>IF(B870="","",COUNT(B$3:B870))</f>
        <v/>
      </c>
      <c r="AE870" s="3" t="str">
        <f>IF(C870="","",COUNT(C$3:C870))</f>
        <v/>
      </c>
      <c r="AF870" s="3" t="str">
        <f>IF(D870="","",COUNT(D$3:D870))</f>
        <v/>
      </c>
      <c r="AG870" s="20" t="str">
        <f>IF(E870="","",COUNTA($E$3:E870))</f>
        <v/>
      </c>
      <c r="AH870" s="38" t="str">
        <f>IF(B870="",IF(OR($C870&lt;&gt;"",$D870&lt;&gt;"",$E870&lt;&gt;"",$H870&lt;&gt;"",$G870&lt;&gt;""),INDEX(AH$3:AH869,MATCH(MAX(AD$3:AD869),AD$3:AD869,0),0),""),B870)</f>
        <v/>
      </c>
      <c r="AI870" s="38" t="str">
        <f>IF(C870="",IF(OR($D870&lt;&gt;"",$E870&lt;&gt;"",$H870&lt;&gt;"",$G870&lt;&gt;""),INDEX(AI$3:AI869,MATCH(MAX(AE$3:AE869),AE$3:AE869,0),0),""),C870)</f>
        <v/>
      </c>
      <c r="AJ870" s="38" t="str">
        <f>IF(D870="",IF(OR($E870&lt;&gt;"",$H870&lt;&gt;"",$G870&lt;&gt;""),INDEX(AJ$3:AJ869,MATCH(MAX(AF$3:AF869),AF$3:AF869,0),0),""),D870)</f>
        <v/>
      </c>
      <c r="AK870" s="4" t="str">
        <f>IF(入力!E870="","",IFERROR(INDEX(雇用者!$B$3:$B$100003,IFERROR(MATCH("*"&amp;$E870&amp;"*",雇用者!B$3:B$100003,0),MATCH("*"&amp;$E870&amp;"*",雇用者!C$3:C$100003,0)),0),入力!E870))&amp;""</f>
        <v/>
      </c>
      <c r="AL870" s="20" t="str">
        <f>IF(AM870="","",$AM870&amp;"@"&amp;AN870&amp;IF(AN870="","","@"&amp;COUNTIF($AK$3:AK870,AN870)))</f>
        <v/>
      </c>
      <c r="AM870" s="26" t="str">
        <f t="shared" si="416"/>
        <v/>
      </c>
      <c r="AN870" s="4" t="str">
        <f>IF(AK870="",IF(AND(OR(H870&lt;&gt;"",G870&lt;&gt;""),E870=""),INDEX($AK$3:AK869,MATCH(MAX($AG$3:AG869),$AG$3:AG869,0),0),""),AK870)</f>
        <v/>
      </c>
      <c r="AO870" s="20" t="str">
        <f>IF(H870="",IF(AN870="","",IFERROR(INDEX(雇用者!$D$3:$D$100003,MATCH($AN870,雇用者!B$3:B$100003,0),0),"")),H870)&amp;""</f>
        <v/>
      </c>
      <c r="AP870" s="20" t="str">
        <f>IF(AN870="","",IFERROR(IF(AND(入力!I870="",H870=""),INDEX(雇用者!$E$3:$E$100003,MATCH($AN870,雇用者!B$3:B$100003,0),0),I870),I870))&amp;""</f>
        <v/>
      </c>
      <c r="AQ870" s="20" t="str">
        <f t="shared" si="417"/>
        <v/>
      </c>
      <c r="AR870" s="20" t="str">
        <f t="shared" si="418"/>
        <v/>
      </c>
      <c r="AS870" s="20" t="str">
        <f>IF(AN870="","",IFERROR(IF(AND(入力!G870="",H870=""),INDEX(雇用者!$F$3:$Y$100003,MATCH($AN870,雇用者!B$3:B$100003,0),MATCH($AM870,雇用者!$F$1:$Y$1,1)),IF(G870="","",G870)),IF(G870="","",G870)))</f>
        <v/>
      </c>
      <c r="AT870" s="21" t="str">
        <f t="shared" si="419"/>
        <v/>
      </c>
      <c r="AU870" s="21" t="str">
        <f>IF(AND(AT870&lt;&gt;"",COUNTIF($AL$3:AL870,AL870)=1),SUMIF($AL$3:$AT$100003,AL870,$AT$3:$AT$100003),"")</f>
        <v/>
      </c>
      <c r="AV870" s="21" t="str">
        <f>IF(AND(COUNTIF($AM$3:AM870,AM870)=COUNTIF($AM$3:AM100870,AM870),AM870&lt;&gt;""),SUMIF($AM$3:AM870,AM870,$AT$3:AT870),"")</f>
        <v/>
      </c>
      <c r="AW870" s="96"/>
      <c r="AX870" s="20" t="str">
        <f>IF(COUNT(BC870:BH870)=6,MAX($AX$3:AX869)+1,"")</f>
        <v/>
      </c>
      <c r="AY870" s="20" t="str">
        <f>IF(AZ870="","",RANK(AZ870,$AZ$3:$AZ$100003,1)+COUNTIF($AZ$3:AZ870,AZ870)-1)</f>
        <v/>
      </c>
      <c r="AZ870" s="20" t="str">
        <f t="shared" si="420"/>
        <v/>
      </c>
      <c r="BA870" s="20" t="str">
        <f>IF(AN870="","",IF(COUNTIF($AN$3:AN870,AN870)=1,1+MAX($BA$3:BA869),INDEX($BA$3:BA869,MATCH(AN870,$AN$3:AN870,0),0)))</f>
        <v/>
      </c>
      <c r="BB870" s="20" t="str">
        <f>IF(AO870="","",IF(COUNTIF($AO$3:AO870,AO870)=1,1+MAX($BB$3:BB869),INDEX($BB$3:BB869,MATCH(AO870,$AO$3:AO870,0),0)))</f>
        <v/>
      </c>
      <c r="BC870" s="54" t="str">
        <f t="shared" si="421"/>
        <v/>
      </c>
      <c r="BD870" s="54" t="str">
        <f t="shared" si="422"/>
        <v/>
      </c>
      <c r="BE870" s="20" t="str">
        <f>IF($AN870="","",IF(COUNTIF(AN870,"*"&amp;BE$1&amp;"*"),COUNTIF(AN$3:AN870,"*"&amp;BE$1&amp;"*"),""))</f>
        <v/>
      </c>
      <c r="BF870" s="20" t="str">
        <f>IF($AN870="","",IF(COUNTIF(AO870,"*"&amp;BF$1&amp;"*"),COUNTIF(AO$3:AO870,"*"&amp;BF$1&amp;"*"),""))</f>
        <v/>
      </c>
      <c r="BG870" s="20" t="str">
        <f>IF($AN870="","",IF(COUNTIF(AP870,"*"&amp;BG$1&amp;"*"),COUNTIF(AP$3:AP870,"*"&amp;BG$1&amp;"*"),""))</f>
        <v/>
      </c>
      <c r="BH870" s="20" t="str">
        <f>IF($AN870="","",IF(COUNTIF(AQ870,"*"&amp;BH$1&amp;"*"),COUNTIF(AQ$3:AQ870,"*"&amp;BH$1&amp;"*"),""))</f>
        <v/>
      </c>
      <c r="BI870" s="58" t="str">
        <f t="shared" si="423"/>
        <v/>
      </c>
      <c r="BJ870" s="20" t="str">
        <f t="shared" si="424"/>
        <v/>
      </c>
      <c r="BK870" s="20" t="str">
        <f t="shared" si="425"/>
        <v/>
      </c>
      <c r="BM870" s="20" t="str">
        <f>IF($BM$1&gt;=1+MAX($BM$3:BM869),1+MAX($BM$3:BM869),"")</f>
        <v/>
      </c>
      <c r="BN870" s="20" t="str">
        <f t="shared" si="426"/>
        <v/>
      </c>
      <c r="BO870" s="20" t="str">
        <f t="shared" si="426"/>
        <v/>
      </c>
      <c r="BP870" s="20" t="str">
        <f t="shared" si="426"/>
        <v/>
      </c>
      <c r="BQ870" s="20" t="str">
        <f t="shared" si="426"/>
        <v/>
      </c>
      <c r="BR870" s="20" t="str">
        <f t="shared" si="426"/>
        <v/>
      </c>
      <c r="BS870" s="20" t="str">
        <f t="shared" si="426"/>
        <v/>
      </c>
      <c r="BT870" s="20" t="str">
        <f t="shared" si="426"/>
        <v/>
      </c>
      <c r="BU870" s="20" t="str">
        <f t="shared" si="426"/>
        <v/>
      </c>
      <c r="BV870" s="20" t="str">
        <f t="shared" si="426"/>
        <v/>
      </c>
      <c r="BW870" s="20" t="str">
        <f t="shared" si="426"/>
        <v/>
      </c>
      <c r="BX870" s="20" t="str">
        <f t="shared" si="426"/>
        <v/>
      </c>
    </row>
    <row r="871" spans="2:76" ht="30" customHeight="1" x14ac:dyDescent="0.2">
      <c r="B871" s="52"/>
      <c r="C871" s="52"/>
      <c r="D871" s="52"/>
      <c r="E871" s="30"/>
      <c r="F871" s="31"/>
      <c r="G871" s="32"/>
      <c r="H871" s="30"/>
      <c r="I871" s="31"/>
      <c r="J871" s="34"/>
      <c r="K871" s="112" t="str">
        <f t="shared" si="403"/>
        <v/>
      </c>
      <c r="L871" s="108" t="str">
        <f t="shared" si="404"/>
        <v/>
      </c>
      <c r="M871" s="108" t="str">
        <f t="shared" si="405"/>
        <v/>
      </c>
      <c r="N871" s="31" t="str">
        <f t="shared" si="406"/>
        <v/>
      </c>
      <c r="O871" s="31" t="str">
        <f t="shared" si="407"/>
        <v/>
      </c>
      <c r="P871" s="49" t="str">
        <f t="shared" si="408"/>
        <v/>
      </c>
      <c r="Q871" s="49" t="str">
        <f t="shared" si="409"/>
        <v/>
      </c>
      <c r="R871" s="32" t="str">
        <f t="shared" si="410"/>
        <v/>
      </c>
      <c r="S871" s="19"/>
      <c r="T871" s="45" t="str">
        <f t="shared" si="411"/>
        <v/>
      </c>
      <c r="U871" s="32" t="str">
        <f t="shared" si="412"/>
        <v/>
      </c>
      <c r="V871" s="22"/>
      <c r="W871" s="6" t="str">
        <f t="shared" si="401"/>
        <v/>
      </c>
      <c r="X871" s="7" t="str">
        <f t="shared" si="413"/>
        <v/>
      </c>
      <c r="Y871" s="19"/>
      <c r="Z871" s="13" t="str">
        <f t="shared" si="402"/>
        <v/>
      </c>
      <c r="AA871" s="13" t="str">
        <f t="shared" si="414"/>
        <v/>
      </c>
      <c r="AB871" s="7" t="str">
        <f t="shared" si="415"/>
        <v/>
      </c>
      <c r="AC871" s="22"/>
      <c r="AD871" s="3" t="str">
        <f>IF(B871="","",COUNT(B$3:B871))</f>
        <v/>
      </c>
      <c r="AE871" s="3" t="str">
        <f>IF(C871="","",COUNT(C$3:C871))</f>
        <v/>
      </c>
      <c r="AF871" s="3" t="str">
        <f>IF(D871="","",COUNT(D$3:D871))</f>
        <v/>
      </c>
      <c r="AG871" s="20" t="str">
        <f>IF(E871="","",COUNTA($E$3:E871))</f>
        <v/>
      </c>
      <c r="AH871" s="38" t="str">
        <f>IF(B871="",IF(OR($C871&lt;&gt;"",$D871&lt;&gt;"",$E871&lt;&gt;"",$H871&lt;&gt;"",$G871&lt;&gt;""),INDEX(AH$3:AH870,MATCH(MAX(AD$3:AD870),AD$3:AD870,0),0),""),B871)</f>
        <v/>
      </c>
      <c r="AI871" s="38" t="str">
        <f>IF(C871="",IF(OR($D871&lt;&gt;"",$E871&lt;&gt;"",$H871&lt;&gt;"",$G871&lt;&gt;""),INDEX(AI$3:AI870,MATCH(MAX(AE$3:AE870),AE$3:AE870,0),0),""),C871)</f>
        <v/>
      </c>
      <c r="AJ871" s="38" t="str">
        <f>IF(D871="",IF(OR($E871&lt;&gt;"",$H871&lt;&gt;"",$G871&lt;&gt;""),INDEX(AJ$3:AJ870,MATCH(MAX(AF$3:AF870),AF$3:AF870,0),0),""),D871)</f>
        <v/>
      </c>
      <c r="AK871" s="4" t="str">
        <f>IF(入力!E871="","",IFERROR(INDEX(雇用者!$B$3:$B$100003,IFERROR(MATCH("*"&amp;$E871&amp;"*",雇用者!B$3:B$100003,0),MATCH("*"&amp;$E871&amp;"*",雇用者!C$3:C$100003,0)),0),入力!E871))&amp;""</f>
        <v/>
      </c>
      <c r="AL871" s="20" t="str">
        <f>IF(AM871="","",$AM871&amp;"@"&amp;AN871&amp;IF(AN871="","","@"&amp;COUNTIF($AK$3:AK871,AN871)))</f>
        <v/>
      </c>
      <c r="AM871" s="26" t="str">
        <f t="shared" si="416"/>
        <v/>
      </c>
      <c r="AN871" s="4" t="str">
        <f>IF(AK871="",IF(AND(OR(H871&lt;&gt;"",G871&lt;&gt;""),E871=""),INDEX($AK$3:AK870,MATCH(MAX($AG$3:AG870),$AG$3:AG870,0),0),""),AK871)</f>
        <v/>
      </c>
      <c r="AO871" s="20" t="str">
        <f>IF(H871="",IF(AN871="","",IFERROR(INDEX(雇用者!$D$3:$D$100003,MATCH($AN871,雇用者!B$3:B$100003,0),0),"")),H871)&amp;""</f>
        <v/>
      </c>
      <c r="AP871" s="20" t="str">
        <f>IF(AN871="","",IFERROR(IF(AND(入力!I871="",H871=""),INDEX(雇用者!$E$3:$E$100003,MATCH($AN871,雇用者!B$3:B$100003,0),0),I871),I871))&amp;""</f>
        <v/>
      </c>
      <c r="AQ871" s="20" t="str">
        <f t="shared" si="417"/>
        <v/>
      </c>
      <c r="AR871" s="20" t="str">
        <f t="shared" si="418"/>
        <v/>
      </c>
      <c r="AS871" s="20" t="str">
        <f>IF(AN871="","",IFERROR(IF(AND(入力!G871="",H871=""),INDEX(雇用者!$F$3:$Y$100003,MATCH($AN871,雇用者!B$3:B$100003,0),MATCH($AM871,雇用者!$F$1:$Y$1,1)),IF(G871="","",G871)),IF(G871="","",G871)))</f>
        <v/>
      </c>
      <c r="AT871" s="21" t="str">
        <f t="shared" si="419"/>
        <v/>
      </c>
      <c r="AU871" s="21" t="str">
        <f>IF(AND(AT871&lt;&gt;"",COUNTIF($AL$3:AL871,AL871)=1),SUMIF($AL$3:$AT$100003,AL871,$AT$3:$AT$100003),"")</f>
        <v/>
      </c>
      <c r="AV871" s="21" t="str">
        <f>IF(AND(COUNTIF($AM$3:AM871,AM871)=COUNTIF($AM$3:AM100871,AM871),AM871&lt;&gt;""),SUMIF($AM$3:AM871,AM871,$AT$3:AT871),"")</f>
        <v/>
      </c>
      <c r="AW871" s="96"/>
      <c r="AX871" s="20" t="str">
        <f>IF(COUNT(BC871:BH871)=6,MAX($AX$3:AX870)+1,"")</f>
        <v/>
      </c>
      <c r="AY871" s="20" t="str">
        <f>IF(AZ871="","",RANK(AZ871,$AZ$3:$AZ$100003,1)+COUNTIF($AZ$3:AZ871,AZ871)-1)</f>
        <v/>
      </c>
      <c r="AZ871" s="20" t="str">
        <f t="shared" si="420"/>
        <v/>
      </c>
      <c r="BA871" s="20" t="str">
        <f>IF(AN871="","",IF(COUNTIF($AN$3:AN871,AN871)=1,1+MAX($BA$3:BA870),INDEX($BA$3:BA870,MATCH(AN871,$AN$3:AN871,0),0)))</f>
        <v/>
      </c>
      <c r="BB871" s="20" t="str">
        <f>IF(AO871="","",IF(COUNTIF($AO$3:AO871,AO871)=1,1+MAX($BB$3:BB870),INDEX($BB$3:BB870,MATCH(AO871,$AO$3:AO871,0),0)))</f>
        <v/>
      </c>
      <c r="BC871" s="54" t="str">
        <f t="shared" si="421"/>
        <v/>
      </c>
      <c r="BD871" s="54" t="str">
        <f t="shared" si="422"/>
        <v/>
      </c>
      <c r="BE871" s="20" t="str">
        <f>IF($AN871="","",IF(COUNTIF(AN871,"*"&amp;BE$1&amp;"*"),COUNTIF(AN$3:AN871,"*"&amp;BE$1&amp;"*"),""))</f>
        <v/>
      </c>
      <c r="BF871" s="20" t="str">
        <f>IF($AN871="","",IF(COUNTIF(AO871,"*"&amp;BF$1&amp;"*"),COUNTIF(AO$3:AO871,"*"&amp;BF$1&amp;"*"),""))</f>
        <v/>
      </c>
      <c r="BG871" s="20" t="str">
        <f>IF($AN871="","",IF(COUNTIF(AP871,"*"&amp;BG$1&amp;"*"),COUNTIF(AP$3:AP871,"*"&amp;BG$1&amp;"*"),""))</f>
        <v/>
      </c>
      <c r="BH871" s="20" t="str">
        <f>IF($AN871="","",IF(COUNTIF(AQ871,"*"&amp;BH$1&amp;"*"),COUNTIF(AQ$3:AQ871,"*"&amp;BH$1&amp;"*"),""))</f>
        <v/>
      </c>
      <c r="BI871" s="58" t="str">
        <f t="shared" si="423"/>
        <v/>
      </c>
      <c r="BJ871" s="20" t="str">
        <f t="shared" si="424"/>
        <v/>
      </c>
      <c r="BK871" s="20" t="str">
        <f t="shared" si="425"/>
        <v/>
      </c>
      <c r="BM871" s="20" t="str">
        <f>IF($BM$1&gt;=1+MAX($BM$3:BM870),1+MAX($BM$3:BM870),"")</f>
        <v/>
      </c>
      <c r="BN871" s="20" t="str">
        <f t="shared" si="426"/>
        <v/>
      </c>
      <c r="BO871" s="20" t="str">
        <f t="shared" si="426"/>
        <v/>
      </c>
      <c r="BP871" s="20" t="str">
        <f t="shared" si="426"/>
        <v/>
      </c>
      <c r="BQ871" s="20" t="str">
        <f t="shared" si="426"/>
        <v/>
      </c>
      <c r="BR871" s="20" t="str">
        <f t="shared" si="426"/>
        <v/>
      </c>
      <c r="BS871" s="20" t="str">
        <f t="shared" si="426"/>
        <v/>
      </c>
      <c r="BT871" s="20" t="str">
        <f t="shared" si="426"/>
        <v/>
      </c>
      <c r="BU871" s="20" t="str">
        <f t="shared" si="426"/>
        <v/>
      </c>
      <c r="BV871" s="20" t="str">
        <f t="shared" si="426"/>
        <v/>
      </c>
      <c r="BW871" s="20" t="str">
        <f t="shared" si="426"/>
        <v/>
      </c>
      <c r="BX871" s="20" t="str">
        <f t="shared" si="426"/>
        <v/>
      </c>
    </row>
    <row r="872" spans="2:76" ht="30" customHeight="1" x14ac:dyDescent="0.2">
      <c r="B872" s="52"/>
      <c r="C872" s="52"/>
      <c r="D872" s="52"/>
      <c r="E872" s="30"/>
      <c r="F872" s="31"/>
      <c r="G872" s="32"/>
      <c r="H872" s="30"/>
      <c r="I872" s="31"/>
      <c r="J872" s="34"/>
      <c r="K872" s="112" t="str">
        <f t="shared" si="403"/>
        <v/>
      </c>
      <c r="L872" s="108" t="str">
        <f t="shared" si="404"/>
        <v/>
      </c>
      <c r="M872" s="108" t="str">
        <f t="shared" si="405"/>
        <v/>
      </c>
      <c r="N872" s="31" t="str">
        <f t="shared" si="406"/>
        <v/>
      </c>
      <c r="O872" s="31" t="str">
        <f t="shared" si="407"/>
        <v/>
      </c>
      <c r="P872" s="49" t="str">
        <f t="shared" si="408"/>
        <v/>
      </c>
      <c r="Q872" s="49" t="str">
        <f t="shared" si="409"/>
        <v/>
      </c>
      <c r="R872" s="32" t="str">
        <f t="shared" si="410"/>
        <v/>
      </c>
      <c r="S872" s="19"/>
      <c r="T872" s="45" t="str">
        <f t="shared" si="411"/>
        <v/>
      </c>
      <c r="U872" s="32" t="str">
        <f t="shared" si="412"/>
        <v/>
      </c>
      <c r="V872" s="22"/>
      <c r="W872" s="6" t="str">
        <f t="shared" si="401"/>
        <v/>
      </c>
      <c r="X872" s="7" t="str">
        <f t="shared" si="413"/>
        <v/>
      </c>
      <c r="Y872" s="19"/>
      <c r="Z872" s="13" t="str">
        <f t="shared" si="402"/>
        <v/>
      </c>
      <c r="AA872" s="13" t="str">
        <f t="shared" si="414"/>
        <v/>
      </c>
      <c r="AB872" s="7" t="str">
        <f t="shared" si="415"/>
        <v/>
      </c>
      <c r="AC872" s="22"/>
      <c r="AD872" s="3" t="str">
        <f>IF(B872="","",COUNT(B$3:B872))</f>
        <v/>
      </c>
      <c r="AE872" s="3" t="str">
        <f>IF(C872="","",COUNT(C$3:C872))</f>
        <v/>
      </c>
      <c r="AF872" s="3" t="str">
        <f>IF(D872="","",COUNT(D$3:D872))</f>
        <v/>
      </c>
      <c r="AG872" s="20" t="str">
        <f>IF(E872="","",COUNTA($E$3:E872))</f>
        <v/>
      </c>
      <c r="AH872" s="38" t="str">
        <f>IF(B872="",IF(OR($C872&lt;&gt;"",$D872&lt;&gt;"",$E872&lt;&gt;"",$H872&lt;&gt;"",$G872&lt;&gt;""),INDEX(AH$3:AH871,MATCH(MAX(AD$3:AD871),AD$3:AD871,0),0),""),B872)</f>
        <v/>
      </c>
      <c r="AI872" s="38" t="str">
        <f>IF(C872="",IF(OR($D872&lt;&gt;"",$E872&lt;&gt;"",$H872&lt;&gt;"",$G872&lt;&gt;""),INDEX(AI$3:AI871,MATCH(MAX(AE$3:AE871),AE$3:AE871,0),0),""),C872)</f>
        <v/>
      </c>
      <c r="AJ872" s="38" t="str">
        <f>IF(D872="",IF(OR($E872&lt;&gt;"",$H872&lt;&gt;"",$G872&lt;&gt;""),INDEX(AJ$3:AJ871,MATCH(MAX(AF$3:AF871),AF$3:AF871,0),0),""),D872)</f>
        <v/>
      </c>
      <c r="AK872" s="4" t="str">
        <f>IF(入力!E872="","",IFERROR(INDEX(雇用者!$B$3:$B$100003,IFERROR(MATCH("*"&amp;$E872&amp;"*",雇用者!B$3:B$100003,0),MATCH("*"&amp;$E872&amp;"*",雇用者!C$3:C$100003,0)),0),入力!E872))&amp;""</f>
        <v/>
      </c>
      <c r="AL872" s="20" t="str">
        <f>IF(AM872="","",$AM872&amp;"@"&amp;AN872&amp;IF(AN872="","","@"&amp;COUNTIF($AK$3:AK872,AN872)))</f>
        <v/>
      </c>
      <c r="AM872" s="26" t="str">
        <f t="shared" si="416"/>
        <v/>
      </c>
      <c r="AN872" s="4" t="str">
        <f>IF(AK872="",IF(AND(OR(H872&lt;&gt;"",G872&lt;&gt;""),E872=""),INDEX($AK$3:AK871,MATCH(MAX($AG$3:AG871),$AG$3:AG871,0),0),""),AK872)</f>
        <v/>
      </c>
      <c r="AO872" s="20" t="str">
        <f>IF(H872="",IF(AN872="","",IFERROR(INDEX(雇用者!$D$3:$D$100003,MATCH($AN872,雇用者!B$3:B$100003,0),0),"")),H872)&amp;""</f>
        <v/>
      </c>
      <c r="AP872" s="20" t="str">
        <f>IF(AN872="","",IFERROR(IF(AND(入力!I872="",H872=""),INDEX(雇用者!$E$3:$E$100003,MATCH($AN872,雇用者!B$3:B$100003,0),0),I872),I872))&amp;""</f>
        <v/>
      </c>
      <c r="AQ872" s="20" t="str">
        <f t="shared" si="417"/>
        <v/>
      </c>
      <c r="AR872" s="20" t="str">
        <f t="shared" si="418"/>
        <v/>
      </c>
      <c r="AS872" s="20" t="str">
        <f>IF(AN872="","",IFERROR(IF(AND(入力!G872="",H872=""),INDEX(雇用者!$F$3:$Y$100003,MATCH($AN872,雇用者!B$3:B$100003,0),MATCH($AM872,雇用者!$F$1:$Y$1,1)),IF(G872="","",G872)),IF(G872="","",G872)))</f>
        <v/>
      </c>
      <c r="AT872" s="21" t="str">
        <f t="shared" si="419"/>
        <v/>
      </c>
      <c r="AU872" s="21" t="str">
        <f>IF(AND(AT872&lt;&gt;"",COUNTIF($AL$3:AL872,AL872)=1),SUMIF($AL$3:$AT$100003,AL872,$AT$3:$AT$100003),"")</f>
        <v/>
      </c>
      <c r="AV872" s="21" t="str">
        <f>IF(AND(COUNTIF($AM$3:AM872,AM872)=COUNTIF($AM$3:AM100872,AM872),AM872&lt;&gt;""),SUMIF($AM$3:AM872,AM872,$AT$3:AT872),"")</f>
        <v/>
      </c>
      <c r="AW872" s="96"/>
      <c r="AX872" s="20" t="str">
        <f>IF(COUNT(BC872:BH872)=6,MAX($AX$3:AX871)+1,"")</f>
        <v/>
      </c>
      <c r="AY872" s="20" t="str">
        <f>IF(AZ872="","",RANK(AZ872,$AZ$3:$AZ$100003,1)+COUNTIF($AZ$3:AZ872,AZ872)-1)</f>
        <v/>
      </c>
      <c r="AZ872" s="20" t="str">
        <f t="shared" si="420"/>
        <v/>
      </c>
      <c r="BA872" s="20" t="str">
        <f>IF(AN872="","",IF(COUNTIF($AN$3:AN872,AN872)=1,1+MAX($BA$3:BA871),INDEX($BA$3:BA871,MATCH(AN872,$AN$3:AN872,0),0)))</f>
        <v/>
      </c>
      <c r="BB872" s="20" t="str">
        <f>IF(AO872="","",IF(COUNTIF($AO$3:AO872,AO872)=1,1+MAX($BB$3:BB871),INDEX($BB$3:BB871,MATCH(AO872,$AO$3:AO872,0),0)))</f>
        <v/>
      </c>
      <c r="BC872" s="54" t="str">
        <f t="shared" si="421"/>
        <v/>
      </c>
      <c r="BD872" s="54" t="str">
        <f t="shared" si="422"/>
        <v/>
      </c>
      <c r="BE872" s="20" t="str">
        <f>IF($AN872="","",IF(COUNTIF(AN872,"*"&amp;BE$1&amp;"*"),COUNTIF(AN$3:AN872,"*"&amp;BE$1&amp;"*"),""))</f>
        <v/>
      </c>
      <c r="BF872" s="20" t="str">
        <f>IF($AN872="","",IF(COUNTIF(AO872,"*"&amp;BF$1&amp;"*"),COUNTIF(AO$3:AO872,"*"&amp;BF$1&amp;"*"),""))</f>
        <v/>
      </c>
      <c r="BG872" s="20" t="str">
        <f>IF($AN872="","",IF(COUNTIF(AP872,"*"&amp;BG$1&amp;"*"),COUNTIF(AP$3:AP872,"*"&amp;BG$1&amp;"*"),""))</f>
        <v/>
      </c>
      <c r="BH872" s="20" t="str">
        <f>IF($AN872="","",IF(COUNTIF(AQ872,"*"&amp;BH$1&amp;"*"),COUNTIF(AQ$3:AQ872,"*"&amp;BH$1&amp;"*"),""))</f>
        <v/>
      </c>
      <c r="BI872" s="58" t="str">
        <f t="shared" si="423"/>
        <v/>
      </c>
      <c r="BJ872" s="20" t="str">
        <f t="shared" si="424"/>
        <v/>
      </c>
      <c r="BK872" s="20" t="str">
        <f t="shared" si="425"/>
        <v/>
      </c>
      <c r="BM872" s="20" t="str">
        <f>IF($BM$1&gt;=1+MAX($BM$3:BM871),1+MAX($BM$3:BM871),"")</f>
        <v/>
      </c>
      <c r="BN872" s="20" t="str">
        <f t="shared" si="426"/>
        <v/>
      </c>
      <c r="BO872" s="20" t="str">
        <f t="shared" si="426"/>
        <v/>
      </c>
      <c r="BP872" s="20" t="str">
        <f t="shared" si="426"/>
        <v/>
      </c>
      <c r="BQ872" s="20" t="str">
        <f t="shared" si="426"/>
        <v/>
      </c>
      <c r="BR872" s="20" t="str">
        <f t="shared" si="426"/>
        <v/>
      </c>
      <c r="BS872" s="20" t="str">
        <f t="shared" si="426"/>
        <v/>
      </c>
      <c r="BT872" s="20" t="str">
        <f t="shared" si="426"/>
        <v/>
      </c>
      <c r="BU872" s="20" t="str">
        <f t="shared" si="426"/>
        <v/>
      </c>
      <c r="BV872" s="20" t="str">
        <f t="shared" si="426"/>
        <v/>
      </c>
      <c r="BW872" s="20" t="str">
        <f t="shared" si="426"/>
        <v/>
      </c>
      <c r="BX872" s="20" t="str">
        <f t="shared" si="426"/>
        <v/>
      </c>
    </row>
    <row r="873" spans="2:76" ht="30" customHeight="1" x14ac:dyDescent="0.2">
      <c r="B873" s="52"/>
      <c r="C873" s="52"/>
      <c r="D873" s="52"/>
      <c r="E873" s="30"/>
      <c r="F873" s="31"/>
      <c r="G873" s="32"/>
      <c r="H873" s="30"/>
      <c r="I873" s="31"/>
      <c r="J873" s="34"/>
      <c r="K873" s="112" t="str">
        <f t="shared" si="403"/>
        <v/>
      </c>
      <c r="L873" s="108" t="str">
        <f t="shared" si="404"/>
        <v/>
      </c>
      <c r="M873" s="108" t="str">
        <f t="shared" si="405"/>
        <v/>
      </c>
      <c r="N873" s="31" t="str">
        <f t="shared" si="406"/>
        <v/>
      </c>
      <c r="O873" s="31" t="str">
        <f t="shared" si="407"/>
        <v/>
      </c>
      <c r="P873" s="49" t="str">
        <f t="shared" si="408"/>
        <v/>
      </c>
      <c r="Q873" s="49" t="str">
        <f t="shared" si="409"/>
        <v/>
      </c>
      <c r="R873" s="32" t="str">
        <f t="shared" si="410"/>
        <v/>
      </c>
      <c r="S873" s="19"/>
      <c r="T873" s="45" t="str">
        <f t="shared" si="411"/>
        <v/>
      </c>
      <c r="U873" s="32" t="str">
        <f t="shared" si="412"/>
        <v/>
      </c>
      <c r="V873" s="22"/>
      <c r="W873" s="6" t="str">
        <f t="shared" si="401"/>
        <v/>
      </c>
      <c r="X873" s="7" t="str">
        <f t="shared" si="413"/>
        <v/>
      </c>
      <c r="Y873" s="19"/>
      <c r="Z873" s="13" t="str">
        <f t="shared" si="402"/>
        <v/>
      </c>
      <c r="AA873" s="13" t="str">
        <f t="shared" si="414"/>
        <v/>
      </c>
      <c r="AB873" s="7" t="str">
        <f t="shared" si="415"/>
        <v/>
      </c>
      <c r="AC873" s="22"/>
      <c r="AD873" s="3" t="str">
        <f>IF(B873="","",COUNT(B$3:B873))</f>
        <v/>
      </c>
      <c r="AE873" s="3" t="str">
        <f>IF(C873="","",COUNT(C$3:C873))</f>
        <v/>
      </c>
      <c r="AF873" s="3" t="str">
        <f>IF(D873="","",COUNT(D$3:D873))</f>
        <v/>
      </c>
      <c r="AG873" s="20" t="str">
        <f>IF(E873="","",COUNTA($E$3:E873))</f>
        <v/>
      </c>
      <c r="AH873" s="38" t="str">
        <f>IF(B873="",IF(OR($C873&lt;&gt;"",$D873&lt;&gt;"",$E873&lt;&gt;"",$H873&lt;&gt;"",$G873&lt;&gt;""),INDEX(AH$3:AH872,MATCH(MAX(AD$3:AD872),AD$3:AD872,0),0),""),B873)</f>
        <v/>
      </c>
      <c r="AI873" s="38" t="str">
        <f>IF(C873="",IF(OR($D873&lt;&gt;"",$E873&lt;&gt;"",$H873&lt;&gt;"",$G873&lt;&gt;""),INDEX(AI$3:AI872,MATCH(MAX(AE$3:AE872),AE$3:AE872,0),0),""),C873)</f>
        <v/>
      </c>
      <c r="AJ873" s="38" t="str">
        <f>IF(D873="",IF(OR($E873&lt;&gt;"",$H873&lt;&gt;"",$G873&lt;&gt;""),INDEX(AJ$3:AJ872,MATCH(MAX(AF$3:AF872),AF$3:AF872,0),0),""),D873)</f>
        <v/>
      </c>
      <c r="AK873" s="4" t="str">
        <f>IF(入力!E873="","",IFERROR(INDEX(雇用者!$B$3:$B$100003,IFERROR(MATCH("*"&amp;$E873&amp;"*",雇用者!B$3:B$100003,0),MATCH("*"&amp;$E873&amp;"*",雇用者!C$3:C$100003,0)),0),入力!E873))&amp;""</f>
        <v/>
      </c>
      <c r="AL873" s="20" t="str">
        <f>IF(AM873="","",$AM873&amp;"@"&amp;AN873&amp;IF(AN873="","","@"&amp;COUNTIF($AK$3:AK873,AN873)))</f>
        <v/>
      </c>
      <c r="AM873" s="26" t="str">
        <f t="shared" si="416"/>
        <v/>
      </c>
      <c r="AN873" s="4" t="str">
        <f>IF(AK873="",IF(AND(OR(H873&lt;&gt;"",G873&lt;&gt;""),E873=""),INDEX($AK$3:AK872,MATCH(MAX($AG$3:AG872),$AG$3:AG872,0),0),""),AK873)</f>
        <v/>
      </c>
      <c r="AO873" s="20" t="str">
        <f>IF(H873="",IF(AN873="","",IFERROR(INDEX(雇用者!$D$3:$D$100003,MATCH($AN873,雇用者!B$3:B$100003,0),0),"")),H873)&amp;""</f>
        <v/>
      </c>
      <c r="AP873" s="20" t="str">
        <f>IF(AN873="","",IFERROR(IF(AND(入力!I873="",H873=""),INDEX(雇用者!$E$3:$E$100003,MATCH($AN873,雇用者!B$3:B$100003,0),0),I873),I873))&amp;""</f>
        <v/>
      </c>
      <c r="AQ873" s="20" t="str">
        <f t="shared" si="417"/>
        <v/>
      </c>
      <c r="AR873" s="20" t="str">
        <f t="shared" si="418"/>
        <v/>
      </c>
      <c r="AS873" s="20" t="str">
        <f>IF(AN873="","",IFERROR(IF(AND(入力!G873="",H873=""),INDEX(雇用者!$F$3:$Y$100003,MATCH($AN873,雇用者!B$3:B$100003,0),MATCH($AM873,雇用者!$F$1:$Y$1,1)),IF(G873="","",G873)),IF(G873="","",G873)))</f>
        <v/>
      </c>
      <c r="AT873" s="21" t="str">
        <f t="shared" si="419"/>
        <v/>
      </c>
      <c r="AU873" s="21" t="str">
        <f>IF(AND(AT873&lt;&gt;"",COUNTIF($AL$3:AL873,AL873)=1),SUMIF($AL$3:$AT$100003,AL873,$AT$3:$AT$100003),"")</f>
        <v/>
      </c>
      <c r="AV873" s="21" t="str">
        <f>IF(AND(COUNTIF($AM$3:AM873,AM873)=COUNTIF($AM$3:AM100873,AM873),AM873&lt;&gt;""),SUMIF($AM$3:AM873,AM873,$AT$3:AT873),"")</f>
        <v/>
      </c>
      <c r="AW873" s="96"/>
      <c r="AX873" s="20" t="str">
        <f>IF(COUNT(BC873:BH873)=6,MAX($AX$3:AX872)+1,"")</f>
        <v/>
      </c>
      <c r="AY873" s="20" t="str">
        <f>IF(AZ873="","",RANK(AZ873,$AZ$3:$AZ$100003,1)+COUNTIF($AZ$3:AZ873,AZ873)-1)</f>
        <v/>
      </c>
      <c r="AZ873" s="20" t="str">
        <f t="shared" si="420"/>
        <v/>
      </c>
      <c r="BA873" s="20" t="str">
        <f>IF(AN873="","",IF(COUNTIF($AN$3:AN873,AN873)=1,1+MAX($BA$3:BA872),INDEX($BA$3:BA872,MATCH(AN873,$AN$3:AN873,0),0)))</f>
        <v/>
      </c>
      <c r="BB873" s="20" t="str">
        <f>IF(AO873="","",IF(COUNTIF($AO$3:AO873,AO873)=1,1+MAX($BB$3:BB872),INDEX($BB$3:BB872,MATCH(AO873,$AO$3:AO873,0),0)))</f>
        <v/>
      </c>
      <c r="BC873" s="54" t="str">
        <f t="shared" si="421"/>
        <v/>
      </c>
      <c r="BD873" s="54" t="str">
        <f t="shared" si="422"/>
        <v/>
      </c>
      <c r="BE873" s="20" t="str">
        <f>IF($AN873="","",IF(COUNTIF(AN873,"*"&amp;BE$1&amp;"*"),COUNTIF(AN$3:AN873,"*"&amp;BE$1&amp;"*"),""))</f>
        <v/>
      </c>
      <c r="BF873" s="20" t="str">
        <f>IF($AN873="","",IF(COUNTIF(AO873,"*"&amp;BF$1&amp;"*"),COUNTIF(AO$3:AO873,"*"&amp;BF$1&amp;"*"),""))</f>
        <v/>
      </c>
      <c r="BG873" s="20" t="str">
        <f>IF($AN873="","",IF(COUNTIF(AP873,"*"&amp;BG$1&amp;"*"),COUNTIF(AP$3:AP873,"*"&amp;BG$1&amp;"*"),""))</f>
        <v/>
      </c>
      <c r="BH873" s="20" t="str">
        <f>IF($AN873="","",IF(COUNTIF(AQ873,"*"&amp;BH$1&amp;"*"),COUNTIF(AQ$3:AQ873,"*"&amp;BH$1&amp;"*"),""))</f>
        <v/>
      </c>
      <c r="BI873" s="58" t="str">
        <f t="shared" si="423"/>
        <v/>
      </c>
      <c r="BJ873" s="20" t="str">
        <f t="shared" si="424"/>
        <v/>
      </c>
      <c r="BK873" s="20" t="str">
        <f t="shared" si="425"/>
        <v/>
      </c>
      <c r="BM873" s="20" t="str">
        <f>IF($BM$1&gt;=1+MAX($BM$3:BM872),1+MAX($BM$3:BM872),"")</f>
        <v/>
      </c>
      <c r="BN873" s="20" t="str">
        <f t="shared" si="426"/>
        <v/>
      </c>
      <c r="BO873" s="20" t="str">
        <f t="shared" si="426"/>
        <v/>
      </c>
      <c r="BP873" s="20" t="str">
        <f t="shared" si="426"/>
        <v/>
      </c>
      <c r="BQ873" s="20" t="str">
        <f t="shared" si="426"/>
        <v/>
      </c>
      <c r="BR873" s="20" t="str">
        <f t="shared" si="426"/>
        <v/>
      </c>
      <c r="BS873" s="20" t="str">
        <f t="shared" si="426"/>
        <v/>
      </c>
      <c r="BT873" s="20" t="str">
        <f t="shared" si="426"/>
        <v/>
      </c>
      <c r="BU873" s="20" t="str">
        <f t="shared" si="426"/>
        <v/>
      </c>
      <c r="BV873" s="20" t="str">
        <f t="shared" si="426"/>
        <v/>
      </c>
      <c r="BW873" s="20" t="str">
        <f t="shared" si="426"/>
        <v/>
      </c>
      <c r="BX873" s="20" t="str">
        <f t="shared" si="426"/>
        <v/>
      </c>
    </row>
    <row r="874" spans="2:76" ht="30" customHeight="1" x14ac:dyDescent="0.2">
      <c r="B874" s="52"/>
      <c r="C874" s="52"/>
      <c r="D874" s="52"/>
      <c r="E874" s="30"/>
      <c r="F874" s="31"/>
      <c r="G874" s="32"/>
      <c r="H874" s="30"/>
      <c r="I874" s="31"/>
      <c r="J874" s="34"/>
      <c r="K874" s="112" t="str">
        <f t="shared" si="403"/>
        <v/>
      </c>
      <c r="L874" s="108" t="str">
        <f t="shared" si="404"/>
        <v/>
      </c>
      <c r="M874" s="108" t="str">
        <f t="shared" si="405"/>
        <v/>
      </c>
      <c r="N874" s="31" t="str">
        <f t="shared" si="406"/>
        <v/>
      </c>
      <c r="O874" s="31" t="str">
        <f t="shared" si="407"/>
        <v/>
      </c>
      <c r="P874" s="49" t="str">
        <f t="shared" si="408"/>
        <v/>
      </c>
      <c r="Q874" s="49" t="str">
        <f t="shared" si="409"/>
        <v/>
      </c>
      <c r="R874" s="32" t="str">
        <f t="shared" si="410"/>
        <v/>
      </c>
      <c r="S874" s="19"/>
      <c r="T874" s="45" t="str">
        <f t="shared" si="411"/>
        <v/>
      </c>
      <c r="U874" s="32" t="str">
        <f t="shared" si="412"/>
        <v/>
      </c>
      <c r="V874" s="22"/>
      <c r="W874" s="6" t="str">
        <f t="shared" si="401"/>
        <v/>
      </c>
      <c r="X874" s="7" t="str">
        <f t="shared" si="413"/>
        <v/>
      </c>
      <c r="Y874" s="19"/>
      <c r="Z874" s="13" t="str">
        <f t="shared" si="402"/>
        <v/>
      </c>
      <c r="AA874" s="13" t="str">
        <f t="shared" si="414"/>
        <v/>
      </c>
      <c r="AB874" s="7" t="str">
        <f t="shared" si="415"/>
        <v/>
      </c>
      <c r="AC874" s="22"/>
      <c r="AD874" s="3" t="str">
        <f>IF(B874="","",COUNT(B$3:B874))</f>
        <v/>
      </c>
      <c r="AE874" s="3" t="str">
        <f>IF(C874="","",COUNT(C$3:C874))</f>
        <v/>
      </c>
      <c r="AF874" s="3" t="str">
        <f>IF(D874="","",COUNT(D$3:D874))</f>
        <v/>
      </c>
      <c r="AG874" s="20" t="str">
        <f>IF(E874="","",COUNTA($E$3:E874))</f>
        <v/>
      </c>
      <c r="AH874" s="38" t="str">
        <f>IF(B874="",IF(OR($C874&lt;&gt;"",$D874&lt;&gt;"",$E874&lt;&gt;"",$H874&lt;&gt;"",$G874&lt;&gt;""),INDEX(AH$3:AH873,MATCH(MAX(AD$3:AD873),AD$3:AD873,0),0),""),B874)</f>
        <v/>
      </c>
      <c r="AI874" s="38" t="str">
        <f>IF(C874="",IF(OR($D874&lt;&gt;"",$E874&lt;&gt;"",$H874&lt;&gt;"",$G874&lt;&gt;""),INDEX(AI$3:AI873,MATCH(MAX(AE$3:AE873),AE$3:AE873,0),0),""),C874)</f>
        <v/>
      </c>
      <c r="AJ874" s="38" t="str">
        <f>IF(D874="",IF(OR($E874&lt;&gt;"",$H874&lt;&gt;"",$G874&lt;&gt;""),INDEX(AJ$3:AJ873,MATCH(MAX(AF$3:AF873),AF$3:AF873,0),0),""),D874)</f>
        <v/>
      </c>
      <c r="AK874" s="4" t="str">
        <f>IF(入力!E874="","",IFERROR(INDEX(雇用者!$B$3:$B$100003,IFERROR(MATCH("*"&amp;$E874&amp;"*",雇用者!B$3:B$100003,0),MATCH("*"&amp;$E874&amp;"*",雇用者!C$3:C$100003,0)),0),入力!E874))&amp;""</f>
        <v/>
      </c>
      <c r="AL874" s="20" t="str">
        <f>IF(AM874="","",$AM874&amp;"@"&amp;AN874&amp;IF(AN874="","","@"&amp;COUNTIF($AK$3:AK874,AN874)))</f>
        <v/>
      </c>
      <c r="AM874" s="26" t="str">
        <f t="shared" si="416"/>
        <v/>
      </c>
      <c r="AN874" s="4" t="str">
        <f>IF(AK874="",IF(AND(OR(H874&lt;&gt;"",G874&lt;&gt;""),E874=""),INDEX($AK$3:AK873,MATCH(MAX($AG$3:AG873),$AG$3:AG873,0),0),""),AK874)</f>
        <v/>
      </c>
      <c r="AO874" s="20" t="str">
        <f>IF(H874="",IF(AN874="","",IFERROR(INDEX(雇用者!$D$3:$D$100003,MATCH($AN874,雇用者!B$3:B$100003,0),0),"")),H874)&amp;""</f>
        <v/>
      </c>
      <c r="AP874" s="20" t="str">
        <f>IF(AN874="","",IFERROR(IF(AND(入力!I874="",H874=""),INDEX(雇用者!$E$3:$E$100003,MATCH($AN874,雇用者!B$3:B$100003,0),0),I874),I874))&amp;""</f>
        <v/>
      </c>
      <c r="AQ874" s="20" t="str">
        <f t="shared" si="417"/>
        <v/>
      </c>
      <c r="AR874" s="20" t="str">
        <f t="shared" si="418"/>
        <v/>
      </c>
      <c r="AS874" s="20" t="str">
        <f>IF(AN874="","",IFERROR(IF(AND(入力!G874="",H874=""),INDEX(雇用者!$F$3:$Y$100003,MATCH($AN874,雇用者!B$3:B$100003,0),MATCH($AM874,雇用者!$F$1:$Y$1,1)),IF(G874="","",G874)),IF(G874="","",G874)))</f>
        <v/>
      </c>
      <c r="AT874" s="21" t="str">
        <f t="shared" si="419"/>
        <v/>
      </c>
      <c r="AU874" s="21" t="str">
        <f>IF(AND(AT874&lt;&gt;"",COUNTIF($AL$3:AL874,AL874)=1),SUMIF($AL$3:$AT$100003,AL874,$AT$3:$AT$100003),"")</f>
        <v/>
      </c>
      <c r="AV874" s="21" t="str">
        <f>IF(AND(COUNTIF($AM$3:AM874,AM874)=COUNTIF($AM$3:AM100874,AM874),AM874&lt;&gt;""),SUMIF($AM$3:AM874,AM874,$AT$3:AT874),"")</f>
        <v/>
      </c>
      <c r="AW874" s="96"/>
      <c r="AX874" s="20" t="str">
        <f>IF(COUNT(BC874:BH874)=6,MAX($AX$3:AX873)+1,"")</f>
        <v/>
      </c>
      <c r="AY874" s="20" t="str">
        <f>IF(AZ874="","",RANK(AZ874,$AZ$3:$AZ$100003,1)+COUNTIF($AZ$3:AZ874,AZ874)-1)</f>
        <v/>
      </c>
      <c r="AZ874" s="20" t="str">
        <f t="shared" si="420"/>
        <v/>
      </c>
      <c r="BA874" s="20" t="str">
        <f>IF(AN874="","",IF(COUNTIF($AN$3:AN874,AN874)=1,1+MAX($BA$3:BA873),INDEX($BA$3:BA873,MATCH(AN874,$AN$3:AN874,0),0)))</f>
        <v/>
      </c>
      <c r="BB874" s="20" t="str">
        <f>IF(AO874="","",IF(COUNTIF($AO$3:AO874,AO874)=1,1+MAX($BB$3:BB873),INDEX($BB$3:BB873,MATCH(AO874,$AO$3:AO874,0),0)))</f>
        <v/>
      </c>
      <c r="BC874" s="54" t="str">
        <f t="shared" si="421"/>
        <v/>
      </c>
      <c r="BD874" s="54" t="str">
        <f t="shared" si="422"/>
        <v/>
      </c>
      <c r="BE874" s="20" t="str">
        <f>IF($AN874="","",IF(COUNTIF(AN874,"*"&amp;BE$1&amp;"*"),COUNTIF(AN$3:AN874,"*"&amp;BE$1&amp;"*"),""))</f>
        <v/>
      </c>
      <c r="BF874" s="20" t="str">
        <f>IF($AN874="","",IF(COUNTIF(AO874,"*"&amp;BF$1&amp;"*"),COUNTIF(AO$3:AO874,"*"&amp;BF$1&amp;"*"),""))</f>
        <v/>
      </c>
      <c r="BG874" s="20" t="str">
        <f>IF($AN874="","",IF(COUNTIF(AP874,"*"&amp;BG$1&amp;"*"),COUNTIF(AP$3:AP874,"*"&amp;BG$1&amp;"*"),""))</f>
        <v/>
      </c>
      <c r="BH874" s="20" t="str">
        <f>IF($AN874="","",IF(COUNTIF(AQ874,"*"&amp;BH$1&amp;"*"),COUNTIF(AQ$3:AQ874,"*"&amp;BH$1&amp;"*"),""))</f>
        <v/>
      </c>
      <c r="BI874" s="58" t="str">
        <f t="shared" si="423"/>
        <v/>
      </c>
      <c r="BJ874" s="20" t="str">
        <f t="shared" si="424"/>
        <v/>
      </c>
      <c r="BK874" s="20" t="str">
        <f t="shared" si="425"/>
        <v/>
      </c>
      <c r="BM874" s="20" t="str">
        <f>IF($BM$1&gt;=1+MAX($BM$3:BM873),1+MAX($BM$3:BM873),"")</f>
        <v/>
      </c>
      <c r="BN874" s="20" t="str">
        <f t="shared" si="426"/>
        <v/>
      </c>
      <c r="BO874" s="20" t="str">
        <f t="shared" si="426"/>
        <v/>
      </c>
      <c r="BP874" s="20" t="str">
        <f t="shared" si="426"/>
        <v/>
      </c>
      <c r="BQ874" s="20" t="str">
        <f t="shared" si="426"/>
        <v/>
      </c>
      <c r="BR874" s="20" t="str">
        <f t="shared" si="426"/>
        <v/>
      </c>
      <c r="BS874" s="20" t="str">
        <f t="shared" si="426"/>
        <v/>
      </c>
      <c r="BT874" s="20" t="str">
        <f t="shared" si="426"/>
        <v/>
      </c>
      <c r="BU874" s="20" t="str">
        <f t="shared" si="426"/>
        <v/>
      </c>
      <c r="BV874" s="20" t="str">
        <f t="shared" si="426"/>
        <v/>
      </c>
      <c r="BW874" s="20" t="str">
        <f t="shared" si="426"/>
        <v/>
      </c>
      <c r="BX874" s="20" t="str">
        <f t="shared" si="426"/>
        <v/>
      </c>
    </row>
    <row r="875" spans="2:76" ht="30" customHeight="1" x14ac:dyDescent="0.2">
      <c r="B875" s="52"/>
      <c r="C875" s="52"/>
      <c r="D875" s="52"/>
      <c r="E875" s="30"/>
      <c r="F875" s="31"/>
      <c r="G875" s="32"/>
      <c r="H875" s="30"/>
      <c r="I875" s="31"/>
      <c r="J875" s="34"/>
      <c r="K875" s="112" t="str">
        <f t="shared" si="403"/>
        <v/>
      </c>
      <c r="L875" s="108" t="str">
        <f t="shared" si="404"/>
        <v/>
      </c>
      <c r="M875" s="108" t="str">
        <f t="shared" si="405"/>
        <v/>
      </c>
      <c r="N875" s="31" t="str">
        <f t="shared" si="406"/>
        <v/>
      </c>
      <c r="O875" s="31" t="str">
        <f t="shared" si="407"/>
        <v/>
      </c>
      <c r="P875" s="49" t="str">
        <f t="shared" si="408"/>
        <v/>
      </c>
      <c r="Q875" s="49" t="str">
        <f t="shared" si="409"/>
        <v/>
      </c>
      <c r="R875" s="32" t="str">
        <f t="shared" si="410"/>
        <v/>
      </c>
      <c r="S875" s="19"/>
      <c r="T875" s="45" t="str">
        <f t="shared" si="411"/>
        <v/>
      </c>
      <c r="U875" s="32" t="str">
        <f t="shared" si="412"/>
        <v/>
      </c>
      <c r="V875" s="22"/>
      <c r="W875" s="6" t="str">
        <f t="shared" si="401"/>
        <v/>
      </c>
      <c r="X875" s="7" t="str">
        <f t="shared" si="413"/>
        <v/>
      </c>
      <c r="Y875" s="19"/>
      <c r="Z875" s="13" t="str">
        <f t="shared" si="402"/>
        <v/>
      </c>
      <c r="AA875" s="13" t="str">
        <f t="shared" si="414"/>
        <v/>
      </c>
      <c r="AB875" s="7" t="str">
        <f t="shared" si="415"/>
        <v/>
      </c>
      <c r="AC875" s="22"/>
      <c r="AD875" s="3" t="str">
        <f>IF(B875="","",COUNT(B$3:B875))</f>
        <v/>
      </c>
      <c r="AE875" s="3" t="str">
        <f>IF(C875="","",COUNT(C$3:C875))</f>
        <v/>
      </c>
      <c r="AF875" s="3" t="str">
        <f>IF(D875="","",COUNT(D$3:D875))</f>
        <v/>
      </c>
      <c r="AG875" s="20" t="str">
        <f>IF(E875="","",COUNTA($E$3:E875))</f>
        <v/>
      </c>
      <c r="AH875" s="38" t="str">
        <f>IF(B875="",IF(OR($C875&lt;&gt;"",$D875&lt;&gt;"",$E875&lt;&gt;"",$H875&lt;&gt;"",$G875&lt;&gt;""),INDEX(AH$3:AH874,MATCH(MAX(AD$3:AD874),AD$3:AD874,0),0),""),B875)</f>
        <v/>
      </c>
      <c r="AI875" s="38" t="str">
        <f>IF(C875="",IF(OR($D875&lt;&gt;"",$E875&lt;&gt;"",$H875&lt;&gt;"",$G875&lt;&gt;""),INDEX(AI$3:AI874,MATCH(MAX(AE$3:AE874),AE$3:AE874,0),0),""),C875)</f>
        <v/>
      </c>
      <c r="AJ875" s="38" t="str">
        <f>IF(D875="",IF(OR($E875&lt;&gt;"",$H875&lt;&gt;"",$G875&lt;&gt;""),INDEX(AJ$3:AJ874,MATCH(MAX(AF$3:AF874),AF$3:AF874,0),0),""),D875)</f>
        <v/>
      </c>
      <c r="AK875" s="4" t="str">
        <f>IF(入力!E875="","",IFERROR(INDEX(雇用者!$B$3:$B$100003,IFERROR(MATCH("*"&amp;$E875&amp;"*",雇用者!B$3:B$100003,0),MATCH("*"&amp;$E875&amp;"*",雇用者!C$3:C$100003,0)),0),入力!E875))&amp;""</f>
        <v/>
      </c>
      <c r="AL875" s="20" t="str">
        <f>IF(AM875="","",$AM875&amp;"@"&amp;AN875&amp;IF(AN875="","","@"&amp;COUNTIF($AK$3:AK875,AN875)))</f>
        <v/>
      </c>
      <c r="AM875" s="26" t="str">
        <f t="shared" si="416"/>
        <v/>
      </c>
      <c r="AN875" s="4" t="str">
        <f>IF(AK875="",IF(AND(OR(H875&lt;&gt;"",G875&lt;&gt;""),E875=""),INDEX($AK$3:AK874,MATCH(MAX($AG$3:AG874),$AG$3:AG874,0),0),""),AK875)</f>
        <v/>
      </c>
      <c r="AO875" s="20" t="str">
        <f>IF(H875="",IF(AN875="","",IFERROR(INDEX(雇用者!$D$3:$D$100003,MATCH($AN875,雇用者!B$3:B$100003,0),0),"")),H875)&amp;""</f>
        <v/>
      </c>
      <c r="AP875" s="20" t="str">
        <f>IF(AN875="","",IFERROR(IF(AND(入力!I875="",H875=""),INDEX(雇用者!$E$3:$E$100003,MATCH($AN875,雇用者!B$3:B$100003,0),0),I875),I875))&amp;""</f>
        <v/>
      </c>
      <c r="AQ875" s="20" t="str">
        <f t="shared" si="417"/>
        <v/>
      </c>
      <c r="AR875" s="20" t="str">
        <f t="shared" si="418"/>
        <v/>
      </c>
      <c r="AS875" s="20" t="str">
        <f>IF(AN875="","",IFERROR(IF(AND(入力!G875="",H875=""),INDEX(雇用者!$F$3:$Y$100003,MATCH($AN875,雇用者!B$3:B$100003,0),MATCH($AM875,雇用者!$F$1:$Y$1,1)),IF(G875="","",G875)),IF(G875="","",G875)))</f>
        <v/>
      </c>
      <c r="AT875" s="21" t="str">
        <f t="shared" si="419"/>
        <v/>
      </c>
      <c r="AU875" s="21" t="str">
        <f>IF(AND(AT875&lt;&gt;"",COUNTIF($AL$3:AL875,AL875)=1),SUMIF($AL$3:$AT$100003,AL875,$AT$3:$AT$100003),"")</f>
        <v/>
      </c>
      <c r="AV875" s="21" t="str">
        <f>IF(AND(COUNTIF($AM$3:AM875,AM875)=COUNTIF($AM$3:AM100875,AM875),AM875&lt;&gt;""),SUMIF($AM$3:AM875,AM875,$AT$3:AT875),"")</f>
        <v/>
      </c>
      <c r="AW875" s="96"/>
      <c r="AX875" s="20" t="str">
        <f>IF(COUNT(BC875:BH875)=6,MAX($AX$3:AX874)+1,"")</f>
        <v/>
      </c>
      <c r="AY875" s="20" t="str">
        <f>IF(AZ875="","",RANK(AZ875,$AZ$3:$AZ$100003,1)+COUNTIF($AZ$3:AZ875,AZ875)-1)</f>
        <v/>
      </c>
      <c r="AZ875" s="20" t="str">
        <f t="shared" si="420"/>
        <v/>
      </c>
      <c r="BA875" s="20" t="str">
        <f>IF(AN875="","",IF(COUNTIF($AN$3:AN875,AN875)=1,1+MAX($BA$3:BA874),INDEX($BA$3:BA874,MATCH(AN875,$AN$3:AN875,0),0)))</f>
        <v/>
      </c>
      <c r="BB875" s="20" t="str">
        <f>IF(AO875="","",IF(COUNTIF($AO$3:AO875,AO875)=1,1+MAX($BB$3:BB874),INDEX($BB$3:BB874,MATCH(AO875,$AO$3:AO875,0),0)))</f>
        <v/>
      </c>
      <c r="BC875" s="54" t="str">
        <f t="shared" si="421"/>
        <v/>
      </c>
      <c r="BD875" s="54" t="str">
        <f t="shared" si="422"/>
        <v/>
      </c>
      <c r="BE875" s="20" t="str">
        <f>IF($AN875="","",IF(COUNTIF(AN875,"*"&amp;BE$1&amp;"*"),COUNTIF(AN$3:AN875,"*"&amp;BE$1&amp;"*"),""))</f>
        <v/>
      </c>
      <c r="BF875" s="20" t="str">
        <f>IF($AN875="","",IF(COUNTIF(AO875,"*"&amp;BF$1&amp;"*"),COUNTIF(AO$3:AO875,"*"&amp;BF$1&amp;"*"),""))</f>
        <v/>
      </c>
      <c r="BG875" s="20" t="str">
        <f>IF($AN875="","",IF(COUNTIF(AP875,"*"&amp;BG$1&amp;"*"),COUNTIF(AP$3:AP875,"*"&amp;BG$1&amp;"*"),""))</f>
        <v/>
      </c>
      <c r="BH875" s="20" t="str">
        <f>IF($AN875="","",IF(COUNTIF(AQ875,"*"&amp;BH$1&amp;"*"),COUNTIF(AQ$3:AQ875,"*"&amp;BH$1&amp;"*"),""))</f>
        <v/>
      </c>
      <c r="BI875" s="58" t="str">
        <f t="shared" si="423"/>
        <v/>
      </c>
      <c r="BJ875" s="20" t="str">
        <f t="shared" si="424"/>
        <v/>
      </c>
      <c r="BK875" s="20" t="str">
        <f t="shared" si="425"/>
        <v/>
      </c>
      <c r="BM875" s="20" t="str">
        <f>IF($BM$1&gt;=1+MAX($BM$3:BM874),1+MAX($BM$3:BM874),"")</f>
        <v/>
      </c>
      <c r="BN875" s="20" t="str">
        <f t="shared" si="426"/>
        <v/>
      </c>
      <c r="BO875" s="20" t="str">
        <f t="shared" si="426"/>
        <v/>
      </c>
      <c r="BP875" s="20" t="str">
        <f t="shared" si="426"/>
        <v/>
      </c>
      <c r="BQ875" s="20" t="str">
        <f t="shared" si="426"/>
        <v/>
      </c>
      <c r="BR875" s="20" t="str">
        <f t="shared" si="426"/>
        <v/>
      </c>
      <c r="BS875" s="20" t="str">
        <f t="shared" si="426"/>
        <v/>
      </c>
      <c r="BT875" s="20" t="str">
        <f t="shared" si="426"/>
        <v/>
      </c>
      <c r="BU875" s="20" t="str">
        <f t="shared" si="426"/>
        <v/>
      </c>
      <c r="BV875" s="20" t="str">
        <f t="shared" ref="BN875:BX898" si="427">IFERROR(IF($BM875="","",INDEX($AH$3:$AT$100003,MATCH($BM875,INDEX($AX$3:$AY$100003,0,MATCH($BN$1,$AX$2:$AY$2,0)),0),MATCH(BV$2,$AH$2:$AT$2,0))),"")</f>
        <v/>
      </c>
      <c r="BW875" s="20" t="str">
        <f t="shared" si="427"/>
        <v/>
      </c>
      <c r="BX875" s="20" t="str">
        <f t="shared" si="427"/>
        <v/>
      </c>
    </row>
    <row r="876" spans="2:76" ht="30" customHeight="1" x14ac:dyDescent="0.2">
      <c r="B876" s="52"/>
      <c r="C876" s="52"/>
      <c r="D876" s="52"/>
      <c r="E876" s="30"/>
      <c r="F876" s="31"/>
      <c r="G876" s="32"/>
      <c r="H876" s="30"/>
      <c r="I876" s="31"/>
      <c r="J876" s="34"/>
      <c r="K876" s="112" t="str">
        <f t="shared" si="403"/>
        <v/>
      </c>
      <c r="L876" s="108" t="str">
        <f t="shared" si="404"/>
        <v/>
      </c>
      <c r="M876" s="108" t="str">
        <f t="shared" si="405"/>
        <v/>
      </c>
      <c r="N876" s="31" t="str">
        <f t="shared" si="406"/>
        <v/>
      </c>
      <c r="O876" s="31" t="str">
        <f t="shared" si="407"/>
        <v/>
      </c>
      <c r="P876" s="49" t="str">
        <f t="shared" si="408"/>
        <v/>
      </c>
      <c r="Q876" s="49" t="str">
        <f t="shared" si="409"/>
        <v/>
      </c>
      <c r="R876" s="32" t="str">
        <f t="shared" si="410"/>
        <v/>
      </c>
      <c r="S876" s="19"/>
      <c r="T876" s="45" t="str">
        <f t="shared" si="411"/>
        <v/>
      </c>
      <c r="U876" s="32" t="str">
        <f t="shared" si="412"/>
        <v/>
      </c>
      <c r="V876" s="22"/>
      <c r="W876" s="6" t="str">
        <f t="shared" si="401"/>
        <v/>
      </c>
      <c r="X876" s="7" t="str">
        <f t="shared" si="413"/>
        <v/>
      </c>
      <c r="Y876" s="19"/>
      <c r="Z876" s="13" t="str">
        <f t="shared" si="402"/>
        <v/>
      </c>
      <c r="AA876" s="13" t="str">
        <f t="shared" si="414"/>
        <v/>
      </c>
      <c r="AB876" s="7" t="str">
        <f t="shared" si="415"/>
        <v/>
      </c>
      <c r="AC876" s="22"/>
      <c r="AD876" s="3" t="str">
        <f>IF(B876="","",COUNT(B$3:B876))</f>
        <v/>
      </c>
      <c r="AE876" s="3" t="str">
        <f>IF(C876="","",COUNT(C$3:C876))</f>
        <v/>
      </c>
      <c r="AF876" s="3" t="str">
        <f>IF(D876="","",COUNT(D$3:D876))</f>
        <v/>
      </c>
      <c r="AG876" s="20" t="str">
        <f>IF(E876="","",COUNTA($E$3:E876))</f>
        <v/>
      </c>
      <c r="AH876" s="38" t="str">
        <f>IF(B876="",IF(OR($C876&lt;&gt;"",$D876&lt;&gt;"",$E876&lt;&gt;"",$H876&lt;&gt;"",$G876&lt;&gt;""),INDEX(AH$3:AH875,MATCH(MAX(AD$3:AD875),AD$3:AD875,0),0),""),B876)</f>
        <v/>
      </c>
      <c r="AI876" s="38" t="str">
        <f>IF(C876="",IF(OR($D876&lt;&gt;"",$E876&lt;&gt;"",$H876&lt;&gt;"",$G876&lt;&gt;""),INDEX(AI$3:AI875,MATCH(MAX(AE$3:AE875),AE$3:AE875,0),0),""),C876)</f>
        <v/>
      </c>
      <c r="AJ876" s="38" t="str">
        <f>IF(D876="",IF(OR($E876&lt;&gt;"",$H876&lt;&gt;"",$G876&lt;&gt;""),INDEX(AJ$3:AJ875,MATCH(MAX(AF$3:AF875),AF$3:AF875,0),0),""),D876)</f>
        <v/>
      </c>
      <c r="AK876" s="4" t="str">
        <f>IF(入力!E876="","",IFERROR(INDEX(雇用者!$B$3:$B$100003,IFERROR(MATCH("*"&amp;$E876&amp;"*",雇用者!B$3:B$100003,0),MATCH("*"&amp;$E876&amp;"*",雇用者!C$3:C$100003,0)),0),入力!E876))&amp;""</f>
        <v/>
      </c>
      <c r="AL876" s="20" t="str">
        <f>IF(AM876="","",$AM876&amp;"@"&amp;AN876&amp;IF(AN876="","","@"&amp;COUNTIF($AK$3:AK876,AN876)))</f>
        <v/>
      </c>
      <c r="AM876" s="26" t="str">
        <f t="shared" si="416"/>
        <v/>
      </c>
      <c r="AN876" s="4" t="str">
        <f>IF(AK876="",IF(AND(OR(H876&lt;&gt;"",G876&lt;&gt;""),E876=""),INDEX($AK$3:AK875,MATCH(MAX($AG$3:AG875),$AG$3:AG875,0),0),""),AK876)</f>
        <v/>
      </c>
      <c r="AO876" s="20" t="str">
        <f>IF(H876="",IF(AN876="","",IFERROR(INDEX(雇用者!$D$3:$D$100003,MATCH($AN876,雇用者!B$3:B$100003,0),0),"")),H876)&amp;""</f>
        <v/>
      </c>
      <c r="AP876" s="20" t="str">
        <f>IF(AN876="","",IFERROR(IF(AND(入力!I876="",H876=""),INDEX(雇用者!$E$3:$E$100003,MATCH($AN876,雇用者!B$3:B$100003,0),0),I876),I876))&amp;""</f>
        <v/>
      </c>
      <c r="AQ876" s="20" t="str">
        <f t="shared" si="417"/>
        <v/>
      </c>
      <c r="AR876" s="20" t="str">
        <f t="shared" si="418"/>
        <v/>
      </c>
      <c r="AS876" s="20" t="str">
        <f>IF(AN876="","",IFERROR(IF(AND(入力!G876="",H876=""),INDEX(雇用者!$F$3:$Y$100003,MATCH($AN876,雇用者!B$3:B$100003,0),MATCH($AM876,雇用者!$F$1:$Y$1,1)),IF(G876="","",G876)),IF(G876="","",G876)))</f>
        <v/>
      </c>
      <c r="AT876" s="21" t="str">
        <f t="shared" si="419"/>
        <v/>
      </c>
      <c r="AU876" s="21" t="str">
        <f>IF(AND(AT876&lt;&gt;"",COUNTIF($AL$3:AL876,AL876)=1),SUMIF($AL$3:$AT$100003,AL876,$AT$3:$AT$100003),"")</f>
        <v/>
      </c>
      <c r="AV876" s="21" t="str">
        <f>IF(AND(COUNTIF($AM$3:AM876,AM876)=COUNTIF($AM$3:AM100876,AM876),AM876&lt;&gt;""),SUMIF($AM$3:AM876,AM876,$AT$3:AT876),"")</f>
        <v/>
      </c>
      <c r="AW876" s="96"/>
      <c r="AX876" s="20" t="str">
        <f>IF(COUNT(BC876:BH876)=6,MAX($AX$3:AX875)+1,"")</f>
        <v/>
      </c>
      <c r="AY876" s="20" t="str">
        <f>IF(AZ876="","",RANK(AZ876,$AZ$3:$AZ$100003,1)+COUNTIF($AZ$3:AZ876,AZ876)-1)</f>
        <v/>
      </c>
      <c r="AZ876" s="20" t="str">
        <f t="shared" si="420"/>
        <v/>
      </c>
      <c r="BA876" s="20" t="str">
        <f>IF(AN876="","",IF(COUNTIF($AN$3:AN876,AN876)=1,1+MAX($BA$3:BA875),INDEX($BA$3:BA875,MATCH(AN876,$AN$3:AN876,0),0)))</f>
        <v/>
      </c>
      <c r="BB876" s="20" t="str">
        <f>IF(AO876="","",IF(COUNTIF($AO$3:AO876,AO876)=1,1+MAX($BB$3:BB875),INDEX($BB$3:BB875,MATCH(AO876,$AO$3:AO876,0),0)))</f>
        <v/>
      </c>
      <c r="BC876" s="54" t="str">
        <f t="shared" si="421"/>
        <v/>
      </c>
      <c r="BD876" s="54" t="str">
        <f t="shared" si="422"/>
        <v/>
      </c>
      <c r="BE876" s="20" t="str">
        <f>IF($AN876="","",IF(COUNTIF(AN876,"*"&amp;BE$1&amp;"*"),COUNTIF(AN$3:AN876,"*"&amp;BE$1&amp;"*"),""))</f>
        <v/>
      </c>
      <c r="BF876" s="20" t="str">
        <f>IF($AN876="","",IF(COUNTIF(AO876,"*"&amp;BF$1&amp;"*"),COUNTIF(AO$3:AO876,"*"&amp;BF$1&amp;"*"),""))</f>
        <v/>
      </c>
      <c r="BG876" s="20" t="str">
        <f>IF($AN876="","",IF(COUNTIF(AP876,"*"&amp;BG$1&amp;"*"),COUNTIF(AP$3:AP876,"*"&amp;BG$1&amp;"*"),""))</f>
        <v/>
      </c>
      <c r="BH876" s="20" t="str">
        <f>IF($AN876="","",IF(COUNTIF(AQ876,"*"&amp;BH$1&amp;"*"),COUNTIF(AQ$3:AQ876,"*"&amp;BH$1&amp;"*"),""))</f>
        <v/>
      </c>
      <c r="BI876" s="58" t="str">
        <f t="shared" si="423"/>
        <v/>
      </c>
      <c r="BJ876" s="20" t="str">
        <f t="shared" si="424"/>
        <v/>
      </c>
      <c r="BK876" s="20" t="str">
        <f t="shared" si="425"/>
        <v/>
      </c>
      <c r="BM876" s="20" t="str">
        <f>IF($BM$1&gt;=1+MAX($BM$3:BM875),1+MAX($BM$3:BM875),"")</f>
        <v/>
      </c>
      <c r="BN876" s="20" t="str">
        <f t="shared" si="427"/>
        <v/>
      </c>
      <c r="BO876" s="20" t="str">
        <f t="shared" si="427"/>
        <v/>
      </c>
      <c r="BP876" s="20" t="str">
        <f t="shared" si="427"/>
        <v/>
      </c>
      <c r="BQ876" s="20" t="str">
        <f t="shared" si="427"/>
        <v/>
      </c>
      <c r="BR876" s="20" t="str">
        <f t="shared" si="427"/>
        <v/>
      </c>
      <c r="BS876" s="20" t="str">
        <f t="shared" si="427"/>
        <v/>
      </c>
      <c r="BT876" s="20" t="str">
        <f t="shared" si="427"/>
        <v/>
      </c>
      <c r="BU876" s="20" t="str">
        <f t="shared" si="427"/>
        <v/>
      </c>
      <c r="BV876" s="20" t="str">
        <f t="shared" si="427"/>
        <v/>
      </c>
      <c r="BW876" s="20" t="str">
        <f t="shared" si="427"/>
        <v/>
      </c>
      <c r="BX876" s="20" t="str">
        <f t="shared" si="427"/>
        <v/>
      </c>
    </row>
    <row r="877" spans="2:76" ht="30" customHeight="1" x14ac:dyDescent="0.2">
      <c r="B877" s="52"/>
      <c r="C877" s="52"/>
      <c r="D877" s="52"/>
      <c r="E877" s="30"/>
      <c r="F877" s="31"/>
      <c r="G877" s="32"/>
      <c r="H877" s="30"/>
      <c r="I877" s="31"/>
      <c r="J877" s="34"/>
      <c r="K877" s="112" t="str">
        <f t="shared" si="403"/>
        <v/>
      </c>
      <c r="L877" s="108" t="str">
        <f t="shared" si="404"/>
        <v/>
      </c>
      <c r="M877" s="108" t="str">
        <f t="shared" si="405"/>
        <v/>
      </c>
      <c r="N877" s="31" t="str">
        <f t="shared" si="406"/>
        <v/>
      </c>
      <c r="O877" s="31" t="str">
        <f t="shared" si="407"/>
        <v/>
      </c>
      <c r="P877" s="49" t="str">
        <f t="shared" si="408"/>
        <v/>
      </c>
      <c r="Q877" s="49" t="str">
        <f t="shared" si="409"/>
        <v/>
      </c>
      <c r="R877" s="32" t="str">
        <f t="shared" si="410"/>
        <v/>
      </c>
      <c r="S877" s="19"/>
      <c r="T877" s="45" t="str">
        <f t="shared" si="411"/>
        <v/>
      </c>
      <c r="U877" s="32" t="str">
        <f t="shared" si="412"/>
        <v/>
      </c>
      <c r="V877" s="22"/>
      <c r="W877" s="6" t="str">
        <f t="shared" si="401"/>
        <v/>
      </c>
      <c r="X877" s="7" t="str">
        <f t="shared" si="413"/>
        <v/>
      </c>
      <c r="Y877" s="19"/>
      <c r="Z877" s="13" t="str">
        <f t="shared" si="402"/>
        <v/>
      </c>
      <c r="AA877" s="13" t="str">
        <f t="shared" si="414"/>
        <v/>
      </c>
      <c r="AB877" s="7" t="str">
        <f t="shared" si="415"/>
        <v/>
      </c>
      <c r="AC877" s="22"/>
      <c r="AD877" s="3" t="str">
        <f>IF(B877="","",COUNT(B$3:B877))</f>
        <v/>
      </c>
      <c r="AE877" s="3" t="str">
        <f>IF(C877="","",COUNT(C$3:C877))</f>
        <v/>
      </c>
      <c r="AF877" s="3" t="str">
        <f>IF(D877="","",COUNT(D$3:D877))</f>
        <v/>
      </c>
      <c r="AG877" s="20" t="str">
        <f>IF(E877="","",COUNTA($E$3:E877))</f>
        <v/>
      </c>
      <c r="AH877" s="38" t="str">
        <f>IF(B877="",IF(OR($C877&lt;&gt;"",$D877&lt;&gt;"",$E877&lt;&gt;"",$H877&lt;&gt;"",$G877&lt;&gt;""),INDEX(AH$3:AH876,MATCH(MAX(AD$3:AD876),AD$3:AD876,0),0),""),B877)</f>
        <v/>
      </c>
      <c r="AI877" s="38" t="str">
        <f>IF(C877="",IF(OR($D877&lt;&gt;"",$E877&lt;&gt;"",$H877&lt;&gt;"",$G877&lt;&gt;""),INDEX(AI$3:AI876,MATCH(MAX(AE$3:AE876),AE$3:AE876,0),0),""),C877)</f>
        <v/>
      </c>
      <c r="AJ877" s="38" t="str">
        <f>IF(D877="",IF(OR($E877&lt;&gt;"",$H877&lt;&gt;"",$G877&lt;&gt;""),INDEX(AJ$3:AJ876,MATCH(MAX(AF$3:AF876),AF$3:AF876,0),0),""),D877)</f>
        <v/>
      </c>
      <c r="AK877" s="4" t="str">
        <f>IF(入力!E877="","",IFERROR(INDEX(雇用者!$B$3:$B$100003,IFERROR(MATCH("*"&amp;$E877&amp;"*",雇用者!B$3:B$100003,0),MATCH("*"&amp;$E877&amp;"*",雇用者!C$3:C$100003,0)),0),入力!E877))&amp;""</f>
        <v/>
      </c>
      <c r="AL877" s="20" t="str">
        <f>IF(AM877="","",$AM877&amp;"@"&amp;AN877&amp;IF(AN877="","","@"&amp;COUNTIF($AK$3:AK877,AN877)))</f>
        <v/>
      </c>
      <c r="AM877" s="26" t="str">
        <f t="shared" si="416"/>
        <v/>
      </c>
      <c r="AN877" s="4" t="str">
        <f>IF(AK877="",IF(AND(OR(H877&lt;&gt;"",G877&lt;&gt;""),E877=""),INDEX($AK$3:AK876,MATCH(MAX($AG$3:AG876),$AG$3:AG876,0),0),""),AK877)</f>
        <v/>
      </c>
      <c r="AO877" s="20" t="str">
        <f>IF(H877="",IF(AN877="","",IFERROR(INDEX(雇用者!$D$3:$D$100003,MATCH($AN877,雇用者!B$3:B$100003,0),0),"")),H877)&amp;""</f>
        <v/>
      </c>
      <c r="AP877" s="20" t="str">
        <f>IF(AN877="","",IFERROR(IF(AND(入力!I877="",H877=""),INDEX(雇用者!$E$3:$E$100003,MATCH($AN877,雇用者!B$3:B$100003,0),0),I877),I877))&amp;""</f>
        <v/>
      </c>
      <c r="AQ877" s="20" t="str">
        <f t="shared" si="417"/>
        <v/>
      </c>
      <c r="AR877" s="20" t="str">
        <f t="shared" si="418"/>
        <v/>
      </c>
      <c r="AS877" s="20" t="str">
        <f>IF(AN877="","",IFERROR(IF(AND(入力!G877="",H877=""),INDEX(雇用者!$F$3:$Y$100003,MATCH($AN877,雇用者!B$3:B$100003,0),MATCH($AM877,雇用者!$F$1:$Y$1,1)),IF(G877="","",G877)),IF(G877="","",G877)))</f>
        <v/>
      </c>
      <c r="AT877" s="21" t="str">
        <f t="shared" si="419"/>
        <v/>
      </c>
      <c r="AU877" s="21" t="str">
        <f>IF(AND(AT877&lt;&gt;"",COUNTIF($AL$3:AL877,AL877)=1),SUMIF($AL$3:$AT$100003,AL877,$AT$3:$AT$100003),"")</f>
        <v/>
      </c>
      <c r="AV877" s="21" t="str">
        <f>IF(AND(COUNTIF($AM$3:AM877,AM877)=COUNTIF($AM$3:AM100877,AM877),AM877&lt;&gt;""),SUMIF($AM$3:AM877,AM877,$AT$3:AT877),"")</f>
        <v/>
      </c>
      <c r="AW877" s="96"/>
      <c r="AX877" s="20" t="str">
        <f>IF(COUNT(BC877:BH877)=6,MAX($AX$3:AX876)+1,"")</f>
        <v/>
      </c>
      <c r="AY877" s="20" t="str">
        <f>IF(AZ877="","",RANK(AZ877,$AZ$3:$AZ$100003,1)+COUNTIF($AZ$3:AZ877,AZ877)-1)</f>
        <v/>
      </c>
      <c r="AZ877" s="20" t="str">
        <f t="shared" si="420"/>
        <v/>
      </c>
      <c r="BA877" s="20" t="str">
        <f>IF(AN877="","",IF(COUNTIF($AN$3:AN877,AN877)=1,1+MAX($BA$3:BA876),INDEX($BA$3:BA876,MATCH(AN877,$AN$3:AN877,0),0)))</f>
        <v/>
      </c>
      <c r="BB877" s="20" t="str">
        <f>IF(AO877="","",IF(COUNTIF($AO$3:AO877,AO877)=1,1+MAX($BB$3:BB876),INDEX($BB$3:BB876,MATCH(AO877,$AO$3:AO877,0),0)))</f>
        <v/>
      </c>
      <c r="BC877" s="54" t="str">
        <f t="shared" si="421"/>
        <v/>
      </c>
      <c r="BD877" s="54" t="str">
        <f t="shared" si="422"/>
        <v/>
      </c>
      <c r="BE877" s="20" t="str">
        <f>IF($AN877="","",IF(COUNTIF(AN877,"*"&amp;BE$1&amp;"*"),COUNTIF(AN$3:AN877,"*"&amp;BE$1&amp;"*"),""))</f>
        <v/>
      </c>
      <c r="BF877" s="20" t="str">
        <f>IF($AN877="","",IF(COUNTIF(AO877,"*"&amp;BF$1&amp;"*"),COUNTIF(AO$3:AO877,"*"&amp;BF$1&amp;"*"),""))</f>
        <v/>
      </c>
      <c r="BG877" s="20" t="str">
        <f>IF($AN877="","",IF(COUNTIF(AP877,"*"&amp;BG$1&amp;"*"),COUNTIF(AP$3:AP877,"*"&amp;BG$1&amp;"*"),""))</f>
        <v/>
      </c>
      <c r="BH877" s="20" t="str">
        <f>IF($AN877="","",IF(COUNTIF(AQ877,"*"&amp;BH$1&amp;"*"),COUNTIF(AQ$3:AQ877,"*"&amp;BH$1&amp;"*"),""))</f>
        <v/>
      </c>
      <c r="BI877" s="58" t="str">
        <f t="shared" si="423"/>
        <v/>
      </c>
      <c r="BJ877" s="20" t="str">
        <f t="shared" si="424"/>
        <v/>
      </c>
      <c r="BK877" s="20" t="str">
        <f t="shared" si="425"/>
        <v/>
      </c>
      <c r="BM877" s="20" t="str">
        <f>IF($BM$1&gt;=1+MAX($BM$3:BM876),1+MAX($BM$3:BM876),"")</f>
        <v/>
      </c>
      <c r="BN877" s="20" t="str">
        <f t="shared" si="427"/>
        <v/>
      </c>
      <c r="BO877" s="20" t="str">
        <f t="shared" si="427"/>
        <v/>
      </c>
      <c r="BP877" s="20" t="str">
        <f t="shared" si="427"/>
        <v/>
      </c>
      <c r="BQ877" s="20" t="str">
        <f t="shared" si="427"/>
        <v/>
      </c>
      <c r="BR877" s="20" t="str">
        <f t="shared" si="427"/>
        <v/>
      </c>
      <c r="BS877" s="20" t="str">
        <f t="shared" si="427"/>
        <v/>
      </c>
      <c r="BT877" s="20" t="str">
        <f t="shared" si="427"/>
        <v/>
      </c>
      <c r="BU877" s="20" t="str">
        <f t="shared" si="427"/>
        <v/>
      </c>
      <c r="BV877" s="20" t="str">
        <f t="shared" si="427"/>
        <v/>
      </c>
      <c r="BW877" s="20" t="str">
        <f t="shared" si="427"/>
        <v/>
      </c>
      <c r="BX877" s="20" t="str">
        <f t="shared" si="427"/>
        <v/>
      </c>
    </row>
    <row r="878" spans="2:76" ht="30" customHeight="1" x14ac:dyDescent="0.2">
      <c r="B878" s="52"/>
      <c r="C878" s="52"/>
      <c r="D878" s="52"/>
      <c r="E878" s="30"/>
      <c r="F878" s="31"/>
      <c r="G878" s="32"/>
      <c r="H878" s="30"/>
      <c r="I878" s="31"/>
      <c r="J878" s="34"/>
      <c r="K878" s="112" t="str">
        <f t="shared" si="403"/>
        <v/>
      </c>
      <c r="L878" s="108" t="str">
        <f t="shared" si="404"/>
        <v/>
      </c>
      <c r="M878" s="108" t="str">
        <f t="shared" si="405"/>
        <v/>
      </c>
      <c r="N878" s="31" t="str">
        <f t="shared" si="406"/>
        <v/>
      </c>
      <c r="O878" s="31" t="str">
        <f t="shared" si="407"/>
        <v/>
      </c>
      <c r="P878" s="49" t="str">
        <f t="shared" si="408"/>
        <v/>
      </c>
      <c r="Q878" s="49" t="str">
        <f t="shared" si="409"/>
        <v/>
      </c>
      <c r="R878" s="32" t="str">
        <f t="shared" si="410"/>
        <v/>
      </c>
      <c r="S878" s="19"/>
      <c r="T878" s="45" t="str">
        <f t="shared" si="411"/>
        <v/>
      </c>
      <c r="U878" s="32" t="str">
        <f t="shared" si="412"/>
        <v/>
      </c>
      <c r="V878" s="22"/>
      <c r="W878" s="6" t="str">
        <f t="shared" si="401"/>
        <v/>
      </c>
      <c r="X878" s="7" t="str">
        <f t="shared" si="413"/>
        <v/>
      </c>
      <c r="Y878" s="19"/>
      <c r="Z878" s="13" t="str">
        <f t="shared" si="402"/>
        <v/>
      </c>
      <c r="AA878" s="13" t="str">
        <f t="shared" si="414"/>
        <v/>
      </c>
      <c r="AB878" s="7" t="str">
        <f t="shared" si="415"/>
        <v/>
      </c>
      <c r="AC878" s="22"/>
      <c r="AD878" s="3" t="str">
        <f>IF(B878="","",COUNT(B$3:B878))</f>
        <v/>
      </c>
      <c r="AE878" s="3" t="str">
        <f>IF(C878="","",COUNT(C$3:C878))</f>
        <v/>
      </c>
      <c r="AF878" s="3" t="str">
        <f>IF(D878="","",COUNT(D$3:D878))</f>
        <v/>
      </c>
      <c r="AG878" s="20" t="str">
        <f>IF(E878="","",COUNTA($E$3:E878))</f>
        <v/>
      </c>
      <c r="AH878" s="38" t="str">
        <f>IF(B878="",IF(OR($C878&lt;&gt;"",$D878&lt;&gt;"",$E878&lt;&gt;"",$H878&lt;&gt;"",$G878&lt;&gt;""),INDEX(AH$3:AH877,MATCH(MAX(AD$3:AD877),AD$3:AD877,0),0),""),B878)</f>
        <v/>
      </c>
      <c r="AI878" s="38" t="str">
        <f>IF(C878="",IF(OR($D878&lt;&gt;"",$E878&lt;&gt;"",$H878&lt;&gt;"",$G878&lt;&gt;""),INDEX(AI$3:AI877,MATCH(MAX(AE$3:AE877),AE$3:AE877,0),0),""),C878)</f>
        <v/>
      </c>
      <c r="AJ878" s="38" t="str">
        <f>IF(D878="",IF(OR($E878&lt;&gt;"",$H878&lt;&gt;"",$G878&lt;&gt;""),INDEX(AJ$3:AJ877,MATCH(MAX(AF$3:AF877),AF$3:AF877,0),0),""),D878)</f>
        <v/>
      </c>
      <c r="AK878" s="4" t="str">
        <f>IF(入力!E878="","",IFERROR(INDEX(雇用者!$B$3:$B$100003,IFERROR(MATCH("*"&amp;$E878&amp;"*",雇用者!B$3:B$100003,0),MATCH("*"&amp;$E878&amp;"*",雇用者!C$3:C$100003,0)),0),入力!E878))&amp;""</f>
        <v/>
      </c>
      <c r="AL878" s="20" t="str">
        <f>IF(AM878="","",$AM878&amp;"@"&amp;AN878&amp;IF(AN878="","","@"&amp;COUNTIF($AK$3:AK878,AN878)))</f>
        <v/>
      </c>
      <c r="AM878" s="26" t="str">
        <f t="shared" si="416"/>
        <v/>
      </c>
      <c r="AN878" s="4" t="str">
        <f>IF(AK878="",IF(AND(OR(H878&lt;&gt;"",G878&lt;&gt;""),E878=""),INDEX($AK$3:AK877,MATCH(MAX($AG$3:AG877),$AG$3:AG877,0),0),""),AK878)</f>
        <v/>
      </c>
      <c r="AO878" s="20" t="str">
        <f>IF(H878="",IF(AN878="","",IFERROR(INDEX(雇用者!$D$3:$D$100003,MATCH($AN878,雇用者!B$3:B$100003,0),0),"")),H878)&amp;""</f>
        <v/>
      </c>
      <c r="AP878" s="20" t="str">
        <f>IF(AN878="","",IFERROR(IF(AND(入力!I878="",H878=""),INDEX(雇用者!$E$3:$E$100003,MATCH($AN878,雇用者!B$3:B$100003,0),0),I878),I878))&amp;""</f>
        <v/>
      </c>
      <c r="AQ878" s="20" t="str">
        <f t="shared" si="417"/>
        <v/>
      </c>
      <c r="AR878" s="20" t="str">
        <f t="shared" si="418"/>
        <v/>
      </c>
      <c r="AS878" s="20" t="str">
        <f>IF(AN878="","",IFERROR(IF(AND(入力!G878="",H878=""),INDEX(雇用者!$F$3:$Y$100003,MATCH($AN878,雇用者!B$3:B$100003,0),MATCH($AM878,雇用者!$F$1:$Y$1,1)),IF(G878="","",G878)),IF(G878="","",G878)))</f>
        <v/>
      </c>
      <c r="AT878" s="21" t="str">
        <f t="shared" si="419"/>
        <v/>
      </c>
      <c r="AU878" s="21" t="str">
        <f>IF(AND(AT878&lt;&gt;"",COUNTIF($AL$3:AL878,AL878)=1),SUMIF($AL$3:$AT$100003,AL878,$AT$3:$AT$100003),"")</f>
        <v/>
      </c>
      <c r="AV878" s="21" t="str">
        <f>IF(AND(COUNTIF($AM$3:AM878,AM878)=COUNTIF($AM$3:AM100878,AM878),AM878&lt;&gt;""),SUMIF($AM$3:AM878,AM878,$AT$3:AT878),"")</f>
        <v/>
      </c>
      <c r="AW878" s="96"/>
      <c r="AX878" s="20" t="str">
        <f>IF(COUNT(BC878:BH878)=6,MAX($AX$3:AX877)+1,"")</f>
        <v/>
      </c>
      <c r="AY878" s="20" t="str">
        <f>IF(AZ878="","",RANK(AZ878,$AZ$3:$AZ$100003,1)+COUNTIF($AZ$3:AZ878,AZ878)-1)</f>
        <v/>
      </c>
      <c r="AZ878" s="20" t="str">
        <f t="shared" si="420"/>
        <v/>
      </c>
      <c r="BA878" s="20" t="str">
        <f>IF(AN878="","",IF(COUNTIF($AN$3:AN878,AN878)=1,1+MAX($BA$3:BA877),INDEX($BA$3:BA877,MATCH(AN878,$AN$3:AN878,0),0)))</f>
        <v/>
      </c>
      <c r="BB878" s="20" t="str">
        <f>IF(AO878="","",IF(COUNTIF($AO$3:AO878,AO878)=1,1+MAX($BB$3:BB877),INDEX($BB$3:BB877,MATCH(AO878,$AO$3:AO878,0),0)))</f>
        <v/>
      </c>
      <c r="BC878" s="54" t="str">
        <f t="shared" si="421"/>
        <v/>
      </c>
      <c r="BD878" s="54" t="str">
        <f t="shared" si="422"/>
        <v/>
      </c>
      <c r="BE878" s="20" t="str">
        <f>IF($AN878="","",IF(COUNTIF(AN878,"*"&amp;BE$1&amp;"*"),COUNTIF(AN$3:AN878,"*"&amp;BE$1&amp;"*"),""))</f>
        <v/>
      </c>
      <c r="BF878" s="20" t="str">
        <f>IF($AN878="","",IF(COUNTIF(AO878,"*"&amp;BF$1&amp;"*"),COUNTIF(AO$3:AO878,"*"&amp;BF$1&amp;"*"),""))</f>
        <v/>
      </c>
      <c r="BG878" s="20" t="str">
        <f>IF($AN878="","",IF(COUNTIF(AP878,"*"&amp;BG$1&amp;"*"),COUNTIF(AP$3:AP878,"*"&amp;BG$1&amp;"*"),""))</f>
        <v/>
      </c>
      <c r="BH878" s="20" t="str">
        <f>IF($AN878="","",IF(COUNTIF(AQ878,"*"&amp;BH$1&amp;"*"),COUNTIF(AQ$3:AQ878,"*"&amp;BH$1&amp;"*"),""))</f>
        <v/>
      </c>
      <c r="BI878" s="58" t="str">
        <f t="shared" si="423"/>
        <v/>
      </c>
      <c r="BJ878" s="20" t="str">
        <f t="shared" si="424"/>
        <v/>
      </c>
      <c r="BK878" s="20" t="str">
        <f t="shared" si="425"/>
        <v/>
      </c>
      <c r="BM878" s="20" t="str">
        <f>IF($BM$1&gt;=1+MAX($BM$3:BM877),1+MAX($BM$3:BM877),"")</f>
        <v/>
      </c>
      <c r="BN878" s="20" t="str">
        <f t="shared" si="427"/>
        <v/>
      </c>
      <c r="BO878" s="20" t="str">
        <f t="shared" si="427"/>
        <v/>
      </c>
      <c r="BP878" s="20" t="str">
        <f t="shared" si="427"/>
        <v/>
      </c>
      <c r="BQ878" s="20" t="str">
        <f t="shared" si="427"/>
        <v/>
      </c>
      <c r="BR878" s="20" t="str">
        <f t="shared" si="427"/>
        <v/>
      </c>
      <c r="BS878" s="20" t="str">
        <f t="shared" si="427"/>
        <v/>
      </c>
      <c r="BT878" s="20" t="str">
        <f t="shared" si="427"/>
        <v/>
      </c>
      <c r="BU878" s="20" t="str">
        <f t="shared" si="427"/>
        <v/>
      </c>
      <c r="BV878" s="20" t="str">
        <f t="shared" si="427"/>
        <v/>
      </c>
      <c r="BW878" s="20" t="str">
        <f t="shared" si="427"/>
        <v/>
      </c>
      <c r="BX878" s="20" t="str">
        <f t="shared" si="427"/>
        <v/>
      </c>
    </row>
    <row r="879" spans="2:76" ht="30" customHeight="1" x14ac:dyDescent="0.2">
      <c r="B879" s="52"/>
      <c r="C879" s="52"/>
      <c r="D879" s="52"/>
      <c r="E879" s="30"/>
      <c r="F879" s="31"/>
      <c r="G879" s="32"/>
      <c r="H879" s="30"/>
      <c r="I879" s="31"/>
      <c r="J879" s="34"/>
      <c r="K879" s="112" t="str">
        <f t="shared" si="403"/>
        <v/>
      </c>
      <c r="L879" s="108" t="str">
        <f t="shared" si="404"/>
        <v/>
      </c>
      <c r="M879" s="108" t="str">
        <f t="shared" si="405"/>
        <v/>
      </c>
      <c r="N879" s="31" t="str">
        <f t="shared" si="406"/>
        <v/>
      </c>
      <c r="O879" s="31" t="str">
        <f t="shared" si="407"/>
        <v/>
      </c>
      <c r="P879" s="49" t="str">
        <f t="shared" si="408"/>
        <v/>
      </c>
      <c r="Q879" s="49" t="str">
        <f t="shared" si="409"/>
        <v/>
      </c>
      <c r="R879" s="32" t="str">
        <f t="shared" si="410"/>
        <v/>
      </c>
      <c r="S879" s="19"/>
      <c r="T879" s="45" t="str">
        <f t="shared" si="411"/>
        <v/>
      </c>
      <c r="U879" s="32" t="str">
        <f t="shared" si="412"/>
        <v/>
      </c>
      <c r="V879" s="22"/>
      <c r="W879" s="6" t="str">
        <f t="shared" si="401"/>
        <v/>
      </c>
      <c r="X879" s="7" t="str">
        <f t="shared" si="413"/>
        <v/>
      </c>
      <c r="Y879" s="19"/>
      <c r="Z879" s="13" t="str">
        <f t="shared" si="402"/>
        <v/>
      </c>
      <c r="AA879" s="13" t="str">
        <f t="shared" si="414"/>
        <v/>
      </c>
      <c r="AB879" s="7" t="str">
        <f t="shared" si="415"/>
        <v/>
      </c>
      <c r="AC879" s="22"/>
      <c r="AD879" s="3" t="str">
        <f>IF(B879="","",COUNT(B$3:B879))</f>
        <v/>
      </c>
      <c r="AE879" s="3" t="str">
        <f>IF(C879="","",COUNT(C$3:C879))</f>
        <v/>
      </c>
      <c r="AF879" s="3" t="str">
        <f>IF(D879="","",COUNT(D$3:D879))</f>
        <v/>
      </c>
      <c r="AG879" s="20" t="str">
        <f>IF(E879="","",COUNTA($E$3:E879))</f>
        <v/>
      </c>
      <c r="AH879" s="38" t="str">
        <f>IF(B879="",IF(OR($C879&lt;&gt;"",$D879&lt;&gt;"",$E879&lt;&gt;"",$H879&lt;&gt;"",$G879&lt;&gt;""),INDEX(AH$3:AH878,MATCH(MAX(AD$3:AD878),AD$3:AD878,0),0),""),B879)</f>
        <v/>
      </c>
      <c r="AI879" s="38" t="str">
        <f>IF(C879="",IF(OR($D879&lt;&gt;"",$E879&lt;&gt;"",$H879&lt;&gt;"",$G879&lt;&gt;""),INDEX(AI$3:AI878,MATCH(MAX(AE$3:AE878),AE$3:AE878,0),0),""),C879)</f>
        <v/>
      </c>
      <c r="AJ879" s="38" t="str">
        <f>IF(D879="",IF(OR($E879&lt;&gt;"",$H879&lt;&gt;"",$G879&lt;&gt;""),INDEX(AJ$3:AJ878,MATCH(MAX(AF$3:AF878),AF$3:AF878,0),0),""),D879)</f>
        <v/>
      </c>
      <c r="AK879" s="4" t="str">
        <f>IF(入力!E879="","",IFERROR(INDEX(雇用者!$B$3:$B$100003,IFERROR(MATCH("*"&amp;$E879&amp;"*",雇用者!B$3:B$100003,0),MATCH("*"&amp;$E879&amp;"*",雇用者!C$3:C$100003,0)),0),入力!E879))&amp;""</f>
        <v/>
      </c>
      <c r="AL879" s="20" t="str">
        <f>IF(AM879="","",$AM879&amp;"@"&amp;AN879&amp;IF(AN879="","","@"&amp;COUNTIF($AK$3:AK879,AN879)))</f>
        <v/>
      </c>
      <c r="AM879" s="26" t="str">
        <f t="shared" si="416"/>
        <v/>
      </c>
      <c r="AN879" s="4" t="str">
        <f>IF(AK879="",IF(AND(OR(H879&lt;&gt;"",G879&lt;&gt;""),E879=""),INDEX($AK$3:AK878,MATCH(MAX($AG$3:AG878),$AG$3:AG878,0),0),""),AK879)</f>
        <v/>
      </c>
      <c r="AO879" s="20" t="str">
        <f>IF(H879="",IF(AN879="","",IFERROR(INDEX(雇用者!$D$3:$D$100003,MATCH($AN879,雇用者!B$3:B$100003,0),0),"")),H879)&amp;""</f>
        <v/>
      </c>
      <c r="AP879" s="20" t="str">
        <f>IF(AN879="","",IFERROR(IF(AND(入力!I879="",H879=""),INDEX(雇用者!$E$3:$E$100003,MATCH($AN879,雇用者!B$3:B$100003,0),0),I879),I879))&amp;""</f>
        <v/>
      </c>
      <c r="AQ879" s="20" t="str">
        <f t="shared" si="417"/>
        <v/>
      </c>
      <c r="AR879" s="20" t="str">
        <f t="shared" si="418"/>
        <v/>
      </c>
      <c r="AS879" s="20" t="str">
        <f>IF(AN879="","",IFERROR(IF(AND(入力!G879="",H879=""),INDEX(雇用者!$F$3:$Y$100003,MATCH($AN879,雇用者!B$3:B$100003,0),MATCH($AM879,雇用者!$F$1:$Y$1,1)),IF(G879="","",G879)),IF(G879="","",G879)))</f>
        <v/>
      </c>
      <c r="AT879" s="21" t="str">
        <f t="shared" si="419"/>
        <v/>
      </c>
      <c r="AU879" s="21" t="str">
        <f>IF(AND(AT879&lt;&gt;"",COUNTIF($AL$3:AL879,AL879)=1),SUMIF($AL$3:$AT$100003,AL879,$AT$3:$AT$100003),"")</f>
        <v/>
      </c>
      <c r="AV879" s="21" t="str">
        <f>IF(AND(COUNTIF($AM$3:AM879,AM879)=COUNTIF($AM$3:AM100879,AM879),AM879&lt;&gt;""),SUMIF($AM$3:AM879,AM879,$AT$3:AT879),"")</f>
        <v/>
      </c>
      <c r="AW879" s="96"/>
      <c r="AX879" s="20" t="str">
        <f>IF(COUNT(BC879:BH879)=6,MAX($AX$3:AX878)+1,"")</f>
        <v/>
      </c>
      <c r="AY879" s="20" t="str">
        <f>IF(AZ879="","",RANK(AZ879,$AZ$3:$AZ$100003,1)+COUNTIF($AZ$3:AZ879,AZ879)-1)</f>
        <v/>
      </c>
      <c r="AZ879" s="20" t="str">
        <f t="shared" si="420"/>
        <v/>
      </c>
      <c r="BA879" s="20" t="str">
        <f>IF(AN879="","",IF(COUNTIF($AN$3:AN879,AN879)=1,1+MAX($BA$3:BA878),INDEX($BA$3:BA878,MATCH(AN879,$AN$3:AN879,0),0)))</f>
        <v/>
      </c>
      <c r="BB879" s="20" t="str">
        <f>IF(AO879="","",IF(COUNTIF($AO$3:AO879,AO879)=1,1+MAX($BB$3:BB878),INDEX($BB$3:BB878,MATCH(AO879,$AO$3:AO879,0),0)))</f>
        <v/>
      </c>
      <c r="BC879" s="54" t="str">
        <f t="shared" si="421"/>
        <v/>
      </c>
      <c r="BD879" s="54" t="str">
        <f t="shared" si="422"/>
        <v/>
      </c>
      <c r="BE879" s="20" t="str">
        <f>IF($AN879="","",IF(COUNTIF(AN879,"*"&amp;BE$1&amp;"*"),COUNTIF(AN$3:AN879,"*"&amp;BE$1&amp;"*"),""))</f>
        <v/>
      </c>
      <c r="BF879" s="20" t="str">
        <f>IF($AN879="","",IF(COUNTIF(AO879,"*"&amp;BF$1&amp;"*"),COUNTIF(AO$3:AO879,"*"&amp;BF$1&amp;"*"),""))</f>
        <v/>
      </c>
      <c r="BG879" s="20" t="str">
        <f>IF($AN879="","",IF(COUNTIF(AP879,"*"&amp;BG$1&amp;"*"),COUNTIF(AP$3:AP879,"*"&amp;BG$1&amp;"*"),""))</f>
        <v/>
      </c>
      <c r="BH879" s="20" t="str">
        <f>IF($AN879="","",IF(COUNTIF(AQ879,"*"&amp;BH$1&amp;"*"),COUNTIF(AQ$3:AQ879,"*"&amp;BH$1&amp;"*"),""))</f>
        <v/>
      </c>
      <c r="BI879" s="58" t="str">
        <f t="shared" si="423"/>
        <v/>
      </c>
      <c r="BJ879" s="20" t="str">
        <f t="shared" si="424"/>
        <v/>
      </c>
      <c r="BK879" s="20" t="str">
        <f t="shared" si="425"/>
        <v/>
      </c>
      <c r="BM879" s="20" t="str">
        <f>IF($BM$1&gt;=1+MAX($BM$3:BM878),1+MAX($BM$3:BM878),"")</f>
        <v/>
      </c>
      <c r="BN879" s="20" t="str">
        <f t="shared" si="427"/>
        <v/>
      </c>
      <c r="BO879" s="20" t="str">
        <f t="shared" si="427"/>
        <v/>
      </c>
      <c r="BP879" s="20" t="str">
        <f t="shared" si="427"/>
        <v/>
      </c>
      <c r="BQ879" s="20" t="str">
        <f t="shared" si="427"/>
        <v/>
      </c>
      <c r="BR879" s="20" t="str">
        <f t="shared" si="427"/>
        <v/>
      </c>
      <c r="BS879" s="20" t="str">
        <f t="shared" si="427"/>
        <v/>
      </c>
      <c r="BT879" s="20" t="str">
        <f t="shared" si="427"/>
        <v/>
      </c>
      <c r="BU879" s="20" t="str">
        <f t="shared" si="427"/>
        <v/>
      </c>
      <c r="BV879" s="20" t="str">
        <f t="shared" si="427"/>
        <v/>
      </c>
      <c r="BW879" s="20" t="str">
        <f t="shared" si="427"/>
        <v/>
      </c>
      <c r="BX879" s="20" t="str">
        <f t="shared" si="427"/>
        <v/>
      </c>
    </row>
    <row r="880" spans="2:76" ht="30" customHeight="1" x14ac:dyDescent="0.2">
      <c r="B880" s="52"/>
      <c r="C880" s="52"/>
      <c r="D880" s="52"/>
      <c r="E880" s="30"/>
      <c r="F880" s="31"/>
      <c r="G880" s="32"/>
      <c r="H880" s="30"/>
      <c r="I880" s="31"/>
      <c r="J880" s="34"/>
      <c r="K880" s="112" t="str">
        <f t="shared" si="403"/>
        <v/>
      </c>
      <c r="L880" s="108" t="str">
        <f t="shared" si="404"/>
        <v/>
      </c>
      <c r="M880" s="108" t="str">
        <f t="shared" si="405"/>
        <v/>
      </c>
      <c r="N880" s="31" t="str">
        <f t="shared" si="406"/>
        <v/>
      </c>
      <c r="O880" s="31" t="str">
        <f t="shared" si="407"/>
        <v/>
      </c>
      <c r="P880" s="49" t="str">
        <f t="shared" si="408"/>
        <v/>
      </c>
      <c r="Q880" s="49" t="str">
        <f t="shared" si="409"/>
        <v/>
      </c>
      <c r="R880" s="32" t="str">
        <f t="shared" si="410"/>
        <v/>
      </c>
      <c r="S880" s="19"/>
      <c r="T880" s="45" t="str">
        <f t="shared" si="411"/>
        <v/>
      </c>
      <c r="U880" s="32" t="str">
        <f t="shared" si="412"/>
        <v/>
      </c>
      <c r="V880" s="22"/>
      <c r="W880" s="6" t="str">
        <f t="shared" si="401"/>
        <v/>
      </c>
      <c r="X880" s="7" t="str">
        <f t="shared" si="413"/>
        <v/>
      </c>
      <c r="Y880" s="19"/>
      <c r="Z880" s="13" t="str">
        <f t="shared" si="402"/>
        <v/>
      </c>
      <c r="AA880" s="13" t="str">
        <f t="shared" si="414"/>
        <v/>
      </c>
      <c r="AB880" s="7" t="str">
        <f t="shared" si="415"/>
        <v/>
      </c>
      <c r="AC880" s="22"/>
      <c r="AD880" s="3" t="str">
        <f>IF(B880="","",COUNT(B$3:B880))</f>
        <v/>
      </c>
      <c r="AE880" s="3" t="str">
        <f>IF(C880="","",COUNT(C$3:C880))</f>
        <v/>
      </c>
      <c r="AF880" s="3" t="str">
        <f>IF(D880="","",COUNT(D$3:D880))</f>
        <v/>
      </c>
      <c r="AG880" s="20" t="str">
        <f>IF(E880="","",COUNTA($E$3:E880))</f>
        <v/>
      </c>
      <c r="AH880" s="38" t="str">
        <f>IF(B880="",IF(OR($C880&lt;&gt;"",$D880&lt;&gt;"",$E880&lt;&gt;"",$H880&lt;&gt;"",$G880&lt;&gt;""),INDEX(AH$3:AH879,MATCH(MAX(AD$3:AD879),AD$3:AD879,0),0),""),B880)</f>
        <v/>
      </c>
      <c r="AI880" s="38" t="str">
        <f>IF(C880="",IF(OR($D880&lt;&gt;"",$E880&lt;&gt;"",$H880&lt;&gt;"",$G880&lt;&gt;""),INDEX(AI$3:AI879,MATCH(MAX(AE$3:AE879),AE$3:AE879,0),0),""),C880)</f>
        <v/>
      </c>
      <c r="AJ880" s="38" t="str">
        <f>IF(D880="",IF(OR($E880&lt;&gt;"",$H880&lt;&gt;"",$G880&lt;&gt;""),INDEX(AJ$3:AJ879,MATCH(MAX(AF$3:AF879),AF$3:AF879,0),0),""),D880)</f>
        <v/>
      </c>
      <c r="AK880" s="4" t="str">
        <f>IF(入力!E880="","",IFERROR(INDEX(雇用者!$B$3:$B$100003,IFERROR(MATCH("*"&amp;$E880&amp;"*",雇用者!B$3:B$100003,0),MATCH("*"&amp;$E880&amp;"*",雇用者!C$3:C$100003,0)),0),入力!E880))&amp;""</f>
        <v/>
      </c>
      <c r="AL880" s="20" t="str">
        <f>IF(AM880="","",$AM880&amp;"@"&amp;AN880&amp;IF(AN880="","","@"&amp;COUNTIF($AK$3:AK880,AN880)))</f>
        <v/>
      </c>
      <c r="AM880" s="26" t="str">
        <f t="shared" si="416"/>
        <v/>
      </c>
      <c r="AN880" s="4" t="str">
        <f>IF(AK880="",IF(AND(OR(H880&lt;&gt;"",G880&lt;&gt;""),E880=""),INDEX($AK$3:AK879,MATCH(MAX($AG$3:AG879),$AG$3:AG879,0),0),""),AK880)</f>
        <v/>
      </c>
      <c r="AO880" s="20" t="str">
        <f>IF(H880="",IF(AN880="","",IFERROR(INDEX(雇用者!$D$3:$D$100003,MATCH($AN880,雇用者!B$3:B$100003,0),0),"")),H880)&amp;""</f>
        <v/>
      </c>
      <c r="AP880" s="20" t="str">
        <f>IF(AN880="","",IFERROR(IF(AND(入力!I880="",H880=""),INDEX(雇用者!$E$3:$E$100003,MATCH($AN880,雇用者!B$3:B$100003,0),0),I880),I880))&amp;""</f>
        <v/>
      </c>
      <c r="AQ880" s="20" t="str">
        <f t="shared" si="417"/>
        <v/>
      </c>
      <c r="AR880" s="20" t="str">
        <f t="shared" si="418"/>
        <v/>
      </c>
      <c r="AS880" s="20" t="str">
        <f>IF(AN880="","",IFERROR(IF(AND(入力!G880="",H880=""),INDEX(雇用者!$F$3:$Y$100003,MATCH($AN880,雇用者!B$3:B$100003,0),MATCH($AM880,雇用者!$F$1:$Y$1,1)),IF(G880="","",G880)),IF(G880="","",G880)))</f>
        <v/>
      </c>
      <c r="AT880" s="21" t="str">
        <f t="shared" si="419"/>
        <v/>
      </c>
      <c r="AU880" s="21" t="str">
        <f>IF(AND(AT880&lt;&gt;"",COUNTIF($AL$3:AL880,AL880)=1),SUMIF($AL$3:$AT$100003,AL880,$AT$3:$AT$100003),"")</f>
        <v/>
      </c>
      <c r="AV880" s="21" t="str">
        <f>IF(AND(COUNTIF($AM$3:AM880,AM880)=COUNTIF($AM$3:AM100880,AM880),AM880&lt;&gt;""),SUMIF($AM$3:AM880,AM880,$AT$3:AT880),"")</f>
        <v/>
      </c>
      <c r="AW880" s="96"/>
      <c r="AX880" s="20" t="str">
        <f>IF(COUNT(BC880:BH880)=6,MAX($AX$3:AX879)+1,"")</f>
        <v/>
      </c>
      <c r="AY880" s="20" t="str">
        <f>IF(AZ880="","",RANK(AZ880,$AZ$3:$AZ$100003,1)+COUNTIF($AZ$3:AZ880,AZ880)-1)</f>
        <v/>
      </c>
      <c r="AZ880" s="20" t="str">
        <f t="shared" si="420"/>
        <v/>
      </c>
      <c r="BA880" s="20" t="str">
        <f>IF(AN880="","",IF(COUNTIF($AN$3:AN880,AN880)=1,1+MAX($BA$3:BA879),INDEX($BA$3:BA879,MATCH(AN880,$AN$3:AN880,0),0)))</f>
        <v/>
      </c>
      <c r="BB880" s="20" t="str">
        <f>IF(AO880="","",IF(COUNTIF($AO$3:AO880,AO880)=1,1+MAX($BB$3:BB879),INDEX($BB$3:BB879,MATCH(AO880,$AO$3:AO880,0),0)))</f>
        <v/>
      </c>
      <c r="BC880" s="54" t="str">
        <f t="shared" si="421"/>
        <v/>
      </c>
      <c r="BD880" s="54" t="str">
        <f t="shared" si="422"/>
        <v/>
      </c>
      <c r="BE880" s="20" t="str">
        <f>IF($AN880="","",IF(COUNTIF(AN880,"*"&amp;BE$1&amp;"*"),COUNTIF(AN$3:AN880,"*"&amp;BE$1&amp;"*"),""))</f>
        <v/>
      </c>
      <c r="BF880" s="20" t="str">
        <f>IF($AN880="","",IF(COUNTIF(AO880,"*"&amp;BF$1&amp;"*"),COUNTIF(AO$3:AO880,"*"&amp;BF$1&amp;"*"),""))</f>
        <v/>
      </c>
      <c r="BG880" s="20" t="str">
        <f>IF($AN880="","",IF(COUNTIF(AP880,"*"&amp;BG$1&amp;"*"),COUNTIF(AP$3:AP880,"*"&amp;BG$1&amp;"*"),""))</f>
        <v/>
      </c>
      <c r="BH880" s="20" t="str">
        <f>IF($AN880="","",IF(COUNTIF(AQ880,"*"&amp;BH$1&amp;"*"),COUNTIF(AQ$3:AQ880,"*"&amp;BH$1&amp;"*"),""))</f>
        <v/>
      </c>
      <c r="BI880" s="58" t="str">
        <f t="shared" si="423"/>
        <v/>
      </c>
      <c r="BJ880" s="20" t="str">
        <f t="shared" si="424"/>
        <v/>
      </c>
      <c r="BK880" s="20" t="str">
        <f t="shared" si="425"/>
        <v/>
      </c>
      <c r="BM880" s="20" t="str">
        <f>IF($BM$1&gt;=1+MAX($BM$3:BM879),1+MAX($BM$3:BM879),"")</f>
        <v/>
      </c>
      <c r="BN880" s="20" t="str">
        <f t="shared" si="427"/>
        <v/>
      </c>
      <c r="BO880" s="20" t="str">
        <f t="shared" si="427"/>
        <v/>
      </c>
      <c r="BP880" s="20" t="str">
        <f t="shared" si="427"/>
        <v/>
      </c>
      <c r="BQ880" s="20" t="str">
        <f t="shared" si="427"/>
        <v/>
      </c>
      <c r="BR880" s="20" t="str">
        <f t="shared" si="427"/>
        <v/>
      </c>
      <c r="BS880" s="20" t="str">
        <f t="shared" si="427"/>
        <v/>
      </c>
      <c r="BT880" s="20" t="str">
        <f t="shared" si="427"/>
        <v/>
      </c>
      <c r="BU880" s="20" t="str">
        <f t="shared" si="427"/>
        <v/>
      </c>
      <c r="BV880" s="20" t="str">
        <f t="shared" si="427"/>
        <v/>
      </c>
      <c r="BW880" s="20" t="str">
        <f t="shared" si="427"/>
        <v/>
      </c>
      <c r="BX880" s="20" t="str">
        <f t="shared" si="427"/>
        <v/>
      </c>
    </row>
    <row r="881" spans="2:76" ht="30" customHeight="1" x14ac:dyDescent="0.2">
      <c r="B881" s="52"/>
      <c r="C881" s="52"/>
      <c r="D881" s="52"/>
      <c r="E881" s="30"/>
      <c r="F881" s="31"/>
      <c r="G881" s="32"/>
      <c r="H881" s="30"/>
      <c r="I881" s="31"/>
      <c r="J881" s="34"/>
      <c r="K881" s="112" t="str">
        <f t="shared" si="403"/>
        <v/>
      </c>
      <c r="L881" s="108" t="str">
        <f t="shared" si="404"/>
        <v/>
      </c>
      <c r="M881" s="108" t="str">
        <f t="shared" si="405"/>
        <v/>
      </c>
      <c r="N881" s="31" t="str">
        <f t="shared" si="406"/>
        <v/>
      </c>
      <c r="O881" s="31" t="str">
        <f t="shared" si="407"/>
        <v/>
      </c>
      <c r="P881" s="49" t="str">
        <f t="shared" si="408"/>
        <v/>
      </c>
      <c r="Q881" s="49" t="str">
        <f t="shared" si="409"/>
        <v/>
      </c>
      <c r="R881" s="32" t="str">
        <f t="shared" si="410"/>
        <v/>
      </c>
      <c r="S881" s="19"/>
      <c r="T881" s="45" t="str">
        <f t="shared" si="411"/>
        <v/>
      </c>
      <c r="U881" s="32" t="str">
        <f t="shared" si="412"/>
        <v/>
      </c>
      <c r="V881" s="22"/>
      <c r="W881" s="6" t="str">
        <f t="shared" si="401"/>
        <v/>
      </c>
      <c r="X881" s="7" t="str">
        <f t="shared" si="413"/>
        <v/>
      </c>
      <c r="Y881" s="19"/>
      <c r="Z881" s="13" t="str">
        <f t="shared" si="402"/>
        <v/>
      </c>
      <c r="AA881" s="13" t="str">
        <f t="shared" si="414"/>
        <v/>
      </c>
      <c r="AB881" s="7" t="str">
        <f t="shared" si="415"/>
        <v/>
      </c>
      <c r="AC881" s="22"/>
      <c r="AD881" s="3" t="str">
        <f>IF(B881="","",COUNT(B$3:B881))</f>
        <v/>
      </c>
      <c r="AE881" s="3" t="str">
        <f>IF(C881="","",COUNT(C$3:C881))</f>
        <v/>
      </c>
      <c r="AF881" s="3" t="str">
        <f>IF(D881="","",COUNT(D$3:D881))</f>
        <v/>
      </c>
      <c r="AG881" s="20" t="str">
        <f>IF(E881="","",COUNTA($E$3:E881))</f>
        <v/>
      </c>
      <c r="AH881" s="38" t="str">
        <f>IF(B881="",IF(OR($C881&lt;&gt;"",$D881&lt;&gt;"",$E881&lt;&gt;"",$H881&lt;&gt;"",$G881&lt;&gt;""),INDEX(AH$3:AH880,MATCH(MAX(AD$3:AD880),AD$3:AD880,0),0),""),B881)</f>
        <v/>
      </c>
      <c r="AI881" s="38" t="str">
        <f>IF(C881="",IF(OR($D881&lt;&gt;"",$E881&lt;&gt;"",$H881&lt;&gt;"",$G881&lt;&gt;""),INDEX(AI$3:AI880,MATCH(MAX(AE$3:AE880),AE$3:AE880,0),0),""),C881)</f>
        <v/>
      </c>
      <c r="AJ881" s="38" t="str">
        <f>IF(D881="",IF(OR($E881&lt;&gt;"",$H881&lt;&gt;"",$G881&lt;&gt;""),INDEX(AJ$3:AJ880,MATCH(MAX(AF$3:AF880),AF$3:AF880,0),0),""),D881)</f>
        <v/>
      </c>
      <c r="AK881" s="4" t="str">
        <f>IF(入力!E881="","",IFERROR(INDEX(雇用者!$B$3:$B$100003,IFERROR(MATCH("*"&amp;$E881&amp;"*",雇用者!B$3:B$100003,0),MATCH("*"&amp;$E881&amp;"*",雇用者!C$3:C$100003,0)),0),入力!E881))&amp;""</f>
        <v/>
      </c>
      <c r="AL881" s="20" t="str">
        <f>IF(AM881="","",$AM881&amp;"@"&amp;AN881&amp;IF(AN881="","","@"&amp;COUNTIF($AK$3:AK881,AN881)))</f>
        <v/>
      </c>
      <c r="AM881" s="26" t="str">
        <f t="shared" si="416"/>
        <v/>
      </c>
      <c r="AN881" s="4" t="str">
        <f>IF(AK881="",IF(AND(OR(H881&lt;&gt;"",G881&lt;&gt;""),E881=""),INDEX($AK$3:AK880,MATCH(MAX($AG$3:AG880),$AG$3:AG880,0),0),""),AK881)</f>
        <v/>
      </c>
      <c r="AO881" s="20" t="str">
        <f>IF(H881="",IF(AN881="","",IFERROR(INDEX(雇用者!$D$3:$D$100003,MATCH($AN881,雇用者!B$3:B$100003,0),0),"")),H881)&amp;""</f>
        <v/>
      </c>
      <c r="AP881" s="20" t="str">
        <f>IF(AN881="","",IFERROR(IF(AND(入力!I881="",H881=""),INDEX(雇用者!$E$3:$E$100003,MATCH($AN881,雇用者!B$3:B$100003,0),0),I881),I881))&amp;""</f>
        <v/>
      </c>
      <c r="AQ881" s="20" t="str">
        <f t="shared" si="417"/>
        <v/>
      </c>
      <c r="AR881" s="20" t="str">
        <f t="shared" si="418"/>
        <v/>
      </c>
      <c r="AS881" s="20" t="str">
        <f>IF(AN881="","",IFERROR(IF(AND(入力!G881="",H881=""),INDEX(雇用者!$F$3:$Y$100003,MATCH($AN881,雇用者!B$3:B$100003,0),MATCH($AM881,雇用者!$F$1:$Y$1,1)),IF(G881="","",G881)),IF(G881="","",G881)))</f>
        <v/>
      </c>
      <c r="AT881" s="21" t="str">
        <f t="shared" si="419"/>
        <v/>
      </c>
      <c r="AU881" s="21" t="str">
        <f>IF(AND(AT881&lt;&gt;"",COUNTIF($AL$3:AL881,AL881)=1),SUMIF($AL$3:$AT$100003,AL881,$AT$3:$AT$100003),"")</f>
        <v/>
      </c>
      <c r="AV881" s="21" t="str">
        <f>IF(AND(COUNTIF($AM$3:AM881,AM881)=COUNTIF($AM$3:AM100881,AM881),AM881&lt;&gt;""),SUMIF($AM$3:AM881,AM881,$AT$3:AT881),"")</f>
        <v/>
      </c>
      <c r="AW881" s="96"/>
      <c r="AX881" s="20" t="str">
        <f>IF(COUNT(BC881:BH881)=6,MAX($AX$3:AX880)+1,"")</f>
        <v/>
      </c>
      <c r="AY881" s="20" t="str">
        <f>IF(AZ881="","",RANK(AZ881,$AZ$3:$AZ$100003,1)+COUNTIF($AZ$3:AZ881,AZ881)-1)</f>
        <v/>
      </c>
      <c r="AZ881" s="20" t="str">
        <f t="shared" si="420"/>
        <v/>
      </c>
      <c r="BA881" s="20" t="str">
        <f>IF(AN881="","",IF(COUNTIF($AN$3:AN881,AN881)=1,1+MAX($BA$3:BA880),INDEX($BA$3:BA880,MATCH(AN881,$AN$3:AN881,0),0)))</f>
        <v/>
      </c>
      <c r="BB881" s="20" t="str">
        <f>IF(AO881="","",IF(COUNTIF($AO$3:AO881,AO881)=1,1+MAX($BB$3:BB880),INDEX($BB$3:BB880,MATCH(AO881,$AO$3:AO881,0),0)))</f>
        <v/>
      </c>
      <c r="BC881" s="54" t="str">
        <f t="shared" si="421"/>
        <v/>
      </c>
      <c r="BD881" s="54" t="str">
        <f t="shared" si="422"/>
        <v/>
      </c>
      <c r="BE881" s="20" t="str">
        <f>IF($AN881="","",IF(COUNTIF(AN881,"*"&amp;BE$1&amp;"*"),COUNTIF(AN$3:AN881,"*"&amp;BE$1&amp;"*"),""))</f>
        <v/>
      </c>
      <c r="BF881" s="20" t="str">
        <f>IF($AN881="","",IF(COUNTIF(AO881,"*"&amp;BF$1&amp;"*"),COUNTIF(AO$3:AO881,"*"&amp;BF$1&amp;"*"),""))</f>
        <v/>
      </c>
      <c r="BG881" s="20" t="str">
        <f>IF($AN881="","",IF(COUNTIF(AP881,"*"&amp;BG$1&amp;"*"),COUNTIF(AP$3:AP881,"*"&amp;BG$1&amp;"*"),""))</f>
        <v/>
      </c>
      <c r="BH881" s="20" t="str">
        <f>IF($AN881="","",IF(COUNTIF(AQ881,"*"&amp;BH$1&amp;"*"),COUNTIF(AQ$3:AQ881,"*"&amp;BH$1&amp;"*"),""))</f>
        <v/>
      </c>
      <c r="BI881" s="58" t="str">
        <f t="shared" si="423"/>
        <v/>
      </c>
      <c r="BJ881" s="20" t="str">
        <f t="shared" si="424"/>
        <v/>
      </c>
      <c r="BK881" s="20" t="str">
        <f t="shared" si="425"/>
        <v/>
      </c>
      <c r="BM881" s="20" t="str">
        <f>IF($BM$1&gt;=1+MAX($BM$3:BM880),1+MAX($BM$3:BM880),"")</f>
        <v/>
      </c>
      <c r="BN881" s="20" t="str">
        <f t="shared" si="427"/>
        <v/>
      </c>
      <c r="BO881" s="20" t="str">
        <f t="shared" si="427"/>
        <v/>
      </c>
      <c r="BP881" s="20" t="str">
        <f t="shared" si="427"/>
        <v/>
      </c>
      <c r="BQ881" s="20" t="str">
        <f t="shared" si="427"/>
        <v/>
      </c>
      <c r="BR881" s="20" t="str">
        <f t="shared" si="427"/>
        <v/>
      </c>
      <c r="BS881" s="20" t="str">
        <f t="shared" si="427"/>
        <v/>
      </c>
      <c r="BT881" s="20" t="str">
        <f t="shared" si="427"/>
        <v/>
      </c>
      <c r="BU881" s="20" t="str">
        <f t="shared" si="427"/>
        <v/>
      </c>
      <c r="BV881" s="20" t="str">
        <f t="shared" si="427"/>
        <v/>
      </c>
      <c r="BW881" s="20" t="str">
        <f t="shared" si="427"/>
        <v/>
      </c>
      <c r="BX881" s="20" t="str">
        <f t="shared" si="427"/>
        <v/>
      </c>
    </row>
    <row r="882" spans="2:76" ht="30" customHeight="1" x14ac:dyDescent="0.2">
      <c r="B882" s="52"/>
      <c r="C882" s="52"/>
      <c r="D882" s="52"/>
      <c r="E882" s="30"/>
      <c r="F882" s="31"/>
      <c r="G882" s="32"/>
      <c r="H882" s="30"/>
      <c r="I882" s="31"/>
      <c r="J882" s="34"/>
      <c r="K882" s="112" t="str">
        <f t="shared" si="403"/>
        <v/>
      </c>
      <c r="L882" s="108" t="str">
        <f t="shared" si="404"/>
        <v/>
      </c>
      <c r="M882" s="108" t="str">
        <f t="shared" si="405"/>
        <v/>
      </c>
      <c r="N882" s="31" t="str">
        <f t="shared" si="406"/>
        <v/>
      </c>
      <c r="O882" s="31" t="str">
        <f t="shared" si="407"/>
        <v/>
      </c>
      <c r="P882" s="49" t="str">
        <f t="shared" si="408"/>
        <v/>
      </c>
      <c r="Q882" s="49" t="str">
        <f t="shared" si="409"/>
        <v/>
      </c>
      <c r="R882" s="32" t="str">
        <f t="shared" si="410"/>
        <v/>
      </c>
      <c r="S882" s="19"/>
      <c r="T882" s="45" t="str">
        <f t="shared" si="411"/>
        <v/>
      </c>
      <c r="U882" s="32" t="str">
        <f t="shared" si="412"/>
        <v/>
      </c>
      <c r="V882" s="22"/>
      <c r="W882" s="6" t="str">
        <f t="shared" si="401"/>
        <v/>
      </c>
      <c r="X882" s="7" t="str">
        <f t="shared" si="413"/>
        <v/>
      </c>
      <c r="Y882" s="19"/>
      <c r="Z882" s="13" t="str">
        <f t="shared" si="402"/>
        <v/>
      </c>
      <c r="AA882" s="13" t="str">
        <f t="shared" si="414"/>
        <v/>
      </c>
      <c r="AB882" s="7" t="str">
        <f t="shared" si="415"/>
        <v/>
      </c>
      <c r="AC882" s="22"/>
      <c r="AD882" s="3" t="str">
        <f>IF(B882="","",COUNT(B$3:B882))</f>
        <v/>
      </c>
      <c r="AE882" s="3" t="str">
        <f>IF(C882="","",COUNT(C$3:C882))</f>
        <v/>
      </c>
      <c r="AF882" s="3" t="str">
        <f>IF(D882="","",COUNT(D$3:D882))</f>
        <v/>
      </c>
      <c r="AG882" s="20" t="str">
        <f>IF(E882="","",COUNTA($E$3:E882))</f>
        <v/>
      </c>
      <c r="AH882" s="38" t="str">
        <f>IF(B882="",IF(OR($C882&lt;&gt;"",$D882&lt;&gt;"",$E882&lt;&gt;"",$H882&lt;&gt;"",$G882&lt;&gt;""),INDEX(AH$3:AH881,MATCH(MAX(AD$3:AD881),AD$3:AD881,0),0),""),B882)</f>
        <v/>
      </c>
      <c r="AI882" s="38" t="str">
        <f>IF(C882="",IF(OR($D882&lt;&gt;"",$E882&lt;&gt;"",$H882&lt;&gt;"",$G882&lt;&gt;""),INDEX(AI$3:AI881,MATCH(MAX(AE$3:AE881),AE$3:AE881,0),0),""),C882)</f>
        <v/>
      </c>
      <c r="AJ882" s="38" t="str">
        <f>IF(D882="",IF(OR($E882&lt;&gt;"",$H882&lt;&gt;"",$G882&lt;&gt;""),INDEX(AJ$3:AJ881,MATCH(MAX(AF$3:AF881),AF$3:AF881,0),0),""),D882)</f>
        <v/>
      </c>
      <c r="AK882" s="4" t="str">
        <f>IF(入力!E882="","",IFERROR(INDEX(雇用者!$B$3:$B$100003,IFERROR(MATCH("*"&amp;$E882&amp;"*",雇用者!B$3:B$100003,0),MATCH("*"&amp;$E882&amp;"*",雇用者!C$3:C$100003,0)),0),入力!E882))&amp;""</f>
        <v/>
      </c>
      <c r="AL882" s="20" t="str">
        <f>IF(AM882="","",$AM882&amp;"@"&amp;AN882&amp;IF(AN882="","","@"&amp;COUNTIF($AK$3:AK882,AN882)))</f>
        <v/>
      </c>
      <c r="AM882" s="26" t="str">
        <f t="shared" si="416"/>
        <v/>
      </c>
      <c r="AN882" s="4" t="str">
        <f>IF(AK882="",IF(AND(OR(H882&lt;&gt;"",G882&lt;&gt;""),E882=""),INDEX($AK$3:AK881,MATCH(MAX($AG$3:AG881),$AG$3:AG881,0),0),""),AK882)</f>
        <v/>
      </c>
      <c r="AO882" s="20" t="str">
        <f>IF(H882="",IF(AN882="","",IFERROR(INDEX(雇用者!$D$3:$D$100003,MATCH($AN882,雇用者!B$3:B$100003,0),0),"")),H882)&amp;""</f>
        <v/>
      </c>
      <c r="AP882" s="20" t="str">
        <f>IF(AN882="","",IFERROR(IF(AND(入力!I882="",H882=""),INDEX(雇用者!$E$3:$E$100003,MATCH($AN882,雇用者!B$3:B$100003,0),0),I882),I882))&amp;""</f>
        <v/>
      </c>
      <c r="AQ882" s="20" t="str">
        <f t="shared" si="417"/>
        <v/>
      </c>
      <c r="AR882" s="20" t="str">
        <f t="shared" si="418"/>
        <v/>
      </c>
      <c r="AS882" s="20" t="str">
        <f>IF(AN882="","",IFERROR(IF(AND(入力!G882="",H882=""),INDEX(雇用者!$F$3:$Y$100003,MATCH($AN882,雇用者!B$3:B$100003,0),MATCH($AM882,雇用者!$F$1:$Y$1,1)),IF(G882="","",G882)),IF(G882="","",G882)))</f>
        <v/>
      </c>
      <c r="AT882" s="21" t="str">
        <f t="shared" si="419"/>
        <v/>
      </c>
      <c r="AU882" s="21" t="str">
        <f>IF(AND(AT882&lt;&gt;"",COUNTIF($AL$3:AL882,AL882)=1),SUMIF($AL$3:$AT$100003,AL882,$AT$3:$AT$100003),"")</f>
        <v/>
      </c>
      <c r="AV882" s="21" t="str">
        <f>IF(AND(COUNTIF($AM$3:AM882,AM882)=COUNTIF($AM$3:AM100882,AM882),AM882&lt;&gt;""),SUMIF($AM$3:AM882,AM882,$AT$3:AT882),"")</f>
        <v/>
      </c>
      <c r="AW882" s="96"/>
      <c r="AX882" s="20" t="str">
        <f>IF(COUNT(BC882:BH882)=6,MAX($AX$3:AX881)+1,"")</f>
        <v/>
      </c>
      <c r="AY882" s="20" t="str">
        <f>IF(AZ882="","",RANK(AZ882,$AZ$3:$AZ$100003,1)+COUNTIF($AZ$3:AZ882,AZ882)-1)</f>
        <v/>
      </c>
      <c r="AZ882" s="20" t="str">
        <f t="shared" si="420"/>
        <v/>
      </c>
      <c r="BA882" s="20" t="str">
        <f>IF(AN882="","",IF(COUNTIF($AN$3:AN882,AN882)=1,1+MAX($BA$3:BA881),INDEX($BA$3:BA881,MATCH(AN882,$AN$3:AN882,0),0)))</f>
        <v/>
      </c>
      <c r="BB882" s="20" t="str">
        <f>IF(AO882="","",IF(COUNTIF($AO$3:AO882,AO882)=1,1+MAX($BB$3:BB881),INDEX($BB$3:BB881,MATCH(AO882,$AO$3:AO882,0),0)))</f>
        <v/>
      </c>
      <c r="BC882" s="54" t="str">
        <f t="shared" si="421"/>
        <v/>
      </c>
      <c r="BD882" s="54" t="str">
        <f t="shared" si="422"/>
        <v/>
      </c>
      <c r="BE882" s="20" t="str">
        <f>IF($AN882="","",IF(COUNTIF(AN882,"*"&amp;BE$1&amp;"*"),COUNTIF(AN$3:AN882,"*"&amp;BE$1&amp;"*"),""))</f>
        <v/>
      </c>
      <c r="BF882" s="20" t="str">
        <f>IF($AN882="","",IF(COUNTIF(AO882,"*"&amp;BF$1&amp;"*"),COUNTIF(AO$3:AO882,"*"&amp;BF$1&amp;"*"),""))</f>
        <v/>
      </c>
      <c r="BG882" s="20" t="str">
        <f>IF($AN882="","",IF(COUNTIF(AP882,"*"&amp;BG$1&amp;"*"),COUNTIF(AP$3:AP882,"*"&amp;BG$1&amp;"*"),""))</f>
        <v/>
      </c>
      <c r="BH882" s="20" t="str">
        <f>IF($AN882="","",IF(COUNTIF(AQ882,"*"&amp;BH$1&amp;"*"),COUNTIF(AQ$3:AQ882,"*"&amp;BH$1&amp;"*"),""))</f>
        <v/>
      </c>
      <c r="BI882" s="58" t="str">
        <f t="shared" si="423"/>
        <v/>
      </c>
      <c r="BJ882" s="20" t="str">
        <f t="shared" si="424"/>
        <v/>
      </c>
      <c r="BK882" s="20" t="str">
        <f t="shared" si="425"/>
        <v/>
      </c>
      <c r="BM882" s="20" t="str">
        <f>IF($BM$1&gt;=1+MAX($BM$3:BM881),1+MAX($BM$3:BM881),"")</f>
        <v/>
      </c>
      <c r="BN882" s="20" t="str">
        <f t="shared" si="427"/>
        <v/>
      </c>
      <c r="BO882" s="20" t="str">
        <f t="shared" si="427"/>
        <v/>
      </c>
      <c r="BP882" s="20" t="str">
        <f t="shared" si="427"/>
        <v/>
      </c>
      <c r="BQ882" s="20" t="str">
        <f t="shared" si="427"/>
        <v/>
      </c>
      <c r="BR882" s="20" t="str">
        <f t="shared" si="427"/>
        <v/>
      </c>
      <c r="BS882" s="20" t="str">
        <f t="shared" si="427"/>
        <v/>
      </c>
      <c r="BT882" s="20" t="str">
        <f t="shared" si="427"/>
        <v/>
      </c>
      <c r="BU882" s="20" t="str">
        <f t="shared" si="427"/>
        <v/>
      </c>
      <c r="BV882" s="20" t="str">
        <f t="shared" si="427"/>
        <v/>
      </c>
      <c r="BW882" s="20" t="str">
        <f t="shared" si="427"/>
        <v/>
      </c>
      <c r="BX882" s="20" t="str">
        <f t="shared" si="427"/>
        <v/>
      </c>
    </row>
    <row r="883" spans="2:76" ht="30" customHeight="1" x14ac:dyDescent="0.2">
      <c r="B883" s="52"/>
      <c r="C883" s="52"/>
      <c r="D883" s="52"/>
      <c r="E883" s="30"/>
      <c r="F883" s="31"/>
      <c r="G883" s="32"/>
      <c r="H883" s="30"/>
      <c r="I883" s="31"/>
      <c r="J883" s="34"/>
      <c r="K883" s="112" t="str">
        <f t="shared" si="403"/>
        <v/>
      </c>
      <c r="L883" s="108" t="str">
        <f t="shared" si="404"/>
        <v/>
      </c>
      <c r="M883" s="108" t="str">
        <f t="shared" si="405"/>
        <v/>
      </c>
      <c r="N883" s="31" t="str">
        <f t="shared" si="406"/>
        <v/>
      </c>
      <c r="O883" s="31" t="str">
        <f t="shared" si="407"/>
        <v/>
      </c>
      <c r="P883" s="49" t="str">
        <f t="shared" si="408"/>
        <v/>
      </c>
      <c r="Q883" s="49" t="str">
        <f t="shared" si="409"/>
        <v/>
      </c>
      <c r="R883" s="32" t="str">
        <f t="shared" si="410"/>
        <v/>
      </c>
      <c r="S883" s="19"/>
      <c r="T883" s="45" t="str">
        <f t="shared" si="411"/>
        <v/>
      </c>
      <c r="U883" s="32" t="str">
        <f t="shared" si="412"/>
        <v/>
      </c>
      <c r="V883" s="22"/>
      <c r="W883" s="6" t="str">
        <f t="shared" si="401"/>
        <v/>
      </c>
      <c r="X883" s="7" t="str">
        <f t="shared" si="413"/>
        <v/>
      </c>
      <c r="Y883" s="19"/>
      <c r="Z883" s="13" t="str">
        <f t="shared" si="402"/>
        <v/>
      </c>
      <c r="AA883" s="13" t="str">
        <f t="shared" si="414"/>
        <v/>
      </c>
      <c r="AB883" s="7" t="str">
        <f t="shared" si="415"/>
        <v/>
      </c>
      <c r="AC883" s="22"/>
      <c r="AD883" s="3" t="str">
        <f>IF(B883="","",COUNT(B$3:B883))</f>
        <v/>
      </c>
      <c r="AE883" s="3" t="str">
        <f>IF(C883="","",COUNT(C$3:C883))</f>
        <v/>
      </c>
      <c r="AF883" s="3" t="str">
        <f>IF(D883="","",COUNT(D$3:D883))</f>
        <v/>
      </c>
      <c r="AG883" s="20" t="str">
        <f>IF(E883="","",COUNTA($E$3:E883))</f>
        <v/>
      </c>
      <c r="AH883" s="38" t="str">
        <f>IF(B883="",IF(OR($C883&lt;&gt;"",$D883&lt;&gt;"",$E883&lt;&gt;"",$H883&lt;&gt;"",$G883&lt;&gt;""),INDEX(AH$3:AH882,MATCH(MAX(AD$3:AD882),AD$3:AD882,0),0),""),B883)</f>
        <v/>
      </c>
      <c r="AI883" s="38" t="str">
        <f>IF(C883="",IF(OR($D883&lt;&gt;"",$E883&lt;&gt;"",$H883&lt;&gt;"",$G883&lt;&gt;""),INDEX(AI$3:AI882,MATCH(MAX(AE$3:AE882),AE$3:AE882,0),0),""),C883)</f>
        <v/>
      </c>
      <c r="AJ883" s="38" t="str">
        <f>IF(D883="",IF(OR($E883&lt;&gt;"",$H883&lt;&gt;"",$G883&lt;&gt;""),INDEX(AJ$3:AJ882,MATCH(MAX(AF$3:AF882),AF$3:AF882,0),0),""),D883)</f>
        <v/>
      </c>
      <c r="AK883" s="4" t="str">
        <f>IF(入力!E883="","",IFERROR(INDEX(雇用者!$B$3:$B$100003,IFERROR(MATCH("*"&amp;$E883&amp;"*",雇用者!B$3:B$100003,0),MATCH("*"&amp;$E883&amp;"*",雇用者!C$3:C$100003,0)),0),入力!E883))&amp;""</f>
        <v/>
      </c>
      <c r="AL883" s="20" t="str">
        <f>IF(AM883="","",$AM883&amp;"@"&amp;AN883&amp;IF(AN883="","","@"&amp;COUNTIF($AK$3:AK883,AN883)))</f>
        <v/>
      </c>
      <c r="AM883" s="26" t="str">
        <f t="shared" si="416"/>
        <v/>
      </c>
      <c r="AN883" s="4" t="str">
        <f>IF(AK883="",IF(AND(OR(H883&lt;&gt;"",G883&lt;&gt;""),E883=""),INDEX($AK$3:AK882,MATCH(MAX($AG$3:AG882),$AG$3:AG882,0),0),""),AK883)</f>
        <v/>
      </c>
      <c r="AO883" s="20" t="str">
        <f>IF(H883="",IF(AN883="","",IFERROR(INDEX(雇用者!$D$3:$D$100003,MATCH($AN883,雇用者!B$3:B$100003,0),0),"")),H883)&amp;""</f>
        <v/>
      </c>
      <c r="AP883" s="20" t="str">
        <f>IF(AN883="","",IFERROR(IF(AND(入力!I883="",H883=""),INDEX(雇用者!$E$3:$E$100003,MATCH($AN883,雇用者!B$3:B$100003,0),0),I883),I883))&amp;""</f>
        <v/>
      </c>
      <c r="AQ883" s="20" t="str">
        <f t="shared" si="417"/>
        <v/>
      </c>
      <c r="AR883" s="20" t="str">
        <f t="shared" si="418"/>
        <v/>
      </c>
      <c r="AS883" s="20" t="str">
        <f>IF(AN883="","",IFERROR(IF(AND(入力!G883="",H883=""),INDEX(雇用者!$F$3:$Y$100003,MATCH($AN883,雇用者!B$3:B$100003,0),MATCH($AM883,雇用者!$F$1:$Y$1,1)),IF(G883="","",G883)),IF(G883="","",G883)))</f>
        <v/>
      </c>
      <c r="AT883" s="21" t="str">
        <f t="shared" si="419"/>
        <v/>
      </c>
      <c r="AU883" s="21" t="str">
        <f>IF(AND(AT883&lt;&gt;"",COUNTIF($AL$3:AL883,AL883)=1),SUMIF($AL$3:$AT$100003,AL883,$AT$3:$AT$100003),"")</f>
        <v/>
      </c>
      <c r="AV883" s="21" t="str">
        <f>IF(AND(COUNTIF($AM$3:AM883,AM883)=COUNTIF($AM$3:AM100883,AM883),AM883&lt;&gt;""),SUMIF($AM$3:AM883,AM883,$AT$3:AT883),"")</f>
        <v/>
      </c>
      <c r="AW883" s="96"/>
      <c r="AX883" s="20" t="str">
        <f>IF(COUNT(BC883:BH883)=6,MAX($AX$3:AX882)+1,"")</f>
        <v/>
      </c>
      <c r="AY883" s="20" t="str">
        <f>IF(AZ883="","",RANK(AZ883,$AZ$3:$AZ$100003,1)+COUNTIF($AZ$3:AZ883,AZ883)-1)</f>
        <v/>
      </c>
      <c r="AZ883" s="20" t="str">
        <f t="shared" si="420"/>
        <v/>
      </c>
      <c r="BA883" s="20" t="str">
        <f>IF(AN883="","",IF(COUNTIF($AN$3:AN883,AN883)=1,1+MAX($BA$3:BA882),INDEX($BA$3:BA882,MATCH(AN883,$AN$3:AN883,0),0)))</f>
        <v/>
      </c>
      <c r="BB883" s="20" t="str">
        <f>IF(AO883="","",IF(COUNTIF($AO$3:AO883,AO883)=1,1+MAX($BB$3:BB882),INDEX($BB$3:BB882,MATCH(AO883,$AO$3:AO883,0),0)))</f>
        <v/>
      </c>
      <c r="BC883" s="54" t="str">
        <f t="shared" si="421"/>
        <v/>
      </c>
      <c r="BD883" s="54" t="str">
        <f t="shared" si="422"/>
        <v/>
      </c>
      <c r="BE883" s="20" t="str">
        <f>IF($AN883="","",IF(COUNTIF(AN883,"*"&amp;BE$1&amp;"*"),COUNTIF(AN$3:AN883,"*"&amp;BE$1&amp;"*"),""))</f>
        <v/>
      </c>
      <c r="BF883" s="20" t="str">
        <f>IF($AN883="","",IF(COUNTIF(AO883,"*"&amp;BF$1&amp;"*"),COUNTIF(AO$3:AO883,"*"&amp;BF$1&amp;"*"),""))</f>
        <v/>
      </c>
      <c r="BG883" s="20" t="str">
        <f>IF($AN883="","",IF(COUNTIF(AP883,"*"&amp;BG$1&amp;"*"),COUNTIF(AP$3:AP883,"*"&amp;BG$1&amp;"*"),""))</f>
        <v/>
      </c>
      <c r="BH883" s="20" t="str">
        <f>IF($AN883="","",IF(COUNTIF(AQ883,"*"&amp;BH$1&amp;"*"),COUNTIF(AQ$3:AQ883,"*"&amp;BH$1&amp;"*"),""))</f>
        <v/>
      </c>
      <c r="BI883" s="58" t="str">
        <f t="shared" si="423"/>
        <v/>
      </c>
      <c r="BJ883" s="20" t="str">
        <f t="shared" si="424"/>
        <v/>
      </c>
      <c r="BK883" s="20" t="str">
        <f t="shared" si="425"/>
        <v/>
      </c>
      <c r="BM883" s="20" t="str">
        <f>IF($BM$1&gt;=1+MAX($BM$3:BM882),1+MAX($BM$3:BM882),"")</f>
        <v/>
      </c>
      <c r="BN883" s="20" t="str">
        <f t="shared" si="427"/>
        <v/>
      </c>
      <c r="BO883" s="20" t="str">
        <f t="shared" si="427"/>
        <v/>
      </c>
      <c r="BP883" s="20" t="str">
        <f t="shared" si="427"/>
        <v/>
      </c>
      <c r="BQ883" s="20" t="str">
        <f t="shared" si="427"/>
        <v/>
      </c>
      <c r="BR883" s="20" t="str">
        <f t="shared" si="427"/>
        <v/>
      </c>
      <c r="BS883" s="20" t="str">
        <f t="shared" si="427"/>
        <v/>
      </c>
      <c r="BT883" s="20" t="str">
        <f t="shared" si="427"/>
        <v/>
      </c>
      <c r="BU883" s="20" t="str">
        <f t="shared" si="427"/>
        <v/>
      </c>
      <c r="BV883" s="20" t="str">
        <f t="shared" si="427"/>
        <v/>
      </c>
      <c r="BW883" s="20" t="str">
        <f t="shared" si="427"/>
        <v/>
      </c>
      <c r="BX883" s="20" t="str">
        <f t="shared" si="427"/>
        <v/>
      </c>
    </row>
    <row r="884" spans="2:76" ht="30" customHeight="1" x14ac:dyDescent="0.2">
      <c r="B884" s="52"/>
      <c r="C884" s="52"/>
      <c r="D884" s="52"/>
      <c r="E884" s="30"/>
      <c r="F884" s="31"/>
      <c r="G884" s="32"/>
      <c r="H884" s="30"/>
      <c r="I884" s="31"/>
      <c r="J884" s="34"/>
      <c r="K884" s="112" t="str">
        <f t="shared" si="403"/>
        <v/>
      </c>
      <c r="L884" s="108" t="str">
        <f t="shared" si="404"/>
        <v/>
      </c>
      <c r="M884" s="108" t="str">
        <f t="shared" si="405"/>
        <v/>
      </c>
      <c r="N884" s="31" t="str">
        <f t="shared" si="406"/>
        <v/>
      </c>
      <c r="O884" s="31" t="str">
        <f t="shared" si="407"/>
        <v/>
      </c>
      <c r="P884" s="49" t="str">
        <f t="shared" si="408"/>
        <v/>
      </c>
      <c r="Q884" s="49" t="str">
        <f t="shared" si="409"/>
        <v/>
      </c>
      <c r="R884" s="32" t="str">
        <f t="shared" si="410"/>
        <v/>
      </c>
      <c r="S884" s="19"/>
      <c r="T884" s="45" t="str">
        <f t="shared" si="411"/>
        <v/>
      </c>
      <c r="U884" s="32" t="str">
        <f t="shared" si="412"/>
        <v/>
      </c>
      <c r="V884" s="22"/>
      <c r="W884" s="6" t="str">
        <f t="shared" si="401"/>
        <v/>
      </c>
      <c r="X884" s="7" t="str">
        <f t="shared" si="413"/>
        <v/>
      </c>
      <c r="Y884" s="19"/>
      <c r="Z884" s="13" t="str">
        <f t="shared" si="402"/>
        <v/>
      </c>
      <c r="AA884" s="13" t="str">
        <f t="shared" si="414"/>
        <v/>
      </c>
      <c r="AB884" s="7" t="str">
        <f t="shared" si="415"/>
        <v/>
      </c>
      <c r="AC884" s="22"/>
      <c r="AD884" s="3" t="str">
        <f>IF(B884="","",COUNT(B$3:B884))</f>
        <v/>
      </c>
      <c r="AE884" s="3" t="str">
        <f>IF(C884="","",COUNT(C$3:C884))</f>
        <v/>
      </c>
      <c r="AF884" s="3" t="str">
        <f>IF(D884="","",COUNT(D$3:D884))</f>
        <v/>
      </c>
      <c r="AG884" s="20" t="str">
        <f>IF(E884="","",COUNTA($E$3:E884))</f>
        <v/>
      </c>
      <c r="AH884" s="38" t="str">
        <f>IF(B884="",IF(OR($C884&lt;&gt;"",$D884&lt;&gt;"",$E884&lt;&gt;"",$H884&lt;&gt;"",$G884&lt;&gt;""),INDEX(AH$3:AH883,MATCH(MAX(AD$3:AD883),AD$3:AD883,0),0),""),B884)</f>
        <v/>
      </c>
      <c r="AI884" s="38" t="str">
        <f>IF(C884="",IF(OR($D884&lt;&gt;"",$E884&lt;&gt;"",$H884&lt;&gt;"",$G884&lt;&gt;""),INDEX(AI$3:AI883,MATCH(MAX(AE$3:AE883),AE$3:AE883,0),0),""),C884)</f>
        <v/>
      </c>
      <c r="AJ884" s="38" t="str">
        <f>IF(D884="",IF(OR($E884&lt;&gt;"",$H884&lt;&gt;"",$G884&lt;&gt;""),INDEX(AJ$3:AJ883,MATCH(MAX(AF$3:AF883),AF$3:AF883,0),0),""),D884)</f>
        <v/>
      </c>
      <c r="AK884" s="4" t="str">
        <f>IF(入力!E884="","",IFERROR(INDEX(雇用者!$B$3:$B$100003,IFERROR(MATCH("*"&amp;$E884&amp;"*",雇用者!B$3:B$100003,0),MATCH("*"&amp;$E884&amp;"*",雇用者!C$3:C$100003,0)),0),入力!E884))&amp;""</f>
        <v/>
      </c>
      <c r="AL884" s="20" t="str">
        <f>IF(AM884="","",$AM884&amp;"@"&amp;AN884&amp;IF(AN884="","","@"&amp;COUNTIF($AK$3:AK884,AN884)))</f>
        <v/>
      </c>
      <c r="AM884" s="26" t="str">
        <f t="shared" si="416"/>
        <v/>
      </c>
      <c r="AN884" s="4" t="str">
        <f>IF(AK884="",IF(AND(OR(H884&lt;&gt;"",G884&lt;&gt;""),E884=""),INDEX($AK$3:AK883,MATCH(MAX($AG$3:AG883),$AG$3:AG883,0),0),""),AK884)</f>
        <v/>
      </c>
      <c r="AO884" s="20" t="str">
        <f>IF(H884="",IF(AN884="","",IFERROR(INDEX(雇用者!$D$3:$D$100003,MATCH($AN884,雇用者!B$3:B$100003,0),0),"")),H884)&amp;""</f>
        <v/>
      </c>
      <c r="AP884" s="20" t="str">
        <f>IF(AN884="","",IFERROR(IF(AND(入力!I884="",H884=""),INDEX(雇用者!$E$3:$E$100003,MATCH($AN884,雇用者!B$3:B$100003,0),0),I884),I884))&amp;""</f>
        <v/>
      </c>
      <c r="AQ884" s="20" t="str">
        <f t="shared" si="417"/>
        <v/>
      </c>
      <c r="AR884" s="20" t="str">
        <f t="shared" si="418"/>
        <v/>
      </c>
      <c r="AS884" s="20" t="str">
        <f>IF(AN884="","",IFERROR(IF(AND(入力!G884="",H884=""),INDEX(雇用者!$F$3:$Y$100003,MATCH($AN884,雇用者!B$3:B$100003,0),MATCH($AM884,雇用者!$F$1:$Y$1,1)),IF(G884="","",G884)),IF(G884="","",G884)))</f>
        <v/>
      </c>
      <c r="AT884" s="21" t="str">
        <f t="shared" si="419"/>
        <v/>
      </c>
      <c r="AU884" s="21" t="str">
        <f>IF(AND(AT884&lt;&gt;"",COUNTIF($AL$3:AL884,AL884)=1),SUMIF($AL$3:$AT$100003,AL884,$AT$3:$AT$100003),"")</f>
        <v/>
      </c>
      <c r="AV884" s="21" t="str">
        <f>IF(AND(COUNTIF($AM$3:AM884,AM884)=COUNTIF($AM$3:AM100884,AM884),AM884&lt;&gt;""),SUMIF($AM$3:AM884,AM884,$AT$3:AT884),"")</f>
        <v/>
      </c>
      <c r="AW884" s="96"/>
      <c r="AX884" s="20" t="str">
        <f>IF(COUNT(BC884:BH884)=6,MAX($AX$3:AX883)+1,"")</f>
        <v/>
      </c>
      <c r="AY884" s="20" t="str">
        <f>IF(AZ884="","",RANK(AZ884,$AZ$3:$AZ$100003,1)+COUNTIF($AZ$3:AZ884,AZ884)-1)</f>
        <v/>
      </c>
      <c r="AZ884" s="20" t="str">
        <f t="shared" si="420"/>
        <v/>
      </c>
      <c r="BA884" s="20" t="str">
        <f>IF(AN884="","",IF(COUNTIF($AN$3:AN884,AN884)=1,1+MAX($BA$3:BA883),INDEX($BA$3:BA883,MATCH(AN884,$AN$3:AN884,0),0)))</f>
        <v/>
      </c>
      <c r="BB884" s="20" t="str">
        <f>IF(AO884="","",IF(COUNTIF($AO$3:AO884,AO884)=1,1+MAX($BB$3:BB883),INDEX($BB$3:BB883,MATCH(AO884,$AO$3:AO884,0),0)))</f>
        <v/>
      </c>
      <c r="BC884" s="54" t="str">
        <f t="shared" si="421"/>
        <v/>
      </c>
      <c r="BD884" s="54" t="str">
        <f t="shared" si="422"/>
        <v/>
      </c>
      <c r="BE884" s="20" t="str">
        <f>IF($AN884="","",IF(COUNTIF(AN884,"*"&amp;BE$1&amp;"*"),COUNTIF(AN$3:AN884,"*"&amp;BE$1&amp;"*"),""))</f>
        <v/>
      </c>
      <c r="BF884" s="20" t="str">
        <f>IF($AN884="","",IF(COUNTIF(AO884,"*"&amp;BF$1&amp;"*"),COUNTIF(AO$3:AO884,"*"&amp;BF$1&amp;"*"),""))</f>
        <v/>
      </c>
      <c r="BG884" s="20" t="str">
        <f>IF($AN884="","",IF(COUNTIF(AP884,"*"&amp;BG$1&amp;"*"),COUNTIF(AP$3:AP884,"*"&amp;BG$1&amp;"*"),""))</f>
        <v/>
      </c>
      <c r="BH884" s="20" t="str">
        <f>IF($AN884="","",IF(COUNTIF(AQ884,"*"&amp;BH$1&amp;"*"),COUNTIF(AQ$3:AQ884,"*"&amp;BH$1&amp;"*"),""))</f>
        <v/>
      </c>
      <c r="BI884" s="58" t="str">
        <f t="shared" si="423"/>
        <v/>
      </c>
      <c r="BJ884" s="20" t="str">
        <f t="shared" si="424"/>
        <v/>
      </c>
      <c r="BK884" s="20" t="str">
        <f t="shared" si="425"/>
        <v/>
      </c>
      <c r="BM884" s="20" t="str">
        <f>IF($BM$1&gt;=1+MAX($BM$3:BM883),1+MAX($BM$3:BM883),"")</f>
        <v/>
      </c>
      <c r="BN884" s="20" t="str">
        <f t="shared" si="427"/>
        <v/>
      </c>
      <c r="BO884" s="20" t="str">
        <f t="shared" si="427"/>
        <v/>
      </c>
      <c r="BP884" s="20" t="str">
        <f t="shared" si="427"/>
        <v/>
      </c>
      <c r="BQ884" s="20" t="str">
        <f t="shared" si="427"/>
        <v/>
      </c>
      <c r="BR884" s="20" t="str">
        <f t="shared" si="427"/>
        <v/>
      </c>
      <c r="BS884" s="20" t="str">
        <f t="shared" si="427"/>
        <v/>
      </c>
      <c r="BT884" s="20" t="str">
        <f t="shared" si="427"/>
        <v/>
      </c>
      <c r="BU884" s="20" t="str">
        <f t="shared" si="427"/>
        <v/>
      </c>
      <c r="BV884" s="20" t="str">
        <f t="shared" si="427"/>
        <v/>
      </c>
      <c r="BW884" s="20" t="str">
        <f t="shared" si="427"/>
        <v/>
      </c>
      <c r="BX884" s="20" t="str">
        <f t="shared" si="427"/>
        <v/>
      </c>
    </row>
    <row r="885" spans="2:76" ht="30" customHeight="1" x14ac:dyDescent="0.2">
      <c r="B885" s="52"/>
      <c r="C885" s="52"/>
      <c r="D885" s="52"/>
      <c r="E885" s="30"/>
      <c r="F885" s="31"/>
      <c r="G885" s="32"/>
      <c r="H885" s="30"/>
      <c r="I885" s="31"/>
      <c r="J885" s="34"/>
      <c r="K885" s="112" t="str">
        <f t="shared" si="403"/>
        <v/>
      </c>
      <c r="L885" s="108" t="str">
        <f t="shared" si="404"/>
        <v/>
      </c>
      <c r="M885" s="108" t="str">
        <f t="shared" si="405"/>
        <v/>
      </c>
      <c r="N885" s="31" t="str">
        <f t="shared" si="406"/>
        <v/>
      </c>
      <c r="O885" s="31" t="str">
        <f t="shared" si="407"/>
        <v/>
      </c>
      <c r="P885" s="49" t="str">
        <f t="shared" si="408"/>
        <v/>
      </c>
      <c r="Q885" s="49" t="str">
        <f t="shared" si="409"/>
        <v/>
      </c>
      <c r="R885" s="32" t="str">
        <f t="shared" si="410"/>
        <v/>
      </c>
      <c r="S885" s="19"/>
      <c r="T885" s="45" t="str">
        <f t="shared" si="411"/>
        <v/>
      </c>
      <c r="U885" s="32" t="str">
        <f t="shared" si="412"/>
        <v/>
      </c>
      <c r="V885" s="22"/>
      <c r="W885" s="6" t="str">
        <f t="shared" si="401"/>
        <v/>
      </c>
      <c r="X885" s="7" t="str">
        <f t="shared" si="413"/>
        <v/>
      </c>
      <c r="Y885" s="19"/>
      <c r="Z885" s="13" t="str">
        <f t="shared" si="402"/>
        <v/>
      </c>
      <c r="AA885" s="13" t="str">
        <f t="shared" si="414"/>
        <v/>
      </c>
      <c r="AB885" s="7" t="str">
        <f t="shared" si="415"/>
        <v/>
      </c>
      <c r="AC885" s="22"/>
      <c r="AD885" s="3" t="str">
        <f>IF(B885="","",COUNT(B$3:B885))</f>
        <v/>
      </c>
      <c r="AE885" s="3" t="str">
        <f>IF(C885="","",COUNT(C$3:C885))</f>
        <v/>
      </c>
      <c r="AF885" s="3" t="str">
        <f>IF(D885="","",COUNT(D$3:D885))</f>
        <v/>
      </c>
      <c r="AG885" s="20" t="str">
        <f>IF(E885="","",COUNTA($E$3:E885))</f>
        <v/>
      </c>
      <c r="AH885" s="38" t="str">
        <f>IF(B885="",IF(OR($C885&lt;&gt;"",$D885&lt;&gt;"",$E885&lt;&gt;"",$H885&lt;&gt;"",$G885&lt;&gt;""),INDEX(AH$3:AH884,MATCH(MAX(AD$3:AD884),AD$3:AD884,0),0),""),B885)</f>
        <v/>
      </c>
      <c r="AI885" s="38" t="str">
        <f>IF(C885="",IF(OR($D885&lt;&gt;"",$E885&lt;&gt;"",$H885&lt;&gt;"",$G885&lt;&gt;""),INDEX(AI$3:AI884,MATCH(MAX(AE$3:AE884),AE$3:AE884,0),0),""),C885)</f>
        <v/>
      </c>
      <c r="AJ885" s="38" t="str">
        <f>IF(D885="",IF(OR($E885&lt;&gt;"",$H885&lt;&gt;"",$G885&lt;&gt;""),INDEX(AJ$3:AJ884,MATCH(MAX(AF$3:AF884),AF$3:AF884,0),0),""),D885)</f>
        <v/>
      </c>
      <c r="AK885" s="4" t="str">
        <f>IF(入力!E885="","",IFERROR(INDEX(雇用者!$B$3:$B$100003,IFERROR(MATCH("*"&amp;$E885&amp;"*",雇用者!B$3:B$100003,0),MATCH("*"&amp;$E885&amp;"*",雇用者!C$3:C$100003,0)),0),入力!E885))&amp;""</f>
        <v/>
      </c>
      <c r="AL885" s="20" t="str">
        <f>IF(AM885="","",$AM885&amp;"@"&amp;AN885&amp;IF(AN885="","","@"&amp;COUNTIF($AK$3:AK885,AN885)))</f>
        <v/>
      </c>
      <c r="AM885" s="26" t="str">
        <f t="shared" si="416"/>
        <v/>
      </c>
      <c r="AN885" s="4" t="str">
        <f>IF(AK885="",IF(AND(OR(H885&lt;&gt;"",G885&lt;&gt;""),E885=""),INDEX($AK$3:AK884,MATCH(MAX($AG$3:AG884),$AG$3:AG884,0),0),""),AK885)</f>
        <v/>
      </c>
      <c r="AO885" s="20" t="str">
        <f>IF(H885="",IF(AN885="","",IFERROR(INDEX(雇用者!$D$3:$D$100003,MATCH($AN885,雇用者!B$3:B$100003,0),0),"")),H885)&amp;""</f>
        <v/>
      </c>
      <c r="AP885" s="20" t="str">
        <f>IF(AN885="","",IFERROR(IF(AND(入力!I885="",H885=""),INDEX(雇用者!$E$3:$E$100003,MATCH($AN885,雇用者!B$3:B$100003,0),0),I885),I885))&amp;""</f>
        <v/>
      </c>
      <c r="AQ885" s="20" t="str">
        <f t="shared" si="417"/>
        <v/>
      </c>
      <c r="AR885" s="20" t="str">
        <f t="shared" si="418"/>
        <v/>
      </c>
      <c r="AS885" s="20" t="str">
        <f>IF(AN885="","",IFERROR(IF(AND(入力!G885="",H885=""),INDEX(雇用者!$F$3:$Y$100003,MATCH($AN885,雇用者!B$3:B$100003,0),MATCH($AM885,雇用者!$F$1:$Y$1,1)),IF(G885="","",G885)),IF(G885="","",G885)))</f>
        <v/>
      </c>
      <c r="AT885" s="21" t="str">
        <f t="shared" si="419"/>
        <v/>
      </c>
      <c r="AU885" s="21" t="str">
        <f>IF(AND(AT885&lt;&gt;"",COUNTIF($AL$3:AL885,AL885)=1),SUMIF($AL$3:$AT$100003,AL885,$AT$3:$AT$100003),"")</f>
        <v/>
      </c>
      <c r="AV885" s="21" t="str">
        <f>IF(AND(COUNTIF($AM$3:AM885,AM885)=COUNTIF($AM$3:AM100885,AM885),AM885&lt;&gt;""),SUMIF($AM$3:AM885,AM885,$AT$3:AT885),"")</f>
        <v/>
      </c>
      <c r="AW885" s="96"/>
      <c r="AX885" s="20" t="str">
        <f>IF(COUNT(BC885:BH885)=6,MAX($AX$3:AX884)+1,"")</f>
        <v/>
      </c>
      <c r="AY885" s="20" t="str">
        <f>IF(AZ885="","",RANK(AZ885,$AZ$3:$AZ$100003,1)+COUNTIF($AZ$3:AZ885,AZ885)-1)</f>
        <v/>
      </c>
      <c r="AZ885" s="20" t="str">
        <f t="shared" si="420"/>
        <v/>
      </c>
      <c r="BA885" s="20" t="str">
        <f>IF(AN885="","",IF(COUNTIF($AN$3:AN885,AN885)=1,1+MAX($BA$3:BA884),INDEX($BA$3:BA884,MATCH(AN885,$AN$3:AN885,0),0)))</f>
        <v/>
      </c>
      <c r="BB885" s="20" t="str">
        <f>IF(AO885="","",IF(COUNTIF($AO$3:AO885,AO885)=1,1+MAX($BB$3:BB884),INDEX($BB$3:BB884,MATCH(AO885,$AO$3:AO885,0),0)))</f>
        <v/>
      </c>
      <c r="BC885" s="54" t="str">
        <f t="shared" si="421"/>
        <v/>
      </c>
      <c r="BD885" s="54" t="str">
        <f t="shared" si="422"/>
        <v/>
      </c>
      <c r="BE885" s="20" t="str">
        <f>IF($AN885="","",IF(COUNTIF(AN885,"*"&amp;BE$1&amp;"*"),COUNTIF(AN$3:AN885,"*"&amp;BE$1&amp;"*"),""))</f>
        <v/>
      </c>
      <c r="BF885" s="20" t="str">
        <f>IF($AN885="","",IF(COUNTIF(AO885,"*"&amp;BF$1&amp;"*"),COUNTIF(AO$3:AO885,"*"&amp;BF$1&amp;"*"),""))</f>
        <v/>
      </c>
      <c r="BG885" s="20" t="str">
        <f>IF($AN885="","",IF(COUNTIF(AP885,"*"&amp;BG$1&amp;"*"),COUNTIF(AP$3:AP885,"*"&amp;BG$1&amp;"*"),""))</f>
        <v/>
      </c>
      <c r="BH885" s="20" t="str">
        <f>IF($AN885="","",IF(COUNTIF(AQ885,"*"&amp;BH$1&amp;"*"),COUNTIF(AQ$3:AQ885,"*"&amp;BH$1&amp;"*"),""))</f>
        <v/>
      </c>
      <c r="BI885" s="58" t="str">
        <f t="shared" si="423"/>
        <v/>
      </c>
      <c r="BJ885" s="20" t="str">
        <f t="shared" si="424"/>
        <v/>
      </c>
      <c r="BK885" s="20" t="str">
        <f t="shared" si="425"/>
        <v/>
      </c>
      <c r="BM885" s="20" t="str">
        <f>IF($BM$1&gt;=1+MAX($BM$3:BM884),1+MAX($BM$3:BM884),"")</f>
        <v/>
      </c>
      <c r="BN885" s="20" t="str">
        <f t="shared" si="427"/>
        <v/>
      </c>
      <c r="BO885" s="20" t="str">
        <f t="shared" si="427"/>
        <v/>
      </c>
      <c r="BP885" s="20" t="str">
        <f t="shared" si="427"/>
        <v/>
      </c>
      <c r="BQ885" s="20" t="str">
        <f t="shared" si="427"/>
        <v/>
      </c>
      <c r="BR885" s="20" t="str">
        <f t="shared" si="427"/>
        <v/>
      </c>
      <c r="BS885" s="20" t="str">
        <f t="shared" si="427"/>
        <v/>
      </c>
      <c r="BT885" s="20" t="str">
        <f t="shared" si="427"/>
        <v/>
      </c>
      <c r="BU885" s="20" t="str">
        <f t="shared" si="427"/>
        <v/>
      </c>
      <c r="BV885" s="20" t="str">
        <f t="shared" si="427"/>
        <v/>
      </c>
      <c r="BW885" s="20" t="str">
        <f t="shared" si="427"/>
        <v/>
      </c>
      <c r="BX885" s="20" t="str">
        <f t="shared" si="427"/>
        <v/>
      </c>
    </row>
    <row r="886" spans="2:76" ht="30" customHeight="1" x14ac:dyDescent="0.2">
      <c r="B886" s="52"/>
      <c r="C886" s="52"/>
      <c r="D886" s="52"/>
      <c r="E886" s="30"/>
      <c r="F886" s="31"/>
      <c r="G886" s="32"/>
      <c r="H886" s="30"/>
      <c r="I886" s="31"/>
      <c r="J886" s="34"/>
      <c r="K886" s="112" t="str">
        <f t="shared" si="403"/>
        <v/>
      </c>
      <c r="L886" s="108" t="str">
        <f t="shared" si="404"/>
        <v/>
      </c>
      <c r="M886" s="108" t="str">
        <f t="shared" si="405"/>
        <v/>
      </c>
      <c r="N886" s="31" t="str">
        <f t="shared" si="406"/>
        <v/>
      </c>
      <c r="O886" s="31" t="str">
        <f t="shared" si="407"/>
        <v/>
      </c>
      <c r="P886" s="49" t="str">
        <f t="shared" si="408"/>
        <v/>
      </c>
      <c r="Q886" s="49" t="str">
        <f t="shared" si="409"/>
        <v/>
      </c>
      <c r="R886" s="32" t="str">
        <f t="shared" si="410"/>
        <v/>
      </c>
      <c r="S886" s="19"/>
      <c r="T886" s="45" t="str">
        <f t="shared" si="411"/>
        <v/>
      </c>
      <c r="U886" s="32" t="str">
        <f t="shared" si="412"/>
        <v/>
      </c>
      <c r="V886" s="22"/>
      <c r="W886" s="6" t="str">
        <f t="shared" si="401"/>
        <v/>
      </c>
      <c r="X886" s="7" t="str">
        <f t="shared" si="413"/>
        <v/>
      </c>
      <c r="Y886" s="19"/>
      <c r="Z886" s="13" t="str">
        <f t="shared" si="402"/>
        <v/>
      </c>
      <c r="AA886" s="13" t="str">
        <f t="shared" si="414"/>
        <v/>
      </c>
      <c r="AB886" s="7" t="str">
        <f t="shared" si="415"/>
        <v/>
      </c>
      <c r="AC886" s="22"/>
      <c r="AD886" s="3" t="str">
        <f>IF(B886="","",COUNT(B$3:B886))</f>
        <v/>
      </c>
      <c r="AE886" s="3" t="str">
        <f>IF(C886="","",COUNT(C$3:C886))</f>
        <v/>
      </c>
      <c r="AF886" s="3" t="str">
        <f>IF(D886="","",COUNT(D$3:D886))</f>
        <v/>
      </c>
      <c r="AG886" s="20" t="str">
        <f>IF(E886="","",COUNTA($E$3:E886))</f>
        <v/>
      </c>
      <c r="AH886" s="38" t="str">
        <f>IF(B886="",IF(OR($C886&lt;&gt;"",$D886&lt;&gt;"",$E886&lt;&gt;"",$H886&lt;&gt;"",$G886&lt;&gt;""),INDEX(AH$3:AH885,MATCH(MAX(AD$3:AD885),AD$3:AD885,0),0),""),B886)</f>
        <v/>
      </c>
      <c r="AI886" s="38" t="str">
        <f>IF(C886="",IF(OR($D886&lt;&gt;"",$E886&lt;&gt;"",$H886&lt;&gt;"",$G886&lt;&gt;""),INDEX(AI$3:AI885,MATCH(MAX(AE$3:AE885),AE$3:AE885,0),0),""),C886)</f>
        <v/>
      </c>
      <c r="AJ886" s="38" t="str">
        <f>IF(D886="",IF(OR($E886&lt;&gt;"",$H886&lt;&gt;"",$G886&lt;&gt;""),INDEX(AJ$3:AJ885,MATCH(MAX(AF$3:AF885),AF$3:AF885,0),0),""),D886)</f>
        <v/>
      </c>
      <c r="AK886" s="4" t="str">
        <f>IF(入力!E886="","",IFERROR(INDEX(雇用者!$B$3:$B$100003,IFERROR(MATCH("*"&amp;$E886&amp;"*",雇用者!B$3:B$100003,0),MATCH("*"&amp;$E886&amp;"*",雇用者!C$3:C$100003,0)),0),入力!E886))&amp;""</f>
        <v/>
      </c>
      <c r="AL886" s="20" t="str">
        <f>IF(AM886="","",$AM886&amp;"@"&amp;AN886&amp;IF(AN886="","","@"&amp;COUNTIF($AK$3:AK886,AN886)))</f>
        <v/>
      </c>
      <c r="AM886" s="26" t="str">
        <f t="shared" si="416"/>
        <v/>
      </c>
      <c r="AN886" s="4" t="str">
        <f>IF(AK886="",IF(AND(OR(H886&lt;&gt;"",G886&lt;&gt;""),E886=""),INDEX($AK$3:AK885,MATCH(MAX($AG$3:AG885),$AG$3:AG885,0),0),""),AK886)</f>
        <v/>
      </c>
      <c r="AO886" s="20" t="str">
        <f>IF(H886="",IF(AN886="","",IFERROR(INDEX(雇用者!$D$3:$D$100003,MATCH($AN886,雇用者!B$3:B$100003,0),0),"")),H886)&amp;""</f>
        <v/>
      </c>
      <c r="AP886" s="20" t="str">
        <f>IF(AN886="","",IFERROR(IF(AND(入力!I886="",H886=""),INDEX(雇用者!$E$3:$E$100003,MATCH($AN886,雇用者!B$3:B$100003,0),0),I886),I886))&amp;""</f>
        <v/>
      </c>
      <c r="AQ886" s="20" t="str">
        <f t="shared" si="417"/>
        <v/>
      </c>
      <c r="AR886" s="20" t="str">
        <f t="shared" si="418"/>
        <v/>
      </c>
      <c r="AS886" s="20" t="str">
        <f>IF(AN886="","",IFERROR(IF(AND(入力!G886="",H886=""),INDEX(雇用者!$F$3:$Y$100003,MATCH($AN886,雇用者!B$3:B$100003,0),MATCH($AM886,雇用者!$F$1:$Y$1,1)),IF(G886="","",G886)),IF(G886="","",G886)))</f>
        <v/>
      </c>
      <c r="AT886" s="21" t="str">
        <f t="shared" si="419"/>
        <v/>
      </c>
      <c r="AU886" s="21" t="str">
        <f>IF(AND(AT886&lt;&gt;"",COUNTIF($AL$3:AL886,AL886)=1),SUMIF($AL$3:$AT$100003,AL886,$AT$3:$AT$100003),"")</f>
        <v/>
      </c>
      <c r="AV886" s="21" t="str">
        <f>IF(AND(COUNTIF($AM$3:AM886,AM886)=COUNTIF($AM$3:AM100886,AM886),AM886&lt;&gt;""),SUMIF($AM$3:AM886,AM886,$AT$3:AT886),"")</f>
        <v/>
      </c>
      <c r="AW886" s="96"/>
      <c r="AX886" s="20" t="str">
        <f>IF(COUNT(BC886:BH886)=6,MAX($AX$3:AX885)+1,"")</f>
        <v/>
      </c>
      <c r="AY886" s="20" t="str">
        <f>IF(AZ886="","",RANK(AZ886,$AZ$3:$AZ$100003,1)+COUNTIF($AZ$3:AZ886,AZ886)-1)</f>
        <v/>
      </c>
      <c r="AZ886" s="20" t="str">
        <f t="shared" si="420"/>
        <v/>
      </c>
      <c r="BA886" s="20" t="str">
        <f>IF(AN886="","",IF(COUNTIF($AN$3:AN886,AN886)=1,1+MAX($BA$3:BA885),INDEX($BA$3:BA885,MATCH(AN886,$AN$3:AN886,0),0)))</f>
        <v/>
      </c>
      <c r="BB886" s="20" t="str">
        <f>IF(AO886="","",IF(COUNTIF($AO$3:AO886,AO886)=1,1+MAX($BB$3:BB885),INDEX($BB$3:BB885,MATCH(AO886,$AO$3:AO886,0),0)))</f>
        <v/>
      </c>
      <c r="BC886" s="54" t="str">
        <f t="shared" si="421"/>
        <v/>
      </c>
      <c r="BD886" s="54" t="str">
        <f t="shared" si="422"/>
        <v/>
      </c>
      <c r="BE886" s="20" t="str">
        <f>IF($AN886="","",IF(COUNTIF(AN886,"*"&amp;BE$1&amp;"*"),COUNTIF(AN$3:AN886,"*"&amp;BE$1&amp;"*"),""))</f>
        <v/>
      </c>
      <c r="BF886" s="20" t="str">
        <f>IF($AN886="","",IF(COUNTIF(AO886,"*"&amp;BF$1&amp;"*"),COUNTIF(AO$3:AO886,"*"&amp;BF$1&amp;"*"),""))</f>
        <v/>
      </c>
      <c r="BG886" s="20" t="str">
        <f>IF($AN886="","",IF(COUNTIF(AP886,"*"&amp;BG$1&amp;"*"),COUNTIF(AP$3:AP886,"*"&amp;BG$1&amp;"*"),""))</f>
        <v/>
      </c>
      <c r="BH886" s="20" t="str">
        <f>IF($AN886="","",IF(COUNTIF(AQ886,"*"&amp;BH$1&amp;"*"),COUNTIF(AQ$3:AQ886,"*"&amp;BH$1&amp;"*"),""))</f>
        <v/>
      </c>
      <c r="BI886" s="58" t="str">
        <f t="shared" si="423"/>
        <v/>
      </c>
      <c r="BJ886" s="20" t="str">
        <f t="shared" si="424"/>
        <v/>
      </c>
      <c r="BK886" s="20" t="str">
        <f t="shared" si="425"/>
        <v/>
      </c>
      <c r="BM886" s="20" t="str">
        <f>IF($BM$1&gt;=1+MAX($BM$3:BM885),1+MAX($BM$3:BM885),"")</f>
        <v/>
      </c>
      <c r="BN886" s="20" t="str">
        <f t="shared" si="427"/>
        <v/>
      </c>
      <c r="BO886" s="20" t="str">
        <f t="shared" si="427"/>
        <v/>
      </c>
      <c r="BP886" s="20" t="str">
        <f t="shared" si="427"/>
        <v/>
      </c>
      <c r="BQ886" s="20" t="str">
        <f t="shared" si="427"/>
        <v/>
      </c>
      <c r="BR886" s="20" t="str">
        <f t="shared" si="427"/>
        <v/>
      </c>
      <c r="BS886" s="20" t="str">
        <f t="shared" si="427"/>
        <v/>
      </c>
      <c r="BT886" s="20" t="str">
        <f t="shared" si="427"/>
        <v/>
      </c>
      <c r="BU886" s="20" t="str">
        <f t="shared" si="427"/>
        <v/>
      </c>
      <c r="BV886" s="20" t="str">
        <f t="shared" si="427"/>
        <v/>
      </c>
      <c r="BW886" s="20" t="str">
        <f t="shared" si="427"/>
        <v/>
      </c>
      <c r="BX886" s="20" t="str">
        <f t="shared" si="427"/>
        <v/>
      </c>
    </row>
    <row r="887" spans="2:76" ht="30" customHeight="1" x14ac:dyDescent="0.2">
      <c r="B887" s="52"/>
      <c r="C887" s="52"/>
      <c r="D887" s="52"/>
      <c r="E887" s="30"/>
      <c r="F887" s="31"/>
      <c r="G887" s="32"/>
      <c r="H887" s="30"/>
      <c r="I887" s="31"/>
      <c r="J887" s="34"/>
      <c r="K887" s="112" t="str">
        <f t="shared" si="403"/>
        <v/>
      </c>
      <c r="L887" s="108" t="str">
        <f t="shared" si="404"/>
        <v/>
      </c>
      <c r="M887" s="108" t="str">
        <f t="shared" si="405"/>
        <v/>
      </c>
      <c r="N887" s="31" t="str">
        <f t="shared" si="406"/>
        <v/>
      </c>
      <c r="O887" s="31" t="str">
        <f t="shared" si="407"/>
        <v/>
      </c>
      <c r="P887" s="49" t="str">
        <f t="shared" si="408"/>
        <v/>
      </c>
      <c r="Q887" s="49" t="str">
        <f t="shared" si="409"/>
        <v/>
      </c>
      <c r="R887" s="32" t="str">
        <f t="shared" si="410"/>
        <v/>
      </c>
      <c r="S887" s="19"/>
      <c r="T887" s="45" t="str">
        <f t="shared" si="411"/>
        <v/>
      </c>
      <c r="U887" s="32" t="str">
        <f t="shared" si="412"/>
        <v/>
      </c>
      <c r="V887" s="22"/>
      <c r="W887" s="6" t="str">
        <f t="shared" si="401"/>
        <v/>
      </c>
      <c r="X887" s="7" t="str">
        <f t="shared" si="413"/>
        <v/>
      </c>
      <c r="Y887" s="19"/>
      <c r="Z887" s="13" t="str">
        <f t="shared" si="402"/>
        <v/>
      </c>
      <c r="AA887" s="13" t="str">
        <f t="shared" si="414"/>
        <v/>
      </c>
      <c r="AB887" s="7" t="str">
        <f t="shared" si="415"/>
        <v/>
      </c>
      <c r="AC887" s="22"/>
      <c r="AD887" s="3" t="str">
        <f>IF(B887="","",COUNT(B$3:B887))</f>
        <v/>
      </c>
      <c r="AE887" s="3" t="str">
        <f>IF(C887="","",COUNT(C$3:C887))</f>
        <v/>
      </c>
      <c r="AF887" s="3" t="str">
        <f>IF(D887="","",COUNT(D$3:D887))</f>
        <v/>
      </c>
      <c r="AG887" s="20" t="str">
        <f>IF(E887="","",COUNTA($E$3:E887))</f>
        <v/>
      </c>
      <c r="AH887" s="38" t="str">
        <f>IF(B887="",IF(OR($C887&lt;&gt;"",$D887&lt;&gt;"",$E887&lt;&gt;"",$H887&lt;&gt;"",$G887&lt;&gt;""),INDEX(AH$3:AH886,MATCH(MAX(AD$3:AD886),AD$3:AD886,0),0),""),B887)</f>
        <v/>
      </c>
      <c r="AI887" s="38" t="str">
        <f>IF(C887="",IF(OR($D887&lt;&gt;"",$E887&lt;&gt;"",$H887&lt;&gt;"",$G887&lt;&gt;""),INDEX(AI$3:AI886,MATCH(MAX(AE$3:AE886),AE$3:AE886,0),0),""),C887)</f>
        <v/>
      </c>
      <c r="AJ887" s="38" t="str">
        <f>IF(D887="",IF(OR($E887&lt;&gt;"",$H887&lt;&gt;"",$G887&lt;&gt;""),INDEX(AJ$3:AJ886,MATCH(MAX(AF$3:AF886),AF$3:AF886,0),0),""),D887)</f>
        <v/>
      </c>
      <c r="AK887" s="4" t="str">
        <f>IF(入力!E887="","",IFERROR(INDEX(雇用者!$B$3:$B$100003,IFERROR(MATCH("*"&amp;$E887&amp;"*",雇用者!B$3:B$100003,0),MATCH("*"&amp;$E887&amp;"*",雇用者!C$3:C$100003,0)),0),入力!E887))&amp;""</f>
        <v/>
      </c>
      <c r="AL887" s="20" t="str">
        <f>IF(AM887="","",$AM887&amp;"@"&amp;AN887&amp;IF(AN887="","","@"&amp;COUNTIF($AK$3:AK887,AN887)))</f>
        <v/>
      </c>
      <c r="AM887" s="26" t="str">
        <f t="shared" si="416"/>
        <v/>
      </c>
      <c r="AN887" s="4" t="str">
        <f>IF(AK887="",IF(AND(OR(H887&lt;&gt;"",G887&lt;&gt;""),E887=""),INDEX($AK$3:AK886,MATCH(MAX($AG$3:AG886),$AG$3:AG886,0),0),""),AK887)</f>
        <v/>
      </c>
      <c r="AO887" s="20" t="str">
        <f>IF(H887="",IF(AN887="","",IFERROR(INDEX(雇用者!$D$3:$D$100003,MATCH($AN887,雇用者!B$3:B$100003,0),0),"")),H887)&amp;""</f>
        <v/>
      </c>
      <c r="AP887" s="20" t="str">
        <f>IF(AN887="","",IFERROR(IF(AND(入力!I887="",H887=""),INDEX(雇用者!$E$3:$E$100003,MATCH($AN887,雇用者!B$3:B$100003,0),0),I887),I887))&amp;""</f>
        <v/>
      </c>
      <c r="AQ887" s="20" t="str">
        <f t="shared" si="417"/>
        <v/>
      </c>
      <c r="AR887" s="20" t="str">
        <f t="shared" si="418"/>
        <v/>
      </c>
      <c r="AS887" s="20" t="str">
        <f>IF(AN887="","",IFERROR(IF(AND(入力!G887="",H887=""),INDEX(雇用者!$F$3:$Y$100003,MATCH($AN887,雇用者!B$3:B$100003,0),MATCH($AM887,雇用者!$F$1:$Y$1,1)),IF(G887="","",G887)),IF(G887="","",G887)))</f>
        <v/>
      </c>
      <c r="AT887" s="21" t="str">
        <f t="shared" si="419"/>
        <v/>
      </c>
      <c r="AU887" s="21" t="str">
        <f>IF(AND(AT887&lt;&gt;"",COUNTIF($AL$3:AL887,AL887)=1),SUMIF($AL$3:$AT$100003,AL887,$AT$3:$AT$100003),"")</f>
        <v/>
      </c>
      <c r="AV887" s="21" t="str">
        <f>IF(AND(COUNTIF($AM$3:AM887,AM887)=COUNTIF($AM$3:AM100887,AM887),AM887&lt;&gt;""),SUMIF($AM$3:AM887,AM887,$AT$3:AT887),"")</f>
        <v/>
      </c>
      <c r="AW887" s="96"/>
      <c r="AX887" s="20" t="str">
        <f>IF(COUNT(BC887:BH887)=6,MAX($AX$3:AX886)+1,"")</f>
        <v/>
      </c>
      <c r="AY887" s="20" t="str">
        <f>IF(AZ887="","",RANK(AZ887,$AZ$3:$AZ$100003,1)+COUNTIF($AZ$3:AZ887,AZ887)-1)</f>
        <v/>
      </c>
      <c r="AZ887" s="20" t="str">
        <f t="shared" si="420"/>
        <v/>
      </c>
      <c r="BA887" s="20" t="str">
        <f>IF(AN887="","",IF(COUNTIF($AN$3:AN887,AN887)=1,1+MAX($BA$3:BA886),INDEX($BA$3:BA886,MATCH(AN887,$AN$3:AN887,0),0)))</f>
        <v/>
      </c>
      <c r="BB887" s="20" t="str">
        <f>IF(AO887="","",IF(COUNTIF($AO$3:AO887,AO887)=1,1+MAX($BB$3:BB886),INDEX($BB$3:BB886,MATCH(AO887,$AO$3:AO887,0),0)))</f>
        <v/>
      </c>
      <c r="BC887" s="54" t="str">
        <f t="shared" si="421"/>
        <v/>
      </c>
      <c r="BD887" s="54" t="str">
        <f t="shared" si="422"/>
        <v/>
      </c>
      <c r="BE887" s="20" t="str">
        <f>IF($AN887="","",IF(COUNTIF(AN887,"*"&amp;BE$1&amp;"*"),COUNTIF(AN$3:AN887,"*"&amp;BE$1&amp;"*"),""))</f>
        <v/>
      </c>
      <c r="BF887" s="20" t="str">
        <f>IF($AN887="","",IF(COUNTIF(AO887,"*"&amp;BF$1&amp;"*"),COUNTIF(AO$3:AO887,"*"&amp;BF$1&amp;"*"),""))</f>
        <v/>
      </c>
      <c r="BG887" s="20" t="str">
        <f>IF($AN887="","",IF(COUNTIF(AP887,"*"&amp;BG$1&amp;"*"),COUNTIF(AP$3:AP887,"*"&amp;BG$1&amp;"*"),""))</f>
        <v/>
      </c>
      <c r="BH887" s="20" t="str">
        <f>IF($AN887="","",IF(COUNTIF(AQ887,"*"&amp;BH$1&amp;"*"),COUNTIF(AQ$3:AQ887,"*"&amp;BH$1&amp;"*"),""))</f>
        <v/>
      </c>
      <c r="BI887" s="58" t="str">
        <f t="shared" si="423"/>
        <v/>
      </c>
      <c r="BJ887" s="20" t="str">
        <f t="shared" si="424"/>
        <v/>
      </c>
      <c r="BK887" s="20" t="str">
        <f t="shared" si="425"/>
        <v/>
      </c>
      <c r="BM887" s="20" t="str">
        <f>IF($BM$1&gt;=1+MAX($BM$3:BM886),1+MAX($BM$3:BM886),"")</f>
        <v/>
      </c>
      <c r="BN887" s="20" t="str">
        <f t="shared" si="427"/>
        <v/>
      </c>
      <c r="BO887" s="20" t="str">
        <f t="shared" si="427"/>
        <v/>
      </c>
      <c r="BP887" s="20" t="str">
        <f t="shared" si="427"/>
        <v/>
      </c>
      <c r="BQ887" s="20" t="str">
        <f t="shared" si="427"/>
        <v/>
      </c>
      <c r="BR887" s="20" t="str">
        <f t="shared" si="427"/>
        <v/>
      </c>
      <c r="BS887" s="20" t="str">
        <f t="shared" si="427"/>
        <v/>
      </c>
      <c r="BT887" s="20" t="str">
        <f t="shared" si="427"/>
        <v/>
      </c>
      <c r="BU887" s="20" t="str">
        <f t="shared" si="427"/>
        <v/>
      </c>
      <c r="BV887" s="20" t="str">
        <f t="shared" si="427"/>
        <v/>
      </c>
      <c r="BW887" s="20" t="str">
        <f t="shared" si="427"/>
        <v/>
      </c>
      <c r="BX887" s="20" t="str">
        <f t="shared" si="427"/>
        <v/>
      </c>
    </row>
    <row r="888" spans="2:76" ht="30" customHeight="1" x14ac:dyDescent="0.2">
      <c r="B888" s="52"/>
      <c r="C888" s="52"/>
      <c r="D888" s="52"/>
      <c r="E888" s="30"/>
      <c r="F888" s="31"/>
      <c r="G888" s="32"/>
      <c r="H888" s="30"/>
      <c r="I888" s="31"/>
      <c r="J888" s="34"/>
      <c r="K888" s="112" t="str">
        <f t="shared" si="403"/>
        <v/>
      </c>
      <c r="L888" s="108" t="str">
        <f t="shared" si="404"/>
        <v/>
      </c>
      <c r="M888" s="108" t="str">
        <f t="shared" si="405"/>
        <v/>
      </c>
      <c r="N888" s="31" t="str">
        <f t="shared" si="406"/>
        <v/>
      </c>
      <c r="O888" s="31" t="str">
        <f t="shared" si="407"/>
        <v/>
      </c>
      <c r="P888" s="49" t="str">
        <f t="shared" si="408"/>
        <v/>
      </c>
      <c r="Q888" s="49" t="str">
        <f t="shared" si="409"/>
        <v/>
      </c>
      <c r="R888" s="32" t="str">
        <f t="shared" si="410"/>
        <v/>
      </c>
      <c r="S888" s="19"/>
      <c r="T888" s="45" t="str">
        <f t="shared" si="411"/>
        <v/>
      </c>
      <c r="U888" s="32" t="str">
        <f t="shared" si="412"/>
        <v/>
      </c>
      <c r="V888" s="22"/>
      <c r="W888" s="6" t="str">
        <f t="shared" si="401"/>
        <v/>
      </c>
      <c r="X888" s="7" t="str">
        <f t="shared" si="413"/>
        <v/>
      </c>
      <c r="Y888" s="19"/>
      <c r="Z888" s="13" t="str">
        <f t="shared" si="402"/>
        <v/>
      </c>
      <c r="AA888" s="13" t="str">
        <f t="shared" si="414"/>
        <v/>
      </c>
      <c r="AB888" s="7" t="str">
        <f t="shared" si="415"/>
        <v/>
      </c>
      <c r="AC888" s="22"/>
      <c r="AD888" s="3" t="str">
        <f>IF(B888="","",COUNT(B$3:B888))</f>
        <v/>
      </c>
      <c r="AE888" s="3" t="str">
        <f>IF(C888="","",COUNT(C$3:C888))</f>
        <v/>
      </c>
      <c r="AF888" s="3" t="str">
        <f>IF(D888="","",COUNT(D$3:D888))</f>
        <v/>
      </c>
      <c r="AG888" s="20" t="str">
        <f>IF(E888="","",COUNTA($E$3:E888))</f>
        <v/>
      </c>
      <c r="AH888" s="38" t="str">
        <f>IF(B888="",IF(OR($C888&lt;&gt;"",$D888&lt;&gt;"",$E888&lt;&gt;"",$H888&lt;&gt;"",$G888&lt;&gt;""),INDEX(AH$3:AH887,MATCH(MAX(AD$3:AD887),AD$3:AD887,0),0),""),B888)</f>
        <v/>
      </c>
      <c r="AI888" s="38" t="str">
        <f>IF(C888="",IF(OR($D888&lt;&gt;"",$E888&lt;&gt;"",$H888&lt;&gt;"",$G888&lt;&gt;""),INDEX(AI$3:AI887,MATCH(MAX(AE$3:AE887),AE$3:AE887,0),0),""),C888)</f>
        <v/>
      </c>
      <c r="AJ888" s="38" t="str">
        <f>IF(D888="",IF(OR($E888&lt;&gt;"",$H888&lt;&gt;"",$G888&lt;&gt;""),INDEX(AJ$3:AJ887,MATCH(MAX(AF$3:AF887),AF$3:AF887,0),0),""),D888)</f>
        <v/>
      </c>
      <c r="AK888" s="4" t="str">
        <f>IF(入力!E888="","",IFERROR(INDEX(雇用者!$B$3:$B$100003,IFERROR(MATCH("*"&amp;$E888&amp;"*",雇用者!B$3:B$100003,0),MATCH("*"&amp;$E888&amp;"*",雇用者!C$3:C$100003,0)),0),入力!E888))&amp;""</f>
        <v/>
      </c>
      <c r="AL888" s="20" t="str">
        <f>IF(AM888="","",$AM888&amp;"@"&amp;AN888&amp;IF(AN888="","","@"&amp;COUNTIF($AK$3:AK888,AN888)))</f>
        <v/>
      </c>
      <c r="AM888" s="26" t="str">
        <f t="shared" si="416"/>
        <v/>
      </c>
      <c r="AN888" s="4" t="str">
        <f>IF(AK888="",IF(AND(OR(H888&lt;&gt;"",G888&lt;&gt;""),E888=""),INDEX($AK$3:AK887,MATCH(MAX($AG$3:AG887),$AG$3:AG887,0),0),""),AK888)</f>
        <v/>
      </c>
      <c r="AO888" s="20" t="str">
        <f>IF(H888="",IF(AN888="","",IFERROR(INDEX(雇用者!$D$3:$D$100003,MATCH($AN888,雇用者!B$3:B$100003,0),0),"")),H888)&amp;""</f>
        <v/>
      </c>
      <c r="AP888" s="20" t="str">
        <f>IF(AN888="","",IFERROR(IF(AND(入力!I888="",H888=""),INDEX(雇用者!$E$3:$E$100003,MATCH($AN888,雇用者!B$3:B$100003,0),0),I888),I888))&amp;""</f>
        <v/>
      </c>
      <c r="AQ888" s="20" t="str">
        <f t="shared" si="417"/>
        <v/>
      </c>
      <c r="AR888" s="20" t="str">
        <f t="shared" si="418"/>
        <v/>
      </c>
      <c r="AS888" s="20" t="str">
        <f>IF(AN888="","",IFERROR(IF(AND(入力!G888="",H888=""),INDEX(雇用者!$F$3:$Y$100003,MATCH($AN888,雇用者!B$3:B$100003,0),MATCH($AM888,雇用者!$F$1:$Y$1,1)),IF(G888="","",G888)),IF(G888="","",G888)))</f>
        <v/>
      </c>
      <c r="AT888" s="21" t="str">
        <f t="shared" si="419"/>
        <v/>
      </c>
      <c r="AU888" s="21" t="str">
        <f>IF(AND(AT888&lt;&gt;"",COUNTIF($AL$3:AL888,AL888)=1),SUMIF($AL$3:$AT$100003,AL888,$AT$3:$AT$100003),"")</f>
        <v/>
      </c>
      <c r="AV888" s="21" t="str">
        <f>IF(AND(COUNTIF($AM$3:AM888,AM888)=COUNTIF($AM$3:AM100888,AM888),AM888&lt;&gt;""),SUMIF($AM$3:AM888,AM888,$AT$3:AT888),"")</f>
        <v/>
      </c>
      <c r="AW888" s="96"/>
      <c r="AX888" s="20" t="str">
        <f>IF(COUNT(BC888:BH888)=6,MAX($AX$3:AX887)+1,"")</f>
        <v/>
      </c>
      <c r="AY888" s="20" t="str">
        <f>IF(AZ888="","",RANK(AZ888,$AZ$3:$AZ$100003,1)+COUNTIF($AZ$3:AZ888,AZ888)-1)</f>
        <v/>
      </c>
      <c r="AZ888" s="20" t="str">
        <f t="shared" si="420"/>
        <v/>
      </c>
      <c r="BA888" s="20" t="str">
        <f>IF(AN888="","",IF(COUNTIF($AN$3:AN888,AN888)=1,1+MAX($BA$3:BA887),INDEX($BA$3:BA887,MATCH(AN888,$AN$3:AN888,0),0)))</f>
        <v/>
      </c>
      <c r="BB888" s="20" t="str">
        <f>IF(AO888="","",IF(COUNTIF($AO$3:AO888,AO888)=1,1+MAX($BB$3:BB887),INDEX($BB$3:BB887,MATCH(AO888,$AO$3:AO888,0),0)))</f>
        <v/>
      </c>
      <c r="BC888" s="54" t="str">
        <f t="shared" si="421"/>
        <v/>
      </c>
      <c r="BD888" s="54" t="str">
        <f t="shared" si="422"/>
        <v/>
      </c>
      <c r="BE888" s="20" t="str">
        <f>IF($AN888="","",IF(COUNTIF(AN888,"*"&amp;BE$1&amp;"*"),COUNTIF(AN$3:AN888,"*"&amp;BE$1&amp;"*"),""))</f>
        <v/>
      </c>
      <c r="BF888" s="20" t="str">
        <f>IF($AN888="","",IF(COUNTIF(AO888,"*"&amp;BF$1&amp;"*"),COUNTIF(AO$3:AO888,"*"&amp;BF$1&amp;"*"),""))</f>
        <v/>
      </c>
      <c r="BG888" s="20" t="str">
        <f>IF($AN888="","",IF(COUNTIF(AP888,"*"&amp;BG$1&amp;"*"),COUNTIF(AP$3:AP888,"*"&amp;BG$1&amp;"*"),""))</f>
        <v/>
      </c>
      <c r="BH888" s="20" t="str">
        <f>IF($AN888="","",IF(COUNTIF(AQ888,"*"&amp;BH$1&amp;"*"),COUNTIF(AQ$3:AQ888,"*"&amp;BH$1&amp;"*"),""))</f>
        <v/>
      </c>
      <c r="BI888" s="58" t="str">
        <f t="shared" si="423"/>
        <v/>
      </c>
      <c r="BJ888" s="20" t="str">
        <f t="shared" si="424"/>
        <v/>
      </c>
      <c r="BK888" s="20" t="str">
        <f t="shared" si="425"/>
        <v/>
      </c>
      <c r="BM888" s="20" t="str">
        <f>IF($BM$1&gt;=1+MAX($BM$3:BM887),1+MAX($BM$3:BM887),"")</f>
        <v/>
      </c>
      <c r="BN888" s="20" t="str">
        <f t="shared" si="427"/>
        <v/>
      </c>
      <c r="BO888" s="20" t="str">
        <f t="shared" si="427"/>
        <v/>
      </c>
      <c r="BP888" s="20" t="str">
        <f t="shared" si="427"/>
        <v/>
      </c>
      <c r="BQ888" s="20" t="str">
        <f t="shared" si="427"/>
        <v/>
      </c>
      <c r="BR888" s="20" t="str">
        <f t="shared" si="427"/>
        <v/>
      </c>
      <c r="BS888" s="20" t="str">
        <f t="shared" si="427"/>
        <v/>
      </c>
      <c r="BT888" s="20" t="str">
        <f t="shared" si="427"/>
        <v/>
      </c>
      <c r="BU888" s="20" t="str">
        <f t="shared" si="427"/>
        <v/>
      </c>
      <c r="BV888" s="20" t="str">
        <f t="shared" si="427"/>
        <v/>
      </c>
      <c r="BW888" s="20" t="str">
        <f t="shared" si="427"/>
        <v/>
      </c>
      <c r="BX888" s="20" t="str">
        <f t="shared" si="427"/>
        <v/>
      </c>
    </row>
    <row r="889" spans="2:76" ht="30" customHeight="1" x14ac:dyDescent="0.2">
      <c r="B889" s="52"/>
      <c r="C889" s="52"/>
      <c r="D889" s="52"/>
      <c r="E889" s="30"/>
      <c r="F889" s="31"/>
      <c r="G889" s="32"/>
      <c r="H889" s="30"/>
      <c r="I889" s="31"/>
      <c r="J889" s="34"/>
      <c r="K889" s="112" t="str">
        <f t="shared" si="403"/>
        <v/>
      </c>
      <c r="L889" s="108" t="str">
        <f t="shared" si="404"/>
        <v/>
      </c>
      <c r="M889" s="108" t="str">
        <f t="shared" si="405"/>
        <v/>
      </c>
      <c r="N889" s="31" t="str">
        <f t="shared" si="406"/>
        <v/>
      </c>
      <c r="O889" s="31" t="str">
        <f t="shared" si="407"/>
        <v/>
      </c>
      <c r="P889" s="49" t="str">
        <f t="shared" si="408"/>
        <v/>
      </c>
      <c r="Q889" s="49" t="str">
        <f t="shared" si="409"/>
        <v/>
      </c>
      <c r="R889" s="32" t="str">
        <f t="shared" si="410"/>
        <v/>
      </c>
      <c r="S889" s="19"/>
      <c r="T889" s="45" t="str">
        <f t="shared" si="411"/>
        <v/>
      </c>
      <c r="U889" s="32" t="str">
        <f t="shared" si="412"/>
        <v/>
      </c>
      <c r="V889" s="22"/>
      <c r="W889" s="6" t="str">
        <f t="shared" si="401"/>
        <v/>
      </c>
      <c r="X889" s="7" t="str">
        <f t="shared" si="413"/>
        <v/>
      </c>
      <c r="Y889" s="19"/>
      <c r="Z889" s="13" t="str">
        <f t="shared" si="402"/>
        <v/>
      </c>
      <c r="AA889" s="13" t="str">
        <f t="shared" si="414"/>
        <v/>
      </c>
      <c r="AB889" s="7" t="str">
        <f t="shared" si="415"/>
        <v/>
      </c>
      <c r="AC889" s="22"/>
      <c r="AD889" s="3" t="str">
        <f>IF(B889="","",COUNT(B$3:B889))</f>
        <v/>
      </c>
      <c r="AE889" s="3" t="str">
        <f>IF(C889="","",COUNT(C$3:C889))</f>
        <v/>
      </c>
      <c r="AF889" s="3" t="str">
        <f>IF(D889="","",COUNT(D$3:D889))</f>
        <v/>
      </c>
      <c r="AG889" s="20" t="str">
        <f>IF(E889="","",COUNTA($E$3:E889))</f>
        <v/>
      </c>
      <c r="AH889" s="38" t="str">
        <f>IF(B889="",IF(OR($C889&lt;&gt;"",$D889&lt;&gt;"",$E889&lt;&gt;"",$H889&lt;&gt;"",$G889&lt;&gt;""),INDEX(AH$3:AH888,MATCH(MAX(AD$3:AD888),AD$3:AD888,0),0),""),B889)</f>
        <v/>
      </c>
      <c r="AI889" s="38" t="str">
        <f>IF(C889="",IF(OR($D889&lt;&gt;"",$E889&lt;&gt;"",$H889&lt;&gt;"",$G889&lt;&gt;""),INDEX(AI$3:AI888,MATCH(MAX(AE$3:AE888),AE$3:AE888,0),0),""),C889)</f>
        <v/>
      </c>
      <c r="AJ889" s="38" t="str">
        <f>IF(D889="",IF(OR($E889&lt;&gt;"",$H889&lt;&gt;"",$G889&lt;&gt;""),INDEX(AJ$3:AJ888,MATCH(MAX(AF$3:AF888),AF$3:AF888,0),0),""),D889)</f>
        <v/>
      </c>
      <c r="AK889" s="4" t="str">
        <f>IF(入力!E889="","",IFERROR(INDEX(雇用者!$B$3:$B$100003,IFERROR(MATCH("*"&amp;$E889&amp;"*",雇用者!B$3:B$100003,0),MATCH("*"&amp;$E889&amp;"*",雇用者!C$3:C$100003,0)),0),入力!E889))&amp;""</f>
        <v/>
      </c>
      <c r="AL889" s="20" t="str">
        <f>IF(AM889="","",$AM889&amp;"@"&amp;AN889&amp;IF(AN889="","","@"&amp;COUNTIF($AK$3:AK889,AN889)))</f>
        <v/>
      </c>
      <c r="AM889" s="26" t="str">
        <f t="shared" si="416"/>
        <v/>
      </c>
      <c r="AN889" s="4" t="str">
        <f>IF(AK889="",IF(AND(OR(H889&lt;&gt;"",G889&lt;&gt;""),E889=""),INDEX($AK$3:AK888,MATCH(MAX($AG$3:AG888),$AG$3:AG888,0),0),""),AK889)</f>
        <v/>
      </c>
      <c r="AO889" s="20" t="str">
        <f>IF(H889="",IF(AN889="","",IFERROR(INDEX(雇用者!$D$3:$D$100003,MATCH($AN889,雇用者!B$3:B$100003,0),0),"")),H889)&amp;""</f>
        <v/>
      </c>
      <c r="AP889" s="20" t="str">
        <f>IF(AN889="","",IFERROR(IF(AND(入力!I889="",H889=""),INDEX(雇用者!$E$3:$E$100003,MATCH($AN889,雇用者!B$3:B$100003,0),0),I889),I889))&amp;""</f>
        <v/>
      </c>
      <c r="AQ889" s="20" t="str">
        <f t="shared" si="417"/>
        <v/>
      </c>
      <c r="AR889" s="20" t="str">
        <f t="shared" si="418"/>
        <v/>
      </c>
      <c r="AS889" s="20" t="str">
        <f>IF(AN889="","",IFERROR(IF(AND(入力!G889="",H889=""),INDEX(雇用者!$F$3:$Y$100003,MATCH($AN889,雇用者!B$3:B$100003,0),MATCH($AM889,雇用者!$F$1:$Y$1,1)),IF(G889="","",G889)),IF(G889="","",G889)))</f>
        <v/>
      </c>
      <c r="AT889" s="21" t="str">
        <f t="shared" si="419"/>
        <v/>
      </c>
      <c r="AU889" s="21" t="str">
        <f>IF(AND(AT889&lt;&gt;"",COUNTIF($AL$3:AL889,AL889)=1),SUMIF($AL$3:$AT$100003,AL889,$AT$3:$AT$100003),"")</f>
        <v/>
      </c>
      <c r="AV889" s="21" t="str">
        <f>IF(AND(COUNTIF($AM$3:AM889,AM889)=COUNTIF($AM$3:AM100889,AM889),AM889&lt;&gt;""),SUMIF($AM$3:AM889,AM889,$AT$3:AT889),"")</f>
        <v/>
      </c>
      <c r="AW889" s="96"/>
      <c r="AX889" s="20" t="str">
        <f>IF(COUNT(BC889:BH889)=6,MAX($AX$3:AX888)+1,"")</f>
        <v/>
      </c>
      <c r="AY889" s="20" t="str">
        <f>IF(AZ889="","",RANK(AZ889,$AZ$3:$AZ$100003,1)+COUNTIF($AZ$3:AZ889,AZ889)-1)</f>
        <v/>
      </c>
      <c r="AZ889" s="20" t="str">
        <f t="shared" si="420"/>
        <v/>
      </c>
      <c r="BA889" s="20" t="str">
        <f>IF(AN889="","",IF(COUNTIF($AN$3:AN889,AN889)=1,1+MAX($BA$3:BA888),INDEX($BA$3:BA888,MATCH(AN889,$AN$3:AN889,0),0)))</f>
        <v/>
      </c>
      <c r="BB889" s="20" t="str">
        <f>IF(AO889="","",IF(COUNTIF($AO$3:AO889,AO889)=1,1+MAX($BB$3:BB888),INDEX($BB$3:BB888,MATCH(AO889,$AO$3:AO889,0),0)))</f>
        <v/>
      </c>
      <c r="BC889" s="54" t="str">
        <f t="shared" si="421"/>
        <v/>
      </c>
      <c r="BD889" s="54" t="str">
        <f t="shared" si="422"/>
        <v/>
      </c>
      <c r="BE889" s="20" t="str">
        <f>IF($AN889="","",IF(COUNTIF(AN889,"*"&amp;BE$1&amp;"*"),COUNTIF(AN$3:AN889,"*"&amp;BE$1&amp;"*"),""))</f>
        <v/>
      </c>
      <c r="BF889" s="20" t="str">
        <f>IF($AN889="","",IF(COUNTIF(AO889,"*"&amp;BF$1&amp;"*"),COUNTIF(AO$3:AO889,"*"&amp;BF$1&amp;"*"),""))</f>
        <v/>
      </c>
      <c r="BG889" s="20" t="str">
        <f>IF($AN889="","",IF(COUNTIF(AP889,"*"&amp;BG$1&amp;"*"),COUNTIF(AP$3:AP889,"*"&amp;BG$1&amp;"*"),""))</f>
        <v/>
      </c>
      <c r="BH889" s="20" t="str">
        <f>IF($AN889="","",IF(COUNTIF(AQ889,"*"&amp;BH$1&amp;"*"),COUNTIF(AQ$3:AQ889,"*"&amp;BH$1&amp;"*"),""))</f>
        <v/>
      </c>
      <c r="BI889" s="58" t="str">
        <f t="shared" si="423"/>
        <v/>
      </c>
      <c r="BJ889" s="20" t="str">
        <f t="shared" si="424"/>
        <v/>
      </c>
      <c r="BK889" s="20" t="str">
        <f t="shared" si="425"/>
        <v/>
      </c>
      <c r="BM889" s="20" t="str">
        <f>IF($BM$1&gt;=1+MAX($BM$3:BM888),1+MAX($BM$3:BM888),"")</f>
        <v/>
      </c>
      <c r="BN889" s="20" t="str">
        <f t="shared" si="427"/>
        <v/>
      </c>
      <c r="BO889" s="20" t="str">
        <f t="shared" si="427"/>
        <v/>
      </c>
      <c r="BP889" s="20" t="str">
        <f t="shared" si="427"/>
        <v/>
      </c>
      <c r="BQ889" s="20" t="str">
        <f t="shared" si="427"/>
        <v/>
      </c>
      <c r="BR889" s="20" t="str">
        <f t="shared" si="427"/>
        <v/>
      </c>
      <c r="BS889" s="20" t="str">
        <f t="shared" si="427"/>
        <v/>
      </c>
      <c r="BT889" s="20" t="str">
        <f t="shared" si="427"/>
        <v/>
      </c>
      <c r="BU889" s="20" t="str">
        <f t="shared" si="427"/>
        <v/>
      </c>
      <c r="BV889" s="20" t="str">
        <f t="shared" si="427"/>
        <v/>
      </c>
      <c r="BW889" s="20" t="str">
        <f t="shared" si="427"/>
        <v/>
      </c>
      <c r="BX889" s="20" t="str">
        <f t="shared" si="427"/>
        <v/>
      </c>
    </row>
    <row r="890" spans="2:76" ht="30" customHeight="1" x14ac:dyDescent="0.2">
      <c r="B890" s="52"/>
      <c r="C890" s="52"/>
      <c r="D890" s="52"/>
      <c r="E890" s="30"/>
      <c r="F890" s="31"/>
      <c r="G890" s="32"/>
      <c r="H890" s="30"/>
      <c r="I890" s="31"/>
      <c r="J890" s="34"/>
      <c r="K890" s="112" t="str">
        <f t="shared" si="403"/>
        <v/>
      </c>
      <c r="L890" s="108" t="str">
        <f t="shared" si="404"/>
        <v/>
      </c>
      <c r="M890" s="108" t="str">
        <f t="shared" si="405"/>
        <v/>
      </c>
      <c r="N890" s="31" t="str">
        <f t="shared" si="406"/>
        <v/>
      </c>
      <c r="O890" s="31" t="str">
        <f t="shared" si="407"/>
        <v/>
      </c>
      <c r="P890" s="49" t="str">
        <f t="shared" si="408"/>
        <v/>
      </c>
      <c r="Q890" s="49" t="str">
        <f t="shared" si="409"/>
        <v/>
      </c>
      <c r="R890" s="32" t="str">
        <f t="shared" si="410"/>
        <v/>
      </c>
      <c r="S890" s="19"/>
      <c r="T890" s="45" t="str">
        <f t="shared" si="411"/>
        <v/>
      </c>
      <c r="U890" s="32" t="str">
        <f t="shared" si="412"/>
        <v/>
      </c>
      <c r="V890" s="22"/>
      <c r="W890" s="6" t="str">
        <f t="shared" si="401"/>
        <v/>
      </c>
      <c r="X890" s="7" t="str">
        <f t="shared" si="413"/>
        <v/>
      </c>
      <c r="Y890" s="19"/>
      <c r="Z890" s="13" t="str">
        <f t="shared" si="402"/>
        <v/>
      </c>
      <c r="AA890" s="13" t="str">
        <f t="shared" si="414"/>
        <v/>
      </c>
      <c r="AB890" s="7" t="str">
        <f t="shared" si="415"/>
        <v/>
      </c>
      <c r="AC890" s="22"/>
      <c r="AD890" s="3" t="str">
        <f>IF(B890="","",COUNT(B$3:B890))</f>
        <v/>
      </c>
      <c r="AE890" s="3" t="str">
        <f>IF(C890="","",COUNT(C$3:C890))</f>
        <v/>
      </c>
      <c r="AF890" s="3" t="str">
        <f>IF(D890="","",COUNT(D$3:D890))</f>
        <v/>
      </c>
      <c r="AG890" s="20" t="str">
        <f>IF(E890="","",COUNTA($E$3:E890))</f>
        <v/>
      </c>
      <c r="AH890" s="38" t="str">
        <f>IF(B890="",IF(OR($C890&lt;&gt;"",$D890&lt;&gt;"",$E890&lt;&gt;"",$H890&lt;&gt;"",$G890&lt;&gt;""),INDEX(AH$3:AH889,MATCH(MAX(AD$3:AD889),AD$3:AD889,0),0),""),B890)</f>
        <v/>
      </c>
      <c r="AI890" s="38" t="str">
        <f>IF(C890="",IF(OR($D890&lt;&gt;"",$E890&lt;&gt;"",$H890&lt;&gt;"",$G890&lt;&gt;""),INDEX(AI$3:AI889,MATCH(MAX(AE$3:AE889),AE$3:AE889,0),0),""),C890)</f>
        <v/>
      </c>
      <c r="AJ890" s="38" t="str">
        <f>IF(D890="",IF(OR($E890&lt;&gt;"",$H890&lt;&gt;"",$G890&lt;&gt;""),INDEX(AJ$3:AJ889,MATCH(MAX(AF$3:AF889),AF$3:AF889,0),0),""),D890)</f>
        <v/>
      </c>
      <c r="AK890" s="4" t="str">
        <f>IF(入力!E890="","",IFERROR(INDEX(雇用者!$B$3:$B$100003,IFERROR(MATCH("*"&amp;$E890&amp;"*",雇用者!B$3:B$100003,0),MATCH("*"&amp;$E890&amp;"*",雇用者!C$3:C$100003,0)),0),入力!E890))&amp;""</f>
        <v/>
      </c>
      <c r="AL890" s="20" t="str">
        <f>IF(AM890="","",$AM890&amp;"@"&amp;AN890&amp;IF(AN890="","","@"&amp;COUNTIF($AK$3:AK890,AN890)))</f>
        <v/>
      </c>
      <c r="AM890" s="26" t="str">
        <f t="shared" si="416"/>
        <v/>
      </c>
      <c r="AN890" s="4" t="str">
        <f>IF(AK890="",IF(AND(OR(H890&lt;&gt;"",G890&lt;&gt;""),E890=""),INDEX($AK$3:AK889,MATCH(MAX($AG$3:AG889),$AG$3:AG889,0),0),""),AK890)</f>
        <v/>
      </c>
      <c r="AO890" s="20" t="str">
        <f>IF(H890="",IF(AN890="","",IFERROR(INDEX(雇用者!$D$3:$D$100003,MATCH($AN890,雇用者!B$3:B$100003,0),0),"")),H890)&amp;""</f>
        <v/>
      </c>
      <c r="AP890" s="20" t="str">
        <f>IF(AN890="","",IFERROR(IF(AND(入力!I890="",H890=""),INDEX(雇用者!$E$3:$E$100003,MATCH($AN890,雇用者!B$3:B$100003,0),0),I890),I890))&amp;""</f>
        <v/>
      </c>
      <c r="AQ890" s="20" t="str">
        <f t="shared" si="417"/>
        <v/>
      </c>
      <c r="AR890" s="20" t="str">
        <f t="shared" si="418"/>
        <v/>
      </c>
      <c r="AS890" s="20" t="str">
        <f>IF(AN890="","",IFERROR(IF(AND(入力!G890="",H890=""),INDEX(雇用者!$F$3:$Y$100003,MATCH($AN890,雇用者!B$3:B$100003,0),MATCH($AM890,雇用者!$F$1:$Y$1,1)),IF(G890="","",G890)),IF(G890="","",G890)))</f>
        <v/>
      </c>
      <c r="AT890" s="21" t="str">
        <f t="shared" si="419"/>
        <v/>
      </c>
      <c r="AU890" s="21" t="str">
        <f>IF(AND(AT890&lt;&gt;"",COUNTIF($AL$3:AL890,AL890)=1),SUMIF($AL$3:$AT$100003,AL890,$AT$3:$AT$100003),"")</f>
        <v/>
      </c>
      <c r="AV890" s="21" t="str">
        <f>IF(AND(COUNTIF($AM$3:AM890,AM890)=COUNTIF($AM$3:AM100890,AM890),AM890&lt;&gt;""),SUMIF($AM$3:AM890,AM890,$AT$3:AT890),"")</f>
        <v/>
      </c>
      <c r="AW890" s="96"/>
      <c r="AX890" s="20" t="str">
        <f>IF(COUNT(BC890:BH890)=6,MAX($AX$3:AX889)+1,"")</f>
        <v/>
      </c>
      <c r="AY890" s="20" t="str">
        <f>IF(AZ890="","",RANK(AZ890,$AZ$3:$AZ$100003,1)+COUNTIF($AZ$3:AZ890,AZ890)-1)</f>
        <v/>
      </c>
      <c r="AZ890" s="20" t="str">
        <f t="shared" si="420"/>
        <v/>
      </c>
      <c r="BA890" s="20" t="str">
        <f>IF(AN890="","",IF(COUNTIF($AN$3:AN890,AN890)=1,1+MAX($BA$3:BA889),INDEX($BA$3:BA889,MATCH(AN890,$AN$3:AN890,0),0)))</f>
        <v/>
      </c>
      <c r="BB890" s="20" t="str">
        <f>IF(AO890="","",IF(COUNTIF($AO$3:AO890,AO890)=1,1+MAX($BB$3:BB889),INDEX($BB$3:BB889,MATCH(AO890,$AO$3:AO890,0),0)))</f>
        <v/>
      </c>
      <c r="BC890" s="54" t="str">
        <f t="shared" si="421"/>
        <v/>
      </c>
      <c r="BD890" s="54" t="str">
        <f t="shared" si="422"/>
        <v/>
      </c>
      <c r="BE890" s="20" t="str">
        <f>IF($AN890="","",IF(COUNTIF(AN890,"*"&amp;BE$1&amp;"*"),COUNTIF(AN$3:AN890,"*"&amp;BE$1&amp;"*"),""))</f>
        <v/>
      </c>
      <c r="BF890" s="20" t="str">
        <f>IF($AN890="","",IF(COUNTIF(AO890,"*"&amp;BF$1&amp;"*"),COUNTIF(AO$3:AO890,"*"&amp;BF$1&amp;"*"),""))</f>
        <v/>
      </c>
      <c r="BG890" s="20" t="str">
        <f>IF($AN890="","",IF(COUNTIF(AP890,"*"&amp;BG$1&amp;"*"),COUNTIF(AP$3:AP890,"*"&amp;BG$1&amp;"*"),""))</f>
        <v/>
      </c>
      <c r="BH890" s="20" t="str">
        <f>IF($AN890="","",IF(COUNTIF(AQ890,"*"&amp;BH$1&amp;"*"),COUNTIF(AQ$3:AQ890,"*"&amp;BH$1&amp;"*"),""))</f>
        <v/>
      </c>
      <c r="BI890" s="58" t="str">
        <f t="shared" si="423"/>
        <v/>
      </c>
      <c r="BJ890" s="20" t="str">
        <f t="shared" si="424"/>
        <v/>
      </c>
      <c r="BK890" s="20" t="str">
        <f t="shared" si="425"/>
        <v/>
      </c>
      <c r="BM890" s="20" t="str">
        <f>IF($BM$1&gt;=1+MAX($BM$3:BM889),1+MAX($BM$3:BM889),"")</f>
        <v/>
      </c>
      <c r="BN890" s="20" t="str">
        <f t="shared" si="427"/>
        <v/>
      </c>
      <c r="BO890" s="20" t="str">
        <f t="shared" si="427"/>
        <v/>
      </c>
      <c r="BP890" s="20" t="str">
        <f t="shared" si="427"/>
        <v/>
      </c>
      <c r="BQ890" s="20" t="str">
        <f t="shared" si="427"/>
        <v/>
      </c>
      <c r="BR890" s="20" t="str">
        <f t="shared" si="427"/>
        <v/>
      </c>
      <c r="BS890" s="20" t="str">
        <f t="shared" si="427"/>
        <v/>
      </c>
      <c r="BT890" s="20" t="str">
        <f t="shared" si="427"/>
        <v/>
      </c>
      <c r="BU890" s="20" t="str">
        <f t="shared" si="427"/>
        <v/>
      </c>
      <c r="BV890" s="20" t="str">
        <f t="shared" si="427"/>
        <v/>
      </c>
      <c r="BW890" s="20" t="str">
        <f t="shared" si="427"/>
        <v/>
      </c>
      <c r="BX890" s="20" t="str">
        <f t="shared" si="427"/>
        <v/>
      </c>
    </row>
    <row r="891" spans="2:76" ht="30" customHeight="1" x14ac:dyDescent="0.2">
      <c r="B891" s="52"/>
      <c r="C891" s="52"/>
      <c r="D891" s="52"/>
      <c r="E891" s="30"/>
      <c r="F891" s="31"/>
      <c r="G891" s="32"/>
      <c r="H891" s="30"/>
      <c r="I891" s="31"/>
      <c r="J891" s="34"/>
      <c r="K891" s="112" t="str">
        <f t="shared" si="403"/>
        <v/>
      </c>
      <c r="L891" s="108" t="str">
        <f t="shared" si="404"/>
        <v/>
      </c>
      <c r="M891" s="108" t="str">
        <f t="shared" si="405"/>
        <v/>
      </c>
      <c r="N891" s="31" t="str">
        <f t="shared" si="406"/>
        <v/>
      </c>
      <c r="O891" s="31" t="str">
        <f t="shared" si="407"/>
        <v/>
      </c>
      <c r="P891" s="49" t="str">
        <f t="shared" si="408"/>
        <v/>
      </c>
      <c r="Q891" s="49" t="str">
        <f t="shared" si="409"/>
        <v/>
      </c>
      <c r="R891" s="32" t="str">
        <f t="shared" si="410"/>
        <v/>
      </c>
      <c r="S891" s="19"/>
      <c r="T891" s="45" t="str">
        <f t="shared" si="411"/>
        <v/>
      </c>
      <c r="U891" s="32" t="str">
        <f t="shared" si="412"/>
        <v/>
      </c>
      <c r="V891" s="22"/>
      <c r="W891" s="6" t="str">
        <f t="shared" si="401"/>
        <v/>
      </c>
      <c r="X891" s="7" t="str">
        <f t="shared" si="413"/>
        <v/>
      </c>
      <c r="Y891" s="19"/>
      <c r="Z891" s="13" t="str">
        <f t="shared" si="402"/>
        <v/>
      </c>
      <c r="AA891" s="13" t="str">
        <f t="shared" si="414"/>
        <v/>
      </c>
      <c r="AB891" s="7" t="str">
        <f t="shared" si="415"/>
        <v/>
      </c>
      <c r="AC891" s="22"/>
      <c r="AD891" s="3" t="str">
        <f>IF(B891="","",COUNT(B$3:B891))</f>
        <v/>
      </c>
      <c r="AE891" s="3" t="str">
        <f>IF(C891="","",COUNT(C$3:C891))</f>
        <v/>
      </c>
      <c r="AF891" s="3" t="str">
        <f>IF(D891="","",COUNT(D$3:D891))</f>
        <v/>
      </c>
      <c r="AG891" s="20" t="str">
        <f>IF(E891="","",COUNTA($E$3:E891))</f>
        <v/>
      </c>
      <c r="AH891" s="38" t="str">
        <f>IF(B891="",IF(OR($C891&lt;&gt;"",$D891&lt;&gt;"",$E891&lt;&gt;"",$H891&lt;&gt;"",$G891&lt;&gt;""),INDEX(AH$3:AH890,MATCH(MAX(AD$3:AD890),AD$3:AD890,0),0),""),B891)</f>
        <v/>
      </c>
      <c r="AI891" s="38" t="str">
        <f>IF(C891="",IF(OR($D891&lt;&gt;"",$E891&lt;&gt;"",$H891&lt;&gt;"",$G891&lt;&gt;""),INDEX(AI$3:AI890,MATCH(MAX(AE$3:AE890),AE$3:AE890,0),0),""),C891)</f>
        <v/>
      </c>
      <c r="AJ891" s="38" t="str">
        <f>IF(D891="",IF(OR($E891&lt;&gt;"",$H891&lt;&gt;"",$G891&lt;&gt;""),INDEX(AJ$3:AJ890,MATCH(MAX(AF$3:AF890),AF$3:AF890,0),0),""),D891)</f>
        <v/>
      </c>
      <c r="AK891" s="4" t="str">
        <f>IF(入力!E891="","",IFERROR(INDEX(雇用者!$B$3:$B$100003,IFERROR(MATCH("*"&amp;$E891&amp;"*",雇用者!B$3:B$100003,0),MATCH("*"&amp;$E891&amp;"*",雇用者!C$3:C$100003,0)),0),入力!E891))&amp;""</f>
        <v/>
      </c>
      <c r="AL891" s="20" t="str">
        <f>IF(AM891="","",$AM891&amp;"@"&amp;AN891&amp;IF(AN891="","","@"&amp;COUNTIF($AK$3:AK891,AN891)))</f>
        <v/>
      </c>
      <c r="AM891" s="26" t="str">
        <f t="shared" si="416"/>
        <v/>
      </c>
      <c r="AN891" s="4" t="str">
        <f>IF(AK891="",IF(AND(OR(H891&lt;&gt;"",G891&lt;&gt;""),E891=""),INDEX($AK$3:AK890,MATCH(MAX($AG$3:AG890),$AG$3:AG890,0),0),""),AK891)</f>
        <v/>
      </c>
      <c r="AO891" s="20" t="str">
        <f>IF(H891="",IF(AN891="","",IFERROR(INDEX(雇用者!$D$3:$D$100003,MATCH($AN891,雇用者!B$3:B$100003,0),0),"")),H891)&amp;""</f>
        <v/>
      </c>
      <c r="AP891" s="20" t="str">
        <f>IF(AN891="","",IFERROR(IF(AND(入力!I891="",H891=""),INDEX(雇用者!$E$3:$E$100003,MATCH($AN891,雇用者!B$3:B$100003,0),0),I891),I891))&amp;""</f>
        <v/>
      </c>
      <c r="AQ891" s="20" t="str">
        <f t="shared" si="417"/>
        <v/>
      </c>
      <c r="AR891" s="20" t="str">
        <f t="shared" si="418"/>
        <v/>
      </c>
      <c r="AS891" s="20" t="str">
        <f>IF(AN891="","",IFERROR(IF(AND(入力!G891="",H891=""),INDEX(雇用者!$F$3:$Y$100003,MATCH($AN891,雇用者!B$3:B$100003,0),MATCH($AM891,雇用者!$F$1:$Y$1,1)),IF(G891="","",G891)),IF(G891="","",G891)))</f>
        <v/>
      </c>
      <c r="AT891" s="21" t="str">
        <f t="shared" si="419"/>
        <v/>
      </c>
      <c r="AU891" s="21" t="str">
        <f>IF(AND(AT891&lt;&gt;"",COUNTIF($AL$3:AL891,AL891)=1),SUMIF($AL$3:$AT$100003,AL891,$AT$3:$AT$100003),"")</f>
        <v/>
      </c>
      <c r="AV891" s="21" t="str">
        <f>IF(AND(COUNTIF($AM$3:AM891,AM891)=COUNTIF($AM$3:AM100891,AM891),AM891&lt;&gt;""),SUMIF($AM$3:AM891,AM891,$AT$3:AT891),"")</f>
        <v/>
      </c>
      <c r="AW891" s="96"/>
      <c r="AX891" s="20" t="str">
        <f>IF(COUNT(BC891:BH891)=6,MAX($AX$3:AX890)+1,"")</f>
        <v/>
      </c>
      <c r="AY891" s="20" t="str">
        <f>IF(AZ891="","",RANK(AZ891,$AZ$3:$AZ$100003,1)+COUNTIF($AZ$3:AZ891,AZ891)-1)</f>
        <v/>
      </c>
      <c r="AZ891" s="20" t="str">
        <f t="shared" si="420"/>
        <v/>
      </c>
      <c r="BA891" s="20" t="str">
        <f>IF(AN891="","",IF(COUNTIF($AN$3:AN891,AN891)=1,1+MAX($BA$3:BA890),INDEX($BA$3:BA890,MATCH(AN891,$AN$3:AN891,0),0)))</f>
        <v/>
      </c>
      <c r="BB891" s="20" t="str">
        <f>IF(AO891="","",IF(COUNTIF($AO$3:AO891,AO891)=1,1+MAX($BB$3:BB890),INDEX($BB$3:BB890,MATCH(AO891,$AO$3:AO891,0),0)))</f>
        <v/>
      </c>
      <c r="BC891" s="54" t="str">
        <f t="shared" si="421"/>
        <v/>
      </c>
      <c r="BD891" s="54" t="str">
        <f t="shared" si="422"/>
        <v/>
      </c>
      <c r="BE891" s="20" t="str">
        <f>IF($AN891="","",IF(COUNTIF(AN891,"*"&amp;BE$1&amp;"*"),COUNTIF(AN$3:AN891,"*"&amp;BE$1&amp;"*"),""))</f>
        <v/>
      </c>
      <c r="BF891" s="20" t="str">
        <f>IF($AN891="","",IF(COUNTIF(AO891,"*"&amp;BF$1&amp;"*"),COUNTIF(AO$3:AO891,"*"&amp;BF$1&amp;"*"),""))</f>
        <v/>
      </c>
      <c r="BG891" s="20" t="str">
        <f>IF($AN891="","",IF(COUNTIF(AP891,"*"&amp;BG$1&amp;"*"),COUNTIF(AP$3:AP891,"*"&amp;BG$1&amp;"*"),""))</f>
        <v/>
      </c>
      <c r="BH891" s="20" t="str">
        <f>IF($AN891="","",IF(COUNTIF(AQ891,"*"&amp;BH$1&amp;"*"),COUNTIF(AQ$3:AQ891,"*"&amp;BH$1&amp;"*"),""))</f>
        <v/>
      </c>
      <c r="BI891" s="58" t="str">
        <f t="shared" si="423"/>
        <v/>
      </c>
      <c r="BJ891" s="20" t="str">
        <f t="shared" si="424"/>
        <v/>
      </c>
      <c r="BK891" s="20" t="str">
        <f t="shared" si="425"/>
        <v/>
      </c>
      <c r="BM891" s="20" t="str">
        <f>IF($BM$1&gt;=1+MAX($BM$3:BM890),1+MAX($BM$3:BM890),"")</f>
        <v/>
      </c>
      <c r="BN891" s="20" t="str">
        <f t="shared" si="427"/>
        <v/>
      </c>
      <c r="BO891" s="20" t="str">
        <f t="shared" si="427"/>
        <v/>
      </c>
      <c r="BP891" s="20" t="str">
        <f t="shared" si="427"/>
        <v/>
      </c>
      <c r="BQ891" s="20" t="str">
        <f t="shared" si="427"/>
        <v/>
      </c>
      <c r="BR891" s="20" t="str">
        <f t="shared" si="427"/>
        <v/>
      </c>
      <c r="BS891" s="20" t="str">
        <f t="shared" si="427"/>
        <v/>
      </c>
      <c r="BT891" s="20" t="str">
        <f t="shared" si="427"/>
        <v/>
      </c>
      <c r="BU891" s="20" t="str">
        <f t="shared" si="427"/>
        <v/>
      </c>
      <c r="BV891" s="20" t="str">
        <f t="shared" si="427"/>
        <v/>
      </c>
      <c r="BW891" s="20" t="str">
        <f t="shared" si="427"/>
        <v/>
      </c>
      <c r="BX891" s="20" t="str">
        <f t="shared" si="427"/>
        <v/>
      </c>
    </row>
    <row r="892" spans="2:76" ht="30" customHeight="1" x14ac:dyDescent="0.2">
      <c r="B892" s="52"/>
      <c r="C892" s="52"/>
      <c r="D892" s="52"/>
      <c r="E892" s="30"/>
      <c r="F892" s="31"/>
      <c r="G892" s="32"/>
      <c r="H892" s="30"/>
      <c r="I892" s="31"/>
      <c r="J892" s="34"/>
      <c r="K892" s="112" t="str">
        <f t="shared" si="403"/>
        <v/>
      </c>
      <c r="L892" s="108" t="str">
        <f t="shared" si="404"/>
        <v/>
      </c>
      <c r="M892" s="108" t="str">
        <f t="shared" si="405"/>
        <v/>
      </c>
      <c r="N892" s="31" t="str">
        <f t="shared" si="406"/>
        <v/>
      </c>
      <c r="O892" s="31" t="str">
        <f t="shared" si="407"/>
        <v/>
      </c>
      <c r="P892" s="49" t="str">
        <f t="shared" si="408"/>
        <v/>
      </c>
      <c r="Q892" s="49" t="str">
        <f t="shared" si="409"/>
        <v/>
      </c>
      <c r="R892" s="32" t="str">
        <f t="shared" si="410"/>
        <v/>
      </c>
      <c r="S892" s="19"/>
      <c r="T892" s="45" t="str">
        <f t="shared" si="411"/>
        <v/>
      </c>
      <c r="U892" s="32" t="str">
        <f t="shared" si="412"/>
        <v/>
      </c>
      <c r="V892" s="22"/>
      <c r="W892" s="6" t="str">
        <f t="shared" si="401"/>
        <v/>
      </c>
      <c r="X892" s="7" t="str">
        <f t="shared" si="413"/>
        <v/>
      </c>
      <c r="Y892" s="19"/>
      <c r="Z892" s="13" t="str">
        <f t="shared" si="402"/>
        <v/>
      </c>
      <c r="AA892" s="13" t="str">
        <f t="shared" si="414"/>
        <v/>
      </c>
      <c r="AB892" s="7" t="str">
        <f t="shared" si="415"/>
        <v/>
      </c>
      <c r="AC892" s="22"/>
      <c r="AD892" s="3" t="str">
        <f>IF(B892="","",COUNT(B$3:B892))</f>
        <v/>
      </c>
      <c r="AE892" s="3" t="str">
        <f>IF(C892="","",COUNT(C$3:C892))</f>
        <v/>
      </c>
      <c r="AF892" s="3" t="str">
        <f>IF(D892="","",COUNT(D$3:D892))</f>
        <v/>
      </c>
      <c r="AG892" s="20" t="str">
        <f>IF(E892="","",COUNTA($E$3:E892))</f>
        <v/>
      </c>
      <c r="AH892" s="38" t="str">
        <f>IF(B892="",IF(OR($C892&lt;&gt;"",$D892&lt;&gt;"",$E892&lt;&gt;"",$H892&lt;&gt;"",$G892&lt;&gt;""),INDEX(AH$3:AH891,MATCH(MAX(AD$3:AD891),AD$3:AD891,0),0),""),B892)</f>
        <v/>
      </c>
      <c r="AI892" s="38" t="str">
        <f>IF(C892="",IF(OR($D892&lt;&gt;"",$E892&lt;&gt;"",$H892&lt;&gt;"",$G892&lt;&gt;""),INDEX(AI$3:AI891,MATCH(MAX(AE$3:AE891),AE$3:AE891,0),0),""),C892)</f>
        <v/>
      </c>
      <c r="AJ892" s="38" t="str">
        <f>IF(D892="",IF(OR($E892&lt;&gt;"",$H892&lt;&gt;"",$G892&lt;&gt;""),INDEX(AJ$3:AJ891,MATCH(MAX(AF$3:AF891),AF$3:AF891,0),0),""),D892)</f>
        <v/>
      </c>
      <c r="AK892" s="4" t="str">
        <f>IF(入力!E892="","",IFERROR(INDEX(雇用者!$B$3:$B$100003,IFERROR(MATCH("*"&amp;$E892&amp;"*",雇用者!B$3:B$100003,0),MATCH("*"&amp;$E892&amp;"*",雇用者!C$3:C$100003,0)),0),入力!E892))&amp;""</f>
        <v/>
      </c>
      <c r="AL892" s="20" t="str">
        <f>IF(AM892="","",$AM892&amp;"@"&amp;AN892&amp;IF(AN892="","","@"&amp;COUNTIF($AK$3:AK892,AN892)))</f>
        <v/>
      </c>
      <c r="AM892" s="26" t="str">
        <f t="shared" si="416"/>
        <v/>
      </c>
      <c r="AN892" s="4" t="str">
        <f>IF(AK892="",IF(AND(OR(H892&lt;&gt;"",G892&lt;&gt;""),E892=""),INDEX($AK$3:AK891,MATCH(MAX($AG$3:AG891),$AG$3:AG891,0),0),""),AK892)</f>
        <v/>
      </c>
      <c r="AO892" s="20" t="str">
        <f>IF(H892="",IF(AN892="","",IFERROR(INDEX(雇用者!$D$3:$D$100003,MATCH($AN892,雇用者!B$3:B$100003,0),0),"")),H892)&amp;""</f>
        <v/>
      </c>
      <c r="AP892" s="20" t="str">
        <f>IF(AN892="","",IFERROR(IF(AND(入力!I892="",H892=""),INDEX(雇用者!$E$3:$E$100003,MATCH($AN892,雇用者!B$3:B$100003,0),0),I892),I892))&amp;""</f>
        <v/>
      </c>
      <c r="AQ892" s="20" t="str">
        <f t="shared" si="417"/>
        <v/>
      </c>
      <c r="AR892" s="20" t="str">
        <f t="shared" si="418"/>
        <v/>
      </c>
      <c r="AS892" s="20" t="str">
        <f>IF(AN892="","",IFERROR(IF(AND(入力!G892="",H892=""),INDEX(雇用者!$F$3:$Y$100003,MATCH($AN892,雇用者!B$3:B$100003,0),MATCH($AM892,雇用者!$F$1:$Y$1,1)),IF(G892="","",G892)),IF(G892="","",G892)))</f>
        <v/>
      </c>
      <c r="AT892" s="21" t="str">
        <f t="shared" si="419"/>
        <v/>
      </c>
      <c r="AU892" s="21" t="str">
        <f>IF(AND(AT892&lt;&gt;"",COUNTIF($AL$3:AL892,AL892)=1),SUMIF($AL$3:$AT$100003,AL892,$AT$3:$AT$100003),"")</f>
        <v/>
      </c>
      <c r="AV892" s="21" t="str">
        <f>IF(AND(COUNTIF($AM$3:AM892,AM892)=COUNTIF($AM$3:AM100892,AM892),AM892&lt;&gt;""),SUMIF($AM$3:AM892,AM892,$AT$3:AT892),"")</f>
        <v/>
      </c>
      <c r="AW892" s="96"/>
      <c r="AX892" s="20" t="str">
        <f>IF(COUNT(BC892:BH892)=6,MAX($AX$3:AX891)+1,"")</f>
        <v/>
      </c>
      <c r="AY892" s="20" t="str">
        <f>IF(AZ892="","",RANK(AZ892,$AZ$3:$AZ$100003,1)+COUNTIF($AZ$3:AZ892,AZ892)-1)</f>
        <v/>
      </c>
      <c r="AZ892" s="20" t="str">
        <f t="shared" si="420"/>
        <v/>
      </c>
      <c r="BA892" s="20" t="str">
        <f>IF(AN892="","",IF(COUNTIF($AN$3:AN892,AN892)=1,1+MAX($BA$3:BA891),INDEX($BA$3:BA891,MATCH(AN892,$AN$3:AN892,0),0)))</f>
        <v/>
      </c>
      <c r="BB892" s="20" t="str">
        <f>IF(AO892="","",IF(COUNTIF($AO$3:AO892,AO892)=1,1+MAX($BB$3:BB891),INDEX($BB$3:BB891,MATCH(AO892,$AO$3:AO892,0),0)))</f>
        <v/>
      </c>
      <c r="BC892" s="54" t="str">
        <f t="shared" si="421"/>
        <v/>
      </c>
      <c r="BD892" s="54" t="str">
        <f t="shared" si="422"/>
        <v/>
      </c>
      <c r="BE892" s="20" t="str">
        <f>IF($AN892="","",IF(COUNTIF(AN892,"*"&amp;BE$1&amp;"*"),COUNTIF(AN$3:AN892,"*"&amp;BE$1&amp;"*"),""))</f>
        <v/>
      </c>
      <c r="BF892" s="20" t="str">
        <f>IF($AN892="","",IF(COUNTIF(AO892,"*"&amp;BF$1&amp;"*"),COUNTIF(AO$3:AO892,"*"&amp;BF$1&amp;"*"),""))</f>
        <v/>
      </c>
      <c r="BG892" s="20" t="str">
        <f>IF($AN892="","",IF(COUNTIF(AP892,"*"&amp;BG$1&amp;"*"),COUNTIF(AP$3:AP892,"*"&amp;BG$1&amp;"*"),""))</f>
        <v/>
      </c>
      <c r="BH892" s="20" t="str">
        <f>IF($AN892="","",IF(COUNTIF(AQ892,"*"&amp;BH$1&amp;"*"),COUNTIF(AQ$3:AQ892,"*"&amp;BH$1&amp;"*"),""))</f>
        <v/>
      </c>
      <c r="BI892" s="58" t="str">
        <f t="shared" si="423"/>
        <v/>
      </c>
      <c r="BJ892" s="20" t="str">
        <f t="shared" si="424"/>
        <v/>
      </c>
      <c r="BK892" s="20" t="str">
        <f t="shared" si="425"/>
        <v/>
      </c>
      <c r="BM892" s="20" t="str">
        <f>IF($BM$1&gt;=1+MAX($BM$3:BM891),1+MAX($BM$3:BM891),"")</f>
        <v/>
      </c>
      <c r="BN892" s="20" t="str">
        <f t="shared" si="427"/>
        <v/>
      </c>
      <c r="BO892" s="20" t="str">
        <f t="shared" si="427"/>
        <v/>
      </c>
      <c r="BP892" s="20" t="str">
        <f t="shared" si="427"/>
        <v/>
      </c>
      <c r="BQ892" s="20" t="str">
        <f t="shared" si="427"/>
        <v/>
      </c>
      <c r="BR892" s="20" t="str">
        <f t="shared" si="427"/>
        <v/>
      </c>
      <c r="BS892" s="20" t="str">
        <f t="shared" si="427"/>
        <v/>
      </c>
      <c r="BT892" s="20" t="str">
        <f t="shared" si="427"/>
        <v/>
      </c>
      <c r="BU892" s="20" t="str">
        <f t="shared" si="427"/>
        <v/>
      </c>
      <c r="BV892" s="20" t="str">
        <f t="shared" si="427"/>
        <v/>
      </c>
      <c r="BW892" s="20" t="str">
        <f t="shared" si="427"/>
        <v/>
      </c>
      <c r="BX892" s="20" t="str">
        <f t="shared" si="427"/>
        <v/>
      </c>
    </row>
    <row r="893" spans="2:76" ht="30" customHeight="1" x14ac:dyDescent="0.2">
      <c r="B893" s="52"/>
      <c r="C893" s="52"/>
      <c r="D893" s="52"/>
      <c r="E893" s="30"/>
      <c r="F893" s="31"/>
      <c r="G893" s="32"/>
      <c r="H893" s="30"/>
      <c r="I893" s="31"/>
      <c r="J893" s="34"/>
      <c r="K893" s="112" t="str">
        <f t="shared" si="403"/>
        <v/>
      </c>
      <c r="L893" s="108" t="str">
        <f t="shared" si="404"/>
        <v/>
      </c>
      <c r="M893" s="108" t="str">
        <f t="shared" si="405"/>
        <v/>
      </c>
      <c r="N893" s="31" t="str">
        <f t="shared" si="406"/>
        <v/>
      </c>
      <c r="O893" s="31" t="str">
        <f t="shared" si="407"/>
        <v/>
      </c>
      <c r="P893" s="49" t="str">
        <f t="shared" si="408"/>
        <v/>
      </c>
      <c r="Q893" s="49" t="str">
        <f t="shared" si="409"/>
        <v/>
      </c>
      <c r="R893" s="32" t="str">
        <f t="shared" si="410"/>
        <v/>
      </c>
      <c r="S893" s="19"/>
      <c r="T893" s="45" t="str">
        <f t="shared" si="411"/>
        <v/>
      </c>
      <c r="U893" s="32" t="str">
        <f t="shared" si="412"/>
        <v/>
      </c>
      <c r="V893" s="22"/>
      <c r="W893" s="6" t="str">
        <f t="shared" si="401"/>
        <v/>
      </c>
      <c r="X893" s="7" t="str">
        <f t="shared" si="413"/>
        <v/>
      </c>
      <c r="Y893" s="19"/>
      <c r="Z893" s="13" t="str">
        <f t="shared" si="402"/>
        <v/>
      </c>
      <c r="AA893" s="13" t="str">
        <f t="shared" si="414"/>
        <v/>
      </c>
      <c r="AB893" s="7" t="str">
        <f t="shared" si="415"/>
        <v/>
      </c>
      <c r="AC893" s="22"/>
      <c r="AD893" s="3" t="str">
        <f>IF(B893="","",COUNT(B$3:B893))</f>
        <v/>
      </c>
      <c r="AE893" s="3" t="str">
        <f>IF(C893="","",COUNT(C$3:C893))</f>
        <v/>
      </c>
      <c r="AF893" s="3" t="str">
        <f>IF(D893="","",COUNT(D$3:D893))</f>
        <v/>
      </c>
      <c r="AG893" s="20" t="str">
        <f>IF(E893="","",COUNTA($E$3:E893))</f>
        <v/>
      </c>
      <c r="AH893" s="38" t="str">
        <f>IF(B893="",IF(OR($C893&lt;&gt;"",$D893&lt;&gt;"",$E893&lt;&gt;"",$H893&lt;&gt;"",$G893&lt;&gt;""),INDEX(AH$3:AH892,MATCH(MAX(AD$3:AD892),AD$3:AD892,0),0),""),B893)</f>
        <v/>
      </c>
      <c r="AI893" s="38" t="str">
        <f>IF(C893="",IF(OR($D893&lt;&gt;"",$E893&lt;&gt;"",$H893&lt;&gt;"",$G893&lt;&gt;""),INDEX(AI$3:AI892,MATCH(MAX(AE$3:AE892),AE$3:AE892,0),0),""),C893)</f>
        <v/>
      </c>
      <c r="AJ893" s="38" t="str">
        <f>IF(D893="",IF(OR($E893&lt;&gt;"",$H893&lt;&gt;"",$G893&lt;&gt;""),INDEX(AJ$3:AJ892,MATCH(MAX(AF$3:AF892),AF$3:AF892,0),0),""),D893)</f>
        <v/>
      </c>
      <c r="AK893" s="4" t="str">
        <f>IF(入力!E893="","",IFERROR(INDEX(雇用者!$B$3:$B$100003,IFERROR(MATCH("*"&amp;$E893&amp;"*",雇用者!B$3:B$100003,0),MATCH("*"&amp;$E893&amp;"*",雇用者!C$3:C$100003,0)),0),入力!E893))&amp;""</f>
        <v/>
      </c>
      <c r="AL893" s="20" t="str">
        <f>IF(AM893="","",$AM893&amp;"@"&amp;AN893&amp;IF(AN893="","","@"&amp;COUNTIF($AK$3:AK893,AN893)))</f>
        <v/>
      </c>
      <c r="AM893" s="26" t="str">
        <f t="shared" si="416"/>
        <v/>
      </c>
      <c r="AN893" s="4" t="str">
        <f>IF(AK893="",IF(AND(OR(H893&lt;&gt;"",G893&lt;&gt;""),E893=""),INDEX($AK$3:AK892,MATCH(MAX($AG$3:AG892),$AG$3:AG892,0),0),""),AK893)</f>
        <v/>
      </c>
      <c r="AO893" s="20" t="str">
        <f>IF(H893="",IF(AN893="","",IFERROR(INDEX(雇用者!$D$3:$D$100003,MATCH($AN893,雇用者!B$3:B$100003,0),0),"")),H893)&amp;""</f>
        <v/>
      </c>
      <c r="AP893" s="20" t="str">
        <f>IF(AN893="","",IFERROR(IF(AND(入力!I893="",H893=""),INDEX(雇用者!$E$3:$E$100003,MATCH($AN893,雇用者!B$3:B$100003,0),0),I893),I893))&amp;""</f>
        <v/>
      </c>
      <c r="AQ893" s="20" t="str">
        <f t="shared" si="417"/>
        <v/>
      </c>
      <c r="AR893" s="20" t="str">
        <f t="shared" si="418"/>
        <v/>
      </c>
      <c r="AS893" s="20" t="str">
        <f>IF(AN893="","",IFERROR(IF(AND(入力!G893="",H893=""),INDEX(雇用者!$F$3:$Y$100003,MATCH($AN893,雇用者!B$3:B$100003,0),MATCH($AM893,雇用者!$F$1:$Y$1,1)),IF(G893="","",G893)),IF(G893="","",G893)))</f>
        <v/>
      </c>
      <c r="AT893" s="21" t="str">
        <f t="shared" si="419"/>
        <v/>
      </c>
      <c r="AU893" s="21" t="str">
        <f>IF(AND(AT893&lt;&gt;"",COUNTIF($AL$3:AL893,AL893)=1),SUMIF($AL$3:$AT$100003,AL893,$AT$3:$AT$100003),"")</f>
        <v/>
      </c>
      <c r="AV893" s="21" t="str">
        <f>IF(AND(COUNTIF($AM$3:AM893,AM893)=COUNTIF($AM$3:AM100893,AM893),AM893&lt;&gt;""),SUMIF($AM$3:AM893,AM893,$AT$3:AT893),"")</f>
        <v/>
      </c>
      <c r="AW893" s="96"/>
      <c r="AX893" s="20" t="str">
        <f>IF(COUNT(BC893:BH893)=6,MAX($AX$3:AX892)+1,"")</f>
        <v/>
      </c>
      <c r="AY893" s="20" t="str">
        <f>IF(AZ893="","",RANK(AZ893,$AZ$3:$AZ$100003,1)+COUNTIF($AZ$3:AZ893,AZ893)-1)</f>
        <v/>
      </c>
      <c r="AZ893" s="20" t="str">
        <f t="shared" si="420"/>
        <v/>
      </c>
      <c r="BA893" s="20" t="str">
        <f>IF(AN893="","",IF(COUNTIF($AN$3:AN893,AN893)=1,1+MAX($BA$3:BA892),INDEX($BA$3:BA892,MATCH(AN893,$AN$3:AN893,0),0)))</f>
        <v/>
      </c>
      <c r="BB893" s="20" t="str">
        <f>IF(AO893="","",IF(COUNTIF($AO$3:AO893,AO893)=1,1+MAX($BB$3:BB892),INDEX($BB$3:BB892,MATCH(AO893,$AO$3:AO893,0),0)))</f>
        <v/>
      </c>
      <c r="BC893" s="54" t="str">
        <f t="shared" si="421"/>
        <v/>
      </c>
      <c r="BD893" s="54" t="str">
        <f t="shared" si="422"/>
        <v/>
      </c>
      <c r="BE893" s="20" t="str">
        <f>IF($AN893="","",IF(COUNTIF(AN893,"*"&amp;BE$1&amp;"*"),COUNTIF(AN$3:AN893,"*"&amp;BE$1&amp;"*"),""))</f>
        <v/>
      </c>
      <c r="BF893" s="20" t="str">
        <f>IF($AN893="","",IF(COUNTIF(AO893,"*"&amp;BF$1&amp;"*"),COUNTIF(AO$3:AO893,"*"&amp;BF$1&amp;"*"),""))</f>
        <v/>
      </c>
      <c r="BG893" s="20" t="str">
        <f>IF($AN893="","",IF(COUNTIF(AP893,"*"&amp;BG$1&amp;"*"),COUNTIF(AP$3:AP893,"*"&amp;BG$1&amp;"*"),""))</f>
        <v/>
      </c>
      <c r="BH893" s="20" t="str">
        <f>IF($AN893="","",IF(COUNTIF(AQ893,"*"&amp;BH$1&amp;"*"),COUNTIF(AQ$3:AQ893,"*"&amp;BH$1&amp;"*"),""))</f>
        <v/>
      </c>
      <c r="BI893" s="58" t="str">
        <f t="shared" si="423"/>
        <v/>
      </c>
      <c r="BJ893" s="20" t="str">
        <f t="shared" si="424"/>
        <v/>
      </c>
      <c r="BK893" s="20" t="str">
        <f t="shared" si="425"/>
        <v/>
      </c>
      <c r="BM893" s="20" t="str">
        <f>IF($BM$1&gt;=1+MAX($BM$3:BM892),1+MAX($BM$3:BM892),"")</f>
        <v/>
      </c>
      <c r="BN893" s="20" t="str">
        <f t="shared" si="427"/>
        <v/>
      </c>
      <c r="BO893" s="20" t="str">
        <f t="shared" si="427"/>
        <v/>
      </c>
      <c r="BP893" s="20" t="str">
        <f t="shared" si="427"/>
        <v/>
      </c>
      <c r="BQ893" s="20" t="str">
        <f t="shared" si="427"/>
        <v/>
      </c>
      <c r="BR893" s="20" t="str">
        <f t="shared" si="427"/>
        <v/>
      </c>
      <c r="BS893" s="20" t="str">
        <f t="shared" si="427"/>
        <v/>
      </c>
      <c r="BT893" s="20" t="str">
        <f t="shared" si="427"/>
        <v/>
      </c>
      <c r="BU893" s="20" t="str">
        <f t="shared" si="427"/>
        <v/>
      </c>
      <c r="BV893" s="20" t="str">
        <f t="shared" si="427"/>
        <v/>
      </c>
      <c r="BW893" s="20" t="str">
        <f t="shared" si="427"/>
        <v/>
      </c>
      <c r="BX893" s="20" t="str">
        <f t="shared" si="427"/>
        <v/>
      </c>
    </row>
    <row r="894" spans="2:76" ht="30" customHeight="1" x14ac:dyDescent="0.2">
      <c r="B894" s="52"/>
      <c r="C894" s="52"/>
      <c r="D894" s="52"/>
      <c r="E894" s="30"/>
      <c r="F894" s="31"/>
      <c r="G894" s="32"/>
      <c r="H894" s="30"/>
      <c r="I894" s="31"/>
      <c r="J894" s="34"/>
      <c r="K894" s="112" t="str">
        <f t="shared" si="403"/>
        <v/>
      </c>
      <c r="L894" s="108" t="str">
        <f t="shared" si="404"/>
        <v/>
      </c>
      <c r="M894" s="108" t="str">
        <f t="shared" si="405"/>
        <v/>
      </c>
      <c r="N894" s="31" t="str">
        <f t="shared" si="406"/>
        <v/>
      </c>
      <c r="O894" s="31" t="str">
        <f t="shared" si="407"/>
        <v/>
      </c>
      <c r="P894" s="49" t="str">
        <f t="shared" si="408"/>
        <v/>
      </c>
      <c r="Q894" s="49" t="str">
        <f t="shared" si="409"/>
        <v/>
      </c>
      <c r="R894" s="32" t="str">
        <f t="shared" si="410"/>
        <v/>
      </c>
      <c r="S894" s="19"/>
      <c r="T894" s="45" t="str">
        <f t="shared" si="411"/>
        <v/>
      </c>
      <c r="U894" s="32" t="str">
        <f t="shared" si="412"/>
        <v/>
      </c>
      <c r="V894" s="22"/>
      <c r="W894" s="6" t="str">
        <f t="shared" si="401"/>
        <v/>
      </c>
      <c r="X894" s="7" t="str">
        <f t="shared" si="413"/>
        <v/>
      </c>
      <c r="Y894" s="19"/>
      <c r="Z894" s="13" t="str">
        <f t="shared" si="402"/>
        <v/>
      </c>
      <c r="AA894" s="13" t="str">
        <f t="shared" si="414"/>
        <v/>
      </c>
      <c r="AB894" s="7" t="str">
        <f t="shared" si="415"/>
        <v/>
      </c>
      <c r="AC894" s="22"/>
      <c r="AD894" s="3" t="str">
        <f>IF(B894="","",COUNT(B$3:B894))</f>
        <v/>
      </c>
      <c r="AE894" s="3" t="str">
        <f>IF(C894="","",COUNT(C$3:C894))</f>
        <v/>
      </c>
      <c r="AF894" s="3" t="str">
        <f>IF(D894="","",COUNT(D$3:D894))</f>
        <v/>
      </c>
      <c r="AG894" s="20" t="str">
        <f>IF(E894="","",COUNTA($E$3:E894))</f>
        <v/>
      </c>
      <c r="AH894" s="38" t="str">
        <f>IF(B894="",IF(OR($C894&lt;&gt;"",$D894&lt;&gt;"",$E894&lt;&gt;"",$H894&lt;&gt;"",$G894&lt;&gt;""),INDEX(AH$3:AH893,MATCH(MAX(AD$3:AD893),AD$3:AD893,0),0),""),B894)</f>
        <v/>
      </c>
      <c r="AI894" s="38" t="str">
        <f>IF(C894="",IF(OR($D894&lt;&gt;"",$E894&lt;&gt;"",$H894&lt;&gt;"",$G894&lt;&gt;""),INDEX(AI$3:AI893,MATCH(MAX(AE$3:AE893),AE$3:AE893,0),0),""),C894)</f>
        <v/>
      </c>
      <c r="AJ894" s="38" t="str">
        <f>IF(D894="",IF(OR($E894&lt;&gt;"",$H894&lt;&gt;"",$G894&lt;&gt;""),INDEX(AJ$3:AJ893,MATCH(MAX(AF$3:AF893),AF$3:AF893,0),0),""),D894)</f>
        <v/>
      </c>
      <c r="AK894" s="4" t="str">
        <f>IF(入力!E894="","",IFERROR(INDEX(雇用者!$B$3:$B$100003,IFERROR(MATCH("*"&amp;$E894&amp;"*",雇用者!B$3:B$100003,0),MATCH("*"&amp;$E894&amp;"*",雇用者!C$3:C$100003,0)),0),入力!E894))&amp;""</f>
        <v/>
      </c>
      <c r="AL894" s="20" t="str">
        <f>IF(AM894="","",$AM894&amp;"@"&amp;AN894&amp;IF(AN894="","","@"&amp;COUNTIF($AK$3:AK894,AN894)))</f>
        <v/>
      </c>
      <c r="AM894" s="26" t="str">
        <f t="shared" si="416"/>
        <v/>
      </c>
      <c r="AN894" s="4" t="str">
        <f>IF(AK894="",IF(AND(OR(H894&lt;&gt;"",G894&lt;&gt;""),E894=""),INDEX($AK$3:AK893,MATCH(MAX($AG$3:AG893),$AG$3:AG893,0),0),""),AK894)</f>
        <v/>
      </c>
      <c r="AO894" s="20" t="str">
        <f>IF(H894="",IF(AN894="","",IFERROR(INDEX(雇用者!$D$3:$D$100003,MATCH($AN894,雇用者!B$3:B$100003,0),0),"")),H894)&amp;""</f>
        <v/>
      </c>
      <c r="AP894" s="20" t="str">
        <f>IF(AN894="","",IFERROR(IF(AND(入力!I894="",H894=""),INDEX(雇用者!$E$3:$E$100003,MATCH($AN894,雇用者!B$3:B$100003,0),0),I894),I894))&amp;""</f>
        <v/>
      </c>
      <c r="AQ894" s="20" t="str">
        <f t="shared" si="417"/>
        <v/>
      </c>
      <c r="AR894" s="20" t="str">
        <f t="shared" si="418"/>
        <v/>
      </c>
      <c r="AS894" s="20" t="str">
        <f>IF(AN894="","",IFERROR(IF(AND(入力!G894="",H894=""),INDEX(雇用者!$F$3:$Y$100003,MATCH($AN894,雇用者!B$3:B$100003,0),MATCH($AM894,雇用者!$F$1:$Y$1,1)),IF(G894="","",G894)),IF(G894="","",G894)))</f>
        <v/>
      </c>
      <c r="AT894" s="21" t="str">
        <f t="shared" si="419"/>
        <v/>
      </c>
      <c r="AU894" s="21" t="str">
        <f>IF(AND(AT894&lt;&gt;"",COUNTIF($AL$3:AL894,AL894)=1),SUMIF($AL$3:$AT$100003,AL894,$AT$3:$AT$100003),"")</f>
        <v/>
      </c>
      <c r="AV894" s="21" t="str">
        <f>IF(AND(COUNTIF($AM$3:AM894,AM894)=COUNTIF($AM$3:AM100894,AM894),AM894&lt;&gt;""),SUMIF($AM$3:AM894,AM894,$AT$3:AT894),"")</f>
        <v/>
      </c>
      <c r="AW894" s="96"/>
      <c r="AX894" s="20" t="str">
        <f>IF(COUNT(BC894:BH894)=6,MAX($AX$3:AX893)+1,"")</f>
        <v/>
      </c>
      <c r="AY894" s="20" t="str">
        <f>IF(AZ894="","",RANK(AZ894,$AZ$3:$AZ$100003,1)+COUNTIF($AZ$3:AZ894,AZ894)-1)</f>
        <v/>
      </c>
      <c r="AZ894" s="20" t="str">
        <f t="shared" si="420"/>
        <v/>
      </c>
      <c r="BA894" s="20" t="str">
        <f>IF(AN894="","",IF(COUNTIF($AN$3:AN894,AN894)=1,1+MAX($BA$3:BA893),INDEX($BA$3:BA893,MATCH(AN894,$AN$3:AN894,0),0)))</f>
        <v/>
      </c>
      <c r="BB894" s="20" t="str">
        <f>IF(AO894="","",IF(COUNTIF($AO$3:AO894,AO894)=1,1+MAX($BB$3:BB893),INDEX($BB$3:BB893,MATCH(AO894,$AO$3:AO894,0),0)))</f>
        <v/>
      </c>
      <c r="BC894" s="54" t="str">
        <f t="shared" si="421"/>
        <v/>
      </c>
      <c r="BD894" s="54" t="str">
        <f t="shared" si="422"/>
        <v/>
      </c>
      <c r="BE894" s="20" t="str">
        <f>IF($AN894="","",IF(COUNTIF(AN894,"*"&amp;BE$1&amp;"*"),COUNTIF(AN$3:AN894,"*"&amp;BE$1&amp;"*"),""))</f>
        <v/>
      </c>
      <c r="BF894" s="20" t="str">
        <f>IF($AN894="","",IF(COUNTIF(AO894,"*"&amp;BF$1&amp;"*"),COUNTIF(AO$3:AO894,"*"&amp;BF$1&amp;"*"),""))</f>
        <v/>
      </c>
      <c r="BG894" s="20" t="str">
        <f>IF($AN894="","",IF(COUNTIF(AP894,"*"&amp;BG$1&amp;"*"),COUNTIF(AP$3:AP894,"*"&amp;BG$1&amp;"*"),""))</f>
        <v/>
      </c>
      <c r="BH894" s="20" t="str">
        <f>IF($AN894="","",IF(COUNTIF(AQ894,"*"&amp;BH$1&amp;"*"),COUNTIF(AQ$3:AQ894,"*"&amp;BH$1&amp;"*"),""))</f>
        <v/>
      </c>
      <c r="BI894" s="58" t="str">
        <f t="shared" si="423"/>
        <v/>
      </c>
      <c r="BJ894" s="20" t="str">
        <f t="shared" si="424"/>
        <v/>
      </c>
      <c r="BK894" s="20" t="str">
        <f t="shared" si="425"/>
        <v/>
      </c>
      <c r="BM894" s="20" t="str">
        <f>IF($BM$1&gt;=1+MAX($BM$3:BM893),1+MAX($BM$3:BM893),"")</f>
        <v/>
      </c>
      <c r="BN894" s="20" t="str">
        <f t="shared" si="427"/>
        <v/>
      </c>
      <c r="BO894" s="20" t="str">
        <f t="shared" si="427"/>
        <v/>
      </c>
      <c r="BP894" s="20" t="str">
        <f t="shared" si="427"/>
        <v/>
      </c>
      <c r="BQ894" s="20" t="str">
        <f t="shared" si="427"/>
        <v/>
      </c>
      <c r="BR894" s="20" t="str">
        <f t="shared" si="427"/>
        <v/>
      </c>
      <c r="BS894" s="20" t="str">
        <f t="shared" si="427"/>
        <v/>
      </c>
      <c r="BT894" s="20" t="str">
        <f t="shared" si="427"/>
        <v/>
      </c>
      <c r="BU894" s="20" t="str">
        <f t="shared" si="427"/>
        <v/>
      </c>
      <c r="BV894" s="20" t="str">
        <f t="shared" si="427"/>
        <v/>
      </c>
      <c r="BW894" s="20" t="str">
        <f t="shared" si="427"/>
        <v/>
      </c>
      <c r="BX894" s="20" t="str">
        <f t="shared" si="427"/>
        <v/>
      </c>
    </row>
    <row r="895" spans="2:76" ht="30" customHeight="1" x14ac:dyDescent="0.2">
      <c r="B895" s="52"/>
      <c r="C895" s="52"/>
      <c r="D895" s="52"/>
      <c r="E895" s="30"/>
      <c r="F895" s="31"/>
      <c r="G895" s="32"/>
      <c r="H895" s="30"/>
      <c r="I895" s="31"/>
      <c r="J895" s="34"/>
      <c r="K895" s="112" t="str">
        <f t="shared" si="403"/>
        <v/>
      </c>
      <c r="L895" s="108" t="str">
        <f t="shared" si="404"/>
        <v/>
      </c>
      <c r="M895" s="108" t="str">
        <f t="shared" si="405"/>
        <v/>
      </c>
      <c r="N895" s="31" t="str">
        <f t="shared" si="406"/>
        <v/>
      </c>
      <c r="O895" s="31" t="str">
        <f t="shared" si="407"/>
        <v/>
      </c>
      <c r="P895" s="49" t="str">
        <f t="shared" si="408"/>
        <v/>
      </c>
      <c r="Q895" s="49" t="str">
        <f t="shared" si="409"/>
        <v/>
      </c>
      <c r="R895" s="32" t="str">
        <f t="shared" si="410"/>
        <v/>
      </c>
      <c r="S895" s="19"/>
      <c r="T895" s="45" t="str">
        <f t="shared" si="411"/>
        <v/>
      </c>
      <c r="U895" s="32" t="str">
        <f t="shared" si="412"/>
        <v/>
      </c>
      <c r="V895" s="22"/>
      <c r="W895" s="6" t="str">
        <f t="shared" si="401"/>
        <v/>
      </c>
      <c r="X895" s="7" t="str">
        <f t="shared" si="413"/>
        <v/>
      </c>
      <c r="Y895" s="19"/>
      <c r="Z895" s="13" t="str">
        <f t="shared" si="402"/>
        <v/>
      </c>
      <c r="AA895" s="13" t="str">
        <f t="shared" si="414"/>
        <v/>
      </c>
      <c r="AB895" s="7" t="str">
        <f t="shared" si="415"/>
        <v/>
      </c>
      <c r="AC895" s="22"/>
      <c r="AD895" s="3" t="str">
        <f>IF(B895="","",COUNT(B$3:B895))</f>
        <v/>
      </c>
      <c r="AE895" s="3" t="str">
        <f>IF(C895="","",COUNT(C$3:C895))</f>
        <v/>
      </c>
      <c r="AF895" s="3" t="str">
        <f>IF(D895="","",COUNT(D$3:D895))</f>
        <v/>
      </c>
      <c r="AG895" s="20" t="str">
        <f>IF(E895="","",COUNTA($E$3:E895))</f>
        <v/>
      </c>
      <c r="AH895" s="38" t="str">
        <f>IF(B895="",IF(OR($C895&lt;&gt;"",$D895&lt;&gt;"",$E895&lt;&gt;"",$H895&lt;&gt;"",$G895&lt;&gt;""),INDEX(AH$3:AH894,MATCH(MAX(AD$3:AD894),AD$3:AD894,0),0),""),B895)</f>
        <v/>
      </c>
      <c r="AI895" s="38" t="str">
        <f>IF(C895="",IF(OR($D895&lt;&gt;"",$E895&lt;&gt;"",$H895&lt;&gt;"",$G895&lt;&gt;""),INDEX(AI$3:AI894,MATCH(MAX(AE$3:AE894),AE$3:AE894,0),0),""),C895)</f>
        <v/>
      </c>
      <c r="AJ895" s="38" t="str">
        <f>IF(D895="",IF(OR($E895&lt;&gt;"",$H895&lt;&gt;"",$G895&lt;&gt;""),INDEX(AJ$3:AJ894,MATCH(MAX(AF$3:AF894),AF$3:AF894,0),0),""),D895)</f>
        <v/>
      </c>
      <c r="AK895" s="4" t="str">
        <f>IF(入力!E895="","",IFERROR(INDEX(雇用者!$B$3:$B$100003,IFERROR(MATCH("*"&amp;$E895&amp;"*",雇用者!B$3:B$100003,0),MATCH("*"&amp;$E895&amp;"*",雇用者!C$3:C$100003,0)),0),入力!E895))&amp;""</f>
        <v/>
      </c>
      <c r="AL895" s="20" t="str">
        <f>IF(AM895="","",$AM895&amp;"@"&amp;AN895&amp;IF(AN895="","","@"&amp;COUNTIF($AK$3:AK895,AN895)))</f>
        <v/>
      </c>
      <c r="AM895" s="26" t="str">
        <f t="shared" si="416"/>
        <v/>
      </c>
      <c r="AN895" s="4" t="str">
        <f>IF(AK895="",IF(AND(OR(H895&lt;&gt;"",G895&lt;&gt;""),E895=""),INDEX($AK$3:AK894,MATCH(MAX($AG$3:AG894),$AG$3:AG894,0),0),""),AK895)</f>
        <v/>
      </c>
      <c r="AO895" s="20" t="str">
        <f>IF(H895="",IF(AN895="","",IFERROR(INDEX(雇用者!$D$3:$D$100003,MATCH($AN895,雇用者!B$3:B$100003,0),0),"")),H895)&amp;""</f>
        <v/>
      </c>
      <c r="AP895" s="20" t="str">
        <f>IF(AN895="","",IFERROR(IF(AND(入力!I895="",H895=""),INDEX(雇用者!$E$3:$E$100003,MATCH($AN895,雇用者!B$3:B$100003,0),0),I895),I895))&amp;""</f>
        <v/>
      </c>
      <c r="AQ895" s="20" t="str">
        <f t="shared" si="417"/>
        <v/>
      </c>
      <c r="AR895" s="20" t="str">
        <f t="shared" si="418"/>
        <v/>
      </c>
      <c r="AS895" s="20" t="str">
        <f>IF(AN895="","",IFERROR(IF(AND(入力!G895="",H895=""),INDEX(雇用者!$F$3:$Y$100003,MATCH($AN895,雇用者!B$3:B$100003,0),MATCH($AM895,雇用者!$F$1:$Y$1,1)),IF(G895="","",G895)),IF(G895="","",G895)))</f>
        <v/>
      </c>
      <c r="AT895" s="21" t="str">
        <f t="shared" si="419"/>
        <v/>
      </c>
      <c r="AU895" s="21" t="str">
        <f>IF(AND(AT895&lt;&gt;"",COUNTIF($AL$3:AL895,AL895)=1),SUMIF($AL$3:$AT$100003,AL895,$AT$3:$AT$100003),"")</f>
        <v/>
      </c>
      <c r="AV895" s="21" t="str">
        <f>IF(AND(COUNTIF($AM$3:AM895,AM895)=COUNTIF($AM$3:AM100895,AM895),AM895&lt;&gt;""),SUMIF($AM$3:AM895,AM895,$AT$3:AT895),"")</f>
        <v/>
      </c>
      <c r="AW895" s="96"/>
      <c r="AX895" s="20" t="str">
        <f>IF(COUNT(BC895:BH895)=6,MAX($AX$3:AX894)+1,"")</f>
        <v/>
      </c>
      <c r="AY895" s="20" t="str">
        <f>IF(AZ895="","",RANK(AZ895,$AZ$3:$AZ$100003,1)+COUNTIF($AZ$3:AZ895,AZ895)-1)</f>
        <v/>
      </c>
      <c r="AZ895" s="20" t="str">
        <f t="shared" si="420"/>
        <v/>
      </c>
      <c r="BA895" s="20" t="str">
        <f>IF(AN895="","",IF(COUNTIF($AN$3:AN895,AN895)=1,1+MAX($BA$3:BA894),INDEX($BA$3:BA894,MATCH(AN895,$AN$3:AN895,0),0)))</f>
        <v/>
      </c>
      <c r="BB895" s="20" t="str">
        <f>IF(AO895="","",IF(COUNTIF($AO$3:AO895,AO895)=1,1+MAX($BB$3:BB894),INDEX($BB$3:BB894,MATCH(AO895,$AO$3:AO895,0),0)))</f>
        <v/>
      </c>
      <c r="BC895" s="54" t="str">
        <f t="shared" si="421"/>
        <v/>
      </c>
      <c r="BD895" s="54" t="str">
        <f t="shared" si="422"/>
        <v/>
      </c>
      <c r="BE895" s="20" t="str">
        <f>IF($AN895="","",IF(COUNTIF(AN895,"*"&amp;BE$1&amp;"*"),COUNTIF(AN$3:AN895,"*"&amp;BE$1&amp;"*"),""))</f>
        <v/>
      </c>
      <c r="BF895" s="20" t="str">
        <f>IF($AN895="","",IF(COUNTIF(AO895,"*"&amp;BF$1&amp;"*"),COUNTIF(AO$3:AO895,"*"&amp;BF$1&amp;"*"),""))</f>
        <v/>
      </c>
      <c r="BG895" s="20" t="str">
        <f>IF($AN895="","",IF(COUNTIF(AP895,"*"&amp;BG$1&amp;"*"),COUNTIF(AP$3:AP895,"*"&amp;BG$1&amp;"*"),""))</f>
        <v/>
      </c>
      <c r="BH895" s="20" t="str">
        <f>IF($AN895="","",IF(COUNTIF(AQ895,"*"&amp;BH$1&amp;"*"),COUNTIF(AQ$3:AQ895,"*"&amp;BH$1&amp;"*"),""))</f>
        <v/>
      </c>
      <c r="BI895" s="58" t="str">
        <f t="shared" si="423"/>
        <v/>
      </c>
      <c r="BJ895" s="20" t="str">
        <f t="shared" si="424"/>
        <v/>
      </c>
      <c r="BK895" s="20" t="str">
        <f t="shared" si="425"/>
        <v/>
      </c>
      <c r="BM895" s="20" t="str">
        <f>IF($BM$1&gt;=1+MAX($BM$3:BM894),1+MAX($BM$3:BM894),"")</f>
        <v/>
      </c>
      <c r="BN895" s="20" t="str">
        <f t="shared" si="427"/>
        <v/>
      </c>
      <c r="BO895" s="20" t="str">
        <f t="shared" si="427"/>
        <v/>
      </c>
      <c r="BP895" s="20" t="str">
        <f t="shared" si="427"/>
        <v/>
      </c>
      <c r="BQ895" s="20" t="str">
        <f t="shared" si="427"/>
        <v/>
      </c>
      <c r="BR895" s="20" t="str">
        <f t="shared" si="427"/>
        <v/>
      </c>
      <c r="BS895" s="20" t="str">
        <f t="shared" si="427"/>
        <v/>
      </c>
      <c r="BT895" s="20" t="str">
        <f t="shared" si="427"/>
        <v/>
      </c>
      <c r="BU895" s="20" t="str">
        <f t="shared" si="427"/>
        <v/>
      </c>
      <c r="BV895" s="20" t="str">
        <f t="shared" si="427"/>
        <v/>
      </c>
      <c r="BW895" s="20" t="str">
        <f t="shared" si="427"/>
        <v/>
      </c>
      <c r="BX895" s="20" t="str">
        <f t="shared" si="427"/>
        <v/>
      </c>
    </row>
    <row r="896" spans="2:76" ht="30" customHeight="1" x14ac:dyDescent="0.2">
      <c r="B896" s="52"/>
      <c r="C896" s="52"/>
      <c r="D896" s="52"/>
      <c r="E896" s="30"/>
      <c r="F896" s="31"/>
      <c r="G896" s="32"/>
      <c r="H896" s="30"/>
      <c r="I896" s="31"/>
      <c r="J896" s="34"/>
      <c r="K896" s="112" t="str">
        <f t="shared" si="403"/>
        <v/>
      </c>
      <c r="L896" s="108" t="str">
        <f t="shared" si="404"/>
        <v/>
      </c>
      <c r="M896" s="108" t="str">
        <f t="shared" si="405"/>
        <v/>
      </c>
      <c r="N896" s="31" t="str">
        <f t="shared" si="406"/>
        <v/>
      </c>
      <c r="O896" s="31" t="str">
        <f t="shared" si="407"/>
        <v/>
      </c>
      <c r="P896" s="49" t="str">
        <f t="shared" si="408"/>
        <v/>
      </c>
      <c r="Q896" s="49" t="str">
        <f t="shared" si="409"/>
        <v/>
      </c>
      <c r="R896" s="32" t="str">
        <f t="shared" si="410"/>
        <v/>
      </c>
      <c r="S896" s="19"/>
      <c r="T896" s="45" t="str">
        <f t="shared" si="411"/>
        <v/>
      </c>
      <c r="U896" s="32" t="str">
        <f t="shared" si="412"/>
        <v/>
      </c>
      <c r="V896" s="22"/>
      <c r="W896" s="6" t="str">
        <f t="shared" si="401"/>
        <v/>
      </c>
      <c r="X896" s="7" t="str">
        <f t="shared" si="413"/>
        <v/>
      </c>
      <c r="Y896" s="19"/>
      <c r="Z896" s="13" t="str">
        <f t="shared" si="402"/>
        <v/>
      </c>
      <c r="AA896" s="13" t="str">
        <f t="shared" si="414"/>
        <v/>
      </c>
      <c r="AB896" s="7" t="str">
        <f t="shared" si="415"/>
        <v/>
      </c>
      <c r="AC896" s="22"/>
      <c r="AD896" s="3" t="str">
        <f>IF(B896="","",COUNT(B$3:B896))</f>
        <v/>
      </c>
      <c r="AE896" s="3" t="str">
        <f>IF(C896="","",COUNT(C$3:C896))</f>
        <v/>
      </c>
      <c r="AF896" s="3" t="str">
        <f>IF(D896="","",COUNT(D$3:D896))</f>
        <v/>
      </c>
      <c r="AG896" s="20" t="str">
        <f>IF(E896="","",COUNTA($E$3:E896))</f>
        <v/>
      </c>
      <c r="AH896" s="38" t="str">
        <f>IF(B896="",IF(OR($C896&lt;&gt;"",$D896&lt;&gt;"",$E896&lt;&gt;"",$H896&lt;&gt;"",$G896&lt;&gt;""),INDEX(AH$3:AH895,MATCH(MAX(AD$3:AD895),AD$3:AD895,0),0),""),B896)</f>
        <v/>
      </c>
      <c r="AI896" s="38" t="str">
        <f>IF(C896="",IF(OR($D896&lt;&gt;"",$E896&lt;&gt;"",$H896&lt;&gt;"",$G896&lt;&gt;""),INDEX(AI$3:AI895,MATCH(MAX(AE$3:AE895),AE$3:AE895,0),0),""),C896)</f>
        <v/>
      </c>
      <c r="AJ896" s="38" t="str">
        <f>IF(D896="",IF(OR($E896&lt;&gt;"",$H896&lt;&gt;"",$G896&lt;&gt;""),INDEX(AJ$3:AJ895,MATCH(MAX(AF$3:AF895),AF$3:AF895,0),0),""),D896)</f>
        <v/>
      </c>
      <c r="AK896" s="4" t="str">
        <f>IF(入力!E896="","",IFERROR(INDEX(雇用者!$B$3:$B$100003,IFERROR(MATCH("*"&amp;$E896&amp;"*",雇用者!B$3:B$100003,0),MATCH("*"&amp;$E896&amp;"*",雇用者!C$3:C$100003,0)),0),入力!E896))&amp;""</f>
        <v/>
      </c>
      <c r="AL896" s="20" t="str">
        <f>IF(AM896="","",$AM896&amp;"@"&amp;AN896&amp;IF(AN896="","","@"&amp;COUNTIF($AK$3:AK896,AN896)))</f>
        <v/>
      </c>
      <c r="AM896" s="26" t="str">
        <f t="shared" si="416"/>
        <v/>
      </c>
      <c r="AN896" s="4" t="str">
        <f>IF(AK896="",IF(AND(OR(H896&lt;&gt;"",G896&lt;&gt;""),E896=""),INDEX($AK$3:AK895,MATCH(MAX($AG$3:AG895),$AG$3:AG895,0),0),""),AK896)</f>
        <v/>
      </c>
      <c r="AO896" s="20" t="str">
        <f>IF(H896="",IF(AN896="","",IFERROR(INDEX(雇用者!$D$3:$D$100003,MATCH($AN896,雇用者!B$3:B$100003,0),0),"")),H896)&amp;""</f>
        <v/>
      </c>
      <c r="AP896" s="20" t="str">
        <f>IF(AN896="","",IFERROR(IF(AND(入力!I896="",H896=""),INDEX(雇用者!$E$3:$E$100003,MATCH($AN896,雇用者!B$3:B$100003,0),0),I896),I896))&amp;""</f>
        <v/>
      </c>
      <c r="AQ896" s="20" t="str">
        <f t="shared" si="417"/>
        <v/>
      </c>
      <c r="AR896" s="20" t="str">
        <f t="shared" si="418"/>
        <v/>
      </c>
      <c r="AS896" s="20" t="str">
        <f>IF(AN896="","",IFERROR(IF(AND(入力!G896="",H896=""),INDEX(雇用者!$F$3:$Y$100003,MATCH($AN896,雇用者!B$3:B$100003,0),MATCH($AM896,雇用者!$F$1:$Y$1,1)),IF(G896="","",G896)),IF(G896="","",G896)))</f>
        <v/>
      </c>
      <c r="AT896" s="21" t="str">
        <f t="shared" si="419"/>
        <v/>
      </c>
      <c r="AU896" s="21" t="str">
        <f>IF(AND(AT896&lt;&gt;"",COUNTIF($AL$3:AL896,AL896)=1),SUMIF($AL$3:$AT$100003,AL896,$AT$3:$AT$100003),"")</f>
        <v/>
      </c>
      <c r="AV896" s="21" t="str">
        <f>IF(AND(COUNTIF($AM$3:AM896,AM896)=COUNTIF($AM$3:AM100896,AM896),AM896&lt;&gt;""),SUMIF($AM$3:AM896,AM896,$AT$3:AT896),"")</f>
        <v/>
      </c>
      <c r="AW896" s="96"/>
      <c r="AX896" s="20" t="str">
        <f>IF(COUNT(BC896:BH896)=6,MAX($AX$3:AX895)+1,"")</f>
        <v/>
      </c>
      <c r="AY896" s="20" t="str">
        <f>IF(AZ896="","",RANK(AZ896,$AZ$3:$AZ$100003,1)+COUNTIF($AZ$3:AZ896,AZ896)-1)</f>
        <v/>
      </c>
      <c r="AZ896" s="20" t="str">
        <f t="shared" si="420"/>
        <v/>
      </c>
      <c r="BA896" s="20" t="str">
        <f>IF(AN896="","",IF(COUNTIF($AN$3:AN896,AN896)=1,1+MAX($BA$3:BA895),INDEX($BA$3:BA895,MATCH(AN896,$AN$3:AN896,0),0)))</f>
        <v/>
      </c>
      <c r="BB896" s="20" t="str">
        <f>IF(AO896="","",IF(COUNTIF($AO$3:AO896,AO896)=1,1+MAX($BB$3:BB895),INDEX($BB$3:BB895,MATCH(AO896,$AO$3:AO896,0),0)))</f>
        <v/>
      </c>
      <c r="BC896" s="54" t="str">
        <f t="shared" si="421"/>
        <v/>
      </c>
      <c r="BD896" s="54" t="str">
        <f t="shared" si="422"/>
        <v/>
      </c>
      <c r="BE896" s="20" t="str">
        <f>IF($AN896="","",IF(COUNTIF(AN896,"*"&amp;BE$1&amp;"*"),COUNTIF(AN$3:AN896,"*"&amp;BE$1&amp;"*"),""))</f>
        <v/>
      </c>
      <c r="BF896" s="20" t="str">
        <f>IF($AN896="","",IF(COUNTIF(AO896,"*"&amp;BF$1&amp;"*"),COUNTIF(AO$3:AO896,"*"&amp;BF$1&amp;"*"),""))</f>
        <v/>
      </c>
      <c r="BG896" s="20" t="str">
        <f>IF($AN896="","",IF(COUNTIF(AP896,"*"&amp;BG$1&amp;"*"),COUNTIF(AP$3:AP896,"*"&amp;BG$1&amp;"*"),""))</f>
        <v/>
      </c>
      <c r="BH896" s="20" t="str">
        <f>IF($AN896="","",IF(COUNTIF(AQ896,"*"&amp;BH$1&amp;"*"),COUNTIF(AQ$3:AQ896,"*"&amp;BH$1&amp;"*"),""))</f>
        <v/>
      </c>
      <c r="BI896" s="58" t="str">
        <f t="shared" si="423"/>
        <v/>
      </c>
      <c r="BJ896" s="20" t="str">
        <f t="shared" si="424"/>
        <v/>
      </c>
      <c r="BK896" s="20" t="str">
        <f t="shared" si="425"/>
        <v/>
      </c>
      <c r="BM896" s="20" t="str">
        <f>IF($BM$1&gt;=1+MAX($BM$3:BM895),1+MAX($BM$3:BM895),"")</f>
        <v/>
      </c>
      <c r="BN896" s="20" t="str">
        <f t="shared" si="427"/>
        <v/>
      </c>
      <c r="BO896" s="20" t="str">
        <f t="shared" si="427"/>
        <v/>
      </c>
      <c r="BP896" s="20" t="str">
        <f t="shared" si="427"/>
        <v/>
      </c>
      <c r="BQ896" s="20" t="str">
        <f t="shared" si="427"/>
        <v/>
      </c>
      <c r="BR896" s="20" t="str">
        <f t="shared" si="427"/>
        <v/>
      </c>
      <c r="BS896" s="20" t="str">
        <f t="shared" si="427"/>
        <v/>
      </c>
      <c r="BT896" s="20" t="str">
        <f t="shared" si="427"/>
        <v/>
      </c>
      <c r="BU896" s="20" t="str">
        <f t="shared" si="427"/>
        <v/>
      </c>
      <c r="BV896" s="20" t="str">
        <f t="shared" si="427"/>
        <v/>
      </c>
      <c r="BW896" s="20" t="str">
        <f t="shared" si="427"/>
        <v/>
      </c>
      <c r="BX896" s="20" t="str">
        <f t="shared" si="427"/>
        <v/>
      </c>
    </row>
    <row r="897" spans="2:76" ht="30" customHeight="1" x14ac:dyDescent="0.2">
      <c r="B897" s="52"/>
      <c r="C897" s="52"/>
      <c r="D897" s="52"/>
      <c r="E897" s="30"/>
      <c r="F897" s="31"/>
      <c r="G897" s="32"/>
      <c r="H897" s="30"/>
      <c r="I897" s="31"/>
      <c r="J897" s="34"/>
      <c r="K897" s="112" t="str">
        <f t="shared" si="403"/>
        <v/>
      </c>
      <c r="L897" s="108" t="str">
        <f t="shared" si="404"/>
        <v/>
      </c>
      <c r="M897" s="108" t="str">
        <f t="shared" si="405"/>
        <v/>
      </c>
      <c r="N897" s="31" t="str">
        <f t="shared" si="406"/>
        <v/>
      </c>
      <c r="O897" s="31" t="str">
        <f t="shared" si="407"/>
        <v/>
      </c>
      <c r="P897" s="49" t="str">
        <f t="shared" si="408"/>
        <v/>
      </c>
      <c r="Q897" s="49" t="str">
        <f t="shared" si="409"/>
        <v/>
      </c>
      <c r="R897" s="32" t="str">
        <f t="shared" si="410"/>
        <v/>
      </c>
      <c r="S897" s="19"/>
      <c r="T897" s="45" t="str">
        <f t="shared" si="411"/>
        <v/>
      </c>
      <c r="U897" s="32" t="str">
        <f t="shared" si="412"/>
        <v/>
      </c>
      <c r="V897" s="22"/>
      <c r="W897" s="6" t="str">
        <f t="shared" si="401"/>
        <v/>
      </c>
      <c r="X897" s="7" t="str">
        <f t="shared" si="413"/>
        <v/>
      </c>
      <c r="Y897" s="19"/>
      <c r="Z897" s="13" t="str">
        <f t="shared" si="402"/>
        <v/>
      </c>
      <c r="AA897" s="13" t="str">
        <f t="shared" si="414"/>
        <v/>
      </c>
      <c r="AB897" s="7" t="str">
        <f t="shared" si="415"/>
        <v/>
      </c>
      <c r="AC897" s="22"/>
      <c r="AD897" s="3" t="str">
        <f>IF(B897="","",COUNT(B$3:B897))</f>
        <v/>
      </c>
      <c r="AE897" s="3" t="str">
        <f>IF(C897="","",COUNT(C$3:C897))</f>
        <v/>
      </c>
      <c r="AF897" s="3" t="str">
        <f>IF(D897="","",COUNT(D$3:D897))</f>
        <v/>
      </c>
      <c r="AG897" s="20" t="str">
        <f>IF(E897="","",COUNTA($E$3:E897))</f>
        <v/>
      </c>
      <c r="AH897" s="38" t="str">
        <f>IF(B897="",IF(OR($C897&lt;&gt;"",$D897&lt;&gt;"",$E897&lt;&gt;"",$H897&lt;&gt;"",$G897&lt;&gt;""),INDEX(AH$3:AH896,MATCH(MAX(AD$3:AD896),AD$3:AD896,0),0),""),B897)</f>
        <v/>
      </c>
      <c r="AI897" s="38" t="str">
        <f>IF(C897="",IF(OR($D897&lt;&gt;"",$E897&lt;&gt;"",$H897&lt;&gt;"",$G897&lt;&gt;""),INDEX(AI$3:AI896,MATCH(MAX(AE$3:AE896),AE$3:AE896,0),0),""),C897)</f>
        <v/>
      </c>
      <c r="AJ897" s="38" t="str">
        <f>IF(D897="",IF(OR($E897&lt;&gt;"",$H897&lt;&gt;"",$G897&lt;&gt;""),INDEX(AJ$3:AJ896,MATCH(MAX(AF$3:AF896),AF$3:AF896,0),0),""),D897)</f>
        <v/>
      </c>
      <c r="AK897" s="4" t="str">
        <f>IF(入力!E897="","",IFERROR(INDEX(雇用者!$B$3:$B$100003,IFERROR(MATCH("*"&amp;$E897&amp;"*",雇用者!B$3:B$100003,0),MATCH("*"&amp;$E897&amp;"*",雇用者!C$3:C$100003,0)),0),入力!E897))&amp;""</f>
        <v/>
      </c>
      <c r="AL897" s="20" t="str">
        <f>IF(AM897="","",$AM897&amp;"@"&amp;AN897&amp;IF(AN897="","","@"&amp;COUNTIF($AK$3:AK897,AN897)))</f>
        <v/>
      </c>
      <c r="AM897" s="26" t="str">
        <f t="shared" si="416"/>
        <v/>
      </c>
      <c r="AN897" s="4" t="str">
        <f>IF(AK897="",IF(AND(OR(H897&lt;&gt;"",G897&lt;&gt;""),E897=""),INDEX($AK$3:AK896,MATCH(MAX($AG$3:AG896),$AG$3:AG896,0),0),""),AK897)</f>
        <v/>
      </c>
      <c r="AO897" s="20" t="str">
        <f>IF(H897="",IF(AN897="","",IFERROR(INDEX(雇用者!$D$3:$D$100003,MATCH($AN897,雇用者!B$3:B$100003,0),0),"")),H897)&amp;""</f>
        <v/>
      </c>
      <c r="AP897" s="20" t="str">
        <f>IF(AN897="","",IFERROR(IF(AND(入力!I897="",H897=""),INDEX(雇用者!$E$3:$E$100003,MATCH($AN897,雇用者!B$3:B$100003,0),0),I897),I897))&amp;""</f>
        <v/>
      </c>
      <c r="AQ897" s="20" t="str">
        <f t="shared" si="417"/>
        <v/>
      </c>
      <c r="AR897" s="20" t="str">
        <f t="shared" si="418"/>
        <v/>
      </c>
      <c r="AS897" s="20" t="str">
        <f>IF(AN897="","",IFERROR(IF(AND(入力!G897="",H897=""),INDEX(雇用者!$F$3:$Y$100003,MATCH($AN897,雇用者!B$3:B$100003,0),MATCH($AM897,雇用者!$F$1:$Y$1,1)),IF(G897="","",G897)),IF(G897="","",G897)))</f>
        <v/>
      </c>
      <c r="AT897" s="21" t="str">
        <f t="shared" si="419"/>
        <v/>
      </c>
      <c r="AU897" s="21" t="str">
        <f>IF(AND(AT897&lt;&gt;"",COUNTIF($AL$3:AL897,AL897)=1),SUMIF($AL$3:$AT$100003,AL897,$AT$3:$AT$100003),"")</f>
        <v/>
      </c>
      <c r="AV897" s="21" t="str">
        <f>IF(AND(COUNTIF($AM$3:AM897,AM897)=COUNTIF($AM$3:AM100897,AM897),AM897&lt;&gt;""),SUMIF($AM$3:AM897,AM897,$AT$3:AT897),"")</f>
        <v/>
      </c>
      <c r="AW897" s="96"/>
      <c r="AX897" s="20" t="str">
        <f>IF(COUNT(BC897:BH897)=6,MAX($AX$3:AX896)+1,"")</f>
        <v/>
      </c>
      <c r="AY897" s="20" t="str">
        <f>IF(AZ897="","",RANK(AZ897,$AZ$3:$AZ$100003,1)+COUNTIF($AZ$3:AZ897,AZ897)-1)</f>
        <v/>
      </c>
      <c r="AZ897" s="20" t="str">
        <f t="shared" si="420"/>
        <v/>
      </c>
      <c r="BA897" s="20" t="str">
        <f>IF(AN897="","",IF(COUNTIF($AN$3:AN897,AN897)=1,1+MAX($BA$3:BA896),INDEX($BA$3:BA896,MATCH(AN897,$AN$3:AN897,0),0)))</f>
        <v/>
      </c>
      <c r="BB897" s="20" t="str">
        <f>IF(AO897="","",IF(COUNTIF($AO$3:AO897,AO897)=1,1+MAX($BB$3:BB896),INDEX($BB$3:BB896,MATCH(AO897,$AO$3:AO897,0),0)))</f>
        <v/>
      </c>
      <c r="BC897" s="54" t="str">
        <f t="shared" si="421"/>
        <v/>
      </c>
      <c r="BD897" s="54" t="str">
        <f t="shared" si="422"/>
        <v/>
      </c>
      <c r="BE897" s="20" t="str">
        <f>IF($AN897="","",IF(COUNTIF(AN897,"*"&amp;BE$1&amp;"*"),COUNTIF(AN$3:AN897,"*"&amp;BE$1&amp;"*"),""))</f>
        <v/>
      </c>
      <c r="BF897" s="20" t="str">
        <f>IF($AN897="","",IF(COUNTIF(AO897,"*"&amp;BF$1&amp;"*"),COUNTIF(AO$3:AO897,"*"&amp;BF$1&amp;"*"),""))</f>
        <v/>
      </c>
      <c r="BG897" s="20" t="str">
        <f>IF($AN897="","",IF(COUNTIF(AP897,"*"&amp;BG$1&amp;"*"),COUNTIF(AP$3:AP897,"*"&amp;BG$1&amp;"*"),""))</f>
        <v/>
      </c>
      <c r="BH897" s="20" t="str">
        <f>IF($AN897="","",IF(COUNTIF(AQ897,"*"&amp;BH$1&amp;"*"),COUNTIF(AQ$3:AQ897,"*"&amp;BH$1&amp;"*"),""))</f>
        <v/>
      </c>
      <c r="BI897" s="58" t="str">
        <f t="shared" si="423"/>
        <v/>
      </c>
      <c r="BJ897" s="20" t="str">
        <f t="shared" si="424"/>
        <v/>
      </c>
      <c r="BK897" s="20" t="str">
        <f t="shared" si="425"/>
        <v/>
      </c>
      <c r="BM897" s="20" t="str">
        <f>IF($BM$1&gt;=1+MAX($BM$3:BM896),1+MAX($BM$3:BM896),"")</f>
        <v/>
      </c>
      <c r="BN897" s="20" t="str">
        <f t="shared" si="427"/>
        <v/>
      </c>
      <c r="BO897" s="20" t="str">
        <f t="shared" si="427"/>
        <v/>
      </c>
      <c r="BP897" s="20" t="str">
        <f t="shared" si="427"/>
        <v/>
      </c>
      <c r="BQ897" s="20" t="str">
        <f t="shared" si="427"/>
        <v/>
      </c>
      <c r="BR897" s="20" t="str">
        <f t="shared" si="427"/>
        <v/>
      </c>
      <c r="BS897" s="20" t="str">
        <f t="shared" si="427"/>
        <v/>
      </c>
      <c r="BT897" s="20" t="str">
        <f t="shared" si="427"/>
        <v/>
      </c>
      <c r="BU897" s="20" t="str">
        <f t="shared" si="427"/>
        <v/>
      </c>
      <c r="BV897" s="20" t="str">
        <f t="shared" si="427"/>
        <v/>
      </c>
      <c r="BW897" s="20" t="str">
        <f t="shared" si="427"/>
        <v/>
      </c>
      <c r="BX897" s="20" t="str">
        <f t="shared" si="427"/>
        <v/>
      </c>
    </row>
    <row r="898" spans="2:76" ht="30" customHeight="1" x14ac:dyDescent="0.2">
      <c r="B898" s="52"/>
      <c r="C898" s="52"/>
      <c r="D898" s="52"/>
      <c r="E898" s="30"/>
      <c r="F898" s="31"/>
      <c r="G898" s="32"/>
      <c r="H898" s="30"/>
      <c r="I898" s="31"/>
      <c r="J898" s="34"/>
      <c r="K898" s="112" t="str">
        <f t="shared" si="403"/>
        <v/>
      </c>
      <c r="L898" s="108" t="str">
        <f t="shared" si="404"/>
        <v/>
      </c>
      <c r="M898" s="108" t="str">
        <f t="shared" si="405"/>
        <v/>
      </c>
      <c r="N898" s="31" t="str">
        <f t="shared" si="406"/>
        <v/>
      </c>
      <c r="O898" s="31" t="str">
        <f t="shared" si="407"/>
        <v/>
      </c>
      <c r="P898" s="49" t="str">
        <f t="shared" si="408"/>
        <v/>
      </c>
      <c r="Q898" s="49" t="str">
        <f t="shared" si="409"/>
        <v/>
      </c>
      <c r="R898" s="32" t="str">
        <f t="shared" si="410"/>
        <v/>
      </c>
      <c r="S898" s="19"/>
      <c r="T898" s="45" t="str">
        <f t="shared" si="411"/>
        <v/>
      </c>
      <c r="U898" s="32" t="str">
        <f t="shared" si="412"/>
        <v/>
      </c>
      <c r="V898" s="22"/>
      <c r="W898" s="6" t="str">
        <f t="shared" si="401"/>
        <v/>
      </c>
      <c r="X898" s="7" t="str">
        <f t="shared" si="413"/>
        <v/>
      </c>
      <c r="Y898" s="19"/>
      <c r="Z898" s="13" t="str">
        <f t="shared" si="402"/>
        <v/>
      </c>
      <c r="AA898" s="13" t="str">
        <f t="shared" si="414"/>
        <v/>
      </c>
      <c r="AB898" s="7" t="str">
        <f t="shared" si="415"/>
        <v/>
      </c>
      <c r="AC898" s="22"/>
      <c r="AD898" s="3" t="str">
        <f>IF(B898="","",COUNT(B$3:B898))</f>
        <v/>
      </c>
      <c r="AE898" s="3" t="str">
        <f>IF(C898="","",COUNT(C$3:C898))</f>
        <v/>
      </c>
      <c r="AF898" s="3" t="str">
        <f>IF(D898="","",COUNT(D$3:D898))</f>
        <v/>
      </c>
      <c r="AG898" s="20" t="str">
        <f>IF(E898="","",COUNTA($E$3:E898))</f>
        <v/>
      </c>
      <c r="AH898" s="38" t="str">
        <f>IF(B898="",IF(OR($C898&lt;&gt;"",$D898&lt;&gt;"",$E898&lt;&gt;"",$H898&lt;&gt;"",$G898&lt;&gt;""),INDEX(AH$3:AH897,MATCH(MAX(AD$3:AD897),AD$3:AD897,0),0),""),B898)</f>
        <v/>
      </c>
      <c r="AI898" s="38" t="str">
        <f>IF(C898="",IF(OR($D898&lt;&gt;"",$E898&lt;&gt;"",$H898&lt;&gt;"",$G898&lt;&gt;""),INDEX(AI$3:AI897,MATCH(MAX(AE$3:AE897),AE$3:AE897,0),0),""),C898)</f>
        <v/>
      </c>
      <c r="AJ898" s="38" t="str">
        <f>IF(D898="",IF(OR($E898&lt;&gt;"",$H898&lt;&gt;"",$G898&lt;&gt;""),INDEX(AJ$3:AJ897,MATCH(MAX(AF$3:AF897),AF$3:AF897,0),0),""),D898)</f>
        <v/>
      </c>
      <c r="AK898" s="4" t="str">
        <f>IF(入力!E898="","",IFERROR(INDEX(雇用者!$B$3:$B$100003,IFERROR(MATCH("*"&amp;$E898&amp;"*",雇用者!B$3:B$100003,0),MATCH("*"&amp;$E898&amp;"*",雇用者!C$3:C$100003,0)),0),入力!E898))&amp;""</f>
        <v/>
      </c>
      <c r="AL898" s="20" t="str">
        <f>IF(AM898="","",$AM898&amp;"@"&amp;AN898&amp;IF(AN898="","","@"&amp;COUNTIF($AK$3:AK898,AN898)))</f>
        <v/>
      </c>
      <c r="AM898" s="26" t="str">
        <f t="shared" si="416"/>
        <v/>
      </c>
      <c r="AN898" s="4" t="str">
        <f>IF(AK898="",IF(AND(OR(H898&lt;&gt;"",G898&lt;&gt;""),E898=""),INDEX($AK$3:AK897,MATCH(MAX($AG$3:AG897),$AG$3:AG897,0),0),""),AK898)</f>
        <v/>
      </c>
      <c r="AO898" s="20" t="str">
        <f>IF(H898="",IF(AN898="","",IFERROR(INDEX(雇用者!$D$3:$D$100003,MATCH($AN898,雇用者!B$3:B$100003,0),0),"")),H898)&amp;""</f>
        <v/>
      </c>
      <c r="AP898" s="20" t="str">
        <f>IF(AN898="","",IFERROR(IF(AND(入力!I898="",H898=""),INDEX(雇用者!$E$3:$E$100003,MATCH($AN898,雇用者!B$3:B$100003,0),0),I898),I898))&amp;""</f>
        <v/>
      </c>
      <c r="AQ898" s="20" t="str">
        <f t="shared" si="417"/>
        <v/>
      </c>
      <c r="AR898" s="20" t="str">
        <f t="shared" si="418"/>
        <v/>
      </c>
      <c r="AS898" s="20" t="str">
        <f>IF(AN898="","",IFERROR(IF(AND(入力!G898="",H898=""),INDEX(雇用者!$F$3:$Y$100003,MATCH($AN898,雇用者!B$3:B$100003,0),MATCH($AM898,雇用者!$F$1:$Y$1,1)),IF(G898="","",G898)),IF(G898="","",G898)))</f>
        <v/>
      </c>
      <c r="AT898" s="21" t="str">
        <f t="shared" si="419"/>
        <v/>
      </c>
      <c r="AU898" s="21" t="str">
        <f>IF(AND(AT898&lt;&gt;"",COUNTIF($AL$3:AL898,AL898)=1),SUMIF($AL$3:$AT$100003,AL898,$AT$3:$AT$100003),"")</f>
        <v/>
      </c>
      <c r="AV898" s="21" t="str">
        <f>IF(AND(COUNTIF($AM$3:AM898,AM898)=COUNTIF($AM$3:AM100898,AM898),AM898&lt;&gt;""),SUMIF($AM$3:AM898,AM898,$AT$3:AT898),"")</f>
        <v/>
      </c>
      <c r="AW898" s="96"/>
      <c r="AX898" s="20" t="str">
        <f>IF(COUNT(BC898:BH898)=6,MAX($AX$3:AX897)+1,"")</f>
        <v/>
      </c>
      <c r="AY898" s="20" t="str">
        <f>IF(AZ898="","",RANK(AZ898,$AZ$3:$AZ$100003,1)+COUNTIF($AZ$3:AZ898,AZ898)-1)</f>
        <v/>
      </c>
      <c r="AZ898" s="20" t="str">
        <f t="shared" si="420"/>
        <v/>
      </c>
      <c r="BA898" s="20" t="str">
        <f>IF(AN898="","",IF(COUNTIF($AN$3:AN898,AN898)=1,1+MAX($BA$3:BA897),INDEX($BA$3:BA897,MATCH(AN898,$AN$3:AN898,0),0)))</f>
        <v/>
      </c>
      <c r="BB898" s="20" t="str">
        <f>IF(AO898="","",IF(COUNTIF($AO$3:AO898,AO898)=1,1+MAX($BB$3:BB897),INDEX($BB$3:BB897,MATCH(AO898,$AO$3:AO898,0),0)))</f>
        <v/>
      </c>
      <c r="BC898" s="54" t="str">
        <f t="shared" si="421"/>
        <v/>
      </c>
      <c r="BD898" s="54" t="str">
        <f t="shared" si="422"/>
        <v/>
      </c>
      <c r="BE898" s="20" t="str">
        <f>IF($AN898="","",IF(COUNTIF(AN898,"*"&amp;BE$1&amp;"*"),COUNTIF(AN$3:AN898,"*"&amp;BE$1&amp;"*"),""))</f>
        <v/>
      </c>
      <c r="BF898" s="20" t="str">
        <f>IF($AN898="","",IF(COUNTIF(AO898,"*"&amp;BF$1&amp;"*"),COUNTIF(AO$3:AO898,"*"&amp;BF$1&amp;"*"),""))</f>
        <v/>
      </c>
      <c r="BG898" s="20" t="str">
        <f>IF($AN898="","",IF(COUNTIF(AP898,"*"&amp;BG$1&amp;"*"),COUNTIF(AP$3:AP898,"*"&amp;BG$1&amp;"*"),""))</f>
        <v/>
      </c>
      <c r="BH898" s="20" t="str">
        <f>IF($AN898="","",IF(COUNTIF(AQ898,"*"&amp;BH$1&amp;"*"),COUNTIF(AQ$3:AQ898,"*"&amp;BH$1&amp;"*"),""))</f>
        <v/>
      </c>
      <c r="BI898" s="58" t="str">
        <f t="shared" si="423"/>
        <v/>
      </c>
      <c r="BJ898" s="20" t="str">
        <f t="shared" si="424"/>
        <v/>
      </c>
      <c r="BK898" s="20" t="str">
        <f t="shared" si="425"/>
        <v/>
      </c>
      <c r="BM898" s="20" t="str">
        <f>IF($BM$1&gt;=1+MAX($BM$3:BM897),1+MAX($BM$3:BM897),"")</f>
        <v/>
      </c>
      <c r="BN898" s="20" t="str">
        <f t="shared" si="427"/>
        <v/>
      </c>
      <c r="BO898" s="20" t="str">
        <f t="shared" si="427"/>
        <v/>
      </c>
      <c r="BP898" s="20" t="str">
        <f t="shared" si="427"/>
        <v/>
      </c>
      <c r="BQ898" s="20" t="str">
        <f t="shared" si="427"/>
        <v/>
      </c>
      <c r="BR898" s="20" t="str">
        <f t="shared" si="427"/>
        <v/>
      </c>
      <c r="BS898" s="20" t="str">
        <f t="shared" si="427"/>
        <v/>
      </c>
      <c r="BT898" s="20" t="str">
        <f t="shared" si="427"/>
        <v/>
      </c>
      <c r="BU898" s="20" t="str">
        <f t="shared" si="427"/>
        <v/>
      </c>
      <c r="BV898" s="20" t="str">
        <f t="shared" si="427"/>
        <v/>
      </c>
      <c r="BW898" s="20" t="str">
        <f t="shared" si="427"/>
        <v/>
      </c>
      <c r="BX898" s="20" t="str">
        <f t="shared" ref="BN898:BX922" si="428">IFERROR(IF($BM898="","",INDEX($AH$3:$AT$100003,MATCH($BM898,INDEX($AX$3:$AY$100003,0,MATCH($BN$1,$AX$2:$AY$2,0)),0),MATCH(BX$2,$AH$2:$AT$2,0))),"")</f>
        <v/>
      </c>
    </row>
    <row r="899" spans="2:76" ht="30" customHeight="1" x14ac:dyDescent="0.2">
      <c r="B899" s="52"/>
      <c r="C899" s="52"/>
      <c r="D899" s="52"/>
      <c r="E899" s="30"/>
      <c r="F899" s="31"/>
      <c r="G899" s="32"/>
      <c r="H899" s="30"/>
      <c r="I899" s="31"/>
      <c r="J899" s="34"/>
      <c r="K899" s="112" t="str">
        <f t="shared" si="403"/>
        <v/>
      </c>
      <c r="L899" s="108" t="str">
        <f t="shared" si="404"/>
        <v/>
      </c>
      <c r="M899" s="108" t="str">
        <f t="shared" si="405"/>
        <v/>
      </c>
      <c r="N899" s="31" t="str">
        <f t="shared" si="406"/>
        <v/>
      </c>
      <c r="O899" s="31" t="str">
        <f t="shared" si="407"/>
        <v/>
      </c>
      <c r="P899" s="49" t="str">
        <f t="shared" si="408"/>
        <v/>
      </c>
      <c r="Q899" s="49" t="str">
        <f t="shared" si="409"/>
        <v/>
      </c>
      <c r="R899" s="32" t="str">
        <f t="shared" si="410"/>
        <v/>
      </c>
      <c r="S899" s="19"/>
      <c r="T899" s="45" t="str">
        <f t="shared" si="411"/>
        <v/>
      </c>
      <c r="U899" s="32" t="str">
        <f t="shared" si="412"/>
        <v/>
      </c>
      <c r="V899" s="22"/>
      <c r="W899" s="6" t="str">
        <f t="shared" ref="W899:W962" si="429">IFERROR(INDEX($AN$3:$AN$100003,MATCH(ROW()-ROW($W$2),$BA$3:$BA$100003,0),0),"")</f>
        <v/>
      </c>
      <c r="X899" s="7" t="str">
        <f t="shared" si="413"/>
        <v/>
      </c>
      <c r="Y899" s="19"/>
      <c r="Z899" s="13" t="str">
        <f t="shared" ref="Z899:Z962" si="430">IFERROR(INDEX($AO$3:$AO$100003,MATCH(ROW()-ROW($Z$2),$BB$3:$BB$100003,0),0),"")</f>
        <v/>
      </c>
      <c r="AA899" s="13" t="str">
        <f t="shared" si="414"/>
        <v/>
      </c>
      <c r="AB899" s="7" t="str">
        <f t="shared" si="415"/>
        <v/>
      </c>
      <c r="AC899" s="22"/>
      <c r="AD899" s="3" t="str">
        <f>IF(B899="","",COUNT(B$3:B899))</f>
        <v/>
      </c>
      <c r="AE899" s="3" t="str">
        <f>IF(C899="","",COUNT(C$3:C899))</f>
        <v/>
      </c>
      <c r="AF899" s="3" t="str">
        <f>IF(D899="","",COUNT(D$3:D899))</f>
        <v/>
      </c>
      <c r="AG899" s="20" t="str">
        <f>IF(E899="","",COUNTA($E$3:E899))</f>
        <v/>
      </c>
      <c r="AH899" s="38" t="str">
        <f>IF(B899="",IF(OR($C899&lt;&gt;"",$D899&lt;&gt;"",$E899&lt;&gt;"",$H899&lt;&gt;"",$G899&lt;&gt;""),INDEX(AH$3:AH898,MATCH(MAX(AD$3:AD898),AD$3:AD898,0),0),""),B899)</f>
        <v/>
      </c>
      <c r="AI899" s="38" t="str">
        <f>IF(C899="",IF(OR($D899&lt;&gt;"",$E899&lt;&gt;"",$H899&lt;&gt;"",$G899&lt;&gt;""),INDEX(AI$3:AI898,MATCH(MAX(AE$3:AE898),AE$3:AE898,0),0),""),C899)</f>
        <v/>
      </c>
      <c r="AJ899" s="38" t="str">
        <f>IF(D899="",IF(OR($E899&lt;&gt;"",$H899&lt;&gt;"",$G899&lt;&gt;""),INDEX(AJ$3:AJ898,MATCH(MAX(AF$3:AF898),AF$3:AF898,0),0),""),D899)</f>
        <v/>
      </c>
      <c r="AK899" s="4" t="str">
        <f>IF(入力!E899="","",IFERROR(INDEX(雇用者!$B$3:$B$100003,IFERROR(MATCH("*"&amp;$E899&amp;"*",雇用者!B$3:B$100003,0),MATCH("*"&amp;$E899&amp;"*",雇用者!C$3:C$100003,0)),0),入力!E899))&amp;""</f>
        <v/>
      </c>
      <c r="AL899" s="20" t="str">
        <f>IF(AM899="","",$AM899&amp;"@"&amp;AN899&amp;IF(AN899="","","@"&amp;COUNTIF($AK$3:AK899,AN899)))</f>
        <v/>
      </c>
      <c r="AM899" s="26" t="str">
        <f t="shared" si="416"/>
        <v/>
      </c>
      <c r="AN899" s="4" t="str">
        <f>IF(AK899="",IF(AND(OR(H899&lt;&gt;"",G899&lt;&gt;""),E899=""),INDEX($AK$3:AK898,MATCH(MAX($AG$3:AG898),$AG$3:AG898,0),0),""),AK899)</f>
        <v/>
      </c>
      <c r="AO899" s="20" t="str">
        <f>IF(H899="",IF(AN899="","",IFERROR(INDEX(雇用者!$D$3:$D$100003,MATCH($AN899,雇用者!B$3:B$100003,0),0),"")),H899)&amp;""</f>
        <v/>
      </c>
      <c r="AP899" s="20" t="str">
        <f>IF(AN899="","",IFERROR(IF(AND(入力!I899="",H899=""),INDEX(雇用者!$E$3:$E$100003,MATCH($AN899,雇用者!B$3:B$100003,0),0),I899),I899))&amp;""</f>
        <v/>
      </c>
      <c r="AQ899" s="20" t="str">
        <f t="shared" si="417"/>
        <v/>
      </c>
      <c r="AR899" s="20" t="str">
        <f t="shared" si="418"/>
        <v/>
      </c>
      <c r="AS899" s="20" t="str">
        <f>IF(AN899="","",IFERROR(IF(AND(入力!G899="",H899=""),INDEX(雇用者!$F$3:$Y$100003,MATCH($AN899,雇用者!B$3:B$100003,0),MATCH($AM899,雇用者!$F$1:$Y$1,1)),IF(G899="","",G899)),IF(G899="","",G899)))</f>
        <v/>
      </c>
      <c r="AT899" s="21" t="str">
        <f t="shared" si="419"/>
        <v/>
      </c>
      <c r="AU899" s="21" t="str">
        <f>IF(AND(AT899&lt;&gt;"",COUNTIF($AL$3:AL899,AL899)=1),SUMIF($AL$3:$AT$100003,AL899,$AT$3:$AT$100003),"")</f>
        <v/>
      </c>
      <c r="AV899" s="21" t="str">
        <f>IF(AND(COUNTIF($AM$3:AM899,AM899)=COUNTIF($AM$3:AM100899,AM899),AM899&lt;&gt;""),SUMIF($AM$3:AM899,AM899,$AT$3:AT899),"")</f>
        <v/>
      </c>
      <c r="AW899" s="96"/>
      <c r="AX899" s="20" t="str">
        <f>IF(COUNT(BC899:BH899)=6,MAX($AX$3:AX898)+1,"")</f>
        <v/>
      </c>
      <c r="AY899" s="20" t="str">
        <f>IF(AZ899="","",RANK(AZ899,$AZ$3:$AZ$100003,1)+COUNTIF($AZ$3:AZ899,AZ899)-1)</f>
        <v/>
      </c>
      <c r="AZ899" s="20" t="str">
        <f t="shared" si="420"/>
        <v/>
      </c>
      <c r="BA899" s="20" t="str">
        <f>IF(AN899="","",IF(COUNTIF($AN$3:AN899,AN899)=1,1+MAX($BA$3:BA898),INDEX($BA$3:BA898,MATCH(AN899,$AN$3:AN899,0),0)))</f>
        <v/>
      </c>
      <c r="BB899" s="20" t="str">
        <f>IF(AO899="","",IF(COUNTIF($AO$3:AO899,AO899)=1,1+MAX($BB$3:BB898),INDEX($BB$3:BB898,MATCH(AO899,$AO$3:AO899,0),0)))</f>
        <v/>
      </c>
      <c r="BC899" s="54" t="str">
        <f t="shared" si="421"/>
        <v/>
      </c>
      <c r="BD899" s="54" t="str">
        <f t="shared" si="422"/>
        <v/>
      </c>
      <c r="BE899" s="20" t="str">
        <f>IF($AN899="","",IF(COUNTIF(AN899,"*"&amp;BE$1&amp;"*"),COUNTIF(AN$3:AN899,"*"&amp;BE$1&amp;"*"),""))</f>
        <v/>
      </c>
      <c r="BF899" s="20" t="str">
        <f>IF($AN899="","",IF(COUNTIF(AO899,"*"&amp;BF$1&amp;"*"),COUNTIF(AO$3:AO899,"*"&amp;BF$1&amp;"*"),""))</f>
        <v/>
      </c>
      <c r="BG899" s="20" t="str">
        <f>IF($AN899="","",IF(COUNTIF(AP899,"*"&amp;BG$1&amp;"*"),COUNTIF(AP$3:AP899,"*"&amp;BG$1&amp;"*"),""))</f>
        <v/>
      </c>
      <c r="BH899" s="20" t="str">
        <f>IF($AN899="","",IF(COUNTIF(AQ899,"*"&amp;BH$1&amp;"*"),COUNTIF(AQ$3:AQ899,"*"&amp;BH$1&amp;"*"),""))</f>
        <v/>
      </c>
      <c r="BI899" s="58" t="str">
        <f t="shared" si="423"/>
        <v/>
      </c>
      <c r="BJ899" s="20" t="str">
        <f t="shared" si="424"/>
        <v/>
      </c>
      <c r="BK899" s="20" t="str">
        <f t="shared" si="425"/>
        <v/>
      </c>
      <c r="BM899" s="20" t="str">
        <f>IF($BM$1&gt;=1+MAX($BM$3:BM898),1+MAX($BM$3:BM898),"")</f>
        <v/>
      </c>
      <c r="BN899" s="20" t="str">
        <f t="shared" si="428"/>
        <v/>
      </c>
      <c r="BO899" s="20" t="str">
        <f t="shared" si="428"/>
        <v/>
      </c>
      <c r="BP899" s="20" t="str">
        <f t="shared" si="428"/>
        <v/>
      </c>
      <c r="BQ899" s="20" t="str">
        <f t="shared" si="428"/>
        <v/>
      </c>
      <c r="BR899" s="20" t="str">
        <f t="shared" si="428"/>
        <v/>
      </c>
      <c r="BS899" s="20" t="str">
        <f t="shared" si="428"/>
        <v/>
      </c>
      <c r="BT899" s="20" t="str">
        <f t="shared" si="428"/>
        <v/>
      </c>
      <c r="BU899" s="20" t="str">
        <f t="shared" si="428"/>
        <v/>
      </c>
      <c r="BV899" s="20" t="str">
        <f t="shared" si="428"/>
        <v/>
      </c>
      <c r="BW899" s="20" t="str">
        <f t="shared" si="428"/>
        <v/>
      </c>
      <c r="BX899" s="20" t="str">
        <f t="shared" si="428"/>
        <v/>
      </c>
    </row>
    <row r="900" spans="2:76" ht="30" customHeight="1" x14ac:dyDescent="0.2">
      <c r="B900" s="52"/>
      <c r="C900" s="52"/>
      <c r="D900" s="52"/>
      <c r="E900" s="30"/>
      <c r="F900" s="31"/>
      <c r="G900" s="32"/>
      <c r="H900" s="30"/>
      <c r="I900" s="31"/>
      <c r="J900" s="34"/>
      <c r="K900" s="112" t="str">
        <f t="shared" si="403"/>
        <v/>
      </c>
      <c r="L900" s="108" t="str">
        <f t="shared" si="404"/>
        <v/>
      </c>
      <c r="M900" s="108" t="str">
        <f t="shared" si="405"/>
        <v/>
      </c>
      <c r="N900" s="31" t="str">
        <f t="shared" si="406"/>
        <v/>
      </c>
      <c r="O900" s="31" t="str">
        <f t="shared" si="407"/>
        <v/>
      </c>
      <c r="P900" s="49" t="str">
        <f t="shared" si="408"/>
        <v/>
      </c>
      <c r="Q900" s="49" t="str">
        <f t="shared" si="409"/>
        <v/>
      </c>
      <c r="R900" s="32" t="str">
        <f t="shared" si="410"/>
        <v/>
      </c>
      <c r="S900" s="19"/>
      <c r="T900" s="45" t="str">
        <f t="shared" si="411"/>
        <v/>
      </c>
      <c r="U900" s="32" t="str">
        <f t="shared" si="412"/>
        <v/>
      </c>
      <c r="V900" s="22"/>
      <c r="W900" s="6" t="str">
        <f t="shared" si="429"/>
        <v/>
      </c>
      <c r="X900" s="7" t="str">
        <f t="shared" si="413"/>
        <v/>
      </c>
      <c r="Y900" s="19"/>
      <c r="Z900" s="13" t="str">
        <f t="shared" si="430"/>
        <v/>
      </c>
      <c r="AA900" s="13" t="str">
        <f t="shared" si="414"/>
        <v/>
      </c>
      <c r="AB900" s="7" t="str">
        <f t="shared" si="415"/>
        <v/>
      </c>
      <c r="AC900" s="22"/>
      <c r="AD900" s="3" t="str">
        <f>IF(B900="","",COUNT(B$3:B900))</f>
        <v/>
      </c>
      <c r="AE900" s="3" t="str">
        <f>IF(C900="","",COUNT(C$3:C900))</f>
        <v/>
      </c>
      <c r="AF900" s="3" t="str">
        <f>IF(D900="","",COUNT(D$3:D900))</f>
        <v/>
      </c>
      <c r="AG900" s="20" t="str">
        <f>IF(E900="","",COUNTA($E$3:E900))</f>
        <v/>
      </c>
      <c r="AH900" s="38" t="str">
        <f>IF(B900="",IF(OR($C900&lt;&gt;"",$D900&lt;&gt;"",$E900&lt;&gt;"",$H900&lt;&gt;"",$G900&lt;&gt;""),INDEX(AH$3:AH899,MATCH(MAX(AD$3:AD899),AD$3:AD899,0),0),""),B900)</f>
        <v/>
      </c>
      <c r="AI900" s="38" t="str">
        <f>IF(C900="",IF(OR($D900&lt;&gt;"",$E900&lt;&gt;"",$H900&lt;&gt;"",$G900&lt;&gt;""),INDEX(AI$3:AI899,MATCH(MAX(AE$3:AE899),AE$3:AE899,0),0),""),C900)</f>
        <v/>
      </c>
      <c r="AJ900" s="38" t="str">
        <f>IF(D900="",IF(OR($E900&lt;&gt;"",$H900&lt;&gt;"",$G900&lt;&gt;""),INDEX(AJ$3:AJ899,MATCH(MAX(AF$3:AF899),AF$3:AF899,0),0),""),D900)</f>
        <v/>
      </c>
      <c r="AK900" s="4" t="str">
        <f>IF(入力!E900="","",IFERROR(INDEX(雇用者!$B$3:$B$100003,IFERROR(MATCH("*"&amp;$E900&amp;"*",雇用者!B$3:B$100003,0),MATCH("*"&amp;$E900&amp;"*",雇用者!C$3:C$100003,0)),0),入力!E900))&amp;""</f>
        <v/>
      </c>
      <c r="AL900" s="20" t="str">
        <f>IF(AM900="","",$AM900&amp;"@"&amp;AN900&amp;IF(AN900="","","@"&amp;COUNTIF($AK$3:AK900,AN900)))</f>
        <v/>
      </c>
      <c r="AM900" s="26" t="str">
        <f t="shared" si="416"/>
        <v/>
      </c>
      <c r="AN900" s="4" t="str">
        <f>IF(AK900="",IF(AND(OR(H900&lt;&gt;"",G900&lt;&gt;""),E900=""),INDEX($AK$3:AK899,MATCH(MAX($AG$3:AG899),$AG$3:AG899,0),0),""),AK900)</f>
        <v/>
      </c>
      <c r="AO900" s="20" t="str">
        <f>IF(H900="",IF(AN900="","",IFERROR(INDEX(雇用者!$D$3:$D$100003,MATCH($AN900,雇用者!B$3:B$100003,0),0),"")),H900)&amp;""</f>
        <v/>
      </c>
      <c r="AP900" s="20" t="str">
        <f>IF(AN900="","",IFERROR(IF(AND(入力!I900="",H900=""),INDEX(雇用者!$E$3:$E$100003,MATCH($AN900,雇用者!B$3:B$100003,0),0),I900),I900))&amp;""</f>
        <v/>
      </c>
      <c r="AQ900" s="20" t="str">
        <f t="shared" si="417"/>
        <v/>
      </c>
      <c r="AR900" s="20" t="str">
        <f t="shared" si="418"/>
        <v/>
      </c>
      <c r="AS900" s="20" t="str">
        <f>IF(AN900="","",IFERROR(IF(AND(入力!G900="",H900=""),INDEX(雇用者!$F$3:$Y$100003,MATCH($AN900,雇用者!B$3:B$100003,0),MATCH($AM900,雇用者!$F$1:$Y$1,1)),IF(G900="","",G900)),IF(G900="","",G900)))</f>
        <v/>
      </c>
      <c r="AT900" s="21" t="str">
        <f t="shared" si="419"/>
        <v/>
      </c>
      <c r="AU900" s="21" t="str">
        <f>IF(AND(AT900&lt;&gt;"",COUNTIF($AL$3:AL900,AL900)=1),SUMIF($AL$3:$AT$100003,AL900,$AT$3:$AT$100003),"")</f>
        <v/>
      </c>
      <c r="AV900" s="21" t="str">
        <f>IF(AND(COUNTIF($AM$3:AM900,AM900)=COUNTIF($AM$3:AM100900,AM900),AM900&lt;&gt;""),SUMIF($AM$3:AM900,AM900,$AT$3:AT900),"")</f>
        <v/>
      </c>
      <c r="AW900" s="96"/>
      <c r="AX900" s="20" t="str">
        <f>IF(COUNT(BC900:BH900)=6,MAX($AX$3:AX899)+1,"")</f>
        <v/>
      </c>
      <c r="AY900" s="20" t="str">
        <f>IF(AZ900="","",RANK(AZ900,$AZ$3:$AZ$100003,1)+COUNTIF($AZ$3:AZ900,AZ900)-1)</f>
        <v/>
      </c>
      <c r="AZ900" s="20" t="str">
        <f t="shared" si="420"/>
        <v/>
      </c>
      <c r="BA900" s="20" t="str">
        <f>IF(AN900="","",IF(COUNTIF($AN$3:AN900,AN900)=1,1+MAX($BA$3:BA899),INDEX($BA$3:BA899,MATCH(AN900,$AN$3:AN900,0),0)))</f>
        <v/>
      </c>
      <c r="BB900" s="20" t="str">
        <f>IF(AO900="","",IF(COUNTIF($AO$3:AO900,AO900)=1,1+MAX($BB$3:BB899),INDEX($BB$3:BB899,MATCH(AO900,$AO$3:AO900,0),0)))</f>
        <v/>
      </c>
      <c r="BC900" s="54" t="str">
        <f t="shared" si="421"/>
        <v/>
      </c>
      <c r="BD900" s="54" t="str">
        <f t="shared" si="422"/>
        <v/>
      </c>
      <c r="BE900" s="20" t="str">
        <f>IF($AN900="","",IF(COUNTIF(AN900,"*"&amp;BE$1&amp;"*"),COUNTIF(AN$3:AN900,"*"&amp;BE$1&amp;"*"),""))</f>
        <v/>
      </c>
      <c r="BF900" s="20" t="str">
        <f>IF($AN900="","",IF(COUNTIF(AO900,"*"&amp;BF$1&amp;"*"),COUNTIF(AO$3:AO900,"*"&amp;BF$1&amp;"*"),""))</f>
        <v/>
      </c>
      <c r="BG900" s="20" t="str">
        <f>IF($AN900="","",IF(COUNTIF(AP900,"*"&amp;BG$1&amp;"*"),COUNTIF(AP$3:AP900,"*"&amp;BG$1&amp;"*"),""))</f>
        <v/>
      </c>
      <c r="BH900" s="20" t="str">
        <f>IF($AN900="","",IF(COUNTIF(AQ900,"*"&amp;BH$1&amp;"*"),COUNTIF(AQ$3:AQ900,"*"&amp;BH$1&amp;"*"),""))</f>
        <v/>
      </c>
      <c r="BI900" s="58" t="str">
        <f t="shared" si="423"/>
        <v/>
      </c>
      <c r="BJ900" s="20" t="str">
        <f t="shared" si="424"/>
        <v/>
      </c>
      <c r="BK900" s="20" t="str">
        <f t="shared" si="425"/>
        <v/>
      </c>
      <c r="BM900" s="20" t="str">
        <f>IF($BM$1&gt;=1+MAX($BM$3:BM899),1+MAX($BM$3:BM899),"")</f>
        <v/>
      </c>
      <c r="BN900" s="20" t="str">
        <f t="shared" si="428"/>
        <v/>
      </c>
      <c r="BO900" s="20" t="str">
        <f t="shared" si="428"/>
        <v/>
      </c>
      <c r="BP900" s="20" t="str">
        <f t="shared" si="428"/>
        <v/>
      </c>
      <c r="BQ900" s="20" t="str">
        <f t="shared" si="428"/>
        <v/>
      </c>
      <c r="BR900" s="20" t="str">
        <f t="shared" si="428"/>
        <v/>
      </c>
      <c r="BS900" s="20" t="str">
        <f t="shared" si="428"/>
        <v/>
      </c>
      <c r="BT900" s="20" t="str">
        <f t="shared" si="428"/>
        <v/>
      </c>
      <c r="BU900" s="20" t="str">
        <f t="shared" si="428"/>
        <v/>
      </c>
      <c r="BV900" s="20" t="str">
        <f t="shared" si="428"/>
        <v/>
      </c>
      <c r="BW900" s="20" t="str">
        <f t="shared" si="428"/>
        <v/>
      </c>
      <c r="BX900" s="20" t="str">
        <f t="shared" si="428"/>
        <v/>
      </c>
    </row>
    <row r="901" spans="2:76" ht="30" customHeight="1" x14ac:dyDescent="0.2">
      <c r="B901" s="52"/>
      <c r="C901" s="52"/>
      <c r="D901" s="52"/>
      <c r="E901" s="30"/>
      <c r="F901" s="31"/>
      <c r="G901" s="32"/>
      <c r="H901" s="30"/>
      <c r="I901" s="31"/>
      <c r="J901" s="34"/>
      <c r="K901" s="112" t="str">
        <f t="shared" si="403"/>
        <v/>
      </c>
      <c r="L901" s="108" t="str">
        <f t="shared" si="404"/>
        <v/>
      </c>
      <c r="M901" s="108" t="str">
        <f t="shared" si="405"/>
        <v/>
      </c>
      <c r="N901" s="31" t="str">
        <f t="shared" si="406"/>
        <v/>
      </c>
      <c r="O901" s="31" t="str">
        <f t="shared" si="407"/>
        <v/>
      </c>
      <c r="P901" s="49" t="str">
        <f t="shared" si="408"/>
        <v/>
      </c>
      <c r="Q901" s="49" t="str">
        <f t="shared" si="409"/>
        <v/>
      </c>
      <c r="R901" s="32" t="str">
        <f t="shared" si="410"/>
        <v/>
      </c>
      <c r="S901" s="19"/>
      <c r="T901" s="45" t="str">
        <f t="shared" si="411"/>
        <v/>
      </c>
      <c r="U901" s="32" t="str">
        <f t="shared" si="412"/>
        <v/>
      </c>
      <c r="V901" s="22"/>
      <c r="W901" s="6" t="str">
        <f t="shared" si="429"/>
        <v/>
      </c>
      <c r="X901" s="7" t="str">
        <f t="shared" si="413"/>
        <v/>
      </c>
      <c r="Y901" s="19"/>
      <c r="Z901" s="13" t="str">
        <f t="shared" si="430"/>
        <v/>
      </c>
      <c r="AA901" s="13" t="str">
        <f t="shared" si="414"/>
        <v/>
      </c>
      <c r="AB901" s="7" t="str">
        <f t="shared" si="415"/>
        <v/>
      </c>
      <c r="AC901" s="22"/>
      <c r="AD901" s="3" t="str">
        <f>IF(B901="","",COUNT(B$3:B901))</f>
        <v/>
      </c>
      <c r="AE901" s="3" t="str">
        <f>IF(C901="","",COUNT(C$3:C901))</f>
        <v/>
      </c>
      <c r="AF901" s="3" t="str">
        <f>IF(D901="","",COUNT(D$3:D901))</f>
        <v/>
      </c>
      <c r="AG901" s="20" t="str">
        <f>IF(E901="","",COUNTA($E$3:E901))</f>
        <v/>
      </c>
      <c r="AH901" s="38" t="str">
        <f>IF(B901="",IF(OR($C901&lt;&gt;"",$D901&lt;&gt;"",$E901&lt;&gt;"",$H901&lt;&gt;"",$G901&lt;&gt;""),INDEX(AH$3:AH900,MATCH(MAX(AD$3:AD900),AD$3:AD900,0),0),""),B901)</f>
        <v/>
      </c>
      <c r="AI901" s="38" t="str">
        <f>IF(C901="",IF(OR($D901&lt;&gt;"",$E901&lt;&gt;"",$H901&lt;&gt;"",$G901&lt;&gt;""),INDEX(AI$3:AI900,MATCH(MAX(AE$3:AE900),AE$3:AE900,0),0),""),C901)</f>
        <v/>
      </c>
      <c r="AJ901" s="38" t="str">
        <f>IF(D901="",IF(OR($E901&lt;&gt;"",$H901&lt;&gt;"",$G901&lt;&gt;""),INDEX(AJ$3:AJ900,MATCH(MAX(AF$3:AF900),AF$3:AF900,0),0),""),D901)</f>
        <v/>
      </c>
      <c r="AK901" s="4" t="str">
        <f>IF(入力!E901="","",IFERROR(INDEX(雇用者!$B$3:$B$100003,IFERROR(MATCH("*"&amp;$E901&amp;"*",雇用者!B$3:B$100003,0),MATCH("*"&amp;$E901&amp;"*",雇用者!C$3:C$100003,0)),0),入力!E901))&amp;""</f>
        <v/>
      </c>
      <c r="AL901" s="20" t="str">
        <f>IF(AM901="","",$AM901&amp;"@"&amp;AN901&amp;IF(AN901="","","@"&amp;COUNTIF($AK$3:AK901,AN901)))</f>
        <v/>
      </c>
      <c r="AM901" s="26" t="str">
        <f t="shared" si="416"/>
        <v/>
      </c>
      <c r="AN901" s="4" t="str">
        <f>IF(AK901="",IF(AND(OR(H901&lt;&gt;"",G901&lt;&gt;""),E901=""),INDEX($AK$3:AK900,MATCH(MAX($AG$3:AG900),$AG$3:AG900,0),0),""),AK901)</f>
        <v/>
      </c>
      <c r="AO901" s="20" t="str">
        <f>IF(H901="",IF(AN901="","",IFERROR(INDEX(雇用者!$D$3:$D$100003,MATCH($AN901,雇用者!B$3:B$100003,0),0),"")),H901)&amp;""</f>
        <v/>
      </c>
      <c r="AP901" s="20" t="str">
        <f>IF(AN901="","",IFERROR(IF(AND(入力!I901="",H901=""),INDEX(雇用者!$E$3:$E$100003,MATCH($AN901,雇用者!B$3:B$100003,0),0),I901),I901))&amp;""</f>
        <v/>
      </c>
      <c r="AQ901" s="20" t="str">
        <f t="shared" si="417"/>
        <v/>
      </c>
      <c r="AR901" s="20" t="str">
        <f t="shared" si="418"/>
        <v/>
      </c>
      <c r="AS901" s="20" t="str">
        <f>IF(AN901="","",IFERROR(IF(AND(入力!G901="",H901=""),INDEX(雇用者!$F$3:$Y$100003,MATCH($AN901,雇用者!B$3:B$100003,0),MATCH($AM901,雇用者!$F$1:$Y$1,1)),IF(G901="","",G901)),IF(G901="","",G901)))</f>
        <v/>
      </c>
      <c r="AT901" s="21" t="str">
        <f t="shared" si="419"/>
        <v/>
      </c>
      <c r="AU901" s="21" t="str">
        <f>IF(AND(AT901&lt;&gt;"",COUNTIF($AL$3:AL901,AL901)=1),SUMIF($AL$3:$AT$100003,AL901,$AT$3:$AT$100003),"")</f>
        <v/>
      </c>
      <c r="AV901" s="21" t="str">
        <f>IF(AND(COUNTIF($AM$3:AM901,AM901)=COUNTIF($AM$3:AM100901,AM901),AM901&lt;&gt;""),SUMIF($AM$3:AM901,AM901,$AT$3:AT901),"")</f>
        <v/>
      </c>
      <c r="AW901" s="96"/>
      <c r="AX901" s="20" t="str">
        <f>IF(COUNT(BC901:BH901)=6,MAX($AX$3:AX900)+1,"")</f>
        <v/>
      </c>
      <c r="AY901" s="20" t="str">
        <f>IF(AZ901="","",RANK(AZ901,$AZ$3:$AZ$100003,1)+COUNTIF($AZ$3:AZ901,AZ901)-1)</f>
        <v/>
      </c>
      <c r="AZ901" s="20" t="str">
        <f t="shared" si="420"/>
        <v/>
      </c>
      <c r="BA901" s="20" t="str">
        <f>IF(AN901="","",IF(COUNTIF($AN$3:AN901,AN901)=1,1+MAX($BA$3:BA900),INDEX($BA$3:BA900,MATCH(AN901,$AN$3:AN901,0),0)))</f>
        <v/>
      </c>
      <c r="BB901" s="20" t="str">
        <f>IF(AO901="","",IF(COUNTIF($AO$3:AO901,AO901)=1,1+MAX($BB$3:BB900),INDEX($BB$3:BB900,MATCH(AO901,$AO$3:AO901,0),0)))</f>
        <v/>
      </c>
      <c r="BC901" s="54" t="str">
        <f t="shared" si="421"/>
        <v/>
      </c>
      <c r="BD901" s="54" t="str">
        <f t="shared" si="422"/>
        <v/>
      </c>
      <c r="BE901" s="20" t="str">
        <f>IF($AN901="","",IF(COUNTIF(AN901,"*"&amp;BE$1&amp;"*"),COUNTIF(AN$3:AN901,"*"&amp;BE$1&amp;"*"),""))</f>
        <v/>
      </c>
      <c r="BF901" s="20" t="str">
        <f>IF($AN901="","",IF(COUNTIF(AO901,"*"&amp;BF$1&amp;"*"),COUNTIF(AO$3:AO901,"*"&amp;BF$1&amp;"*"),""))</f>
        <v/>
      </c>
      <c r="BG901" s="20" t="str">
        <f>IF($AN901="","",IF(COUNTIF(AP901,"*"&amp;BG$1&amp;"*"),COUNTIF(AP$3:AP901,"*"&amp;BG$1&amp;"*"),""))</f>
        <v/>
      </c>
      <c r="BH901" s="20" t="str">
        <f>IF($AN901="","",IF(COUNTIF(AQ901,"*"&amp;BH$1&amp;"*"),COUNTIF(AQ$3:AQ901,"*"&amp;BH$1&amp;"*"),""))</f>
        <v/>
      </c>
      <c r="BI901" s="58" t="str">
        <f t="shared" si="423"/>
        <v/>
      </c>
      <c r="BJ901" s="20" t="str">
        <f t="shared" si="424"/>
        <v/>
      </c>
      <c r="BK901" s="20" t="str">
        <f t="shared" si="425"/>
        <v/>
      </c>
      <c r="BM901" s="20" t="str">
        <f>IF($BM$1&gt;=1+MAX($BM$3:BM900),1+MAX($BM$3:BM900),"")</f>
        <v/>
      </c>
      <c r="BN901" s="20" t="str">
        <f t="shared" si="428"/>
        <v/>
      </c>
      <c r="BO901" s="20" t="str">
        <f t="shared" si="428"/>
        <v/>
      </c>
      <c r="BP901" s="20" t="str">
        <f t="shared" si="428"/>
        <v/>
      </c>
      <c r="BQ901" s="20" t="str">
        <f t="shared" si="428"/>
        <v/>
      </c>
      <c r="BR901" s="20" t="str">
        <f t="shared" si="428"/>
        <v/>
      </c>
      <c r="BS901" s="20" t="str">
        <f t="shared" si="428"/>
        <v/>
      </c>
      <c r="BT901" s="20" t="str">
        <f t="shared" si="428"/>
        <v/>
      </c>
      <c r="BU901" s="20" t="str">
        <f t="shared" si="428"/>
        <v/>
      </c>
      <c r="BV901" s="20" t="str">
        <f t="shared" si="428"/>
        <v/>
      </c>
      <c r="BW901" s="20" t="str">
        <f t="shared" si="428"/>
        <v/>
      </c>
      <c r="BX901" s="20" t="str">
        <f t="shared" si="428"/>
        <v/>
      </c>
    </row>
    <row r="902" spans="2:76" ht="30" customHeight="1" x14ac:dyDescent="0.2">
      <c r="B902" s="52"/>
      <c r="C902" s="52"/>
      <c r="D902" s="52"/>
      <c r="E902" s="30"/>
      <c r="F902" s="31"/>
      <c r="G902" s="32"/>
      <c r="H902" s="30"/>
      <c r="I902" s="31"/>
      <c r="J902" s="34"/>
      <c r="K902" s="112" t="str">
        <f t="shared" si="403"/>
        <v/>
      </c>
      <c r="L902" s="108" t="str">
        <f t="shared" si="404"/>
        <v/>
      </c>
      <c r="M902" s="108" t="str">
        <f t="shared" si="405"/>
        <v/>
      </c>
      <c r="N902" s="31" t="str">
        <f t="shared" si="406"/>
        <v/>
      </c>
      <c r="O902" s="31" t="str">
        <f t="shared" si="407"/>
        <v/>
      </c>
      <c r="P902" s="49" t="str">
        <f t="shared" si="408"/>
        <v/>
      </c>
      <c r="Q902" s="49" t="str">
        <f t="shared" si="409"/>
        <v/>
      </c>
      <c r="R902" s="32" t="str">
        <f t="shared" si="410"/>
        <v/>
      </c>
      <c r="S902" s="19"/>
      <c r="T902" s="45" t="str">
        <f t="shared" si="411"/>
        <v/>
      </c>
      <c r="U902" s="32" t="str">
        <f t="shared" si="412"/>
        <v/>
      </c>
      <c r="V902" s="22"/>
      <c r="W902" s="6" t="str">
        <f t="shared" si="429"/>
        <v/>
      </c>
      <c r="X902" s="7" t="str">
        <f t="shared" si="413"/>
        <v/>
      </c>
      <c r="Y902" s="19"/>
      <c r="Z902" s="13" t="str">
        <f t="shared" si="430"/>
        <v/>
      </c>
      <c r="AA902" s="13" t="str">
        <f t="shared" si="414"/>
        <v/>
      </c>
      <c r="AB902" s="7" t="str">
        <f t="shared" si="415"/>
        <v/>
      </c>
      <c r="AC902" s="22"/>
      <c r="AD902" s="3" t="str">
        <f>IF(B902="","",COUNT(B$3:B902))</f>
        <v/>
      </c>
      <c r="AE902" s="3" t="str">
        <f>IF(C902="","",COUNT(C$3:C902))</f>
        <v/>
      </c>
      <c r="AF902" s="3" t="str">
        <f>IF(D902="","",COUNT(D$3:D902))</f>
        <v/>
      </c>
      <c r="AG902" s="20" t="str">
        <f>IF(E902="","",COUNTA($E$3:E902))</f>
        <v/>
      </c>
      <c r="AH902" s="38" t="str">
        <f>IF(B902="",IF(OR($C902&lt;&gt;"",$D902&lt;&gt;"",$E902&lt;&gt;"",$H902&lt;&gt;"",$G902&lt;&gt;""),INDEX(AH$3:AH901,MATCH(MAX(AD$3:AD901),AD$3:AD901,0),0),""),B902)</f>
        <v/>
      </c>
      <c r="AI902" s="38" t="str">
        <f>IF(C902="",IF(OR($D902&lt;&gt;"",$E902&lt;&gt;"",$H902&lt;&gt;"",$G902&lt;&gt;""),INDEX(AI$3:AI901,MATCH(MAX(AE$3:AE901),AE$3:AE901,0),0),""),C902)</f>
        <v/>
      </c>
      <c r="AJ902" s="38" t="str">
        <f>IF(D902="",IF(OR($E902&lt;&gt;"",$H902&lt;&gt;"",$G902&lt;&gt;""),INDEX(AJ$3:AJ901,MATCH(MAX(AF$3:AF901),AF$3:AF901,0),0),""),D902)</f>
        <v/>
      </c>
      <c r="AK902" s="4" t="str">
        <f>IF(入力!E902="","",IFERROR(INDEX(雇用者!$B$3:$B$100003,IFERROR(MATCH("*"&amp;$E902&amp;"*",雇用者!B$3:B$100003,0),MATCH("*"&amp;$E902&amp;"*",雇用者!C$3:C$100003,0)),0),入力!E902))&amp;""</f>
        <v/>
      </c>
      <c r="AL902" s="20" t="str">
        <f>IF(AM902="","",$AM902&amp;"@"&amp;AN902&amp;IF(AN902="","","@"&amp;COUNTIF($AK$3:AK902,AN902)))</f>
        <v/>
      </c>
      <c r="AM902" s="26" t="str">
        <f t="shared" si="416"/>
        <v/>
      </c>
      <c r="AN902" s="4" t="str">
        <f>IF(AK902="",IF(AND(OR(H902&lt;&gt;"",G902&lt;&gt;""),E902=""),INDEX($AK$3:AK901,MATCH(MAX($AG$3:AG901),$AG$3:AG901,0),0),""),AK902)</f>
        <v/>
      </c>
      <c r="AO902" s="20" t="str">
        <f>IF(H902="",IF(AN902="","",IFERROR(INDEX(雇用者!$D$3:$D$100003,MATCH($AN902,雇用者!B$3:B$100003,0),0),"")),H902)&amp;""</f>
        <v/>
      </c>
      <c r="AP902" s="20" t="str">
        <f>IF(AN902="","",IFERROR(IF(AND(入力!I902="",H902=""),INDEX(雇用者!$E$3:$E$100003,MATCH($AN902,雇用者!B$3:B$100003,0),0),I902),I902))&amp;""</f>
        <v/>
      </c>
      <c r="AQ902" s="20" t="str">
        <f t="shared" si="417"/>
        <v/>
      </c>
      <c r="AR902" s="20" t="str">
        <f t="shared" si="418"/>
        <v/>
      </c>
      <c r="AS902" s="20" t="str">
        <f>IF(AN902="","",IFERROR(IF(AND(入力!G902="",H902=""),INDEX(雇用者!$F$3:$Y$100003,MATCH($AN902,雇用者!B$3:B$100003,0),MATCH($AM902,雇用者!$F$1:$Y$1,1)),IF(G902="","",G902)),IF(G902="","",G902)))</f>
        <v/>
      </c>
      <c r="AT902" s="21" t="str">
        <f t="shared" si="419"/>
        <v/>
      </c>
      <c r="AU902" s="21" t="str">
        <f>IF(AND(AT902&lt;&gt;"",COUNTIF($AL$3:AL902,AL902)=1),SUMIF($AL$3:$AT$100003,AL902,$AT$3:$AT$100003),"")</f>
        <v/>
      </c>
      <c r="AV902" s="21" t="str">
        <f>IF(AND(COUNTIF($AM$3:AM902,AM902)=COUNTIF($AM$3:AM100902,AM902),AM902&lt;&gt;""),SUMIF($AM$3:AM902,AM902,$AT$3:AT902),"")</f>
        <v/>
      </c>
      <c r="AW902" s="96"/>
      <c r="AX902" s="20" t="str">
        <f>IF(COUNT(BC902:BH902)=6,MAX($AX$3:AX901)+1,"")</f>
        <v/>
      </c>
      <c r="AY902" s="20" t="str">
        <f>IF(AZ902="","",RANK(AZ902,$AZ$3:$AZ$100003,1)+COUNTIF($AZ$3:AZ902,AZ902)-1)</f>
        <v/>
      </c>
      <c r="AZ902" s="20" t="str">
        <f t="shared" si="420"/>
        <v/>
      </c>
      <c r="BA902" s="20" t="str">
        <f>IF(AN902="","",IF(COUNTIF($AN$3:AN902,AN902)=1,1+MAX($BA$3:BA901),INDEX($BA$3:BA901,MATCH(AN902,$AN$3:AN902,0),0)))</f>
        <v/>
      </c>
      <c r="BB902" s="20" t="str">
        <f>IF(AO902="","",IF(COUNTIF($AO$3:AO902,AO902)=1,1+MAX($BB$3:BB901),INDEX($BB$3:BB901,MATCH(AO902,$AO$3:AO902,0),0)))</f>
        <v/>
      </c>
      <c r="BC902" s="54" t="str">
        <f t="shared" si="421"/>
        <v/>
      </c>
      <c r="BD902" s="54" t="str">
        <f t="shared" si="422"/>
        <v/>
      </c>
      <c r="BE902" s="20" t="str">
        <f>IF($AN902="","",IF(COUNTIF(AN902,"*"&amp;BE$1&amp;"*"),COUNTIF(AN$3:AN902,"*"&amp;BE$1&amp;"*"),""))</f>
        <v/>
      </c>
      <c r="BF902" s="20" t="str">
        <f>IF($AN902="","",IF(COUNTIF(AO902,"*"&amp;BF$1&amp;"*"),COUNTIF(AO$3:AO902,"*"&amp;BF$1&amp;"*"),""))</f>
        <v/>
      </c>
      <c r="BG902" s="20" t="str">
        <f>IF($AN902="","",IF(COUNTIF(AP902,"*"&amp;BG$1&amp;"*"),COUNTIF(AP$3:AP902,"*"&amp;BG$1&amp;"*"),""))</f>
        <v/>
      </c>
      <c r="BH902" s="20" t="str">
        <f>IF($AN902="","",IF(COUNTIF(AQ902,"*"&amp;BH$1&amp;"*"),COUNTIF(AQ$3:AQ902,"*"&amp;BH$1&amp;"*"),""))</f>
        <v/>
      </c>
      <c r="BI902" s="58" t="str">
        <f t="shared" si="423"/>
        <v/>
      </c>
      <c r="BJ902" s="20" t="str">
        <f t="shared" si="424"/>
        <v/>
      </c>
      <c r="BK902" s="20" t="str">
        <f t="shared" si="425"/>
        <v/>
      </c>
      <c r="BM902" s="20" t="str">
        <f>IF($BM$1&gt;=1+MAX($BM$3:BM901),1+MAX($BM$3:BM901),"")</f>
        <v/>
      </c>
      <c r="BN902" s="20" t="str">
        <f t="shared" si="428"/>
        <v/>
      </c>
      <c r="BO902" s="20" t="str">
        <f t="shared" si="428"/>
        <v/>
      </c>
      <c r="BP902" s="20" t="str">
        <f t="shared" si="428"/>
        <v/>
      </c>
      <c r="BQ902" s="20" t="str">
        <f t="shared" si="428"/>
        <v/>
      </c>
      <c r="BR902" s="20" t="str">
        <f t="shared" si="428"/>
        <v/>
      </c>
      <c r="BS902" s="20" t="str">
        <f t="shared" si="428"/>
        <v/>
      </c>
      <c r="BT902" s="20" t="str">
        <f t="shared" si="428"/>
        <v/>
      </c>
      <c r="BU902" s="20" t="str">
        <f t="shared" si="428"/>
        <v/>
      </c>
      <c r="BV902" s="20" t="str">
        <f t="shared" si="428"/>
        <v/>
      </c>
      <c r="BW902" s="20" t="str">
        <f t="shared" si="428"/>
        <v/>
      </c>
      <c r="BX902" s="20" t="str">
        <f t="shared" si="428"/>
        <v/>
      </c>
    </row>
    <row r="903" spans="2:76" ht="30" customHeight="1" x14ac:dyDescent="0.2">
      <c r="B903" s="52"/>
      <c r="C903" s="52"/>
      <c r="D903" s="52"/>
      <c r="E903" s="30"/>
      <c r="F903" s="31"/>
      <c r="G903" s="32"/>
      <c r="H903" s="30"/>
      <c r="I903" s="31"/>
      <c r="J903" s="34"/>
      <c r="K903" s="112" t="str">
        <f t="shared" si="403"/>
        <v/>
      </c>
      <c r="L903" s="108" t="str">
        <f t="shared" si="404"/>
        <v/>
      </c>
      <c r="M903" s="108" t="str">
        <f t="shared" si="405"/>
        <v/>
      </c>
      <c r="N903" s="31" t="str">
        <f t="shared" si="406"/>
        <v/>
      </c>
      <c r="O903" s="31" t="str">
        <f t="shared" si="407"/>
        <v/>
      </c>
      <c r="P903" s="49" t="str">
        <f t="shared" si="408"/>
        <v/>
      </c>
      <c r="Q903" s="49" t="str">
        <f t="shared" si="409"/>
        <v/>
      </c>
      <c r="R903" s="32" t="str">
        <f t="shared" si="410"/>
        <v/>
      </c>
      <c r="S903" s="19"/>
      <c r="T903" s="45" t="str">
        <f t="shared" si="411"/>
        <v/>
      </c>
      <c r="U903" s="32" t="str">
        <f t="shared" si="412"/>
        <v/>
      </c>
      <c r="V903" s="22"/>
      <c r="W903" s="6" t="str">
        <f t="shared" si="429"/>
        <v/>
      </c>
      <c r="X903" s="7" t="str">
        <f t="shared" si="413"/>
        <v/>
      </c>
      <c r="Y903" s="19"/>
      <c r="Z903" s="13" t="str">
        <f t="shared" si="430"/>
        <v/>
      </c>
      <c r="AA903" s="13" t="str">
        <f t="shared" si="414"/>
        <v/>
      </c>
      <c r="AB903" s="7" t="str">
        <f t="shared" si="415"/>
        <v/>
      </c>
      <c r="AC903" s="22"/>
      <c r="AD903" s="3" t="str">
        <f>IF(B903="","",COUNT(B$3:B903))</f>
        <v/>
      </c>
      <c r="AE903" s="3" t="str">
        <f>IF(C903="","",COUNT(C$3:C903))</f>
        <v/>
      </c>
      <c r="AF903" s="3" t="str">
        <f>IF(D903="","",COUNT(D$3:D903))</f>
        <v/>
      </c>
      <c r="AG903" s="20" t="str">
        <f>IF(E903="","",COUNTA($E$3:E903))</f>
        <v/>
      </c>
      <c r="AH903" s="38" t="str">
        <f>IF(B903="",IF(OR($C903&lt;&gt;"",$D903&lt;&gt;"",$E903&lt;&gt;"",$H903&lt;&gt;"",$G903&lt;&gt;""),INDEX(AH$3:AH902,MATCH(MAX(AD$3:AD902),AD$3:AD902,0),0),""),B903)</f>
        <v/>
      </c>
      <c r="AI903" s="38" t="str">
        <f>IF(C903="",IF(OR($D903&lt;&gt;"",$E903&lt;&gt;"",$H903&lt;&gt;"",$G903&lt;&gt;""),INDEX(AI$3:AI902,MATCH(MAX(AE$3:AE902),AE$3:AE902,0),0),""),C903)</f>
        <v/>
      </c>
      <c r="AJ903" s="38" t="str">
        <f>IF(D903="",IF(OR($E903&lt;&gt;"",$H903&lt;&gt;"",$G903&lt;&gt;""),INDEX(AJ$3:AJ902,MATCH(MAX(AF$3:AF902),AF$3:AF902,0),0),""),D903)</f>
        <v/>
      </c>
      <c r="AK903" s="4" t="str">
        <f>IF(入力!E903="","",IFERROR(INDEX(雇用者!$B$3:$B$100003,IFERROR(MATCH("*"&amp;$E903&amp;"*",雇用者!B$3:B$100003,0),MATCH("*"&amp;$E903&amp;"*",雇用者!C$3:C$100003,0)),0),入力!E903))&amp;""</f>
        <v/>
      </c>
      <c r="AL903" s="20" t="str">
        <f>IF(AM903="","",$AM903&amp;"@"&amp;AN903&amp;IF(AN903="","","@"&amp;COUNTIF($AK$3:AK903,AN903)))</f>
        <v/>
      </c>
      <c r="AM903" s="26" t="str">
        <f t="shared" si="416"/>
        <v/>
      </c>
      <c r="AN903" s="4" t="str">
        <f>IF(AK903="",IF(AND(OR(H903&lt;&gt;"",G903&lt;&gt;""),E903=""),INDEX($AK$3:AK902,MATCH(MAX($AG$3:AG902),$AG$3:AG902,0),0),""),AK903)</f>
        <v/>
      </c>
      <c r="AO903" s="20" t="str">
        <f>IF(H903="",IF(AN903="","",IFERROR(INDEX(雇用者!$D$3:$D$100003,MATCH($AN903,雇用者!B$3:B$100003,0),0),"")),H903)&amp;""</f>
        <v/>
      </c>
      <c r="AP903" s="20" t="str">
        <f>IF(AN903="","",IFERROR(IF(AND(入力!I903="",H903=""),INDEX(雇用者!$E$3:$E$100003,MATCH($AN903,雇用者!B$3:B$100003,0),0),I903),I903))&amp;""</f>
        <v/>
      </c>
      <c r="AQ903" s="20" t="str">
        <f t="shared" si="417"/>
        <v/>
      </c>
      <c r="AR903" s="20" t="str">
        <f t="shared" si="418"/>
        <v/>
      </c>
      <c r="AS903" s="20" t="str">
        <f>IF(AN903="","",IFERROR(IF(AND(入力!G903="",H903=""),INDEX(雇用者!$F$3:$Y$100003,MATCH($AN903,雇用者!B$3:B$100003,0),MATCH($AM903,雇用者!$F$1:$Y$1,1)),IF(G903="","",G903)),IF(G903="","",G903)))</f>
        <v/>
      </c>
      <c r="AT903" s="21" t="str">
        <f t="shared" si="419"/>
        <v/>
      </c>
      <c r="AU903" s="21" t="str">
        <f>IF(AND(AT903&lt;&gt;"",COUNTIF($AL$3:AL903,AL903)=1),SUMIF($AL$3:$AT$100003,AL903,$AT$3:$AT$100003),"")</f>
        <v/>
      </c>
      <c r="AV903" s="21" t="str">
        <f>IF(AND(COUNTIF($AM$3:AM903,AM903)=COUNTIF($AM$3:AM100903,AM903),AM903&lt;&gt;""),SUMIF($AM$3:AM903,AM903,$AT$3:AT903),"")</f>
        <v/>
      </c>
      <c r="AW903" s="96"/>
      <c r="AX903" s="20" t="str">
        <f>IF(COUNT(BC903:BH903)=6,MAX($AX$3:AX902)+1,"")</f>
        <v/>
      </c>
      <c r="AY903" s="20" t="str">
        <f>IF(AZ903="","",RANK(AZ903,$AZ$3:$AZ$100003,1)+COUNTIF($AZ$3:AZ903,AZ903)-1)</f>
        <v/>
      </c>
      <c r="AZ903" s="20" t="str">
        <f t="shared" si="420"/>
        <v/>
      </c>
      <c r="BA903" s="20" t="str">
        <f>IF(AN903="","",IF(COUNTIF($AN$3:AN903,AN903)=1,1+MAX($BA$3:BA902),INDEX($BA$3:BA902,MATCH(AN903,$AN$3:AN903,0),0)))</f>
        <v/>
      </c>
      <c r="BB903" s="20" t="str">
        <f>IF(AO903="","",IF(COUNTIF($AO$3:AO903,AO903)=1,1+MAX($BB$3:BB902),INDEX($BB$3:BB902,MATCH(AO903,$AO$3:AO903,0),0)))</f>
        <v/>
      </c>
      <c r="BC903" s="54" t="str">
        <f t="shared" si="421"/>
        <v/>
      </c>
      <c r="BD903" s="54" t="str">
        <f t="shared" si="422"/>
        <v/>
      </c>
      <c r="BE903" s="20" t="str">
        <f>IF($AN903="","",IF(COUNTIF(AN903,"*"&amp;BE$1&amp;"*"),COUNTIF(AN$3:AN903,"*"&amp;BE$1&amp;"*"),""))</f>
        <v/>
      </c>
      <c r="BF903" s="20" t="str">
        <f>IF($AN903="","",IF(COUNTIF(AO903,"*"&amp;BF$1&amp;"*"),COUNTIF(AO$3:AO903,"*"&amp;BF$1&amp;"*"),""))</f>
        <v/>
      </c>
      <c r="BG903" s="20" t="str">
        <f>IF($AN903="","",IF(COUNTIF(AP903,"*"&amp;BG$1&amp;"*"),COUNTIF(AP$3:AP903,"*"&amp;BG$1&amp;"*"),""))</f>
        <v/>
      </c>
      <c r="BH903" s="20" t="str">
        <f>IF($AN903="","",IF(COUNTIF(AQ903,"*"&amp;BH$1&amp;"*"),COUNTIF(AQ$3:AQ903,"*"&amp;BH$1&amp;"*"),""))</f>
        <v/>
      </c>
      <c r="BI903" s="58" t="str">
        <f t="shared" si="423"/>
        <v/>
      </c>
      <c r="BJ903" s="20" t="str">
        <f t="shared" si="424"/>
        <v/>
      </c>
      <c r="BK903" s="20" t="str">
        <f t="shared" si="425"/>
        <v/>
      </c>
      <c r="BM903" s="20" t="str">
        <f>IF($BM$1&gt;=1+MAX($BM$3:BM902),1+MAX($BM$3:BM902),"")</f>
        <v/>
      </c>
      <c r="BN903" s="20" t="str">
        <f t="shared" si="428"/>
        <v/>
      </c>
      <c r="BO903" s="20" t="str">
        <f t="shared" si="428"/>
        <v/>
      </c>
      <c r="BP903" s="20" t="str">
        <f t="shared" si="428"/>
        <v/>
      </c>
      <c r="BQ903" s="20" t="str">
        <f t="shared" si="428"/>
        <v/>
      </c>
      <c r="BR903" s="20" t="str">
        <f t="shared" si="428"/>
        <v/>
      </c>
      <c r="BS903" s="20" t="str">
        <f t="shared" si="428"/>
        <v/>
      </c>
      <c r="BT903" s="20" t="str">
        <f t="shared" si="428"/>
        <v/>
      </c>
      <c r="BU903" s="20" t="str">
        <f t="shared" si="428"/>
        <v/>
      </c>
      <c r="BV903" s="20" t="str">
        <f t="shared" si="428"/>
        <v/>
      </c>
      <c r="BW903" s="20" t="str">
        <f t="shared" si="428"/>
        <v/>
      </c>
      <c r="BX903" s="20" t="str">
        <f t="shared" si="428"/>
        <v/>
      </c>
    </row>
    <row r="904" spans="2:76" ht="30" customHeight="1" x14ac:dyDescent="0.2">
      <c r="B904" s="52"/>
      <c r="C904" s="52"/>
      <c r="D904" s="52"/>
      <c r="E904" s="30"/>
      <c r="F904" s="31"/>
      <c r="G904" s="32"/>
      <c r="H904" s="30"/>
      <c r="I904" s="31"/>
      <c r="J904" s="34"/>
      <c r="K904" s="112" t="str">
        <f t="shared" si="403"/>
        <v/>
      </c>
      <c r="L904" s="108" t="str">
        <f t="shared" si="404"/>
        <v/>
      </c>
      <c r="M904" s="108" t="str">
        <f t="shared" si="405"/>
        <v/>
      </c>
      <c r="N904" s="31" t="str">
        <f t="shared" si="406"/>
        <v/>
      </c>
      <c r="O904" s="31" t="str">
        <f t="shared" si="407"/>
        <v/>
      </c>
      <c r="P904" s="49" t="str">
        <f t="shared" si="408"/>
        <v/>
      </c>
      <c r="Q904" s="49" t="str">
        <f t="shared" si="409"/>
        <v/>
      </c>
      <c r="R904" s="32" t="str">
        <f t="shared" si="410"/>
        <v/>
      </c>
      <c r="S904" s="19"/>
      <c r="T904" s="45" t="str">
        <f t="shared" si="411"/>
        <v/>
      </c>
      <c r="U904" s="32" t="str">
        <f t="shared" si="412"/>
        <v/>
      </c>
      <c r="V904" s="22"/>
      <c r="W904" s="6" t="str">
        <f t="shared" si="429"/>
        <v/>
      </c>
      <c r="X904" s="7" t="str">
        <f t="shared" si="413"/>
        <v/>
      </c>
      <c r="Y904" s="19"/>
      <c r="Z904" s="13" t="str">
        <f t="shared" si="430"/>
        <v/>
      </c>
      <c r="AA904" s="13" t="str">
        <f t="shared" si="414"/>
        <v/>
      </c>
      <c r="AB904" s="7" t="str">
        <f t="shared" si="415"/>
        <v/>
      </c>
      <c r="AC904" s="22"/>
      <c r="AD904" s="3" t="str">
        <f>IF(B904="","",COUNT(B$3:B904))</f>
        <v/>
      </c>
      <c r="AE904" s="3" t="str">
        <f>IF(C904="","",COUNT(C$3:C904))</f>
        <v/>
      </c>
      <c r="AF904" s="3" t="str">
        <f>IF(D904="","",COUNT(D$3:D904))</f>
        <v/>
      </c>
      <c r="AG904" s="20" t="str">
        <f>IF(E904="","",COUNTA($E$3:E904))</f>
        <v/>
      </c>
      <c r="AH904" s="38" t="str">
        <f>IF(B904="",IF(OR($C904&lt;&gt;"",$D904&lt;&gt;"",$E904&lt;&gt;"",$H904&lt;&gt;"",$G904&lt;&gt;""),INDEX(AH$3:AH903,MATCH(MAX(AD$3:AD903),AD$3:AD903,0),0),""),B904)</f>
        <v/>
      </c>
      <c r="AI904" s="38" t="str">
        <f>IF(C904="",IF(OR($D904&lt;&gt;"",$E904&lt;&gt;"",$H904&lt;&gt;"",$G904&lt;&gt;""),INDEX(AI$3:AI903,MATCH(MAX(AE$3:AE903),AE$3:AE903,0),0),""),C904)</f>
        <v/>
      </c>
      <c r="AJ904" s="38" t="str">
        <f>IF(D904="",IF(OR($E904&lt;&gt;"",$H904&lt;&gt;"",$G904&lt;&gt;""),INDEX(AJ$3:AJ903,MATCH(MAX(AF$3:AF903),AF$3:AF903,0),0),""),D904)</f>
        <v/>
      </c>
      <c r="AK904" s="4" t="str">
        <f>IF(入力!E904="","",IFERROR(INDEX(雇用者!$B$3:$B$100003,IFERROR(MATCH("*"&amp;$E904&amp;"*",雇用者!B$3:B$100003,0),MATCH("*"&amp;$E904&amp;"*",雇用者!C$3:C$100003,0)),0),入力!E904))&amp;""</f>
        <v/>
      </c>
      <c r="AL904" s="20" t="str">
        <f>IF(AM904="","",$AM904&amp;"@"&amp;AN904&amp;IF(AN904="","","@"&amp;COUNTIF($AK$3:AK904,AN904)))</f>
        <v/>
      </c>
      <c r="AM904" s="26" t="str">
        <f t="shared" si="416"/>
        <v/>
      </c>
      <c r="AN904" s="4" t="str">
        <f>IF(AK904="",IF(AND(OR(H904&lt;&gt;"",G904&lt;&gt;""),E904=""),INDEX($AK$3:AK903,MATCH(MAX($AG$3:AG903),$AG$3:AG903,0),0),""),AK904)</f>
        <v/>
      </c>
      <c r="AO904" s="20" t="str">
        <f>IF(H904="",IF(AN904="","",IFERROR(INDEX(雇用者!$D$3:$D$100003,MATCH($AN904,雇用者!B$3:B$100003,0),0),"")),H904)&amp;""</f>
        <v/>
      </c>
      <c r="AP904" s="20" t="str">
        <f>IF(AN904="","",IFERROR(IF(AND(入力!I904="",H904=""),INDEX(雇用者!$E$3:$E$100003,MATCH($AN904,雇用者!B$3:B$100003,0),0),I904),I904))&amp;""</f>
        <v/>
      </c>
      <c r="AQ904" s="20" t="str">
        <f t="shared" si="417"/>
        <v/>
      </c>
      <c r="AR904" s="20" t="str">
        <f t="shared" si="418"/>
        <v/>
      </c>
      <c r="AS904" s="20" t="str">
        <f>IF(AN904="","",IFERROR(IF(AND(入力!G904="",H904=""),INDEX(雇用者!$F$3:$Y$100003,MATCH($AN904,雇用者!B$3:B$100003,0),MATCH($AM904,雇用者!$F$1:$Y$1,1)),IF(G904="","",G904)),IF(G904="","",G904)))</f>
        <v/>
      </c>
      <c r="AT904" s="21" t="str">
        <f t="shared" si="419"/>
        <v/>
      </c>
      <c r="AU904" s="21" t="str">
        <f>IF(AND(AT904&lt;&gt;"",COUNTIF($AL$3:AL904,AL904)=1),SUMIF($AL$3:$AT$100003,AL904,$AT$3:$AT$100003),"")</f>
        <v/>
      </c>
      <c r="AV904" s="21" t="str">
        <f>IF(AND(COUNTIF($AM$3:AM904,AM904)=COUNTIF($AM$3:AM100904,AM904),AM904&lt;&gt;""),SUMIF($AM$3:AM904,AM904,$AT$3:AT904),"")</f>
        <v/>
      </c>
      <c r="AW904" s="96"/>
      <c r="AX904" s="20" t="str">
        <f>IF(COUNT(BC904:BH904)=6,MAX($AX$3:AX903)+1,"")</f>
        <v/>
      </c>
      <c r="AY904" s="20" t="str">
        <f>IF(AZ904="","",RANK(AZ904,$AZ$3:$AZ$100003,1)+COUNTIF($AZ$3:AZ904,AZ904)-1)</f>
        <v/>
      </c>
      <c r="AZ904" s="20" t="str">
        <f t="shared" si="420"/>
        <v/>
      </c>
      <c r="BA904" s="20" t="str">
        <f>IF(AN904="","",IF(COUNTIF($AN$3:AN904,AN904)=1,1+MAX($BA$3:BA903),INDEX($BA$3:BA903,MATCH(AN904,$AN$3:AN904,0),0)))</f>
        <v/>
      </c>
      <c r="BB904" s="20" t="str">
        <f>IF(AO904="","",IF(COUNTIF($AO$3:AO904,AO904)=1,1+MAX($BB$3:BB903),INDEX($BB$3:BB903,MATCH(AO904,$AO$3:AO904,0),0)))</f>
        <v/>
      </c>
      <c r="BC904" s="54" t="str">
        <f t="shared" si="421"/>
        <v/>
      </c>
      <c r="BD904" s="54" t="str">
        <f t="shared" si="422"/>
        <v/>
      </c>
      <c r="BE904" s="20" t="str">
        <f>IF($AN904="","",IF(COUNTIF(AN904,"*"&amp;BE$1&amp;"*"),COUNTIF(AN$3:AN904,"*"&amp;BE$1&amp;"*"),""))</f>
        <v/>
      </c>
      <c r="BF904" s="20" t="str">
        <f>IF($AN904="","",IF(COUNTIF(AO904,"*"&amp;BF$1&amp;"*"),COUNTIF(AO$3:AO904,"*"&amp;BF$1&amp;"*"),""))</f>
        <v/>
      </c>
      <c r="BG904" s="20" t="str">
        <f>IF($AN904="","",IF(COUNTIF(AP904,"*"&amp;BG$1&amp;"*"),COUNTIF(AP$3:AP904,"*"&amp;BG$1&amp;"*"),""))</f>
        <v/>
      </c>
      <c r="BH904" s="20" t="str">
        <f>IF($AN904="","",IF(COUNTIF(AQ904,"*"&amp;BH$1&amp;"*"),COUNTIF(AQ$3:AQ904,"*"&amp;BH$1&amp;"*"),""))</f>
        <v/>
      </c>
      <c r="BI904" s="58" t="str">
        <f t="shared" si="423"/>
        <v/>
      </c>
      <c r="BJ904" s="20" t="str">
        <f t="shared" si="424"/>
        <v/>
      </c>
      <c r="BK904" s="20" t="str">
        <f t="shared" si="425"/>
        <v/>
      </c>
      <c r="BM904" s="20" t="str">
        <f>IF($BM$1&gt;=1+MAX($BM$3:BM903),1+MAX($BM$3:BM903),"")</f>
        <v/>
      </c>
      <c r="BN904" s="20" t="str">
        <f t="shared" si="428"/>
        <v/>
      </c>
      <c r="BO904" s="20" t="str">
        <f t="shared" si="428"/>
        <v/>
      </c>
      <c r="BP904" s="20" t="str">
        <f t="shared" si="428"/>
        <v/>
      </c>
      <c r="BQ904" s="20" t="str">
        <f t="shared" si="428"/>
        <v/>
      </c>
      <c r="BR904" s="20" t="str">
        <f t="shared" si="428"/>
        <v/>
      </c>
      <c r="BS904" s="20" t="str">
        <f t="shared" si="428"/>
        <v/>
      </c>
      <c r="BT904" s="20" t="str">
        <f t="shared" si="428"/>
        <v/>
      </c>
      <c r="BU904" s="20" t="str">
        <f t="shared" si="428"/>
        <v/>
      </c>
      <c r="BV904" s="20" t="str">
        <f t="shared" si="428"/>
        <v/>
      </c>
      <c r="BW904" s="20" t="str">
        <f t="shared" si="428"/>
        <v/>
      </c>
      <c r="BX904" s="20" t="str">
        <f t="shared" si="428"/>
        <v/>
      </c>
    </row>
    <row r="905" spans="2:76" ht="30" customHeight="1" x14ac:dyDescent="0.2">
      <c r="B905" s="52"/>
      <c r="C905" s="52"/>
      <c r="D905" s="52"/>
      <c r="E905" s="30"/>
      <c r="F905" s="31"/>
      <c r="G905" s="32"/>
      <c r="H905" s="30"/>
      <c r="I905" s="31"/>
      <c r="J905" s="34"/>
      <c r="K905" s="112" t="str">
        <f t="shared" si="403"/>
        <v/>
      </c>
      <c r="L905" s="108" t="str">
        <f t="shared" si="404"/>
        <v/>
      </c>
      <c r="M905" s="108" t="str">
        <f t="shared" si="405"/>
        <v/>
      </c>
      <c r="N905" s="31" t="str">
        <f t="shared" si="406"/>
        <v/>
      </c>
      <c r="O905" s="31" t="str">
        <f t="shared" si="407"/>
        <v/>
      </c>
      <c r="P905" s="49" t="str">
        <f t="shared" si="408"/>
        <v/>
      </c>
      <c r="Q905" s="49" t="str">
        <f t="shared" si="409"/>
        <v/>
      </c>
      <c r="R905" s="32" t="str">
        <f t="shared" si="410"/>
        <v/>
      </c>
      <c r="S905" s="19"/>
      <c r="T905" s="45" t="str">
        <f t="shared" si="411"/>
        <v/>
      </c>
      <c r="U905" s="32" t="str">
        <f t="shared" si="412"/>
        <v/>
      </c>
      <c r="V905" s="22"/>
      <c r="W905" s="6" t="str">
        <f t="shared" si="429"/>
        <v/>
      </c>
      <c r="X905" s="7" t="str">
        <f t="shared" si="413"/>
        <v/>
      </c>
      <c r="Y905" s="19"/>
      <c r="Z905" s="13" t="str">
        <f t="shared" si="430"/>
        <v/>
      </c>
      <c r="AA905" s="13" t="str">
        <f t="shared" si="414"/>
        <v/>
      </c>
      <c r="AB905" s="7" t="str">
        <f t="shared" si="415"/>
        <v/>
      </c>
      <c r="AC905" s="22"/>
      <c r="AD905" s="3" t="str">
        <f>IF(B905="","",COUNT(B$3:B905))</f>
        <v/>
      </c>
      <c r="AE905" s="3" t="str">
        <f>IF(C905="","",COUNT(C$3:C905))</f>
        <v/>
      </c>
      <c r="AF905" s="3" t="str">
        <f>IF(D905="","",COUNT(D$3:D905))</f>
        <v/>
      </c>
      <c r="AG905" s="20" t="str">
        <f>IF(E905="","",COUNTA($E$3:E905))</f>
        <v/>
      </c>
      <c r="AH905" s="38" t="str">
        <f>IF(B905="",IF(OR($C905&lt;&gt;"",$D905&lt;&gt;"",$E905&lt;&gt;"",$H905&lt;&gt;"",$G905&lt;&gt;""),INDEX(AH$3:AH904,MATCH(MAX(AD$3:AD904),AD$3:AD904,0),0),""),B905)</f>
        <v/>
      </c>
      <c r="AI905" s="38" t="str">
        <f>IF(C905="",IF(OR($D905&lt;&gt;"",$E905&lt;&gt;"",$H905&lt;&gt;"",$G905&lt;&gt;""),INDEX(AI$3:AI904,MATCH(MAX(AE$3:AE904),AE$3:AE904,0),0),""),C905)</f>
        <v/>
      </c>
      <c r="AJ905" s="38" t="str">
        <f>IF(D905="",IF(OR($E905&lt;&gt;"",$H905&lt;&gt;"",$G905&lt;&gt;""),INDEX(AJ$3:AJ904,MATCH(MAX(AF$3:AF904),AF$3:AF904,0),0),""),D905)</f>
        <v/>
      </c>
      <c r="AK905" s="4" t="str">
        <f>IF(入力!E905="","",IFERROR(INDEX(雇用者!$B$3:$B$100003,IFERROR(MATCH("*"&amp;$E905&amp;"*",雇用者!B$3:B$100003,0),MATCH("*"&amp;$E905&amp;"*",雇用者!C$3:C$100003,0)),0),入力!E905))&amp;""</f>
        <v/>
      </c>
      <c r="AL905" s="20" t="str">
        <f>IF(AM905="","",$AM905&amp;"@"&amp;AN905&amp;IF(AN905="","","@"&amp;COUNTIF($AK$3:AK905,AN905)))</f>
        <v/>
      </c>
      <c r="AM905" s="26" t="str">
        <f t="shared" si="416"/>
        <v/>
      </c>
      <c r="AN905" s="4" t="str">
        <f>IF(AK905="",IF(AND(OR(H905&lt;&gt;"",G905&lt;&gt;""),E905=""),INDEX($AK$3:AK904,MATCH(MAX($AG$3:AG904),$AG$3:AG904,0),0),""),AK905)</f>
        <v/>
      </c>
      <c r="AO905" s="20" t="str">
        <f>IF(H905="",IF(AN905="","",IFERROR(INDEX(雇用者!$D$3:$D$100003,MATCH($AN905,雇用者!B$3:B$100003,0),0),"")),H905)&amp;""</f>
        <v/>
      </c>
      <c r="AP905" s="20" t="str">
        <f>IF(AN905="","",IFERROR(IF(AND(入力!I905="",H905=""),INDEX(雇用者!$E$3:$E$100003,MATCH($AN905,雇用者!B$3:B$100003,0),0),I905),I905))&amp;""</f>
        <v/>
      </c>
      <c r="AQ905" s="20" t="str">
        <f t="shared" si="417"/>
        <v/>
      </c>
      <c r="AR905" s="20" t="str">
        <f t="shared" si="418"/>
        <v/>
      </c>
      <c r="AS905" s="20" t="str">
        <f>IF(AN905="","",IFERROR(IF(AND(入力!G905="",H905=""),INDEX(雇用者!$F$3:$Y$100003,MATCH($AN905,雇用者!B$3:B$100003,0),MATCH($AM905,雇用者!$F$1:$Y$1,1)),IF(G905="","",G905)),IF(G905="","",G905)))</f>
        <v/>
      </c>
      <c r="AT905" s="21" t="str">
        <f t="shared" si="419"/>
        <v/>
      </c>
      <c r="AU905" s="21" t="str">
        <f>IF(AND(AT905&lt;&gt;"",COUNTIF($AL$3:AL905,AL905)=1),SUMIF($AL$3:$AT$100003,AL905,$AT$3:$AT$100003),"")</f>
        <v/>
      </c>
      <c r="AV905" s="21" t="str">
        <f>IF(AND(COUNTIF($AM$3:AM905,AM905)=COUNTIF($AM$3:AM100905,AM905),AM905&lt;&gt;""),SUMIF($AM$3:AM905,AM905,$AT$3:AT905),"")</f>
        <v/>
      </c>
      <c r="AW905" s="96"/>
      <c r="AX905" s="20" t="str">
        <f>IF(COUNT(BC905:BH905)=6,MAX($AX$3:AX904)+1,"")</f>
        <v/>
      </c>
      <c r="AY905" s="20" t="str">
        <f>IF(AZ905="","",RANK(AZ905,$AZ$3:$AZ$100003,1)+COUNTIF($AZ$3:AZ905,AZ905)-1)</f>
        <v/>
      </c>
      <c r="AZ905" s="20" t="str">
        <f t="shared" si="420"/>
        <v/>
      </c>
      <c r="BA905" s="20" t="str">
        <f>IF(AN905="","",IF(COUNTIF($AN$3:AN905,AN905)=1,1+MAX($BA$3:BA904),INDEX($BA$3:BA904,MATCH(AN905,$AN$3:AN905,0),0)))</f>
        <v/>
      </c>
      <c r="BB905" s="20" t="str">
        <f>IF(AO905="","",IF(COUNTIF($AO$3:AO905,AO905)=1,1+MAX($BB$3:BB904),INDEX($BB$3:BB904,MATCH(AO905,$AO$3:AO905,0),0)))</f>
        <v/>
      </c>
      <c r="BC905" s="54" t="str">
        <f t="shared" si="421"/>
        <v/>
      </c>
      <c r="BD905" s="54" t="str">
        <f t="shared" si="422"/>
        <v/>
      </c>
      <c r="BE905" s="20" t="str">
        <f>IF($AN905="","",IF(COUNTIF(AN905,"*"&amp;BE$1&amp;"*"),COUNTIF(AN$3:AN905,"*"&amp;BE$1&amp;"*"),""))</f>
        <v/>
      </c>
      <c r="BF905" s="20" t="str">
        <f>IF($AN905="","",IF(COUNTIF(AO905,"*"&amp;BF$1&amp;"*"),COUNTIF(AO$3:AO905,"*"&amp;BF$1&amp;"*"),""))</f>
        <v/>
      </c>
      <c r="BG905" s="20" t="str">
        <f>IF($AN905="","",IF(COUNTIF(AP905,"*"&amp;BG$1&amp;"*"),COUNTIF(AP$3:AP905,"*"&amp;BG$1&amp;"*"),""))</f>
        <v/>
      </c>
      <c r="BH905" s="20" t="str">
        <f>IF($AN905="","",IF(COUNTIF(AQ905,"*"&amp;BH$1&amp;"*"),COUNTIF(AQ$3:AQ905,"*"&amp;BH$1&amp;"*"),""))</f>
        <v/>
      </c>
      <c r="BI905" s="58" t="str">
        <f t="shared" si="423"/>
        <v/>
      </c>
      <c r="BJ905" s="20" t="str">
        <f t="shared" si="424"/>
        <v/>
      </c>
      <c r="BK905" s="20" t="str">
        <f t="shared" si="425"/>
        <v/>
      </c>
      <c r="BM905" s="20" t="str">
        <f>IF($BM$1&gt;=1+MAX($BM$3:BM904),1+MAX($BM$3:BM904),"")</f>
        <v/>
      </c>
      <c r="BN905" s="20" t="str">
        <f t="shared" si="428"/>
        <v/>
      </c>
      <c r="BO905" s="20" t="str">
        <f t="shared" si="428"/>
        <v/>
      </c>
      <c r="BP905" s="20" t="str">
        <f t="shared" si="428"/>
        <v/>
      </c>
      <c r="BQ905" s="20" t="str">
        <f t="shared" si="428"/>
        <v/>
      </c>
      <c r="BR905" s="20" t="str">
        <f t="shared" si="428"/>
        <v/>
      </c>
      <c r="BS905" s="20" t="str">
        <f t="shared" si="428"/>
        <v/>
      </c>
      <c r="BT905" s="20" t="str">
        <f t="shared" si="428"/>
        <v/>
      </c>
      <c r="BU905" s="20" t="str">
        <f t="shared" si="428"/>
        <v/>
      </c>
      <c r="BV905" s="20" t="str">
        <f t="shared" si="428"/>
        <v/>
      </c>
      <c r="BW905" s="20" t="str">
        <f t="shared" si="428"/>
        <v/>
      </c>
      <c r="BX905" s="20" t="str">
        <f t="shared" si="428"/>
        <v/>
      </c>
    </row>
    <row r="906" spans="2:76" ht="30" customHeight="1" x14ac:dyDescent="0.2">
      <c r="B906" s="52"/>
      <c r="C906" s="52"/>
      <c r="D906" s="52"/>
      <c r="E906" s="30"/>
      <c r="F906" s="31"/>
      <c r="G906" s="32"/>
      <c r="H906" s="30"/>
      <c r="I906" s="31"/>
      <c r="J906" s="34"/>
      <c r="K906" s="112" t="str">
        <f t="shared" ref="K906:K969" si="431">IF(AM906="","",AM906)</f>
        <v/>
      </c>
      <c r="L906" s="108" t="str">
        <f t="shared" ref="L906:L969" si="432">IF(AN906="","",AN906)</f>
        <v/>
      </c>
      <c r="M906" s="108" t="str">
        <f t="shared" ref="M906:M969" si="433">IF(AO906="","",AO906)</f>
        <v/>
      </c>
      <c r="N906" s="31" t="str">
        <f t="shared" ref="N906:N969" si="434">IF(AP906="","",AP906)</f>
        <v/>
      </c>
      <c r="O906" s="31" t="str">
        <f t="shared" ref="O906:O969" si="435">IF(AR906="","",AR906)</f>
        <v/>
      </c>
      <c r="P906" s="49" t="str">
        <f t="shared" ref="P906:P969" si="436">IF(OR(AS906="",AS906=0),"",AS906)</f>
        <v/>
      </c>
      <c r="Q906" s="49" t="str">
        <f t="shared" ref="Q906:Q969" si="437">IF(OR(AT906="",AT906=0),"",AT906)</f>
        <v/>
      </c>
      <c r="R906" s="32" t="str">
        <f t="shared" ref="R906:R969" si="438">IF(OR(AU906="",AU906=0),"",AU906)</f>
        <v/>
      </c>
      <c r="S906" s="19"/>
      <c r="T906" s="45" t="str">
        <f t="shared" ref="T906:T969" si="439">IF(U906="","",AM906)</f>
        <v/>
      </c>
      <c r="U906" s="32" t="str">
        <f t="shared" ref="U906:U969" si="440">IF(AV906="","",AV906)</f>
        <v/>
      </c>
      <c r="V906" s="22"/>
      <c r="W906" s="6" t="str">
        <f t="shared" si="429"/>
        <v/>
      </c>
      <c r="X906" s="7" t="str">
        <f t="shared" ref="X906:X969" si="441">IF(OR(W906="",SUMIF($AN$3:$AN$100003,W906,$AT$3:$AT$100003)=0),"",SUMIF($AN$3:$AN$100003,W906,$AT$3:$AT$100003))</f>
        <v/>
      </c>
      <c r="Y906" s="19"/>
      <c r="Z906" s="13" t="str">
        <f t="shared" si="430"/>
        <v/>
      </c>
      <c r="AA906" s="13" t="str">
        <f t="shared" ref="AA906:AA969" si="442">IF(OR($Z906="",SUMIF($AO$3:$AO$100003,Z906,$AR$3:$AR$100003)=0),"",SUMIF($AO$3:$AO$100003,Z906,$AR$3:$AR$100003))</f>
        <v/>
      </c>
      <c r="AB906" s="7" t="str">
        <f t="shared" ref="AB906:AB969" si="443">IF($Z906="","",SUMIF($AO$3:$AO$100003,Z906,$AT$3:$AT$100003))</f>
        <v/>
      </c>
      <c r="AC906" s="22"/>
      <c r="AD906" s="3" t="str">
        <f>IF(B906="","",COUNT(B$3:B906))</f>
        <v/>
      </c>
      <c r="AE906" s="3" t="str">
        <f>IF(C906="","",COUNT(C$3:C906))</f>
        <v/>
      </c>
      <c r="AF906" s="3" t="str">
        <f>IF(D906="","",COUNT(D$3:D906))</f>
        <v/>
      </c>
      <c r="AG906" s="20" t="str">
        <f>IF(E906="","",COUNTA($E$3:E906))</f>
        <v/>
      </c>
      <c r="AH906" s="38" t="str">
        <f>IF(B906="",IF(OR($C906&lt;&gt;"",$D906&lt;&gt;"",$E906&lt;&gt;"",$H906&lt;&gt;"",$G906&lt;&gt;""),INDEX(AH$3:AH905,MATCH(MAX(AD$3:AD905),AD$3:AD905,0),0),""),B906)</f>
        <v/>
      </c>
      <c r="AI906" s="38" t="str">
        <f>IF(C906="",IF(OR($D906&lt;&gt;"",$E906&lt;&gt;"",$H906&lt;&gt;"",$G906&lt;&gt;""),INDEX(AI$3:AI905,MATCH(MAX(AE$3:AE905),AE$3:AE905,0),0),""),C906)</f>
        <v/>
      </c>
      <c r="AJ906" s="38" t="str">
        <f>IF(D906="",IF(OR($E906&lt;&gt;"",$H906&lt;&gt;"",$G906&lt;&gt;""),INDEX(AJ$3:AJ905,MATCH(MAX(AF$3:AF905),AF$3:AF905,0),0),""),D906)</f>
        <v/>
      </c>
      <c r="AK906" s="4" t="str">
        <f>IF(入力!E906="","",IFERROR(INDEX(雇用者!$B$3:$B$100003,IFERROR(MATCH("*"&amp;$E906&amp;"*",雇用者!B$3:B$100003,0),MATCH("*"&amp;$E906&amp;"*",雇用者!C$3:C$100003,0)),0),入力!E906))&amp;""</f>
        <v/>
      </c>
      <c r="AL906" s="20" t="str">
        <f>IF(AM906="","",$AM906&amp;"@"&amp;AN906&amp;IF(AN906="","","@"&amp;COUNTIF($AK$3:AK906,AN906)))</f>
        <v/>
      </c>
      <c r="AM906" s="26" t="str">
        <f t="shared" ref="AM906:AM969" si="444">IFERROR(IF(AJ906="","",DATE(AH906,AI906,AJ906)),"")</f>
        <v/>
      </c>
      <c r="AN906" s="4" t="str">
        <f>IF(AK906="",IF(AND(OR(H906&lt;&gt;"",G906&lt;&gt;""),E906=""),INDEX($AK$3:AK905,MATCH(MAX($AG$3:AG905),$AG$3:AG905,0),0),""),AK906)</f>
        <v/>
      </c>
      <c r="AO906" s="20" t="str">
        <f>IF(H906="",IF(AN906="","",IFERROR(INDEX(雇用者!$D$3:$D$100003,MATCH($AN906,雇用者!B$3:B$100003,0),0),"")),H906)&amp;""</f>
        <v/>
      </c>
      <c r="AP906" s="20" t="str">
        <f>IF(AN906="","",IFERROR(IF(AND(入力!I906="",H906=""),INDEX(雇用者!$E$3:$E$100003,MATCH($AN906,雇用者!B$3:B$100003,0),0),I906),I906))&amp;""</f>
        <v/>
      </c>
      <c r="AQ906" s="20" t="str">
        <f t="shared" ref="AQ906:AQ969" si="445">IF(J906="","",J906)</f>
        <v/>
      </c>
      <c r="AR906" s="20" t="str">
        <f t="shared" ref="AR906:AR969" si="446">IF(F906="","",F906)</f>
        <v/>
      </c>
      <c r="AS906" s="20" t="str">
        <f>IF(AN906="","",IFERROR(IF(AND(入力!G906="",H906=""),INDEX(雇用者!$F$3:$Y$100003,MATCH($AN906,雇用者!B$3:B$100003,0),MATCH($AM906,雇用者!$F$1:$Y$1,1)),IF(G906="","",G906)),IF(G906="","",G906)))</f>
        <v/>
      </c>
      <c r="AT906" s="21" t="str">
        <f t="shared" ref="AT906:AT969" si="447">IF(COUNT(AR906:AS906)=2,AR906*AS906,IF(AND(F906="",G906&lt;&gt;""),AS906,""))</f>
        <v/>
      </c>
      <c r="AU906" s="21" t="str">
        <f>IF(AND(AT906&lt;&gt;"",COUNTIF($AL$3:AL906,AL906)=1),SUMIF($AL$3:$AT$100003,AL906,$AT$3:$AT$100003),"")</f>
        <v/>
      </c>
      <c r="AV906" s="21" t="str">
        <f>IF(AND(COUNTIF($AM$3:AM906,AM906)=COUNTIF($AM$3:AM100906,AM906),AM906&lt;&gt;""),SUMIF($AM$3:AM906,AM906,$AT$3:AT906),"")</f>
        <v/>
      </c>
      <c r="AW906" s="96"/>
      <c r="AX906" s="20" t="str">
        <f>IF(COUNT(BC906:BH906)=6,MAX($AX$3:AX905)+1,"")</f>
        <v/>
      </c>
      <c r="AY906" s="20" t="str">
        <f>IF(AZ906="","",RANK(AZ906,$AZ$3:$AZ$100003,1)+COUNTIF($AZ$3:AZ906,AZ906)-1)</f>
        <v/>
      </c>
      <c r="AZ906" s="20" t="str">
        <f t="shared" ref="AZ906:AZ969" si="448">IF(OR(BA906="",AX906=""),"",BA906*0.1^LEN(BA906)+AM906)</f>
        <v/>
      </c>
      <c r="BA906" s="20" t="str">
        <f>IF(AN906="","",IF(COUNTIF($AN$3:AN906,AN906)=1,1+MAX($BA$3:BA905),INDEX($BA$3:BA905,MATCH(AN906,$AN$3:AN906,0),0)))</f>
        <v/>
      </c>
      <c r="BB906" s="20" t="str">
        <f>IF(AO906="","",IF(COUNTIF($AO$3:AO906,AO906)=1,1+MAX($BB$3:BB905),INDEX($BB$3:BB905,MATCH(AO906,$AO$3:AO906,0),0)))</f>
        <v/>
      </c>
      <c r="BC906" s="54" t="str">
        <f t="shared" ref="BC906:BC969" si="449">IF($BC$1="",IF(AM906="","",AM906),IF(AND(AM906&gt;=$BC$1,AM906&lt;&gt;""),AM906,""))</f>
        <v/>
      </c>
      <c r="BD906" s="54" t="str">
        <f t="shared" ref="BD906:BD969" si="450">IF($BD$1="",IF(AM906="","",AM906),IF(AND(AM906&lt;=$BD$1,AM906&lt;&gt;""),AM906,""))</f>
        <v/>
      </c>
      <c r="BE906" s="20" t="str">
        <f>IF($AN906="","",IF(COUNTIF(AN906,"*"&amp;BE$1&amp;"*"),COUNTIF(AN$3:AN906,"*"&amp;BE$1&amp;"*"),""))</f>
        <v/>
      </c>
      <c r="BF906" s="20" t="str">
        <f>IF($AN906="","",IF(COUNTIF(AO906,"*"&amp;BF$1&amp;"*"),COUNTIF(AO$3:AO906,"*"&amp;BF$1&amp;"*"),""))</f>
        <v/>
      </c>
      <c r="BG906" s="20" t="str">
        <f>IF($AN906="","",IF(COUNTIF(AP906,"*"&amp;BG$1&amp;"*"),COUNTIF(AP$3:AP906,"*"&amp;BG$1&amp;"*"),""))</f>
        <v/>
      </c>
      <c r="BH906" s="20" t="str">
        <f>IF($AN906="","",IF(COUNTIF(AQ906,"*"&amp;BH$1&amp;"*"),COUNTIF(AQ$3:AQ906,"*"&amp;BH$1&amp;"*"),""))</f>
        <v/>
      </c>
      <c r="BI906" s="58" t="str">
        <f t="shared" ref="BI906:BI969" si="451">IF(AR906="","",AR906)</f>
        <v/>
      </c>
      <c r="BJ906" s="20" t="str">
        <f t="shared" ref="BJ906:BJ969" si="452">IF(AS906="","",AS906)</f>
        <v/>
      </c>
      <c r="BK906" s="20" t="str">
        <f t="shared" ref="BK906:BK969" si="453">IF(AT906="","",AT906)</f>
        <v/>
      </c>
      <c r="BM906" s="20" t="str">
        <f>IF($BM$1&gt;=1+MAX($BM$3:BM905),1+MAX($BM$3:BM905),"")</f>
        <v/>
      </c>
      <c r="BN906" s="20" t="str">
        <f t="shared" si="428"/>
        <v/>
      </c>
      <c r="BO906" s="20" t="str">
        <f t="shared" si="428"/>
        <v/>
      </c>
      <c r="BP906" s="20" t="str">
        <f t="shared" si="428"/>
        <v/>
      </c>
      <c r="BQ906" s="20" t="str">
        <f t="shared" si="428"/>
        <v/>
      </c>
      <c r="BR906" s="20" t="str">
        <f t="shared" si="428"/>
        <v/>
      </c>
      <c r="BS906" s="20" t="str">
        <f t="shared" si="428"/>
        <v/>
      </c>
      <c r="BT906" s="20" t="str">
        <f t="shared" si="428"/>
        <v/>
      </c>
      <c r="BU906" s="20" t="str">
        <f t="shared" si="428"/>
        <v/>
      </c>
      <c r="BV906" s="20" t="str">
        <f t="shared" si="428"/>
        <v/>
      </c>
      <c r="BW906" s="20" t="str">
        <f t="shared" si="428"/>
        <v/>
      </c>
      <c r="BX906" s="20" t="str">
        <f t="shared" si="428"/>
        <v/>
      </c>
    </row>
    <row r="907" spans="2:76" ht="30" customHeight="1" x14ac:dyDescent="0.2">
      <c r="B907" s="52"/>
      <c r="C907" s="52"/>
      <c r="D907" s="52"/>
      <c r="E907" s="30"/>
      <c r="F907" s="31"/>
      <c r="G907" s="32"/>
      <c r="H907" s="30"/>
      <c r="I907" s="31"/>
      <c r="J907" s="34"/>
      <c r="K907" s="112" t="str">
        <f t="shared" si="431"/>
        <v/>
      </c>
      <c r="L907" s="108" t="str">
        <f t="shared" si="432"/>
        <v/>
      </c>
      <c r="M907" s="108" t="str">
        <f t="shared" si="433"/>
        <v/>
      </c>
      <c r="N907" s="31" t="str">
        <f t="shared" si="434"/>
        <v/>
      </c>
      <c r="O907" s="31" t="str">
        <f t="shared" si="435"/>
        <v/>
      </c>
      <c r="P907" s="49" t="str">
        <f t="shared" si="436"/>
        <v/>
      </c>
      <c r="Q907" s="49" t="str">
        <f t="shared" si="437"/>
        <v/>
      </c>
      <c r="R907" s="32" t="str">
        <f t="shared" si="438"/>
        <v/>
      </c>
      <c r="S907" s="19"/>
      <c r="T907" s="45" t="str">
        <f t="shared" si="439"/>
        <v/>
      </c>
      <c r="U907" s="32" t="str">
        <f t="shared" si="440"/>
        <v/>
      </c>
      <c r="V907" s="22"/>
      <c r="W907" s="6" t="str">
        <f t="shared" si="429"/>
        <v/>
      </c>
      <c r="X907" s="7" t="str">
        <f t="shared" si="441"/>
        <v/>
      </c>
      <c r="Y907" s="19"/>
      <c r="Z907" s="13" t="str">
        <f t="shared" si="430"/>
        <v/>
      </c>
      <c r="AA907" s="13" t="str">
        <f t="shared" si="442"/>
        <v/>
      </c>
      <c r="AB907" s="7" t="str">
        <f t="shared" si="443"/>
        <v/>
      </c>
      <c r="AC907" s="22"/>
      <c r="AD907" s="3" t="str">
        <f>IF(B907="","",COUNT(B$3:B907))</f>
        <v/>
      </c>
      <c r="AE907" s="3" t="str">
        <f>IF(C907="","",COUNT(C$3:C907))</f>
        <v/>
      </c>
      <c r="AF907" s="3" t="str">
        <f>IF(D907="","",COUNT(D$3:D907))</f>
        <v/>
      </c>
      <c r="AG907" s="20" t="str">
        <f>IF(E907="","",COUNTA($E$3:E907))</f>
        <v/>
      </c>
      <c r="AH907" s="38" t="str">
        <f>IF(B907="",IF(OR($C907&lt;&gt;"",$D907&lt;&gt;"",$E907&lt;&gt;"",$H907&lt;&gt;"",$G907&lt;&gt;""),INDEX(AH$3:AH906,MATCH(MAX(AD$3:AD906),AD$3:AD906,0),0),""),B907)</f>
        <v/>
      </c>
      <c r="AI907" s="38" t="str">
        <f>IF(C907="",IF(OR($D907&lt;&gt;"",$E907&lt;&gt;"",$H907&lt;&gt;"",$G907&lt;&gt;""),INDEX(AI$3:AI906,MATCH(MAX(AE$3:AE906),AE$3:AE906,0),0),""),C907)</f>
        <v/>
      </c>
      <c r="AJ907" s="38" t="str">
        <f>IF(D907="",IF(OR($E907&lt;&gt;"",$H907&lt;&gt;"",$G907&lt;&gt;""),INDEX(AJ$3:AJ906,MATCH(MAX(AF$3:AF906),AF$3:AF906,0),0),""),D907)</f>
        <v/>
      </c>
      <c r="AK907" s="4" t="str">
        <f>IF(入力!E907="","",IFERROR(INDEX(雇用者!$B$3:$B$100003,IFERROR(MATCH("*"&amp;$E907&amp;"*",雇用者!B$3:B$100003,0),MATCH("*"&amp;$E907&amp;"*",雇用者!C$3:C$100003,0)),0),入力!E907))&amp;""</f>
        <v/>
      </c>
      <c r="AL907" s="20" t="str">
        <f>IF(AM907="","",$AM907&amp;"@"&amp;AN907&amp;IF(AN907="","","@"&amp;COUNTIF($AK$3:AK907,AN907)))</f>
        <v/>
      </c>
      <c r="AM907" s="26" t="str">
        <f t="shared" si="444"/>
        <v/>
      </c>
      <c r="AN907" s="4" t="str">
        <f>IF(AK907="",IF(AND(OR(H907&lt;&gt;"",G907&lt;&gt;""),E907=""),INDEX($AK$3:AK906,MATCH(MAX($AG$3:AG906),$AG$3:AG906,0),0),""),AK907)</f>
        <v/>
      </c>
      <c r="AO907" s="20" t="str">
        <f>IF(H907="",IF(AN907="","",IFERROR(INDEX(雇用者!$D$3:$D$100003,MATCH($AN907,雇用者!B$3:B$100003,0),0),"")),H907)&amp;""</f>
        <v/>
      </c>
      <c r="AP907" s="20" t="str">
        <f>IF(AN907="","",IFERROR(IF(AND(入力!I907="",H907=""),INDEX(雇用者!$E$3:$E$100003,MATCH($AN907,雇用者!B$3:B$100003,0),0),I907),I907))&amp;""</f>
        <v/>
      </c>
      <c r="AQ907" s="20" t="str">
        <f t="shared" si="445"/>
        <v/>
      </c>
      <c r="AR907" s="20" t="str">
        <f t="shared" si="446"/>
        <v/>
      </c>
      <c r="AS907" s="20" t="str">
        <f>IF(AN907="","",IFERROR(IF(AND(入力!G907="",H907=""),INDEX(雇用者!$F$3:$Y$100003,MATCH($AN907,雇用者!B$3:B$100003,0),MATCH($AM907,雇用者!$F$1:$Y$1,1)),IF(G907="","",G907)),IF(G907="","",G907)))</f>
        <v/>
      </c>
      <c r="AT907" s="21" t="str">
        <f t="shared" si="447"/>
        <v/>
      </c>
      <c r="AU907" s="21" t="str">
        <f>IF(AND(AT907&lt;&gt;"",COUNTIF($AL$3:AL907,AL907)=1),SUMIF($AL$3:$AT$100003,AL907,$AT$3:$AT$100003),"")</f>
        <v/>
      </c>
      <c r="AV907" s="21" t="str">
        <f>IF(AND(COUNTIF($AM$3:AM907,AM907)=COUNTIF($AM$3:AM100907,AM907),AM907&lt;&gt;""),SUMIF($AM$3:AM907,AM907,$AT$3:AT907),"")</f>
        <v/>
      </c>
      <c r="AW907" s="96"/>
      <c r="AX907" s="20" t="str">
        <f>IF(COUNT(BC907:BH907)=6,MAX($AX$3:AX906)+1,"")</f>
        <v/>
      </c>
      <c r="AY907" s="20" t="str">
        <f>IF(AZ907="","",RANK(AZ907,$AZ$3:$AZ$100003,1)+COUNTIF($AZ$3:AZ907,AZ907)-1)</f>
        <v/>
      </c>
      <c r="AZ907" s="20" t="str">
        <f t="shared" si="448"/>
        <v/>
      </c>
      <c r="BA907" s="20" t="str">
        <f>IF(AN907="","",IF(COUNTIF($AN$3:AN907,AN907)=1,1+MAX($BA$3:BA906),INDEX($BA$3:BA906,MATCH(AN907,$AN$3:AN907,0),0)))</f>
        <v/>
      </c>
      <c r="BB907" s="20" t="str">
        <f>IF(AO907="","",IF(COUNTIF($AO$3:AO907,AO907)=1,1+MAX($BB$3:BB906),INDEX($BB$3:BB906,MATCH(AO907,$AO$3:AO907,0),0)))</f>
        <v/>
      </c>
      <c r="BC907" s="54" t="str">
        <f t="shared" si="449"/>
        <v/>
      </c>
      <c r="BD907" s="54" t="str">
        <f t="shared" si="450"/>
        <v/>
      </c>
      <c r="BE907" s="20" t="str">
        <f>IF($AN907="","",IF(COUNTIF(AN907,"*"&amp;BE$1&amp;"*"),COUNTIF(AN$3:AN907,"*"&amp;BE$1&amp;"*"),""))</f>
        <v/>
      </c>
      <c r="BF907" s="20" t="str">
        <f>IF($AN907="","",IF(COUNTIF(AO907,"*"&amp;BF$1&amp;"*"),COUNTIF(AO$3:AO907,"*"&amp;BF$1&amp;"*"),""))</f>
        <v/>
      </c>
      <c r="BG907" s="20" t="str">
        <f>IF($AN907="","",IF(COUNTIF(AP907,"*"&amp;BG$1&amp;"*"),COUNTIF(AP$3:AP907,"*"&amp;BG$1&amp;"*"),""))</f>
        <v/>
      </c>
      <c r="BH907" s="20" t="str">
        <f>IF($AN907="","",IF(COUNTIF(AQ907,"*"&amp;BH$1&amp;"*"),COUNTIF(AQ$3:AQ907,"*"&amp;BH$1&amp;"*"),""))</f>
        <v/>
      </c>
      <c r="BI907" s="58" t="str">
        <f t="shared" si="451"/>
        <v/>
      </c>
      <c r="BJ907" s="20" t="str">
        <f t="shared" si="452"/>
        <v/>
      </c>
      <c r="BK907" s="20" t="str">
        <f t="shared" si="453"/>
        <v/>
      </c>
      <c r="BM907" s="20" t="str">
        <f>IF($BM$1&gt;=1+MAX($BM$3:BM906),1+MAX($BM$3:BM906),"")</f>
        <v/>
      </c>
      <c r="BN907" s="20" t="str">
        <f t="shared" si="428"/>
        <v/>
      </c>
      <c r="BO907" s="20" t="str">
        <f t="shared" si="428"/>
        <v/>
      </c>
      <c r="BP907" s="20" t="str">
        <f t="shared" si="428"/>
        <v/>
      </c>
      <c r="BQ907" s="20" t="str">
        <f t="shared" si="428"/>
        <v/>
      </c>
      <c r="BR907" s="20" t="str">
        <f t="shared" si="428"/>
        <v/>
      </c>
      <c r="BS907" s="20" t="str">
        <f t="shared" si="428"/>
        <v/>
      </c>
      <c r="BT907" s="20" t="str">
        <f t="shared" si="428"/>
        <v/>
      </c>
      <c r="BU907" s="20" t="str">
        <f t="shared" si="428"/>
        <v/>
      </c>
      <c r="BV907" s="20" t="str">
        <f t="shared" si="428"/>
        <v/>
      </c>
      <c r="BW907" s="20" t="str">
        <f t="shared" si="428"/>
        <v/>
      </c>
      <c r="BX907" s="20" t="str">
        <f t="shared" si="428"/>
        <v/>
      </c>
    </row>
    <row r="908" spans="2:76" ht="30" customHeight="1" x14ac:dyDescent="0.2">
      <c r="B908" s="52"/>
      <c r="C908" s="52"/>
      <c r="D908" s="52"/>
      <c r="E908" s="30"/>
      <c r="F908" s="31"/>
      <c r="G908" s="32"/>
      <c r="H908" s="30"/>
      <c r="I908" s="31"/>
      <c r="J908" s="34"/>
      <c r="K908" s="112" t="str">
        <f t="shared" si="431"/>
        <v/>
      </c>
      <c r="L908" s="108" t="str">
        <f t="shared" si="432"/>
        <v/>
      </c>
      <c r="M908" s="108" t="str">
        <f t="shared" si="433"/>
        <v/>
      </c>
      <c r="N908" s="31" t="str">
        <f t="shared" si="434"/>
        <v/>
      </c>
      <c r="O908" s="31" t="str">
        <f t="shared" si="435"/>
        <v/>
      </c>
      <c r="P908" s="49" t="str">
        <f t="shared" si="436"/>
        <v/>
      </c>
      <c r="Q908" s="49" t="str">
        <f t="shared" si="437"/>
        <v/>
      </c>
      <c r="R908" s="32" t="str">
        <f t="shared" si="438"/>
        <v/>
      </c>
      <c r="S908" s="19"/>
      <c r="T908" s="45" t="str">
        <f t="shared" si="439"/>
        <v/>
      </c>
      <c r="U908" s="32" t="str">
        <f t="shared" si="440"/>
        <v/>
      </c>
      <c r="V908" s="22"/>
      <c r="W908" s="6" t="str">
        <f t="shared" si="429"/>
        <v/>
      </c>
      <c r="X908" s="7" t="str">
        <f t="shared" si="441"/>
        <v/>
      </c>
      <c r="Y908" s="19"/>
      <c r="Z908" s="13" t="str">
        <f t="shared" si="430"/>
        <v/>
      </c>
      <c r="AA908" s="13" t="str">
        <f t="shared" si="442"/>
        <v/>
      </c>
      <c r="AB908" s="7" t="str">
        <f t="shared" si="443"/>
        <v/>
      </c>
      <c r="AC908" s="22"/>
      <c r="AD908" s="3" t="str">
        <f>IF(B908="","",COUNT(B$3:B908))</f>
        <v/>
      </c>
      <c r="AE908" s="3" t="str">
        <f>IF(C908="","",COUNT(C$3:C908))</f>
        <v/>
      </c>
      <c r="AF908" s="3" t="str">
        <f>IF(D908="","",COUNT(D$3:D908))</f>
        <v/>
      </c>
      <c r="AG908" s="20" t="str">
        <f>IF(E908="","",COUNTA($E$3:E908))</f>
        <v/>
      </c>
      <c r="AH908" s="38" t="str">
        <f>IF(B908="",IF(OR($C908&lt;&gt;"",$D908&lt;&gt;"",$E908&lt;&gt;"",$H908&lt;&gt;"",$G908&lt;&gt;""),INDEX(AH$3:AH907,MATCH(MAX(AD$3:AD907),AD$3:AD907,0),0),""),B908)</f>
        <v/>
      </c>
      <c r="AI908" s="38" t="str">
        <f>IF(C908="",IF(OR($D908&lt;&gt;"",$E908&lt;&gt;"",$H908&lt;&gt;"",$G908&lt;&gt;""),INDEX(AI$3:AI907,MATCH(MAX(AE$3:AE907),AE$3:AE907,0),0),""),C908)</f>
        <v/>
      </c>
      <c r="AJ908" s="38" t="str">
        <f>IF(D908="",IF(OR($E908&lt;&gt;"",$H908&lt;&gt;"",$G908&lt;&gt;""),INDEX(AJ$3:AJ907,MATCH(MAX(AF$3:AF907),AF$3:AF907,0),0),""),D908)</f>
        <v/>
      </c>
      <c r="AK908" s="4" t="str">
        <f>IF(入力!E908="","",IFERROR(INDEX(雇用者!$B$3:$B$100003,IFERROR(MATCH("*"&amp;$E908&amp;"*",雇用者!B$3:B$100003,0),MATCH("*"&amp;$E908&amp;"*",雇用者!C$3:C$100003,0)),0),入力!E908))&amp;""</f>
        <v/>
      </c>
      <c r="AL908" s="20" t="str">
        <f>IF(AM908="","",$AM908&amp;"@"&amp;AN908&amp;IF(AN908="","","@"&amp;COUNTIF($AK$3:AK908,AN908)))</f>
        <v/>
      </c>
      <c r="AM908" s="26" t="str">
        <f t="shared" si="444"/>
        <v/>
      </c>
      <c r="AN908" s="4" t="str">
        <f>IF(AK908="",IF(AND(OR(H908&lt;&gt;"",G908&lt;&gt;""),E908=""),INDEX($AK$3:AK907,MATCH(MAX($AG$3:AG907),$AG$3:AG907,0),0),""),AK908)</f>
        <v/>
      </c>
      <c r="AO908" s="20" t="str">
        <f>IF(H908="",IF(AN908="","",IFERROR(INDEX(雇用者!$D$3:$D$100003,MATCH($AN908,雇用者!B$3:B$100003,0),0),"")),H908)&amp;""</f>
        <v/>
      </c>
      <c r="AP908" s="20" t="str">
        <f>IF(AN908="","",IFERROR(IF(AND(入力!I908="",H908=""),INDEX(雇用者!$E$3:$E$100003,MATCH($AN908,雇用者!B$3:B$100003,0),0),I908),I908))&amp;""</f>
        <v/>
      </c>
      <c r="AQ908" s="20" t="str">
        <f t="shared" si="445"/>
        <v/>
      </c>
      <c r="AR908" s="20" t="str">
        <f t="shared" si="446"/>
        <v/>
      </c>
      <c r="AS908" s="20" t="str">
        <f>IF(AN908="","",IFERROR(IF(AND(入力!G908="",H908=""),INDEX(雇用者!$F$3:$Y$100003,MATCH($AN908,雇用者!B$3:B$100003,0),MATCH($AM908,雇用者!$F$1:$Y$1,1)),IF(G908="","",G908)),IF(G908="","",G908)))</f>
        <v/>
      </c>
      <c r="AT908" s="21" t="str">
        <f t="shared" si="447"/>
        <v/>
      </c>
      <c r="AU908" s="21" t="str">
        <f>IF(AND(AT908&lt;&gt;"",COUNTIF($AL$3:AL908,AL908)=1),SUMIF($AL$3:$AT$100003,AL908,$AT$3:$AT$100003),"")</f>
        <v/>
      </c>
      <c r="AV908" s="21" t="str">
        <f>IF(AND(COUNTIF($AM$3:AM908,AM908)=COUNTIF($AM$3:AM100908,AM908),AM908&lt;&gt;""),SUMIF($AM$3:AM908,AM908,$AT$3:AT908),"")</f>
        <v/>
      </c>
      <c r="AW908" s="96"/>
      <c r="AX908" s="20" t="str">
        <f>IF(COUNT(BC908:BH908)=6,MAX($AX$3:AX907)+1,"")</f>
        <v/>
      </c>
      <c r="AY908" s="20" t="str">
        <f>IF(AZ908="","",RANK(AZ908,$AZ$3:$AZ$100003,1)+COUNTIF($AZ$3:AZ908,AZ908)-1)</f>
        <v/>
      </c>
      <c r="AZ908" s="20" t="str">
        <f t="shared" si="448"/>
        <v/>
      </c>
      <c r="BA908" s="20" t="str">
        <f>IF(AN908="","",IF(COUNTIF($AN$3:AN908,AN908)=1,1+MAX($BA$3:BA907),INDEX($BA$3:BA907,MATCH(AN908,$AN$3:AN908,0),0)))</f>
        <v/>
      </c>
      <c r="BB908" s="20" t="str">
        <f>IF(AO908="","",IF(COUNTIF($AO$3:AO908,AO908)=1,1+MAX($BB$3:BB907),INDEX($BB$3:BB907,MATCH(AO908,$AO$3:AO908,0),0)))</f>
        <v/>
      </c>
      <c r="BC908" s="54" t="str">
        <f t="shared" si="449"/>
        <v/>
      </c>
      <c r="BD908" s="54" t="str">
        <f t="shared" si="450"/>
        <v/>
      </c>
      <c r="BE908" s="20" t="str">
        <f>IF($AN908="","",IF(COUNTIF(AN908,"*"&amp;BE$1&amp;"*"),COUNTIF(AN$3:AN908,"*"&amp;BE$1&amp;"*"),""))</f>
        <v/>
      </c>
      <c r="BF908" s="20" t="str">
        <f>IF($AN908="","",IF(COUNTIF(AO908,"*"&amp;BF$1&amp;"*"),COUNTIF(AO$3:AO908,"*"&amp;BF$1&amp;"*"),""))</f>
        <v/>
      </c>
      <c r="BG908" s="20" t="str">
        <f>IF($AN908="","",IF(COUNTIF(AP908,"*"&amp;BG$1&amp;"*"),COUNTIF(AP$3:AP908,"*"&amp;BG$1&amp;"*"),""))</f>
        <v/>
      </c>
      <c r="BH908" s="20" t="str">
        <f>IF($AN908="","",IF(COUNTIF(AQ908,"*"&amp;BH$1&amp;"*"),COUNTIF(AQ$3:AQ908,"*"&amp;BH$1&amp;"*"),""))</f>
        <v/>
      </c>
      <c r="BI908" s="58" t="str">
        <f t="shared" si="451"/>
        <v/>
      </c>
      <c r="BJ908" s="20" t="str">
        <f t="shared" si="452"/>
        <v/>
      </c>
      <c r="BK908" s="20" t="str">
        <f t="shared" si="453"/>
        <v/>
      </c>
      <c r="BM908" s="20" t="str">
        <f>IF($BM$1&gt;=1+MAX($BM$3:BM907),1+MAX($BM$3:BM907),"")</f>
        <v/>
      </c>
      <c r="BN908" s="20" t="str">
        <f t="shared" si="428"/>
        <v/>
      </c>
      <c r="BO908" s="20" t="str">
        <f t="shared" si="428"/>
        <v/>
      </c>
      <c r="BP908" s="20" t="str">
        <f t="shared" si="428"/>
        <v/>
      </c>
      <c r="BQ908" s="20" t="str">
        <f t="shared" si="428"/>
        <v/>
      </c>
      <c r="BR908" s="20" t="str">
        <f t="shared" si="428"/>
        <v/>
      </c>
      <c r="BS908" s="20" t="str">
        <f t="shared" si="428"/>
        <v/>
      </c>
      <c r="BT908" s="20" t="str">
        <f t="shared" si="428"/>
        <v/>
      </c>
      <c r="BU908" s="20" t="str">
        <f t="shared" si="428"/>
        <v/>
      </c>
      <c r="BV908" s="20" t="str">
        <f t="shared" si="428"/>
        <v/>
      </c>
      <c r="BW908" s="20" t="str">
        <f t="shared" si="428"/>
        <v/>
      </c>
      <c r="BX908" s="20" t="str">
        <f t="shared" si="428"/>
        <v/>
      </c>
    </row>
    <row r="909" spans="2:76" ht="30" customHeight="1" x14ac:dyDescent="0.2">
      <c r="B909" s="52"/>
      <c r="C909" s="52"/>
      <c r="D909" s="52"/>
      <c r="E909" s="30"/>
      <c r="F909" s="31"/>
      <c r="G909" s="32"/>
      <c r="H909" s="30"/>
      <c r="I909" s="31"/>
      <c r="J909" s="34"/>
      <c r="K909" s="112" t="str">
        <f t="shared" si="431"/>
        <v/>
      </c>
      <c r="L909" s="108" t="str">
        <f t="shared" si="432"/>
        <v/>
      </c>
      <c r="M909" s="108" t="str">
        <f t="shared" si="433"/>
        <v/>
      </c>
      <c r="N909" s="31" t="str">
        <f t="shared" si="434"/>
        <v/>
      </c>
      <c r="O909" s="31" t="str">
        <f t="shared" si="435"/>
        <v/>
      </c>
      <c r="P909" s="49" t="str">
        <f t="shared" si="436"/>
        <v/>
      </c>
      <c r="Q909" s="49" t="str">
        <f t="shared" si="437"/>
        <v/>
      </c>
      <c r="R909" s="32" t="str">
        <f t="shared" si="438"/>
        <v/>
      </c>
      <c r="S909" s="19"/>
      <c r="T909" s="45" t="str">
        <f t="shared" si="439"/>
        <v/>
      </c>
      <c r="U909" s="32" t="str">
        <f t="shared" si="440"/>
        <v/>
      </c>
      <c r="V909" s="22"/>
      <c r="W909" s="6" t="str">
        <f t="shared" si="429"/>
        <v/>
      </c>
      <c r="X909" s="7" t="str">
        <f t="shared" si="441"/>
        <v/>
      </c>
      <c r="Y909" s="19"/>
      <c r="Z909" s="13" t="str">
        <f t="shared" si="430"/>
        <v/>
      </c>
      <c r="AA909" s="13" t="str">
        <f t="shared" si="442"/>
        <v/>
      </c>
      <c r="AB909" s="7" t="str">
        <f t="shared" si="443"/>
        <v/>
      </c>
      <c r="AC909" s="22"/>
      <c r="AD909" s="3" t="str">
        <f>IF(B909="","",COUNT(B$3:B909))</f>
        <v/>
      </c>
      <c r="AE909" s="3" t="str">
        <f>IF(C909="","",COUNT(C$3:C909))</f>
        <v/>
      </c>
      <c r="AF909" s="3" t="str">
        <f>IF(D909="","",COUNT(D$3:D909))</f>
        <v/>
      </c>
      <c r="AG909" s="20" t="str">
        <f>IF(E909="","",COUNTA($E$3:E909))</f>
        <v/>
      </c>
      <c r="AH909" s="38" t="str">
        <f>IF(B909="",IF(OR($C909&lt;&gt;"",$D909&lt;&gt;"",$E909&lt;&gt;"",$H909&lt;&gt;"",$G909&lt;&gt;""),INDEX(AH$3:AH908,MATCH(MAX(AD$3:AD908),AD$3:AD908,0),0),""),B909)</f>
        <v/>
      </c>
      <c r="AI909" s="38" t="str">
        <f>IF(C909="",IF(OR($D909&lt;&gt;"",$E909&lt;&gt;"",$H909&lt;&gt;"",$G909&lt;&gt;""),INDEX(AI$3:AI908,MATCH(MAX(AE$3:AE908),AE$3:AE908,0),0),""),C909)</f>
        <v/>
      </c>
      <c r="AJ909" s="38" t="str">
        <f>IF(D909="",IF(OR($E909&lt;&gt;"",$H909&lt;&gt;"",$G909&lt;&gt;""),INDEX(AJ$3:AJ908,MATCH(MAX(AF$3:AF908),AF$3:AF908,0),0),""),D909)</f>
        <v/>
      </c>
      <c r="AK909" s="4" t="str">
        <f>IF(入力!E909="","",IFERROR(INDEX(雇用者!$B$3:$B$100003,IFERROR(MATCH("*"&amp;$E909&amp;"*",雇用者!B$3:B$100003,0),MATCH("*"&amp;$E909&amp;"*",雇用者!C$3:C$100003,0)),0),入力!E909))&amp;""</f>
        <v/>
      </c>
      <c r="AL909" s="20" t="str">
        <f>IF(AM909="","",$AM909&amp;"@"&amp;AN909&amp;IF(AN909="","","@"&amp;COUNTIF($AK$3:AK909,AN909)))</f>
        <v/>
      </c>
      <c r="AM909" s="26" t="str">
        <f t="shared" si="444"/>
        <v/>
      </c>
      <c r="AN909" s="4" t="str">
        <f>IF(AK909="",IF(AND(OR(H909&lt;&gt;"",G909&lt;&gt;""),E909=""),INDEX($AK$3:AK908,MATCH(MAX($AG$3:AG908),$AG$3:AG908,0),0),""),AK909)</f>
        <v/>
      </c>
      <c r="AO909" s="20" t="str">
        <f>IF(H909="",IF(AN909="","",IFERROR(INDEX(雇用者!$D$3:$D$100003,MATCH($AN909,雇用者!B$3:B$100003,0),0),"")),H909)&amp;""</f>
        <v/>
      </c>
      <c r="AP909" s="20" t="str">
        <f>IF(AN909="","",IFERROR(IF(AND(入力!I909="",H909=""),INDEX(雇用者!$E$3:$E$100003,MATCH($AN909,雇用者!B$3:B$100003,0),0),I909),I909))&amp;""</f>
        <v/>
      </c>
      <c r="AQ909" s="20" t="str">
        <f t="shared" si="445"/>
        <v/>
      </c>
      <c r="AR909" s="20" t="str">
        <f t="shared" si="446"/>
        <v/>
      </c>
      <c r="AS909" s="20" t="str">
        <f>IF(AN909="","",IFERROR(IF(AND(入力!G909="",H909=""),INDEX(雇用者!$F$3:$Y$100003,MATCH($AN909,雇用者!B$3:B$100003,0),MATCH($AM909,雇用者!$F$1:$Y$1,1)),IF(G909="","",G909)),IF(G909="","",G909)))</f>
        <v/>
      </c>
      <c r="AT909" s="21" t="str">
        <f t="shared" si="447"/>
        <v/>
      </c>
      <c r="AU909" s="21" t="str">
        <f>IF(AND(AT909&lt;&gt;"",COUNTIF($AL$3:AL909,AL909)=1),SUMIF($AL$3:$AT$100003,AL909,$AT$3:$AT$100003),"")</f>
        <v/>
      </c>
      <c r="AV909" s="21" t="str">
        <f>IF(AND(COUNTIF($AM$3:AM909,AM909)=COUNTIF($AM$3:AM100909,AM909),AM909&lt;&gt;""),SUMIF($AM$3:AM909,AM909,$AT$3:AT909),"")</f>
        <v/>
      </c>
      <c r="AW909" s="96"/>
      <c r="AX909" s="20" t="str">
        <f>IF(COUNT(BC909:BH909)=6,MAX($AX$3:AX908)+1,"")</f>
        <v/>
      </c>
      <c r="AY909" s="20" t="str">
        <f>IF(AZ909="","",RANK(AZ909,$AZ$3:$AZ$100003,1)+COUNTIF($AZ$3:AZ909,AZ909)-1)</f>
        <v/>
      </c>
      <c r="AZ909" s="20" t="str">
        <f t="shared" si="448"/>
        <v/>
      </c>
      <c r="BA909" s="20" t="str">
        <f>IF(AN909="","",IF(COUNTIF($AN$3:AN909,AN909)=1,1+MAX($BA$3:BA908),INDEX($BA$3:BA908,MATCH(AN909,$AN$3:AN909,0),0)))</f>
        <v/>
      </c>
      <c r="BB909" s="20" t="str">
        <f>IF(AO909="","",IF(COUNTIF($AO$3:AO909,AO909)=1,1+MAX($BB$3:BB908),INDEX($BB$3:BB908,MATCH(AO909,$AO$3:AO909,0),0)))</f>
        <v/>
      </c>
      <c r="BC909" s="54" t="str">
        <f t="shared" si="449"/>
        <v/>
      </c>
      <c r="BD909" s="54" t="str">
        <f t="shared" si="450"/>
        <v/>
      </c>
      <c r="BE909" s="20" t="str">
        <f>IF($AN909="","",IF(COUNTIF(AN909,"*"&amp;BE$1&amp;"*"),COUNTIF(AN$3:AN909,"*"&amp;BE$1&amp;"*"),""))</f>
        <v/>
      </c>
      <c r="BF909" s="20" t="str">
        <f>IF($AN909="","",IF(COUNTIF(AO909,"*"&amp;BF$1&amp;"*"),COUNTIF(AO$3:AO909,"*"&amp;BF$1&amp;"*"),""))</f>
        <v/>
      </c>
      <c r="BG909" s="20" t="str">
        <f>IF($AN909="","",IF(COUNTIF(AP909,"*"&amp;BG$1&amp;"*"),COUNTIF(AP$3:AP909,"*"&amp;BG$1&amp;"*"),""))</f>
        <v/>
      </c>
      <c r="BH909" s="20" t="str">
        <f>IF($AN909="","",IF(COUNTIF(AQ909,"*"&amp;BH$1&amp;"*"),COUNTIF(AQ$3:AQ909,"*"&amp;BH$1&amp;"*"),""))</f>
        <v/>
      </c>
      <c r="BI909" s="58" t="str">
        <f t="shared" si="451"/>
        <v/>
      </c>
      <c r="BJ909" s="20" t="str">
        <f t="shared" si="452"/>
        <v/>
      </c>
      <c r="BK909" s="20" t="str">
        <f t="shared" si="453"/>
        <v/>
      </c>
      <c r="BM909" s="20" t="str">
        <f>IF($BM$1&gt;=1+MAX($BM$3:BM908),1+MAX($BM$3:BM908),"")</f>
        <v/>
      </c>
      <c r="BN909" s="20" t="str">
        <f t="shared" si="428"/>
        <v/>
      </c>
      <c r="BO909" s="20" t="str">
        <f t="shared" si="428"/>
        <v/>
      </c>
      <c r="BP909" s="20" t="str">
        <f t="shared" si="428"/>
        <v/>
      </c>
      <c r="BQ909" s="20" t="str">
        <f t="shared" si="428"/>
        <v/>
      </c>
      <c r="BR909" s="20" t="str">
        <f t="shared" si="428"/>
        <v/>
      </c>
      <c r="BS909" s="20" t="str">
        <f t="shared" si="428"/>
        <v/>
      </c>
      <c r="BT909" s="20" t="str">
        <f t="shared" si="428"/>
        <v/>
      </c>
      <c r="BU909" s="20" t="str">
        <f t="shared" si="428"/>
        <v/>
      </c>
      <c r="BV909" s="20" t="str">
        <f t="shared" si="428"/>
        <v/>
      </c>
      <c r="BW909" s="20" t="str">
        <f t="shared" si="428"/>
        <v/>
      </c>
      <c r="BX909" s="20" t="str">
        <f t="shared" si="428"/>
        <v/>
      </c>
    </row>
    <row r="910" spans="2:76" ht="30" customHeight="1" x14ac:dyDescent="0.2">
      <c r="B910" s="52"/>
      <c r="C910" s="52"/>
      <c r="D910" s="52"/>
      <c r="E910" s="30"/>
      <c r="F910" s="31"/>
      <c r="G910" s="32"/>
      <c r="H910" s="30"/>
      <c r="I910" s="31"/>
      <c r="J910" s="34"/>
      <c r="K910" s="112" t="str">
        <f t="shared" si="431"/>
        <v/>
      </c>
      <c r="L910" s="108" t="str">
        <f t="shared" si="432"/>
        <v/>
      </c>
      <c r="M910" s="108" t="str">
        <f t="shared" si="433"/>
        <v/>
      </c>
      <c r="N910" s="31" t="str">
        <f t="shared" si="434"/>
        <v/>
      </c>
      <c r="O910" s="31" t="str">
        <f t="shared" si="435"/>
        <v/>
      </c>
      <c r="P910" s="49" t="str">
        <f t="shared" si="436"/>
        <v/>
      </c>
      <c r="Q910" s="49" t="str">
        <f t="shared" si="437"/>
        <v/>
      </c>
      <c r="R910" s="32" t="str">
        <f t="shared" si="438"/>
        <v/>
      </c>
      <c r="S910" s="19"/>
      <c r="T910" s="45" t="str">
        <f t="shared" si="439"/>
        <v/>
      </c>
      <c r="U910" s="32" t="str">
        <f t="shared" si="440"/>
        <v/>
      </c>
      <c r="V910" s="22"/>
      <c r="W910" s="6" t="str">
        <f t="shared" si="429"/>
        <v/>
      </c>
      <c r="X910" s="7" t="str">
        <f t="shared" si="441"/>
        <v/>
      </c>
      <c r="Y910" s="19"/>
      <c r="Z910" s="13" t="str">
        <f t="shared" si="430"/>
        <v/>
      </c>
      <c r="AA910" s="13" t="str">
        <f t="shared" si="442"/>
        <v/>
      </c>
      <c r="AB910" s="7" t="str">
        <f t="shared" si="443"/>
        <v/>
      </c>
      <c r="AC910" s="22"/>
      <c r="AD910" s="3" t="str">
        <f>IF(B910="","",COUNT(B$3:B910))</f>
        <v/>
      </c>
      <c r="AE910" s="3" t="str">
        <f>IF(C910="","",COUNT(C$3:C910))</f>
        <v/>
      </c>
      <c r="AF910" s="3" t="str">
        <f>IF(D910="","",COUNT(D$3:D910))</f>
        <v/>
      </c>
      <c r="AG910" s="20" t="str">
        <f>IF(E910="","",COUNTA($E$3:E910))</f>
        <v/>
      </c>
      <c r="AH910" s="38" t="str">
        <f>IF(B910="",IF(OR($C910&lt;&gt;"",$D910&lt;&gt;"",$E910&lt;&gt;"",$H910&lt;&gt;"",$G910&lt;&gt;""),INDEX(AH$3:AH909,MATCH(MAX(AD$3:AD909),AD$3:AD909,0),0),""),B910)</f>
        <v/>
      </c>
      <c r="AI910" s="38" t="str">
        <f>IF(C910="",IF(OR($D910&lt;&gt;"",$E910&lt;&gt;"",$H910&lt;&gt;"",$G910&lt;&gt;""),INDEX(AI$3:AI909,MATCH(MAX(AE$3:AE909),AE$3:AE909,0),0),""),C910)</f>
        <v/>
      </c>
      <c r="AJ910" s="38" t="str">
        <f>IF(D910="",IF(OR($E910&lt;&gt;"",$H910&lt;&gt;"",$G910&lt;&gt;""),INDEX(AJ$3:AJ909,MATCH(MAX(AF$3:AF909),AF$3:AF909,0),0),""),D910)</f>
        <v/>
      </c>
      <c r="AK910" s="4" t="str">
        <f>IF(入力!E910="","",IFERROR(INDEX(雇用者!$B$3:$B$100003,IFERROR(MATCH("*"&amp;$E910&amp;"*",雇用者!B$3:B$100003,0),MATCH("*"&amp;$E910&amp;"*",雇用者!C$3:C$100003,0)),0),入力!E910))&amp;""</f>
        <v/>
      </c>
      <c r="AL910" s="20" t="str">
        <f>IF(AM910="","",$AM910&amp;"@"&amp;AN910&amp;IF(AN910="","","@"&amp;COUNTIF($AK$3:AK910,AN910)))</f>
        <v/>
      </c>
      <c r="AM910" s="26" t="str">
        <f t="shared" si="444"/>
        <v/>
      </c>
      <c r="AN910" s="4" t="str">
        <f>IF(AK910="",IF(AND(OR(H910&lt;&gt;"",G910&lt;&gt;""),E910=""),INDEX($AK$3:AK909,MATCH(MAX($AG$3:AG909),$AG$3:AG909,0),0),""),AK910)</f>
        <v/>
      </c>
      <c r="AO910" s="20" t="str">
        <f>IF(H910="",IF(AN910="","",IFERROR(INDEX(雇用者!$D$3:$D$100003,MATCH($AN910,雇用者!B$3:B$100003,0),0),"")),H910)&amp;""</f>
        <v/>
      </c>
      <c r="AP910" s="20" t="str">
        <f>IF(AN910="","",IFERROR(IF(AND(入力!I910="",H910=""),INDEX(雇用者!$E$3:$E$100003,MATCH($AN910,雇用者!B$3:B$100003,0),0),I910),I910))&amp;""</f>
        <v/>
      </c>
      <c r="AQ910" s="20" t="str">
        <f t="shared" si="445"/>
        <v/>
      </c>
      <c r="AR910" s="20" t="str">
        <f t="shared" si="446"/>
        <v/>
      </c>
      <c r="AS910" s="20" t="str">
        <f>IF(AN910="","",IFERROR(IF(AND(入力!G910="",H910=""),INDEX(雇用者!$F$3:$Y$100003,MATCH($AN910,雇用者!B$3:B$100003,0),MATCH($AM910,雇用者!$F$1:$Y$1,1)),IF(G910="","",G910)),IF(G910="","",G910)))</f>
        <v/>
      </c>
      <c r="AT910" s="21" t="str">
        <f t="shared" si="447"/>
        <v/>
      </c>
      <c r="AU910" s="21" t="str">
        <f>IF(AND(AT910&lt;&gt;"",COUNTIF($AL$3:AL910,AL910)=1),SUMIF($AL$3:$AT$100003,AL910,$AT$3:$AT$100003),"")</f>
        <v/>
      </c>
      <c r="AV910" s="21" t="str">
        <f>IF(AND(COUNTIF($AM$3:AM910,AM910)=COUNTIF($AM$3:AM100910,AM910),AM910&lt;&gt;""),SUMIF($AM$3:AM910,AM910,$AT$3:AT910),"")</f>
        <v/>
      </c>
      <c r="AW910" s="96"/>
      <c r="AX910" s="20" t="str">
        <f>IF(COUNT(BC910:BH910)=6,MAX($AX$3:AX909)+1,"")</f>
        <v/>
      </c>
      <c r="AY910" s="20" t="str">
        <f>IF(AZ910="","",RANK(AZ910,$AZ$3:$AZ$100003,1)+COUNTIF($AZ$3:AZ910,AZ910)-1)</f>
        <v/>
      </c>
      <c r="AZ910" s="20" t="str">
        <f t="shared" si="448"/>
        <v/>
      </c>
      <c r="BA910" s="20" t="str">
        <f>IF(AN910="","",IF(COUNTIF($AN$3:AN910,AN910)=1,1+MAX($BA$3:BA909),INDEX($BA$3:BA909,MATCH(AN910,$AN$3:AN910,0),0)))</f>
        <v/>
      </c>
      <c r="BB910" s="20" t="str">
        <f>IF(AO910="","",IF(COUNTIF($AO$3:AO910,AO910)=1,1+MAX($BB$3:BB909),INDEX($BB$3:BB909,MATCH(AO910,$AO$3:AO910,0),0)))</f>
        <v/>
      </c>
      <c r="BC910" s="54" t="str">
        <f t="shared" si="449"/>
        <v/>
      </c>
      <c r="BD910" s="54" t="str">
        <f t="shared" si="450"/>
        <v/>
      </c>
      <c r="BE910" s="20" t="str">
        <f>IF($AN910="","",IF(COUNTIF(AN910,"*"&amp;BE$1&amp;"*"),COUNTIF(AN$3:AN910,"*"&amp;BE$1&amp;"*"),""))</f>
        <v/>
      </c>
      <c r="BF910" s="20" t="str">
        <f>IF($AN910="","",IF(COUNTIF(AO910,"*"&amp;BF$1&amp;"*"),COUNTIF(AO$3:AO910,"*"&amp;BF$1&amp;"*"),""))</f>
        <v/>
      </c>
      <c r="BG910" s="20" t="str">
        <f>IF($AN910="","",IF(COUNTIF(AP910,"*"&amp;BG$1&amp;"*"),COUNTIF(AP$3:AP910,"*"&amp;BG$1&amp;"*"),""))</f>
        <v/>
      </c>
      <c r="BH910" s="20" t="str">
        <f>IF($AN910="","",IF(COUNTIF(AQ910,"*"&amp;BH$1&amp;"*"),COUNTIF(AQ$3:AQ910,"*"&amp;BH$1&amp;"*"),""))</f>
        <v/>
      </c>
      <c r="BI910" s="58" t="str">
        <f t="shared" si="451"/>
        <v/>
      </c>
      <c r="BJ910" s="20" t="str">
        <f t="shared" si="452"/>
        <v/>
      </c>
      <c r="BK910" s="20" t="str">
        <f t="shared" si="453"/>
        <v/>
      </c>
      <c r="BM910" s="20" t="str">
        <f>IF($BM$1&gt;=1+MAX($BM$3:BM909),1+MAX($BM$3:BM909),"")</f>
        <v/>
      </c>
      <c r="BN910" s="20" t="str">
        <f t="shared" si="428"/>
        <v/>
      </c>
      <c r="BO910" s="20" t="str">
        <f t="shared" si="428"/>
        <v/>
      </c>
      <c r="BP910" s="20" t="str">
        <f t="shared" si="428"/>
        <v/>
      </c>
      <c r="BQ910" s="20" t="str">
        <f t="shared" si="428"/>
        <v/>
      </c>
      <c r="BR910" s="20" t="str">
        <f t="shared" si="428"/>
        <v/>
      </c>
      <c r="BS910" s="20" t="str">
        <f t="shared" si="428"/>
        <v/>
      </c>
      <c r="BT910" s="20" t="str">
        <f t="shared" si="428"/>
        <v/>
      </c>
      <c r="BU910" s="20" t="str">
        <f t="shared" si="428"/>
        <v/>
      </c>
      <c r="BV910" s="20" t="str">
        <f t="shared" si="428"/>
        <v/>
      </c>
      <c r="BW910" s="20" t="str">
        <f t="shared" si="428"/>
        <v/>
      </c>
      <c r="BX910" s="20" t="str">
        <f t="shared" si="428"/>
        <v/>
      </c>
    </row>
    <row r="911" spans="2:76" ht="30" customHeight="1" x14ac:dyDescent="0.2">
      <c r="B911" s="52"/>
      <c r="C911" s="52"/>
      <c r="D911" s="52"/>
      <c r="E911" s="30"/>
      <c r="F911" s="31"/>
      <c r="G911" s="32"/>
      <c r="H911" s="30"/>
      <c r="I911" s="31"/>
      <c r="J911" s="34"/>
      <c r="K911" s="112" t="str">
        <f t="shared" si="431"/>
        <v/>
      </c>
      <c r="L911" s="108" t="str">
        <f t="shared" si="432"/>
        <v/>
      </c>
      <c r="M911" s="108" t="str">
        <f t="shared" si="433"/>
        <v/>
      </c>
      <c r="N911" s="31" t="str">
        <f t="shared" si="434"/>
        <v/>
      </c>
      <c r="O911" s="31" t="str">
        <f t="shared" si="435"/>
        <v/>
      </c>
      <c r="P911" s="49" t="str">
        <f t="shared" si="436"/>
        <v/>
      </c>
      <c r="Q911" s="49" t="str">
        <f t="shared" si="437"/>
        <v/>
      </c>
      <c r="R911" s="32" t="str">
        <f t="shared" si="438"/>
        <v/>
      </c>
      <c r="S911" s="19"/>
      <c r="T911" s="45" t="str">
        <f t="shared" si="439"/>
        <v/>
      </c>
      <c r="U911" s="32" t="str">
        <f t="shared" si="440"/>
        <v/>
      </c>
      <c r="V911" s="22"/>
      <c r="W911" s="6" t="str">
        <f t="shared" si="429"/>
        <v/>
      </c>
      <c r="X911" s="7" t="str">
        <f t="shared" si="441"/>
        <v/>
      </c>
      <c r="Y911" s="19"/>
      <c r="Z911" s="13" t="str">
        <f t="shared" si="430"/>
        <v/>
      </c>
      <c r="AA911" s="13" t="str">
        <f t="shared" si="442"/>
        <v/>
      </c>
      <c r="AB911" s="7" t="str">
        <f t="shared" si="443"/>
        <v/>
      </c>
      <c r="AC911" s="22"/>
      <c r="AD911" s="3" t="str">
        <f>IF(B911="","",COUNT(B$3:B911))</f>
        <v/>
      </c>
      <c r="AE911" s="3" t="str">
        <f>IF(C911="","",COUNT(C$3:C911))</f>
        <v/>
      </c>
      <c r="AF911" s="3" t="str">
        <f>IF(D911="","",COUNT(D$3:D911))</f>
        <v/>
      </c>
      <c r="AG911" s="20" t="str">
        <f>IF(E911="","",COUNTA($E$3:E911))</f>
        <v/>
      </c>
      <c r="AH911" s="38" t="str">
        <f>IF(B911="",IF(OR($C911&lt;&gt;"",$D911&lt;&gt;"",$E911&lt;&gt;"",$H911&lt;&gt;"",$G911&lt;&gt;""),INDEX(AH$3:AH910,MATCH(MAX(AD$3:AD910),AD$3:AD910,0),0),""),B911)</f>
        <v/>
      </c>
      <c r="AI911" s="38" t="str">
        <f>IF(C911="",IF(OR($D911&lt;&gt;"",$E911&lt;&gt;"",$H911&lt;&gt;"",$G911&lt;&gt;""),INDEX(AI$3:AI910,MATCH(MAX(AE$3:AE910),AE$3:AE910,0),0),""),C911)</f>
        <v/>
      </c>
      <c r="AJ911" s="38" t="str">
        <f>IF(D911="",IF(OR($E911&lt;&gt;"",$H911&lt;&gt;"",$G911&lt;&gt;""),INDEX(AJ$3:AJ910,MATCH(MAX(AF$3:AF910),AF$3:AF910,0),0),""),D911)</f>
        <v/>
      </c>
      <c r="AK911" s="4" t="str">
        <f>IF(入力!E911="","",IFERROR(INDEX(雇用者!$B$3:$B$100003,IFERROR(MATCH("*"&amp;$E911&amp;"*",雇用者!B$3:B$100003,0),MATCH("*"&amp;$E911&amp;"*",雇用者!C$3:C$100003,0)),0),入力!E911))&amp;""</f>
        <v/>
      </c>
      <c r="AL911" s="20" t="str">
        <f>IF(AM911="","",$AM911&amp;"@"&amp;AN911&amp;IF(AN911="","","@"&amp;COUNTIF($AK$3:AK911,AN911)))</f>
        <v/>
      </c>
      <c r="AM911" s="26" t="str">
        <f t="shared" si="444"/>
        <v/>
      </c>
      <c r="AN911" s="4" t="str">
        <f>IF(AK911="",IF(AND(OR(H911&lt;&gt;"",G911&lt;&gt;""),E911=""),INDEX($AK$3:AK910,MATCH(MAX($AG$3:AG910),$AG$3:AG910,0),0),""),AK911)</f>
        <v/>
      </c>
      <c r="AO911" s="20" t="str">
        <f>IF(H911="",IF(AN911="","",IFERROR(INDEX(雇用者!$D$3:$D$100003,MATCH($AN911,雇用者!B$3:B$100003,0),0),"")),H911)&amp;""</f>
        <v/>
      </c>
      <c r="AP911" s="20" t="str">
        <f>IF(AN911="","",IFERROR(IF(AND(入力!I911="",H911=""),INDEX(雇用者!$E$3:$E$100003,MATCH($AN911,雇用者!B$3:B$100003,0),0),I911),I911))&amp;""</f>
        <v/>
      </c>
      <c r="AQ911" s="20" t="str">
        <f t="shared" si="445"/>
        <v/>
      </c>
      <c r="AR911" s="20" t="str">
        <f t="shared" si="446"/>
        <v/>
      </c>
      <c r="AS911" s="20" t="str">
        <f>IF(AN911="","",IFERROR(IF(AND(入力!G911="",H911=""),INDEX(雇用者!$F$3:$Y$100003,MATCH($AN911,雇用者!B$3:B$100003,0),MATCH($AM911,雇用者!$F$1:$Y$1,1)),IF(G911="","",G911)),IF(G911="","",G911)))</f>
        <v/>
      </c>
      <c r="AT911" s="21" t="str">
        <f t="shared" si="447"/>
        <v/>
      </c>
      <c r="AU911" s="21" t="str">
        <f>IF(AND(AT911&lt;&gt;"",COUNTIF($AL$3:AL911,AL911)=1),SUMIF($AL$3:$AT$100003,AL911,$AT$3:$AT$100003),"")</f>
        <v/>
      </c>
      <c r="AV911" s="21" t="str">
        <f>IF(AND(COUNTIF($AM$3:AM911,AM911)=COUNTIF($AM$3:AM100911,AM911),AM911&lt;&gt;""),SUMIF($AM$3:AM911,AM911,$AT$3:AT911),"")</f>
        <v/>
      </c>
      <c r="AW911" s="96"/>
      <c r="AX911" s="20" t="str">
        <f>IF(COUNT(BC911:BH911)=6,MAX($AX$3:AX910)+1,"")</f>
        <v/>
      </c>
      <c r="AY911" s="20" t="str">
        <f>IF(AZ911="","",RANK(AZ911,$AZ$3:$AZ$100003,1)+COUNTIF($AZ$3:AZ911,AZ911)-1)</f>
        <v/>
      </c>
      <c r="AZ911" s="20" t="str">
        <f t="shared" si="448"/>
        <v/>
      </c>
      <c r="BA911" s="20" t="str">
        <f>IF(AN911="","",IF(COUNTIF($AN$3:AN911,AN911)=1,1+MAX($BA$3:BA910),INDEX($BA$3:BA910,MATCH(AN911,$AN$3:AN911,0),0)))</f>
        <v/>
      </c>
      <c r="BB911" s="20" t="str">
        <f>IF(AO911="","",IF(COUNTIF($AO$3:AO911,AO911)=1,1+MAX($BB$3:BB910),INDEX($BB$3:BB910,MATCH(AO911,$AO$3:AO911,0),0)))</f>
        <v/>
      </c>
      <c r="BC911" s="54" t="str">
        <f t="shared" si="449"/>
        <v/>
      </c>
      <c r="BD911" s="54" t="str">
        <f t="shared" si="450"/>
        <v/>
      </c>
      <c r="BE911" s="20" t="str">
        <f>IF($AN911="","",IF(COUNTIF(AN911,"*"&amp;BE$1&amp;"*"),COUNTIF(AN$3:AN911,"*"&amp;BE$1&amp;"*"),""))</f>
        <v/>
      </c>
      <c r="BF911" s="20" t="str">
        <f>IF($AN911="","",IF(COUNTIF(AO911,"*"&amp;BF$1&amp;"*"),COUNTIF(AO$3:AO911,"*"&amp;BF$1&amp;"*"),""))</f>
        <v/>
      </c>
      <c r="BG911" s="20" t="str">
        <f>IF($AN911="","",IF(COUNTIF(AP911,"*"&amp;BG$1&amp;"*"),COUNTIF(AP$3:AP911,"*"&amp;BG$1&amp;"*"),""))</f>
        <v/>
      </c>
      <c r="BH911" s="20" t="str">
        <f>IF($AN911="","",IF(COUNTIF(AQ911,"*"&amp;BH$1&amp;"*"),COUNTIF(AQ$3:AQ911,"*"&amp;BH$1&amp;"*"),""))</f>
        <v/>
      </c>
      <c r="BI911" s="58" t="str">
        <f t="shared" si="451"/>
        <v/>
      </c>
      <c r="BJ911" s="20" t="str">
        <f t="shared" si="452"/>
        <v/>
      </c>
      <c r="BK911" s="20" t="str">
        <f t="shared" si="453"/>
        <v/>
      </c>
      <c r="BM911" s="20" t="str">
        <f>IF($BM$1&gt;=1+MAX($BM$3:BM910),1+MAX($BM$3:BM910),"")</f>
        <v/>
      </c>
      <c r="BN911" s="20" t="str">
        <f t="shared" si="428"/>
        <v/>
      </c>
      <c r="BO911" s="20" t="str">
        <f t="shared" si="428"/>
        <v/>
      </c>
      <c r="BP911" s="20" t="str">
        <f t="shared" si="428"/>
        <v/>
      </c>
      <c r="BQ911" s="20" t="str">
        <f t="shared" si="428"/>
        <v/>
      </c>
      <c r="BR911" s="20" t="str">
        <f t="shared" si="428"/>
        <v/>
      </c>
      <c r="BS911" s="20" t="str">
        <f t="shared" si="428"/>
        <v/>
      </c>
      <c r="BT911" s="20" t="str">
        <f t="shared" si="428"/>
        <v/>
      </c>
      <c r="BU911" s="20" t="str">
        <f t="shared" si="428"/>
        <v/>
      </c>
      <c r="BV911" s="20" t="str">
        <f t="shared" si="428"/>
        <v/>
      </c>
      <c r="BW911" s="20" t="str">
        <f t="shared" si="428"/>
        <v/>
      </c>
      <c r="BX911" s="20" t="str">
        <f t="shared" si="428"/>
        <v/>
      </c>
    </row>
    <row r="912" spans="2:76" ht="30" customHeight="1" x14ac:dyDescent="0.2">
      <c r="B912" s="52"/>
      <c r="C912" s="52"/>
      <c r="D912" s="52"/>
      <c r="E912" s="30"/>
      <c r="F912" s="31"/>
      <c r="G912" s="32"/>
      <c r="H912" s="30"/>
      <c r="I912" s="31"/>
      <c r="J912" s="34"/>
      <c r="K912" s="112" t="str">
        <f t="shared" si="431"/>
        <v/>
      </c>
      <c r="L912" s="108" t="str">
        <f t="shared" si="432"/>
        <v/>
      </c>
      <c r="M912" s="108" t="str">
        <f t="shared" si="433"/>
        <v/>
      </c>
      <c r="N912" s="31" t="str">
        <f t="shared" si="434"/>
        <v/>
      </c>
      <c r="O912" s="31" t="str">
        <f t="shared" si="435"/>
        <v/>
      </c>
      <c r="P912" s="49" t="str">
        <f t="shared" si="436"/>
        <v/>
      </c>
      <c r="Q912" s="49" t="str">
        <f t="shared" si="437"/>
        <v/>
      </c>
      <c r="R912" s="32" t="str">
        <f t="shared" si="438"/>
        <v/>
      </c>
      <c r="S912" s="19"/>
      <c r="T912" s="45" t="str">
        <f t="shared" si="439"/>
        <v/>
      </c>
      <c r="U912" s="32" t="str">
        <f t="shared" si="440"/>
        <v/>
      </c>
      <c r="V912" s="22"/>
      <c r="W912" s="6" t="str">
        <f t="shared" si="429"/>
        <v/>
      </c>
      <c r="X912" s="7" t="str">
        <f t="shared" si="441"/>
        <v/>
      </c>
      <c r="Y912" s="19"/>
      <c r="Z912" s="13" t="str">
        <f t="shared" si="430"/>
        <v/>
      </c>
      <c r="AA912" s="13" t="str">
        <f t="shared" si="442"/>
        <v/>
      </c>
      <c r="AB912" s="7" t="str">
        <f t="shared" si="443"/>
        <v/>
      </c>
      <c r="AC912" s="22"/>
      <c r="AD912" s="3" t="str">
        <f>IF(B912="","",COUNT(B$3:B912))</f>
        <v/>
      </c>
      <c r="AE912" s="3" t="str">
        <f>IF(C912="","",COUNT(C$3:C912))</f>
        <v/>
      </c>
      <c r="AF912" s="3" t="str">
        <f>IF(D912="","",COUNT(D$3:D912))</f>
        <v/>
      </c>
      <c r="AG912" s="20" t="str">
        <f>IF(E912="","",COUNTA($E$3:E912))</f>
        <v/>
      </c>
      <c r="AH912" s="38" t="str">
        <f>IF(B912="",IF(OR($C912&lt;&gt;"",$D912&lt;&gt;"",$E912&lt;&gt;"",$H912&lt;&gt;"",$G912&lt;&gt;""),INDEX(AH$3:AH911,MATCH(MAX(AD$3:AD911),AD$3:AD911,0),0),""),B912)</f>
        <v/>
      </c>
      <c r="AI912" s="38" t="str">
        <f>IF(C912="",IF(OR($D912&lt;&gt;"",$E912&lt;&gt;"",$H912&lt;&gt;"",$G912&lt;&gt;""),INDEX(AI$3:AI911,MATCH(MAX(AE$3:AE911),AE$3:AE911,0),0),""),C912)</f>
        <v/>
      </c>
      <c r="AJ912" s="38" t="str">
        <f>IF(D912="",IF(OR($E912&lt;&gt;"",$H912&lt;&gt;"",$G912&lt;&gt;""),INDEX(AJ$3:AJ911,MATCH(MAX(AF$3:AF911),AF$3:AF911,0),0),""),D912)</f>
        <v/>
      </c>
      <c r="AK912" s="4" t="str">
        <f>IF(入力!E912="","",IFERROR(INDEX(雇用者!$B$3:$B$100003,IFERROR(MATCH("*"&amp;$E912&amp;"*",雇用者!B$3:B$100003,0),MATCH("*"&amp;$E912&amp;"*",雇用者!C$3:C$100003,0)),0),入力!E912))&amp;""</f>
        <v/>
      </c>
      <c r="AL912" s="20" t="str">
        <f>IF(AM912="","",$AM912&amp;"@"&amp;AN912&amp;IF(AN912="","","@"&amp;COUNTIF($AK$3:AK912,AN912)))</f>
        <v/>
      </c>
      <c r="AM912" s="26" t="str">
        <f t="shared" si="444"/>
        <v/>
      </c>
      <c r="AN912" s="4" t="str">
        <f>IF(AK912="",IF(AND(OR(H912&lt;&gt;"",G912&lt;&gt;""),E912=""),INDEX($AK$3:AK911,MATCH(MAX($AG$3:AG911),$AG$3:AG911,0),0),""),AK912)</f>
        <v/>
      </c>
      <c r="AO912" s="20" t="str">
        <f>IF(H912="",IF(AN912="","",IFERROR(INDEX(雇用者!$D$3:$D$100003,MATCH($AN912,雇用者!B$3:B$100003,0),0),"")),H912)&amp;""</f>
        <v/>
      </c>
      <c r="AP912" s="20" t="str">
        <f>IF(AN912="","",IFERROR(IF(AND(入力!I912="",H912=""),INDEX(雇用者!$E$3:$E$100003,MATCH($AN912,雇用者!B$3:B$100003,0),0),I912),I912))&amp;""</f>
        <v/>
      </c>
      <c r="AQ912" s="20" t="str">
        <f t="shared" si="445"/>
        <v/>
      </c>
      <c r="AR912" s="20" t="str">
        <f t="shared" si="446"/>
        <v/>
      </c>
      <c r="AS912" s="20" t="str">
        <f>IF(AN912="","",IFERROR(IF(AND(入力!G912="",H912=""),INDEX(雇用者!$F$3:$Y$100003,MATCH($AN912,雇用者!B$3:B$100003,0),MATCH($AM912,雇用者!$F$1:$Y$1,1)),IF(G912="","",G912)),IF(G912="","",G912)))</f>
        <v/>
      </c>
      <c r="AT912" s="21" t="str">
        <f t="shared" si="447"/>
        <v/>
      </c>
      <c r="AU912" s="21" t="str">
        <f>IF(AND(AT912&lt;&gt;"",COUNTIF($AL$3:AL912,AL912)=1),SUMIF($AL$3:$AT$100003,AL912,$AT$3:$AT$100003),"")</f>
        <v/>
      </c>
      <c r="AV912" s="21" t="str">
        <f>IF(AND(COUNTIF($AM$3:AM912,AM912)=COUNTIF($AM$3:AM100912,AM912),AM912&lt;&gt;""),SUMIF($AM$3:AM912,AM912,$AT$3:AT912),"")</f>
        <v/>
      </c>
      <c r="AW912" s="96"/>
      <c r="AX912" s="20" t="str">
        <f>IF(COUNT(BC912:BH912)=6,MAX($AX$3:AX911)+1,"")</f>
        <v/>
      </c>
      <c r="AY912" s="20" t="str">
        <f>IF(AZ912="","",RANK(AZ912,$AZ$3:$AZ$100003,1)+COUNTIF($AZ$3:AZ912,AZ912)-1)</f>
        <v/>
      </c>
      <c r="AZ912" s="20" t="str">
        <f t="shared" si="448"/>
        <v/>
      </c>
      <c r="BA912" s="20" t="str">
        <f>IF(AN912="","",IF(COUNTIF($AN$3:AN912,AN912)=1,1+MAX($BA$3:BA911),INDEX($BA$3:BA911,MATCH(AN912,$AN$3:AN912,0),0)))</f>
        <v/>
      </c>
      <c r="BB912" s="20" t="str">
        <f>IF(AO912="","",IF(COUNTIF($AO$3:AO912,AO912)=1,1+MAX($BB$3:BB911),INDEX($BB$3:BB911,MATCH(AO912,$AO$3:AO912,0),0)))</f>
        <v/>
      </c>
      <c r="BC912" s="54" t="str">
        <f t="shared" si="449"/>
        <v/>
      </c>
      <c r="BD912" s="54" t="str">
        <f t="shared" si="450"/>
        <v/>
      </c>
      <c r="BE912" s="20" t="str">
        <f>IF($AN912="","",IF(COUNTIF(AN912,"*"&amp;BE$1&amp;"*"),COUNTIF(AN$3:AN912,"*"&amp;BE$1&amp;"*"),""))</f>
        <v/>
      </c>
      <c r="BF912" s="20" t="str">
        <f>IF($AN912="","",IF(COUNTIF(AO912,"*"&amp;BF$1&amp;"*"),COUNTIF(AO$3:AO912,"*"&amp;BF$1&amp;"*"),""))</f>
        <v/>
      </c>
      <c r="BG912" s="20" t="str">
        <f>IF($AN912="","",IF(COUNTIF(AP912,"*"&amp;BG$1&amp;"*"),COUNTIF(AP$3:AP912,"*"&amp;BG$1&amp;"*"),""))</f>
        <v/>
      </c>
      <c r="BH912" s="20" t="str">
        <f>IF($AN912="","",IF(COUNTIF(AQ912,"*"&amp;BH$1&amp;"*"),COUNTIF(AQ$3:AQ912,"*"&amp;BH$1&amp;"*"),""))</f>
        <v/>
      </c>
      <c r="BI912" s="58" t="str">
        <f t="shared" si="451"/>
        <v/>
      </c>
      <c r="BJ912" s="20" t="str">
        <f t="shared" si="452"/>
        <v/>
      </c>
      <c r="BK912" s="20" t="str">
        <f t="shared" si="453"/>
        <v/>
      </c>
      <c r="BM912" s="20" t="str">
        <f>IF($BM$1&gt;=1+MAX($BM$3:BM911),1+MAX($BM$3:BM911),"")</f>
        <v/>
      </c>
      <c r="BN912" s="20" t="str">
        <f t="shared" si="428"/>
        <v/>
      </c>
      <c r="BO912" s="20" t="str">
        <f t="shared" si="428"/>
        <v/>
      </c>
      <c r="BP912" s="20" t="str">
        <f t="shared" si="428"/>
        <v/>
      </c>
      <c r="BQ912" s="20" t="str">
        <f t="shared" si="428"/>
        <v/>
      </c>
      <c r="BR912" s="20" t="str">
        <f t="shared" si="428"/>
        <v/>
      </c>
      <c r="BS912" s="20" t="str">
        <f t="shared" si="428"/>
        <v/>
      </c>
      <c r="BT912" s="20" t="str">
        <f t="shared" si="428"/>
        <v/>
      </c>
      <c r="BU912" s="20" t="str">
        <f t="shared" si="428"/>
        <v/>
      </c>
      <c r="BV912" s="20" t="str">
        <f t="shared" si="428"/>
        <v/>
      </c>
      <c r="BW912" s="20" t="str">
        <f t="shared" si="428"/>
        <v/>
      </c>
      <c r="BX912" s="20" t="str">
        <f t="shared" si="428"/>
        <v/>
      </c>
    </row>
    <row r="913" spans="2:76" ht="30" customHeight="1" x14ac:dyDescent="0.2">
      <c r="B913" s="52"/>
      <c r="C913" s="52"/>
      <c r="D913" s="52"/>
      <c r="E913" s="30"/>
      <c r="F913" s="31"/>
      <c r="G913" s="32"/>
      <c r="H913" s="30"/>
      <c r="I913" s="31"/>
      <c r="J913" s="34"/>
      <c r="K913" s="112" t="str">
        <f t="shared" si="431"/>
        <v/>
      </c>
      <c r="L913" s="108" t="str">
        <f t="shared" si="432"/>
        <v/>
      </c>
      <c r="M913" s="108" t="str">
        <f t="shared" si="433"/>
        <v/>
      </c>
      <c r="N913" s="31" t="str">
        <f t="shared" si="434"/>
        <v/>
      </c>
      <c r="O913" s="31" t="str">
        <f t="shared" si="435"/>
        <v/>
      </c>
      <c r="P913" s="49" t="str">
        <f t="shared" si="436"/>
        <v/>
      </c>
      <c r="Q913" s="49" t="str">
        <f t="shared" si="437"/>
        <v/>
      </c>
      <c r="R913" s="32" t="str">
        <f t="shared" si="438"/>
        <v/>
      </c>
      <c r="S913" s="19"/>
      <c r="T913" s="45" t="str">
        <f t="shared" si="439"/>
        <v/>
      </c>
      <c r="U913" s="32" t="str">
        <f t="shared" si="440"/>
        <v/>
      </c>
      <c r="V913" s="22"/>
      <c r="W913" s="6" t="str">
        <f t="shared" si="429"/>
        <v/>
      </c>
      <c r="X913" s="7" t="str">
        <f t="shared" si="441"/>
        <v/>
      </c>
      <c r="Y913" s="19"/>
      <c r="Z913" s="13" t="str">
        <f t="shared" si="430"/>
        <v/>
      </c>
      <c r="AA913" s="13" t="str">
        <f t="shared" si="442"/>
        <v/>
      </c>
      <c r="AB913" s="7" t="str">
        <f t="shared" si="443"/>
        <v/>
      </c>
      <c r="AC913" s="22"/>
      <c r="AD913" s="3" t="str">
        <f>IF(B913="","",COUNT(B$3:B913))</f>
        <v/>
      </c>
      <c r="AE913" s="3" t="str">
        <f>IF(C913="","",COUNT(C$3:C913))</f>
        <v/>
      </c>
      <c r="AF913" s="3" t="str">
        <f>IF(D913="","",COUNT(D$3:D913))</f>
        <v/>
      </c>
      <c r="AG913" s="20" t="str">
        <f>IF(E913="","",COUNTA($E$3:E913))</f>
        <v/>
      </c>
      <c r="AH913" s="38" t="str">
        <f>IF(B913="",IF(OR($C913&lt;&gt;"",$D913&lt;&gt;"",$E913&lt;&gt;"",$H913&lt;&gt;"",$G913&lt;&gt;""),INDEX(AH$3:AH912,MATCH(MAX(AD$3:AD912),AD$3:AD912,0),0),""),B913)</f>
        <v/>
      </c>
      <c r="AI913" s="38" t="str">
        <f>IF(C913="",IF(OR($D913&lt;&gt;"",$E913&lt;&gt;"",$H913&lt;&gt;"",$G913&lt;&gt;""),INDEX(AI$3:AI912,MATCH(MAX(AE$3:AE912),AE$3:AE912,0),0),""),C913)</f>
        <v/>
      </c>
      <c r="AJ913" s="38" t="str">
        <f>IF(D913="",IF(OR($E913&lt;&gt;"",$H913&lt;&gt;"",$G913&lt;&gt;""),INDEX(AJ$3:AJ912,MATCH(MAX(AF$3:AF912),AF$3:AF912,0),0),""),D913)</f>
        <v/>
      </c>
      <c r="AK913" s="4" t="str">
        <f>IF(入力!E913="","",IFERROR(INDEX(雇用者!$B$3:$B$100003,IFERROR(MATCH("*"&amp;$E913&amp;"*",雇用者!B$3:B$100003,0),MATCH("*"&amp;$E913&amp;"*",雇用者!C$3:C$100003,0)),0),入力!E913))&amp;""</f>
        <v/>
      </c>
      <c r="AL913" s="20" t="str">
        <f>IF(AM913="","",$AM913&amp;"@"&amp;AN913&amp;IF(AN913="","","@"&amp;COUNTIF($AK$3:AK913,AN913)))</f>
        <v/>
      </c>
      <c r="AM913" s="26" t="str">
        <f t="shared" si="444"/>
        <v/>
      </c>
      <c r="AN913" s="4" t="str">
        <f>IF(AK913="",IF(AND(OR(H913&lt;&gt;"",G913&lt;&gt;""),E913=""),INDEX($AK$3:AK912,MATCH(MAX($AG$3:AG912),$AG$3:AG912,0),0),""),AK913)</f>
        <v/>
      </c>
      <c r="AO913" s="20" t="str">
        <f>IF(H913="",IF(AN913="","",IFERROR(INDEX(雇用者!$D$3:$D$100003,MATCH($AN913,雇用者!B$3:B$100003,0),0),"")),H913)&amp;""</f>
        <v/>
      </c>
      <c r="AP913" s="20" t="str">
        <f>IF(AN913="","",IFERROR(IF(AND(入力!I913="",H913=""),INDEX(雇用者!$E$3:$E$100003,MATCH($AN913,雇用者!B$3:B$100003,0),0),I913),I913))&amp;""</f>
        <v/>
      </c>
      <c r="AQ913" s="20" t="str">
        <f t="shared" si="445"/>
        <v/>
      </c>
      <c r="AR913" s="20" t="str">
        <f t="shared" si="446"/>
        <v/>
      </c>
      <c r="AS913" s="20" t="str">
        <f>IF(AN913="","",IFERROR(IF(AND(入力!G913="",H913=""),INDEX(雇用者!$F$3:$Y$100003,MATCH($AN913,雇用者!B$3:B$100003,0),MATCH($AM913,雇用者!$F$1:$Y$1,1)),IF(G913="","",G913)),IF(G913="","",G913)))</f>
        <v/>
      </c>
      <c r="AT913" s="21" t="str">
        <f t="shared" si="447"/>
        <v/>
      </c>
      <c r="AU913" s="21" t="str">
        <f>IF(AND(AT913&lt;&gt;"",COUNTIF($AL$3:AL913,AL913)=1),SUMIF($AL$3:$AT$100003,AL913,$AT$3:$AT$100003),"")</f>
        <v/>
      </c>
      <c r="AV913" s="21" t="str">
        <f>IF(AND(COUNTIF($AM$3:AM913,AM913)=COUNTIF($AM$3:AM100913,AM913),AM913&lt;&gt;""),SUMIF($AM$3:AM913,AM913,$AT$3:AT913),"")</f>
        <v/>
      </c>
      <c r="AW913" s="96"/>
      <c r="AX913" s="20" t="str">
        <f>IF(COUNT(BC913:BH913)=6,MAX($AX$3:AX912)+1,"")</f>
        <v/>
      </c>
      <c r="AY913" s="20" t="str">
        <f>IF(AZ913="","",RANK(AZ913,$AZ$3:$AZ$100003,1)+COUNTIF($AZ$3:AZ913,AZ913)-1)</f>
        <v/>
      </c>
      <c r="AZ913" s="20" t="str">
        <f t="shared" si="448"/>
        <v/>
      </c>
      <c r="BA913" s="20" t="str">
        <f>IF(AN913="","",IF(COUNTIF($AN$3:AN913,AN913)=1,1+MAX($BA$3:BA912),INDEX($BA$3:BA912,MATCH(AN913,$AN$3:AN913,0),0)))</f>
        <v/>
      </c>
      <c r="BB913" s="20" t="str">
        <f>IF(AO913="","",IF(COUNTIF($AO$3:AO913,AO913)=1,1+MAX($BB$3:BB912),INDEX($BB$3:BB912,MATCH(AO913,$AO$3:AO913,0),0)))</f>
        <v/>
      </c>
      <c r="BC913" s="54" t="str">
        <f t="shared" si="449"/>
        <v/>
      </c>
      <c r="BD913" s="54" t="str">
        <f t="shared" si="450"/>
        <v/>
      </c>
      <c r="BE913" s="20" t="str">
        <f>IF($AN913="","",IF(COUNTIF(AN913,"*"&amp;BE$1&amp;"*"),COUNTIF(AN$3:AN913,"*"&amp;BE$1&amp;"*"),""))</f>
        <v/>
      </c>
      <c r="BF913" s="20" t="str">
        <f>IF($AN913="","",IF(COUNTIF(AO913,"*"&amp;BF$1&amp;"*"),COUNTIF(AO$3:AO913,"*"&amp;BF$1&amp;"*"),""))</f>
        <v/>
      </c>
      <c r="BG913" s="20" t="str">
        <f>IF($AN913="","",IF(COUNTIF(AP913,"*"&amp;BG$1&amp;"*"),COUNTIF(AP$3:AP913,"*"&amp;BG$1&amp;"*"),""))</f>
        <v/>
      </c>
      <c r="BH913" s="20" t="str">
        <f>IF($AN913="","",IF(COUNTIF(AQ913,"*"&amp;BH$1&amp;"*"),COUNTIF(AQ$3:AQ913,"*"&amp;BH$1&amp;"*"),""))</f>
        <v/>
      </c>
      <c r="BI913" s="58" t="str">
        <f t="shared" si="451"/>
        <v/>
      </c>
      <c r="BJ913" s="20" t="str">
        <f t="shared" si="452"/>
        <v/>
      </c>
      <c r="BK913" s="20" t="str">
        <f t="shared" si="453"/>
        <v/>
      </c>
      <c r="BM913" s="20" t="str">
        <f>IF($BM$1&gt;=1+MAX($BM$3:BM912),1+MAX($BM$3:BM912),"")</f>
        <v/>
      </c>
      <c r="BN913" s="20" t="str">
        <f t="shared" si="428"/>
        <v/>
      </c>
      <c r="BO913" s="20" t="str">
        <f t="shared" si="428"/>
        <v/>
      </c>
      <c r="BP913" s="20" t="str">
        <f t="shared" si="428"/>
        <v/>
      </c>
      <c r="BQ913" s="20" t="str">
        <f t="shared" si="428"/>
        <v/>
      </c>
      <c r="BR913" s="20" t="str">
        <f t="shared" si="428"/>
        <v/>
      </c>
      <c r="BS913" s="20" t="str">
        <f t="shared" si="428"/>
        <v/>
      </c>
      <c r="BT913" s="20" t="str">
        <f t="shared" si="428"/>
        <v/>
      </c>
      <c r="BU913" s="20" t="str">
        <f t="shared" si="428"/>
        <v/>
      </c>
      <c r="BV913" s="20" t="str">
        <f t="shared" si="428"/>
        <v/>
      </c>
      <c r="BW913" s="20" t="str">
        <f t="shared" si="428"/>
        <v/>
      </c>
      <c r="BX913" s="20" t="str">
        <f t="shared" si="428"/>
        <v/>
      </c>
    </row>
    <row r="914" spans="2:76" ht="30" customHeight="1" x14ac:dyDescent="0.2">
      <c r="B914" s="52"/>
      <c r="C914" s="52"/>
      <c r="D914" s="52"/>
      <c r="E914" s="30"/>
      <c r="F914" s="31"/>
      <c r="G914" s="32"/>
      <c r="H914" s="30"/>
      <c r="I914" s="31"/>
      <c r="J914" s="34"/>
      <c r="K914" s="112" t="str">
        <f t="shared" si="431"/>
        <v/>
      </c>
      <c r="L914" s="108" t="str">
        <f t="shared" si="432"/>
        <v/>
      </c>
      <c r="M914" s="108" t="str">
        <f t="shared" si="433"/>
        <v/>
      </c>
      <c r="N914" s="31" t="str">
        <f t="shared" si="434"/>
        <v/>
      </c>
      <c r="O914" s="31" t="str">
        <f t="shared" si="435"/>
        <v/>
      </c>
      <c r="P914" s="49" t="str">
        <f t="shared" si="436"/>
        <v/>
      </c>
      <c r="Q914" s="49" t="str">
        <f t="shared" si="437"/>
        <v/>
      </c>
      <c r="R914" s="32" t="str">
        <f t="shared" si="438"/>
        <v/>
      </c>
      <c r="S914" s="19"/>
      <c r="T914" s="45" t="str">
        <f t="shared" si="439"/>
        <v/>
      </c>
      <c r="U914" s="32" t="str">
        <f t="shared" si="440"/>
        <v/>
      </c>
      <c r="V914" s="22"/>
      <c r="W914" s="6" t="str">
        <f t="shared" si="429"/>
        <v/>
      </c>
      <c r="X914" s="7" t="str">
        <f t="shared" si="441"/>
        <v/>
      </c>
      <c r="Y914" s="19"/>
      <c r="Z914" s="13" t="str">
        <f t="shared" si="430"/>
        <v/>
      </c>
      <c r="AA914" s="13" t="str">
        <f t="shared" si="442"/>
        <v/>
      </c>
      <c r="AB914" s="7" t="str">
        <f t="shared" si="443"/>
        <v/>
      </c>
      <c r="AC914" s="22"/>
      <c r="AD914" s="3" t="str">
        <f>IF(B914="","",COUNT(B$3:B914))</f>
        <v/>
      </c>
      <c r="AE914" s="3" t="str">
        <f>IF(C914="","",COUNT(C$3:C914))</f>
        <v/>
      </c>
      <c r="AF914" s="3" t="str">
        <f>IF(D914="","",COUNT(D$3:D914))</f>
        <v/>
      </c>
      <c r="AG914" s="20" t="str">
        <f>IF(E914="","",COUNTA($E$3:E914))</f>
        <v/>
      </c>
      <c r="AH914" s="38" t="str">
        <f>IF(B914="",IF(OR($C914&lt;&gt;"",$D914&lt;&gt;"",$E914&lt;&gt;"",$H914&lt;&gt;"",$G914&lt;&gt;""),INDEX(AH$3:AH913,MATCH(MAX(AD$3:AD913),AD$3:AD913,0),0),""),B914)</f>
        <v/>
      </c>
      <c r="AI914" s="38" t="str">
        <f>IF(C914="",IF(OR($D914&lt;&gt;"",$E914&lt;&gt;"",$H914&lt;&gt;"",$G914&lt;&gt;""),INDEX(AI$3:AI913,MATCH(MAX(AE$3:AE913),AE$3:AE913,0),0),""),C914)</f>
        <v/>
      </c>
      <c r="AJ914" s="38" t="str">
        <f>IF(D914="",IF(OR($E914&lt;&gt;"",$H914&lt;&gt;"",$G914&lt;&gt;""),INDEX(AJ$3:AJ913,MATCH(MAX(AF$3:AF913),AF$3:AF913,0),0),""),D914)</f>
        <v/>
      </c>
      <c r="AK914" s="4" t="str">
        <f>IF(入力!E914="","",IFERROR(INDEX(雇用者!$B$3:$B$100003,IFERROR(MATCH("*"&amp;$E914&amp;"*",雇用者!B$3:B$100003,0),MATCH("*"&amp;$E914&amp;"*",雇用者!C$3:C$100003,0)),0),入力!E914))&amp;""</f>
        <v/>
      </c>
      <c r="AL914" s="20" t="str">
        <f>IF(AM914="","",$AM914&amp;"@"&amp;AN914&amp;IF(AN914="","","@"&amp;COUNTIF($AK$3:AK914,AN914)))</f>
        <v/>
      </c>
      <c r="AM914" s="26" t="str">
        <f t="shared" si="444"/>
        <v/>
      </c>
      <c r="AN914" s="4" t="str">
        <f>IF(AK914="",IF(AND(OR(H914&lt;&gt;"",G914&lt;&gt;""),E914=""),INDEX($AK$3:AK913,MATCH(MAX($AG$3:AG913),$AG$3:AG913,0),0),""),AK914)</f>
        <v/>
      </c>
      <c r="AO914" s="20" t="str">
        <f>IF(H914="",IF(AN914="","",IFERROR(INDEX(雇用者!$D$3:$D$100003,MATCH($AN914,雇用者!B$3:B$100003,0),0),"")),H914)&amp;""</f>
        <v/>
      </c>
      <c r="AP914" s="20" t="str">
        <f>IF(AN914="","",IFERROR(IF(AND(入力!I914="",H914=""),INDEX(雇用者!$E$3:$E$100003,MATCH($AN914,雇用者!B$3:B$100003,0),0),I914),I914))&amp;""</f>
        <v/>
      </c>
      <c r="AQ914" s="20" t="str">
        <f t="shared" si="445"/>
        <v/>
      </c>
      <c r="AR914" s="20" t="str">
        <f t="shared" si="446"/>
        <v/>
      </c>
      <c r="AS914" s="20" t="str">
        <f>IF(AN914="","",IFERROR(IF(AND(入力!G914="",H914=""),INDEX(雇用者!$F$3:$Y$100003,MATCH($AN914,雇用者!B$3:B$100003,0),MATCH($AM914,雇用者!$F$1:$Y$1,1)),IF(G914="","",G914)),IF(G914="","",G914)))</f>
        <v/>
      </c>
      <c r="AT914" s="21" t="str">
        <f t="shared" si="447"/>
        <v/>
      </c>
      <c r="AU914" s="21" t="str">
        <f>IF(AND(AT914&lt;&gt;"",COUNTIF($AL$3:AL914,AL914)=1),SUMIF($AL$3:$AT$100003,AL914,$AT$3:$AT$100003),"")</f>
        <v/>
      </c>
      <c r="AV914" s="21" t="str">
        <f>IF(AND(COUNTIF($AM$3:AM914,AM914)=COUNTIF($AM$3:AM100914,AM914),AM914&lt;&gt;""),SUMIF($AM$3:AM914,AM914,$AT$3:AT914),"")</f>
        <v/>
      </c>
      <c r="AW914" s="96"/>
      <c r="AX914" s="20" t="str">
        <f>IF(COUNT(BC914:BH914)=6,MAX($AX$3:AX913)+1,"")</f>
        <v/>
      </c>
      <c r="AY914" s="20" t="str">
        <f>IF(AZ914="","",RANK(AZ914,$AZ$3:$AZ$100003,1)+COUNTIF($AZ$3:AZ914,AZ914)-1)</f>
        <v/>
      </c>
      <c r="AZ914" s="20" t="str">
        <f t="shared" si="448"/>
        <v/>
      </c>
      <c r="BA914" s="20" t="str">
        <f>IF(AN914="","",IF(COUNTIF($AN$3:AN914,AN914)=1,1+MAX($BA$3:BA913),INDEX($BA$3:BA913,MATCH(AN914,$AN$3:AN914,0),0)))</f>
        <v/>
      </c>
      <c r="BB914" s="20" t="str">
        <f>IF(AO914="","",IF(COUNTIF($AO$3:AO914,AO914)=1,1+MAX($BB$3:BB913),INDEX($BB$3:BB913,MATCH(AO914,$AO$3:AO914,0),0)))</f>
        <v/>
      </c>
      <c r="BC914" s="54" t="str">
        <f t="shared" si="449"/>
        <v/>
      </c>
      <c r="BD914" s="54" t="str">
        <f t="shared" si="450"/>
        <v/>
      </c>
      <c r="BE914" s="20" t="str">
        <f>IF($AN914="","",IF(COUNTIF(AN914,"*"&amp;BE$1&amp;"*"),COUNTIF(AN$3:AN914,"*"&amp;BE$1&amp;"*"),""))</f>
        <v/>
      </c>
      <c r="BF914" s="20" t="str">
        <f>IF($AN914="","",IF(COUNTIF(AO914,"*"&amp;BF$1&amp;"*"),COUNTIF(AO$3:AO914,"*"&amp;BF$1&amp;"*"),""))</f>
        <v/>
      </c>
      <c r="BG914" s="20" t="str">
        <f>IF($AN914="","",IF(COUNTIF(AP914,"*"&amp;BG$1&amp;"*"),COUNTIF(AP$3:AP914,"*"&amp;BG$1&amp;"*"),""))</f>
        <v/>
      </c>
      <c r="BH914" s="20" t="str">
        <f>IF($AN914="","",IF(COUNTIF(AQ914,"*"&amp;BH$1&amp;"*"),COUNTIF(AQ$3:AQ914,"*"&amp;BH$1&amp;"*"),""))</f>
        <v/>
      </c>
      <c r="BI914" s="58" t="str">
        <f t="shared" si="451"/>
        <v/>
      </c>
      <c r="BJ914" s="20" t="str">
        <f t="shared" si="452"/>
        <v/>
      </c>
      <c r="BK914" s="20" t="str">
        <f t="shared" si="453"/>
        <v/>
      </c>
      <c r="BM914" s="20" t="str">
        <f>IF($BM$1&gt;=1+MAX($BM$3:BM913),1+MAX($BM$3:BM913),"")</f>
        <v/>
      </c>
      <c r="BN914" s="20" t="str">
        <f t="shared" si="428"/>
        <v/>
      </c>
      <c r="BO914" s="20" t="str">
        <f t="shared" si="428"/>
        <v/>
      </c>
      <c r="BP914" s="20" t="str">
        <f t="shared" si="428"/>
        <v/>
      </c>
      <c r="BQ914" s="20" t="str">
        <f t="shared" si="428"/>
        <v/>
      </c>
      <c r="BR914" s="20" t="str">
        <f t="shared" si="428"/>
        <v/>
      </c>
      <c r="BS914" s="20" t="str">
        <f t="shared" si="428"/>
        <v/>
      </c>
      <c r="BT914" s="20" t="str">
        <f t="shared" si="428"/>
        <v/>
      </c>
      <c r="BU914" s="20" t="str">
        <f t="shared" si="428"/>
        <v/>
      </c>
      <c r="BV914" s="20" t="str">
        <f t="shared" si="428"/>
        <v/>
      </c>
      <c r="BW914" s="20" t="str">
        <f t="shared" si="428"/>
        <v/>
      </c>
      <c r="BX914" s="20" t="str">
        <f t="shared" si="428"/>
        <v/>
      </c>
    </row>
    <row r="915" spans="2:76" ht="30" customHeight="1" x14ac:dyDescent="0.2">
      <c r="B915" s="52"/>
      <c r="C915" s="52"/>
      <c r="D915" s="52"/>
      <c r="E915" s="30"/>
      <c r="F915" s="31"/>
      <c r="G915" s="32"/>
      <c r="H915" s="30"/>
      <c r="I915" s="31"/>
      <c r="J915" s="34"/>
      <c r="K915" s="112" t="str">
        <f t="shared" si="431"/>
        <v/>
      </c>
      <c r="L915" s="108" t="str">
        <f t="shared" si="432"/>
        <v/>
      </c>
      <c r="M915" s="108" t="str">
        <f t="shared" si="433"/>
        <v/>
      </c>
      <c r="N915" s="31" t="str">
        <f t="shared" si="434"/>
        <v/>
      </c>
      <c r="O915" s="31" t="str">
        <f t="shared" si="435"/>
        <v/>
      </c>
      <c r="P915" s="49" t="str">
        <f t="shared" si="436"/>
        <v/>
      </c>
      <c r="Q915" s="49" t="str">
        <f t="shared" si="437"/>
        <v/>
      </c>
      <c r="R915" s="32" t="str">
        <f t="shared" si="438"/>
        <v/>
      </c>
      <c r="S915" s="19"/>
      <c r="T915" s="45" t="str">
        <f t="shared" si="439"/>
        <v/>
      </c>
      <c r="U915" s="32" t="str">
        <f t="shared" si="440"/>
        <v/>
      </c>
      <c r="V915" s="22"/>
      <c r="W915" s="6" t="str">
        <f t="shared" si="429"/>
        <v/>
      </c>
      <c r="X915" s="7" t="str">
        <f t="shared" si="441"/>
        <v/>
      </c>
      <c r="Y915" s="19"/>
      <c r="Z915" s="13" t="str">
        <f t="shared" si="430"/>
        <v/>
      </c>
      <c r="AA915" s="13" t="str">
        <f t="shared" si="442"/>
        <v/>
      </c>
      <c r="AB915" s="7" t="str">
        <f t="shared" si="443"/>
        <v/>
      </c>
      <c r="AC915" s="22"/>
      <c r="AD915" s="3" t="str">
        <f>IF(B915="","",COUNT(B$3:B915))</f>
        <v/>
      </c>
      <c r="AE915" s="3" t="str">
        <f>IF(C915="","",COUNT(C$3:C915))</f>
        <v/>
      </c>
      <c r="AF915" s="3" t="str">
        <f>IF(D915="","",COUNT(D$3:D915))</f>
        <v/>
      </c>
      <c r="AG915" s="20" t="str">
        <f>IF(E915="","",COUNTA($E$3:E915))</f>
        <v/>
      </c>
      <c r="AH915" s="38" t="str">
        <f>IF(B915="",IF(OR($C915&lt;&gt;"",$D915&lt;&gt;"",$E915&lt;&gt;"",$H915&lt;&gt;"",$G915&lt;&gt;""),INDEX(AH$3:AH914,MATCH(MAX(AD$3:AD914),AD$3:AD914,0),0),""),B915)</f>
        <v/>
      </c>
      <c r="AI915" s="38" t="str">
        <f>IF(C915="",IF(OR($D915&lt;&gt;"",$E915&lt;&gt;"",$H915&lt;&gt;"",$G915&lt;&gt;""),INDEX(AI$3:AI914,MATCH(MAX(AE$3:AE914),AE$3:AE914,0),0),""),C915)</f>
        <v/>
      </c>
      <c r="AJ915" s="38" t="str">
        <f>IF(D915="",IF(OR($E915&lt;&gt;"",$H915&lt;&gt;"",$G915&lt;&gt;""),INDEX(AJ$3:AJ914,MATCH(MAX(AF$3:AF914),AF$3:AF914,0),0),""),D915)</f>
        <v/>
      </c>
      <c r="AK915" s="4" t="str">
        <f>IF(入力!E915="","",IFERROR(INDEX(雇用者!$B$3:$B$100003,IFERROR(MATCH("*"&amp;$E915&amp;"*",雇用者!B$3:B$100003,0),MATCH("*"&amp;$E915&amp;"*",雇用者!C$3:C$100003,0)),0),入力!E915))&amp;""</f>
        <v/>
      </c>
      <c r="AL915" s="20" t="str">
        <f>IF(AM915="","",$AM915&amp;"@"&amp;AN915&amp;IF(AN915="","","@"&amp;COUNTIF($AK$3:AK915,AN915)))</f>
        <v/>
      </c>
      <c r="AM915" s="26" t="str">
        <f t="shared" si="444"/>
        <v/>
      </c>
      <c r="AN915" s="4" t="str">
        <f>IF(AK915="",IF(AND(OR(H915&lt;&gt;"",G915&lt;&gt;""),E915=""),INDEX($AK$3:AK914,MATCH(MAX($AG$3:AG914),$AG$3:AG914,0),0),""),AK915)</f>
        <v/>
      </c>
      <c r="AO915" s="20" t="str">
        <f>IF(H915="",IF(AN915="","",IFERROR(INDEX(雇用者!$D$3:$D$100003,MATCH($AN915,雇用者!B$3:B$100003,0),0),"")),H915)&amp;""</f>
        <v/>
      </c>
      <c r="AP915" s="20" t="str">
        <f>IF(AN915="","",IFERROR(IF(AND(入力!I915="",H915=""),INDEX(雇用者!$E$3:$E$100003,MATCH($AN915,雇用者!B$3:B$100003,0),0),I915),I915))&amp;""</f>
        <v/>
      </c>
      <c r="AQ915" s="20" t="str">
        <f t="shared" si="445"/>
        <v/>
      </c>
      <c r="AR915" s="20" t="str">
        <f t="shared" si="446"/>
        <v/>
      </c>
      <c r="AS915" s="20" t="str">
        <f>IF(AN915="","",IFERROR(IF(AND(入力!G915="",H915=""),INDEX(雇用者!$F$3:$Y$100003,MATCH($AN915,雇用者!B$3:B$100003,0),MATCH($AM915,雇用者!$F$1:$Y$1,1)),IF(G915="","",G915)),IF(G915="","",G915)))</f>
        <v/>
      </c>
      <c r="AT915" s="21" t="str">
        <f t="shared" si="447"/>
        <v/>
      </c>
      <c r="AU915" s="21" t="str">
        <f>IF(AND(AT915&lt;&gt;"",COUNTIF($AL$3:AL915,AL915)=1),SUMIF($AL$3:$AT$100003,AL915,$AT$3:$AT$100003),"")</f>
        <v/>
      </c>
      <c r="AV915" s="21" t="str">
        <f>IF(AND(COUNTIF($AM$3:AM915,AM915)=COUNTIF($AM$3:AM100915,AM915),AM915&lt;&gt;""),SUMIF($AM$3:AM915,AM915,$AT$3:AT915),"")</f>
        <v/>
      </c>
      <c r="AW915" s="96"/>
      <c r="AX915" s="20" t="str">
        <f>IF(COUNT(BC915:BH915)=6,MAX($AX$3:AX914)+1,"")</f>
        <v/>
      </c>
      <c r="AY915" s="20" t="str">
        <f>IF(AZ915="","",RANK(AZ915,$AZ$3:$AZ$100003,1)+COUNTIF($AZ$3:AZ915,AZ915)-1)</f>
        <v/>
      </c>
      <c r="AZ915" s="20" t="str">
        <f t="shared" si="448"/>
        <v/>
      </c>
      <c r="BA915" s="20" t="str">
        <f>IF(AN915="","",IF(COUNTIF($AN$3:AN915,AN915)=1,1+MAX($BA$3:BA914),INDEX($BA$3:BA914,MATCH(AN915,$AN$3:AN915,0),0)))</f>
        <v/>
      </c>
      <c r="BB915" s="20" t="str">
        <f>IF(AO915="","",IF(COUNTIF($AO$3:AO915,AO915)=1,1+MAX($BB$3:BB914),INDEX($BB$3:BB914,MATCH(AO915,$AO$3:AO915,0),0)))</f>
        <v/>
      </c>
      <c r="BC915" s="54" t="str">
        <f t="shared" si="449"/>
        <v/>
      </c>
      <c r="BD915" s="54" t="str">
        <f t="shared" si="450"/>
        <v/>
      </c>
      <c r="BE915" s="20" t="str">
        <f>IF($AN915="","",IF(COUNTIF(AN915,"*"&amp;BE$1&amp;"*"),COUNTIF(AN$3:AN915,"*"&amp;BE$1&amp;"*"),""))</f>
        <v/>
      </c>
      <c r="BF915" s="20" t="str">
        <f>IF($AN915="","",IF(COUNTIF(AO915,"*"&amp;BF$1&amp;"*"),COUNTIF(AO$3:AO915,"*"&amp;BF$1&amp;"*"),""))</f>
        <v/>
      </c>
      <c r="BG915" s="20" t="str">
        <f>IF($AN915="","",IF(COUNTIF(AP915,"*"&amp;BG$1&amp;"*"),COUNTIF(AP$3:AP915,"*"&amp;BG$1&amp;"*"),""))</f>
        <v/>
      </c>
      <c r="BH915" s="20" t="str">
        <f>IF($AN915="","",IF(COUNTIF(AQ915,"*"&amp;BH$1&amp;"*"),COUNTIF(AQ$3:AQ915,"*"&amp;BH$1&amp;"*"),""))</f>
        <v/>
      </c>
      <c r="BI915" s="58" t="str">
        <f t="shared" si="451"/>
        <v/>
      </c>
      <c r="BJ915" s="20" t="str">
        <f t="shared" si="452"/>
        <v/>
      </c>
      <c r="BK915" s="20" t="str">
        <f t="shared" si="453"/>
        <v/>
      </c>
      <c r="BM915" s="20" t="str">
        <f>IF($BM$1&gt;=1+MAX($BM$3:BM914),1+MAX($BM$3:BM914),"")</f>
        <v/>
      </c>
      <c r="BN915" s="20" t="str">
        <f t="shared" si="428"/>
        <v/>
      </c>
      <c r="BO915" s="20" t="str">
        <f t="shared" si="428"/>
        <v/>
      </c>
      <c r="BP915" s="20" t="str">
        <f t="shared" si="428"/>
        <v/>
      </c>
      <c r="BQ915" s="20" t="str">
        <f t="shared" si="428"/>
        <v/>
      </c>
      <c r="BR915" s="20" t="str">
        <f t="shared" si="428"/>
        <v/>
      </c>
      <c r="BS915" s="20" t="str">
        <f t="shared" si="428"/>
        <v/>
      </c>
      <c r="BT915" s="20" t="str">
        <f t="shared" si="428"/>
        <v/>
      </c>
      <c r="BU915" s="20" t="str">
        <f t="shared" si="428"/>
        <v/>
      </c>
      <c r="BV915" s="20" t="str">
        <f t="shared" si="428"/>
        <v/>
      </c>
      <c r="BW915" s="20" t="str">
        <f t="shared" si="428"/>
        <v/>
      </c>
      <c r="BX915" s="20" t="str">
        <f t="shared" si="428"/>
        <v/>
      </c>
    </row>
    <row r="916" spans="2:76" ht="30" customHeight="1" x14ac:dyDescent="0.2">
      <c r="B916" s="52"/>
      <c r="C916" s="52"/>
      <c r="D916" s="52"/>
      <c r="E916" s="30"/>
      <c r="F916" s="31"/>
      <c r="G916" s="32"/>
      <c r="H916" s="30"/>
      <c r="I916" s="31"/>
      <c r="J916" s="34"/>
      <c r="K916" s="112" t="str">
        <f t="shared" si="431"/>
        <v/>
      </c>
      <c r="L916" s="108" t="str">
        <f t="shared" si="432"/>
        <v/>
      </c>
      <c r="M916" s="108" t="str">
        <f t="shared" si="433"/>
        <v/>
      </c>
      <c r="N916" s="31" t="str">
        <f t="shared" si="434"/>
        <v/>
      </c>
      <c r="O916" s="31" t="str">
        <f t="shared" si="435"/>
        <v/>
      </c>
      <c r="P916" s="49" t="str">
        <f t="shared" si="436"/>
        <v/>
      </c>
      <c r="Q916" s="49" t="str">
        <f t="shared" si="437"/>
        <v/>
      </c>
      <c r="R916" s="32" t="str">
        <f t="shared" si="438"/>
        <v/>
      </c>
      <c r="S916" s="19"/>
      <c r="T916" s="45" t="str">
        <f t="shared" si="439"/>
        <v/>
      </c>
      <c r="U916" s="32" t="str">
        <f t="shared" si="440"/>
        <v/>
      </c>
      <c r="V916" s="22"/>
      <c r="W916" s="6" t="str">
        <f t="shared" si="429"/>
        <v/>
      </c>
      <c r="X916" s="7" t="str">
        <f t="shared" si="441"/>
        <v/>
      </c>
      <c r="Y916" s="19"/>
      <c r="Z916" s="13" t="str">
        <f t="shared" si="430"/>
        <v/>
      </c>
      <c r="AA916" s="13" t="str">
        <f t="shared" si="442"/>
        <v/>
      </c>
      <c r="AB916" s="7" t="str">
        <f t="shared" si="443"/>
        <v/>
      </c>
      <c r="AC916" s="22"/>
      <c r="AD916" s="3" t="str">
        <f>IF(B916="","",COUNT(B$3:B916))</f>
        <v/>
      </c>
      <c r="AE916" s="3" t="str">
        <f>IF(C916="","",COUNT(C$3:C916))</f>
        <v/>
      </c>
      <c r="AF916" s="3" t="str">
        <f>IF(D916="","",COUNT(D$3:D916))</f>
        <v/>
      </c>
      <c r="AG916" s="20" t="str">
        <f>IF(E916="","",COUNTA($E$3:E916))</f>
        <v/>
      </c>
      <c r="AH916" s="38" t="str">
        <f>IF(B916="",IF(OR($C916&lt;&gt;"",$D916&lt;&gt;"",$E916&lt;&gt;"",$H916&lt;&gt;"",$G916&lt;&gt;""),INDEX(AH$3:AH915,MATCH(MAX(AD$3:AD915),AD$3:AD915,0),0),""),B916)</f>
        <v/>
      </c>
      <c r="AI916" s="38" t="str">
        <f>IF(C916="",IF(OR($D916&lt;&gt;"",$E916&lt;&gt;"",$H916&lt;&gt;"",$G916&lt;&gt;""),INDEX(AI$3:AI915,MATCH(MAX(AE$3:AE915),AE$3:AE915,0),0),""),C916)</f>
        <v/>
      </c>
      <c r="AJ916" s="38" t="str">
        <f>IF(D916="",IF(OR($E916&lt;&gt;"",$H916&lt;&gt;"",$G916&lt;&gt;""),INDEX(AJ$3:AJ915,MATCH(MAX(AF$3:AF915),AF$3:AF915,0),0),""),D916)</f>
        <v/>
      </c>
      <c r="AK916" s="4" t="str">
        <f>IF(入力!E916="","",IFERROR(INDEX(雇用者!$B$3:$B$100003,IFERROR(MATCH("*"&amp;$E916&amp;"*",雇用者!B$3:B$100003,0),MATCH("*"&amp;$E916&amp;"*",雇用者!C$3:C$100003,0)),0),入力!E916))&amp;""</f>
        <v/>
      </c>
      <c r="AL916" s="20" t="str">
        <f>IF(AM916="","",$AM916&amp;"@"&amp;AN916&amp;IF(AN916="","","@"&amp;COUNTIF($AK$3:AK916,AN916)))</f>
        <v/>
      </c>
      <c r="AM916" s="26" t="str">
        <f t="shared" si="444"/>
        <v/>
      </c>
      <c r="AN916" s="4" t="str">
        <f>IF(AK916="",IF(AND(OR(H916&lt;&gt;"",G916&lt;&gt;""),E916=""),INDEX($AK$3:AK915,MATCH(MAX($AG$3:AG915),$AG$3:AG915,0),0),""),AK916)</f>
        <v/>
      </c>
      <c r="AO916" s="20" t="str">
        <f>IF(H916="",IF(AN916="","",IFERROR(INDEX(雇用者!$D$3:$D$100003,MATCH($AN916,雇用者!B$3:B$100003,0),0),"")),H916)&amp;""</f>
        <v/>
      </c>
      <c r="AP916" s="20" t="str">
        <f>IF(AN916="","",IFERROR(IF(AND(入力!I916="",H916=""),INDEX(雇用者!$E$3:$E$100003,MATCH($AN916,雇用者!B$3:B$100003,0),0),I916),I916))&amp;""</f>
        <v/>
      </c>
      <c r="AQ916" s="20" t="str">
        <f t="shared" si="445"/>
        <v/>
      </c>
      <c r="AR916" s="20" t="str">
        <f t="shared" si="446"/>
        <v/>
      </c>
      <c r="AS916" s="20" t="str">
        <f>IF(AN916="","",IFERROR(IF(AND(入力!G916="",H916=""),INDEX(雇用者!$F$3:$Y$100003,MATCH($AN916,雇用者!B$3:B$100003,0),MATCH($AM916,雇用者!$F$1:$Y$1,1)),IF(G916="","",G916)),IF(G916="","",G916)))</f>
        <v/>
      </c>
      <c r="AT916" s="21" t="str">
        <f t="shared" si="447"/>
        <v/>
      </c>
      <c r="AU916" s="21" t="str">
        <f>IF(AND(AT916&lt;&gt;"",COUNTIF($AL$3:AL916,AL916)=1),SUMIF($AL$3:$AT$100003,AL916,$AT$3:$AT$100003),"")</f>
        <v/>
      </c>
      <c r="AV916" s="21" t="str">
        <f>IF(AND(COUNTIF($AM$3:AM916,AM916)=COUNTIF($AM$3:AM100916,AM916),AM916&lt;&gt;""),SUMIF($AM$3:AM916,AM916,$AT$3:AT916),"")</f>
        <v/>
      </c>
      <c r="AW916" s="96"/>
      <c r="AX916" s="20" t="str">
        <f>IF(COUNT(BC916:BH916)=6,MAX($AX$3:AX915)+1,"")</f>
        <v/>
      </c>
      <c r="AY916" s="20" t="str">
        <f>IF(AZ916="","",RANK(AZ916,$AZ$3:$AZ$100003,1)+COUNTIF($AZ$3:AZ916,AZ916)-1)</f>
        <v/>
      </c>
      <c r="AZ916" s="20" t="str">
        <f t="shared" si="448"/>
        <v/>
      </c>
      <c r="BA916" s="20" t="str">
        <f>IF(AN916="","",IF(COUNTIF($AN$3:AN916,AN916)=1,1+MAX($BA$3:BA915),INDEX($BA$3:BA915,MATCH(AN916,$AN$3:AN916,0),0)))</f>
        <v/>
      </c>
      <c r="BB916" s="20" t="str">
        <f>IF(AO916="","",IF(COUNTIF($AO$3:AO916,AO916)=1,1+MAX($BB$3:BB915),INDEX($BB$3:BB915,MATCH(AO916,$AO$3:AO916,0),0)))</f>
        <v/>
      </c>
      <c r="BC916" s="54" t="str">
        <f t="shared" si="449"/>
        <v/>
      </c>
      <c r="BD916" s="54" t="str">
        <f t="shared" si="450"/>
        <v/>
      </c>
      <c r="BE916" s="20" t="str">
        <f>IF($AN916="","",IF(COUNTIF(AN916,"*"&amp;BE$1&amp;"*"),COUNTIF(AN$3:AN916,"*"&amp;BE$1&amp;"*"),""))</f>
        <v/>
      </c>
      <c r="BF916" s="20" t="str">
        <f>IF($AN916="","",IF(COUNTIF(AO916,"*"&amp;BF$1&amp;"*"),COUNTIF(AO$3:AO916,"*"&amp;BF$1&amp;"*"),""))</f>
        <v/>
      </c>
      <c r="BG916" s="20" t="str">
        <f>IF($AN916="","",IF(COUNTIF(AP916,"*"&amp;BG$1&amp;"*"),COUNTIF(AP$3:AP916,"*"&amp;BG$1&amp;"*"),""))</f>
        <v/>
      </c>
      <c r="BH916" s="20" t="str">
        <f>IF($AN916="","",IF(COUNTIF(AQ916,"*"&amp;BH$1&amp;"*"),COUNTIF(AQ$3:AQ916,"*"&amp;BH$1&amp;"*"),""))</f>
        <v/>
      </c>
      <c r="BI916" s="58" t="str">
        <f t="shared" si="451"/>
        <v/>
      </c>
      <c r="BJ916" s="20" t="str">
        <f t="shared" si="452"/>
        <v/>
      </c>
      <c r="BK916" s="20" t="str">
        <f t="shared" si="453"/>
        <v/>
      </c>
      <c r="BM916" s="20" t="str">
        <f>IF($BM$1&gt;=1+MAX($BM$3:BM915),1+MAX($BM$3:BM915),"")</f>
        <v/>
      </c>
      <c r="BN916" s="20" t="str">
        <f t="shared" si="428"/>
        <v/>
      </c>
      <c r="BO916" s="20" t="str">
        <f t="shared" si="428"/>
        <v/>
      </c>
      <c r="BP916" s="20" t="str">
        <f t="shared" si="428"/>
        <v/>
      </c>
      <c r="BQ916" s="20" t="str">
        <f t="shared" si="428"/>
        <v/>
      </c>
      <c r="BR916" s="20" t="str">
        <f t="shared" si="428"/>
        <v/>
      </c>
      <c r="BS916" s="20" t="str">
        <f t="shared" si="428"/>
        <v/>
      </c>
      <c r="BT916" s="20" t="str">
        <f t="shared" si="428"/>
        <v/>
      </c>
      <c r="BU916" s="20" t="str">
        <f t="shared" si="428"/>
        <v/>
      </c>
      <c r="BV916" s="20" t="str">
        <f t="shared" si="428"/>
        <v/>
      </c>
      <c r="BW916" s="20" t="str">
        <f t="shared" si="428"/>
        <v/>
      </c>
      <c r="BX916" s="20" t="str">
        <f t="shared" si="428"/>
        <v/>
      </c>
    </row>
    <row r="917" spans="2:76" ht="30" customHeight="1" x14ac:dyDescent="0.2">
      <c r="B917" s="52"/>
      <c r="C917" s="52"/>
      <c r="D917" s="52"/>
      <c r="E917" s="30"/>
      <c r="F917" s="31"/>
      <c r="G917" s="32"/>
      <c r="H917" s="30"/>
      <c r="I917" s="31"/>
      <c r="J917" s="34"/>
      <c r="K917" s="112" t="str">
        <f t="shared" si="431"/>
        <v/>
      </c>
      <c r="L917" s="108" t="str">
        <f t="shared" si="432"/>
        <v/>
      </c>
      <c r="M917" s="108" t="str">
        <f t="shared" si="433"/>
        <v/>
      </c>
      <c r="N917" s="31" t="str">
        <f t="shared" si="434"/>
        <v/>
      </c>
      <c r="O917" s="31" t="str">
        <f t="shared" si="435"/>
        <v/>
      </c>
      <c r="P917" s="49" t="str">
        <f t="shared" si="436"/>
        <v/>
      </c>
      <c r="Q917" s="49" t="str">
        <f t="shared" si="437"/>
        <v/>
      </c>
      <c r="R917" s="32" t="str">
        <f t="shared" si="438"/>
        <v/>
      </c>
      <c r="S917" s="19"/>
      <c r="T917" s="45" t="str">
        <f t="shared" si="439"/>
        <v/>
      </c>
      <c r="U917" s="32" t="str">
        <f t="shared" si="440"/>
        <v/>
      </c>
      <c r="V917" s="22"/>
      <c r="W917" s="6" t="str">
        <f t="shared" si="429"/>
        <v/>
      </c>
      <c r="X917" s="7" t="str">
        <f t="shared" si="441"/>
        <v/>
      </c>
      <c r="Y917" s="19"/>
      <c r="Z917" s="13" t="str">
        <f t="shared" si="430"/>
        <v/>
      </c>
      <c r="AA917" s="13" t="str">
        <f t="shared" si="442"/>
        <v/>
      </c>
      <c r="AB917" s="7" t="str">
        <f t="shared" si="443"/>
        <v/>
      </c>
      <c r="AC917" s="22"/>
      <c r="AD917" s="3" t="str">
        <f>IF(B917="","",COUNT(B$3:B917))</f>
        <v/>
      </c>
      <c r="AE917" s="3" t="str">
        <f>IF(C917="","",COUNT(C$3:C917))</f>
        <v/>
      </c>
      <c r="AF917" s="3" t="str">
        <f>IF(D917="","",COUNT(D$3:D917))</f>
        <v/>
      </c>
      <c r="AG917" s="20" t="str">
        <f>IF(E917="","",COUNTA($E$3:E917))</f>
        <v/>
      </c>
      <c r="AH917" s="38" t="str">
        <f>IF(B917="",IF(OR($C917&lt;&gt;"",$D917&lt;&gt;"",$E917&lt;&gt;"",$H917&lt;&gt;"",$G917&lt;&gt;""),INDEX(AH$3:AH916,MATCH(MAX(AD$3:AD916),AD$3:AD916,0),0),""),B917)</f>
        <v/>
      </c>
      <c r="AI917" s="38" t="str">
        <f>IF(C917="",IF(OR($D917&lt;&gt;"",$E917&lt;&gt;"",$H917&lt;&gt;"",$G917&lt;&gt;""),INDEX(AI$3:AI916,MATCH(MAX(AE$3:AE916),AE$3:AE916,0),0),""),C917)</f>
        <v/>
      </c>
      <c r="AJ917" s="38" t="str">
        <f>IF(D917="",IF(OR($E917&lt;&gt;"",$H917&lt;&gt;"",$G917&lt;&gt;""),INDEX(AJ$3:AJ916,MATCH(MAX(AF$3:AF916),AF$3:AF916,0),0),""),D917)</f>
        <v/>
      </c>
      <c r="AK917" s="4" t="str">
        <f>IF(入力!E917="","",IFERROR(INDEX(雇用者!$B$3:$B$100003,IFERROR(MATCH("*"&amp;$E917&amp;"*",雇用者!B$3:B$100003,0),MATCH("*"&amp;$E917&amp;"*",雇用者!C$3:C$100003,0)),0),入力!E917))&amp;""</f>
        <v/>
      </c>
      <c r="AL917" s="20" t="str">
        <f>IF(AM917="","",$AM917&amp;"@"&amp;AN917&amp;IF(AN917="","","@"&amp;COUNTIF($AK$3:AK917,AN917)))</f>
        <v/>
      </c>
      <c r="AM917" s="26" t="str">
        <f t="shared" si="444"/>
        <v/>
      </c>
      <c r="AN917" s="4" t="str">
        <f>IF(AK917="",IF(AND(OR(H917&lt;&gt;"",G917&lt;&gt;""),E917=""),INDEX($AK$3:AK916,MATCH(MAX($AG$3:AG916),$AG$3:AG916,0),0),""),AK917)</f>
        <v/>
      </c>
      <c r="AO917" s="20" t="str">
        <f>IF(H917="",IF(AN917="","",IFERROR(INDEX(雇用者!$D$3:$D$100003,MATCH($AN917,雇用者!B$3:B$100003,0),0),"")),H917)&amp;""</f>
        <v/>
      </c>
      <c r="AP917" s="20" t="str">
        <f>IF(AN917="","",IFERROR(IF(AND(入力!I917="",H917=""),INDEX(雇用者!$E$3:$E$100003,MATCH($AN917,雇用者!B$3:B$100003,0),0),I917),I917))&amp;""</f>
        <v/>
      </c>
      <c r="AQ917" s="20" t="str">
        <f t="shared" si="445"/>
        <v/>
      </c>
      <c r="AR917" s="20" t="str">
        <f t="shared" si="446"/>
        <v/>
      </c>
      <c r="AS917" s="20" t="str">
        <f>IF(AN917="","",IFERROR(IF(AND(入力!G917="",H917=""),INDEX(雇用者!$F$3:$Y$100003,MATCH($AN917,雇用者!B$3:B$100003,0),MATCH($AM917,雇用者!$F$1:$Y$1,1)),IF(G917="","",G917)),IF(G917="","",G917)))</f>
        <v/>
      </c>
      <c r="AT917" s="21" t="str">
        <f t="shared" si="447"/>
        <v/>
      </c>
      <c r="AU917" s="21" t="str">
        <f>IF(AND(AT917&lt;&gt;"",COUNTIF($AL$3:AL917,AL917)=1),SUMIF($AL$3:$AT$100003,AL917,$AT$3:$AT$100003),"")</f>
        <v/>
      </c>
      <c r="AV917" s="21" t="str">
        <f>IF(AND(COUNTIF($AM$3:AM917,AM917)=COUNTIF($AM$3:AM100917,AM917),AM917&lt;&gt;""),SUMIF($AM$3:AM917,AM917,$AT$3:AT917),"")</f>
        <v/>
      </c>
      <c r="AW917" s="96"/>
      <c r="AX917" s="20" t="str">
        <f>IF(COUNT(BC917:BH917)=6,MAX($AX$3:AX916)+1,"")</f>
        <v/>
      </c>
      <c r="AY917" s="20" t="str">
        <f>IF(AZ917="","",RANK(AZ917,$AZ$3:$AZ$100003,1)+COUNTIF($AZ$3:AZ917,AZ917)-1)</f>
        <v/>
      </c>
      <c r="AZ917" s="20" t="str">
        <f t="shared" si="448"/>
        <v/>
      </c>
      <c r="BA917" s="20" t="str">
        <f>IF(AN917="","",IF(COUNTIF($AN$3:AN917,AN917)=1,1+MAX($BA$3:BA916),INDEX($BA$3:BA916,MATCH(AN917,$AN$3:AN917,0),0)))</f>
        <v/>
      </c>
      <c r="BB917" s="20" t="str">
        <f>IF(AO917="","",IF(COUNTIF($AO$3:AO917,AO917)=1,1+MAX($BB$3:BB916),INDEX($BB$3:BB916,MATCH(AO917,$AO$3:AO917,0),0)))</f>
        <v/>
      </c>
      <c r="BC917" s="54" t="str">
        <f t="shared" si="449"/>
        <v/>
      </c>
      <c r="BD917" s="54" t="str">
        <f t="shared" si="450"/>
        <v/>
      </c>
      <c r="BE917" s="20" t="str">
        <f>IF($AN917="","",IF(COUNTIF(AN917,"*"&amp;BE$1&amp;"*"),COUNTIF(AN$3:AN917,"*"&amp;BE$1&amp;"*"),""))</f>
        <v/>
      </c>
      <c r="BF917" s="20" t="str">
        <f>IF($AN917="","",IF(COUNTIF(AO917,"*"&amp;BF$1&amp;"*"),COUNTIF(AO$3:AO917,"*"&amp;BF$1&amp;"*"),""))</f>
        <v/>
      </c>
      <c r="BG917" s="20" t="str">
        <f>IF($AN917="","",IF(COUNTIF(AP917,"*"&amp;BG$1&amp;"*"),COUNTIF(AP$3:AP917,"*"&amp;BG$1&amp;"*"),""))</f>
        <v/>
      </c>
      <c r="BH917" s="20" t="str">
        <f>IF($AN917="","",IF(COUNTIF(AQ917,"*"&amp;BH$1&amp;"*"),COUNTIF(AQ$3:AQ917,"*"&amp;BH$1&amp;"*"),""))</f>
        <v/>
      </c>
      <c r="BI917" s="58" t="str">
        <f t="shared" si="451"/>
        <v/>
      </c>
      <c r="BJ917" s="20" t="str">
        <f t="shared" si="452"/>
        <v/>
      </c>
      <c r="BK917" s="20" t="str">
        <f t="shared" si="453"/>
        <v/>
      </c>
      <c r="BM917" s="20" t="str">
        <f>IF($BM$1&gt;=1+MAX($BM$3:BM916),1+MAX($BM$3:BM916),"")</f>
        <v/>
      </c>
      <c r="BN917" s="20" t="str">
        <f t="shared" si="428"/>
        <v/>
      </c>
      <c r="BO917" s="20" t="str">
        <f t="shared" si="428"/>
        <v/>
      </c>
      <c r="BP917" s="20" t="str">
        <f t="shared" si="428"/>
        <v/>
      </c>
      <c r="BQ917" s="20" t="str">
        <f t="shared" si="428"/>
        <v/>
      </c>
      <c r="BR917" s="20" t="str">
        <f t="shared" si="428"/>
        <v/>
      </c>
      <c r="BS917" s="20" t="str">
        <f t="shared" si="428"/>
        <v/>
      </c>
      <c r="BT917" s="20" t="str">
        <f t="shared" si="428"/>
        <v/>
      </c>
      <c r="BU917" s="20" t="str">
        <f t="shared" si="428"/>
        <v/>
      </c>
      <c r="BV917" s="20" t="str">
        <f t="shared" si="428"/>
        <v/>
      </c>
      <c r="BW917" s="20" t="str">
        <f t="shared" si="428"/>
        <v/>
      </c>
      <c r="BX917" s="20" t="str">
        <f t="shared" si="428"/>
        <v/>
      </c>
    </row>
    <row r="918" spans="2:76" ht="30" customHeight="1" x14ac:dyDescent="0.2">
      <c r="B918" s="52"/>
      <c r="C918" s="52"/>
      <c r="D918" s="52"/>
      <c r="E918" s="30"/>
      <c r="F918" s="31"/>
      <c r="G918" s="32"/>
      <c r="H918" s="30"/>
      <c r="I918" s="31"/>
      <c r="J918" s="34"/>
      <c r="K918" s="112" t="str">
        <f t="shared" si="431"/>
        <v/>
      </c>
      <c r="L918" s="108" t="str">
        <f t="shared" si="432"/>
        <v/>
      </c>
      <c r="M918" s="108" t="str">
        <f t="shared" si="433"/>
        <v/>
      </c>
      <c r="N918" s="31" t="str">
        <f t="shared" si="434"/>
        <v/>
      </c>
      <c r="O918" s="31" t="str">
        <f t="shared" si="435"/>
        <v/>
      </c>
      <c r="P918" s="49" t="str">
        <f t="shared" si="436"/>
        <v/>
      </c>
      <c r="Q918" s="49" t="str">
        <f t="shared" si="437"/>
        <v/>
      </c>
      <c r="R918" s="32" t="str">
        <f t="shared" si="438"/>
        <v/>
      </c>
      <c r="S918" s="19"/>
      <c r="T918" s="45" t="str">
        <f t="shared" si="439"/>
        <v/>
      </c>
      <c r="U918" s="32" t="str">
        <f t="shared" si="440"/>
        <v/>
      </c>
      <c r="V918" s="22"/>
      <c r="W918" s="6" t="str">
        <f t="shared" si="429"/>
        <v/>
      </c>
      <c r="X918" s="7" t="str">
        <f t="shared" si="441"/>
        <v/>
      </c>
      <c r="Y918" s="19"/>
      <c r="Z918" s="13" t="str">
        <f t="shared" si="430"/>
        <v/>
      </c>
      <c r="AA918" s="13" t="str">
        <f t="shared" si="442"/>
        <v/>
      </c>
      <c r="AB918" s="7" t="str">
        <f t="shared" si="443"/>
        <v/>
      </c>
      <c r="AC918" s="22"/>
      <c r="AD918" s="3" t="str">
        <f>IF(B918="","",COUNT(B$3:B918))</f>
        <v/>
      </c>
      <c r="AE918" s="3" t="str">
        <f>IF(C918="","",COUNT(C$3:C918))</f>
        <v/>
      </c>
      <c r="AF918" s="3" t="str">
        <f>IF(D918="","",COUNT(D$3:D918))</f>
        <v/>
      </c>
      <c r="AG918" s="20" t="str">
        <f>IF(E918="","",COUNTA($E$3:E918))</f>
        <v/>
      </c>
      <c r="AH918" s="38" t="str">
        <f>IF(B918="",IF(OR($C918&lt;&gt;"",$D918&lt;&gt;"",$E918&lt;&gt;"",$H918&lt;&gt;"",$G918&lt;&gt;""),INDEX(AH$3:AH917,MATCH(MAX(AD$3:AD917),AD$3:AD917,0),0),""),B918)</f>
        <v/>
      </c>
      <c r="AI918" s="38" t="str">
        <f>IF(C918="",IF(OR($D918&lt;&gt;"",$E918&lt;&gt;"",$H918&lt;&gt;"",$G918&lt;&gt;""),INDEX(AI$3:AI917,MATCH(MAX(AE$3:AE917),AE$3:AE917,0),0),""),C918)</f>
        <v/>
      </c>
      <c r="AJ918" s="38" t="str">
        <f>IF(D918="",IF(OR($E918&lt;&gt;"",$H918&lt;&gt;"",$G918&lt;&gt;""),INDEX(AJ$3:AJ917,MATCH(MAX(AF$3:AF917),AF$3:AF917,0),0),""),D918)</f>
        <v/>
      </c>
      <c r="AK918" s="4" t="str">
        <f>IF(入力!E918="","",IFERROR(INDEX(雇用者!$B$3:$B$100003,IFERROR(MATCH("*"&amp;$E918&amp;"*",雇用者!B$3:B$100003,0),MATCH("*"&amp;$E918&amp;"*",雇用者!C$3:C$100003,0)),0),入力!E918))&amp;""</f>
        <v/>
      </c>
      <c r="AL918" s="20" t="str">
        <f>IF(AM918="","",$AM918&amp;"@"&amp;AN918&amp;IF(AN918="","","@"&amp;COUNTIF($AK$3:AK918,AN918)))</f>
        <v/>
      </c>
      <c r="AM918" s="26" t="str">
        <f t="shared" si="444"/>
        <v/>
      </c>
      <c r="AN918" s="4" t="str">
        <f>IF(AK918="",IF(AND(OR(H918&lt;&gt;"",G918&lt;&gt;""),E918=""),INDEX($AK$3:AK917,MATCH(MAX($AG$3:AG917),$AG$3:AG917,0),0),""),AK918)</f>
        <v/>
      </c>
      <c r="AO918" s="20" t="str">
        <f>IF(H918="",IF(AN918="","",IFERROR(INDEX(雇用者!$D$3:$D$100003,MATCH($AN918,雇用者!B$3:B$100003,0),0),"")),H918)&amp;""</f>
        <v/>
      </c>
      <c r="AP918" s="20" t="str">
        <f>IF(AN918="","",IFERROR(IF(AND(入力!I918="",H918=""),INDEX(雇用者!$E$3:$E$100003,MATCH($AN918,雇用者!B$3:B$100003,0),0),I918),I918))&amp;""</f>
        <v/>
      </c>
      <c r="AQ918" s="20" t="str">
        <f t="shared" si="445"/>
        <v/>
      </c>
      <c r="AR918" s="20" t="str">
        <f t="shared" si="446"/>
        <v/>
      </c>
      <c r="AS918" s="20" t="str">
        <f>IF(AN918="","",IFERROR(IF(AND(入力!G918="",H918=""),INDEX(雇用者!$F$3:$Y$100003,MATCH($AN918,雇用者!B$3:B$100003,0),MATCH($AM918,雇用者!$F$1:$Y$1,1)),IF(G918="","",G918)),IF(G918="","",G918)))</f>
        <v/>
      </c>
      <c r="AT918" s="21" t="str">
        <f t="shared" si="447"/>
        <v/>
      </c>
      <c r="AU918" s="21" t="str">
        <f>IF(AND(AT918&lt;&gt;"",COUNTIF($AL$3:AL918,AL918)=1),SUMIF($AL$3:$AT$100003,AL918,$AT$3:$AT$100003),"")</f>
        <v/>
      </c>
      <c r="AV918" s="21" t="str">
        <f>IF(AND(COUNTIF($AM$3:AM918,AM918)=COUNTIF($AM$3:AM100918,AM918),AM918&lt;&gt;""),SUMIF($AM$3:AM918,AM918,$AT$3:AT918),"")</f>
        <v/>
      </c>
      <c r="AW918" s="96"/>
      <c r="AX918" s="20" t="str">
        <f>IF(COUNT(BC918:BH918)=6,MAX($AX$3:AX917)+1,"")</f>
        <v/>
      </c>
      <c r="AY918" s="20" t="str">
        <f>IF(AZ918="","",RANK(AZ918,$AZ$3:$AZ$100003,1)+COUNTIF($AZ$3:AZ918,AZ918)-1)</f>
        <v/>
      </c>
      <c r="AZ918" s="20" t="str">
        <f t="shared" si="448"/>
        <v/>
      </c>
      <c r="BA918" s="20" t="str">
        <f>IF(AN918="","",IF(COUNTIF($AN$3:AN918,AN918)=1,1+MAX($BA$3:BA917),INDEX($BA$3:BA917,MATCH(AN918,$AN$3:AN918,0),0)))</f>
        <v/>
      </c>
      <c r="BB918" s="20" t="str">
        <f>IF(AO918="","",IF(COUNTIF($AO$3:AO918,AO918)=1,1+MAX($BB$3:BB917),INDEX($BB$3:BB917,MATCH(AO918,$AO$3:AO918,0),0)))</f>
        <v/>
      </c>
      <c r="BC918" s="54" t="str">
        <f t="shared" si="449"/>
        <v/>
      </c>
      <c r="BD918" s="54" t="str">
        <f t="shared" si="450"/>
        <v/>
      </c>
      <c r="BE918" s="20" t="str">
        <f>IF($AN918="","",IF(COUNTIF(AN918,"*"&amp;BE$1&amp;"*"),COUNTIF(AN$3:AN918,"*"&amp;BE$1&amp;"*"),""))</f>
        <v/>
      </c>
      <c r="BF918" s="20" t="str">
        <f>IF($AN918="","",IF(COUNTIF(AO918,"*"&amp;BF$1&amp;"*"),COUNTIF(AO$3:AO918,"*"&amp;BF$1&amp;"*"),""))</f>
        <v/>
      </c>
      <c r="BG918" s="20" t="str">
        <f>IF($AN918="","",IF(COUNTIF(AP918,"*"&amp;BG$1&amp;"*"),COUNTIF(AP$3:AP918,"*"&amp;BG$1&amp;"*"),""))</f>
        <v/>
      </c>
      <c r="BH918" s="20" t="str">
        <f>IF($AN918="","",IF(COUNTIF(AQ918,"*"&amp;BH$1&amp;"*"),COUNTIF(AQ$3:AQ918,"*"&amp;BH$1&amp;"*"),""))</f>
        <v/>
      </c>
      <c r="BI918" s="58" t="str">
        <f t="shared" si="451"/>
        <v/>
      </c>
      <c r="BJ918" s="20" t="str">
        <f t="shared" si="452"/>
        <v/>
      </c>
      <c r="BK918" s="20" t="str">
        <f t="shared" si="453"/>
        <v/>
      </c>
      <c r="BM918" s="20" t="str">
        <f>IF($BM$1&gt;=1+MAX($BM$3:BM917),1+MAX($BM$3:BM917),"")</f>
        <v/>
      </c>
      <c r="BN918" s="20" t="str">
        <f t="shared" si="428"/>
        <v/>
      </c>
      <c r="BO918" s="20" t="str">
        <f t="shared" si="428"/>
        <v/>
      </c>
      <c r="BP918" s="20" t="str">
        <f t="shared" si="428"/>
        <v/>
      </c>
      <c r="BQ918" s="20" t="str">
        <f t="shared" si="428"/>
        <v/>
      </c>
      <c r="BR918" s="20" t="str">
        <f t="shared" si="428"/>
        <v/>
      </c>
      <c r="BS918" s="20" t="str">
        <f t="shared" si="428"/>
        <v/>
      </c>
      <c r="BT918" s="20" t="str">
        <f t="shared" si="428"/>
        <v/>
      </c>
      <c r="BU918" s="20" t="str">
        <f t="shared" si="428"/>
        <v/>
      </c>
      <c r="BV918" s="20" t="str">
        <f t="shared" si="428"/>
        <v/>
      </c>
      <c r="BW918" s="20" t="str">
        <f t="shared" si="428"/>
        <v/>
      </c>
      <c r="BX918" s="20" t="str">
        <f t="shared" si="428"/>
        <v/>
      </c>
    </row>
    <row r="919" spans="2:76" ht="30" customHeight="1" x14ac:dyDescent="0.2">
      <c r="B919" s="52"/>
      <c r="C919" s="52"/>
      <c r="D919" s="52"/>
      <c r="E919" s="30"/>
      <c r="F919" s="31"/>
      <c r="G919" s="32"/>
      <c r="H919" s="30"/>
      <c r="I919" s="31"/>
      <c r="J919" s="34"/>
      <c r="K919" s="112" t="str">
        <f t="shared" si="431"/>
        <v/>
      </c>
      <c r="L919" s="108" t="str">
        <f t="shared" si="432"/>
        <v/>
      </c>
      <c r="M919" s="108" t="str">
        <f t="shared" si="433"/>
        <v/>
      </c>
      <c r="N919" s="31" t="str">
        <f t="shared" si="434"/>
        <v/>
      </c>
      <c r="O919" s="31" t="str">
        <f t="shared" si="435"/>
        <v/>
      </c>
      <c r="P919" s="49" t="str">
        <f t="shared" si="436"/>
        <v/>
      </c>
      <c r="Q919" s="49" t="str">
        <f t="shared" si="437"/>
        <v/>
      </c>
      <c r="R919" s="32" t="str">
        <f t="shared" si="438"/>
        <v/>
      </c>
      <c r="S919" s="19"/>
      <c r="T919" s="45" t="str">
        <f t="shared" si="439"/>
        <v/>
      </c>
      <c r="U919" s="32" t="str">
        <f t="shared" si="440"/>
        <v/>
      </c>
      <c r="V919" s="22"/>
      <c r="W919" s="6" t="str">
        <f t="shared" si="429"/>
        <v/>
      </c>
      <c r="X919" s="7" t="str">
        <f t="shared" si="441"/>
        <v/>
      </c>
      <c r="Y919" s="19"/>
      <c r="Z919" s="13" t="str">
        <f t="shared" si="430"/>
        <v/>
      </c>
      <c r="AA919" s="13" t="str">
        <f t="shared" si="442"/>
        <v/>
      </c>
      <c r="AB919" s="7" t="str">
        <f t="shared" si="443"/>
        <v/>
      </c>
      <c r="AC919" s="22"/>
      <c r="AD919" s="3" t="str">
        <f>IF(B919="","",COUNT(B$3:B919))</f>
        <v/>
      </c>
      <c r="AE919" s="3" t="str">
        <f>IF(C919="","",COUNT(C$3:C919))</f>
        <v/>
      </c>
      <c r="AF919" s="3" t="str">
        <f>IF(D919="","",COUNT(D$3:D919))</f>
        <v/>
      </c>
      <c r="AG919" s="20" t="str">
        <f>IF(E919="","",COUNTA($E$3:E919))</f>
        <v/>
      </c>
      <c r="AH919" s="38" t="str">
        <f>IF(B919="",IF(OR($C919&lt;&gt;"",$D919&lt;&gt;"",$E919&lt;&gt;"",$H919&lt;&gt;"",$G919&lt;&gt;""),INDEX(AH$3:AH918,MATCH(MAX(AD$3:AD918),AD$3:AD918,0),0),""),B919)</f>
        <v/>
      </c>
      <c r="AI919" s="38" t="str">
        <f>IF(C919="",IF(OR($D919&lt;&gt;"",$E919&lt;&gt;"",$H919&lt;&gt;"",$G919&lt;&gt;""),INDEX(AI$3:AI918,MATCH(MAX(AE$3:AE918),AE$3:AE918,0),0),""),C919)</f>
        <v/>
      </c>
      <c r="AJ919" s="38" t="str">
        <f>IF(D919="",IF(OR($E919&lt;&gt;"",$H919&lt;&gt;"",$G919&lt;&gt;""),INDEX(AJ$3:AJ918,MATCH(MAX(AF$3:AF918),AF$3:AF918,0),0),""),D919)</f>
        <v/>
      </c>
      <c r="AK919" s="4" t="str">
        <f>IF(入力!E919="","",IFERROR(INDEX(雇用者!$B$3:$B$100003,IFERROR(MATCH("*"&amp;$E919&amp;"*",雇用者!B$3:B$100003,0),MATCH("*"&amp;$E919&amp;"*",雇用者!C$3:C$100003,0)),0),入力!E919))&amp;""</f>
        <v/>
      </c>
      <c r="AL919" s="20" t="str">
        <f>IF(AM919="","",$AM919&amp;"@"&amp;AN919&amp;IF(AN919="","","@"&amp;COUNTIF($AK$3:AK919,AN919)))</f>
        <v/>
      </c>
      <c r="AM919" s="26" t="str">
        <f t="shared" si="444"/>
        <v/>
      </c>
      <c r="AN919" s="4" t="str">
        <f>IF(AK919="",IF(AND(OR(H919&lt;&gt;"",G919&lt;&gt;""),E919=""),INDEX($AK$3:AK918,MATCH(MAX($AG$3:AG918),$AG$3:AG918,0),0),""),AK919)</f>
        <v/>
      </c>
      <c r="AO919" s="20" t="str">
        <f>IF(H919="",IF(AN919="","",IFERROR(INDEX(雇用者!$D$3:$D$100003,MATCH($AN919,雇用者!B$3:B$100003,0),0),"")),H919)&amp;""</f>
        <v/>
      </c>
      <c r="AP919" s="20" t="str">
        <f>IF(AN919="","",IFERROR(IF(AND(入力!I919="",H919=""),INDEX(雇用者!$E$3:$E$100003,MATCH($AN919,雇用者!B$3:B$100003,0),0),I919),I919))&amp;""</f>
        <v/>
      </c>
      <c r="AQ919" s="20" t="str">
        <f t="shared" si="445"/>
        <v/>
      </c>
      <c r="AR919" s="20" t="str">
        <f t="shared" si="446"/>
        <v/>
      </c>
      <c r="AS919" s="20" t="str">
        <f>IF(AN919="","",IFERROR(IF(AND(入力!G919="",H919=""),INDEX(雇用者!$F$3:$Y$100003,MATCH($AN919,雇用者!B$3:B$100003,0),MATCH($AM919,雇用者!$F$1:$Y$1,1)),IF(G919="","",G919)),IF(G919="","",G919)))</f>
        <v/>
      </c>
      <c r="AT919" s="21" t="str">
        <f t="shared" si="447"/>
        <v/>
      </c>
      <c r="AU919" s="21" t="str">
        <f>IF(AND(AT919&lt;&gt;"",COUNTIF($AL$3:AL919,AL919)=1),SUMIF($AL$3:$AT$100003,AL919,$AT$3:$AT$100003),"")</f>
        <v/>
      </c>
      <c r="AV919" s="21" t="str">
        <f>IF(AND(COUNTIF($AM$3:AM919,AM919)=COUNTIF($AM$3:AM100919,AM919),AM919&lt;&gt;""),SUMIF($AM$3:AM919,AM919,$AT$3:AT919),"")</f>
        <v/>
      </c>
      <c r="AW919" s="96"/>
      <c r="AX919" s="20" t="str">
        <f>IF(COUNT(BC919:BH919)=6,MAX($AX$3:AX918)+1,"")</f>
        <v/>
      </c>
      <c r="AY919" s="20" t="str">
        <f>IF(AZ919="","",RANK(AZ919,$AZ$3:$AZ$100003,1)+COUNTIF($AZ$3:AZ919,AZ919)-1)</f>
        <v/>
      </c>
      <c r="AZ919" s="20" t="str">
        <f t="shared" si="448"/>
        <v/>
      </c>
      <c r="BA919" s="20" t="str">
        <f>IF(AN919="","",IF(COUNTIF($AN$3:AN919,AN919)=1,1+MAX($BA$3:BA918),INDEX($BA$3:BA918,MATCH(AN919,$AN$3:AN919,0),0)))</f>
        <v/>
      </c>
      <c r="BB919" s="20" t="str">
        <f>IF(AO919="","",IF(COUNTIF($AO$3:AO919,AO919)=1,1+MAX($BB$3:BB918),INDEX($BB$3:BB918,MATCH(AO919,$AO$3:AO919,0),0)))</f>
        <v/>
      </c>
      <c r="BC919" s="54" t="str">
        <f t="shared" si="449"/>
        <v/>
      </c>
      <c r="BD919" s="54" t="str">
        <f t="shared" si="450"/>
        <v/>
      </c>
      <c r="BE919" s="20" t="str">
        <f>IF($AN919="","",IF(COUNTIF(AN919,"*"&amp;BE$1&amp;"*"),COUNTIF(AN$3:AN919,"*"&amp;BE$1&amp;"*"),""))</f>
        <v/>
      </c>
      <c r="BF919" s="20" t="str">
        <f>IF($AN919="","",IF(COUNTIF(AO919,"*"&amp;BF$1&amp;"*"),COUNTIF(AO$3:AO919,"*"&amp;BF$1&amp;"*"),""))</f>
        <v/>
      </c>
      <c r="BG919" s="20" t="str">
        <f>IF($AN919="","",IF(COUNTIF(AP919,"*"&amp;BG$1&amp;"*"),COUNTIF(AP$3:AP919,"*"&amp;BG$1&amp;"*"),""))</f>
        <v/>
      </c>
      <c r="BH919" s="20" t="str">
        <f>IF($AN919="","",IF(COUNTIF(AQ919,"*"&amp;BH$1&amp;"*"),COUNTIF(AQ$3:AQ919,"*"&amp;BH$1&amp;"*"),""))</f>
        <v/>
      </c>
      <c r="BI919" s="58" t="str">
        <f t="shared" si="451"/>
        <v/>
      </c>
      <c r="BJ919" s="20" t="str">
        <f t="shared" si="452"/>
        <v/>
      </c>
      <c r="BK919" s="20" t="str">
        <f t="shared" si="453"/>
        <v/>
      </c>
      <c r="BM919" s="20" t="str">
        <f>IF($BM$1&gt;=1+MAX($BM$3:BM918),1+MAX($BM$3:BM918),"")</f>
        <v/>
      </c>
      <c r="BN919" s="20" t="str">
        <f t="shared" si="428"/>
        <v/>
      </c>
      <c r="BO919" s="20" t="str">
        <f t="shared" si="428"/>
        <v/>
      </c>
      <c r="BP919" s="20" t="str">
        <f t="shared" si="428"/>
        <v/>
      </c>
      <c r="BQ919" s="20" t="str">
        <f t="shared" si="428"/>
        <v/>
      </c>
      <c r="BR919" s="20" t="str">
        <f t="shared" si="428"/>
        <v/>
      </c>
      <c r="BS919" s="20" t="str">
        <f t="shared" si="428"/>
        <v/>
      </c>
      <c r="BT919" s="20" t="str">
        <f t="shared" si="428"/>
        <v/>
      </c>
      <c r="BU919" s="20" t="str">
        <f t="shared" si="428"/>
        <v/>
      </c>
      <c r="BV919" s="20" t="str">
        <f t="shared" si="428"/>
        <v/>
      </c>
      <c r="BW919" s="20" t="str">
        <f t="shared" si="428"/>
        <v/>
      </c>
      <c r="BX919" s="20" t="str">
        <f t="shared" si="428"/>
        <v/>
      </c>
    </row>
    <row r="920" spans="2:76" ht="30" customHeight="1" x14ac:dyDescent="0.2">
      <c r="B920" s="52"/>
      <c r="C920" s="52"/>
      <c r="D920" s="52"/>
      <c r="E920" s="30"/>
      <c r="F920" s="31"/>
      <c r="G920" s="32"/>
      <c r="H920" s="30"/>
      <c r="I920" s="31"/>
      <c r="J920" s="34"/>
      <c r="K920" s="112" t="str">
        <f t="shared" si="431"/>
        <v/>
      </c>
      <c r="L920" s="108" t="str">
        <f t="shared" si="432"/>
        <v/>
      </c>
      <c r="M920" s="108" t="str">
        <f t="shared" si="433"/>
        <v/>
      </c>
      <c r="N920" s="31" t="str">
        <f t="shared" si="434"/>
        <v/>
      </c>
      <c r="O920" s="31" t="str">
        <f t="shared" si="435"/>
        <v/>
      </c>
      <c r="P920" s="49" t="str">
        <f t="shared" si="436"/>
        <v/>
      </c>
      <c r="Q920" s="49" t="str">
        <f t="shared" si="437"/>
        <v/>
      </c>
      <c r="R920" s="32" t="str">
        <f t="shared" si="438"/>
        <v/>
      </c>
      <c r="S920" s="19"/>
      <c r="T920" s="45" t="str">
        <f t="shared" si="439"/>
        <v/>
      </c>
      <c r="U920" s="32" t="str">
        <f t="shared" si="440"/>
        <v/>
      </c>
      <c r="V920" s="22"/>
      <c r="W920" s="6" t="str">
        <f t="shared" si="429"/>
        <v/>
      </c>
      <c r="X920" s="7" t="str">
        <f t="shared" si="441"/>
        <v/>
      </c>
      <c r="Y920" s="19"/>
      <c r="Z920" s="13" t="str">
        <f t="shared" si="430"/>
        <v/>
      </c>
      <c r="AA920" s="13" t="str">
        <f t="shared" si="442"/>
        <v/>
      </c>
      <c r="AB920" s="7" t="str">
        <f t="shared" si="443"/>
        <v/>
      </c>
      <c r="AC920" s="22"/>
      <c r="AD920" s="3" t="str">
        <f>IF(B920="","",COUNT(B$3:B920))</f>
        <v/>
      </c>
      <c r="AE920" s="3" t="str">
        <f>IF(C920="","",COUNT(C$3:C920))</f>
        <v/>
      </c>
      <c r="AF920" s="3" t="str">
        <f>IF(D920="","",COUNT(D$3:D920))</f>
        <v/>
      </c>
      <c r="AG920" s="20" t="str">
        <f>IF(E920="","",COUNTA($E$3:E920))</f>
        <v/>
      </c>
      <c r="AH920" s="38" t="str">
        <f>IF(B920="",IF(OR($C920&lt;&gt;"",$D920&lt;&gt;"",$E920&lt;&gt;"",$H920&lt;&gt;"",$G920&lt;&gt;""),INDEX(AH$3:AH919,MATCH(MAX(AD$3:AD919),AD$3:AD919,0),0),""),B920)</f>
        <v/>
      </c>
      <c r="AI920" s="38" t="str">
        <f>IF(C920="",IF(OR($D920&lt;&gt;"",$E920&lt;&gt;"",$H920&lt;&gt;"",$G920&lt;&gt;""),INDEX(AI$3:AI919,MATCH(MAX(AE$3:AE919),AE$3:AE919,0),0),""),C920)</f>
        <v/>
      </c>
      <c r="AJ920" s="38" t="str">
        <f>IF(D920="",IF(OR($E920&lt;&gt;"",$H920&lt;&gt;"",$G920&lt;&gt;""),INDEX(AJ$3:AJ919,MATCH(MAX(AF$3:AF919),AF$3:AF919,0),0),""),D920)</f>
        <v/>
      </c>
      <c r="AK920" s="4" t="str">
        <f>IF(入力!E920="","",IFERROR(INDEX(雇用者!$B$3:$B$100003,IFERROR(MATCH("*"&amp;$E920&amp;"*",雇用者!B$3:B$100003,0),MATCH("*"&amp;$E920&amp;"*",雇用者!C$3:C$100003,0)),0),入力!E920))&amp;""</f>
        <v/>
      </c>
      <c r="AL920" s="20" t="str">
        <f>IF(AM920="","",$AM920&amp;"@"&amp;AN920&amp;IF(AN920="","","@"&amp;COUNTIF($AK$3:AK920,AN920)))</f>
        <v/>
      </c>
      <c r="AM920" s="26" t="str">
        <f t="shared" si="444"/>
        <v/>
      </c>
      <c r="AN920" s="4" t="str">
        <f>IF(AK920="",IF(AND(OR(H920&lt;&gt;"",G920&lt;&gt;""),E920=""),INDEX($AK$3:AK919,MATCH(MAX($AG$3:AG919),$AG$3:AG919,0),0),""),AK920)</f>
        <v/>
      </c>
      <c r="AO920" s="20" t="str">
        <f>IF(H920="",IF(AN920="","",IFERROR(INDEX(雇用者!$D$3:$D$100003,MATCH($AN920,雇用者!B$3:B$100003,0),0),"")),H920)&amp;""</f>
        <v/>
      </c>
      <c r="AP920" s="20" t="str">
        <f>IF(AN920="","",IFERROR(IF(AND(入力!I920="",H920=""),INDEX(雇用者!$E$3:$E$100003,MATCH($AN920,雇用者!B$3:B$100003,0),0),I920),I920))&amp;""</f>
        <v/>
      </c>
      <c r="AQ920" s="20" t="str">
        <f t="shared" si="445"/>
        <v/>
      </c>
      <c r="AR920" s="20" t="str">
        <f t="shared" si="446"/>
        <v/>
      </c>
      <c r="AS920" s="20" t="str">
        <f>IF(AN920="","",IFERROR(IF(AND(入力!G920="",H920=""),INDEX(雇用者!$F$3:$Y$100003,MATCH($AN920,雇用者!B$3:B$100003,0),MATCH($AM920,雇用者!$F$1:$Y$1,1)),IF(G920="","",G920)),IF(G920="","",G920)))</f>
        <v/>
      </c>
      <c r="AT920" s="21" t="str">
        <f t="shared" si="447"/>
        <v/>
      </c>
      <c r="AU920" s="21" t="str">
        <f>IF(AND(AT920&lt;&gt;"",COUNTIF($AL$3:AL920,AL920)=1),SUMIF($AL$3:$AT$100003,AL920,$AT$3:$AT$100003),"")</f>
        <v/>
      </c>
      <c r="AV920" s="21" t="str">
        <f>IF(AND(COUNTIF($AM$3:AM920,AM920)=COUNTIF($AM$3:AM100920,AM920),AM920&lt;&gt;""),SUMIF($AM$3:AM920,AM920,$AT$3:AT920),"")</f>
        <v/>
      </c>
      <c r="AW920" s="96"/>
      <c r="AX920" s="20" t="str">
        <f>IF(COUNT(BC920:BH920)=6,MAX($AX$3:AX919)+1,"")</f>
        <v/>
      </c>
      <c r="AY920" s="20" t="str">
        <f>IF(AZ920="","",RANK(AZ920,$AZ$3:$AZ$100003,1)+COUNTIF($AZ$3:AZ920,AZ920)-1)</f>
        <v/>
      </c>
      <c r="AZ920" s="20" t="str">
        <f t="shared" si="448"/>
        <v/>
      </c>
      <c r="BA920" s="20" t="str">
        <f>IF(AN920="","",IF(COUNTIF($AN$3:AN920,AN920)=1,1+MAX($BA$3:BA919),INDEX($BA$3:BA919,MATCH(AN920,$AN$3:AN920,0),0)))</f>
        <v/>
      </c>
      <c r="BB920" s="20" t="str">
        <f>IF(AO920="","",IF(COUNTIF($AO$3:AO920,AO920)=1,1+MAX($BB$3:BB919),INDEX($BB$3:BB919,MATCH(AO920,$AO$3:AO920,0),0)))</f>
        <v/>
      </c>
      <c r="BC920" s="54" t="str">
        <f t="shared" si="449"/>
        <v/>
      </c>
      <c r="BD920" s="54" t="str">
        <f t="shared" si="450"/>
        <v/>
      </c>
      <c r="BE920" s="20" t="str">
        <f>IF($AN920="","",IF(COUNTIF(AN920,"*"&amp;BE$1&amp;"*"),COUNTIF(AN$3:AN920,"*"&amp;BE$1&amp;"*"),""))</f>
        <v/>
      </c>
      <c r="BF920" s="20" t="str">
        <f>IF($AN920="","",IF(COUNTIF(AO920,"*"&amp;BF$1&amp;"*"),COUNTIF(AO$3:AO920,"*"&amp;BF$1&amp;"*"),""))</f>
        <v/>
      </c>
      <c r="BG920" s="20" t="str">
        <f>IF($AN920="","",IF(COUNTIF(AP920,"*"&amp;BG$1&amp;"*"),COUNTIF(AP$3:AP920,"*"&amp;BG$1&amp;"*"),""))</f>
        <v/>
      </c>
      <c r="BH920" s="20" t="str">
        <f>IF($AN920="","",IF(COUNTIF(AQ920,"*"&amp;BH$1&amp;"*"),COUNTIF(AQ$3:AQ920,"*"&amp;BH$1&amp;"*"),""))</f>
        <v/>
      </c>
      <c r="BI920" s="58" t="str">
        <f t="shared" si="451"/>
        <v/>
      </c>
      <c r="BJ920" s="20" t="str">
        <f t="shared" si="452"/>
        <v/>
      </c>
      <c r="BK920" s="20" t="str">
        <f t="shared" si="453"/>
        <v/>
      </c>
      <c r="BM920" s="20" t="str">
        <f>IF($BM$1&gt;=1+MAX($BM$3:BM919),1+MAX($BM$3:BM919),"")</f>
        <v/>
      </c>
      <c r="BN920" s="20" t="str">
        <f t="shared" si="428"/>
        <v/>
      </c>
      <c r="BO920" s="20" t="str">
        <f t="shared" si="428"/>
        <v/>
      </c>
      <c r="BP920" s="20" t="str">
        <f t="shared" si="428"/>
        <v/>
      </c>
      <c r="BQ920" s="20" t="str">
        <f t="shared" si="428"/>
        <v/>
      </c>
      <c r="BR920" s="20" t="str">
        <f t="shared" si="428"/>
        <v/>
      </c>
      <c r="BS920" s="20" t="str">
        <f t="shared" si="428"/>
        <v/>
      </c>
      <c r="BT920" s="20" t="str">
        <f t="shared" si="428"/>
        <v/>
      </c>
      <c r="BU920" s="20" t="str">
        <f t="shared" si="428"/>
        <v/>
      </c>
      <c r="BV920" s="20" t="str">
        <f t="shared" si="428"/>
        <v/>
      </c>
      <c r="BW920" s="20" t="str">
        <f t="shared" si="428"/>
        <v/>
      </c>
      <c r="BX920" s="20" t="str">
        <f t="shared" si="428"/>
        <v/>
      </c>
    </row>
    <row r="921" spans="2:76" ht="30" customHeight="1" x14ac:dyDescent="0.2">
      <c r="B921" s="52"/>
      <c r="C921" s="52"/>
      <c r="D921" s="52"/>
      <c r="E921" s="30"/>
      <c r="F921" s="31"/>
      <c r="G921" s="32"/>
      <c r="H921" s="30"/>
      <c r="I921" s="31"/>
      <c r="J921" s="34"/>
      <c r="K921" s="112" t="str">
        <f t="shared" si="431"/>
        <v/>
      </c>
      <c r="L921" s="108" t="str">
        <f t="shared" si="432"/>
        <v/>
      </c>
      <c r="M921" s="108" t="str">
        <f t="shared" si="433"/>
        <v/>
      </c>
      <c r="N921" s="31" t="str">
        <f t="shared" si="434"/>
        <v/>
      </c>
      <c r="O921" s="31" t="str">
        <f t="shared" si="435"/>
        <v/>
      </c>
      <c r="P921" s="49" t="str">
        <f t="shared" si="436"/>
        <v/>
      </c>
      <c r="Q921" s="49" t="str">
        <f t="shared" si="437"/>
        <v/>
      </c>
      <c r="R921" s="32" t="str">
        <f t="shared" si="438"/>
        <v/>
      </c>
      <c r="S921" s="19"/>
      <c r="T921" s="45" t="str">
        <f t="shared" si="439"/>
        <v/>
      </c>
      <c r="U921" s="32" t="str">
        <f t="shared" si="440"/>
        <v/>
      </c>
      <c r="V921" s="22"/>
      <c r="W921" s="6" t="str">
        <f t="shared" si="429"/>
        <v/>
      </c>
      <c r="X921" s="7" t="str">
        <f t="shared" si="441"/>
        <v/>
      </c>
      <c r="Y921" s="19"/>
      <c r="Z921" s="13" t="str">
        <f t="shared" si="430"/>
        <v/>
      </c>
      <c r="AA921" s="13" t="str">
        <f t="shared" si="442"/>
        <v/>
      </c>
      <c r="AB921" s="7" t="str">
        <f t="shared" si="443"/>
        <v/>
      </c>
      <c r="AC921" s="22"/>
      <c r="AD921" s="3" t="str">
        <f>IF(B921="","",COUNT(B$3:B921))</f>
        <v/>
      </c>
      <c r="AE921" s="3" t="str">
        <f>IF(C921="","",COUNT(C$3:C921))</f>
        <v/>
      </c>
      <c r="AF921" s="3" t="str">
        <f>IF(D921="","",COUNT(D$3:D921))</f>
        <v/>
      </c>
      <c r="AG921" s="20" t="str">
        <f>IF(E921="","",COUNTA($E$3:E921))</f>
        <v/>
      </c>
      <c r="AH921" s="38" t="str">
        <f>IF(B921="",IF(OR($C921&lt;&gt;"",$D921&lt;&gt;"",$E921&lt;&gt;"",$H921&lt;&gt;"",$G921&lt;&gt;""),INDEX(AH$3:AH920,MATCH(MAX(AD$3:AD920),AD$3:AD920,0),0),""),B921)</f>
        <v/>
      </c>
      <c r="AI921" s="38" t="str">
        <f>IF(C921="",IF(OR($D921&lt;&gt;"",$E921&lt;&gt;"",$H921&lt;&gt;"",$G921&lt;&gt;""),INDEX(AI$3:AI920,MATCH(MAX(AE$3:AE920),AE$3:AE920,0),0),""),C921)</f>
        <v/>
      </c>
      <c r="AJ921" s="38" t="str">
        <f>IF(D921="",IF(OR($E921&lt;&gt;"",$H921&lt;&gt;"",$G921&lt;&gt;""),INDEX(AJ$3:AJ920,MATCH(MAX(AF$3:AF920),AF$3:AF920,0),0),""),D921)</f>
        <v/>
      </c>
      <c r="AK921" s="4" t="str">
        <f>IF(入力!E921="","",IFERROR(INDEX(雇用者!$B$3:$B$100003,IFERROR(MATCH("*"&amp;$E921&amp;"*",雇用者!B$3:B$100003,0),MATCH("*"&amp;$E921&amp;"*",雇用者!C$3:C$100003,0)),0),入力!E921))&amp;""</f>
        <v/>
      </c>
      <c r="AL921" s="20" t="str">
        <f>IF(AM921="","",$AM921&amp;"@"&amp;AN921&amp;IF(AN921="","","@"&amp;COUNTIF($AK$3:AK921,AN921)))</f>
        <v/>
      </c>
      <c r="AM921" s="26" t="str">
        <f t="shared" si="444"/>
        <v/>
      </c>
      <c r="AN921" s="4" t="str">
        <f>IF(AK921="",IF(AND(OR(H921&lt;&gt;"",G921&lt;&gt;""),E921=""),INDEX($AK$3:AK920,MATCH(MAX($AG$3:AG920),$AG$3:AG920,0),0),""),AK921)</f>
        <v/>
      </c>
      <c r="AO921" s="20" t="str">
        <f>IF(H921="",IF(AN921="","",IFERROR(INDEX(雇用者!$D$3:$D$100003,MATCH($AN921,雇用者!B$3:B$100003,0),0),"")),H921)&amp;""</f>
        <v/>
      </c>
      <c r="AP921" s="20" t="str">
        <f>IF(AN921="","",IFERROR(IF(AND(入力!I921="",H921=""),INDEX(雇用者!$E$3:$E$100003,MATCH($AN921,雇用者!B$3:B$100003,0),0),I921),I921))&amp;""</f>
        <v/>
      </c>
      <c r="AQ921" s="20" t="str">
        <f t="shared" si="445"/>
        <v/>
      </c>
      <c r="AR921" s="20" t="str">
        <f t="shared" si="446"/>
        <v/>
      </c>
      <c r="AS921" s="20" t="str">
        <f>IF(AN921="","",IFERROR(IF(AND(入力!G921="",H921=""),INDEX(雇用者!$F$3:$Y$100003,MATCH($AN921,雇用者!B$3:B$100003,0),MATCH($AM921,雇用者!$F$1:$Y$1,1)),IF(G921="","",G921)),IF(G921="","",G921)))</f>
        <v/>
      </c>
      <c r="AT921" s="21" t="str">
        <f t="shared" si="447"/>
        <v/>
      </c>
      <c r="AU921" s="21" t="str">
        <f>IF(AND(AT921&lt;&gt;"",COUNTIF($AL$3:AL921,AL921)=1),SUMIF($AL$3:$AT$100003,AL921,$AT$3:$AT$100003),"")</f>
        <v/>
      </c>
      <c r="AV921" s="21" t="str">
        <f>IF(AND(COUNTIF($AM$3:AM921,AM921)=COUNTIF($AM$3:AM100921,AM921),AM921&lt;&gt;""),SUMIF($AM$3:AM921,AM921,$AT$3:AT921),"")</f>
        <v/>
      </c>
      <c r="AW921" s="96"/>
      <c r="AX921" s="20" t="str">
        <f>IF(COUNT(BC921:BH921)=6,MAX($AX$3:AX920)+1,"")</f>
        <v/>
      </c>
      <c r="AY921" s="20" t="str">
        <f>IF(AZ921="","",RANK(AZ921,$AZ$3:$AZ$100003,1)+COUNTIF($AZ$3:AZ921,AZ921)-1)</f>
        <v/>
      </c>
      <c r="AZ921" s="20" t="str">
        <f t="shared" si="448"/>
        <v/>
      </c>
      <c r="BA921" s="20" t="str">
        <f>IF(AN921="","",IF(COUNTIF($AN$3:AN921,AN921)=1,1+MAX($BA$3:BA920),INDEX($BA$3:BA920,MATCH(AN921,$AN$3:AN921,0),0)))</f>
        <v/>
      </c>
      <c r="BB921" s="20" t="str">
        <f>IF(AO921="","",IF(COUNTIF($AO$3:AO921,AO921)=1,1+MAX($BB$3:BB920),INDEX($BB$3:BB920,MATCH(AO921,$AO$3:AO921,0),0)))</f>
        <v/>
      </c>
      <c r="BC921" s="54" t="str">
        <f t="shared" si="449"/>
        <v/>
      </c>
      <c r="BD921" s="54" t="str">
        <f t="shared" si="450"/>
        <v/>
      </c>
      <c r="BE921" s="20" t="str">
        <f>IF($AN921="","",IF(COUNTIF(AN921,"*"&amp;BE$1&amp;"*"),COUNTIF(AN$3:AN921,"*"&amp;BE$1&amp;"*"),""))</f>
        <v/>
      </c>
      <c r="BF921" s="20" t="str">
        <f>IF($AN921="","",IF(COUNTIF(AO921,"*"&amp;BF$1&amp;"*"),COUNTIF(AO$3:AO921,"*"&amp;BF$1&amp;"*"),""))</f>
        <v/>
      </c>
      <c r="BG921" s="20" t="str">
        <f>IF($AN921="","",IF(COUNTIF(AP921,"*"&amp;BG$1&amp;"*"),COUNTIF(AP$3:AP921,"*"&amp;BG$1&amp;"*"),""))</f>
        <v/>
      </c>
      <c r="BH921" s="20" t="str">
        <f>IF($AN921="","",IF(COUNTIF(AQ921,"*"&amp;BH$1&amp;"*"),COUNTIF(AQ$3:AQ921,"*"&amp;BH$1&amp;"*"),""))</f>
        <v/>
      </c>
      <c r="BI921" s="58" t="str">
        <f t="shared" si="451"/>
        <v/>
      </c>
      <c r="BJ921" s="20" t="str">
        <f t="shared" si="452"/>
        <v/>
      </c>
      <c r="BK921" s="20" t="str">
        <f t="shared" si="453"/>
        <v/>
      </c>
      <c r="BM921" s="20" t="str">
        <f>IF($BM$1&gt;=1+MAX($BM$3:BM920),1+MAX($BM$3:BM920),"")</f>
        <v/>
      </c>
      <c r="BN921" s="20" t="str">
        <f t="shared" si="428"/>
        <v/>
      </c>
      <c r="BO921" s="20" t="str">
        <f t="shared" si="428"/>
        <v/>
      </c>
      <c r="BP921" s="20" t="str">
        <f t="shared" si="428"/>
        <v/>
      </c>
      <c r="BQ921" s="20" t="str">
        <f t="shared" si="428"/>
        <v/>
      </c>
      <c r="BR921" s="20" t="str">
        <f t="shared" si="428"/>
        <v/>
      </c>
      <c r="BS921" s="20" t="str">
        <f t="shared" si="428"/>
        <v/>
      </c>
      <c r="BT921" s="20" t="str">
        <f t="shared" si="428"/>
        <v/>
      </c>
      <c r="BU921" s="20" t="str">
        <f t="shared" si="428"/>
        <v/>
      </c>
      <c r="BV921" s="20" t="str">
        <f t="shared" si="428"/>
        <v/>
      </c>
      <c r="BW921" s="20" t="str">
        <f t="shared" si="428"/>
        <v/>
      </c>
      <c r="BX921" s="20" t="str">
        <f t="shared" si="428"/>
        <v/>
      </c>
    </row>
    <row r="922" spans="2:76" ht="30" customHeight="1" x14ac:dyDescent="0.2">
      <c r="B922" s="52"/>
      <c r="C922" s="52"/>
      <c r="D922" s="52"/>
      <c r="E922" s="30"/>
      <c r="F922" s="31"/>
      <c r="G922" s="32"/>
      <c r="H922" s="30"/>
      <c r="I922" s="31"/>
      <c r="J922" s="34"/>
      <c r="K922" s="112" t="str">
        <f t="shared" si="431"/>
        <v/>
      </c>
      <c r="L922" s="108" t="str">
        <f t="shared" si="432"/>
        <v/>
      </c>
      <c r="M922" s="108" t="str">
        <f t="shared" si="433"/>
        <v/>
      </c>
      <c r="N922" s="31" t="str">
        <f t="shared" si="434"/>
        <v/>
      </c>
      <c r="O922" s="31" t="str">
        <f t="shared" si="435"/>
        <v/>
      </c>
      <c r="P922" s="49" t="str">
        <f t="shared" si="436"/>
        <v/>
      </c>
      <c r="Q922" s="49" t="str">
        <f t="shared" si="437"/>
        <v/>
      </c>
      <c r="R922" s="32" t="str">
        <f t="shared" si="438"/>
        <v/>
      </c>
      <c r="S922" s="19"/>
      <c r="T922" s="45" t="str">
        <f t="shared" si="439"/>
        <v/>
      </c>
      <c r="U922" s="32" t="str">
        <f t="shared" si="440"/>
        <v/>
      </c>
      <c r="V922" s="22"/>
      <c r="W922" s="6" t="str">
        <f t="shared" si="429"/>
        <v/>
      </c>
      <c r="X922" s="7" t="str">
        <f t="shared" si="441"/>
        <v/>
      </c>
      <c r="Y922" s="19"/>
      <c r="Z922" s="13" t="str">
        <f t="shared" si="430"/>
        <v/>
      </c>
      <c r="AA922" s="13" t="str">
        <f t="shared" si="442"/>
        <v/>
      </c>
      <c r="AB922" s="7" t="str">
        <f t="shared" si="443"/>
        <v/>
      </c>
      <c r="AC922" s="22"/>
      <c r="AD922" s="3" t="str">
        <f>IF(B922="","",COUNT(B$3:B922))</f>
        <v/>
      </c>
      <c r="AE922" s="3" t="str">
        <f>IF(C922="","",COUNT(C$3:C922))</f>
        <v/>
      </c>
      <c r="AF922" s="3" t="str">
        <f>IF(D922="","",COUNT(D$3:D922))</f>
        <v/>
      </c>
      <c r="AG922" s="20" t="str">
        <f>IF(E922="","",COUNTA($E$3:E922))</f>
        <v/>
      </c>
      <c r="AH922" s="38" t="str">
        <f>IF(B922="",IF(OR($C922&lt;&gt;"",$D922&lt;&gt;"",$E922&lt;&gt;"",$H922&lt;&gt;"",$G922&lt;&gt;""),INDEX(AH$3:AH921,MATCH(MAX(AD$3:AD921),AD$3:AD921,0),0),""),B922)</f>
        <v/>
      </c>
      <c r="AI922" s="38" t="str">
        <f>IF(C922="",IF(OR($D922&lt;&gt;"",$E922&lt;&gt;"",$H922&lt;&gt;"",$G922&lt;&gt;""),INDEX(AI$3:AI921,MATCH(MAX(AE$3:AE921),AE$3:AE921,0),0),""),C922)</f>
        <v/>
      </c>
      <c r="AJ922" s="38" t="str">
        <f>IF(D922="",IF(OR($E922&lt;&gt;"",$H922&lt;&gt;"",$G922&lt;&gt;""),INDEX(AJ$3:AJ921,MATCH(MAX(AF$3:AF921),AF$3:AF921,0),0),""),D922)</f>
        <v/>
      </c>
      <c r="AK922" s="4" t="str">
        <f>IF(入力!E922="","",IFERROR(INDEX(雇用者!$B$3:$B$100003,IFERROR(MATCH("*"&amp;$E922&amp;"*",雇用者!B$3:B$100003,0),MATCH("*"&amp;$E922&amp;"*",雇用者!C$3:C$100003,0)),0),入力!E922))&amp;""</f>
        <v/>
      </c>
      <c r="AL922" s="20" t="str">
        <f>IF(AM922="","",$AM922&amp;"@"&amp;AN922&amp;IF(AN922="","","@"&amp;COUNTIF($AK$3:AK922,AN922)))</f>
        <v/>
      </c>
      <c r="AM922" s="26" t="str">
        <f t="shared" si="444"/>
        <v/>
      </c>
      <c r="AN922" s="4" t="str">
        <f>IF(AK922="",IF(AND(OR(H922&lt;&gt;"",G922&lt;&gt;""),E922=""),INDEX($AK$3:AK921,MATCH(MAX($AG$3:AG921),$AG$3:AG921,0),0),""),AK922)</f>
        <v/>
      </c>
      <c r="AO922" s="20" t="str">
        <f>IF(H922="",IF(AN922="","",IFERROR(INDEX(雇用者!$D$3:$D$100003,MATCH($AN922,雇用者!B$3:B$100003,0),0),"")),H922)&amp;""</f>
        <v/>
      </c>
      <c r="AP922" s="20" t="str">
        <f>IF(AN922="","",IFERROR(IF(AND(入力!I922="",H922=""),INDEX(雇用者!$E$3:$E$100003,MATCH($AN922,雇用者!B$3:B$100003,0),0),I922),I922))&amp;""</f>
        <v/>
      </c>
      <c r="AQ922" s="20" t="str">
        <f t="shared" si="445"/>
        <v/>
      </c>
      <c r="AR922" s="20" t="str">
        <f t="shared" si="446"/>
        <v/>
      </c>
      <c r="AS922" s="20" t="str">
        <f>IF(AN922="","",IFERROR(IF(AND(入力!G922="",H922=""),INDEX(雇用者!$F$3:$Y$100003,MATCH($AN922,雇用者!B$3:B$100003,0),MATCH($AM922,雇用者!$F$1:$Y$1,1)),IF(G922="","",G922)),IF(G922="","",G922)))</f>
        <v/>
      </c>
      <c r="AT922" s="21" t="str">
        <f t="shared" si="447"/>
        <v/>
      </c>
      <c r="AU922" s="21" t="str">
        <f>IF(AND(AT922&lt;&gt;"",COUNTIF($AL$3:AL922,AL922)=1),SUMIF($AL$3:$AT$100003,AL922,$AT$3:$AT$100003),"")</f>
        <v/>
      </c>
      <c r="AV922" s="21" t="str">
        <f>IF(AND(COUNTIF($AM$3:AM922,AM922)=COUNTIF($AM$3:AM100922,AM922),AM922&lt;&gt;""),SUMIF($AM$3:AM922,AM922,$AT$3:AT922),"")</f>
        <v/>
      </c>
      <c r="AW922" s="96"/>
      <c r="AX922" s="20" t="str">
        <f>IF(COUNT(BC922:BH922)=6,MAX($AX$3:AX921)+1,"")</f>
        <v/>
      </c>
      <c r="AY922" s="20" t="str">
        <f>IF(AZ922="","",RANK(AZ922,$AZ$3:$AZ$100003,1)+COUNTIF($AZ$3:AZ922,AZ922)-1)</f>
        <v/>
      </c>
      <c r="AZ922" s="20" t="str">
        <f t="shared" si="448"/>
        <v/>
      </c>
      <c r="BA922" s="20" t="str">
        <f>IF(AN922="","",IF(COUNTIF($AN$3:AN922,AN922)=1,1+MAX($BA$3:BA921),INDEX($BA$3:BA921,MATCH(AN922,$AN$3:AN922,0),0)))</f>
        <v/>
      </c>
      <c r="BB922" s="20" t="str">
        <f>IF(AO922="","",IF(COUNTIF($AO$3:AO922,AO922)=1,1+MAX($BB$3:BB921),INDEX($BB$3:BB921,MATCH(AO922,$AO$3:AO922,0),0)))</f>
        <v/>
      </c>
      <c r="BC922" s="54" t="str">
        <f t="shared" si="449"/>
        <v/>
      </c>
      <c r="BD922" s="54" t="str">
        <f t="shared" si="450"/>
        <v/>
      </c>
      <c r="BE922" s="20" t="str">
        <f>IF($AN922="","",IF(COUNTIF(AN922,"*"&amp;BE$1&amp;"*"),COUNTIF(AN$3:AN922,"*"&amp;BE$1&amp;"*"),""))</f>
        <v/>
      </c>
      <c r="BF922" s="20" t="str">
        <f>IF($AN922="","",IF(COUNTIF(AO922,"*"&amp;BF$1&amp;"*"),COUNTIF(AO$3:AO922,"*"&amp;BF$1&amp;"*"),""))</f>
        <v/>
      </c>
      <c r="BG922" s="20" t="str">
        <f>IF($AN922="","",IF(COUNTIF(AP922,"*"&amp;BG$1&amp;"*"),COUNTIF(AP$3:AP922,"*"&amp;BG$1&amp;"*"),""))</f>
        <v/>
      </c>
      <c r="BH922" s="20" t="str">
        <f>IF($AN922="","",IF(COUNTIF(AQ922,"*"&amp;BH$1&amp;"*"),COUNTIF(AQ$3:AQ922,"*"&amp;BH$1&amp;"*"),""))</f>
        <v/>
      </c>
      <c r="BI922" s="58" t="str">
        <f t="shared" si="451"/>
        <v/>
      </c>
      <c r="BJ922" s="20" t="str">
        <f t="shared" si="452"/>
        <v/>
      </c>
      <c r="BK922" s="20" t="str">
        <f t="shared" si="453"/>
        <v/>
      </c>
      <c r="BM922" s="20" t="str">
        <f>IF($BM$1&gt;=1+MAX($BM$3:BM921),1+MAX($BM$3:BM921),"")</f>
        <v/>
      </c>
      <c r="BN922" s="20" t="str">
        <f t="shared" si="428"/>
        <v/>
      </c>
      <c r="BO922" s="20" t="str">
        <f t="shared" ref="BN922:BX945" si="454">IFERROR(IF($BM922="","",INDEX($AH$3:$AT$100003,MATCH($BM922,INDEX($AX$3:$AY$100003,0,MATCH($BN$1,$AX$2:$AY$2,0)),0),MATCH(BO$2,$AH$2:$AT$2,0))),"")</f>
        <v/>
      </c>
      <c r="BP922" s="20" t="str">
        <f t="shared" si="454"/>
        <v/>
      </c>
      <c r="BQ922" s="20" t="str">
        <f t="shared" si="454"/>
        <v/>
      </c>
      <c r="BR922" s="20" t="str">
        <f t="shared" si="454"/>
        <v/>
      </c>
      <c r="BS922" s="20" t="str">
        <f t="shared" si="454"/>
        <v/>
      </c>
      <c r="BT922" s="20" t="str">
        <f t="shared" si="454"/>
        <v/>
      </c>
      <c r="BU922" s="20" t="str">
        <f t="shared" si="454"/>
        <v/>
      </c>
      <c r="BV922" s="20" t="str">
        <f t="shared" si="454"/>
        <v/>
      </c>
      <c r="BW922" s="20" t="str">
        <f t="shared" si="454"/>
        <v/>
      </c>
      <c r="BX922" s="20" t="str">
        <f t="shared" si="454"/>
        <v/>
      </c>
    </row>
    <row r="923" spans="2:76" ht="30" customHeight="1" x14ac:dyDescent="0.2">
      <c r="B923" s="52"/>
      <c r="C923" s="52"/>
      <c r="D923" s="52"/>
      <c r="E923" s="30"/>
      <c r="F923" s="31"/>
      <c r="G923" s="32"/>
      <c r="H923" s="30"/>
      <c r="I923" s="31"/>
      <c r="J923" s="34"/>
      <c r="K923" s="112" t="str">
        <f t="shared" si="431"/>
        <v/>
      </c>
      <c r="L923" s="108" t="str">
        <f t="shared" si="432"/>
        <v/>
      </c>
      <c r="M923" s="108" t="str">
        <f t="shared" si="433"/>
        <v/>
      </c>
      <c r="N923" s="31" t="str">
        <f t="shared" si="434"/>
        <v/>
      </c>
      <c r="O923" s="31" t="str">
        <f t="shared" si="435"/>
        <v/>
      </c>
      <c r="P923" s="49" t="str">
        <f t="shared" si="436"/>
        <v/>
      </c>
      <c r="Q923" s="49" t="str">
        <f t="shared" si="437"/>
        <v/>
      </c>
      <c r="R923" s="32" t="str">
        <f t="shared" si="438"/>
        <v/>
      </c>
      <c r="S923" s="19"/>
      <c r="T923" s="45" t="str">
        <f t="shared" si="439"/>
        <v/>
      </c>
      <c r="U923" s="32" t="str">
        <f t="shared" si="440"/>
        <v/>
      </c>
      <c r="V923" s="22"/>
      <c r="W923" s="6" t="str">
        <f t="shared" si="429"/>
        <v/>
      </c>
      <c r="X923" s="7" t="str">
        <f t="shared" si="441"/>
        <v/>
      </c>
      <c r="Y923" s="19"/>
      <c r="Z923" s="13" t="str">
        <f t="shared" si="430"/>
        <v/>
      </c>
      <c r="AA923" s="13" t="str">
        <f t="shared" si="442"/>
        <v/>
      </c>
      <c r="AB923" s="7" t="str">
        <f t="shared" si="443"/>
        <v/>
      </c>
      <c r="AC923" s="22"/>
      <c r="AD923" s="3" t="str">
        <f>IF(B923="","",COUNT(B$3:B923))</f>
        <v/>
      </c>
      <c r="AE923" s="3" t="str">
        <f>IF(C923="","",COUNT(C$3:C923))</f>
        <v/>
      </c>
      <c r="AF923" s="3" t="str">
        <f>IF(D923="","",COUNT(D$3:D923))</f>
        <v/>
      </c>
      <c r="AG923" s="20" t="str">
        <f>IF(E923="","",COUNTA($E$3:E923))</f>
        <v/>
      </c>
      <c r="AH923" s="38" t="str">
        <f>IF(B923="",IF(OR($C923&lt;&gt;"",$D923&lt;&gt;"",$E923&lt;&gt;"",$H923&lt;&gt;"",$G923&lt;&gt;""),INDEX(AH$3:AH922,MATCH(MAX(AD$3:AD922),AD$3:AD922,0),0),""),B923)</f>
        <v/>
      </c>
      <c r="AI923" s="38" t="str">
        <f>IF(C923="",IF(OR($D923&lt;&gt;"",$E923&lt;&gt;"",$H923&lt;&gt;"",$G923&lt;&gt;""),INDEX(AI$3:AI922,MATCH(MAX(AE$3:AE922),AE$3:AE922,0),0),""),C923)</f>
        <v/>
      </c>
      <c r="AJ923" s="38" t="str">
        <f>IF(D923="",IF(OR($E923&lt;&gt;"",$H923&lt;&gt;"",$G923&lt;&gt;""),INDEX(AJ$3:AJ922,MATCH(MAX(AF$3:AF922),AF$3:AF922,0),0),""),D923)</f>
        <v/>
      </c>
      <c r="AK923" s="4" t="str">
        <f>IF(入力!E923="","",IFERROR(INDEX(雇用者!$B$3:$B$100003,IFERROR(MATCH("*"&amp;$E923&amp;"*",雇用者!B$3:B$100003,0),MATCH("*"&amp;$E923&amp;"*",雇用者!C$3:C$100003,0)),0),入力!E923))&amp;""</f>
        <v/>
      </c>
      <c r="AL923" s="20" t="str">
        <f>IF(AM923="","",$AM923&amp;"@"&amp;AN923&amp;IF(AN923="","","@"&amp;COUNTIF($AK$3:AK923,AN923)))</f>
        <v/>
      </c>
      <c r="AM923" s="26" t="str">
        <f t="shared" si="444"/>
        <v/>
      </c>
      <c r="AN923" s="4" t="str">
        <f>IF(AK923="",IF(AND(OR(H923&lt;&gt;"",G923&lt;&gt;""),E923=""),INDEX($AK$3:AK922,MATCH(MAX($AG$3:AG922),$AG$3:AG922,0),0),""),AK923)</f>
        <v/>
      </c>
      <c r="AO923" s="20" t="str">
        <f>IF(H923="",IF(AN923="","",IFERROR(INDEX(雇用者!$D$3:$D$100003,MATCH($AN923,雇用者!B$3:B$100003,0),0),"")),H923)&amp;""</f>
        <v/>
      </c>
      <c r="AP923" s="20" t="str">
        <f>IF(AN923="","",IFERROR(IF(AND(入力!I923="",H923=""),INDEX(雇用者!$E$3:$E$100003,MATCH($AN923,雇用者!B$3:B$100003,0),0),I923),I923))&amp;""</f>
        <v/>
      </c>
      <c r="AQ923" s="20" t="str">
        <f t="shared" si="445"/>
        <v/>
      </c>
      <c r="AR923" s="20" t="str">
        <f t="shared" si="446"/>
        <v/>
      </c>
      <c r="AS923" s="20" t="str">
        <f>IF(AN923="","",IFERROR(IF(AND(入力!G923="",H923=""),INDEX(雇用者!$F$3:$Y$100003,MATCH($AN923,雇用者!B$3:B$100003,0),MATCH($AM923,雇用者!$F$1:$Y$1,1)),IF(G923="","",G923)),IF(G923="","",G923)))</f>
        <v/>
      </c>
      <c r="AT923" s="21" t="str">
        <f t="shared" si="447"/>
        <v/>
      </c>
      <c r="AU923" s="21" t="str">
        <f>IF(AND(AT923&lt;&gt;"",COUNTIF($AL$3:AL923,AL923)=1),SUMIF($AL$3:$AT$100003,AL923,$AT$3:$AT$100003),"")</f>
        <v/>
      </c>
      <c r="AV923" s="21" t="str">
        <f>IF(AND(COUNTIF($AM$3:AM923,AM923)=COUNTIF($AM$3:AM100923,AM923),AM923&lt;&gt;""),SUMIF($AM$3:AM923,AM923,$AT$3:AT923),"")</f>
        <v/>
      </c>
      <c r="AW923" s="96"/>
      <c r="AX923" s="20" t="str">
        <f>IF(COUNT(BC923:BH923)=6,MAX($AX$3:AX922)+1,"")</f>
        <v/>
      </c>
      <c r="AY923" s="20" t="str">
        <f>IF(AZ923="","",RANK(AZ923,$AZ$3:$AZ$100003,1)+COUNTIF($AZ$3:AZ923,AZ923)-1)</f>
        <v/>
      </c>
      <c r="AZ923" s="20" t="str">
        <f t="shared" si="448"/>
        <v/>
      </c>
      <c r="BA923" s="20" t="str">
        <f>IF(AN923="","",IF(COUNTIF($AN$3:AN923,AN923)=1,1+MAX($BA$3:BA922),INDEX($BA$3:BA922,MATCH(AN923,$AN$3:AN923,0),0)))</f>
        <v/>
      </c>
      <c r="BB923" s="20" t="str">
        <f>IF(AO923="","",IF(COUNTIF($AO$3:AO923,AO923)=1,1+MAX($BB$3:BB922),INDEX($BB$3:BB922,MATCH(AO923,$AO$3:AO923,0),0)))</f>
        <v/>
      </c>
      <c r="BC923" s="54" t="str">
        <f t="shared" si="449"/>
        <v/>
      </c>
      <c r="BD923" s="54" t="str">
        <f t="shared" si="450"/>
        <v/>
      </c>
      <c r="BE923" s="20" t="str">
        <f>IF($AN923="","",IF(COUNTIF(AN923,"*"&amp;BE$1&amp;"*"),COUNTIF(AN$3:AN923,"*"&amp;BE$1&amp;"*"),""))</f>
        <v/>
      </c>
      <c r="BF923" s="20" t="str">
        <f>IF($AN923="","",IF(COUNTIF(AO923,"*"&amp;BF$1&amp;"*"),COUNTIF(AO$3:AO923,"*"&amp;BF$1&amp;"*"),""))</f>
        <v/>
      </c>
      <c r="BG923" s="20" t="str">
        <f>IF($AN923="","",IF(COUNTIF(AP923,"*"&amp;BG$1&amp;"*"),COUNTIF(AP$3:AP923,"*"&amp;BG$1&amp;"*"),""))</f>
        <v/>
      </c>
      <c r="BH923" s="20" t="str">
        <f>IF($AN923="","",IF(COUNTIF(AQ923,"*"&amp;BH$1&amp;"*"),COUNTIF(AQ$3:AQ923,"*"&amp;BH$1&amp;"*"),""))</f>
        <v/>
      </c>
      <c r="BI923" s="58" t="str">
        <f t="shared" si="451"/>
        <v/>
      </c>
      <c r="BJ923" s="20" t="str">
        <f t="shared" si="452"/>
        <v/>
      </c>
      <c r="BK923" s="20" t="str">
        <f t="shared" si="453"/>
        <v/>
      </c>
      <c r="BM923" s="20" t="str">
        <f>IF($BM$1&gt;=1+MAX($BM$3:BM922),1+MAX($BM$3:BM922),"")</f>
        <v/>
      </c>
      <c r="BN923" s="20" t="str">
        <f t="shared" si="454"/>
        <v/>
      </c>
      <c r="BO923" s="20" t="str">
        <f t="shared" si="454"/>
        <v/>
      </c>
      <c r="BP923" s="20" t="str">
        <f t="shared" si="454"/>
        <v/>
      </c>
      <c r="BQ923" s="20" t="str">
        <f t="shared" si="454"/>
        <v/>
      </c>
      <c r="BR923" s="20" t="str">
        <f t="shared" si="454"/>
        <v/>
      </c>
      <c r="BS923" s="20" t="str">
        <f t="shared" si="454"/>
        <v/>
      </c>
      <c r="BT923" s="20" t="str">
        <f t="shared" si="454"/>
        <v/>
      </c>
      <c r="BU923" s="20" t="str">
        <f t="shared" si="454"/>
        <v/>
      </c>
      <c r="BV923" s="20" t="str">
        <f t="shared" si="454"/>
        <v/>
      </c>
      <c r="BW923" s="20" t="str">
        <f t="shared" si="454"/>
        <v/>
      </c>
      <c r="BX923" s="20" t="str">
        <f t="shared" si="454"/>
        <v/>
      </c>
    </row>
    <row r="924" spans="2:76" ht="30" customHeight="1" x14ac:dyDescent="0.2">
      <c r="B924" s="52"/>
      <c r="C924" s="52"/>
      <c r="D924" s="52"/>
      <c r="E924" s="30"/>
      <c r="F924" s="31"/>
      <c r="G924" s="32"/>
      <c r="H924" s="30"/>
      <c r="I924" s="31"/>
      <c r="J924" s="34"/>
      <c r="K924" s="112" t="str">
        <f t="shared" si="431"/>
        <v/>
      </c>
      <c r="L924" s="108" t="str">
        <f t="shared" si="432"/>
        <v/>
      </c>
      <c r="M924" s="108" t="str">
        <f t="shared" si="433"/>
        <v/>
      </c>
      <c r="N924" s="31" t="str">
        <f t="shared" si="434"/>
        <v/>
      </c>
      <c r="O924" s="31" t="str">
        <f t="shared" si="435"/>
        <v/>
      </c>
      <c r="P924" s="49" t="str">
        <f t="shared" si="436"/>
        <v/>
      </c>
      <c r="Q924" s="49" t="str">
        <f t="shared" si="437"/>
        <v/>
      </c>
      <c r="R924" s="32" t="str">
        <f t="shared" si="438"/>
        <v/>
      </c>
      <c r="S924" s="19"/>
      <c r="T924" s="45" t="str">
        <f t="shared" si="439"/>
        <v/>
      </c>
      <c r="U924" s="32" t="str">
        <f t="shared" si="440"/>
        <v/>
      </c>
      <c r="V924" s="22"/>
      <c r="W924" s="6" t="str">
        <f t="shared" si="429"/>
        <v/>
      </c>
      <c r="X924" s="7" t="str">
        <f t="shared" si="441"/>
        <v/>
      </c>
      <c r="Y924" s="19"/>
      <c r="Z924" s="13" t="str">
        <f t="shared" si="430"/>
        <v/>
      </c>
      <c r="AA924" s="13" t="str">
        <f t="shared" si="442"/>
        <v/>
      </c>
      <c r="AB924" s="7" t="str">
        <f t="shared" si="443"/>
        <v/>
      </c>
      <c r="AC924" s="22"/>
      <c r="AD924" s="3" t="str">
        <f>IF(B924="","",COUNT(B$3:B924))</f>
        <v/>
      </c>
      <c r="AE924" s="3" t="str">
        <f>IF(C924="","",COUNT(C$3:C924))</f>
        <v/>
      </c>
      <c r="AF924" s="3" t="str">
        <f>IF(D924="","",COUNT(D$3:D924))</f>
        <v/>
      </c>
      <c r="AG924" s="20" t="str">
        <f>IF(E924="","",COUNTA($E$3:E924))</f>
        <v/>
      </c>
      <c r="AH924" s="38" t="str">
        <f>IF(B924="",IF(OR($C924&lt;&gt;"",$D924&lt;&gt;"",$E924&lt;&gt;"",$H924&lt;&gt;"",$G924&lt;&gt;""),INDEX(AH$3:AH923,MATCH(MAX(AD$3:AD923),AD$3:AD923,0),0),""),B924)</f>
        <v/>
      </c>
      <c r="AI924" s="38" t="str">
        <f>IF(C924="",IF(OR($D924&lt;&gt;"",$E924&lt;&gt;"",$H924&lt;&gt;"",$G924&lt;&gt;""),INDEX(AI$3:AI923,MATCH(MAX(AE$3:AE923),AE$3:AE923,0),0),""),C924)</f>
        <v/>
      </c>
      <c r="AJ924" s="38" t="str">
        <f>IF(D924="",IF(OR($E924&lt;&gt;"",$H924&lt;&gt;"",$G924&lt;&gt;""),INDEX(AJ$3:AJ923,MATCH(MAX(AF$3:AF923),AF$3:AF923,0),0),""),D924)</f>
        <v/>
      </c>
      <c r="AK924" s="4" t="str">
        <f>IF(入力!E924="","",IFERROR(INDEX(雇用者!$B$3:$B$100003,IFERROR(MATCH("*"&amp;$E924&amp;"*",雇用者!B$3:B$100003,0),MATCH("*"&amp;$E924&amp;"*",雇用者!C$3:C$100003,0)),0),入力!E924))&amp;""</f>
        <v/>
      </c>
      <c r="AL924" s="20" t="str">
        <f>IF(AM924="","",$AM924&amp;"@"&amp;AN924&amp;IF(AN924="","","@"&amp;COUNTIF($AK$3:AK924,AN924)))</f>
        <v/>
      </c>
      <c r="AM924" s="26" t="str">
        <f t="shared" si="444"/>
        <v/>
      </c>
      <c r="AN924" s="4" t="str">
        <f>IF(AK924="",IF(AND(OR(H924&lt;&gt;"",G924&lt;&gt;""),E924=""),INDEX($AK$3:AK923,MATCH(MAX($AG$3:AG923),$AG$3:AG923,0),0),""),AK924)</f>
        <v/>
      </c>
      <c r="AO924" s="20" t="str">
        <f>IF(H924="",IF(AN924="","",IFERROR(INDEX(雇用者!$D$3:$D$100003,MATCH($AN924,雇用者!B$3:B$100003,0),0),"")),H924)&amp;""</f>
        <v/>
      </c>
      <c r="AP924" s="20" t="str">
        <f>IF(AN924="","",IFERROR(IF(AND(入力!I924="",H924=""),INDEX(雇用者!$E$3:$E$100003,MATCH($AN924,雇用者!B$3:B$100003,0),0),I924),I924))&amp;""</f>
        <v/>
      </c>
      <c r="AQ924" s="20" t="str">
        <f t="shared" si="445"/>
        <v/>
      </c>
      <c r="AR924" s="20" t="str">
        <f t="shared" si="446"/>
        <v/>
      </c>
      <c r="AS924" s="20" t="str">
        <f>IF(AN924="","",IFERROR(IF(AND(入力!G924="",H924=""),INDEX(雇用者!$F$3:$Y$100003,MATCH($AN924,雇用者!B$3:B$100003,0),MATCH($AM924,雇用者!$F$1:$Y$1,1)),IF(G924="","",G924)),IF(G924="","",G924)))</f>
        <v/>
      </c>
      <c r="AT924" s="21" t="str">
        <f t="shared" si="447"/>
        <v/>
      </c>
      <c r="AU924" s="21" t="str">
        <f>IF(AND(AT924&lt;&gt;"",COUNTIF($AL$3:AL924,AL924)=1),SUMIF($AL$3:$AT$100003,AL924,$AT$3:$AT$100003),"")</f>
        <v/>
      </c>
      <c r="AV924" s="21" t="str">
        <f>IF(AND(COUNTIF($AM$3:AM924,AM924)=COUNTIF($AM$3:AM100924,AM924),AM924&lt;&gt;""),SUMIF($AM$3:AM924,AM924,$AT$3:AT924),"")</f>
        <v/>
      </c>
      <c r="AW924" s="96"/>
      <c r="AX924" s="20" t="str">
        <f>IF(COUNT(BC924:BH924)=6,MAX($AX$3:AX923)+1,"")</f>
        <v/>
      </c>
      <c r="AY924" s="20" t="str">
        <f>IF(AZ924="","",RANK(AZ924,$AZ$3:$AZ$100003,1)+COUNTIF($AZ$3:AZ924,AZ924)-1)</f>
        <v/>
      </c>
      <c r="AZ924" s="20" t="str">
        <f t="shared" si="448"/>
        <v/>
      </c>
      <c r="BA924" s="20" t="str">
        <f>IF(AN924="","",IF(COUNTIF($AN$3:AN924,AN924)=1,1+MAX($BA$3:BA923),INDEX($BA$3:BA923,MATCH(AN924,$AN$3:AN924,0),0)))</f>
        <v/>
      </c>
      <c r="BB924" s="20" t="str">
        <f>IF(AO924="","",IF(COUNTIF($AO$3:AO924,AO924)=1,1+MAX($BB$3:BB923),INDEX($BB$3:BB923,MATCH(AO924,$AO$3:AO924,0),0)))</f>
        <v/>
      </c>
      <c r="BC924" s="54" t="str">
        <f t="shared" si="449"/>
        <v/>
      </c>
      <c r="BD924" s="54" t="str">
        <f t="shared" si="450"/>
        <v/>
      </c>
      <c r="BE924" s="20" t="str">
        <f>IF($AN924="","",IF(COUNTIF(AN924,"*"&amp;BE$1&amp;"*"),COUNTIF(AN$3:AN924,"*"&amp;BE$1&amp;"*"),""))</f>
        <v/>
      </c>
      <c r="BF924" s="20" t="str">
        <f>IF($AN924="","",IF(COUNTIF(AO924,"*"&amp;BF$1&amp;"*"),COUNTIF(AO$3:AO924,"*"&amp;BF$1&amp;"*"),""))</f>
        <v/>
      </c>
      <c r="BG924" s="20" t="str">
        <f>IF($AN924="","",IF(COUNTIF(AP924,"*"&amp;BG$1&amp;"*"),COUNTIF(AP$3:AP924,"*"&amp;BG$1&amp;"*"),""))</f>
        <v/>
      </c>
      <c r="BH924" s="20" t="str">
        <f>IF($AN924="","",IF(COUNTIF(AQ924,"*"&amp;BH$1&amp;"*"),COUNTIF(AQ$3:AQ924,"*"&amp;BH$1&amp;"*"),""))</f>
        <v/>
      </c>
      <c r="BI924" s="58" t="str">
        <f t="shared" si="451"/>
        <v/>
      </c>
      <c r="BJ924" s="20" t="str">
        <f t="shared" si="452"/>
        <v/>
      </c>
      <c r="BK924" s="20" t="str">
        <f t="shared" si="453"/>
        <v/>
      </c>
      <c r="BM924" s="20" t="str">
        <f>IF($BM$1&gt;=1+MAX($BM$3:BM923),1+MAX($BM$3:BM923),"")</f>
        <v/>
      </c>
      <c r="BN924" s="20" t="str">
        <f t="shared" si="454"/>
        <v/>
      </c>
      <c r="BO924" s="20" t="str">
        <f t="shared" si="454"/>
        <v/>
      </c>
      <c r="BP924" s="20" t="str">
        <f t="shared" si="454"/>
        <v/>
      </c>
      <c r="BQ924" s="20" t="str">
        <f t="shared" si="454"/>
        <v/>
      </c>
      <c r="BR924" s="20" t="str">
        <f t="shared" si="454"/>
        <v/>
      </c>
      <c r="BS924" s="20" t="str">
        <f t="shared" si="454"/>
        <v/>
      </c>
      <c r="BT924" s="20" t="str">
        <f t="shared" si="454"/>
        <v/>
      </c>
      <c r="BU924" s="20" t="str">
        <f t="shared" si="454"/>
        <v/>
      </c>
      <c r="BV924" s="20" t="str">
        <f t="shared" si="454"/>
        <v/>
      </c>
      <c r="BW924" s="20" t="str">
        <f t="shared" si="454"/>
        <v/>
      </c>
      <c r="BX924" s="20" t="str">
        <f t="shared" si="454"/>
        <v/>
      </c>
    </row>
    <row r="925" spans="2:76" ht="30" customHeight="1" x14ac:dyDescent="0.2">
      <c r="B925" s="52"/>
      <c r="C925" s="52"/>
      <c r="D925" s="52"/>
      <c r="E925" s="30"/>
      <c r="F925" s="31"/>
      <c r="G925" s="32"/>
      <c r="H925" s="30"/>
      <c r="I925" s="31"/>
      <c r="J925" s="34"/>
      <c r="K925" s="112" t="str">
        <f t="shared" si="431"/>
        <v/>
      </c>
      <c r="L925" s="108" t="str">
        <f t="shared" si="432"/>
        <v/>
      </c>
      <c r="M925" s="108" t="str">
        <f t="shared" si="433"/>
        <v/>
      </c>
      <c r="N925" s="31" t="str">
        <f t="shared" si="434"/>
        <v/>
      </c>
      <c r="O925" s="31" t="str">
        <f t="shared" si="435"/>
        <v/>
      </c>
      <c r="P925" s="49" t="str">
        <f t="shared" si="436"/>
        <v/>
      </c>
      <c r="Q925" s="49" t="str">
        <f t="shared" si="437"/>
        <v/>
      </c>
      <c r="R925" s="32" t="str">
        <f t="shared" si="438"/>
        <v/>
      </c>
      <c r="S925" s="19"/>
      <c r="T925" s="45" t="str">
        <f t="shared" si="439"/>
        <v/>
      </c>
      <c r="U925" s="32" t="str">
        <f t="shared" si="440"/>
        <v/>
      </c>
      <c r="V925" s="22"/>
      <c r="W925" s="6" t="str">
        <f t="shared" si="429"/>
        <v/>
      </c>
      <c r="X925" s="7" t="str">
        <f t="shared" si="441"/>
        <v/>
      </c>
      <c r="Y925" s="19"/>
      <c r="Z925" s="13" t="str">
        <f t="shared" si="430"/>
        <v/>
      </c>
      <c r="AA925" s="13" t="str">
        <f t="shared" si="442"/>
        <v/>
      </c>
      <c r="AB925" s="7" t="str">
        <f t="shared" si="443"/>
        <v/>
      </c>
      <c r="AC925" s="22"/>
      <c r="AD925" s="3" t="str">
        <f>IF(B925="","",COUNT(B$3:B925))</f>
        <v/>
      </c>
      <c r="AE925" s="3" t="str">
        <f>IF(C925="","",COUNT(C$3:C925))</f>
        <v/>
      </c>
      <c r="AF925" s="3" t="str">
        <f>IF(D925="","",COUNT(D$3:D925))</f>
        <v/>
      </c>
      <c r="AG925" s="20" t="str">
        <f>IF(E925="","",COUNTA($E$3:E925))</f>
        <v/>
      </c>
      <c r="AH925" s="38" t="str">
        <f>IF(B925="",IF(OR($C925&lt;&gt;"",$D925&lt;&gt;"",$E925&lt;&gt;"",$H925&lt;&gt;"",$G925&lt;&gt;""),INDEX(AH$3:AH924,MATCH(MAX(AD$3:AD924),AD$3:AD924,0),0),""),B925)</f>
        <v/>
      </c>
      <c r="AI925" s="38" t="str">
        <f>IF(C925="",IF(OR($D925&lt;&gt;"",$E925&lt;&gt;"",$H925&lt;&gt;"",$G925&lt;&gt;""),INDEX(AI$3:AI924,MATCH(MAX(AE$3:AE924),AE$3:AE924,0),0),""),C925)</f>
        <v/>
      </c>
      <c r="AJ925" s="38" t="str">
        <f>IF(D925="",IF(OR($E925&lt;&gt;"",$H925&lt;&gt;"",$G925&lt;&gt;""),INDEX(AJ$3:AJ924,MATCH(MAX(AF$3:AF924),AF$3:AF924,0),0),""),D925)</f>
        <v/>
      </c>
      <c r="AK925" s="4" t="str">
        <f>IF(入力!E925="","",IFERROR(INDEX(雇用者!$B$3:$B$100003,IFERROR(MATCH("*"&amp;$E925&amp;"*",雇用者!B$3:B$100003,0),MATCH("*"&amp;$E925&amp;"*",雇用者!C$3:C$100003,0)),0),入力!E925))&amp;""</f>
        <v/>
      </c>
      <c r="AL925" s="20" t="str">
        <f>IF(AM925="","",$AM925&amp;"@"&amp;AN925&amp;IF(AN925="","","@"&amp;COUNTIF($AK$3:AK925,AN925)))</f>
        <v/>
      </c>
      <c r="AM925" s="26" t="str">
        <f t="shared" si="444"/>
        <v/>
      </c>
      <c r="AN925" s="4" t="str">
        <f>IF(AK925="",IF(AND(OR(H925&lt;&gt;"",G925&lt;&gt;""),E925=""),INDEX($AK$3:AK924,MATCH(MAX($AG$3:AG924),$AG$3:AG924,0),0),""),AK925)</f>
        <v/>
      </c>
      <c r="AO925" s="20" t="str">
        <f>IF(H925="",IF(AN925="","",IFERROR(INDEX(雇用者!$D$3:$D$100003,MATCH($AN925,雇用者!B$3:B$100003,0),0),"")),H925)&amp;""</f>
        <v/>
      </c>
      <c r="AP925" s="20" t="str">
        <f>IF(AN925="","",IFERROR(IF(AND(入力!I925="",H925=""),INDEX(雇用者!$E$3:$E$100003,MATCH($AN925,雇用者!B$3:B$100003,0),0),I925),I925))&amp;""</f>
        <v/>
      </c>
      <c r="AQ925" s="20" t="str">
        <f t="shared" si="445"/>
        <v/>
      </c>
      <c r="AR925" s="20" t="str">
        <f t="shared" si="446"/>
        <v/>
      </c>
      <c r="AS925" s="20" t="str">
        <f>IF(AN925="","",IFERROR(IF(AND(入力!G925="",H925=""),INDEX(雇用者!$F$3:$Y$100003,MATCH($AN925,雇用者!B$3:B$100003,0),MATCH($AM925,雇用者!$F$1:$Y$1,1)),IF(G925="","",G925)),IF(G925="","",G925)))</f>
        <v/>
      </c>
      <c r="AT925" s="21" t="str">
        <f t="shared" si="447"/>
        <v/>
      </c>
      <c r="AU925" s="21" t="str">
        <f>IF(AND(AT925&lt;&gt;"",COUNTIF($AL$3:AL925,AL925)=1),SUMIF($AL$3:$AT$100003,AL925,$AT$3:$AT$100003),"")</f>
        <v/>
      </c>
      <c r="AV925" s="21" t="str">
        <f>IF(AND(COUNTIF($AM$3:AM925,AM925)=COUNTIF($AM$3:AM100925,AM925),AM925&lt;&gt;""),SUMIF($AM$3:AM925,AM925,$AT$3:AT925),"")</f>
        <v/>
      </c>
      <c r="AW925" s="96"/>
      <c r="AX925" s="20" t="str">
        <f>IF(COUNT(BC925:BH925)=6,MAX($AX$3:AX924)+1,"")</f>
        <v/>
      </c>
      <c r="AY925" s="20" t="str">
        <f>IF(AZ925="","",RANK(AZ925,$AZ$3:$AZ$100003,1)+COUNTIF($AZ$3:AZ925,AZ925)-1)</f>
        <v/>
      </c>
      <c r="AZ925" s="20" t="str">
        <f t="shared" si="448"/>
        <v/>
      </c>
      <c r="BA925" s="20" t="str">
        <f>IF(AN925="","",IF(COUNTIF($AN$3:AN925,AN925)=1,1+MAX($BA$3:BA924),INDEX($BA$3:BA924,MATCH(AN925,$AN$3:AN925,0),0)))</f>
        <v/>
      </c>
      <c r="BB925" s="20" t="str">
        <f>IF(AO925="","",IF(COUNTIF($AO$3:AO925,AO925)=1,1+MAX($BB$3:BB924),INDEX($BB$3:BB924,MATCH(AO925,$AO$3:AO925,0),0)))</f>
        <v/>
      </c>
      <c r="BC925" s="54" t="str">
        <f t="shared" si="449"/>
        <v/>
      </c>
      <c r="BD925" s="54" t="str">
        <f t="shared" si="450"/>
        <v/>
      </c>
      <c r="BE925" s="20" t="str">
        <f>IF($AN925="","",IF(COUNTIF(AN925,"*"&amp;BE$1&amp;"*"),COUNTIF(AN$3:AN925,"*"&amp;BE$1&amp;"*"),""))</f>
        <v/>
      </c>
      <c r="BF925" s="20" t="str">
        <f>IF($AN925="","",IF(COUNTIF(AO925,"*"&amp;BF$1&amp;"*"),COUNTIF(AO$3:AO925,"*"&amp;BF$1&amp;"*"),""))</f>
        <v/>
      </c>
      <c r="BG925" s="20" t="str">
        <f>IF($AN925="","",IF(COUNTIF(AP925,"*"&amp;BG$1&amp;"*"),COUNTIF(AP$3:AP925,"*"&amp;BG$1&amp;"*"),""))</f>
        <v/>
      </c>
      <c r="BH925" s="20" t="str">
        <f>IF($AN925="","",IF(COUNTIF(AQ925,"*"&amp;BH$1&amp;"*"),COUNTIF(AQ$3:AQ925,"*"&amp;BH$1&amp;"*"),""))</f>
        <v/>
      </c>
      <c r="BI925" s="58" t="str">
        <f t="shared" si="451"/>
        <v/>
      </c>
      <c r="BJ925" s="20" t="str">
        <f t="shared" si="452"/>
        <v/>
      </c>
      <c r="BK925" s="20" t="str">
        <f t="shared" si="453"/>
        <v/>
      </c>
      <c r="BM925" s="20" t="str">
        <f>IF($BM$1&gt;=1+MAX($BM$3:BM924),1+MAX($BM$3:BM924),"")</f>
        <v/>
      </c>
      <c r="BN925" s="20" t="str">
        <f t="shared" si="454"/>
        <v/>
      </c>
      <c r="BO925" s="20" t="str">
        <f t="shared" si="454"/>
        <v/>
      </c>
      <c r="BP925" s="20" t="str">
        <f t="shared" si="454"/>
        <v/>
      </c>
      <c r="BQ925" s="20" t="str">
        <f t="shared" si="454"/>
        <v/>
      </c>
      <c r="BR925" s="20" t="str">
        <f t="shared" si="454"/>
        <v/>
      </c>
      <c r="BS925" s="20" t="str">
        <f t="shared" si="454"/>
        <v/>
      </c>
      <c r="BT925" s="20" t="str">
        <f t="shared" si="454"/>
        <v/>
      </c>
      <c r="BU925" s="20" t="str">
        <f t="shared" si="454"/>
        <v/>
      </c>
      <c r="BV925" s="20" t="str">
        <f t="shared" si="454"/>
        <v/>
      </c>
      <c r="BW925" s="20" t="str">
        <f t="shared" si="454"/>
        <v/>
      </c>
      <c r="BX925" s="20" t="str">
        <f t="shared" si="454"/>
        <v/>
      </c>
    </row>
    <row r="926" spans="2:76" ht="30" customHeight="1" x14ac:dyDescent="0.2">
      <c r="B926" s="52"/>
      <c r="C926" s="52"/>
      <c r="D926" s="52"/>
      <c r="E926" s="30"/>
      <c r="F926" s="31"/>
      <c r="G926" s="32"/>
      <c r="H926" s="30"/>
      <c r="I926" s="31"/>
      <c r="J926" s="34"/>
      <c r="K926" s="112" t="str">
        <f t="shared" si="431"/>
        <v/>
      </c>
      <c r="L926" s="108" t="str">
        <f t="shared" si="432"/>
        <v/>
      </c>
      <c r="M926" s="108" t="str">
        <f t="shared" si="433"/>
        <v/>
      </c>
      <c r="N926" s="31" t="str">
        <f t="shared" si="434"/>
        <v/>
      </c>
      <c r="O926" s="31" t="str">
        <f t="shared" si="435"/>
        <v/>
      </c>
      <c r="P926" s="49" t="str">
        <f t="shared" si="436"/>
        <v/>
      </c>
      <c r="Q926" s="49" t="str">
        <f t="shared" si="437"/>
        <v/>
      </c>
      <c r="R926" s="32" t="str">
        <f t="shared" si="438"/>
        <v/>
      </c>
      <c r="S926" s="19"/>
      <c r="T926" s="45" t="str">
        <f t="shared" si="439"/>
        <v/>
      </c>
      <c r="U926" s="32" t="str">
        <f t="shared" si="440"/>
        <v/>
      </c>
      <c r="V926" s="22"/>
      <c r="W926" s="6" t="str">
        <f t="shared" si="429"/>
        <v/>
      </c>
      <c r="X926" s="7" t="str">
        <f t="shared" si="441"/>
        <v/>
      </c>
      <c r="Y926" s="19"/>
      <c r="Z926" s="13" t="str">
        <f t="shared" si="430"/>
        <v/>
      </c>
      <c r="AA926" s="13" t="str">
        <f t="shared" si="442"/>
        <v/>
      </c>
      <c r="AB926" s="7" t="str">
        <f t="shared" si="443"/>
        <v/>
      </c>
      <c r="AC926" s="22"/>
      <c r="AD926" s="3" t="str">
        <f>IF(B926="","",COUNT(B$3:B926))</f>
        <v/>
      </c>
      <c r="AE926" s="3" t="str">
        <f>IF(C926="","",COUNT(C$3:C926))</f>
        <v/>
      </c>
      <c r="AF926" s="3" t="str">
        <f>IF(D926="","",COUNT(D$3:D926))</f>
        <v/>
      </c>
      <c r="AG926" s="20" t="str">
        <f>IF(E926="","",COUNTA($E$3:E926))</f>
        <v/>
      </c>
      <c r="AH926" s="38" t="str">
        <f>IF(B926="",IF(OR($C926&lt;&gt;"",$D926&lt;&gt;"",$E926&lt;&gt;"",$H926&lt;&gt;"",$G926&lt;&gt;""),INDEX(AH$3:AH925,MATCH(MAX(AD$3:AD925),AD$3:AD925,0),0),""),B926)</f>
        <v/>
      </c>
      <c r="AI926" s="38" t="str">
        <f>IF(C926="",IF(OR($D926&lt;&gt;"",$E926&lt;&gt;"",$H926&lt;&gt;"",$G926&lt;&gt;""),INDEX(AI$3:AI925,MATCH(MAX(AE$3:AE925),AE$3:AE925,0),0),""),C926)</f>
        <v/>
      </c>
      <c r="AJ926" s="38" t="str">
        <f>IF(D926="",IF(OR($E926&lt;&gt;"",$H926&lt;&gt;"",$G926&lt;&gt;""),INDEX(AJ$3:AJ925,MATCH(MAX(AF$3:AF925),AF$3:AF925,0),0),""),D926)</f>
        <v/>
      </c>
      <c r="AK926" s="4" t="str">
        <f>IF(入力!E926="","",IFERROR(INDEX(雇用者!$B$3:$B$100003,IFERROR(MATCH("*"&amp;$E926&amp;"*",雇用者!B$3:B$100003,0),MATCH("*"&amp;$E926&amp;"*",雇用者!C$3:C$100003,0)),0),入力!E926))&amp;""</f>
        <v/>
      </c>
      <c r="AL926" s="20" t="str">
        <f>IF(AM926="","",$AM926&amp;"@"&amp;AN926&amp;IF(AN926="","","@"&amp;COUNTIF($AK$3:AK926,AN926)))</f>
        <v/>
      </c>
      <c r="AM926" s="26" t="str">
        <f t="shared" si="444"/>
        <v/>
      </c>
      <c r="AN926" s="4" t="str">
        <f>IF(AK926="",IF(AND(OR(H926&lt;&gt;"",G926&lt;&gt;""),E926=""),INDEX($AK$3:AK925,MATCH(MAX($AG$3:AG925),$AG$3:AG925,0),0),""),AK926)</f>
        <v/>
      </c>
      <c r="AO926" s="20" t="str">
        <f>IF(H926="",IF(AN926="","",IFERROR(INDEX(雇用者!$D$3:$D$100003,MATCH($AN926,雇用者!B$3:B$100003,0),0),"")),H926)&amp;""</f>
        <v/>
      </c>
      <c r="AP926" s="20" t="str">
        <f>IF(AN926="","",IFERROR(IF(AND(入力!I926="",H926=""),INDEX(雇用者!$E$3:$E$100003,MATCH($AN926,雇用者!B$3:B$100003,0),0),I926),I926))&amp;""</f>
        <v/>
      </c>
      <c r="AQ926" s="20" t="str">
        <f t="shared" si="445"/>
        <v/>
      </c>
      <c r="AR926" s="20" t="str">
        <f t="shared" si="446"/>
        <v/>
      </c>
      <c r="AS926" s="20" t="str">
        <f>IF(AN926="","",IFERROR(IF(AND(入力!G926="",H926=""),INDEX(雇用者!$F$3:$Y$100003,MATCH($AN926,雇用者!B$3:B$100003,0),MATCH($AM926,雇用者!$F$1:$Y$1,1)),IF(G926="","",G926)),IF(G926="","",G926)))</f>
        <v/>
      </c>
      <c r="AT926" s="21" t="str">
        <f t="shared" si="447"/>
        <v/>
      </c>
      <c r="AU926" s="21" t="str">
        <f>IF(AND(AT926&lt;&gt;"",COUNTIF($AL$3:AL926,AL926)=1),SUMIF($AL$3:$AT$100003,AL926,$AT$3:$AT$100003),"")</f>
        <v/>
      </c>
      <c r="AV926" s="21" t="str">
        <f>IF(AND(COUNTIF($AM$3:AM926,AM926)=COUNTIF($AM$3:AM100926,AM926),AM926&lt;&gt;""),SUMIF($AM$3:AM926,AM926,$AT$3:AT926),"")</f>
        <v/>
      </c>
      <c r="AW926" s="96"/>
      <c r="AX926" s="20" t="str">
        <f>IF(COUNT(BC926:BH926)=6,MAX($AX$3:AX925)+1,"")</f>
        <v/>
      </c>
      <c r="AY926" s="20" t="str">
        <f>IF(AZ926="","",RANK(AZ926,$AZ$3:$AZ$100003,1)+COUNTIF($AZ$3:AZ926,AZ926)-1)</f>
        <v/>
      </c>
      <c r="AZ926" s="20" t="str">
        <f t="shared" si="448"/>
        <v/>
      </c>
      <c r="BA926" s="20" t="str">
        <f>IF(AN926="","",IF(COUNTIF($AN$3:AN926,AN926)=1,1+MAX($BA$3:BA925),INDEX($BA$3:BA925,MATCH(AN926,$AN$3:AN926,0),0)))</f>
        <v/>
      </c>
      <c r="BB926" s="20" t="str">
        <f>IF(AO926="","",IF(COUNTIF($AO$3:AO926,AO926)=1,1+MAX($BB$3:BB925),INDEX($BB$3:BB925,MATCH(AO926,$AO$3:AO926,0),0)))</f>
        <v/>
      </c>
      <c r="BC926" s="54" t="str">
        <f t="shared" si="449"/>
        <v/>
      </c>
      <c r="BD926" s="54" t="str">
        <f t="shared" si="450"/>
        <v/>
      </c>
      <c r="BE926" s="20" t="str">
        <f>IF($AN926="","",IF(COUNTIF(AN926,"*"&amp;BE$1&amp;"*"),COUNTIF(AN$3:AN926,"*"&amp;BE$1&amp;"*"),""))</f>
        <v/>
      </c>
      <c r="BF926" s="20" t="str">
        <f>IF($AN926="","",IF(COUNTIF(AO926,"*"&amp;BF$1&amp;"*"),COUNTIF(AO$3:AO926,"*"&amp;BF$1&amp;"*"),""))</f>
        <v/>
      </c>
      <c r="BG926" s="20" t="str">
        <f>IF($AN926="","",IF(COUNTIF(AP926,"*"&amp;BG$1&amp;"*"),COUNTIF(AP$3:AP926,"*"&amp;BG$1&amp;"*"),""))</f>
        <v/>
      </c>
      <c r="BH926" s="20" t="str">
        <f>IF($AN926="","",IF(COUNTIF(AQ926,"*"&amp;BH$1&amp;"*"),COUNTIF(AQ$3:AQ926,"*"&amp;BH$1&amp;"*"),""))</f>
        <v/>
      </c>
      <c r="BI926" s="58" t="str">
        <f t="shared" si="451"/>
        <v/>
      </c>
      <c r="BJ926" s="20" t="str">
        <f t="shared" si="452"/>
        <v/>
      </c>
      <c r="BK926" s="20" t="str">
        <f t="shared" si="453"/>
        <v/>
      </c>
      <c r="BM926" s="20" t="str">
        <f>IF($BM$1&gt;=1+MAX($BM$3:BM925),1+MAX($BM$3:BM925),"")</f>
        <v/>
      </c>
      <c r="BN926" s="20" t="str">
        <f t="shared" si="454"/>
        <v/>
      </c>
      <c r="BO926" s="20" t="str">
        <f t="shared" si="454"/>
        <v/>
      </c>
      <c r="BP926" s="20" t="str">
        <f t="shared" si="454"/>
        <v/>
      </c>
      <c r="BQ926" s="20" t="str">
        <f t="shared" si="454"/>
        <v/>
      </c>
      <c r="BR926" s="20" t="str">
        <f t="shared" si="454"/>
        <v/>
      </c>
      <c r="BS926" s="20" t="str">
        <f t="shared" si="454"/>
        <v/>
      </c>
      <c r="BT926" s="20" t="str">
        <f t="shared" si="454"/>
        <v/>
      </c>
      <c r="BU926" s="20" t="str">
        <f t="shared" si="454"/>
        <v/>
      </c>
      <c r="BV926" s="20" t="str">
        <f t="shared" si="454"/>
        <v/>
      </c>
      <c r="BW926" s="20" t="str">
        <f t="shared" si="454"/>
        <v/>
      </c>
      <c r="BX926" s="20" t="str">
        <f t="shared" si="454"/>
        <v/>
      </c>
    </row>
    <row r="927" spans="2:76" ht="30" customHeight="1" x14ac:dyDescent="0.2">
      <c r="B927" s="52"/>
      <c r="C927" s="52"/>
      <c r="D927" s="52"/>
      <c r="E927" s="30"/>
      <c r="F927" s="31"/>
      <c r="G927" s="32"/>
      <c r="H927" s="30"/>
      <c r="I927" s="31"/>
      <c r="J927" s="34"/>
      <c r="K927" s="112" t="str">
        <f t="shared" si="431"/>
        <v/>
      </c>
      <c r="L927" s="108" t="str">
        <f t="shared" si="432"/>
        <v/>
      </c>
      <c r="M927" s="108" t="str">
        <f t="shared" si="433"/>
        <v/>
      </c>
      <c r="N927" s="31" t="str">
        <f t="shared" si="434"/>
        <v/>
      </c>
      <c r="O927" s="31" t="str">
        <f t="shared" si="435"/>
        <v/>
      </c>
      <c r="P927" s="49" t="str">
        <f t="shared" si="436"/>
        <v/>
      </c>
      <c r="Q927" s="49" t="str">
        <f t="shared" si="437"/>
        <v/>
      </c>
      <c r="R927" s="32" t="str">
        <f t="shared" si="438"/>
        <v/>
      </c>
      <c r="S927" s="19"/>
      <c r="T927" s="45" t="str">
        <f t="shared" si="439"/>
        <v/>
      </c>
      <c r="U927" s="32" t="str">
        <f t="shared" si="440"/>
        <v/>
      </c>
      <c r="V927" s="22"/>
      <c r="W927" s="6" t="str">
        <f t="shared" si="429"/>
        <v/>
      </c>
      <c r="X927" s="7" t="str">
        <f t="shared" si="441"/>
        <v/>
      </c>
      <c r="Y927" s="19"/>
      <c r="Z927" s="13" t="str">
        <f t="shared" si="430"/>
        <v/>
      </c>
      <c r="AA927" s="13" t="str">
        <f t="shared" si="442"/>
        <v/>
      </c>
      <c r="AB927" s="7" t="str">
        <f t="shared" si="443"/>
        <v/>
      </c>
      <c r="AC927" s="22"/>
      <c r="AD927" s="3" t="str">
        <f>IF(B927="","",COUNT(B$3:B927))</f>
        <v/>
      </c>
      <c r="AE927" s="3" t="str">
        <f>IF(C927="","",COUNT(C$3:C927))</f>
        <v/>
      </c>
      <c r="AF927" s="3" t="str">
        <f>IF(D927="","",COUNT(D$3:D927))</f>
        <v/>
      </c>
      <c r="AG927" s="20" t="str">
        <f>IF(E927="","",COUNTA($E$3:E927))</f>
        <v/>
      </c>
      <c r="AH927" s="38" t="str">
        <f>IF(B927="",IF(OR($C927&lt;&gt;"",$D927&lt;&gt;"",$E927&lt;&gt;"",$H927&lt;&gt;"",$G927&lt;&gt;""),INDEX(AH$3:AH926,MATCH(MAX(AD$3:AD926),AD$3:AD926,0),0),""),B927)</f>
        <v/>
      </c>
      <c r="AI927" s="38" t="str">
        <f>IF(C927="",IF(OR($D927&lt;&gt;"",$E927&lt;&gt;"",$H927&lt;&gt;"",$G927&lt;&gt;""),INDEX(AI$3:AI926,MATCH(MAX(AE$3:AE926),AE$3:AE926,0),0),""),C927)</f>
        <v/>
      </c>
      <c r="AJ927" s="38" t="str">
        <f>IF(D927="",IF(OR($E927&lt;&gt;"",$H927&lt;&gt;"",$G927&lt;&gt;""),INDEX(AJ$3:AJ926,MATCH(MAX(AF$3:AF926),AF$3:AF926,0),0),""),D927)</f>
        <v/>
      </c>
      <c r="AK927" s="4" t="str">
        <f>IF(入力!E927="","",IFERROR(INDEX(雇用者!$B$3:$B$100003,IFERROR(MATCH("*"&amp;$E927&amp;"*",雇用者!B$3:B$100003,0),MATCH("*"&amp;$E927&amp;"*",雇用者!C$3:C$100003,0)),0),入力!E927))&amp;""</f>
        <v/>
      </c>
      <c r="AL927" s="20" t="str">
        <f>IF(AM927="","",$AM927&amp;"@"&amp;AN927&amp;IF(AN927="","","@"&amp;COUNTIF($AK$3:AK927,AN927)))</f>
        <v/>
      </c>
      <c r="AM927" s="26" t="str">
        <f t="shared" si="444"/>
        <v/>
      </c>
      <c r="AN927" s="4" t="str">
        <f>IF(AK927="",IF(AND(OR(H927&lt;&gt;"",G927&lt;&gt;""),E927=""),INDEX($AK$3:AK926,MATCH(MAX($AG$3:AG926),$AG$3:AG926,0),0),""),AK927)</f>
        <v/>
      </c>
      <c r="AO927" s="20" t="str">
        <f>IF(H927="",IF(AN927="","",IFERROR(INDEX(雇用者!$D$3:$D$100003,MATCH($AN927,雇用者!B$3:B$100003,0),0),"")),H927)&amp;""</f>
        <v/>
      </c>
      <c r="AP927" s="20" t="str">
        <f>IF(AN927="","",IFERROR(IF(AND(入力!I927="",H927=""),INDEX(雇用者!$E$3:$E$100003,MATCH($AN927,雇用者!B$3:B$100003,0),0),I927),I927))&amp;""</f>
        <v/>
      </c>
      <c r="AQ927" s="20" t="str">
        <f t="shared" si="445"/>
        <v/>
      </c>
      <c r="AR927" s="20" t="str">
        <f t="shared" si="446"/>
        <v/>
      </c>
      <c r="AS927" s="20" t="str">
        <f>IF(AN927="","",IFERROR(IF(AND(入力!G927="",H927=""),INDEX(雇用者!$F$3:$Y$100003,MATCH($AN927,雇用者!B$3:B$100003,0),MATCH($AM927,雇用者!$F$1:$Y$1,1)),IF(G927="","",G927)),IF(G927="","",G927)))</f>
        <v/>
      </c>
      <c r="AT927" s="21" t="str">
        <f t="shared" si="447"/>
        <v/>
      </c>
      <c r="AU927" s="21" t="str">
        <f>IF(AND(AT927&lt;&gt;"",COUNTIF($AL$3:AL927,AL927)=1),SUMIF($AL$3:$AT$100003,AL927,$AT$3:$AT$100003),"")</f>
        <v/>
      </c>
      <c r="AV927" s="21" t="str">
        <f>IF(AND(COUNTIF($AM$3:AM927,AM927)=COUNTIF($AM$3:AM100927,AM927),AM927&lt;&gt;""),SUMIF($AM$3:AM927,AM927,$AT$3:AT927),"")</f>
        <v/>
      </c>
      <c r="AW927" s="96"/>
      <c r="AX927" s="20" t="str">
        <f>IF(COUNT(BC927:BH927)=6,MAX($AX$3:AX926)+1,"")</f>
        <v/>
      </c>
      <c r="AY927" s="20" t="str">
        <f>IF(AZ927="","",RANK(AZ927,$AZ$3:$AZ$100003,1)+COUNTIF($AZ$3:AZ927,AZ927)-1)</f>
        <v/>
      </c>
      <c r="AZ927" s="20" t="str">
        <f t="shared" si="448"/>
        <v/>
      </c>
      <c r="BA927" s="20" t="str">
        <f>IF(AN927="","",IF(COUNTIF($AN$3:AN927,AN927)=1,1+MAX($BA$3:BA926),INDEX($BA$3:BA926,MATCH(AN927,$AN$3:AN927,0),0)))</f>
        <v/>
      </c>
      <c r="BB927" s="20" t="str">
        <f>IF(AO927="","",IF(COUNTIF($AO$3:AO927,AO927)=1,1+MAX($BB$3:BB926),INDEX($BB$3:BB926,MATCH(AO927,$AO$3:AO927,0),0)))</f>
        <v/>
      </c>
      <c r="BC927" s="54" t="str">
        <f t="shared" si="449"/>
        <v/>
      </c>
      <c r="BD927" s="54" t="str">
        <f t="shared" si="450"/>
        <v/>
      </c>
      <c r="BE927" s="20" t="str">
        <f>IF($AN927="","",IF(COUNTIF(AN927,"*"&amp;BE$1&amp;"*"),COUNTIF(AN$3:AN927,"*"&amp;BE$1&amp;"*"),""))</f>
        <v/>
      </c>
      <c r="BF927" s="20" t="str">
        <f>IF($AN927="","",IF(COUNTIF(AO927,"*"&amp;BF$1&amp;"*"),COUNTIF(AO$3:AO927,"*"&amp;BF$1&amp;"*"),""))</f>
        <v/>
      </c>
      <c r="BG927" s="20" t="str">
        <f>IF($AN927="","",IF(COUNTIF(AP927,"*"&amp;BG$1&amp;"*"),COUNTIF(AP$3:AP927,"*"&amp;BG$1&amp;"*"),""))</f>
        <v/>
      </c>
      <c r="BH927" s="20" t="str">
        <f>IF($AN927="","",IF(COUNTIF(AQ927,"*"&amp;BH$1&amp;"*"),COUNTIF(AQ$3:AQ927,"*"&amp;BH$1&amp;"*"),""))</f>
        <v/>
      </c>
      <c r="BI927" s="58" t="str">
        <f t="shared" si="451"/>
        <v/>
      </c>
      <c r="BJ927" s="20" t="str">
        <f t="shared" si="452"/>
        <v/>
      </c>
      <c r="BK927" s="20" t="str">
        <f t="shared" si="453"/>
        <v/>
      </c>
      <c r="BM927" s="20" t="str">
        <f>IF($BM$1&gt;=1+MAX($BM$3:BM926),1+MAX($BM$3:BM926),"")</f>
        <v/>
      </c>
      <c r="BN927" s="20" t="str">
        <f t="shared" si="454"/>
        <v/>
      </c>
      <c r="BO927" s="20" t="str">
        <f t="shared" si="454"/>
        <v/>
      </c>
      <c r="BP927" s="20" t="str">
        <f t="shared" si="454"/>
        <v/>
      </c>
      <c r="BQ927" s="20" t="str">
        <f t="shared" si="454"/>
        <v/>
      </c>
      <c r="BR927" s="20" t="str">
        <f t="shared" si="454"/>
        <v/>
      </c>
      <c r="BS927" s="20" t="str">
        <f t="shared" si="454"/>
        <v/>
      </c>
      <c r="BT927" s="20" t="str">
        <f t="shared" si="454"/>
        <v/>
      </c>
      <c r="BU927" s="20" t="str">
        <f t="shared" si="454"/>
        <v/>
      </c>
      <c r="BV927" s="20" t="str">
        <f t="shared" si="454"/>
        <v/>
      </c>
      <c r="BW927" s="20" t="str">
        <f t="shared" si="454"/>
        <v/>
      </c>
      <c r="BX927" s="20" t="str">
        <f t="shared" si="454"/>
        <v/>
      </c>
    </row>
    <row r="928" spans="2:76" ht="30" customHeight="1" x14ac:dyDescent="0.2">
      <c r="B928" s="52"/>
      <c r="C928" s="52"/>
      <c r="D928" s="52"/>
      <c r="E928" s="30"/>
      <c r="F928" s="31"/>
      <c r="G928" s="32"/>
      <c r="H928" s="30"/>
      <c r="I928" s="31"/>
      <c r="J928" s="34"/>
      <c r="K928" s="112" t="str">
        <f t="shared" si="431"/>
        <v/>
      </c>
      <c r="L928" s="108" t="str">
        <f t="shared" si="432"/>
        <v/>
      </c>
      <c r="M928" s="108" t="str">
        <f t="shared" si="433"/>
        <v/>
      </c>
      <c r="N928" s="31" t="str">
        <f t="shared" si="434"/>
        <v/>
      </c>
      <c r="O928" s="31" t="str">
        <f t="shared" si="435"/>
        <v/>
      </c>
      <c r="P928" s="49" t="str">
        <f t="shared" si="436"/>
        <v/>
      </c>
      <c r="Q928" s="49" t="str">
        <f t="shared" si="437"/>
        <v/>
      </c>
      <c r="R928" s="32" t="str">
        <f t="shared" si="438"/>
        <v/>
      </c>
      <c r="S928" s="19"/>
      <c r="T928" s="45" t="str">
        <f t="shared" si="439"/>
        <v/>
      </c>
      <c r="U928" s="32" t="str">
        <f t="shared" si="440"/>
        <v/>
      </c>
      <c r="V928" s="22"/>
      <c r="W928" s="6" t="str">
        <f t="shared" si="429"/>
        <v/>
      </c>
      <c r="X928" s="7" t="str">
        <f t="shared" si="441"/>
        <v/>
      </c>
      <c r="Y928" s="19"/>
      <c r="Z928" s="13" t="str">
        <f t="shared" si="430"/>
        <v/>
      </c>
      <c r="AA928" s="13" t="str">
        <f t="shared" si="442"/>
        <v/>
      </c>
      <c r="AB928" s="7" t="str">
        <f t="shared" si="443"/>
        <v/>
      </c>
      <c r="AC928" s="22"/>
      <c r="AD928" s="3" t="str">
        <f>IF(B928="","",COUNT(B$3:B928))</f>
        <v/>
      </c>
      <c r="AE928" s="3" t="str">
        <f>IF(C928="","",COUNT(C$3:C928))</f>
        <v/>
      </c>
      <c r="AF928" s="3" t="str">
        <f>IF(D928="","",COUNT(D$3:D928))</f>
        <v/>
      </c>
      <c r="AG928" s="20" t="str">
        <f>IF(E928="","",COUNTA($E$3:E928))</f>
        <v/>
      </c>
      <c r="AH928" s="38" t="str">
        <f>IF(B928="",IF(OR($C928&lt;&gt;"",$D928&lt;&gt;"",$E928&lt;&gt;"",$H928&lt;&gt;"",$G928&lt;&gt;""),INDEX(AH$3:AH927,MATCH(MAX(AD$3:AD927),AD$3:AD927,0),0),""),B928)</f>
        <v/>
      </c>
      <c r="AI928" s="38" t="str">
        <f>IF(C928="",IF(OR($D928&lt;&gt;"",$E928&lt;&gt;"",$H928&lt;&gt;"",$G928&lt;&gt;""),INDEX(AI$3:AI927,MATCH(MAX(AE$3:AE927),AE$3:AE927,0),0),""),C928)</f>
        <v/>
      </c>
      <c r="AJ928" s="38" t="str">
        <f>IF(D928="",IF(OR($E928&lt;&gt;"",$H928&lt;&gt;"",$G928&lt;&gt;""),INDEX(AJ$3:AJ927,MATCH(MAX(AF$3:AF927),AF$3:AF927,0),0),""),D928)</f>
        <v/>
      </c>
      <c r="AK928" s="4" t="str">
        <f>IF(入力!E928="","",IFERROR(INDEX(雇用者!$B$3:$B$100003,IFERROR(MATCH("*"&amp;$E928&amp;"*",雇用者!B$3:B$100003,0),MATCH("*"&amp;$E928&amp;"*",雇用者!C$3:C$100003,0)),0),入力!E928))&amp;""</f>
        <v/>
      </c>
      <c r="AL928" s="20" t="str">
        <f>IF(AM928="","",$AM928&amp;"@"&amp;AN928&amp;IF(AN928="","","@"&amp;COUNTIF($AK$3:AK928,AN928)))</f>
        <v/>
      </c>
      <c r="AM928" s="26" t="str">
        <f t="shared" si="444"/>
        <v/>
      </c>
      <c r="AN928" s="4" t="str">
        <f>IF(AK928="",IF(AND(OR(H928&lt;&gt;"",G928&lt;&gt;""),E928=""),INDEX($AK$3:AK927,MATCH(MAX($AG$3:AG927),$AG$3:AG927,0),0),""),AK928)</f>
        <v/>
      </c>
      <c r="AO928" s="20" t="str">
        <f>IF(H928="",IF(AN928="","",IFERROR(INDEX(雇用者!$D$3:$D$100003,MATCH($AN928,雇用者!B$3:B$100003,0),0),"")),H928)&amp;""</f>
        <v/>
      </c>
      <c r="AP928" s="20" t="str">
        <f>IF(AN928="","",IFERROR(IF(AND(入力!I928="",H928=""),INDEX(雇用者!$E$3:$E$100003,MATCH($AN928,雇用者!B$3:B$100003,0),0),I928),I928))&amp;""</f>
        <v/>
      </c>
      <c r="AQ928" s="20" t="str">
        <f t="shared" si="445"/>
        <v/>
      </c>
      <c r="AR928" s="20" t="str">
        <f t="shared" si="446"/>
        <v/>
      </c>
      <c r="AS928" s="20" t="str">
        <f>IF(AN928="","",IFERROR(IF(AND(入力!G928="",H928=""),INDEX(雇用者!$F$3:$Y$100003,MATCH($AN928,雇用者!B$3:B$100003,0),MATCH($AM928,雇用者!$F$1:$Y$1,1)),IF(G928="","",G928)),IF(G928="","",G928)))</f>
        <v/>
      </c>
      <c r="AT928" s="21" t="str">
        <f t="shared" si="447"/>
        <v/>
      </c>
      <c r="AU928" s="21" t="str">
        <f>IF(AND(AT928&lt;&gt;"",COUNTIF($AL$3:AL928,AL928)=1),SUMIF($AL$3:$AT$100003,AL928,$AT$3:$AT$100003),"")</f>
        <v/>
      </c>
      <c r="AV928" s="21" t="str">
        <f>IF(AND(COUNTIF($AM$3:AM928,AM928)=COUNTIF($AM$3:AM100928,AM928),AM928&lt;&gt;""),SUMIF($AM$3:AM928,AM928,$AT$3:AT928),"")</f>
        <v/>
      </c>
      <c r="AW928" s="96"/>
      <c r="AX928" s="20" t="str">
        <f>IF(COUNT(BC928:BH928)=6,MAX($AX$3:AX927)+1,"")</f>
        <v/>
      </c>
      <c r="AY928" s="20" t="str">
        <f>IF(AZ928="","",RANK(AZ928,$AZ$3:$AZ$100003,1)+COUNTIF($AZ$3:AZ928,AZ928)-1)</f>
        <v/>
      </c>
      <c r="AZ928" s="20" t="str">
        <f t="shared" si="448"/>
        <v/>
      </c>
      <c r="BA928" s="20" t="str">
        <f>IF(AN928="","",IF(COUNTIF($AN$3:AN928,AN928)=1,1+MAX($BA$3:BA927),INDEX($BA$3:BA927,MATCH(AN928,$AN$3:AN928,0),0)))</f>
        <v/>
      </c>
      <c r="BB928" s="20" t="str">
        <f>IF(AO928="","",IF(COUNTIF($AO$3:AO928,AO928)=1,1+MAX($BB$3:BB927),INDEX($BB$3:BB927,MATCH(AO928,$AO$3:AO928,0),0)))</f>
        <v/>
      </c>
      <c r="BC928" s="54" t="str">
        <f t="shared" si="449"/>
        <v/>
      </c>
      <c r="BD928" s="54" t="str">
        <f t="shared" si="450"/>
        <v/>
      </c>
      <c r="BE928" s="20" t="str">
        <f>IF($AN928="","",IF(COUNTIF(AN928,"*"&amp;BE$1&amp;"*"),COUNTIF(AN$3:AN928,"*"&amp;BE$1&amp;"*"),""))</f>
        <v/>
      </c>
      <c r="BF928" s="20" t="str">
        <f>IF($AN928="","",IF(COUNTIF(AO928,"*"&amp;BF$1&amp;"*"),COUNTIF(AO$3:AO928,"*"&amp;BF$1&amp;"*"),""))</f>
        <v/>
      </c>
      <c r="BG928" s="20" t="str">
        <f>IF($AN928="","",IF(COUNTIF(AP928,"*"&amp;BG$1&amp;"*"),COUNTIF(AP$3:AP928,"*"&amp;BG$1&amp;"*"),""))</f>
        <v/>
      </c>
      <c r="BH928" s="20" t="str">
        <f>IF($AN928="","",IF(COUNTIF(AQ928,"*"&amp;BH$1&amp;"*"),COUNTIF(AQ$3:AQ928,"*"&amp;BH$1&amp;"*"),""))</f>
        <v/>
      </c>
      <c r="BI928" s="58" t="str">
        <f t="shared" si="451"/>
        <v/>
      </c>
      <c r="BJ928" s="20" t="str">
        <f t="shared" si="452"/>
        <v/>
      </c>
      <c r="BK928" s="20" t="str">
        <f t="shared" si="453"/>
        <v/>
      </c>
      <c r="BM928" s="20" t="str">
        <f>IF($BM$1&gt;=1+MAX($BM$3:BM927),1+MAX($BM$3:BM927),"")</f>
        <v/>
      </c>
      <c r="BN928" s="20" t="str">
        <f t="shared" si="454"/>
        <v/>
      </c>
      <c r="BO928" s="20" t="str">
        <f t="shared" si="454"/>
        <v/>
      </c>
      <c r="BP928" s="20" t="str">
        <f t="shared" si="454"/>
        <v/>
      </c>
      <c r="BQ928" s="20" t="str">
        <f t="shared" si="454"/>
        <v/>
      </c>
      <c r="BR928" s="20" t="str">
        <f t="shared" si="454"/>
        <v/>
      </c>
      <c r="BS928" s="20" t="str">
        <f t="shared" si="454"/>
        <v/>
      </c>
      <c r="BT928" s="20" t="str">
        <f t="shared" si="454"/>
        <v/>
      </c>
      <c r="BU928" s="20" t="str">
        <f t="shared" si="454"/>
        <v/>
      </c>
      <c r="BV928" s="20" t="str">
        <f t="shared" si="454"/>
        <v/>
      </c>
      <c r="BW928" s="20" t="str">
        <f t="shared" si="454"/>
        <v/>
      </c>
      <c r="BX928" s="20" t="str">
        <f t="shared" si="454"/>
        <v/>
      </c>
    </row>
    <row r="929" spans="2:76" ht="30" customHeight="1" x14ac:dyDescent="0.2">
      <c r="B929" s="52"/>
      <c r="C929" s="52"/>
      <c r="D929" s="52"/>
      <c r="E929" s="30"/>
      <c r="F929" s="31"/>
      <c r="G929" s="32"/>
      <c r="H929" s="30"/>
      <c r="I929" s="31"/>
      <c r="J929" s="34"/>
      <c r="K929" s="112" t="str">
        <f t="shared" si="431"/>
        <v/>
      </c>
      <c r="L929" s="108" t="str">
        <f t="shared" si="432"/>
        <v/>
      </c>
      <c r="M929" s="108" t="str">
        <f t="shared" si="433"/>
        <v/>
      </c>
      <c r="N929" s="31" t="str">
        <f t="shared" si="434"/>
        <v/>
      </c>
      <c r="O929" s="31" t="str">
        <f t="shared" si="435"/>
        <v/>
      </c>
      <c r="P929" s="49" t="str">
        <f t="shared" si="436"/>
        <v/>
      </c>
      <c r="Q929" s="49" t="str">
        <f t="shared" si="437"/>
        <v/>
      </c>
      <c r="R929" s="32" t="str">
        <f t="shared" si="438"/>
        <v/>
      </c>
      <c r="S929" s="19"/>
      <c r="T929" s="45" t="str">
        <f t="shared" si="439"/>
        <v/>
      </c>
      <c r="U929" s="32" t="str">
        <f t="shared" si="440"/>
        <v/>
      </c>
      <c r="V929" s="22"/>
      <c r="W929" s="6" t="str">
        <f t="shared" si="429"/>
        <v/>
      </c>
      <c r="X929" s="7" t="str">
        <f t="shared" si="441"/>
        <v/>
      </c>
      <c r="Y929" s="19"/>
      <c r="Z929" s="13" t="str">
        <f t="shared" si="430"/>
        <v/>
      </c>
      <c r="AA929" s="13" t="str">
        <f t="shared" si="442"/>
        <v/>
      </c>
      <c r="AB929" s="7" t="str">
        <f t="shared" si="443"/>
        <v/>
      </c>
      <c r="AC929" s="22"/>
      <c r="AD929" s="3" t="str">
        <f>IF(B929="","",COUNT(B$3:B929))</f>
        <v/>
      </c>
      <c r="AE929" s="3" t="str">
        <f>IF(C929="","",COUNT(C$3:C929))</f>
        <v/>
      </c>
      <c r="AF929" s="3" t="str">
        <f>IF(D929="","",COUNT(D$3:D929))</f>
        <v/>
      </c>
      <c r="AG929" s="20" t="str">
        <f>IF(E929="","",COUNTA($E$3:E929))</f>
        <v/>
      </c>
      <c r="AH929" s="38" t="str">
        <f>IF(B929="",IF(OR($C929&lt;&gt;"",$D929&lt;&gt;"",$E929&lt;&gt;"",$H929&lt;&gt;"",$G929&lt;&gt;""),INDEX(AH$3:AH928,MATCH(MAX(AD$3:AD928),AD$3:AD928,0),0),""),B929)</f>
        <v/>
      </c>
      <c r="AI929" s="38" t="str">
        <f>IF(C929="",IF(OR($D929&lt;&gt;"",$E929&lt;&gt;"",$H929&lt;&gt;"",$G929&lt;&gt;""),INDEX(AI$3:AI928,MATCH(MAX(AE$3:AE928),AE$3:AE928,0),0),""),C929)</f>
        <v/>
      </c>
      <c r="AJ929" s="38" t="str">
        <f>IF(D929="",IF(OR($E929&lt;&gt;"",$H929&lt;&gt;"",$G929&lt;&gt;""),INDEX(AJ$3:AJ928,MATCH(MAX(AF$3:AF928),AF$3:AF928,0),0),""),D929)</f>
        <v/>
      </c>
      <c r="AK929" s="4" t="str">
        <f>IF(入力!E929="","",IFERROR(INDEX(雇用者!$B$3:$B$100003,IFERROR(MATCH("*"&amp;$E929&amp;"*",雇用者!B$3:B$100003,0),MATCH("*"&amp;$E929&amp;"*",雇用者!C$3:C$100003,0)),0),入力!E929))&amp;""</f>
        <v/>
      </c>
      <c r="AL929" s="20" t="str">
        <f>IF(AM929="","",$AM929&amp;"@"&amp;AN929&amp;IF(AN929="","","@"&amp;COUNTIF($AK$3:AK929,AN929)))</f>
        <v/>
      </c>
      <c r="AM929" s="26" t="str">
        <f t="shared" si="444"/>
        <v/>
      </c>
      <c r="AN929" s="4" t="str">
        <f>IF(AK929="",IF(AND(OR(H929&lt;&gt;"",G929&lt;&gt;""),E929=""),INDEX($AK$3:AK928,MATCH(MAX($AG$3:AG928),$AG$3:AG928,0),0),""),AK929)</f>
        <v/>
      </c>
      <c r="AO929" s="20" t="str">
        <f>IF(H929="",IF(AN929="","",IFERROR(INDEX(雇用者!$D$3:$D$100003,MATCH($AN929,雇用者!B$3:B$100003,0),0),"")),H929)&amp;""</f>
        <v/>
      </c>
      <c r="AP929" s="20" t="str">
        <f>IF(AN929="","",IFERROR(IF(AND(入力!I929="",H929=""),INDEX(雇用者!$E$3:$E$100003,MATCH($AN929,雇用者!B$3:B$100003,0),0),I929),I929))&amp;""</f>
        <v/>
      </c>
      <c r="AQ929" s="20" t="str">
        <f t="shared" si="445"/>
        <v/>
      </c>
      <c r="AR929" s="20" t="str">
        <f t="shared" si="446"/>
        <v/>
      </c>
      <c r="AS929" s="20" t="str">
        <f>IF(AN929="","",IFERROR(IF(AND(入力!G929="",H929=""),INDEX(雇用者!$F$3:$Y$100003,MATCH($AN929,雇用者!B$3:B$100003,0),MATCH($AM929,雇用者!$F$1:$Y$1,1)),IF(G929="","",G929)),IF(G929="","",G929)))</f>
        <v/>
      </c>
      <c r="AT929" s="21" t="str">
        <f t="shared" si="447"/>
        <v/>
      </c>
      <c r="AU929" s="21" t="str">
        <f>IF(AND(AT929&lt;&gt;"",COUNTIF($AL$3:AL929,AL929)=1),SUMIF($AL$3:$AT$100003,AL929,$AT$3:$AT$100003),"")</f>
        <v/>
      </c>
      <c r="AV929" s="21" t="str">
        <f>IF(AND(COUNTIF($AM$3:AM929,AM929)=COUNTIF($AM$3:AM100929,AM929),AM929&lt;&gt;""),SUMIF($AM$3:AM929,AM929,$AT$3:AT929),"")</f>
        <v/>
      </c>
      <c r="AW929" s="96"/>
      <c r="AX929" s="20" t="str">
        <f>IF(COUNT(BC929:BH929)=6,MAX($AX$3:AX928)+1,"")</f>
        <v/>
      </c>
      <c r="AY929" s="20" t="str">
        <f>IF(AZ929="","",RANK(AZ929,$AZ$3:$AZ$100003,1)+COUNTIF($AZ$3:AZ929,AZ929)-1)</f>
        <v/>
      </c>
      <c r="AZ929" s="20" t="str">
        <f t="shared" si="448"/>
        <v/>
      </c>
      <c r="BA929" s="20" t="str">
        <f>IF(AN929="","",IF(COUNTIF($AN$3:AN929,AN929)=1,1+MAX($BA$3:BA928),INDEX($BA$3:BA928,MATCH(AN929,$AN$3:AN929,0),0)))</f>
        <v/>
      </c>
      <c r="BB929" s="20" t="str">
        <f>IF(AO929="","",IF(COUNTIF($AO$3:AO929,AO929)=1,1+MAX($BB$3:BB928),INDEX($BB$3:BB928,MATCH(AO929,$AO$3:AO929,0),0)))</f>
        <v/>
      </c>
      <c r="BC929" s="54" t="str">
        <f t="shared" si="449"/>
        <v/>
      </c>
      <c r="BD929" s="54" t="str">
        <f t="shared" si="450"/>
        <v/>
      </c>
      <c r="BE929" s="20" t="str">
        <f>IF($AN929="","",IF(COUNTIF(AN929,"*"&amp;BE$1&amp;"*"),COUNTIF(AN$3:AN929,"*"&amp;BE$1&amp;"*"),""))</f>
        <v/>
      </c>
      <c r="BF929" s="20" t="str">
        <f>IF($AN929="","",IF(COUNTIF(AO929,"*"&amp;BF$1&amp;"*"),COUNTIF(AO$3:AO929,"*"&amp;BF$1&amp;"*"),""))</f>
        <v/>
      </c>
      <c r="BG929" s="20" t="str">
        <f>IF($AN929="","",IF(COUNTIF(AP929,"*"&amp;BG$1&amp;"*"),COUNTIF(AP$3:AP929,"*"&amp;BG$1&amp;"*"),""))</f>
        <v/>
      </c>
      <c r="BH929" s="20" t="str">
        <f>IF($AN929="","",IF(COUNTIF(AQ929,"*"&amp;BH$1&amp;"*"),COUNTIF(AQ$3:AQ929,"*"&amp;BH$1&amp;"*"),""))</f>
        <v/>
      </c>
      <c r="BI929" s="58" t="str">
        <f t="shared" si="451"/>
        <v/>
      </c>
      <c r="BJ929" s="20" t="str">
        <f t="shared" si="452"/>
        <v/>
      </c>
      <c r="BK929" s="20" t="str">
        <f t="shared" si="453"/>
        <v/>
      </c>
      <c r="BM929" s="20" t="str">
        <f>IF($BM$1&gt;=1+MAX($BM$3:BM928),1+MAX($BM$3:BM928),"")</f>
        <v/>
      </c>
      <c r="BN929" s="20" t="str">
        <f t="shared" si="454"/>
        <v/>
      </c>
      <c r="BO929" s="20" t="str">
        <f t="shared" si="454"/>
        <v/>
      </c>
      <c r="BP929" s="20" t="str">
        <f t="shared" si="454"/>
        <v/>
      </c>
      <c r="BQ929" s="20" t="str">
        <f t="shared" si="454"/>
        <v/>
      </c>
      <c r="BR929" s="20" t="str">
        <f t="shared" si="454"/>
        <v/>
      </c>
      <c r="BS929" s="20" t="str">
        <f t="shared" si="454"/>
        <v/>
      </c>
      <c r="BT929" s="20" t="str">
        <f t="shared" si="454"/>
        <v/>
      </c>
      <c r="BU929" s="20" t="str">
        <f t="shared" si="454"/>
        <v/>
      </c>
      <c r="BV929" s="20" t="str">
        <f t="shared" si="454"/>
        <v/>
      </c>
      <c r="BW929" s="20" t="str">
        <f t="shared" si="454"/>
        <v/>
      </c>
      <c r="BX929" s="20" t="str">
        <f t="shared" si="454"/>
        <v/>
      </c>
    </row>
    <row r="930" spans="2:76" ht="30" customHeight="1" x14ac:dyDescent="0.2">
      <c r="B930" s="52"/>
      <c r="C930" s="52"/>
      <c r="D930" s="52"/>
      <c r="E930" s="30"/>
      <c r="F930" s="31"/>
      <c r="G930" s="32"/>
      <c r="H930" s="30"/>
      <c r="I930" s="31"/>
      <c r="J930" s="34"/>
      <c r="K930" s="112" t="str">
        <f t="shared" si="431"/>
        <v/>
      </c>
      <c r="L930" s="108" t="str">
        <f t="shared" si="432"/>
        <v/>
      </c>
      <c r="M930" s="108" t="str">
        <f t="shared" si="433"/>
        <v/>
      </c>
      <c r="N930" s="31" t="str">
        <f t="shared" si="434"/>
        <v/>
      </c>
      <c r="O930" s="31" t="str">
        <f t="shared" si="435"/>
        <v/>
      </c>
      <c r="P930" s="49" t="str">
        <f t="shared" si="436"/>
        <v/>
      </c>
      <c r="Q930" s="49" t="str">
        <f t="shared" si="437"/>
        <v/>
      </c>
      <c r="R930" s="32" t="str">
        <f t="shared" si="438"/>
        <v/>
      </c>
      <c r="S930" s="19"/>
      <c r="T930" s="45" t="str">
        <f t="shared" si="439"/>
        <v/>
      </c>
      <c r="U930" s="32" t="str">
        <f t="shared" si="440"/>
        <v/>
      </c>
      <c r="V930" s="22"/>
      <c r="W930" s="6" t="str">
        <f t="shared" si="429"/>
        <v/>
      </c>
      <c r="X930" s="7" t="str">
        <f t="shared" si="441"/>
        <v/>
      </c>
      <c r="Y930" s="19"/>
      <c r="Z930" s="13" t="str">
        <f t="shared" si="430"/>
        <v/>
      </c>
      <c r="AA930" s="13" t="str">
        <f t="shared" si="442"/>
        <v/>
      </c>
      <c r="AB930" s="7" t="str">
        <f t="shared" si="443"/>
        <v/>
      </c>
      <c r="AC930" s="22"/>
      <c r="AD930" s="3" t="str">
        <f>IF(B930="","",COUNT(B$3:B930))</f>
        <v/>
      </c>
      <c r="AE930" s="3" t="str">
        <f>IF(C930="","",COUNT(C$3:C930))</f>
        <v/>
      </c>
      <c r="AF930" s="3" t="str">
        <f>IF(D930="","",COUNT(D$3:D930))</f>
        <v/>
      </c>
      <c r="AG930" s="20" t="str">
        <f>IF(E930="","",COUNTA($E$3:E930))</f>
        <v/>
      </c>
      <c r="AH930" s="38" t="str">
        <f>IF(B930="",IF(OR($C930&lt;&gt;"",$D930&lt;&gt;"",$E930&lt;&gt;"",$H930&lt;&gt;"",$G930&lt;&gt;""),INDEX(AH$3:AH929,MATCH(MAX(AD$3:AD929),AD$3:AD929,0),0),""),B930)</f>
        <v/>
      </c>
      <c r="AI930" s="38" t="str">
        <f>IF(C930="",IF(OR($D930&lt;&gt;"",$E930&lt;&gt;"",$H930&lt;&gt;"",$G930&lt;&gt;""),INDEX(AI$3:AI929,MATCH(MAX(AE$3:AE929),AE$3:AE929,0),0),""),C930)</f>
        <v/>
      </c>
      <c r="AJ930" s="38" t="str">
        <f>IF(D930="",IF(OR($E930&lt;&gt;"",$H930&lt;&gt;"",$G930&lt;&gt;""),INDEX(AJ$3:AJ929,MATCH(MAX(AF$3:AF929),AF$3:AF929,0),0),""),D930)</f>
        <v/>
      </c>
      <c r="AK930" s="4" t="str">
        <f>IF(入力!E930="","",IFERROR(INDEX(雇用者!$B$3:$B$100003,IFERROR(MATCH("*"&amp;$E930&amp;"*",雇用者!B$3:B$100003,0),MATCH("*"&amp;$E930&amp;"*",雇用者!C$3:C$100003,0)),0),入力!E930))&amp;""</f>
        <v/>
      </c>
      <c r="AL930" s="20" t="str">
        <f>IF(AM930="","",$AM930&amp;"@"&amp;AN930&amp;IF(AN930="","","@"&amp;COUNTIF($AK$3:AK930,AN930)))</f>
        <v/>
      </c>
      <c r="AM930" s="26" t="str">
        <f t="shared" si="444"/>
        <v/>
      </c>
      <c r="AN930" s="4" t="str">
        <f>IF(AK930="",IF(AND(OR(H930&lt;&gt;"",G930&lt;&gt;""),E930=""),INDEX($AK$3:AK929,MATCH(MAX($AG$3:AG929),$AG$3:AG929,0),0),""),AK930)</f>
        <v/>
      </c>
      <c r="AO930" s="20" t="str">
        <f>IF(H930="",IF(AN930="","",IFERROR(INDEX(雇用者!$D$3:$D$100003,MATCH($AN930,雇用者!B$3:B$100003,0),0),"")),H930)&amp;""</f>
        <v/>
      </c>
      <c r="AP930" s="20" t="str">
        <f>IF(AN930="","",IFERROR(IF(AND(入力!I930="",H930=""),INDEX(雇用者!$E$3:$E$100003,MATCH($AN930,雇用者!B$3:B$100003,0),0),I930),I930))&amp;""</f>
        <v/>
      </c>
      <c r="AQ930" s="20" t="str">
        <f t="shared" si="445"/>
        <v/>
      </c>
      <c r="AR930" s="20" t="str">
        <f t="shared" si="446"/>
        <v/>
      </c>
      <c r="AS930" s="20" t="str">
        <f>IF(AN930="","",IFERROR(IF(AND(入力!G930="",H930=""),INDEX(雇用者!$F$3:$Y$100003,MATCH($AN930,雇用者!B$3:B$100003,0),MATCH($AM930,雇用者!$F$1:$Y$1,1)),IF(G930="","",G930)),IF(G930="","",G930)))</f>
        <v/>
      </c>
      <c r="AT930" s="21" t="str">
        <f t="shared" si="447"/>
        <v/>
      </c>
      <c r="AU930" s="21" t="str">
        <f>IF(AND(AT930&lt;&gt;"",COUNTIF($AL$3:AL930,AL930)=1),SUMIF($AL$3:$AT$100003,AL930,$AT$3:$AT$100003),"")</f>
        <v/>
      </c>
      <c r="AV930" s="21" t="str">
        <f>IF(AND(COUNTIF($AM$3:AM930,AM930)=COUNTIF($AM$3:AM100930,AM930),AM930&lt;&gt;""),SUMIF($AM$3:AM930,AM930,$AT$3:AT930),"")</f>
        <v/>
      </c>
      <c r="AW930" s="96"/>
      <c r="AX930" s="20" t="str">
        <f>IF(COUNT(BC930:BH930)=6,MAX($AX$3:AX929)+1,"")</f>
        <v/>
      </c>
      <c r="AY930" s="20" t="str">
        <f>IF(AZ930="","",RANK(AZ930,$AZ$3:$AZ$100003,1)+COUNTIF($AZ$3:AZ930,AZ930)-1)</f>
        <v/>
      </c>
      <c r="AZ930" s="20" t="str">
        <f t="shared" si="448"/>
        <v/>
      </c>
      <c r="BA930" s="20" t="str">
        <f>IF(AN930="","",IF(COUNTIF($AN$3:AN930,AN930)=1,1+MAX($BA$3:BA929),INDEX($BA$3:BA929,MATCH(AN930,$AN$3:AN930,0),0)))</f>
        <v/>
      </c>
      <c r="BB930" s="20" t="str">
        <f>IF(AO930="","",IF(COUNTIF($AO$3:AO930,AO930)=1,1+MAX($BB$3:BB929),INDEX($BB$3:BB929,MATCH(AO930,$AO$3:AO930,0),0)))</f>
        <v/>
      </c>
      <c r="BC930" s="54" t="str">
        <f t="shared" si="449"/>
        <v/>
      </c>
      <c r="BD930" s="54" t="str">
        <f t="shared" si="450"/>
        <v/>
      </c>
      <c r="BE930" s="20" t="str">
        <f>IF($AN930="","",IF(COUNTIF(AN930,"*"&amp;BE$1&amp;"*"),COUNTIF(AN$3:AN930,"*"&amp;BE$1&amp;"*"),""))</f>
        <v/>
      </c>
      <c r="BF930" s="20" t="str">
        <f>IF($AN930="","",IF(COUNTIF(AO930,"*"&amp;BF$1&amp;"*"),COUNTIF(AO$3:AO930,"*"&amp;BF$1&amp;"*"),""))</f>
        <v/>
      </c>
      <c r="BG930" s="20" t="str">
        <f>IF($AN930="","",IF(COUNTIF(AP930,"*"&amp;BG$1&amp;"*"),COUNTIF(AP$3:AP930,"*"&amp;BG$1&amp;"*"),""))</f>
        <v/>
      </c>
      <c r="BH930" s="20" t="str">
        <f>IF($AN930="","",IF(COUNTIF(AQ930,"*"&amp;BH$1&amp;"*"),COUNTIF(AQ$3:AQ930,"*"&amp;BH$1&amp;"*"),""))</f>
        <v/>
      </c>
      <c r="BI930" s="58" t="str">
        <f t="shared" si="451"/>
        <v/>
      </c>
      <c r="BJ930" s="20" t="str">
        <f t="shared" si="452"/>
        <v/>
      </c>
      <c r="BK930" s="20" t="str">
        <f t="shared" si="453"/>
        <v/>
      </c>
      <c r="BM930" s="20" t="str">
        <f>IF($BM$1&gt;=1+MAX($BM$3:BM929),1+MAX($BM$3:BM929),"")</f>
        <v/>
      </c>
      <c r="BN930" s="20" t="str">
        <f t="shared" si="454"/>
        <v/>
      </c>
      <c r="BO930" s="20" t="str">
        <f t="shared" si="454"/>
        <v/>
      </c>
      <c r="BP930" s="20" t="str">
        <f t="shared" si="454"/>
        <v/>
      </c>
      <c r="BQ930" s="20" t="str">
        <f t="shared" si="454"/>
        <v/>
      </c>
      <c r="BR930" s="20" t="str">
        <f t="shared" si="454"/>
        <v/>
      </c>
      <c r="BS930" s="20" t="str">
        <f t="shared" si="454"/>
        <v/>
      </c>
      <c r="BT930" s="20" t="str">
        <f t="shared" si="454"/>
        <v/>
      </c>
      <c r="BU930" s="20" t="str">
        <f t="shared" si="454"/>
        <v/>
      </c>
      <c r="BV930" s="20" t="str">
        <f t="shared" si="454"/>
        <v/>
      </c>
      <c r="BW930" s="20" t="str">
        <f t="shared" si="454"/>
        <v/>
      </c>
      <c r="BX930" s="20" t="str">
        <f t="shared" si="454"/>
        <v/>
      </c>
    </row>
    <row r="931" spans="2:76" ht="30" customHeight="1" x14ac:dyDescent="0.2">
      <c r="B931" s="52"/>
      <c r="C931" s="52"/>
      <c r="D931" s="52"/>
      <c r="E931" s="30"/>
      <c r="F931" s="31"/>
      <c r="G931" s="32"/>
      <c r="H931" s="30"/>
      <c r="I931" s="31"/>
      <c r="J931" s="34"/>
      <c r="K931" s="112" t="str">
        <f t="shared" si="431"/>
        <v/>
      </c>
      <c r="L931" s="108" t="str">
        <f t="shared" si="432"/>
        <v/>
      </c>
      <c r="M931" s="108" t="str">
        <f t="shared" si="433"/>
        <v/>
      </c>
      <c r="N931" s="31" t="str">
        <f t="shared" si="434"/>
        <v/>
      </c>
      <c r="O931" s="31" t="str">
        <f t="shared" si="435"/>
        <v/>
      </c>
      <c r="P931" s="49" t="str">
        <f t="shared" si="436"/>
        <v/>
      </c>
      <c r="Q931" s="49" t="str">
        <f t="shared" si="437"/>
        <v/>
      </c>
      <c r="R931" s="32" t="str">
        <f t="shared" si="438"/>
        <v/>
      </c>
      <c r="S931" s="19"/>
      <c r="T931" s="45" t="str">
        <f t="shared" si="439"/>
        <v/>
      </c>
      <c r="U931" s="32" t="str">
        <f t="shared" si="440"/>
        <v/>
      </c>
      <c r="V931" s="22"/>
      <c r="W931" s="6" t="str">
        <f t="shared" si="429"/>
        <v/>
      </c>
      <c r="X931" s="7" t="str">
        <f t="shared" si="441"/>
        <v/>
      </c>
      <c r="Y931" s="19"/>
      <c r="Z931" s="13" t="str">
        <f t="shared" si="430"/>
        <v/>
      </c>
      <c r="AA931" s="13" t="str">
        <f t="shared" si="442"/>
        <v/>
      </c>
      <c r="AB931" s="7" t="str">
        <f t="shared" si="443"/>
        <v/>
      </c>
      <c r="AC931" s="22"/>
      <c r="AD931" s="3" t="str">
        <f>IF(B931="","",COUNT(B$3:B931))</f>
        <v/>
      </c>
      <c r="AE931" s="3" t="str">
        <f>IF(C931="","",COUNT(C$3:C931))</f>
        <v/>
      </c>
      <c r="AF931" s="3" t="str">
        <f>IF(D931="","",COUNT(D$3:D931))</f>
        <v/>
      </c>
      <c r="AG931" s="20" t="str">
        <f>IF(E931="","",COUNTA($E$3:E931))</f>
        <v/>
      </c>
      <c r="AH931" s="38" t="str">
        <f>IF(B931="",IF(OR($C931&lt;&gt;"",$D931&lt;&gt;"",$E931&lt;&gt;"",$H931&lt;&gt;"",$G931&lt;&gt;""),INDEX(AH$3:AH930,MATCH(MAX(AD$3:AD930),AD$3:AD930,0),0),""),B931)</f>
        <v/>
      </c>
      <c r="AI931" s="38" t="str">
        <f>IF(C931="",IF(OR($D931&lt;&gt;"",$E931&lt;&gt;"",$H931&lt;&gt;"",$G931&lt;&gt;""),INDEX(AI$3:AI930,MATCH(MAX(AE$3:AE930),AE$3:AE930,0),0),""),C931)</f>
        <v/>
      </c>
      <c r="AJ931" s="38" t="str">
        <f>IF(D931="",IF(OR($E931&lt;&gt;"",$H931&lt;&gt;"",$G931&lt;&gt;""),INDEX(AJ$3:AJ930,MATCH(MAX(AF$3:AF930),AF$3:AF930,0),0),""),D931)</f>
        <v/>
      </c>
      <c r="AK931" s="4" t="str">
        <f>IF(入力!E931="","",IFERROR(INDEX(雇用者!$B$3:$B$100003,IFERROR(MATCH("*"&amp;$E931&amp;"*",雇用者!B$3:B$100003,0),MATCH("*"&amp;$E931&amp;"*",雇用者!C$3:C$100003,0)),0),入力!E931))&amp;""</f>
        <v/>
      </c>
      <c r="AL931" s="20" t="str">
        <f>IF(AM931="","",$AM931&amp;"@"&amp;AN931&amp;IF(AN931="","","@"&amp;COUNTIF($AK$3:AK931,AN931)))</f>
        <v/>
      </c>
      <c r="AM931" s="26" t="str">
        <f t="shared" si="444"/>
        <v/>
      </c>
      <c r="AN931" s="4" t="str">
        <f>IF(AK931="",IF(AND(OR(H931&lt;&gt;"",G931&lt;&gt;""),E931=""),INDEX($AK$3:AK930,MATCH(MAX($AG$3:AG930),$AG$3:AG930,0),0),""),AK931)</f>
        <v/>
      </c>
      <c r="AO931" s="20" t="str">
        <f>IF(H931="",IF(AN931="","",IFERROR(INDEX(雇用者!$D$3:$D$100003,MATCH($AN931,雇用者!B$3:B$100003,0),0),"")),H931)&amp;""</f>
        <v/>
      </c>
      <c r="AP931" s="20" t="str">
        <f>IF(AN931="","",IFERROR(IF(AND(入力!I931="",H931=""),INDEX(雇用者!$E$3:$E$100003,MATCH($AN931,雇用者!B$3:B$100003,0),0),I931),I931))&amp;""</f>
        <v/>
      </c>
      <c r="AQ931" s="20" t="str">
        <f t="shared" si="445"/>
        <v/>
      </c>
      <c r="AR931" s="20" t="str">
        <f t="shared" si="446"/>
        <v/>
      </c>
      <c r="AS931" s="20" t="str">
        <f>IF(AN931="","",IFERROR(IF(AND(入力!G931="",H931=""),INDEX(雇用者!$F$3:$Y$100003,MATCH($AN931,雇用者!B$3:B$100003,0),MATCH($AM931,雇用者!$F$1:$Y$1,1)),IF(G931="","",G931)),IF(G931="","",G931)))</f>
        <v/>
      </c>
      <c r="AT931" s="21" t="str">
        <f t="shared" si="447"/>
        <v/>
      </c>
      <c r="AU931" s="21" t="str">
        <f>IF(AND(AT931&lt;&gt;"",COUNTIF($AL$3:AL931,AL931)=1),SUMIF($AL$3:$AT$100003,AL931,$AT$3:$AT$100003),"")</f>
        <v/>
      </c>
      <c r="AV931" s="21" t="str">
        <f>IF(AND(COUNTIF($AM$3:AM931,AM931)=COUNTIF($AM$3:AM100931,AM931),AM931&lt;&gt;""),SUMIF($AM$3:AM931,AM931,$AT$3:AT931),"")</f>
        <v/>
      </c>
      <c r="AW931" s="96"/>
      <c r="AX931" s="20" t="str">
        <f>IF(COUNT(BC931:BH931)=6,MAX($AX$3:AX930)+1,"")</f>
        <v/>
      </c>
      <c r="AY931" s="20" t="str">
        <f>IF(AZ931="","",RANK(AZ931,$AZ$3:$AZ$100003,1)+COUNTIF($AZ$3:AZ931,AZ931)-1)</f>
        <v/>
      </c>
      <c r="AZ931" s="20" t="str">
        <f t="shared" si="448"/>
        <v/>
      </c>
      <c r="BA931" s="20" t="str">
        <f>IF(AN931="","",IF(COUNTIF($AN$3:AN931,AN931)=1,1+MAX($BA$3:BA930),INDEX($BA$3:BA930,MATCH(AN931,$AN$3:AN931,0),0)))</f>
        <v/>
      </c>
      <c r="BB931" s="20" t="str">
        <f>IF(AO931="","",IF(COUNTIF($AO$3:AO931,AO931)=1,1+MAX($BB$3:BB930),INDEX($BB$3:BB930,MATCH(AO931,$AO$3:AO931,0),0)))</f>
        <v/>
      </c>
      <c r="BC931" s="54" t="str">
        <f t="shared" si="449"/>
        <v/>
      </c>
      <c r="BD931" s="54" t="str">
        <f t="shared" si="450"/>
        <v/>
      </c>
      <c r="BE931" s="20" t="str">
        <f>IF($AN931="","",IF(COUNTIF(AN931,"*"&amp;BE$1&amp;"*"),COUNTIF(AN$3:AN931,"*"&amp;BE$1&amp;"*"),""))</f>
        <v/>
      </c>
      <c r="BF931" s="20" t="str">
        <f>IF($AN931="","",IF(COUNTIF(AO931,"*"&amp;BF$1&amp;"*"),COUNTIF(AO$3:AO931,"*"&amp;BF$1&amp;"*"),""))</f>
        <v/>
      </c>
      <c r="BG931" s="20" t="str">
        <f>IF($AN931="","",IF(COUNTIF(AP931,"*"&amp;BG$1&amp;"*"),COUNTIF(AP$3:AP931,"*"&amp;BG$1&amp;"*"),""))</f>
        <v/>
      </c>
      <c r="BH931" s="20" t="str">
        <f>IF($AN931="","",IF(COUNTIF(AQ931,"*"&amp;BH$1&amp;"*"),COUNTIF(AQ$3:AQ931,"*"&amp;BH$1&amp;"*"),""))</f>
        <v/>
      </c>
      <c r="BI931" s="58" t="str">
        <f t="shared" si="451"/>
        <v/>
      </c>
      <c r="BJ931" s="20" t="str">
        <f t="shared" si="452"/>
        <v/>
      </c>
      <c r="BK931" s="20" t="str">
        <f t="shared" si="453"/>
        <v/>
      </c>
      <c r="BM931" s="20" t="str">
        <f>IF($BM$1&gt;=1+MAX($BM$3:BM930),1+MAX($BM$3:BM930),"")</f>
        <v/>
      </c>
      <c r="BN931" s="20" t="str">
        <f t="shared" si="454"/>
        <v/>
      </c>
      <c r="BO931" s="20" t="str">
        <f t="shared" si="454"/>
        <v/>
      </c>
      <c r="BP931" s="20" t="str">
        <f t="shared" si="454"/>
        <v/>
      </c>
      <c r="BQ931" s="20" t="str">
        <f t="shared" si="454"/>
        <v/>
      </c>
      <c r="BR931" s="20" t="str">
        <f t="shared" si="454"/>
        <v/>
      </c>
      <c r="BS931" s="20" t="str">
        <f t="shared" si="454"/>
        <v/>
      </c>
      <c r="BT931" s="20" t="str">
        <f t="shared" si="454"/>
        <v/>
      </c>
      <c r="BU931" s="20" t="str">
        <f t="shared" si="454"/>
        <v/>
      </c>
      <c r="BV931" s="20" t="str">
        <f t="shared" si="454"/>
        <v/>
      </c>
      <c r="BW931" s="20" t="str">
        <f t="shared" si="454"/>
        <v/>
      </c>
      <c r="BX931" s="20" t="str">
        <f t="shared" si="454"/>
        <v/>
      </c>
    </row>
    <row r="932" spans="2:76" ht="30" customHeight="1" x14ac:dyDescent="0.2">
      <c r="B932" s="52"/>
      <c r="C932" s="52"/>
      <c r="D932" s="52"/>
      <c r="E932" s="30"/>
      <c r="F932" s="31"/>
      <c r="G932" s="32"/>
      <c r="H932" s="30"/>
      <c r="I932" s="31"/>
      <c r="J932" s="34"/>
      <c r="K932" s="112" t="str">
        <f t="shared" si="431"/>
        <v/>
      </c>
      <c r="L932" s="108" t="str">
        <f t="shared" si="432"/>
        <v/>
      </c>
      <c r="M932" s="108" t="str">
        <f t="shared" si="433"/>
        <v/>
      </c>
      <c r="N932" s="31" t="str">
        <f t="shared" si="434"/>
        <v/>
      </c>
      <c r="O932" s="31" t="str">
        <f t="shared" si="435"/>
        <v/>
      </c>
      <c r="P932" s="49" t="str">
        <f t="shared" si="436"/>
        <v/>
      </c>
      <c r="Q932" s="49" t="str">
        <f t="shared" si="437"/>
        <v/>
      </c>
      <c r="R932" s="32" t="str">
        <f t="shared" si="438"/>
        <v/>
      </c>
      <c r="S932" s="19"/>
      <c r="T932" s="45" t="str">
        <f t="shared" si="439"/>
        <v/>
      </c>
      <c r="U932" s="32" t="str">
        <f t="shared" si="440"/>
        <v/>
      </c>
      <c r="V932" s="22"/>
      <c r="W932" s="6" t="str">
        <f t="shared" si="429"/>
        <v/>
      </c>
      <c r="X932" s="7" t="str">
        <f t="shared" si="441"/>
        <v/>
      </c>
      <c r="Y932" s="19"/>
      <c r="Z932" s="13" t="str">
        <f t="shared" si="430"/>
        <v/>
      </c>
      <c r="AA932" s="13" t="str">
        <f t="shared" si="442"/>
        <v/>
      </c>
      <c r="AB932" s="7" t="str">
        <f t="shared" si="443"/>
        <v/>
      </c>
      <c r="AC932" s="22"/>
      <c r="AD932" s="3" t="str">
        <f>IF(B932="","",COUNT(B$3:B932))</f>
        <v/>
      </c>
      <c r="AE932" s="3" t="str">
        <f>IF(C932="","",COUNT(C$3:C932))</f>
        <v/>
      </c>
      <c r="AF932" s="3" t="str">
        <f>IF(D932="","",COUNT(D$3:D932))</f>
        <v/>
      </c>
      <c r="AG932" s="20" t="str">
        <f>IF(E932="","",COUNTA($E$3:E932))</f>
        <v/>
      </c>
      <c r="AH932" s="38" t="str">
        <f>IF(B932="",IF(OR($C932&lt;&gt;"",$D932&lt;&gt;"",$E932&lt;&gt;"",$H932&lt;&gt;"",$G932&lt;&gt;""),INDEX(AH$3:AH931,MATCH(MAX(AD$3:AD931),AD$3:AD931,0),0),""),B932)</f>
        <v/>
      </c>
      <c r="AI932" s="38" t="str">
        <f>IF(C932="",IF(OR($D932&lt;&gt;"",$E932&lt;&gt;"",$H932&lt;&gt;"",$G932&lt;&gt;""),INDEX(AI$3:AI931,MATCH(MAX(AE$3:AE931),AE$3:AE931,0),0),""),C932)</f>
        <v/>
      </c>
      <c r="AJ932" s="38" t="str">
        <f>IF(D932="",IF(OR($E932&lt;&gt;"",$H932&lt;&gt;"",$G932&lt;&gt;""),INDEX(AJ$3:AJ931,MATCH(MAX(AF$3:AF931),AF$3:AF931,0),0),""),D932)</f>
        <v/>
      </c>
      <c r="AK932" s="4" t="str">
        <f>IF(入力!E932="","",IFERROR(INDEX(雇用者!$B$3:$B$100003,IFERROR(MATCH("*"&amp;$E932&amp;"*",雇用者!B$3:B$100003,0),MATCH("*"&amp;$E932&amp;"*",雇用者!C$3:C$100003,0)),0),入力!E932))&amp;""</f>
        <v/>
      </c>
      <c r="AL932" s="20" t="str">
        <f>IF(AM932="","",$AM932&amp;"@"&amp;AN932&amp;IF(AN932="","","@"&amp;COUNTIF($AK$3:AK932,AN932)))</f>
        <v/>
      </c>
      <c r="AM932" s="26" t="str">
        <f t="shared" si="444"/>
        <v/>
      </c>
      <c r="AN932" s="4" t="str">
        <f>IF(AK932="",IF(AND(OR(H932&lt;&gt;"",G932&lt;&gt;""),E932=""),INDEX($AK$3:AK931,MATCH(MAX($AG$3:AG931),$AG$3:AG931,0),0),""),AK932)</f>
        <v/>
      </c>
      <c r="AO932" s="20" t="str">
        <f>IF(H932="",IF(AN932="","",IFERROR(INDEX(雇用者!$D$3:$D$100003,MATCH($AN932,雇用者!B$3:B$100003,0),0),"")),H932)&amp;""</f>
        <v/>
      </c>
      <c r="AP932" s="20" t="str">
        <f>IF(AN932="","",IFERROR(IF(AND(入力!I932="",H932=""),INDEX(雇用者!$E$3:$E$100003,MATCH($AN932,雇用者!B$3:B$100003,0),0),I932),I932))&amp;""</f>
        <v/>
      </c>
      <c r="AQ932" s="20" t="str">
        <f t="shared" si="445"/>
        <v/>
      </c>
      <c r="AR932" s="20" t="str">
        <f t="shared" si="446"/>
        <v/>
      </c>
      <c r="AS932" s="20" t="str">
        <f>IF(AN932="","",IFERROR(IF(AND(入力!G932="",H932=""),INDEX(雇用者!$F$3:$Y$100003,MATCH($AN932,雇用者!B$3:B$100003,0),MATCH($AM932,雇用者!$F$1:$Y$1,1)),IF(G932="","",G932)),IF(G932="","",G932)))</f>
        <v/>
      </c>
      <c r="AT932" s="21" t="str">
        <f t="shared" si="447"/>
        <v/>
      </c>
      <c r="AU932" s="21" t="str">
        <f>IF(AND(AT932&lt;&gt;"",COUNTIF($AL$3:AL932,AL932)=1),SUMIF($AL$3:$AT$100003,AL932,$AT$3:$AT$100003),"")</f>
        <v/>
      </c>
      <c r="AV932" s="21" t="str">
        <f>IF(AND(COUNTIF($AM$3:AM932,AM932)=COUNTIF($AM$3:AM100932,AM932),AM932&lt;&gt;""),SUMIF($AM$3:AM932,AM932,$AT$3:AT932),"")</f>
        <v/>
      </c>
      <c r="AW932" s="96"/>
      <c r="AX932" s="20" t="str">
        <f>IF(COUNT(BC932:BH932)=6,MAX($AX$3:AX931)+1,"")</f>
        <v/>
      </c>
      <c r="AY932" s="20" t="str">
        <f>IF(AZ932="","",RANK(AZ932,$AZ$3:$AZ$100003,1)+COUNTIF($AZ$3:AZ932,AZ932)-1)</f>
        <v/>
      </c>
      <c r="AZ932" s="20" t="str">
        <f t="shared" si="448"/>
        <v/>
      </c>
      <c r="BA932" s="20" t="str">
        <f>IF(AN932="","",IF(COUNTIF($AN$3:AN932,AN932)=1,1+MAX($BA$3:BA931),INDEX($BA$3:BA931,MATCH(AN932,$AN$3:AN932,0),0)))</f>
        <v/>
      </c>
      <c r="BB932" s="20" t="str">
        <f>IF(AO932="","",IF(COUNTIF($AO$3:AO932,AO932)=1,1+MAX($BB$3:BB931),INDEX($BB$3:BB931,MATCH(AO932,$AO$3:AO932,0),0)))</f>
        <v/>
      </c>
      <c r="BC932" s="54" t="str">
        <f t="shared" si="449"/>
        <v/>
      </c>
      <c r="BD932" s="54" t="str">
        <f t="shared" si="450"/>
        <v/>
      </c>
      <c r="BE932" s="20" t="str">
        <f>IF($AN932="","",IF(COUNTIF(AN932,"*"&amp;BE$1&amp;"*"),COUNTIF(AN$3:AN932,"*"&amp;BE$1&amp;"*"),""))</f>
        <v/>
      </c>
      <c r="BF932" s="20" t="str">
        <f>IF($AN932="","",IF(COUNTIF(AO932,"*"&amp;BF$1&amp;"*"),COUNTIF(AO$3:AO932,"*"&amp;BF$1&amp;"*"),""))</f>
        <v/>
      </c>
      <c r="BG932" s="20" t="str">
        <f>IF($AN932="","",IF(COUNTIF(AP932,"*"&amp;BG$1&amp;"*"),COUNTIF(AP$3:AP932,"*"&amp;BG$1&amp;"*"),""))</f>
        <v/>
      </c>
      <c r="BH932" s="20" t="str">
        <f>IF($AN932="","",IF(COUNTIF(AQ932,"*"&amp;BH$1&amp;"*"),COUNTIF(AQ$3:AQ932,"*"&amp;BH$1&amp;"*"),""))</f>
        <v/>
      </c>
      <c r="BI932" s="58" t="str">
        <f t="shared" si="451"/>
        <v/>
      </c>
      <c r="BJ932" s="20" t="str">
        <f t="shared" si="452"/>
        <v/>
      </c>
      <c r="BK932" s="20" t="str">
        <f t="shared" si="453"/>
        <v/>
      </c>
      <c r="BM932" s="20" t="str">
        <f>IF($BM$1&gt;=1+MAX($BM$3:BM931),1+MAX($BM$3:BM931),"")</f>
        <v/>
      </c>
      <c r="BN932" s="20" t="str">
        <f t="shared" si="454"/>
        <v/>
      </c>
      <c r="BO932" s="20" t="str">
        <f t="shared" si="454"/>
        <v/>
      </c>
      <c r="BP932" s="20" t="str">
        <f t="shared" si="454"/>
        <v/>
      </c>
      <c r="BQ932" s="20" t="str">
        <f t="shared" si="454"/>
        <v/>
      </c>
      <c r="BR932" s="20" t="str">
        <f t="shared" si="454"/>
        <v/>
      </c>
      <c r="BS932" s="20" t="str">
        <f t="shared" si="454"/>
        <v/>
      </c>
      <c r="BT932" s="20" t="str">
        <f t="shared" si="454"/>
        <v/>
      </c>
      <c r="BU932" s="20" t="str">
        <f t="shared" si="454"/>
        <v/>
      </c>
      <c r="BV932" s="20" t="str">
        <f t="shared" si="454"/>
        <v/>
      </c>
      <c r="BW932" s="20" t="str">
        <f t="shared" si="454"/>
        <v/>
      </c>
      <c r="BX932" s="20" t="str">
        <f t="shared" si="454"/>
        <v/>
      </c>
    </row>
    <row r="933" spans="2:76" ht="30" customHeight="1" x14ac:dyDescent="0.2">
      <c r="B933" s="52"/>
      <c r="C933" s="52"/>
      <c r="D933" s="52"/>
      <c r="E933" s="30"/>
      <c r="F933" s="31"/>
      <c r="G933" s="32"/>
      <c r="H933" s="30"/>
      <c r="I933" s="31"/>
      <c r="J933" s="34"/>
      <c r="K933" s="112" t="str">
        <f t="shared" si="431"/>
        <v/>
      </c>
      <c r="L933" s="108" t="str">
        <f t="shared" si="432"/>
        <v/>
      </c>
      <c r="M933" s="108" t="str">
        <f t="shared" si="433"/>
        <v/>
      </c>
      <c r="N933" s="31" t="str">
        <f t="shared" si="434"/>
        <v/>
      </c>
      <c r="O933" s="31" t="str">
        <f t="shared" si="435"/>
        <v/>
      </c>
      <c r="P933" s="49" t="str">
        <f t="shared" si="436"/>
        <v/>
      </c>
      <c r="Q933" s="49" t="str">
        <f t="shared" si="437"/>
        <v/>
      </c>
      <c r="R933" s="32" t="str">
        <f t="shared" si="438"/>
        <v/>
      </c>
      <c r="S933" s="19"/>
      <c r="T933" s="45" t="str">
        <f t="shared" si="439"/>
        <v/>
      </c>
      <c r="U933" s="32" t="str">
        <f t="shared" si="440"/>
        <v/>
      </c>
      <c r="V933" s="22"/>
      <c r="W933" s="6" t="str">
        <f t="shared" si="429"/>
        <v/>
      </c>
      <c r="X933" s="7" t="str">
        <f t="shared" si="441"/>
        <v/>
      </c>
      <c r="Y933" s="19"/>
      <c r="Z933" s="13" t="str">
        <f t="shared" si="430"/>
        <v/>
      </c>
      <c r="AA933" s="13" t="str">
        <f t="shared" si="442"/>
        <v/>
      </c>
      <c r="AB933" s="7" t="str">
        <f t="shared" si="443"/>
        <v/>
      </c>
      <c r="AC933" s="22"/>
      <c r="AD933" s="3" t="str">
        <f>IF(B933="","",COUNT(B$3:B933))</f>
        <v/>
      </c>
      <c r="AE933" s="3" t="str">
        <f>IF(C933="","",COUNT(C$3:C933))</f>
        <v/>
      </c>
      <c r="AF933" s="3" t="str">
        <f>IF(D933="","",COUNT(D$3:D933))</f>
        <v/>
      </c>
      <c r="AG933" s="20" t="str">
        <f>IF(E933="","",COUNTA($E$3:E933))</f>
        <v/>
      </c>
      <c r="AH933" s="38" t="str">
        <f>IF(B933="",IF(OR($C933&lt;&gt;"",$D933&lt;&gt;"",$E933&lt;&gt;"",$H933&lt;&gt;"",$G933&lt;&gt;""),INDEX(AH$3:AH932,MATCH(MAX(AD$3:AD932),AD$3:AD932,0),0),""),B933)</f>
        <v/>
      </c>
      <c r="AI933" s="38" t="str">
        <f>IF(C933="",IF(OR($D933&lt;&gt;"",$E933&lt;&gt;"",$H933&lt;&gt;"",$G933&lt;&gt;""),INDEX(AI$3:AI932,MATCH(MAX(AE$3:AE932),AE$3:AE932,0),0),""),C933)</f>
        <v/>
      </c>
      <c r="AJ933" s="38" t="str">
        <f>IF(D933="",IF(OR($E933&lt;&gt;"",$H933&lt;&gt;"",$G933&lt;&gt;""),INDEX(AJ$3:AJ932,MATCH(MAX(AF$3:AF932),AF$3:AF932,0),0),""),D933)</f>
        <v/>
      </c>
      <c r="AK933" s="4" t="str">
        <f>IF(入力!E933="","",IFERROR(INDEX(雇用者!$B$3:$B$100003,IFERROR(MATCH("*"&amp;$E933&amp;"*",雇用者!B$3:B$100003,0),MATCH("*"&amp;$E933&amp;"*",雇用者!C$3:C$100003,0)),0),入力!E933))&amp;""</f>
        <v/>
      </c>
      <c r="AL933" s="20" t="str">
        <f>IF(AM933="","",$AM933&amp;"@"&amp;AN933&amp;IF(AN933="","","@"&amp;COUNTIF($AK$3:AK933,AN933)))</f>
        <v/>
      </c>
      <c r="AM933" s="26" t="str">
        <f t="shared" si="444"/>
        <v/>
      </c>
      <c r="AN933" s="4" t="str">
        <f>IF(AK933="",IF(AND(OR(H933&lt;&gt;"",G933&lt;&gt;""),E933=""),INDEX($AK$3:AK932,MATCH(MAX($AG$3:AG932),$AG$3:AG932,0),0),""),AK933)</f>
        <v/>
      </c>
      <c r="AO933" s="20" t="str">
        <f>IF(H933="",IF(AN933="","",IFERROR(INDEX(雇用者!$D$3:$D$100003,MATCH($AN933,雇用者!B$3:B$100003,0),0),"")),H933)&amp;""</f>
        <v/>
      </c>
      <c r="AP933" s="20" t="str">
        <f>IF(AN933="","",IFERROR(IF(AND(入力!I933="",H933=""),INDEX(雇用者!$E$3:$E$100003,MATCH($AN933,雇用者!B$3:B$100003,0),0),I933),I933))&amp;""</f>
        <v/>
      </c>
      <c r="AQ933" s="20" t="str">
        <f t="shared" si="445"/>
        <v/>
      </c>
      <c r="AR933" s="20" t="str">
        <f t="shared" si="446"/>
        <v/>
      </c>
      <c r="AS933" s="20" t="str">
        <f>IF(AN933="","",IFERROR(IF(AND(入力!G933="",H933=""),INDEX(雇用者!$F$3:$Y$100003,MATCH($AN933,雇用者!B$3:B$100003,0),MATCH($AM933,雇用者!$F$1:$Y$1,1)),IF(G933="","",G933)),IF(G933="","",G933)))</f>
        <v/>
      </c>
      <c r="AT933" s="21" t="str">
        <f t="shared" si="447"/>
        <v/>
      </c>
      <c r="AU933" s="21" t="str">
        <f>IF(AND(AT933&lt;&gt;"",COUNTIF($AL$3:AL933,AL933)=1),SUMIF($AL$3:$AT$100003,AL933,$AT$3:$AT$100003),"")</f>
        <v/>
      </c>
      <c r="AV933" s="21" t="str">
        <f>IF(AND(COUNTIF($AM$3:AM933,AM933)=COUNTIF($AM$3:AM100933,AM933),AM933&lt;&gt;""),SUMIF($AM$3:AM933,AM933,$AT$3:AT933),"")</f>
        <v/>
      </c>
      <c r="AW933" s="96"/>
      <c r="AX933" s="20" t="str">
        <f>IF(COUNT(BC933:BH933)=6,MAX($AX$3:AX932)+1,"")</f>
        <v/>
      </c>
      <c r="AY933" s="20" t="str">
        <f>IF(AZ933="","",RANK(AZ933,$AZ$3:$AZ$100003,1)+COUNTIF($AZ$3:AZ933,AZ933)-1)</f>
        <v/>
      </c>
      <c r="AZ933" s="20" t="str">
        <f t="shared" si="448"/>
        <v/>
      </c>
      <c r="BA933" s="20" t="str">
        <f>IF(AN933="","",IF(COUNTIF($AN$3:AN933,AN933)=1,1+MAX($BA$3:BA932),INDEX($BA$3:BA932,MATCH(AN933,$AN$3:AN933,0),0)))</f>
        <v/>
      </c>
      <c r="BB933" s="20" t="str">
        <f>IF(AO933="","",IF(COUNTIF($AO$3:AO933,AO933)=1,1+MAX($BB$3:BB932),INDEX($BB$3:BB932,MATCH(AO933,$AO$3:AO933,0),0)))</f>
        <v/>
      </c>
      <c r="BC933" s="54" t="str">
        <f t="shared" si="449"/>
        <v/>
      </c>
      <c r="BD933" s="54" t="str">
        <f t="shared" si="450"/>
        <v/>
      </c>
      <c r="BE933" s="20" t="str">
        <f>IF($AN933="","",IF(COUNTIF(AN933,"*"&amp;BE$1&amp;"*"),COUNTIF(AN$3:AN933,"*"&amp;BE$1&amp;"*"),""))</f>
        <v/>
      </c>
      <c r="BF933" s="20" t="str">
        <f>IF($AN933="","",IF(COUNTIF(AO933,"*"&amp;BF$1&amp;"*"),COUNTIF(AO$3:AO933,"*"&amp;BF$1&amp;"*"),""))</f>
        <v/>
      </c>
      <c r="BG933" s="20" t="str">
        <f>IF($AN933="","",IF(COUNTIF(AP933,"*"&amp;BG$1&amp;"*"),COUNTIF(AP$3:AP933,"*"&amp;BG$1&amp;"*"),""))</f>
        <v/>
      </c>
      <c r="BH933" s="20" t="str">
        <f>IF($AN933="","",IF(COUNTIF(AQ933,"*"&amp;BH$1&amp;"*"),COUNTIF(AQ$3:AQ933,"*"&amp;BH$1&amp;"*"),""))</f>
        <v/>
      </c>
      <c r="BI933" s="58" t="str">
        <f t="shared" si="451"/>
        <v/>
      </c>
      <c r="BJ933" s="20" t="str">
        <f t="shared" si="452"/>
        <v/>
      </c>
      <c r="BK933" s="20" t="str">
        <f t="shared" si="453"/>
        <v/>
      </c>
      <c r="BM933" s="20" t="str">
        <f>IF($BM$1&gt;=1+MAX($BM$3:BM932),1+MAX($BM$3:BM932),"")</f>
        <v/>
      </c>
      <c r="BN933" s="20" t="str">
        <f t="shared" si="454"/>
        <v/>
      </c>
      <c r="BO933" s="20" t="str">
        <f t="shared" si="454"/>
        <v/>
      </c>
      <c r="BP933" s="20" t="str">
        <f t="shared" si="454"/>
        <v/>
      </c>
      <c r="BQ933" s="20" t="str">
        <f t="shared" si="454"/>
        <v/>
      </c>
      <c r="BR933" s="20" t="str">
        <f t="shared" si="454"/>
        <v/>
      </c>
      <c r="BS933" s="20" t="str">
        <f t="shared" si="454"/>
        <v/>
      </c>
      <c r="BT933" s="20" t="str">
        <f t="shared" si="454"/>
        <v/>
      </c>
      <c r="BU933" s="20" t="str">
        <f t="shared" si="454"/>
        <v/>
      </c>
      <c r="BV933" s="20" t="str">
        <f t="shared" si="454"/>
        <v/>
      </c>
      <c r="BW933" s="20" t="str">
        <f t="shared" si="454"/>
        <v/>
      </c>
      <c r="BX933" s="20" t="str">
        <f t="shared" si="454"/>
        <v/>
      </c>
    </row>
    <row r="934" spans="2:76" ht="30" customHeight="1" x14ac:dyDescent="0.2">
      <c r="B934" s="52"/>
      <c r="C934" s="52"/>
      <c r="D934" s="52"/>
      <c r="E934" s="30"/>
      <c r="F934" s="31"/>
      <c r="G934" s="32"/>
      <c r="H934" s="30"/>
      <c r="I934" s="31"/>
      <c r="J934" s="34"/>
      <c r="K934" s="112" t="str">
        <f t="shared" si="431"/>
        <v/>
      </c>
      <c r="L934" s="108" t="str">
        <f t="shared" si="432"/>
        <v/>
      </c>
      <c r="M934" s="108" t="str">
        <f t="shared" si="433"/>
        <v/>
      </c>
      <c r="N934" s="31" t="str">
        <f t="shared" si="434"/>
        <v/>
      </c>
      <c r="O934" s="31" t="str">
        <f t="shared" si="435"/>
        <v/>
      </c>
      <c r="P934" s="49" t="str">
        <f t="shared" si="436"/>
        <v/>
      </c>
      <c r="Q934" s="49" t="str">
        <f t="shared" si="437"/>
        <v/>
      </c>
      <c r="R934" s="32" t="str">
        <f t="shared" si="438"/>
        <v/>
      </c>
      <c r="S934" s="19"/>
      <c r="T934" s="45" t="str">
        <f t="shared" si="439"/>
        <v/>
      </c>
      <c r="U934" s="32" t="str">
        <f t="shared" si="440"/>
        <v/>
      </c>
      <c r="V934" s="22"/>
      <c r="W934" s="6" t="str">
        <f t="shared" si="429"/>
        <v/>
      </c>
      <c r="X934" s="7" t="str">
        <f t="shared" si="441"/>
        <v/>
      </c>
      <c r="Y934" s="19"/>
      <c r="Z934" s="13" t="str">
        <f t="shared" si="430"/>
        <v/>
      </c>
      <c r="AA934" s="13" t="str">
        <f t="shared" si="442"/>
        <v/>
      </c>
      <c r="AB934" s="7" t="str">
        <f t="shared" si="443"/>
        <v/>
      </c>
      <c r="AC934" s="22"/>
      <c r="AD934" s="3" t="str">
        <f>IF(B934="","",COUNT(B$3:B934))</f>
        <v/>
      </c>
      <c r="AE934" s="3" t="str">
        <f>IF(C934="","",COUNT(C$3:C934))</f>
        <v/>
      </c>
      <c r="AF934" s="3" t="str">
        <f>IF(D934="","",COUNT(D$3:D934))</f>
        <v/>
      </c>
      <c r="AG934" s="20" t="str">
        <f>IF(E934="","",COUNTA($E$3:E934))</f>
        <v/>
      </c>
      <c r="AH934" s="38" t="str">
        <f>IF(B934="",IF(OR($C934&lt;&gt;"",$D934&lt;&gt;"",$E934&lt;&gt;"",$H934&lt;&gt;"",$G934&lt;&gt;""),INDEX(AH$3:AH933,MATCH(MAX(AD$3:AD933),AD$3:AD933,0),0),""),B934)</f>
        <v/>
      </c>
      <c r="AI934" s="38" t="str">
        <f>IF(C934="",IF(OR($D934&lt;&gt;"",$E934&lt;&gt;"",$H934&lt;&gt;"",$G934&lt;&gt;""),INDEX(AI$3:AI933,MATCH(MAX(AE$3:AE933),AE$3:AE933,0),0),""),C934)</f>
        <v/>
      </c>
      <c r="AJ934" s="38" t="str">
        <f>IF(D934="",IF(OR($E934&lt;&gt;"",$H934&lt;&gt;"",$G934&lt;&gt;""),INDEX(AJ$3:AJ933,MATCH(MAX(AF$3:AF933),AF$3:AF933,0),0),""),D934)</f>
        <v/>
      </c>
      <c r="AK934" s="4" t="str">
        <f>IF(入力!E934="","",IFERROR(INDEX(雇用者!$B$3:$B$100003,IFERROR(MATCH("*"&amp;$E934&amp;"*",雇用者!B$3:B$100003,0),MATCH("*"&amp;$E934&amp;"*",雇用者!C$3:C$100003,0)),0),入力!E934))&amp;""</f>
        <v/>
      </c>
      <c r="AL934" s="20" t="str">
        <f>IF(AM934="","",$AM934&amp;"@"&amp;AN934&amp;IF(AN934="","","@"&amp;COUNTIF($AK$3:AK934,AN934)))</f>
        <v/>
      </c>
      <c r="AM934" s="26" t="str">
        <f t="shared" si="444"/>
        <v/>
      </c>
      <c r="AN934" s="4" t="str">
        <f>IF(AK934="",IF(AND(OR(H934&lt;&gt;"",G934&lt;&gt;""),E934=""),INDEX($AK$3:AK933,MATCH(MAX($AG$3:AG933),$AG$3:AG933,0),0),""),AK934)</f>
        <v/>
      </c>
      <c r="AO934" s="20" t="str">
        <f>IF(H934="",IF(AN934="","",IFERROR(INDEX(雇用者!$D$3:$D$100003,MATCH($AN934,雇用者!B$3:B$100003,0),0),"")),H934)&amp;""</f>
        <v/>
      </c>
      <c r="AP934" s="20" t="str">
        <f>IF(AN934="","",IFERROR(IF(AND(入力!I934="",H934=""),INDEX(雇用者!$E$3:$E$100003,MATCH($AN934,雇用者!B$3:B$100003,0),0),I934),I934))&amp;""</f>
        <v/>
      </c>
      <c r="AQ934" s="20" t="str">
        <f t="shared" si="445"/>
        <v/>
      </c>
      <c r="AR934" s="20" t="str">
        <f t="shared" si="446"/>
        <v/>
      </c>
      <c r="AS934" s="20" t="str">
        <f>IF(AN934="","",IFERROR(IF(AND(入力!G934="",H934=""),INDEX(雇用者!$F$3:$Y$100003,MATCH($AN934,雇用者!B$3:B$100003,0),MATCH($AM934,雇用者!$F$1:$Y$1,1)),IF(G934="","",G934)),IF(G934="","",G934)))</f>
        <v/>
      </c>
      <c r="AT934" s="21" t="str">
        <f t="shared" si="447"/>
        <v/>
      </c>
      <c r="AU934" s="21" t="str">
        <f>IF(AND(AT934&lt;&gt;"",COUNTIF($AL$3:AL934,AL934)=1),SUMIF($AL$3:$AT$100003,AL934,$AT$3:$AT$100003),"")</f>
        <v/>
      </c>
      <c r="AV934" s="21" t="str">
        <f>IF(AND(COUNTIF($AM$3:AM934,AM934)=COUNTIF($AM$3:AM100934,AM934),AM934&lt;&gt;""),SUMIF($AM$3:AM934,AM934,$AT$3:AT934),"")</f>
        <v/>
      </c>
      <c r="AW934" s="96"/>
      <c r="AX934" s="20" t="str">
        <f>IF(COUNT(BC934:BH934)=6,MAX($AX$3:AX933)+1,"")</f>
        <v/>
      </c>
      <c r="AY934" s="20" t="str">
        <f>IF(AZ934="","",RANK(AZ934,$AZ$3:$AZ$100003,1)+COUNTIF($AZ$3:AZ934,AZ934)-1)</f>
        <v/>
      </c>
      <c r="AZ934" s="20" t="str">
        <f t="shared" si="448"/>
        <v/>
      </c>
      <c r="BA934" s="20" t="str">
        <f>IF(AN934="","",IF(COUNTIF($AN$3:AN934,AN934)=1,1+MAX($BA$3:BA933),INDEX($BA$3:BA933,MATCH(AN934,$AN$3:AN934,0),0)))</f>
        <v/>
      </c>
      <c r="BB934" s="20" t="str">
        <f>IF(AO934="","",IF(COUNTIF($AO$3:AO934,AO934)=1,1+MAX($BB$3:BB933),INDEX($BB$3:BB933,MATCH(AO934,$AO$3:AO934,0),0)))</f>
        <v/>
      </c>
      <c r="BC934" s="54" t="str">
        <f t="shared" si="449"/>
        <v/>
      </c>
      <c r="BD934" s="54" t="str">
        <f t="shared" si="450"/>
        <v/>
      </c>
      <c r="BE934" s="20" t="str">
        <f>IF($AN934="","",IF(COUNTIF(AN934,"*"&amp;BE$1&amp;"*"),COUNTIF(AN$3:AN934,"*"&amp;BE$1&amp;"*"),""))</f>
        <v/>
      </c>
      <c r="BF934" s="20" t="str">
        <f>IF($AN934="","",IF(COUNTIF(AO934,"*"&amp;BF$1&amp;"*"),COUNTIF(AO$3:AO934,"*"&amp;BF$1&amp;"*"),""))</f>
        <v/>
      </c>
      <c r="BG934" s="20" t="str">
        <f>IF($AN934="","",IF(COUNTIF(AP934,"*"&amp;BG$1&amp;"*"),COUNTIF(AP$3:AP934,"*"&amp;BG$1&amp;"*"),""))</f>
        <v/>
      </c>
      <c r="BH934" s="20" t="str">
        <f>IF($AN934="","",IF(COUNTIF(AQ934,"*"&amp;BH$1&amp;"*"),COUNTIF(AQ$3:AQ934,"*"&amp;BH$1&amp;"*"),""))</f>
        <v/>
      </c>
      <c r="BI934" s="58" t="str">
        <f t="shared" si="451"/>
        <v/>
      </c>
      <c r="BJ934" s="20" t="str">
        <f t="shared" si="452"/>
        <v/>
      </c>
      <c r="BK934" s="20" t="str">
        <f t="shared" si="453"/>
        <v/>
      </c>
      <c r="BM934" s="20" t="str">
        <f>IF($BM$1&gt;=1+MAX($BM$3:BM933),1+MAX($BM$3:BM933),"")</f>
        <v/>
      </c>
      <c r="BN934" s="20" t="str">
        <f t="shared" si="454"/>
        <v/>
      </c>
      <c r="BO934" s="20" t="str">
        <f t="shared" si="454"/>
        <v/>
      </c>
      <c r="BP934" s="20" t="str">
        <f t="shared" si="454"/>
        <v/>
      </c>
      <c r="BQ934" s="20" t="str">
        <f t="shared" si="454"/>
        <v/>
      </c>
      <c r="BR934" s="20" t="str">
        <f t="shared" si="454"/>
        <v/>
      </c>
      <c r="BS934" s="20" t="str">
        <f t="shared" si="454"/>
        <v/>
      </c>
      <c r="BT934" s="20" t="str">
        <f t="shared" si="454"/>
        <v/>
      </c>
      <c r="BU934" s="20" t="str">
        <f t="shared" si="454"/>
        <v/>
      </c>
      <c r="BV934" s="20" t="str">
        <f t="shared" si="454"/>
        <v/>
      </c>
      <c r="BW934" s="20" t="str">
        <f t="shared" si="454"/>
        <v/>
      </c>
      <c r="BX934" s="20" t="str">
        <f t="shared" si="454"/>
        <v/>
      </c>
    </row>
    <row r="935" spans="2:76" ht="30" customHeight="1" x14ac:dyDescent="0.2">
      <c r="B935" s="52"/>
      <c r="C935" s="52"/>
      <c r="D935" s="52"/>
      <c r="E935" s="30"/>
      <c r="F935" s="31"/>
      <c r="G935" s="32"/>
      <c r="H935" s="30"/>
      <c r="I935" s="31"/>
      <c r="J935" s="34"/>
      <c r="K935" s="112" t="str">
        <f t="shared" si="431"/>
        <v/>
      </c>
      <c r="L935" s="108" t="str">
        <f t="shared" si="432"/>
        <v/>
      </c>
      <c r="M935" s="108" t="str">
        <f t="shared" si="433"/>
        <v/>
      </c>
      <c r="N935" s="31" t="str">
        <f t="shared" si="434"/>
        <v/>
      </c>
      <c r="O935" s="31" t="str">
        <f t="shared" si="435"/>
        <v/>
      </c>
      <c r="P935" s="49" t="str">
        <f t="shared" si="436"/>
        <v/>
      </c>
      <c r="Q935" s="49" t="str">
        <f t="shared" si="437"/>
        <v/>
      </c>
      <c r="R935" s="32" t="str">
        <f t="shared" si="438"/>
        <v/>
      </c>
      <c r="S935" s="19"/>
      <c r="T935" s="45" t="str">
        <f t="shared" si="439"/>
        <v/>
      </c>
      <c r="U935" s="32" t="str">
        <f t="shared" si="440"/>
        <v/>
      </c>
      <c r="V935" s="22"/>
      <c r="W935" s="6" t="str">
        <f t="shared" si="429"/>
        <v/>
      </c>
      <c r="X935" s="7" t="str">
        <f t="shared" si="441"/>
        <v/>
      </c>
      <c r="Y935" s="19"/>
      <c r="Z935" s="13" t="str">
        <f t="shared" si="430"/>
        <v/>
      </c>
      <c r="AA935" s="13" t="str">
        <f t="shared" si="442"/>
        <v/>
      </c>
      <c r="AB935" s="7" t="str">
        <f t="shared" si="443"/>
        <v/>
      </c>
      <c r="AC935" s="22"/>
      <c r="AD935" s="3" t="str">
        <f>IF(B935="","",COUNT(B$3:B935))</f>
        <v/>
      </c>
      <c r="AE935" s="3" t="str">
        <f>IF(C935="","",COUNT(C$3:C935))</f>
        <v/>
      </c>
      <c r="AF935" s="3" t="str">
        <f>IF(D935="","",COUNT(D$3:D935))</f>
        <v/>
      </c>
      <c r="AG935" s="20" t="str">
        <f>IF(E935="","",COUNTA($E$3:E935))</f>
        <v/>
      </c>
      <c r="AH935" s="38" t="str">
        <f>IF(B935="",IF(OR($C935&lt;&gt;"",$D935&lt;&gt;"",$E935&lt;&gt;"",$H935&lt;&gt;"",$G935&lt;&gt;""),INDEX(AH$3:AH934,MATCH(MAX(AD$3:AD934),AD$3:AD934,0),0),""),B935)</f>
        <v/>
      </c>
      <c r="AI935" s="38" t="str">
        <f>IF(C935="",IF(OR($D935&lt;&gt;"",$E935&lt;&gt;"",$H935&lt;&gt;"",$G935&lt;&gt;""),INDEX(AI$3:AI934,MATCH(MAX(AE$3:AE934),AE$3:AE934,0),0),""),C935)</f>
        <v/>
      </c>
      <c r="AJ935" s="38" t="str">
        <f>IF(D935="",IF(OR($E935&lt;&gt;"",$H935&lt;&gt;"",$G935&lt;&gt;""),INDEX(AJ$3:AJ934,MATCH(MAX(AF$3:AF934),AF$3:AF934,0),0),""),D935)</f>
        <v/>
      </c>
      <c r="AK935" s="4" t="str">
        <f>IF(入力!E935="","",IFERROR(INDEX(雇用者!$B$3:$B$100003,IFERROR(MATCH("*"&amp;$E935&amp;"*",雇用者!B$3:B$100003,0),MATCH("*"&amp;$E935&amp;"*",雇用者!C$3:C$100003,0)),0),入力!E935))&amp;""</f>
        <v/>
      </c>
      <c r="AL935" s="20" t="str">
        <f>IF(AM935="","",$AM935&amp;"@"&amp;AN935&amp;IF(AN935="","","@"&amp;COUNTIF($AK$3:AK935,AN935)))</f>
        <v/>
      </c>
      <c r="AM935" s="26" t="str">
        <f t="shared" si="444"/>
        <v/>
      </c>
      <c r="AN935" s="4" t="str">
        <f>IF(AK935="",IF(AND(OR(H935&lt;&gt;"",G935&lt;&gt;""),E935=""),INDEX($AK$3:AK934,MATCH(MAX($AG$3:AG934),$AG$3:AG934,0),0),""),AK935)</f>
        <v/>
      </c>
      <c r="AO935" s="20" t="str">
        <f>IF(H935="",IF(AN935="","",IFERROR(INDEX(雇用者!$D$3:$D$100003,MATCH($AN935,雇用者!B$3:B$100003,0),0),"")),H935)&amp;""</f>
        <v/>
      </c>
      <c r="AP935" s="20" t="str">
        <f>IF(AN935="","",IFERROR(IF(AND(入力!I935="",H935=""),INDEX(雇用者!$E$3:$E$100003,MATCH($AN935,雇用者!B$3:B$100003,0),0),I935),I935))&amp;""</f>
        <v/>
      </c>
      <c r="AQ935" s="20" t="str">
        <f t="shared" si="445"/>
        <v/>
      </c>
      <c r="AR935" s="20" t="str">
        <f t="shared" si="446"/>
        <v/>
      </c>
      <c r="AS935" s="20" t="str">
        <f>IF(AN935="","",IFERROR(IF(AND(入力!G935="",H935=""),INDEX(雇用者!$F$3:$Y$100003,MATCH($AN935,雇用者!B$3:B$100003,0),MATCH($AM935,雇用者!$F$1:$Y$1,1)),IF(G935="","",G935)),IF(G935="","",G935)))</f>
        <v/>
      </c>
      <c r="AT935" s="21" t="str">
        <f t="shared" si="447"/>
        <v/>
      </c>
      <c r="AU935" s="21" t="str">
        <f>IF(AND(AT935&lt;&gt;"",COUNTIF($AL$3:AL935,AL935)=1),SUMIF($AL$3:$AT$100003,AL935,$AT$3:$AT$100003),"")</f>
        <v/>
      </c>
      <c r="AV935" s="21" t="str">
        <f>IF(AND(COUNTIF($AM$3:AM935,AM935)=COUNTIF($AM$3:AM100935,AM935),AM935&lt;&gt;""),SUMIF($AM$3:AM935,AM935,$AT$3:AT935),"")</f>
        <v/>
      </c>
      <c r="AW935" s="96"/>
      <c r="AX935" s="20" t="str">
        <f>IF(COUNT(BC935:BH935)=6,MAX($AX$3:AX934)+1,"")</f>
        <v/>
      </c>
      <c r="AY935" s="20" t="str">
        <f>IF(AZ935="","",RANK(AZ935,$AZ$3:$AZ$100003,1)+COUNTIF($AZ$3:AZ935,AZ935)-1)</f>
        <v/>
      </c>
      <c r="AZ935" s="20" t="str">
        <f t="shared" si="448"/>
        <v/>
      </c>
      <c r="BA935" s="20" t="str">
        <f>IF(AN935="","",IF(COUNTIF($AN$3:AN935,AN935)=1,1+MAX($BA$3:BA934),INDEX($BA$3:BA934,MATCH(AN935,$AN$3:AN935,0),0)))</f>
        <v/>
      </c>
      <c r="BB935" s="20" t="str">
        <f>IF(AO935="","",IF(COUNTIF($AO$3:AO935,AO935)=1,1+MAX($BB$3:BB934),INDEX($BB$3:BB934,MATCH(AO935,$AO$3:AO935,0),0)))</f>
        <v/>
      </c>
      <c r="BC935" s="54" t="str">
        <f t="shared" si="449"/>
        <v/>
      </c>
      <c r="BD935" s="54" t="str">
        <f t="shared" si="450"/>
        <v/>
      </c>
      <c r="BE935" s="20" t="str">
        <f>IF($AN935="","",IF(COUNTIF(AN935,"*"&amp;BE$1&amp;"*"),COUNTIF(AN$3:AN935,"*"&amp;BE$1&amp;"*"),""))</f>
        <v/>
      </c>
      <c r="BF935" s="20" t="str">
        <f>IF($AN935="","",IF(COUNTIF(AO935,"*"&amp;BF$1&amp;"*"),COUNTIF(AO$3:AO935,"*"&amp;BF$1&amp;"*"),""))</f>
        <v/>
      </c>
      <c r="BG935" s="20" t="str">
        <f>IF($AN935="","",IF(COUNTIF(AP935,"*"&amp;BG$1&amp;"*"),COUNTIF(AP$3:AP935,"*"&amp;BG$1&amp;"*"),""))</f>
        <v/>
      </c>
      <c r="BH935" s="20" t="str">
        <f>IF($AN935="","",IF(COUNTIF(AQ935,"*"&amp;BH$1&amp;"*"),COUNTIF(AQ$3:AQ935,"*"&amp;BH$1&amp;"*"),""))</f>
        <v/>
      </c>
      <c r="BI935" s="58" t="str">
        <f t="shared" si="451"/>
        <v/>
      </c>
      <c r="BJ935" s="20" t="str">
        <f t="shared" si="452"/>
        <v/>
      </c>
      <c r="BK935" s="20" t="str">
        <f t="shared" si="453"/>
        <v/>
      </c>
      <c r="BM935" s="20" t="str">
        <f>IF($BM$1&gt;=1+MAX($BM$3:BM934),1+MAX($BM$3:BM934),"")</f>
        <v/>
      </c>
      <c r="BN935" s="20" t="str">
        <f t="shared" si="454"/>
        <v/>
      </c>
      <c r="BO935" s="20" t="str">
        <f t="shared" si="454"/>
        <v/>
      </c>
      <c r="BP935" s="20" t="str">
        <f t="shared" si="454"/>
        <v/>
      </c>
      <c r="BQ935" s="20" t="str">
        <f t="shared" si="454"/>
        <v/>
      </c>
      <c r="BR935" s="20" t="str">
        <f t="shared" si="454"/>
        <v/>
      </c>
      <c r="BS935" s="20" t="str">
        <f t="shared" si="454"/>
        <v/>
      </c>
      <c r="BT935" s="20" t="str">
        <f t="shared" si="454"/>
        <v/>
      </c>
      <c r="BU935" s="20" t="str">
        <f t="shared" si="454"/>
        <v/>
      </c>
      <c r="BV935" s="20" t="str">
        <f t="shared" si="454"/>
        <v/>
      </c>
      <c r="BW935" s="20" t="str">
        <f t="shared" si="454"/>
        <v/>
      </c>
      <c r="BX935" s="20" t="str">
        <f t="shared" si="454"/>
        <v/>
      </c>
    </row>
    <row r="936" spans="2:76" ht="30" customHeight="1" x14ac:dyDescent="0.2">
      <c r="B936" s="52"/>
      <c r="C936" s="52"/>
      <c r="D936" s="52"/>
      <c r="E936" s="30"/>
      <c r="F936" s="31"/>
      <c r="G936" s="32"/>
      <c r="H936" s="30"/>
      <c r="I936" s="31"/>
      <c r="J936" s="34"/>
      <c r="K936" s="112" t="str">
        <f t="shared" si="431"/>
        <v/>
      </c>
      <c r="L936" s="108" t="str">
        <f t="shared" si="432"/>
        <v/>
      </c>
      <c r="M936" s="108" t="str">
        <f t="shared" si="433"/>
        <v/>
      </c>
      <c r="N936" s="31" t="str">
        <f t="shared" si="434"/>
        <v/>
      </c>
      <c r="O936" s="31" t="str">
        <f t="shared" si="435"/>
        <v/>
      </c>
      <c r="P936" s="49" t="str">
        <f t="shared" si="436"/>
        <v/>
      </c>
      <c r="Q936" s="49" t="str">
        <f t="shared" si="437"/>
        <v/>
      </c>
      <c r="R936" s="32" t="str">
        <f t="shared" si="438"/>
        <v/>
      </c>
      <c r="S936" s="19"/>
      <c r="T936" s="45" t="str">
        <f t="shared" si="439"/>
        <v/>
      </c>
      <c r="U936" s="32" t="str">
        <f t="shared" si="440"/>
        <v/>
      </c>
      <c r="V936" s="22"/>
      <c r="W936" s="6" t="str">
        <f t="shared" si="429"/>
        <v/>
      </c>
      <c r="X936" s="7" t="str">
        <f t="shared" si="441"/>
        <v/>
      </c>
      <c r="Y936" s="19"/>
      <c r="Z936" s="13" t="str">
        <f t="shared" si="430"/>
        <v/>
      </c>
      <c r="AA936" s="13" t="str">
        <f t="shared" si="442"/>
        <v/>
      </c>
      <c r="AB936" s="7" t="str">
        <f t="shared" si="443"/>
        <v/>
      </c>
      <c r="AC936" s="22"/>
      <c r="AD936" s="3" t="str">
        <f>IF(B936="","",COUNT(B$3:B936))</f>
        <v/>
      </c>
      <c r="AE936" s="3" t="str">
        <f>IF(C936="","",COUNT(C$3:C936))</f>
        <v/>
      </c>
      <c r="AF936" s="3" t="str">
        <f>IF(D936="","",COUNT(D$3:D936))</f>
        <v/>
      </c>
      <c r="AG936" s="20" t="str">
        <f>IF(E936="","",COUNTA($E$3:E936))</f>
        <v/>
      </c>
      <c r="AH936" s="38" t="str">
        <f>IF(B936="",IF(OR($C936&lt;&gt;"",$D936&lt;&gt;"",$E936&lt;&gt;"",$H936&lt;&gt;"",$G936&lt;&gt;""),INDEX(AH$3:AH935,MATCH(MAX(AD$3:AD935),AD$3:AD935,0),0),""),B936)</f>
        <v/>
      </c>
      <c r="AI936" s="38" t="str">
        <f>IF(C936="",IF(OR($D936&lt;&gt;"",$E936&lt;&gt;"",$H936&lt;&gt;"",$G936&lt;&gt;""),INDEX(AI$3:AI935,MATCH(MAX(AE$3:AE935),AE$3:AE935,0),0),""),C936)</f>
        <v/>
      </c>
      <c r="AJ936" s="38" t="str">
        <f>IF(D936="",IF(OR($E936&lt;&gt;"",$H936&lt;&gt;"",$G936&lt;&gt;""),INDEX(AJ$3:AJ935,MATCH(MAX(AF$3:AF935),AF$3:AF935,0),0),""),D936)</f>
        <v/>
      </c>
      <c r="AK936" s="4" t="str">
        <f>IF(入力!E936="","",IFERROR(INDEX(雇用者!$B$3:$B$100003,IFERROR(MATCH("*"&amp;$E936&amp;"*",雇用者!B$3:B$100003,0),MATCH("*"&amp;$E936&amp;"*",雇用者!C$3:C$100003,0)),0),入力!E936))&amp;""</f>
        <v/>
      </c>
      <c r="AL936" s="20" t="str">
        <f>IF(AM936="","",$AM936&amp;"@"&amp;AN936&amp;IF(AN936="","","@"&amp;COUNTIF($AK$3:AK936,AN936)))</f>
        <v/>
      </c>
      <c r="AM936" s="26" t="str">
        <f t="shared" si="444"/>
        <v/>
      </c>
      <c r="AN936" s="4" t="str">
        <f>IF(AK936="",IF(AND(OR(H936&lt;&gt;"",G936&lt;&gt;""),E936=""),INDEX($AK$3:AK935,MATCH(MAX($AG$3:AG935),$AG$3:AG935,0),0),""),AK936)</f>
        <v/>
      </c>
      <c r="AO936" s="20" t="str">
        <f>IF(H936="",IF(AN936="","",IFERROR(INDEX(雇用者!$D$3:$D$100003,MATCH($AN936,雇用者!B$3:B$100003,0),0),"")),H936)&amp;""</f>
        <v/>
      </c>
      <c r="AP936" s="20" t="str">
        <f>IF(AN936="","",IFERROR(IF(AND(入力!I936="",H936=""),INDEX(雇用者!$E$3:$E$100003,MATCH($AN936,雇用者!B$3:B$100003,0),0),I936),I936))&amp;""</f>
        <v/>
      </c>
      <c r="AQ936" s="20" t="str">
        <f t="shared" si="445"/>
        <v/>
      </c>
      <c r="AR936" s="20" t="str">
        <f t="shared" si="446"/>
        <v/>
      </c>
      <c r="AS936" s="20" t="str">
        <f>IF(AN936="","",IFERROR(IF(AND(入力!G936="",H936=""),INDEX(雇用者!$F$3:$Y$100003,MATCH($AN936,雇用者!B$3:B$100003,0),MATCH($AM936,雇用者!$F$1:$Y$1,1)),IF(G936="","",G936)),IF(G936="","",G936)))</f>
        <v/>
      </c>
      <c r="AT936" s="21" t="str">
        <f t="shared" si="447"/>
        <v/>
      </c>
      <c r="AU936" s="21" t="str">
        <f>IF(AND(AT936&lt;&gt;"",COUNTIF($AL$3:AL936,AL936)=1),SUMIF($AL$3:$AT$100003,AL936,$AT$3:$AT$100003),"")</f>
        <v/>
      </c>
      <c r="AV936" s="21" t="str">
        <f>IF(AND(COUNTIF($AM$3:AM936,AM936)=COUNTIF($AM$3:AM100936,AM936),AM936&lt;&gt;""),SUMIF($AM$3:AM936,AM936,$AT$3:AT936),"")</f>
        <v/>
      </c>
      <c r="AW936" s="96"/>
      <c r="AX936" s="20" t="str">
        <f>IF(COUNT(BC936:BH936)=6,MAX($AX$3:AX935)+1,"")</f>
        <v/>
      </c>
      <c r="AY936" s="20" t="str">
        <f>IF(AZ936="","",RANK(AZ936,$AZ$3:$AZ$100003,1)+COUNTIF($AZ$3:AZ936,AZ936)-1)</f>
        <v/>
      </c>
      <c r="AZ936" s="20" t="str">
        <f t="shared" si="448"/>
        <v/>
      </c>
      <c r="BA936" s="20" t="str">
        <f>IF(AN936="","",IF(COUNTIF($AN$3:AN936,AN936)=1,1+MAX($BA$3:BA935),INDEX($BA$3:BA935,MATCH(AN936,$AN$3:AN936,0),0)))</f>
        <v/>
      </c>
      <c r="BB936" s="20" t="str">
        <f>IF(AO936="","",IF(COUNTIF($AO$3:AO936,AO936)=1,1+MAX($BB$3:BB935),INDEX($BB$3:BB935,MATCH(AO936,$AO$3:AO936,0),0)))</f>
        <v/>
      </c>
      <c r="BC936" s="54" t="str">
        <f t="shared" si="449"/>
        <v/>
      </c>
      <c r="BD936" s="54" t="str">
        <f t="shared" si="450"/>
        <v/>
      </c>
      <c r="BE936" s="20" t="str">
        <f>IF($AN936="","",IF(COUNTIF(AN936,"*"&amp;BE$1&amp;"*"),COUNTIF(AN$3:AN936,"*"&amp;BE$1&amp;"*"),""))</f>
        <v/>
      </c>
      <c r="BF936" s="20" t="str">
        <f>IF($AN936="","",IF(COUNTIF(AO936,"*"&amp;BF$1&amp;"*"),COUNTIF(AO$3:AO936,"*"&amp;BF$1&amp;"*"),""))</f>
        <v/>
      </c>
      <c r="BG936" s="20" t="str">
        <f>IF($AN936="","",IF(COUNTIF(AP936,"*"&amp;BG$1&amp;"*"),COUNTIF(AP$3:AP936,"*"&amp;BG$1&amp;"*"),""))</f>
        <v/>
      </c>
      <c r="BH936" s="20" t="str">
        <f>IF($AN936="","",IF(COUNTIF(AQ936,"*"&amp;BH$1&amp;"*"),COUNTIF(AQ$3:AQ936,"*"&amp;BH$1&amp;"*"),""))</f>
        <v/>
      </c>
      <c r="BI936" s="58" t="str">
        <f t="shared" si="451"/>
        <v/>
      </c>
      <c r="BJ936" s="20" t="str">
        <f t="shared" si="452"/>
        <v/>
      </c>
      <c r="BK936" s="20" t="str">
        <f t="shared" si="453"/>
        <v/>
      </c>
      <c r="BM936" s="20" t="str">
        <f>IF($BM$1&gt;=1+MAX($BM$3:BM935),1+MAX($BM$3:BM935),"")</f>
        <v/>
      </c>
      <c r="BN936" s="20" t="str">
        <f t="shared" si="454"/>
        <v/>
      </c>
      <c r="BO936" s="20" t="str">
        <f t="shared" si="454"/>
        <v/>
      </c>
      <c r="BP936" s="20" t="str">
        <f t="shared" si="454"/>
        <v/>
      </c>
      <c r="BQ936" s="20" t="str">
        <f t="shared" si="454"/>
        <v/>
      </c>
      <c r="BR936" s="20" t="str">
        <f t="shared" si="454"/>
        <v/>
      </c>
      <c r="BS936" s="20" t="str">
        <f t="shared" si="454"/>
        <v/>
      </c>
      <c r="BT936" s="20" t="str">
        <f t="shared" si="454"/>
        <v/>
      </c>
      <c r="BU936" s="20" t="str">
        <f t="shared" si="454"/>
        <v/>
      </c>
      <c r="BV936" s="20" t="str">
        <f t="shared" si="454"/>
        <v/>
      </c>
      <c r="BW936" s="20" t="str">
        <f t="shared" si="454"/>
        <v/>
      </c>
      <c r="BX936" s="20" t="str">
        <f t="shared" si="454"/>
        <v/>
      </c>
    </row>
    <row r="937" spans="2:76" ht="30" customHeight="1" x14ac:dyDescent="0.2">
      <c r="B937" s="52"/>
      <c r="C937" s="52"/>
      <c r="D937" s="52"/>
      <c r="E937" s="30"/>
      <c r="F937" s="31"/>
      <c r="G937" s="32"/>
      <c r="H937" s="30"/>
      <c r="I937" s="31"/>
      <c r="J937" s="34"/>
      <c r="K937" s="112" t="str">
        <f t="shared" si="431"/>
        <v/>
      </c>
      <c r="L937" s="108" t="str">
        <f t="shared" si="432"/>
        <v/>
      </c>
      <c r="M937" s="108" t="str">
        <f t="shared" si="433"/>
        <v/>
      </c>
      <c r="N937" s="31" t="str">
        <f t="shared" si="434"/>
        <v/>
      </c>
      <c r="O937" s="31" t="str">
        <f t="shared" si="435"/>
        <v/>
      </c>
      <c r="P937" s="49" t="str">
        <f t="shared" si="436"/>
        <v/>
      </c>
      <c r="Q937" s="49" t="str">
        <f t="shared" si="437"/>
        <v/>
      </c>
      <c r="R937" s="32" t="str">
        <f t="shared" si="438"/>
        <v/>
      </c>
      <c r="S937" s="19"/>
      <c r="T937" s="45" t="str">
        <f t="shared" si="439"/>
        <v/>
      </c>
      <c r="U937" s="32" t="str">
        <f t="shared" si="440"/>
        <v/>
      </c>
      <c r="V937" s="22"/>
      <c r="W937" s="6" t="str">
        <f t="shared" si="429"/>
        <v/>
      </c>
      <c r="X937" s="7" t="str">
        <f t="shared" si="441"/>
        <v/>
      </c>
      <c r="Y937" s="19"/>
      <c r="Z937" s="13" t="str">
        <f t="shared" si="430"/>
        <v/>
      </c>
      <c r="AA937" s="13" t="str">
        <f t="shared" si="442"/>
        <v/>
      </c>
      <c r="AB937" s="7" t="str">
        <f t="shared" si="443"/>
        <v/>
      </c>
      <c r="AC937" s="22"/>
      <c r="AD937" s="3" t="str">
        <f>IF(B937="","",COUNT(B$3:B937))</f>
        <v/>
      </c>
      <c r="AE937" s="3" t="str">
        <f>IF(C937="","",COUNT(C$3:C937))</f>
        <v/>
      </c>
      <c r="AF937" s="3" t="str">
        <f>IF(D937="","",COUNT(D$3:D937))</f>
        <v/>
      </c>
      <c r="AG937" s="20" t="str">
        <f>IF(E937="","",COUNTA($E$3:E937))</f>
        <v/>
      </c>
      <c r="AH937" s="38" t="str">
        <f>IF(B937="",IF(OR($C937&lt;&gt;"",$D937&lt;&gt;"",$E937&lt;&gt;"",$H937&lt;&gt;"",$G937&lt;&gt;""),INDEX(AH$3:AH936,MATCH(MAX(AD$3:AD936),AD$3:AD936,0),0),""),B937)</f>
        <v/>
      </c>
      <c r="AI937" s="38" t="str">
        <f>IF(C937="",IF(OR($D937&lt;&gt;"",$E937&lt;&gt;"",$H937&lt;&gt;"",$G937&lt;&gt;""),INDEX(AI$3:AI936,MATCH(MAX(AE$3:AE936),AE$3:AE936,0),0),""),C937)</f>
        <v/>
      </c>
      <c r="AJ937" s="38" t="str">
        <f>IF(D937="",IF(OR($E937&lt;&gt;"",$H937&lt;&gt;"",$G937&lt;&gt;""),INDEX(AJ$3:AJ936,MATCH(MAX(AF$3:AF936),AF$3:AF936,0),0),""),D937)</f>
        <v/>
      </c>
      <c r="AK937" s="4" t="str">
        <f>IF(入力!E937="","",IFERROR(INDEX(雇用者!$B$3:$B$100003,IFERROR(MATCH("*"&amp;$E937&amp;"*",雇用者!B$3:B$100003,0),MATCH("*"&amp;$E937&amp;"*",雇用者!C$3:C$100003,0)),0),入力!E937))&amp;""</f>
        <v/>
      </c>
      <c r="AL937" s="20" t="str">
        <f>IF(AM937="","",$AM937&amp;"@"&amp;AN937&amp;IF(AN937="","","@"&amp;COUNTIF($AK$3:AK937,AN937)))</f>
        <v/>
      </c>
      <c r="AM937" s="26" t="str">
        <f t="shared" si="444"/>
        <v/>
      </c>
      <c r="AN937" s="4" t="str">
        <f>IF(AK937="",IF(AND(OR(H937&lt;&gt;"",G937&lt;&gt;""),E937=""),INDEX($AK$3:AK936,MATCH(MAX($AG$3:AG936),$AG$3:AG936,0),0),""),AK937)</f>
        <v/>
      </c>
      <c r="AO937" s="20" t="str">
        <f>IF(H937="",IF(AN937="","",IFERROR(INDEX(雇用者!$D$3:$D$100003,MATCH($AN937,雇用者!B$3:B$100003,0),0),"")),H937)&amp;""</f>
        <v/>
      </c>
      <c r="AP937" s="20" t="str">
        <f>IF(AN937="","",IFERROR(IF(AND(入力!I937="",H937=""),INDEX(雇用者!$E$3:$E$100003,MATCH($AN937,雇用者!B$3:B$100003,0),0),I937),I937))&amp;""</f>
        <v/>
      </c>
      <c r="AQ937" s="20" t="str">
        <f t="shared" si="445"/>
        <v/>
      </c>
      <c r="AR937" s="20" t="str">
        <f t="shared" si="446"/>
        <v/>
      </c>
      <c r="AS937" s="20" t="str">
        <f>IF(AN937="","",IFERROR(IF(AND(入力!G937="",H937=""),INDEX(雇用者!$F$3:$Y$100003,MATCH($AN937,雇用者!B$3:B$100003,0),MATCH($AM937,雇用者!$F$1:$Y$1,1)),IF(G937="","",G937)),IF(G937="","",G937)))</f>
        <v/>
      </c>
      <c r="AT937" s="21" t="str">
        <f t="shared" si="447"/>
        <v/>
      </c>
      <c r="AU937" s="21" t="str">
        <f>IF(AND(AT937&lt;&gt;"",COUNTIF($AL$3:AL937,AL937)=1),SUMIF($AL$3:$AT$100003,AL937,$AT$3:$AT$100003),"")</f>
        <v/>
      </c>
      <c r="AV937" s="21" t="str">
        <f>IF(AND(COUNTIF($AM$3:AM937,AM937)=COUNTIF($AM$3:AM100937,AM937),AM937&lt;&gt;""),SUMIF($AM$3:AM937,AM937,$AT$3:AT937),"")</f>
        <v/>
      </c>
      <c r="AW937" s="96"/>
      <c r="AX937" s="20" t="str">
        <f>IF(COUNT(BC937:BH937)=6,MAX($AX$3:AX936)+1,"")</f>
        <v/>
      </c>
      <c r="AY937" s="20" t="str">
        <f>IF(AZ937="","",RANK(AZ937,$AZ$3:$AZ$100003,1)+COUNTIF($AZ$3:AZ937,AZ937)-1)</f>
        <v/>
      </c>
      <c r="AZ937" s="20" t="str">
        <f t="shared" si="448"/>
        <v/>
      </c>
      <c r="BA937" s="20" t="str">
        <f>IF(AN937="","",IF(COUNTIF($AN$3:AN937,AN937)=1,1+MAX($BA$3:BA936),INDEX($BA$3:BA936,MATCH(AN937,$AN$3:AN937,0),0)))</f>
        <v/>
      </c>
      <c r="BB937" s="20" t="str">
        <f>IF(AO937="","",IF(COUNTIF($AO$3:AO937,AO937)=1,1+MAX($BB$3:BB936),INDEX($BB$3:BB936,MATCH(AO937,$AO$3:AO937,0),0)))</f>
        <v/>
      </c>
      <c r="BC937" s="54" t="str">
        <f t="shared" si="449"/>
        <v/>
      </c>
      <c r="BD937" s="54" t="str">
        <f t="shared" si="450"/>
        <v/>
      </c>
      <c r="BE937" s="20" t="str">
        <f>IF($AN937="","",IF(COUNTIF(AN937,"*"&amp;BE$1&amp;"*"),COUNTIF(AN$3:AN937,"*"&amp;BE$1&amp;"*"),""))</f>
        <v/>
      </c>
      <c r="BF937" s="20" t="str">
        <f>IF($AN937="","",IF(COUNTIF(AO937,"*"&amp;BF$1&amp;"*"),COUNTIF(AO$3:AO937,"*"&amp;BF$1&amp;"*"),""))</f>
        <v/>
      </c>
      <c r="BG937" s="20" t="str">
        <f>IF($AN937="","",IF(COUNTIF(AP937,"*"&amp;BG$1&amp;"*"),COUNTIF(AP$3:AP937,"*"&amp;BG$1&amp;"*"),""))</f>
        <v/>
      </c>
      <c r="BH937" s="20" t="str">
        <f>IF($AN937="","",IF(COUNTIF(AQ937,"*"&amp;BH$1&amp;"*"),COUNTIF(AQ$3:AQ937,"*"&amp;BH$1&amp;"*"),""))</f>
        <v/>
      </c>
      <c r="BI937" s="58" t="str">
        <f t="shared" si="451"/>
        <v/>
      </c>
      <c r="BJ937" s="20" t="str">
        <f t="shared" si="452"/>
        <v/>
      </c>
      <c r="BK937" s="20" t="str">
        <f t="shared" si="453"/>
        <v/>
      </c>
      <c r="BM937" s="20" t="str">
        <f>IF($BM$1&gt;=1+MAX($BM$3:BM936),1+MAX($BM$3:BM936),"")</f>
        <v/>
      </c>
      <c r="BN937" s="20" t="str">
        <f t="shared" si="454"/>
        <v/>
      </c>
      <c r="BO937" s="20" t="str">
        <f t="shared" si="454"/>
        <v/>
      </c>
      <c r="BP937" s="20" t="str">
        <f t="shared" si="454"/>
        <v/>
      </c>
      <c r="BQ937" s="20" t="str">
        <f t="shared" si="454"/>
        <v/>
      </c>
      <c r="BR937" s="20" t="str">
        <f t="shared" si="454"/>
        <v/>
      </c>
      <c r="BS937" s="20" t="str">
        <f t="shared" si="454"/>
        <v/>
      </c>
      <c r="BT937" s="20" t="str">
        <f t="shared" si="454"/>
        <v/>
      </c>
      <c r="BU937" s="20" t="str">
        <f t="shared" si="454"/>
        <v/>
      </c>
      <c r="BV937" s="20" t="str">
        <f t="shared" si="454"/>
        <v/>
      </c>
      <c r="BW937" s="20" t="str">
        <f t="shared" si="454"/>
        <v/>
      </c>
      <c r="BX937" s="20" t="str">
        <f t="shared" si="454"/>
        <v/>
      </c>
    </row>
    <row r="938" spans="2:76" ht="30" customHeight="1" x14ac:dyDescent="0.2">
      <c r="B938" s="52"/>
      <c r="C938" s="52"/>
      <c r="D938" s="52"/>
      <c r="E938" s="30"/>
      <c r="F938" s="31"/>
      <c r="G938" s="32"/>
      <c r="H938" s="30"/>
      <c r="I938" s="31"/>
      <c r="J938" s="34"/>
      <c r="K938" s="112" t="str">
        <f t="shared" si="431"/>
        <v/>
      </c>
      <c r="L938" s="108" t="str">
        <f t="shared" si="432"/>
        <v/>
      </c>
      <c r="M938" s="108" t="str">
        <f t="shared" si="433"/>
        <v/>
      </c>
      <c r="N938" s="31" t="str">
        <f t="shared" si="434"/>
        <v/>
      </c>
      <c r="O938" s="31" t="str">
        <f t="shared" si="435"/>
        <v/>
      </c>
      <c r="P938" s="49" t="str">
        <f t="shared" si="436"/>
        <v/>
      </c>
      <c r="Q938" s="49" t="str">
        <f t="shared" si="437"/>
        <v/>
      </c>
      <c r="R938" s="32" t="str">
        <f t="shared" si="438"/>
        <v/>
      </c>
      <c r="S938" s="19"/>
      <c r="T938" s="45" t="str">
        <f t="shared" si="439"/>
        <v/>
      </c>
      <c r="U938" s="32" t="str">
        <f t="shared" si="440"/>
        <v/>
      </c>
      <c r="V938" s="22"/>
      <c r="W938" s="6" t="str">
        <f t="shared" si="429"/>
        <v/>
      </c>
      <c r="X938" s="7" t="str">
        <f t="shared" si="441"/>
        <v/>
      </c>
      <c r="Y938" s="19"/>
      <c r="Z938" s="13" t="str">
        <f t="shared" si="430"/>
        <v/>
      </c>
      <c r="AA938" s="13" t="str">
        <f t="shared" si="442"/>
        <v/>
      </c>
      <c r="AB938" s="7" t="str">
        <f t="shared" si="443"/>
        <v/>
      </c>
      <c r="AC938" s="22"/>
      <c r="AD938" s="3" t="str">
        <f>IF(B938="","",COUNT(B$3:B938))</f>
        <v/>
      </c>
      <c r="AE938" s="3" t="str">
        <f>IF(C938="","",COUNT(C$3:C938))</f>
        <v/>
      </c>
      <c r="AF938" s="3" t="str">
        <f>IF(D938="","",COUNT(D$3:D938))</f>
        <v/>
      </c>
      <c r="AG938" s="20" t="str">
        <f>IF(E938="","",COUNTA($E$3:E938))</f>
        <v/>
      </c>
      <c r="AH938" s="38" t="str">
        <f>IF(B938="",IF(OR($C938&lt;&gt;"",$D938&lt;&gt;"",$E938&lt;&gt;"",$H938&lt;&gt;"",$G938&lt;&gt;""),INDEX(AH$3:AH937,MATCH(MAX(AD$3:AD937),AD$3:AD937,0),0),""),B938)</f>
        <v/>
      </c>
      <c r="AI938" s="38" t="str">
        <f>IF(C938="",IF(OR($D938&lt;&gt;"",$E938&lt;&gt;"",$H938&lt;&gt;"",$G938&lt;&gt;""),INDEX(AI$3:AI937,MATCH(MAX(AE$3:AE937),AE$3:AE937,0),0),""),C938)</f>
        <v/>
      </c>
      <c r="AJ938" s="38" t="str">
        <f>IF(D938="",IF(OR($E938&lt;&gt;"",$H938&lt;&gt;"",$G938&lt;&gt;""),INDEX(AJ$3:AJ937,MATCH(MAX(AF$3:AF937),AF$3:AF937,0),0),""),D938)</f>
        <v/>
      </c>
      <c r="AK938" s="4" t="str">
        <f>IF(入力!E938="","",IFERROR(INDEX(雇用者!$B$3:$B$100003,IFERROR(MATCH("*"&amp;$E938&amp;"*",雇用者!B$3:B$100003,0),MATCH("*"&amp;$E938&amp;"*",雇用者!C$3:C$100003,0)),0),入力!E938))&amp;""</f>
        <v/>
      </c>
      <c r="AL938" s="20" t="str">
        <f>IF(AM938="","",$AM938&amp;"@"&amp;AN938&amp;IF(AN938="","","@"&amp;COUNTIF($AK$3:AK938,AN938)))</f>
        <v/>
      </c>
      <c r="AM938" s="26" t="str">
        <f t="shared" si="444"/>
        <v/>
      </c>
      <c r="AN938" s="4" t="str">
        <f>IF(AK938="",IF(AND(OR(H938&lt;&gt;"",G938&lt;&gt;""),E938=""),INDEX($AK$3:AK937,MATCH(MAX($AG$3:AG937),$AG$3:AG937,0),0),""),AK938)</f>
        <v/>
      </c>
      <c r="AO938" s="20" t="str">
        <f>IF(H938="",IF(AN938="","",IFERROR(INDEX(雇用者!$D$3:$D$100003,MATCH($AN938,雇用者!B$3:B$100003,0),0),"")),H938)&amp;""</f>
        <v/>
      </c>
      <c r="AP938" s="20" t="str">
        <f>IF(AN938="","",IFERROR(IF(AND(入力!I938="",H938=""),INDEX(雇用者!$E$3:$E$100003,MATCH($AN938,雇用者!B$3:B$100003,0),0),I938),I938))&amp;""</f>
        <v/>
      </c>
      <c r="AQ938" s="20" t="str">
        <f t="shared" si="445"/>
        <v/>
      </c>
      <c r="AR938" s="20" t="str">
        <f t="shared" si="446"/>
        <v/>
      </c>
      <c r="AS938" s="20" t="str">
        <f>IF(AN938="","",IFERROR(IF(AND(入力!G938="",H938=""),INDEX(雇用者!$F$3:$Y$100003,MATCH($AN938,雇用者!B$3:B$100003,0),MATCH($AM938,雇用者!$F$1:$Y$1,1)),IF(G938="","",G938)),IF(G938="","",G938)))</f>
        <v/>
      </c>
      <c r="AT938" s="21" t="str">
        <f t="shared" si="447"/>
        <v/>
      </c>
      <c r="AU938" s="21" t="str">
        <f>IF(AND(AT938&lt;&gt;"",COUNTIF($AL$3:AL938,AL938)=1),SUMIF($AL$3:$AT$100003,AL938,$AT$3:$AT$100003),"")</f>
        <v/>
      </c>
      <c r="AV938" s="21" t="str">
        <f>IF(AND(COUNTIF($AM$3:AM938,AM938)=COUNTIF($AM$3:AM100938,AM938),AM938&lt;&gt;""),SUMIF($AM$3:AM938,AM938,$AT$3:AT938),"")</f>
        <v/>
      </c>
      <c r="AW938" s="96"/>
      <c r="AX938" s="20" t="str">
        <f>IF(COUNT(BC938:BH938)=6,MAX($AX$3:AX937)+1,"")</f>
        <v/>
      </c>
      <c r="AY938" s="20" t="str">
        <f>IF(AZ938="","",RANK(AZ938,$AZ$3:$AZ$100003,1)+COUNTIF($AZ$3:AZ938,AZ938)-1)</f>
        <v/>
      </c>
      <c r="AZ938" s="20" t="str">
        <f t="shared" si="448"/>
        <v/>
      </c>
      <c r="BA938" s="20" t="str">
        <f>IF(AN938="","",IF(COUNTIF($AN$3:AN938,AN938)=1,1+MAX($BA$3:BA937),INDEX($BA$3:BA937,MATCH(AN938,$AN$3:AN938,0),0)))</f>
        <v/>
      </c>
      <c r="BB938" s="20" t="str">
        <f>IF(AO938="","",IF(COUNTIF($AO$3:AO938,AO938)=1,1+MAX($BB$3:BB937),INDEX($BB$3:BB937,MATCH(AO938,$AO$3:AO938,0),0)))</f>
        <v/>
      </c>
      <c r="BC938" s="54" t="str">
        <f t="shared" si="449"/>
        <v/>
      </c>
      <c r="BD938" s="54" t="str">
        <f t="shared" si="450"/>
        <v/>
      </c>
      <c r="BE938" s="20" t="str">
        <f>IF($AN938="","",IF(COUNTIF(AN938,"*"&amp;BE$1&amp;"*"),COUNTIF(AN$3:AN938,"*"&amp;BE$1&amp;"*"),""))</f>
        <v/>
      </c>
      <c r="BF938" s="20" t="str">
        <f>IF($AN938="","",IF(COUNTIF(AO938,"*"&amp;BF$1&amp;"*"),COUNTIF(AO$3:AO938,"*"&amp;BF$1&amp;"*"),""))</f>
        <v/>
      </c>
      <c r="BG938" s="20" t="str">
        <f>IF($AN938="","",IF(COUNTIF(AP938,"*"&amp;BG$1&amp;"*"),COUNTIF(AP$3:AP938,"*"&amp;BG$1&amp;"*"),""))</f>
        <v/>
      </c>
      <c r="BH938" s="20" t="str">
        <f>IF($AN938="","",IF(COUNTIF(AQ938,"*"&amp;BH$1&amp;"*"),COUNTIF(AQ$3:AQ938,"*"&amp;BH$1&amp;"*"),""))</f>
        <v/>
      </c>
      <c r="BI938" s="58" t="str">
        <f t="shared" si="451"/>
        <v/>
      </c>
      <c r="BJ938" s="20" t="str">
        <f t="shared" si="452"/>
        <v/>
      </c>
      <c r="BK938" s="20" t="str">
        <f t="shared" si="453"/>
        <v/>
      </c>
      <c r="BM938" s="20" t="str">
        <f>IF($BM$1&gt;=1+MAX($BM$3:BM937),1+MAX($BM$3:BM937),"")</f>
        <v/>
      </c>
      <c r="BN938" s="20" t="str">
        <f t="shared" si="454"/>
        <v/>
      </c>
      <c r="BO938" s="20" t="str">
        <f t="shared" si="454"/>
        <v/>
      </c>
      <c r="BP938" s="20" t="str">
        <f t="shared" si="454"/>
        <v/>
      </c>
      <c r="BQ938" s="20" t="str">
        <f t="shared" si="454"/>
        <v/>
      </c>
      <c r="BR938" s="20" t="str">
        <f t="shared" si="454"/>
        <v/>
      </c>
      <c r="BS938" s="20" t="str">
        <f t="shared" si="454"/>
        <v/>
      </c>
      <c r="BT938" s="20" t="str">
        <f t="shared" si="454"/>
        <v/>
      </c>
      <c r="BU938" s="20" t="str">
        <f t="shared" si="454"/>
        <v/>
      </c>
      <c r="BV938" s="20" t="str">
        <f t="shared" si="454"/>
        <v/>
      </c>
      <c r="BW938" s="20" t="str">
        <f t="shared" si="454"/>
        <v/>
      </c>
      <c r="BX938" s="20" t="str">
        <f t="shared" si="454"/>
        <v/>
      </c>
    </row>
    <row r="939" spans="2:76" ht="30" customHeight="1" x14ac:dyDescent="0.2">
      <c r="B939" s="52"/>
      <c r="C939" s="52"/>
      <c r="D939" s="52"/>
      <c r="E939" s="30"/>
      <c r="F939" s="31"/>
      <c r="G939" s="32"/>
      <c r="H939" s="30"/>
      <c r="I939" s="31"/>
      <c r="J939" s="34"/>
      <c r="K939" s="112" t="str">
        <f t="shared" si="431"/>
        <v/>
      </c>
      <c r="L939" s="108" t="str">
        <f t="shared" si="432"/>
        <v/>
      </c>
      <c r="M939" s="108" t="str">
        <f t="shared" si="433"/>
        <v/>
      </c>
      <c r="N939" s="31" t="str">
        <f t="shared" si="434"/>
        <v/>
      </c>
      <c r="O939" s="31" t="str">
        <f t="shared" si="435"/>
        <v/>
      </c>
      <c r="P939" s="49" t="str">
        <f t="shared" si="436"/>
        <v/>
      </c>
      <c r="Q939" s="49" t="str">
        <f t="shared" si="437"/>
        <v/>
      </c>
      <c r="R939" s="32" t="str">
        <f t="shared" si="438"/>
        <v/>
      </c>
      <c r="S939" s="19"/>
      <c r="T939" s="45" t="str">
        <f t="shared" si="439"/>
        <v/>
      </c>
      <c r="U939" s="32" t="str">
        <f t="shared" si="440"/>
        <v/>
      </c>
      <c r="V939" s="22"/>
      <c r="W939" s="6" t="str">
        <f t="shared" si="429"/>
        <v/>
      </c>
      <c r="X939" s="7" t="str">
        <f t="shared" si="441"/>
        <v/>
      </c>
      <c r="Y939" s="19"/>
      <c r="Z939" s="13" t="str">
        <f t="shared" si="430"/>
        <v/>
      </c>
      <c r="AA939" s="13" t="str">
        <f t="shared" si="442"/>
        <v/>
      </c>
      <c r="AB939" s="7" t="str">
        <f t="shared" si="443"/>
        <v/>
      </c>
      <c r="AC939" s="22"/>
      <c r="AD939" s="3" t="str">
        <f>IF(B939="","",COUNT(B$3:B939))</f>
        <v/>
      </c>
      <c r="AE939" s="3" t="str">
        <f>IF(C939="","",COUNT(C$3:C939))</f>
        <v/>
      </c>
      <c r="AF939" s="3" t="str">
        <f>IF(D939="","",COUNT(D$3:D939))</f>
        <v/>
      </c>
      <c r="AG939" s="20" t="str">
        <f>IF(E939="","",COUNTA($E$3:E939))</f>
        <v/>
      </c>
      <c r="AH939" s="38" t="str">
        <f>IF(B939="",IF(OR($C939&lt;&gt;"",$D939&lt;&gt;"",$E939&lt;&gt;"",$H939&lt;&gt;"",$G939&lt;&gt;""),INDEX(AH$3:AH938,MATCH(MAX(AD$3:AD938),AD$3:AD938,0),0),""),B939)</f>
        <v/>
      </c>
      <c r="AI939" s="38" t="str">
        <f>IF(C939="",IF(OR($D939&lt;&gt;"",$E939&lt;&gt;"",$H939&lt;&gt;"",$G939&lt;&gt;""),INDEX(AI$3:AI938,MATCH(MAX(AE$3:AE938),AE$3:AE938,0),0),""),C939)</f>
        <v/>
      </c>
      <c r="AJ939" s="38" t="str">
        <f>IF(D939="",IF(OR($E939&lt;&gt;"",$H939&lt;&gt;"",$G939&lt;&gt;""),INDEX(AJ$3:AJ938,MATCH(MAX(AF$3:AF938),AF$3:AF938,0),0),""),D939)</f>
        <v/>
      </c>
      <c r="AK939" s="4" t="str">
        <f>IF(入力!E939="","",IFERROR(INDEX(雇用者!$B$3:$B$100003,IFERROR(MATCH("*"&amp;$E939&amp;"*",雇用者!B$3:B$100003,0),MATCH("*"&amp;$E939&amp;"*",雇用者!C$3:C$100003,0)),0),入力!E939))&amp;""</f>
        <v/>
      </c>
      <c r="AL939" s="20" t="str">
        <f>IF(AM939="","",$AM939&amp;"@"&amp;AN939&amp;IF(AN939="","","@"&amp;COUNTIF($AK$3:AK939,AN939)))</f>
        <v/>
      </c>
      <c r="AM939" s="26" t="str">
        <f t="shared" si="444"/>
        <v/>
      </c>
      <c r="AN939" s="4" t="str">
        <f>IF(AK939="",IF(AND(OR(H939&lt;&gt;"",G939&lt;&gt;""),E939=""),INDEX($AK$3:AK938,MATCH(MAX($AG$3:AG938),$AG$3:AG938,0),0),""),AK939)</f>
        <v/>
      </c>
      <c r="AO939" s="20" t="str">
        <f>IF(H939="",IF(AN939="","",IFERROR(INDEX(雇用者!$D$3:$D$100003,MATCH($AN939,雇用者!B$3:B$100003,0),0),"")),H939)&amp;""</f>
        <v/>
      </c>
      <c r="AP939" s="20" t="str">
        <f>IF(AN939="","",IFERROR(IF(AND(入力!I939="",H939=""),INDEX(雇用者!$E$3:$E$100003,MATCH($AN939,雇用者!B$3:B$100003,0),0),I939),I939))&amp;""</f>
        <v/>
      </c>
      <c r="AQ939" s="20" t="str">
        <f t="shared" si="445"/>
        <v/>
      </c>
      <c r="AR939" s="20" t="str">
        <f t="shared" si="446"/>
        <v/>
      </c>
      <c r="AS939" s="20" t="str">
        <f>IF(AN939="","",IFERROR(IF(AND(入力!G939="",H939=""),INDEX(雇用者!$F$3:$Y$100003,MATCH($AN939,雇用者!B$3:B$100003,0),MATCH($AM939,雇用者!$F$1:$Y$1,1)),IF(G939="","",G939)),IF(G939="","",G939)))</f>
        <v/>
      </c>
      <c r="AT939" s="21" t="str">
        <f t="shared" si="447"/>
        <v/>
      </c>
      <c r="AU939" s="21" t="str">
        <f>IF(AND(AT939&lt;&gt;"",COUNTIF($AL$3:AL939,AL939)=1),SUMIF($AL$3:$AT$100003,AL939,$AT$3:$AT$100003),"")</f>
        <v/>
      </c>
      <c r="AV939" s="21" t="str">
        <f>IF(AND(COUNTIF($AM$3:AM939,AM939)=COUNTIF($AM$3:AM100939,AM939),AM939&lt;&gt;""),SUMIF($AM$3:AM939,AM939,$AT$3:AT939),"")</f>
        <v/>
      </c>
      <c r="AW939" s="96"/>
      <c r="AX939" s="20" t="str">
        <f>IF(COUNT(BC939:BH939)=6,MAX($AX$3:AX938)+1,"")</f>
        <v/>
      </c>
      <c r="AY939" s="20" t="str">
        <f>IF(AZ939="","",RANK(AZ939,$AZ$3:$AZ$100003,1)+COUNTIF($AZ$3:AZ939,AZ939)-1)</f>
        <v/>
      </c>
      <c r="AZ939" s="20" t="str">
        <f t="shared" si="448"/>
        <v/>
      </c>
      <c r="BA939" s="20" t="str">
        <f>IF(AN939="","",IF(COUNTIF($AN$3:AN939,AN939)=1,1+MAX($BA$3:BA938),INDEX($BA$3:BA938,MATCH(AN939,$AN$3:AN939,0),0)))</f>
        <v/>
      </c>
      <c r="BB939" s="20" t="str">
        <f>IF(AO939="","",IF(COUNTIF($AO$3:AO939,AO939)=1,1+MAX($BB$3:BB938),INDEX($BB$3:BB938,MATCH(AO939,$AO$3:AO939,0),0)))</f>
        <v/>
      </c>
      <c r="BC939" s="54" t="str">
        <f t="shared" si="449"/>
        <v/>
      </c>
      <c r="BD939" s="54" t="str">
        <f t="shared" si="450"/>
        <v/>
      </c>
      <c r="BE939" s="20" t="str">
        <f>IF($AN939="","",IF(COUNTIF(AN939,"*"&amp;BE$1&amp;"*"),COUNTIF(AN$3:AN939,"*"&amp;BE$1&amp;"*"),""))</f>
        <v/>
      </c>
      <c r="BF939" s="20" t="str">
        <f>IF($AN939="","",IF(COUNTIF(AO939,"*"&amp;BF$1&amp;"*"),COUNTIF(AO$3:AO939,"*"&amp;BF$1&amp;"*"),""))</f>
        <v/>
      </c>
      <c r="BG939" s="20" t="str">
        <f>IF($AN939="","",IF(COUNTIF(AP939,"*"&amp;BG$1&amp;"*"),COUNTIF(AP$3:AP939,"*"&amp;BG$1&amp;"*"),""))</f>
        <v/>
      </c>
      <c r="BH939" s="20" t="str">
        <f>IF($AN939="","",IF(COUNTIF(AQ939,"*"&amp;BH$1&amp;"*"),COUNTIF(AQ$3:AQ939,"*"&amp;BH$1&amp;"*"),""))</f>
        <v/>
      </c>
      <c r="BI939" s="58" t="str">
        <f t="shared" si="451"/>
        <v/>
      </c>
      <c r="BJ939" s="20" t="str">
        <f t="shared" si="452"/>
        <v/>
      </c>
      <c r="BK939" s="20" t="str">
        <f t="shared" si="453"/>
        <v/>
      </c>
      <c r="BM939" s="20" t="str">
        <f>IF($BM$1&gt;=1+MAX($BM$3:BM938),1+MAX($BM$3:BM938),"")</f>
        <v/>
      </c>
      <c r="BN939" s="20" t="str">
        <f t="shared" si="454"/>
        <v/>
      </c>
      <c r="BO939" s="20" t="str">
        <f t="shared" si="454"/>
        <v/>
      </c>
      <c r="BP939" s="20" t="str">
        <f t="shared" si="454"/>
        <v/>
      </c>
      <c r="BQ939" s="20" t="str">
        <f t="shared" si="454"/>
        <v/>
      </c>
      <c r="BR939" s="20" t="str">
        <f t="shared" si="454"/>
        <v/>
      </c>
      <c r="BS939" s="20" t="str">
        <f t="shared" si="454"/>
        <v/>
      </c>
      <c r="BT939" s="20" t="str">
        <f t="shared" si="454"/>
        <v/>
      </c>
      <c r="BU939" s="20" t="str">
        <f t="shared" si="454"/>
        <v/>
      </c>
      <c r="BV939" s="20" t="str">
        <f t="shared" si="454"/>
        <v/>
      </c>
      <c r="BW939" s="20" t="str">
        <f t="shared" si="454"/>
        <v/>
      </c>
      <c r="BX939" s="20" t="str">
        <f t="shared" si="454"/>
        <v/>
      </c>
    </row>
    <row r="940" spans="2:76" ht="30" customHeight="1" x14ac:dyDescent="0.2">
      <c r="B940" s="52"/>
      <c r="C940" s="52"/>
      <c r="D940" s="52"/>
      <c r="E940" s="30"/>
      <c r="F940" s="31"/>
      <c r="G940" s="32"/>
      <c r="H940" s="30"/>
      <c r="I940" s="31"/>
      <c r="J940" s="34"/>
      <c r="K940" s="112" t="str">
        <f t="shared" si="431"/>
        <v/>
      </c>
      <c r="L940" s="108" t="str">
        <f t="shared" si="432"/>
        <v/>
      </c>
      <c r="M940" s="108" t="str">
        <f t="shared" si="433"/>
        <v/>
      </c>
      <c r="N940" s="31" t="str">
        <f t="shared" si="434"/>
        <v/>
      </c>
      <c r="O940" s="31" t="str">
        <f t="shared" si="435"/>
        <v/>
      </c>
      <c r="P940" s="49" t="str">
        <f t="shared" si="436"/>
        <v/>
      </c>
      <c r="Q940" s="49" t="str">
        <f t="shared" si="437"/>
        <v/>
      </c>
      <c r="R940" s="32" t="str">
        <f t="shared" si="438"/>
        <v/>
      </c>
      <c r="S940" s="19"/>
      <c r="T940" s="45" t="str">
        <f t="shared" si="439"/>
        <v/>
      </c>
      <c r="U940" s="32" t="str">
        <f t="shared" si="440"/>
        <v/>
      </c>
      <c r="V940" s="22"/>
      <c r="W940" s="6" t="str">
        <f t="shared" si="429"/>
        <v/>
      </c>
      <c r="X940" s="7" t="str">
        <f t="shared" si="441"/>
        <v/>
      </c>
      <c r="Y940" s="19"/>
      <c r="Z940" s="13" t="str">
        <f t="shared" si="430"/>
        <v/>
      </c>
      <c r="AA940" s="13" t="str">
        <f t="shared" si="442"/>
        <v/>
      </c>
      <c r="AB940" s="7" t="str">
        <f t="shared" si="443"/>
        <v/>
      </c>
      <c r="AC940" s="22"/>
      <c r="AD940" s="3" t="str">
        <f>IF(B940="","",COUNT(B$3:B940))</f>
        <v/>
      </c>
      <c r="AE940" s="3" t="str">
        <f>IF(C940="","",COUNT(C$3:C940))</f>
        <v/>
      </c>
      <c r="AF940" s="3" t="str">
        <f>IF(D940="","",COUNT(D$3:D940))</f>
        <v/>
      </c>
      <c r="AG940" s="20" t="str">
        <f>IF(E940="","",COUNTA($E$3:E940))</f>
        <v/>
      </c>
      <c r="AH940" s="38" t="str">
        <f>IF(B940="",IF(OR($C940&lt;&gt;"",$D940&lt;&gt;"",$E940&lt;&gt;"",$H940&lt;&gt;"",$G940&lt;&gt;""),INDEX(AH$3:AH939,MATCH(MAX(AD$3:AD939),AD$3:AD939,0),0),""),B940)</f>
        <v/>
      </c>
      <c r="AI940" s="38" t="str">
        <f>IF(C940="",IF(OR($D940&lt;&gt;"",$E940&lt;&gt;"",$H940&lt;&gt;"",$G940&lt;&gt;""),INDEX(AI$3:AI939,MATCH(MAX(AE$3:AE939),AE$3:AE939,0),0),""),C940)</f>
        <v/>
      </c>
      <c r="AJ940" s="38" t="str">
        <f>IF(D940="",IF(OR($E940&lt;&gt;"",$H940&lt;&gt;"",$G940&lt;&gt;""),INDEX(AJ$3:AJ939,MATCH(MAX(AF$3:AF939),AF$3:AF939,0),0),""),D940)</f>
        <v/>
      </c>
      <c r="AK940" s="4" t="str">
        <f>IF(入力!E940="","",IFERROR(INDEX(雇用者!$B$3:$B$100003,IFERROR(MATCH("*"&amp;$E940&amp;"*",雇用者!B$3:B$100003,0),MATCH("*"&amp;$E940&amp;"*",雇用者!C$3:C$100003,0)),0),入力!E940))&amp;""</f>
        <v/>
      </c>
      <c r="AL940" s="20" t="str">
        <f>IF(AM940="","",$AM940&amp;"@"&amp;AN940&amp;IF(AN940="","","@"&amp;COUNTIF($AK$3:AK940,AN940)))</f>
        <v/>
      </c>
      <c r="AM940" s="26" t="str">
        <f t="shared" si="444"/>
        <v/>
      </c>
      <c r="AN940" s="4" t="str">
        <f>IF(AK940="",IF(AND(OR(H940&lt;&gt;"",G940&lt;&gt;""),E940=""),INDEX($AK$3:AK939,MATCH(MAX($AG$3:AG939),$AG$3:AG939,0),0),""),AK940)</f>
        <v/>
      </c>
      <c r="AO940" s="20" t="str">
        <f>IF(H940="",IF(AN940="","",IFERROR(INDEX(雇用者!$D$3:$D$100003,MATCH($AN940,雇用者!B$3:B$100003,0),0),"")),H940)&amp;""</f>
        <v/>
      </c>
      <c r="AP940" s="20" t="str">
        <f>IF(AN940="","",IFERROR(IF(AND(入力!I940="",H940=""),INDEX(雇用者!$E$3:$E$100003,MATCH($AN940,雇用者!B$3:B$100003,0),0),I940),I940))&amp;""</f>
        <v/>
      </c>
      <c r="AQ940" s="20" t="str">
        <f t="shared" si="445"/>
        <v/>
      </c>
      <c r="AR940" s="20" t="str">
        <f t="shared" si="446"/>
        <v/>
      </c>
      <c r="AS940" s="20" t="str">
        <f>IF(AN940="","",IFERROR(IF(AND(入力!G940="",H940=""),INDEX(雇用者!$F$3:$Y$100003,MATCH($AN940,雇用者!B$3:B$100003,0),MATCH($AM940,雇用者!$F$1:$Y$1,1)),IF(G940="","",G940)),IF(G940="","",G940)))</f>
        <v/>
      </c>
      <c r="AT940" s="21" t="str">
        <f t="shared" si="447"/>
        <v/>
      </c>
      <c r="AU940" s="21" t="str">
        <f>IF(AND(AT940&lt;&gt;"",COUNTIF($AL$3:AL940,AL940)=1),SUMIF($AL$3:$AT$100003,AL940,$AT$3:$AT$100003),"")</f>
        <v/>
      </c>
      <c r="AV940" s="21" t="str">
        <f>IF(AND(COUNTIF($AM$3:AM940,AM940)=COUNTIF($AM$3:AM100940,AM940),AM940&lt;&gt;""),SUMIF($AM$3:AM940,AM940,$AT$3:AT940),"")</f>
        <v/>
      </c>
      <c r="AW940" s="96"/>
      <c r="AX940" s="20" t="str">
        <f>IF(COUNT(BC940:BH940)=6,MAX($AX$3:AX939)+1,"")</f>
        <v/>
      </c>
      <c r="AY940" s="20" t="str">
        <f>IF(AZ940="","",RANK(AZ940,$AZ$3:$AZ$100003,1)+COUNTIF($AZ$3:AZ940,AZ940)-1)</f>
        <v/>
      </c>
      <c r="AZ940" s="20" t="str">
        <f t="shared" si="448"/>
        <v/>
      </c>
      <c r="BA940" s="20" t="str">
        <f>IF(AN940="","",IF(COUNTIF($AN$3:AN940,AN940)=1,1+MAX($BA$3:BA939),INDEX($BA$3:BA939,MATCH(AN940,$AN$3:AN940,0),0)))</f>
        <v/>
      </c>
      <c r="BB940" s="20" t="str">
        <f>IF(AO940="","",IF(COUNTIF($AO$3:AO940,AO940)=1,1+MAX($BB$3:BB939),INDEX($BB$3:BB939,MATCH(AO940,$AO$3:AO940,0),0)))</f>
        <v/>
      </c>
      <c r="BC940" s="54" t="str">
        <f t="shared" si="449"/>
        <v/>
      </c>
      <c r="BD940" s="54" t="str">
        <f t="shared" si="450"/>
        <v/>
      </c>
      <c r="BE940" s="20" t="str">
        <f>IF($AN940="","",IF(COUNTIF(AN940,"*"&amp;BE$1&amp;"*"),COUNTIF(AN$3:AN940,"*"&amp;BE$1&amp;"*"),""))</f>
        <v/>
      </c>
      <c r="BF940" s="20" t="str">
        <f>IF($AN940="","",IF(COUNTIF(AO940,"*"&amp;BF$1&amp;"*"),COUNTIF(AO$3:AO940,"*"&amp;BF$1&amp;"*"),""))</f>
        <v/>
      </c>
      <c r="BG940" s="20" t="str">
        <f>IF($AN940="","",IF(COUNTIF(AP940,"*"&amp;BG$1&amp;"*"),COUNTIF(AP$3:AP940,"*"&amp;BG$1&amp;"*"),""))</f>
        <v/>
      </c>
      <c r="BH940" s="20" t="str">
        <f>IF($AN940="","",IF(COUNTIF(AQ940,"*"&amp;BH$1&amp;"*"),COUNTIF(AQ$3:AQ940,"*"&amp;BH$1&amp;"*"),""))</f>
        <v/>
      </c>
      <c r="BI940" s="58" t="str">
        <f t="shared" si="451"/>
        <v/>
      </c>
      <c r="BJ940" s="20" t="str">
        <f t="shared" si="452"/>
        <v/>
      </c>
      <c r="BK940" s="20" t="str">
        <f t="shared" si="453"/>
        <v/>
      </c>
      <c r="BM940" s="20" t="str">
        <f>IF($BM$1&gt;=1+MAX($BM$3:BM939),1+MAX($BM$3:BM939),"")</f>
        <v/>
      </c>
      <c r="BN940" s="20" t="str">
        <f t="shared" si="454"/>
        <v/>
      </c>
      <c r="BO940" s="20" t="str">
        <f t="shared" si="454"/>
        <v/>
      </c>
      <c r="BP940" s="20" t="str">
        <f t="shared" si="454"/>
        <v/>
      </c>
      <c r="BQ940" s="20" t="str">
        <f t="shared" si="454"/>
        <v/>
      </c>
      <c r="BR940" s="20" t="str">
        <f t="shared" si="454"/>
        <v/>
      </c>
      <c r="BS940" s="20" t="str">
        <f t="shared" si="454"/>
        <v/>
      </c>
      <c r="BT940" s="20" t="str">
        <f t="shared" si="454"/>
        <v/>
      </c>
      <c r="BU940" s="20" t="str">
        <f t="shared" si="454"/>
        <v/>
      </c>
      <c r="BV940" s="20" t="str">
        <f t="shared" si="454"/>
        <v/>
      </c>
      <c r="BW940" s="20" t="str">
        <f t="shared" si="454"/>
        <v/>
      </c>
      <c r="BX940" s="20" t="str">
        <f t="shared" si="454"/>
        <v/>
      </c>
    </row>
    <row r="941" spans="2:76" ht="30" customHeight="1" x14ac:dyDescent="0.2">
      <c r="B941" s="52"/>
      <c r="C941" s="52"/>
      <c r="D941" s="52"/>
      <c r="E941" s="30"/>
      <c r="F941" s="31"/>
      <c r="G941" s="32"/>
      <c r="H941" s="30"/>
      <c r="I941" s="31"/>
      <c r="J941" s="34"/>
      <c r="K941" s="112" t="str">
        <f t="shared" si="431"/>
        <v/>
      </c>
      <c r="L941" s="108" t="str">
        <f t="shared" si="432"/>
        <v/>
      </c>
      <c r="M941" s="108" t="str">
        <f t="shared" si="433"/>
        <v/>
      </c>
      <c r="N941" s="31" t="str">
        <f t="shared" si="434"/>
        <v/>
      </c>
      <c r="O941" s="31" t="str">
        <f t="shared" si="435"/>
        <v/>
      </c>
      <c r="P941" s="49" t="str">
        <f t="shared" si="436"/>
        <v/>
      </c>
      <c r="Q941" s="49" t="str">
        <f t="shared" si="437"/>
        <v/>
      </c>
      <c r="R941" s="32" t="str">
        <f t="shared" si="438"/>
        <v/>
      </c>
      <c r="S941" s="19"/>
      <c r="T941" s="45" t="str">
        <f t="shared" si="439"/>
        <v/>
      </c>
      <c r="U941" s="32" t="str">
        <f t="shared" si="440"/>
        <v/>
      </c>
      <c r="V941" s="22"/>
      <c r="W941" s="6" t="str">
        <f t="shared" si="429"/>
        <v/>
      </c>
      <c r="X941" s="7" t="str">
        <f t="shared" si="441"/>
        <v/>
      </c>
      <c r="Y941" s="19"/>
      <c r="Z941" s="13" t="str">
        <f t="shared" si="430"/>
        <v/>
      </c>
      <c r="AA941" s="13" t="str">
        <f t="shared" si="442"/>
        <v/>
      </c>
      <c r="AB941" s="7" t="str">
        <f t="shared" si="443"/>
        <v/>
      </c>
      <c r="AC941" s="22"/>
      <c r="AD941" s="3" t="str">
        <f>IF(B941="","",COUNT(B$3:B941))</f>
        <v/>
      </c>
      <c r="AE941" s="3" t="str">
        <f>IF(C941="","",COUNT(C$3:C941))</f>
        <v/>
      </c>
      <c r="AF941" s="3" t="str">
        <f>IF(D941="","",COUNT(D$3:D941))</f>
        <v/>
      </c>
      <c r="AG941" s="20" t="str">
        <f>IF(E941="","",COUNTA($E$3:E941))</f>
        <v/>
      </c>
      <c r="AH941" s="38" t="str">
        <f>IF(B941="",IF(OR($C941&lt;&gt;"",$D941&lt;&gt;"",$E941&lt;&gt;"",$H941&lt;&gt;"",$G941&lt;&gt;""),INDEX(AH$3:AH940,MATCH(MAX(AD$3:AD940),AD$3:AD940,0),0),""),B941)</f>
        <v/>
      </c>
      <c r="AI941" s="38" t="str">
        <f>IF(C941="",IF(OR($D941&lt;&gt;"",$E941&lt;&gt;"",$H941&lt;&gt;"",$G941&lt;&gt;""),INDEX(AI$3:AI940,MATCH(MAX(AE$3:AE940),AE$3:AE940,0),0),""),C941)</f>
        <v/>
      </c>
      <c r="AJ941" s="38" t="str">
        <f>IF(D941="",IF(OR($E941&lt;&gt;"",$H941&lt;&gt;"",$G941&lt;&gt;""),INDEX(AJ$3:AJ940,MATCH(MAX(AF$3:AF940),AF$3:AF940,0),0),""),D941)</f>
        <v/>
      </c>
      <c r="AK941" s="4" t="str">
        <f>IF(入力!E941="","",IFERROR(INDEX(雇用者!$B$3:$B$100003,IFERROR(MATCH("*"&amp;$E941&amp;"*",雇用者!B$3:B$100003,0),MATCH("*"&amp;$E941&amp;"*",雇用者!C$3:C$100003,0)),0),入力!E941))&amp;""</f>
        <v/>
      </c>
      <c r="AL941" s="20" t="str">
        <f>IF(AM941="","",$AM941&amp;"@"&amp;AN941&amp;IF(AN941="","","@"&amp;COUNTIF($AK$3:AK941,AN941)))</f>
        <v/>
      </c>
      <c r="AM941" s="26" t="str">
        <f t="shared" si="444"/>
        <v/>
      </c>
      <c r="AN941" s="4" t="str">
        <f>IF(AK941="",IF(AND(OR(H941&lt;&gt;"",G941&lt;&gt;""),E941=""),INDEX($AK$3:AK940,MATCH(MAX($AG$3:AG940),$AG$3:AG940,0),0),""),AK941)</f>
        <v/>
      </c>
      <c r="AO941" s="20" t="str">
        <f>IF(H941="",IF(AN941="","",IFERROR(INDEX(雇用者!$D$3:$D$100003,MATCH($AN941,雇用者!B$3:B$100003,0),0),"")),H941)&amp;""</f>
        <v/>
      </c>
      <c r="AP941" s="20" t="str">
        <f>IF(AN941="","",IFERROR(IF(AND(入力!I941="",H941=""),INDEX(雇用者!$E$3:$E$100003,MATCH($AN941,雇用者!B$3:B$100003,0),0),I941),I941))&amp;""</f>
        <v/>
      </c>
      <c r="AQ941" s="20" t="str">
        <f t="shared" si="445"/>
        <v/>
      </c>
      <c r="AR941" s="20" t="str">
        <f t="shared" si="446"/>
        <v/>
      </c>
      <c r="AS941" s="20" t="str">
        <f>IF(AN941="","",IFERROR(IF(AND(入力!G941="",H941=""),INDEX(雇用者!$F$3:$Y$100003,MATCH($AN941,雇用者!B$3:B$100003,0),MATCH($AM941,雇用者!$F$1:$Y$1,1)),IF(G941="","",G941)),IF(G941="","",G941)))</f>
        <v/>
      </c>
      <c r="AT941" s="21" t="str">
        <f t="shared" si="447"/>
        <v/>
      </c>
      <c r="AU941" s="21" t="str">
        <f>IF(AND(AT941&lt;&gt;"",COUNTIF($AL$3:AL941,AL941)=1),SUMIF($AL$3:$AT$100003,AL941,$AT$3:$AT$100003),"")</f>
        <v/>
      </c>
      <c r="AV941" s="21" t="str">
        <f>IF(AND(COUNTIF($AM$3:AM941,AM941)=COUNTIF($AM$3:AM100941,AM941),AM941&lt;&gt;""),SUMIF($AM$3:AM941,AM941,$AT$3:AT941),"")</f>
        <v/>
      </c>
      <c r="AW941" s="96"/>
      <c r="AX941" s="20" t="str">
        <f>IF(COUNT(BC941:BH941)=6,MAX($AX$3:AX940)+1,"")</f>
        <v/>
      </c>
      <c r="AY941" s="20" t="str">
        <f>IF(AZ941="","",RANK(AZ941,$AZ$3:$AZ$100003,1)+COUNTIF($AZ$3:AZ941,AZ941)-1)</f>
        <v/>
      </c>
      <c r="AZ941" s="20" t="str">
        <f t="shared" si="448"/>
        <v/>
      </c>
      <c r="BA941" s="20" t="str">
        <f>IF(AN941="","",IF(COUNTIF($AN$3:AN941,AN941)=1,1+MAX($BA$3:BA940),INDEX($BA$3:BA940,MATCH(AN941,$AN$3:AN941,0),0)))</f>
        <v/>
      </c>
      <c r="BB941" s="20" t="str">
        <f>IF(AO941="","",IF(COUNTIF($AO$3:AO941,AO941)=1,1+MAX($BB$3:BB940),INDEX($BB$3:BB940,MATCH(AO941,$AO$3:AO941,0),0)))</f>
        <v/>
      </c>
      <c r="BC941" s="54" t="str">
        <f t="shared" si="449"/>
        <v/>
      </c>
      <c r="BD941" s="54" t="str">
        <f t="shared" si="450"/>
        <v/>
      </c>
      <c r="BE941" s="20" t="str">
        <f>IF($AN941="","",IF(COUNTIF(AN941,"*"&amp;BE$1&amp;"*"),COUNTIF(AN$3:AN941,"*"&amp;BE$1&amp;"*"),""))</f>
        <v/>
      </c>
      <c r="BF941" s="20" t="str">
        <f>IF($AN941="","",IF(COUNTIF(AO941,"*"&amp;BF$1&amp;"*"),COUNTIF(AO$3:AO941,"*"&amp;BF$1&amp;"*"),""))</f>
        <v/>
      </c>
      <c r="BG941" s="20" t="str">
        <f>IF($AN941="","",IF(COUNTIF(AP941,"*"&amp;BG$1&amp;"*"),COUNTIF(AP$3:AP941,"*"&amp;BG$1&amp;"*"),""))</f>
        <v/>
      </c>
      <c r="BH941" s="20" t="str">
        <f>IF($AN941="","",IF(COUNTIF(AQ941,"*"&amp;BH$1&amp;"*"),COUNTIF(AQ$3:AQ941,"*"&amp;BH$1&amp;"*"),""))</f>
        <v/>
      </c>
      <c r="BI941" s="58" t="str">
        <f t="shared" si="451"/>
        <v/>
      </c>
      <c r="BJ941" s="20" t="str">
        <f t="shared" si="452"/>
        <v/>
      </c>
      <c r="BK941" s="20" t="str">
        <f t="shared" si="453"/>
        <v/>
      </c>
      <c r="BM941" s="20" t="str">
        <f>IF($BM$1&gt;=1+MAX($BM$3:BM940),1+MAX($BM$3:BM940),"")</f>
        <v/>
      </c>
      <c r="BN941" s="20" t="str">
        <f t="shared" si="454"/>
        <v/>
      </c>
      <c r="BO941" s="20" t="str">
        <f t="shared" si="454"/>
        <v/>
      </c>
      <c r="BP941" s="20" t="str">
        <f t="shared" si="454"/>
        <v/>
      </c>
      <c r="BQ941" s="20" t="str">
        <f t="shared" si="454"/>
        <v/>
      </c>
      <c r="BR941" s="20" t="str">
        <f t="shared" si="454"/>
        <v/>
      </c>
      <c r="BS941" s="20" t="str">
        <f t="shared" si="454"/>
        <v/>
      </c>
      <c r="BT941" s="20" t="str">
        <f t="shared" si="454"/>
        <v/>
      </c>
      <c r="BU941" s="20" t="str">
        <f t="shared" si="454"/>
        <v/>
      </c>
      <c r="BV941" s="20" t="str">
        <f t="shared" si="454"/>
        <v/>
      </c>
      <c r="BW941" s="20" t="str">
        <f t="shared" si="454"/>
        <v/>
      </c>
      <c r="BX941" s="20" t="str">
        <f t="shared" si="454"/>
        <v/>
      </c>
    </row>
    <row r="942" spans="2:76" ht="30" customHeight="1" x14ac:dyDescent="0.2">
      <c r="B942" s="52"/>
      <c r="C942" s="52"/>
      <c r="D942" s="52"/>
      <c r="E942" s="30"/>
      <c r="F942" s="31"/>
      <c r="G942" s="32"/>
      <c r="H942" s="30"/>
      <c r="I942" s="31"/>
      <c r="J942" s="34"/>
      <c r="K942" s="112" t="str">
        <f t="shared" si="431"/>
        <v/>
      </c>
      <c r="L942" s="108" t="str">
        <f t="shared" si="432"/>
        <v/>
      </c>
      <c r="M942" s="108" t="str">
        <f t="shared" si="433"/>
        <v/>
      </c>
      <c r="N942" s="31" t="str">
        <f t="shared" si="434"/>
        <v/>
      </c>
      <c r="O942" s="31" t="str">
        <f t="shared" si="435"/>
        <v/>
      </c>
      <c r="P942" s="49" t="str">
        <f t="shared" si="436"/>
        <v/>
      </c>
      <c r="Q942" s="49" t="str">
        <f t="shared" si="437"/>
        <v/>
      </c>
      <c r="R942" s="32" t="str">
        <f t="shared" si="438"/>
        <v/>
      </c>
      <c r="S942" s="19"/>
      <c r="T942" s="45" t="str">
        <f t="shared" si="439"/>
        <v/>
      </c>
      <c r="U942" s="32" t="str">
        <f t="shared" si="440"/>
        <v/>
      </c>
      <c r="V942" s="22"/>
      <c r="W942" s="6" t="str">
        <f t="shared" si="429"/>
        <v/>
      </c>
      <c r="X942" s="7" t="str">
        <f t="shared" si="441"/>
        <v/>
      </c>
      <c r="Y942" s="19"/>
      <c r="Z942" s="13" t="str">
        <f t="shared" si="430"/>
        <v/>
      </c>
      <c r="AA942" s="13" t="str">
        <f t="shared" si="442"/>
        <v/>
      </c>
      <c r="AB942" s="7" t="str">
        <f t="shared" si="443"/>
        <v/>
      </c>
      <c r="AC942" s="22"/>
      <c r="AD942" s="3" t="str">
        <f>IF(B942="","",COUNT(B$3:B942))</f>
        <v/>
      </c>
      <c r="AE942" s="3" t="str">
        <f>IF(C942="","",COUNT(C$3:C942))</f>
        <v/>
      </c>
      <c r="AF942" s="3" t="str">
        <f>IF(D942="","",COUNT(D$3:D942))</f>
        <v/>
      </c>
      <c r="AG942" s="20" t="str">
        <f>IF(E942="","",COUNTA($E$3:E942))</f>
        <v/>
      </c>
      <c r="AH942" s="38" t="str">
        <f>IF(B942="",IF(OR($C942&lt;&gt;"",$D942&lt;&gt;"",$E942&lt;&gt;"",$H942&lt;&gt;"",$G942&lt;&gt;""),INDEX(AH$3:AH941,MATCH(MAX(AD$3:AD941),AD$3:AD941,0),0),""),B942)</f>
        <v/>
      </c>
      <c r="AI942" s="38" t="str">
        <f>IF(C942="",IF(OR($D942&lt;&gt;"",$E942&lt;&gt;"",$H942&lt;&gt;"",$G942&lt;&gt;""),INDEX(AI$3:AI941,MATCH(MAX(AE$3:AE941),AE$3:AE941,0),0),""),C942)</f>
        <v/>
      </c>
      <c r="AJ942" s="38" t="str">
        <f>IF(D942="",IF(OR($E942&lt;&gt;"",$H942&lt;&gt;"",$G942&lt;&gt;""),INDEX(AJ$3:AJ941,MATCH(MAX(AF$3:AF941),AF$3:AF941,0),0),""),D942)</f>
        <v/>
      </c>
      <c r="AK942" s="4" t="str">
        <f>IF(入力!E942="","",IFERROR(INDEX(雇用者!$B$3:$B$100003,IFERROR(MATCH("*"&amp;$E942&amp;"*",雇用者!B$3:B$100003,0),MATCH("*"&amp;$E942&amp;"*",雇用者!C$3:C$100003,0)),0),入力!E942))&amp;""</f>
        <v/>
      </c>
      <c r="AL942" s="20" t="str">
        <f>IF(AM942="","",$AM942&amp;"@"&amp;AN942&amp;IF(AN942="","","@"&amp;COUNTIF($AK$3:AK942,AN942)))</f>
        <v/>
      </c>
      <c r="AM942" s="26" t="str">
        <f t="shared" si="444"/>
        <v/>
      </c>
      <c r="AN942" s="4" t="str">
        <f>IF(AK942="",IF(AND(OR(H942&lt;&gt;"",G942&lt;&gt;""),E942=""),INDEX($AK$3:AK941,MATCH(MAX($AG$3:AG941),$AG$3:AG941,0),0),""),AK942)</f>
        <v/>
      </c>
      <c r="AO942" s="20" t="str">
        <f>IF(H942="",IF(AN942="","",IFERROR(INDEX(雇用者!$D$3:$D$100003,MATCH($AN942,雇用者!B$3:B$100003,0),0),"")),H942)&amp;""</f>
        <v/>
      </c>
      <c r="AP942" s="20" t="str">
        <f>IF(AN942="","",IFERROR(IF(AND(入力!I942="",H942=""),INDEX(雇用者!$E$3:$E$100003,MATCH($AN942,雇用者!B$3:B$100003,0),0),I942),I942))&amp;""</f>
        <v/>
      </c>
      <c r="AQ942" s="20" t="str">
        <f t="shared" si="445"/>
        <v/>
      </c>
      <c r="AR942" s="20" t="str">
        <f t="shared" si="446"/>
        <v/>
      </c>
      <c r="AS942" s="20" t="str">
        <f>IF(AN942="","",IFERROR(IF(AND(入力!G942="",H942=""),INDEX(雇用者!$F$3:$Y$100003,MATCH($AN942,雇用者!B$3:B$100003,0),MATCH($AM942,雇用者!$F$1:$Y$1,1)),IF(G942="","",G942)),IF(G942="","",G942)))</f>
        <v/>
      </c>
      <c r="AT942" s="21" t="str">
        <f t="shared" si="447"/>
        <v/>
      </c>
      <c r="AU942" s="21" t="str">
        <f>IF(AND(AT942&lt;&gt;"",COUNTIF($AL$3:AL942,AL942)=1),SUMIF($AL$3:$AT$100003,AL942,$AT$3:$AT$100003),"")</f>
        <v/>
      </c>
      <c r="AV942" s="21" t="str">
        <f>IF(AND(COUNTIF($AM$3:AM942,AM942)=COUNTIF($AM$3:AM100942,AM942),AM942&lt;&gt;""),SUMIF($AM$3:AM942,AM942,$AT$3:AT942),"")</f>
        <v/>
      </c>
      <c r="AW942" s="96"/>
      <c r="AX942" s="20" t="str">
        <f>IF(COUNT(BC942:BH942)=6,MAX($AX$3:AX941)+1,"")</f>
        <v/>
      </c>
      <c r="AY942" s="20" t="str">
        <f>IF(AZ942="","",RANK(AZ942,$AZ$3:$AZ$100003,1)+COUNTIF($AZ$3:AZ942,AZ942)-1)</f>
        <v/>
      </c>
      <c r="AZ942" s="20" t="str">
        <f t="shared" si="448"/>
        <v/>
      </c>
      <c r="BA942" s="20" t="str">
        <f>IF(AN942="","",IF(COUNTIF($AN$3:AN942,AN942)=1,1+MAX($BA$3:BA941),INDEX($BA$3:BA941,MATCH(AN942,$AN$3:AN942,0),0)))</f>
        <v/>
      </c>
      <c r="BB942" s="20" t="str">
        <f>IF(AO942="","",IF(COUNTIF($AO$3:AO942,AO942)=1,1+MAX($BB$3:BB941),INDEX($BB$3:BB941,MATCH(AO942,$AO$3:AO942,0),0)))</f>
        <v/>
      </c>
      <c r="BC942" s="54" t="str">
        <f t="shared" si="449"/>
        <v/>
      </c>
      <c r="BD942" s="54" t="str">
        <f t="shared" si="450"/>
        <v/>
      </c>
      <c r="BE942" s="20" t="str">
        <f>IF($AN942="","",IF(COUNTIF(AN942,"*"&amp;BE$1&amp;"*"),COUNTIF(AN$3:AN942,"*"&amp;BE$1&amp;"*"),""))</f>
        <v/>
      </c>
      <c r="BF942" s="20" t="str">
        <f>IF($AN942="","",IF(COUNTIF(AO942,"*"&amp;BF$1&amp;"*"),COUNTIF(AO$3:AO942,"*"&amp;BF$1&amp;"*"),""))</f>
        <v/>
      </c>
      <c r="BG942" s="20" t="str">
        <f>IF($AN942="","",IF(COUNTIF(AP942,"*"&amp;BG$1&amp;"*"),COUNTIF(AP$3:AP942,"*"&amp;BG$1&amp;"*"),""))</f>
        <v/>
      </c>
      <c r="BH942" s="20" t="str">
        <f>IF($AN942="","",IF(COUNTIF(AQ942,"*"&amp;BH$1&amp;"*"),COUNTIF(AQ$3:AQ942,"*"&amp;BH$1&amp;"*"),""))</f>
        <v/>
      </c>
      <c r="BI942" s="58" t="str">
        <f t="shared" si="451"/>
        <v/>
      </c>
      <c r="BJ942" s="20" t="str">
        <f t="shared" si="452"/>
        <v/>
      </c>
      <c r="BK942" s="20" t="str">
        <f t="shared" si="453"/>
        <v/>
      </c>
      <c r="BM942" s="20" t="str">
        <f>IF($BM$1&gt;=1+MAX($BM$3:BM941),1+MAX($BM$3:BM941),"")</f>
        <v/>
      </c>
      <c r="BN942" s="20" t="str">
        <f t="shared" si="454"/>
        <v/>
      </c>
      <c r="BO942" s="20" t="str">
        <f t="shared" si="454"/>
        <v/>
      </c>
      <c r="BP942" s="20" t="str">
        <f t="shared" si="454"/>
        <v/>
      </c>
      <c r="BQ942" s="20" t="str">
        <f t="shared" si="454"/>
        <v/>
      </c>
      <c r="BR942" s="20" t="str">
        <f t="shared" si="454"/>
        <v/>
      </c>
      <c r="BS942" s="20" t="str">
        <f t="shared" si="454"/>
        <v/>
      </c>
      <c r="BT942" s="20" t="str">
        <f t="shared" si="454"/>
        <v/>
      </c>
      <c r="BU942" s="20" t="str">
        <f t="shared" si="454"/>
        <v/>
      </c>
      <c r="BV942" s="20" t="str">
        <f t="shared" si="454"/>
        <v/>
      </c>
      <c r="BW942" s="20" t="str">
        <f t="shared" si="454"/>
        <v/>
      </c>
      <c r="BX942" s="20" t="str">
        <f t="shared" si="454"/>
        <v/>
      </c>
    </row>
    <row r="943" spans="2:76" ht="30" customHeight="1" x14ac:dyDescent="0.2">
      <c r="B943" s="52"/>
      <c r="C943" s="52"/>
      <c r="D943" s="52"/>
      <c r="E943" s="30"/>
      <c r="F943" s="31"/>
      <c r="G943" s="32"/>
      <c r="H943" s="30"/>
      <c r="I943" s="31"/>
      <c r="J943" s="34"/>
      <c r="K943" s="112" t="str">
        <f t="shared" si="431"/>
        <v/>
      </c>
      <c r="L943" s="108" t="str">
        <f t="shared" si="432"/>
        <v/>
      </c>
      <c r="M943" s="108" t="str">
        <f t="shared" si="433"/>
        <v/>
      </c>
      <c r="N943" s="31" t="str">
        <f t="shared" si="434"/>
        <v/>
      </c>
      <c r="O943" s="31" t="str">
        <f t="shared" si="435"/>
        <v/>
      </c>
      <c r="P943" s="49" t="str">
        <f t="shared" si="436"/>
        <v/>
      </c>
      <c r="Q943" s="49" t="str">
        <f t="shared" si="437"/>
        <v/>
      </c>
      <c r="R943" s="32" t="str">
        <f t="shared" si="438"/>
        <v/>
      </c>
      <c r="S943" s="19"/>
      <c r="T943" s="45" t="str">
        <f t="shared" si="439"/>
        <v/>
      </c>
      <c r="U943" s="32" t="str">
        <f t="shared" si="440"/>
        <v/>
      </c>
      <c r="V943" s="22"/>
      <c r="W943" s="6" t="str">
        <f t="shared" si="429"/>
        <v/>
      </c>
      <c r="X943" s="7" t="str">
        <f t="shared" si="441"/>
        <v/>
      </c>
      <c r="Y943" s="19"/>
      <c r="Z943" s="13" t="str">
        <f t="shared" si="430"/>
        <v/>
      </c>
      <c r="AA943" s="13" t="str">
        <f t="shared" si="442"/>
        <v/>
      </c>
      <c r="AB943" s="7" t="str">
        <f t="shared" si="443"/>
        <v/>
      </c>
      <c r="AC943" s="22"/>
      <c r="AD943" s="3" t="str">
        <f>IF(B943="","",COUNT(B$3:B943))</f>
        <v/>
      </c>
      <c r="AE943" s="3" t="str">
        <f>IF(C943="","",COUNT(C$3:C943))</f>
        <v/>
      </c>
      <c r="AF943" s="3" t="str">
        <f>IF(D943="","",COUNT(D$3:D943))</f>
        <v/>
      </c>
      <c r="AG943" s="20" t="str">
        <f>IF(E943="","",COUNTA($E$3:E943))</f>
        <v/>
      </c>
      <c r="AH943" s="38" t="str">
        <f>IF(B943="",IF(OR($C943&lt;&gt;"",$D943&lt;&gt;"",$E943&lt;&gt;"",$H943&lt;&gt;"",$G943&lt;&gt;""),INDEX(AH$3:AH942,MATCH(MAX(AD$3:AD942),AD$3:AD942,0),0),""),B943)</f>
        <v/>
      </c>
      <c r="AI943" s="38" t="str">
        <f>IF(C943="",IF(OR($D943&lt;&gt;"",$E943&lt;&gt;"",$H943&lt;&gt;"",$G943&lt;&gt;""),INDEX(AI$3:AI942,MATCH(MAX(AE$3:AE942),AE$3:AE942,0),0),""),C943)</f>
        <v/>
      </c>
      <c r="AJ943" s="38" t="str">
        <f>IF(D943="",IF(OR($E943&lt;&gt;"",$H943&lt;&gt;"",$G943&lt;&gt;""),INDEX(AJ$3:AJ942,MATCH(MAX(AF$3:AF942),AF$3:AF942,0),0),""),D943)</f>
        <v/>
      </c>
      <c r="AK943" s="4" t="str">
        <f>IF(入力!E943="","",IFERROR(INDEX(雇用者!$B$3:$B$100003,IFERROR(MATCH("*"&amp;$E943&amp;"*",雇用者!B$3:B$100003,0),MATCH("*"&amp;$E943&amp;"*",雇用者!C$3:C$100003,0)),0),入力!E943))&amp;""</f>
        <v/>
      </c>
      <c r="AL943" s="20" t="str">
        <f>IF(AM943="","",$AM943&amp;"@"&amp;AN943&amp;IF(AN943="","","@"&amp;COUNTIF($AK$3:AK943,AN943)))</f>
        <v/>
      </c>
      <c r="AM943" s="26" t="str">
        <f t="shared" si="444"/>
        <v/>
      </c>
      <c r="AN943" s="4" t="str">
        <f>IF(AK943="",IF(AND(OR(H943&lt;&gt;"",G943&lt;&gt;""),E943=""),INDEX($AK$3:AK942,MATCH(MAX($AG$3:AG942),$AG$3:AG942,0),0),""),AK943)</f>
        <v/>
      </c>
      <c r="AO943" s="20" t="str">
        <f>IF(H943="",IF(AN943="","",IFERROR(INDEX(雇用者!$D$3:$D$100003,MATCH($AN943,雇用者!B$3:B$100003,0),0),"")),H943)&amp;""</f>
        <v/>
      </c>
      <c r="AP943" s="20" t="str">
        <f>IF(AN943="","",IFERROR(IF(AND(入力!I943="",H943=""),INDEX(雇用者!$E$3:$E$100003,MATCH($AN943,雇用者!B$3:B$100003,0),0),I943),I943))&amp;""</f>
        <v/>
      </c>
      <c r="AQ943" s="20" t="str">
        <f t="shared" si="445"/>
        <v/>
      </c>
      <c r="AR943" s="20" t="str">
        <f t="shared" si="446"/>
        <v/>
      </c>
      <c r="AS943" s="20" t="str">
        <f>IF(AN943="","",IFERROR(IF(AND(入力!G943="",H943=""),INDEX(雇用者!$F$3:$Y$100003,MATCH($AN943,雇用者!B$3:B$100003,0),MATCH($AM943,雇用者!$F$1:$Y$1,1)),IF(G943="","",G943)),IF(G943="","",G943)))</f>
        <v/>
      </c>
      <c r="AT943" s="21" t="str">
        <f t="shared" si="447"/>
        <v/>
      </c>
      <c r="AU943" s="21" t="str">
        <f>IF(AND(AT943&lt;&gt;"",COUNTIF($AL$3:AL943,AL943)=1),SUMIF($AL$3:$AT$100003,AL943,$AT$3:$AT$100003),"")</f>
        <v/>
      </c>
      <c r="AV943" s="21" t="str">
        <f>IF(AND(COUNTIF($AM$3:AM943,AM943)=COUNTIF($AM$3:AM100943,AM943),AM943&lt;&gt;""),SUMIF($AM$3:AM943,AM943,$AT$3:AT943),"")</f>
        <v/>
      </c>
      <c r="AW943" s="96"/>
      <c r="AX943" s="20" t="str">
        <f>IF(COUNT(BC943:BH943)=6,MAX($AX$3:AX942)+1,"")</f>
        <v/>
      </c>
      <c r="AY943" s="20" t="str">
        <f>IF(AZ943="","",RANK(AZ943,$AZ$3:$AZ$100003,1)+COUNTIF($AZ$3:AZ943,AZ943)-1)</f>
        <v/>
      </c>
      <c r="AZ943" s="20" t="str">
        <f t="shared" si="448"/>
        <v/>
      </c>
      <c r="BA943" s="20" t="str">
        <f>IF(AN943="","",IF(COUNTIF($AN$3:AN943,AN943)=1,1+MAX($BA$3:BA942),INDEX($BA$3:BA942,MATCH(AN943,$AN$3:AN943,0),0)))</f>
        <v/>
      </c>
      <c r="BB943" s="20" t="str">
        <f>IF(AO943="","",IF(COUNTIF($AO$3:AO943,AO943)=1,1+MAX($BB$3:BB942),INDEX($BB$3:BB942,MATCH(AO943,$AO$3:AO943,0),0)))</f>
        <v/>
      </c>
      <c r="BC943" s="54" t="str">
        <f t="shared" si="449"/>
        <v/>
      </c>
      <c r="BD943" s="54" t="str">
        <f t="shared" si="450"/>
        <v/>
      </c>
      <c r="BE943" s="20" t="str">
        <f>IF($AN943="","",IF(COUNTIF(AN943,"*"&amp;BE$1&amp;"*"),COUNTIF(AN$3:AN943,"*"&amp;BE$1&amp;"*"),""))</f>
        <v/>
      </c>
      <c r="BF943" s="20" t="str">
        <f>IF($AN943="","",IF(COUNTIF(AO943,"*"&amp;BF$1&amp;"*"),COUNTIF(AO$3:AO943,"*"&amp;BF$1&amp;"*"),""))</f>
        <v/>
      </c>
      <c r="BG943" s="20" t="str">
        <f>IF($AN943="","",IF(COUNTIF(AP943,"*"&amp;BG$1&amp;"*"),COUNTIF(AP$3:AP943,"*"&amp;BG$1&amp;"*"),""))</f>
        <v/>
      </c>
      <c r="BH943" s="20" t="str">
        <f>IF($AN943="","",IF(COUNTIF(AQ943,"*"&amp;BH$1&amp;"*"),COUNTIF(AQ$3:AQ943,"*"&amp;BH$1&amp;"*"),""))</f>
        <v/>
      </c>
      <c r="BI943" s="58" t="str">
        <f t="shared" si="451"/>
        <v/>
      </c>
      <c r="BJ943" s="20" t="str">
        <f t="shared" si="452"/>
        <v/>
      </c>
      <c r="BK943" s="20" t="str">
        <f t="shared" si="453"/>
        <v/>
      </c>
      <c r="BM943" s="20" t="str">
        <f>IF($BM$1&gt;=1+MAX($BM$3:BM942),1+MAX($BM$3:BM942),"")</f>
        <v/>
      </c>
      <c r="BN943" s="20" t="str">
        <f t="shared" si="454"/>
        <v/>
      </c>
      <c r="BO943" s="20" t="str">
        <f t="shared" si="454"/>
        <v/>
      </c>
      <c r="BP943" s="20" t="str">
        <f t="shared" si="454"/>
        <v/>
      </c>
      <c r="BQ943" s="20" t="str">
        <f t="shared" si="454"/>
        <v/>
      </c>
      <c r="BR943" s="20" t="str">
        <f t="shared" si="454"/>
        <v/>
      </c>
      <c r="BS943" s="20" t="str">
        <f t="shared" si="454"/>
        <v/>
      </c>
      <c r="BT943" s="20" t="str">
        <f t="shared" si="454"/>
        <v/>
      </c>
      <c r="BU943" s="20" t="str">
        <f t="shared" si="454"/>
        <v/>
      </c>
      <c r="BV943" s="20" t="str">
        <f t="shared" si="454"/>
        <v/>
      </c>
      <c r="BW943" s="20" t="str">
        <f t="shared" si="454"/>
        <v/>
      </c>
      <c r="BX943" s="20" t="str">
        <f t="shared" si="454"/>
        <v/>
      </c>
    </row>
    <row r="944" spans="2:76" ht="30" customHeight="1" x14ac:dyDescent="0.2">
      <c r="B944" s="52"/>
      <c r="C944" s="52"/>
      <c r="D944" s="52"/>
      <c r="E944" s="30"/>
      <c r="F944" s="31"/>
      <c r="G944" s="32"/>
      <c r="H944" s="30"/>
      <c r="I944" s="31"/>
      <c r="J944" s="34"/>
      <c r="K944" s="112" t="str">
        <f t="shared" si="431"/>
        <v/>
      </c>
      <c r="L944" s="108" t="str">
        <f t="shared" si="432"/>
        <v/>
      </c>
      <c r="M944" s="108" t="str">
        <f t="shared" si="433"/>
        <v/>
      </c>
      <c r="N944" s="31" t="str">
        <f t="shared" si="434"/>
        <v/>
      </c>
      <c r="O944" s="31" t="str">
        <f t="shared" si="435"/>
        <v/>
      </c>
      <c r="P944" s="49" t="str">
        <f t="shared" si="436"/>
        <v/>
      </c>
      <c r="Q944" s="49" t="str">
        <f t="shared" si="437"/>
        <v/>
      </c>
      <c r="R944" s="32" t="str">
        <f t="shared" si="438"/>
        <v/>
      </c>
      <c r="S944" s="19"/>
      <c r="T944" s="45" t="str">
        <f t="shared" si="439"/>
        <v/>
      </c>
      <c r="U944" s="32" t="str">
        <f t="shared" si="440"/>
        <v/>
      </c>
      <c r="V944" s="22"/>
      <c r="W944" s="6" t="str">
        <f t="shared" si="429"/>
        <v/>
      </c>
      <c r="X944" s="7" t="str">
        <f t="shared" si="441"/>
        <v/>
      </c>
      <c r="Y944" s="19"/>
      <c r="Z944" s="13" t="str">
        <f t="shared" si="430"/>
        <v/>
      </c>
      <c r="AA944" s="13" t="str">
        <f t="shared" si="442"/>
        <v/>
      </c>
      <c r="AB944" s="7" t="str">
        <f t="shared" si="443"/>
        <v/>
      </c>
      <c r="AC944" s="22"/>
      <c r="AD944" s="3" t="str">
        <f>IF(B944="","",COUNT(B$3:B944))</f>
        <v/>
      </c>
      <c r="AE944" s="3" t="str">
        <f>IF(C944="","",COUNT(C$3:C944))</f>
        <v/>
      </c>
      <c r="AF944" s="3" t="str">
        <f>IF(D944="","",COUNT(D$3:D944))</f>
        <v/>
      </c>
      <c r="AG944" s="20" t="str">
        <f>IF(E944="","",COUNTA($E$3:E944))</f>
        <v/>
      </c>
      <c r="AH944" s="38" t="str">
        <f>IF(B944="",IF(OR($C944&lt;&gt;"",$D944&lt;&gt;"",$E944&lt;&gt;"",$H944&lt;&gt;"",$G944&lt;&gt;""),INDEX(AH$3:AH943,MATCH(MAX(AD$3:AD943),AD$3:AD943,0),0),""),B944)</f>
        <v/>
      </c>
      <c r="AI944" s="38" t="str">
        <f>IF(C944="",IF(OR($D944&lt;&gt;"",$E944&lt;&gt;"",$H944&lt;&gt;"",$G944&lt;&gt;""),INDEX(AI$3:AI943,MATCH(MAX(AE$3:AE943),AE$3:AE943,0),0),""),C944)</f>
        <v/>
      </c>
      <c r="AJ944" s="38" t="str">
        <f>IF(D944="",IF(OR($E944&lt;&gt;"",$H944&lt;&gt;"",$G944&lt;&gt;""),INDEX(AJ$3:AJ943,MATCH(MAX(AF$3:AF943),AF$3:AF943,0),0),""),D944)</f>
        <v/>
      </c>
      <c r="AK944" s="4" t="str">
        <f>IF(入力!E944="","",IFERROR(INDEX(雇用者!$B$3:$B$100003,IFERROR(MATCH("*"&amp;$E944&amp;"*",雇用者!B$3:B$100003,0),MATCH("*"&amp;$E944&amp;"*",雇用者!C$3:C$100003,0)),0),入力!E944))&amp;""</f>
        <v/>
      </c>
      <c r="AL944" s="20" t="str">
        <f>IF(AM944="","",$AM944&amp;"@"&amp;AN944&amp;IF(AN944="","","@"&amp;COUNTIF($AK$3:AK944,AN944)))</f>
        <v/>
      </c>
      <c r="AM944" s="26" t="str">
        <f t="shared" si="444"/>
        <v/>
      </c>
      <c r="AN944" s="4" t="str">
        <f>IF(AK944="",IF(AND(OR(H944&lt;&gt;"",G944&lt;&gt;""),E944=""),INDEX($AK$3:AK943,MATCH(MAX($AG$3:AG943),$AG$3:AG943,0),0),""),AK944)</f>
        <v/>
      </c>
      <c r="AO944" s="20" t="str">
        <f>IF(H944="",IF(AN944="","",IFERROR(INDEX(雇用者!$D$3:$D$100003,MATCH($AN944,雇用者!B$3:B$100003,0),0),"")),H944)&amp;""</f>
        <v/>
      </c>
      <c r="AP944" s="20" t="str">
        <f>IF(AN944="","",IFERROR(IF(AND(入力!I944="",H944=""),INDEX(雇用者!$E$3:$E$100003,MATCH($AN944,雇用者!B$3:B$100003,0),0),I944),I944))&amp;""</f>
        <v/>
      </c>
      <c r="AQ944" s="20" t="str">
        <f t="shared" si="445"/>
        <v/>
      </c>
      <c r="AR944" s="20" t="str">
        <f t="shared" si="446"/>
        <v/>
      </c>
      <c r="AS944" s="20" t="str">
        <f>IF(AN944="","",IFERROR(IF(AND(入力!G944="",H944=""),INDEX(雇用者!$F$3:$Y$100003,MATCH($AN944,雇用者!B$3:B$100003,0),MATCH($AM944,雇用者!$F$1:$Y$1,1)),IF(G944="","",G944)),IF(G944="","",G944)))</f>
        <v/>
      </c>
      <c r="AT944" s="21" t="str">
        <f t="shared" si="447"/>
        <v/>
      </c>
      <c r="AU944" s="21" t="str">
        <f>IF(AND(AT944&lt;&gt;"",COUNTIF($AL$3:AL944,AL944)=1),SUMIF($AL$3:$AT$100003,AL944,$AT$3:$AT$100003),"")</f>
        <v/>
      </c>
      <c r="AV944" s="21" t="str">
        <f>IF(AND(COUNTIF($AM$3:AM944,AM944)=COUNTIF($AM$3:AM100944,AM944),AM944&lt;&gt;""),SUMIF($AM$3:AM944,AM944,$AT$3:AT944),"")</f>
        <v/>
      </c>
      <c r="AW944" s="96"/>
      <c r="AX944" s="20" t="str">
        <f>IF(COUNT(BC944:BH944)=6,MAX($AX$3:AX943)+1,"")</f>
        <v/>
      </c>
      <c r="AY944" s="20" t="str">
        <f>IF(AZ944="","",RANK(AZ944,$AZ$3:$AZ$100003,1)+COUNTIF($AZ$3:AZ944,AZ944)-1)</f>
        <v/>
      </c>
      <c r="AZ944" s="20" t="str">
        <f t="shared" si="448"/>
        <v/>
      </c>
      <c r="BA944" s="20" t="str">
        <f>IF(AN944="","",IF(COUNTIF($AN$3:AN944,AN944)=1,1+MAX($BA$3:BA943),INDEX($BA$3:BA943,MATCH(AN944,$AN$3:AN944,0),0)))</f>
        <v/>
      </c>
      <c r="BB944" s="20" t="str">
        <f>IF(AO944="","",IF(COUNTIF($AO$3:AO944,AO944)=1,1+MAX($BB$3:BB943),INDEX($BB$3:BB943,MATCH(AO944,$AO$3:AO944,0),0)))</f>
        <v/>
      </c>
      <c r="BC944" s="54" t="str">
        <f t="shared" si="449"/>
        <v/>
      </c>
      <c r="BD944" s="54" t="str">
        <f t="shared" si="450"/>
        <v/>
      </c>
      <c r="BE944" s="20" t="str">
        <f>IF($AN944="","",IF(COUNTIF(AN944,"*"&amp;BE$1&amp;"*"),COUNTIF(AN$3:AN944,"*"&amp;BE$1&amp;"*"),""))</f>
        <v/>
      </c>
      <c r="BF944" s="20" t="str">
        <f>IF($AN944="","",IF(COUNTIF(AO944,"*"&amp;BF$1&amp;"*"),COUNTIF(AO$3:AO944,"*"&amp;BF$1&amp;"*"),""))</f>
        <v/>
      </c>
      <c r="BG944" s="20" t="str">
        <f>IF($AN944="","",IF(COUNTIF(AP944,"*"&amp;BG$1&amp;"*"),COUNTIF(AP$3:AP944,"*"&amp;BG$1&amp;"*"),""))</f>
        <v/>
      </c>
      <c r="BH944" s="20" t="str">
        <f>IF($AN944="","",IF(COUNTIF(AQ944,"*"&amp;BH$1&amp;"*"),COUNTIF(AQ$3:AQ944,"*"&amp;BH$1&amp;"*"),""))</f>
        <v/>
      </c>
      <c r="BI944" s="58" t="str">
        <f t="shared" si="451"/>
        <v/>
      </c>
      <c r="BJ944" s="20" t="str">
        <f t="shared" si="452"/>
        <v/>
      </c>
      <c r="BK944" s="20" t="str">
        <f t="shared" si="453"/>
        <v/>
      </c>
      <c r="BM944" s="20" t="str">
        <f>IF($BM$1&gt;=1+MAX($BM$3:BM943),1+MAX($BM$3:BM943),"")</f>
        <v/>
      </c>
      <c r="BN944" s="20" t="str">
        <f t="shared" si="454"/>
        <v/>
      </c>
      <c r="BO944" s="20" t="str">
        <f t="shared" si="454"/>
        <v/>
      </c>
      <c r="BP944" s="20" t="str">
        <f t="shared" si="454"/>
        <v/>
      </c>
      <c r="BQ944" s="20" t="str">
        <f t="shared" si="454"/>
        <v/>
      </c>
      <c r="BR944" s="20" t="str">
        <f t="shared" si="454"/>
        <v/>
      </c>
      <c r="BS944" s="20" t="str">
        <f t="shared" si="454"/>
        <v/>
      </c>
      <c r="BT944" s="20" t="str">
        <f t="shared" si="454"/>
        <v/>
      </c>
      <c r="BU944" s="20" t="str">
        <f t="shared" si="454"/>
        <v/>
      </c>
      <c r="BV944" s="20" t="str">
        <f t="shared" si="454"/>
        <v/>
      </c>
      <c r="BW944" s="20" t="str">
        <f t="shared" si="454"/>
        <v/>
      </c>
      <c r="BX944" s="20" t="str">
        <f t="shared" si="454"/>
        <v/>
      </c>
    </row>
    <row r="945" spans="2:76" ht="30" customHeight="1" x14ac:dyDescent="0.2">
      <c r="B945" s="52"/>
      <c r="C945" s="52"/>
      <c r="D945" s="52"/>
      <c r="E945" s="30"/>
      <c r="F945" s="31"/>
      <c r="G945" s="32"/>
      <c r="H945" s="30"/>
      <c r="I945" s="31"/>
      <c r="J945" s="34"/>
      <c r="K945" s="112" t="str">
        <f t="shared" si="431"/>
        <v/>
      </c>
      <c r="L945" s="108" t="str">
        <f t="shared" si="432"/>
        <v/>
      </c>
      <c r="M945" s="108" t="str">
        <f t="shared" si="433"/>
        <v/>
      </c>
      <c r="N945" s="31" t="str">
        <f t="shared" si="434"/>
        <v/>
      </c>
      <c r="O945" s="31" t="str">
        <f t="shared" si="435"/>
        <v/>
      </c>
      <c r="P945" s="49" t="str">
        <f t="shared" si="436"/>
        <v/>
      </c>
      <c r="Q945" s="49" t="str">
        <f t="shared" si="437"/>
        <v/>
      </c>
      <c r="R945" s="32" t="str">
        <f t="shared" si="438"/>
        <v/>
      </c>
      <c r="S945" s="19"/>
      <c r="T945" s="45" t="str">
        <f t="shared" si="439"/>
        <v/>
      </c>
      <c r="U945" s="32" t="str">
        <f t="shared" si="440"/>
        <v/>
      </c>
      <c r="V945" s="22"/>
      <c r="W945" s="6" t="str">
        <f t="shared" si="429"/>
        <v/>
      </c>
      <c r="X945" s="7" t="str">
        <f t="shared" si="441"/>
        <v/>
      </c>
      <c r="Y945" s="19"/>
      <c r="Z945" s="13" t="str">
        <f t="shared" si="430"/>
        <v/>
      </c>
      <c r="AA945" s="13" t="str">
        <f t="shared" si="442"/>
        <v/>
      </c>
      <c r="AB945" s="7" t="str">
        <f t="shared" si="443"/>
        <v/>
      </c>
      <c r="AC945" s="22"/>
      <c r="AD945" s="3" t="str">
        <f>IF(B945="","",COUNT(B$3:B945))</f>
        <v/>
      </c>
      <c r="AE945" s="3" t="str">
        <f>IF(C945="","",COUNT(C$3:C945))</f>
        <v/>
      </c>
      <c r="AF945" s="3" t="str">
        <f>IF(D945="","",COUNT(D$3:D945))</f>
        <v/>
      </c>
      <c r="AG945" s="20" t="str">
        <f>IF(E945="","",COUNTA($E$3:E945))</f>
        <v/>
      </c>
      <c r="AH945" s="38" t="str">
        <f>IF(B945="",IF(OR($C945&lt;&gt;"",$D945&lt;&gt;"",$E945&lt;&gt;"",$H945&lt;&gt;"",$G945&lt;&gt;""),INDEX(AH$3:AH944,MATCH(MAX(AD$3:AD944),AD$3:AD944,0),0),""),B945)</f>
        <v/>
      </c>
      <c r="AI945" s="38" t="str">
        <f>IF(C945="",IF(OR($D945&lt;&gt;"",$E945&lt;&gt;"",$H945&lt;&gt;"",$G945&lt;&gt;""),INDEX(AI$3:AI944,MATCH(MAX(AE$3:AE944),AE$3:AE944,0),0),""),C945)</f>
        <v/>
      </c>
      <c r="AJ945" s="38" t="str">
        <f>IF(D945="",IF(OR($E945&lt;&gt;"",$H945&lt;&gt;"",$G945&lt;&gt;""),INDEX(AJ$3:AJ944,MATCH(MAX(AF$3:AF944),AF$3:AF944,0),0),""),D945)</f>
        <v/>
      </c>
      <c r="AK945" s="4" t="str">
        <f>IF(入力!E945="","",IFERROR(INDEX(雇用者!$B$3:$B$100003,IFERROR(MATCH("*"&amp;$E945&amp;"*",雇用者!B$3:B$100003,0),MATCH("*"&amp;$E945&amp;"*",雇用者!C$3:C$100003,0)),0),入力!E945))&amp;""</f>
        <v/>
      </c>
      <c r="AL945" s="20" t="str">
        <f>IF(AM945="","",$AM945&amp;"@"&amp;AN945&amp;IF(AN945="","","@"&amp;COUNTIF($AK$3:AK945,AN945)))</f>
        <v/>
      </c>
      <c r="AM945" s="26" t="str">
        <f t="shared" si="444"/>
        <v/>
      </c>
      <c r="AN945" s="4" t="str">
        <f>IF(AK945="",IF(AND(OR(H945&lt;&gt;"",G945&lt;&gt;""),E945=""),INDEX($AK$3:AK944,MATCH(MAX($AG$3:AG944),$AG$3:AG944,0),0),""),AK945)</f>
        <v/>
      </c>
      <c r="AO945" s="20" t="str">
        <f>IF(H945="",IF(AN945="","",IFERROR(INDEX(雇用者!$D$3:$D$100003,MATCH($AN945,雇用者!B$3:B$100003,0),0),"")),H945)&amp;""</f>
        <v/>
      </c>
      <c r="AP945" s="20" t="str">
        <f>IF(AN945="","",IFERROR(IF(AND(入力!I945="",H945=""),INDEX(雇用者!$E$3:$E$100003,MATCH($AN945,雇用者!B$3:B$100003,0),0),I945),I945))&amp;""</f>
        <v/>
      </c>
      <c r="AQ945" s="20" t="str">
        <f t="shared" si="445"/>
        <v/>
      </c>
      <c r="AR945" s="20" t="str">
        <f t="shared" si="446"/>
        <v/>
      </c>
      <c r="AS945" s="20" t="str">
        <f>IF(AN945="","",IFERROR(IF(AND(入力!G945="",H945=""),INDEX(雇用者!$F$3:$Y$100003,MATCH($AN945,雇用者!B$3:B$100003,0),MATCH($AM945,雇用者!$F$1:$Y$1,1)),IF(G945="","",G945)),IF(G945="","",G945)))</f>
        <v/>
      </c>
      <c r="AT945" s="21" t="str">
        <f t="shared" si="447"/>
        <v/>
      </c>
      <c r="AU945" s="21" t="str">
        <f>IF(AND(AT945&lt;&gt;"",COUNTIF($AL$3:AL945,AL945)=1),SUMIF($AL$3:$AT$100003,AL945,$AT$3:$AT$100003),"")</f>
        <v/>
      </c>
      <c r="AV945" s="21" t="str">
        <f>IF(AND(COUNTIF($AM$3:AM945,AM945)=COUNTIF($AM$3:AM100945,AM945),AM945&lt;&gt;""),SUMIF($AM$3:AM945,AM945,$AT$3:AT945),"")</f>
        <v/>
      </c>
      <c r="AW945" s="96"/>
      <c r="AX945" s="20" t="str">
        <f>IF(COUNT(BC945:BH945)=6,MAX($AX$3:AX944)+1,"")</f>
        <v/>
      </c>
      <c r="AY945" s="20" t="str">
        <f>IF(AZ945="","",RANK(AZ945,$AZ$3:$AZ$100003,1)+COUNTIF($AZ$3:AZ945,AZ945)-1)</f>
        <v/>
      </c>
      <c r="AZ945" s="20" t="str">
        <f t="shared" si="448"/>
        <v/>
      </c>
      <c r="BA945" s="20" t="str">
        <f>IF(AN945="","",IF(COUNTIF($AN$3:AN945,AN945)=1,1+MAX($BA$3:BA944),INDEX($BA$3:BA944,MATCH(AN945,$AN$3:AN945,0),0)))</f>
        <v/>
      </c>
      <c r="BB945" s="20" t="str">
        <f>IF(AO945="","",IF(COUNTIF($AO$3:AO945,AO945)=1,1+MAX($BB$3:BB944),INDEX($BB$3:BB944,MATCH(AO945,$AO$3:AO945,0),0)))</f>
        <v/>
      </c>
      <c r="BC945" s="54" t="str">
        <f t="shared" si="449"/>
        <v/>
      </c>
      <c r="BD945" s="54" t="str">
        <f t="shared" si="450"/>
        <v/>
      </c>
      <c r="BE945" s="20" t="str">
        <f>IF($AN945="","",IF(COUNTIF(AN945,"*"&amp;BE$1&amp;"*"),COUNTIF(AN$3:AN945,"*"&amp;BE$1&amp;"*"),""))</f>
        <v/>
      </c>
      <c r="BF945" s="20" t="str">
        <f>IF($AN945="","",IF(COUNTIF(AO945,"*"&amp;BF$1&amp;"*"),COUNTIF(AO$3:AO945,"*"&amp;BF$1&amp;"*"),""))</f>
        <v/>
      </c>
      <c r="BG945" s="20" t="str">
        <f>IF($AN945="","",IF(COUNTIF(AP945,"*"&amp;BG$1&amp;"*"),COUNTIF(AP$3:AP945,"*"&amp;BG$1&amp;"*"),""))</f>
        <v/>
      </c>
      <c r="BH945" s="20" t="str">
        <f>IF($AN945="","",IF(COUNTIF(AQ945,"*"&amp;BH$1&amp;"*"),COUNTIF(AQ$3:AQ945,"*"&amp;BH$1&amp;"*"),""))</f>
        <v/>
      </c>
      <c r="BI945" s="58" t="str">
        <f t="shared" si="451"/>
        <v/>
      </c>
      <c r="BJ945" s="20" t="str">
        <f t="shared" si="452"/>
        <v/>
      </c>
      <c r="BK945" s="20" t="str">
        <f t="shared" si="453"/>
        <v/>
      </c>
      <c r="BM945" s="20" t="str">
        <f>IF($BM$1&gt;=1+MAX($BM$3:BM944),1+MAX($BM$3:BM944),"")</f>
        <v/>
      </c>
      <c r="BN945" s="20" t="str">
        <f t="shared" si="454"/>
        <v/>
      </c>
      <c r="BO945" s="20" t="str">
        <f t="shared" si="454"/>
        <v/>
      </c>
      <c r="BP945" s="20" t="str">
        <f t="shared" si="454"/>
        <v/>
      </c>
      <c r="BQ945" s="20" t="str">
        <f t="shared" ref="BN945:BX968" si="455">IFERROR(IF($BM945="","",INDEX($AH$3:$AT$100003,MATCH($BM945,INDEX($AX$3:$AY$100003,0,MATCH($BN$1,$AX$2:$AY$2,0)),0),MATCH(BQ$2,$AH$2:$AT$2,0))),"")</f>
        <v/>
      </c>
      <c r="BR945" s="20" t="str">
        <f t="shared" si="455"/>
        <v/>
      </c>
      <c r="BS945" s="20" t="str">
        <f t="shared" si="455"/>
        <v/>
      </c>
      <c r="BT945" s="20" t="str">
        <f t="shared" si="455"/>
        <v/>
      </c>
      <c r="BU945" s="20" t="str">
        <f t="shared" si="455"/>
        <v/>
      </c>
      <c r="BV945" s="20" t="str">
        <f t="shared" si="455"/>
        <v/>
      </c>
      <c r="BW945" s="20" t="str">
        <f t="shared" si="455"/>
        <v/>
      </c>
      <c r="BX945" s="20" t="str">
        <f t="shared" si="455"/>
        <v/>
      </c>
    </row>
    <row r="946" spans="2:76" ht="30" customHeight="1" x14ac:dyDescent="0.2">
      <c r="B946" s="52"/>
      <c r="C946" s="52"/>
      <c r="D946" s="52"/>
      <c r="E946" s="30"/>
      <c r="F946" s="31"/>
      <c r="G946" s="32"/>
      <c r="H946" s="30"/>
      <c r="I946" s="31"/>
      <c r="J946" s="34"/>
      <c r="K946" s="112" t="str">
        <f t="shared" si="431"/>
        <v/>
      </c>
      <c r="L946" s="108" t="str">
        <f t="shared" si="432"/>
        <v/>
      </c>
      <c r="M946" s="108" t="str">
        <f t="shared" si="433"/>
        <v/>
      </c>
      <c r="N946" s="31" t="str">
        <f t="shared" si="434"/>
        <v/>
      </c>
      <c r="O946" s="31" t="str">
        <f t="shared" si="435"/>
        <v/>
      </c>
      <c r="P946" s="49" t="str">
        <f t="shared" si="436"/>
        <v/>
      </c>
      <c r="Q946" s="49" t="str">
        <f t="shared" si="437"/>
        <v/>
      </c>
      <c r="R946" s="32" t="str">
        <f t="shared" si="438"/>
        <v/>
      </c>
      <c r="S946" s="19"/>
      <c r="T946" s="45" t="str">
        <f t="shared" si="439"/>
        <v/>
      </c>
      <c r="U946" s="32" t="str">
        <f t="shared" si="440"/>
        <v/>
      </c>
      <c r="V946" s="22"/>
      <c r="W946" s="6" t="str">
        <f t="shared" si="429"/>
        <v/>
      </c>
      <c r="X946" s="7" t="str">
        <f t="shared" si="441"/>
        <v/>
      </c>
      <c r="Y946" s="19"/>
      <c r="Z946" s="13" t="str">
        <f t="shared" si="430"/>
        <v/>
      </c>
      <c r="AA946" s="13" t="str">
        <f t="shared" si="442"/>
        <v/>
      </c>
      <c r="AB946" s="7" t="str">
        <f t="shared" si="443"/>
        <v/>
      </c>
      <c r="AC946" s="22"/>
      <c r="AD946" s="3" t="str">
        <f>IF(B946="","",COUNT(B$3:B946))</f>
        <v/>
      </c>
      <c r="AE946" s="3" t="str">
        <f>IF(C946="","",COUNT(C$3:C946))</f>
        <v/>
      </c>
      <c r="AF946" s="3" t="str">
        <f>IF(D946="","",COUNT(D$3:D946))</f>
        <v/>
      </c>
      <c r="AG946" s="20" t="str">
        <f>IF(E946="","",COUNTA($E$3:E946))</f>
        <v/>
      </c>
      <c r="AH946" s="38" t="str">
        <f>IF(B946="",IF(OR($C946&lt;&gt;"",$D946&lt;&gt;"",$E946&lt;&gt;"",$H946&lt;&gt;"",$G946&lt;&gt;""),INDEX(AH$3:AH945,MATCH(MAX(AD$3:AD945),AD$3:AD945,0),0),""),B946)</f>
        <v/>
      </c>
      <c r="AI946" s="38" t="str">
        <f>IF(C946="",IF(OR($D946&lt;&gt;"",$E946&lt;&gt;"",$H946&lt;&gt;"",$G946&lt;&gt;""),INDEX(AI$3:AI945,MATCH(MAX(AE$3:AE945),AE$3:AE945,0),0),""),C946)</f>
        <v/>
      </c>
      <c r="AJ946" s="38" t="str">
        <f>IF(D946="",IF(OR($E946&lt;&gt;"",$H946&lt;&gt;"",$G946&lt;&gt;""),INDEX(AJ$3:AJ945,MATCH(MAX(AF$3:AF945),AF$3:AF945,0),0),""),D946)</f>
        <v/>
      </c>
      <c r="AK946" s="4" t="str">
        <f>IF(入力!E946="","",IFERROR(INDEX(雇用者!$B$3:$B$100003,IFERROR(MATCH("*"&amp;$E946&amp;"*",雇用者!B$3:B$100003,0),MATCH("*"&amp;$E946&amp;"*",雇用者!C$3:C$100003,0)),0),入力!E946))&amp;""</f>
        <v/>
      </c>
      <c r="AL946" s="20" t="str">
        <f>IF(AM946="","",$AM946&amp;"@"&amp;AN946&amp;IF(AN946="","","@"&amp;COUNTIF($AK$3:AK946,AN946)))</f>
        <v/>
      </c>
      <c r="AM946" s="26" t="str">
        <f t="shared" si="444"/>
        <v/>
      </c>
      <c r="AN946" s="4" t="str">
        <f>IF(AK946="",IF(AND(OR(H946&lt;&gt;"",G946&lt;&gt;""),E946=""),INDEX($AK$3:AK945,MATCH(MAX($AG$3:AG945),$AG$3:AG945,0),0),""),AK946)</f>
        <v/>
      </c>
      <c r="AO946" s="20" t="str">
        <f>IF(H946="",IF(AN946="","",IFERROR(INDEX(雇用者!$D$3:$D$100003,MATCH($AN946,雇用者!B$3:B$100003,0),0),"")),H946)&amp;""</f>
        <v/>
      </c>
      <c r="AP946" s="20" t="str">
        <f>IF(AN946="","",IFERROR(IF(AND(入力!I946="",H946=""),INDEX(雇用者!$E$3:$E$100003,MATCH($AN946,雇用者!B$3:B$100003,0),0),I946),I946))&amp;""</f>
        <v/>
      </c>
      <c r="AQ946" s="20" t="str">
        <f t="shared" si="445"/>
        <v/>
      </c>
      <c r="AR946" s="20" t="str">
        <f t="shared" si="446"/>
        <v/>
      </c>
      <c r="AS946" s="20" t="str">
        <f>IF(AN946="","",IFERROR(IF(AND(入力!G946="",H946=""),INDEX(雇用者!$F$3:$Y$100003,MATCH($AN946,雇用者!B$3:B$100003,0),MATCH($AM946,雇用者!$F$1:$Y$1,1)),IF(G946="","",G946)),IF(G946="","",G946)))</f>
        <v/>
      </c>
      <c r="AT946" s="21" t="str">
        <f t="shared" si="447"/>
        <v/>
      </c>
      <c r="AU946" s="21" t="str">
        <f>IF(AND(AT946&lt;&gt;"",COUNTIF($AL$3:AL946,AL946)=1),SUMIF($AL$3:$AT$100003,AL946,$AT$3:$AT$100003),"")</f>
        <v/>
      </c>
      <c r="AV946" s="21" t="str">
        <f>IF(AND(COUNTIF($AM$3:AM946,AM946)=COUNTIF($AM$3:AM100946,AM946),AM946&lt;&gt;""),SUMIF($AM$3:AM946,AM946,$AT$3:AT946),"")</f>
        <v/>
      </c>
      <c r="AW946" s="96"/>
      <c r="AX946" s="20" t="str">
        <f>IF(COUNT(BC946:BH946)=6,MAX($AX$3:AX945)+1,"")</f>
        <v/>
      </c>
      <c r="AY946" s="20" t="str">
        <f>IF(AZ946="","",RANK(AZ946,$AZ$3:$AZ$100003,1)+COUNTIF($AZ$3:AZ946,AZ946)-1)</f>
        <v/>
      </c>
      <c r="AZ946" s="20" t="str">
        <f t="shared" si="448"/>
        <v/>
      </c>
      <c r="BA946" s="20" t="str">
        <f>IF(AN946="","",IF(COUNTIF($AN$3:AN946,AN946)=1,1+MAX($BA$3:BA945),INDEX($BA$3:BA945,MATCH(AN946,$AN$3:AN946,0),0)))</f>
        <v/>
      </c>
      <c r="BB946" s="20" t="str">
        <f>IF(AO946="","",IF(COUNTIF($AO$3:AO946,AO946)=1,1+MAX($BB$3:BB945),INDEX($BB$3:BB945,MATCH(AO946,$AO$3:AO946,0),0)))</f>
        <v/>
      </c>
      <c r="BC946" s="54" t="str">
        <f t="shared" si="449"/>
        <v/>
      </c>
      <c r="BD946" s="54" t="str">
        <f t="shared" si="450"/>
        <v/>
      </c>
      <c r="BE946" s="20" t="str">
        <f>IF($AN946="","",IF(COUNTIF(AN946,"*"&amp;BE$1&amp;"*"),COUNTIF(AN$3:AN946,"*"&amp;BE$1&amp;"*"),""))</f>
        <v/>
      </c>
      <c r="BF946" s="20" t="str">
        <f>IF($AN946="","",IF(COUNTIF(AO946,"*"&amp;BF$1&amp;"*"),COUNTIF(AO$3:AO946,"*"&amp;BF$1&amp;"*"),""))</f>
        <v/>
      </c>
      <c r="BG946" s="20" t="str">
        <f>IF($AN946="","",IF(COUNTIF(AP946,"*"&amp;BG$1&amp;"*"),COUNTIF(AP$3:AP946,"*"&amp;BG$1&amp;"*"),""))</f>
        <v/>
      </c>
      <c r="BH946" s="20" t="str">
        <f>IF($AN946="","",IF(COUNTIF(AQ946,"*"&amp;BH$1&amp;"*"),COUNTIF(AQ$3:AQ946,"*"&amp;BH$1&amp;"*"),""))</f>
        <v/>
      </c>
      <c r="BI946" s="58" t="str">
        <f t="shared" si="451"/>
        <v/>
      </c>
      <c r="BJ946" s="20" t="str">
        <f t="shared" si="452"/>
        <v/>
      </c>
      <c r="BK946" s="20" t="str">
        <f t="shared" si="453"/>
        <v/>
      </c>
      <c r="BM946" s="20" t="str">
        <f>IF($BM$1&gt;=1+MAX($BM$3:BM945),1+MAX($BM$3:BM945),"")</f>
        <v/>
      </c>
      <c r="BN946" s="20" t="str">
        <f t="shared" si="455"/>
        <v/>
      </c>
      <c r="BO946" s="20" t="str">
        <f t="shared" si="455"/>
        <v/>
      </c>
      <c r="BP946" s="20" t="str">
        <f t="shared" si="455"/>
        <v/>
      </c>
      <c r="BQ946" s="20" t="str">
        <f t="shared" si="455"/>
        <v/>
      </c>
      <c r="BR946" s="20" t="str">
        <f t="shared" si="455"/>
        <v/>
      </c>
      <c r="BS946" s="20" t="str">
        <f t="shared" si="455"/>
        <v/>
      </c>
      <c r="BT946" s="20" t="str">
        <f t="shared" si="455"/>
        <v/>
      </c>
      <c r="BU946" s="20" t="str">
        <f t="shared" si="455"/>
        <v/>
      </c>
      <c r="BV946" s="20" t="str">
        <f t="shared" si="455"/>
        <v/>
      </c>
      <c r="BW946" s="20" t="str">
        <f t="shared" si="455"/>
        <v/>
      </c>
      <c r="BX946" s="20" t="str">
        <f t="shared" si="455"/>
        <v/>
      </c>
    </row>
    <row r="947" spans="2:76" ht="30" customHeight="1" x14ac:dyDescent="0.2">
      <c r="B947" s="52"/>
      <c r="C947" s="52"/>
      <c r="D947" s="52"/>
      <c r="E947" s="30"/>
      <c r="F947" s="31"/>
      <c r="G947" s="32"/>
      <c r="H947" s="30"/>
      <c r="I947" s="31"/>
      <c r="J947" s="34"/>
      <c r="K947" s="112" t="str">
        <f t="shared" si="431"/>
        <v/>
      </c>
      <c r="L947" s="108" t="str">
        <f t="shared" si="432"/>
        <v/>
      </c>
      <c r="M947" s="108" t="str">
        <f t="shared" si="433"/>
        <v/>
      </c>
      <c r="N947" s="31" t="str">
        <f t="shared" si="434"/>
        <v/>
      </c>
      <c r="O947" s="31" t="str">
        <f t="shared" si="435"/>
        <v/>
      </c>
      <c r="P947" s="49" t="str">
        <f t="shared" si="436"/>
        <v/>
      </c>
      <c r="Q947" s="49" t="str">
        <f t="shared" si="437"/>
        <v/>
      </c>
      <c r="R947" s="32" t="str">
        <f t="shared" si="438"/>
        <v/>
      </c>
      <c r="S947" s="19"/>
      <c r="T947" s="45" t="str">
        <f t="shared" si="439"/>
        <v/>
      </c>
      <c r="U947" s="32" t="str">
        <f t="shared" si="440"/>
        <v/>
      </c>
      <c r="V947" s="22"/>
      <c r="W947" s="6" t="str">
        <f t="shared" si="429"/>
        <v/>
      </c>
      <c r="X947" s="7" t="str">
        <f t="shared" si="441"/>
        <v/>
      </c>
      <c r="Y947" s="19"/>
      <c r="Z947" s="13" t="str">
        <f t="shared" si="430"/>
        <v/>
      </c>
      <c r="AA947" s="13" t="str">
        <f t="shared" si="442"/>
        <v/>
      </c>
      <c r="AB947" s="7" t="str">
        <f t="shared" si="443"/>
        <v/>
      </c>
      <c r="AC947" s="22"/>
      <c r="AD947" s="3" t="str">
        <f>IF(B947="","",COUNT(B$3:B947))</f>
        <v/>
      </c>
      <c r="AE947" s="3" t="str">
        <f>IF(C947="","",COUNT(C$3:C947))</f>
        <v/>
      </c>
      <c r="AF947" s="3" t="str">
        <f>IF(D947="","",COUNT(D$3:D947))</f>
        <v/>
      </c>
      <c r="AG947" s="20" t="str">
        <f>IF(E947="","",COUNTA($E$3:E947))</f>
        <v/>
      </c>
      <c r="AH947" s="38" t="str">
        <f>IF(B947="",IF(OR($C947&lt;&gt;"",$D947&lt;&gt;"",$E947&lt;&gt;"",$H947&lt;&gt;"",$G947&lt;&gt;""),INDEX(AH$3:AH946,MATCH(MAX(AD$3:AD946),AD$3:AD946,0),0),""),B947)</f>
        <v/>
      </c>
      <c r="AI947" s="38" t="str">
        <f>IF(C947="",IF(OR($D947&lt;&gt;"",$E947&lt;&gt;"",$H947&lt;&gt;"",$G947&lt;&gt;""),INDEX(AI$3:AI946,MATCH(MAX(AE$3:AE946),AE$3:AE946,0),0),""),C947)</f>
        <v/>
      </c>
      <c r="AJ947" s="38" t="str">
        <f>IF(D947="",IF(OR($E947&lt;&gt;"",$H947&lt;&gt;"",$G947&lt;&gt;""),INDEX(AJ$3:AJ946,MATCH(MAX(AF$3:AF946),AF$3:AF946,0),0),""),D947)</f>
        <v/>
      </c>
      <c r="AK947" s="4" t="str">
        <f>IF(入力!E947="","",IFERROR(INDEX(雇用者!$B$3:$B$100003,IFERROR(MATCH("*"&amp;$E947&amp;"*",雇用者!B$3:B$100003,0),MATCH("*"&amp;$E947&amp;"*",雇用者!C$3:C$100003,0)),0),入力!E947))&amp;""</f>
        <v/>
      </c>
      <c r="AL947" s="20" t="str">
        <f>IF(AM947="","",$AM947&amp;"@"&amp;AN947&amp;IF(AN947="","","@"&amp;COUNTIF($AK$3:AK947,AN947)))</f>
        <v/>
      </c>
      <c r="AM947" s="26" t="str">
        <f t="shared" si="444"/>
        <v/>
      </c>
      <c r="AN947" s="4" t="str">
        <f>IF(AK947="",IF(AND(OR(H947&lt;&gt;"",G947&lt;&gt;""),E947=""),INDEX($AK$3:AK946,MATCH(MAX($AG$3:AG946),$AG$3:AG946,0),0),""),AK947)</f>
        <v/>
      </c>
      <c r="AO947" s="20" t="str">
        <f>IF(H947="",IF(AN947="","",IFERROR(INDEX(雇用者!$D$3:$D$100003,MATCH($AN947,雇用者!B$3:B$100003,0),0),"")),H947)&amp;""</f>
        <v/>
      </c>
      <c r="AP947" s="20" t="str">
        <f>IF(AN947="","",IFERROR(IF(AND(入力!I947="",H947=""),INDEX(雇用者!$E$3:$E$100003,MATCH($AN947,雇用者!B$3:B$100003,0),0),I947),I947))&amp;""</f>
        <v/>
      </c>
      <c r="AQ947" s="20" t="str">
        <f t="shared" si="445"/>
        <v/>
      </c>
      <c r="AR947" s="20" t="str">
        <f t="shared" si="446"/>
        <v/>
      </c>
      <c r="AS947" s="20" t="str">
        <f>IF(AN947="","",IFERROR(IF(AND(入力!G947="",H947=""),INDEX(雇用者!$F$3:$Y$100003,MATCH($AN947,雇用者!B$3:B$100003,0),MATCH($AM947,雇用者!$F$1:$Y$1,1)),IF(G947="","",G947)),IF(G947="","",G947)))</f>
        <v/>
      </c>
      <c r="AT947" s="21" t="str">
        <f t="shared" si="447"/>
        <v/>
      </c>
      <c r="AU947" s="21" t="str">
        <f>IF(AND(AT947&lt;&gt;"",COUNTIF($AL$3:AL947,AL947)=1),SUMIF($AL$3:$AT$100003,AL947,$AT$3:$AT$100003),"")</f>
        <v/>
      </c>
      <c r="AV947" s="21" t="str">
        <f>IF(AND(COUNTIF($AM$3:AM947,AM947)=COUNTIF($AM$3:AM100947,AM947),AM947&lt;&gt;""),SUMIF($AM$3:AM947,AM947,$AT$3:AT947),"")</f>
        <v/>
      </c>
      <c r="AW947" s="96"/>
      <c r="AX947" s="20" t="str">
        <f>IF(COUNT(BC947:BH947)=6,MAX($AX$3:AX946)+1,"")</f>
        <v/>
      </c>
      <c r="AY947" s="20" t="str">
        <f>IF(AZ947="","",RANK(AZ947,$AZ$3:$AZ$100003,1)+COUNTIF($AZ$3:AZ947,AZ947)-1)</f>
        <v/>
      </c>
      <c r="AZ947" s="20" t="str">
        <f t="shared" si="448"/>
        <v/>
      </c>
      <c r="BA947" s="20" t="str">
        <f>IF(AN947="","",IF(COUNTIF($AN$3:AN947,AN947)=1,1+MAX($BA$3:BA946),INDEX($BA$3:BA946,MATCH(AN947,$AN$3:AN947,0),0)))</f>
        <v/>
      </c>
      <c r="BB947" s="20" t="str">
        <f>IF(AO947="","",IF(COUNTIF($AO$3:AO947,AO947)=1,1+MAX($BB$3:BB946),INDEX($BB$3:BB946,MATCH(AO947,$AO$3:AO947,0),0)))</f>
        <v/>
      </c>
      <c r="BC947" s="54" t="str">
        <f t="shared" si="449"/>
        <v/>
      </c>
      <c r="BD947" s="54" t="str">
        <f t="shared" si="450"/>
        <v/>
      </c>
      <c r="BE947" s="20" t="str">
        <f>IF($AN947="","",IF(COUNTIF(AN947,"*"&amp;BE$1&amp;"*"),COUNTIF(AN$3:AN947,"*"&amp;BE$1&amp;"*"),""))</f>
        <v/>
      </c>
      <c r="BF947" s="20" t="str">
        <f>IF($AN947="","",IF(COUNTIF(AO947,"*"&amp;BF$1&amp;"*"),COUNTIF(AO$3:AO947,"*"&amp;BF$1&amp;"*"),""))</f>
        <v/>
      </c>
      <c r="BG947" s="20" t="str">
        <f>IF($AN947="","",IF(COUNTIF(AP947,"*"&amp;BG$1&amp;"*"),COUNTIF(AP$3:AP947,"*"&amp;BG$1&amp;"*"),""))</f>
        <v/>
      </c>
      <c r="BH947" s="20" t="str">
        <f>IF($AN947="","",IF(COUNTIF(AQ947,"*"&amp;BH$1&amp;"*"),COUNTIF(AQ$3:AQ947,"*"&amp;BH$1&amp;"*"),""))</f>
        <v/>
      </c>
      <c r="BI947" s="58" t="str">
        <f t="shared" si="451"/>
        <v/>
      </c>
      <c r="BJ947" s="20" t="str">
        <f t="shared" si="452"/>
        <v/>
      </c>
      <c r="BK947" s="20" t="str">
        <f t="shared" si="453"/>
        <v/>
      </c>
      <c r="BM947" s="20" t="str">
        <f>IF($BM$1&gt;=1+MAX($BM$3:BM946),1+MAX($BM$3:BM946),"")</f>
        <v/>
      </c>
      <c r="BN947" s="20" t="str">
        <f t="shared" si="455"/>
        <v/>
      </c>
      <c r="BO947" s="20" t="str">
        <f t="shared" si="455"/>
        <v/>
      </c>
      <c r="BP947" s="20" t="str">
        <f t="shared" si="455"/>
        <v/>
      </c>
      <c r="BQ947" s="20" t="str">
        <f t="shared" si="455"/>
        <v/>
      </c>
      <c r="BR947" s="20" t="str">
        <f t="shared" si="455"/>
        <v/>
      </c>
      <c r="BS947" s="20" t="str">
        <f t="shared" si="455"/>
        <v/>
      </c>
      <c r="BT947" s="20" t="str">
        <f t="shared" si="455"/>
        <v/>
      </c>
      <c r="BU947" s="20" t="str">
        <f t="shared" si="455"/>
        <v/>
      </c>
      <c r="BV947" s="20" t="str">
        <f t="shared" si="455"/>
        <v/>
      </c>
      <c r="BW947" s="20" t="str">
        <f t="shared" si="455"/>
        <v/>
      </c>
      <c r="BX947" s="20" t="str">
        <f t="shared" si="455"/>
        <v/>
      </c>
    </row>
    <row r="948" spans="2:76" ht="30" customHeight="1" x14ac:dyDescent="0.2">
      <c r="B948" s="52"/>
      <c r="C948" s="52"/>
      <c r="D948" s="52"/>
      <c r="E948" s="30"/>
      <c r="F948" s="31"/>
      <c r="G948" s="32"/>
      <c r="H948" s="30"/>
      <c r="I948" s="31"/>
      <c r="J948" s="34"/>
      <c r="K948" s="112" t="str">
        <f t="shared" si="431"/>
        <v/>
      </c>
      <c r="L948" s="108" t="str">
        <f t="shared" si="432"/>
        <v/>
      </c>
      <c r="M948" s="108" t="str">
        <f t="shared" si="433"/>
        <v/>
      </c>
      <c r="N948" s="31" t="str">
        <f t="shared" si="434"/>
        <v/>
      </c>
      <c r="O948" s="31" t="str">
        <f t="shared" si="435"/>
        <v/>
      </c>
      <c r="P948" s="49" t="str">
        <f t="shared" si="436"/>
        <v/>
      </c>
      <c r="Q948" s="49" t="str">
        <f t="shared" si="437"/>
        <v/>
      </c>
      <c r="R948" s="32" t="str">
        <f t="shared" si="438"/>
        <v/>
      </c>
      <c r="S948" s="19"/>
      <c r="T948" s="45" t="str">
        <f t="shared" si="439"/>
        <v/>
      </c>
      <c r="U948" s="32" t="str">
        <f t="shared" si="440"/>
        <v/>
      </c>
      <c r="V948" s="22"/>
      <c r="W948" s="6" t="str">
        <f t="shared" si="429"/>
        <v/>
      </c>
      <c r="X948" s="7" t="str">
        <f t="shared" si="441"/>
        <v/>
      </c>
      <c r="Y948" s="19"/>
      <c r="Z948" s="13" t="str">
        <f t="shared" si="430"/>
        <v/>
      </c>
      <c r="AA948" s="13" t="str">
        <f t="shared" si="442"/>
        <v/>
      </c>
      <c r="AB948" s="7" t="str">
        <f t="shared" si="443"/>
        <v/>
      </c>
      <c r="AC948" s="22"/>
      <c r="AD948" s="3" t="str">
        <f>IF(B948="","",COUNT(B$3:B948))</f>
        <v/>
      </c>
      <c r="AE948" s="3" t="str">
        <f>IF(C948="","",COUNT(C$3:C948))</f>
        <v/>
      </c>
      <c r="AF948" s="3" t="str">
        <f>IF(D948="","",COUNT(D$3:D948))</f>
        <v/>
      </c>
      <c r="AG948" s="20" t="str">
        <f>IF(E948="","",COUNTA($E$3:E948))</f>
        <v/>
      </c>
      <c r="AH948" s="38" t="str">
        <f>IF(B948="",IF(OR($C948&lt;&gt;"",$D948&lt;&gt;"",$E948&lt;&gt;"",$H948&lt;&gt;"",$G948&lt;&gt;""),INDEX(AH$3:AH947,MATCH(MAX(AD$3:AD947),AD$3:AD947,0),0),""),B948)</f>
        <v/>
      </c>
      <c r="AI948" s="38" t="str">
        <f>IF(C948="",IF(OR($D948&lt;&gt;"",$E948&lt;&gt;"",$H948&lt;&gt;"",$G948&lt;&gt;""),INDEX(AI$3:AI947,MATCH(MAX(AE$3:AE947),AE$3:AE947,0),0),""),C948)</f>
        <v/>
      </c>
      <c r="AJ948" s="38" t="str">
        <f>IF(D948="",IF(OR($E948&lt;&gt;"",$H948&lt;&gt;"",$G948&lt;&gt;""),INDEX(AJ$3:AJ947,MATCH(MAX(AF$3:AF947),AF$3:AF947,0),0),""),D948)</f>
        <v/>
      </c>
      <c r="AK948" s="4" t="str">
        <f>IF(入力!E948="","",IFERROR(INDEX(雇用者!$B$3:$B$100003,IFERROR(MATCH("*"&amp;$E948&amp;"*",雇用者!B$3:B$100003,0),MATCH("*"&amp;$E948&amp;"*",雇用者!C$3:C$100003,0)),0),入力!E948))&amp;""</f>
        <v/>
      </c>
      <c r="AL948" s="20" t="str">
        <f>IF(AM948="","",$AM948&amp;"@"&amp;AN948&amp;IF(AN948="","","@"&amp;COUNTIF($AK$3:AK948,AN948)))</f>
        <v/>
      </c>
      <c r="AM948" s="26" t="str">
        <f t="shared" si="444"/>
        <v/>
      </c>
      <c r="AN948" s="4" t="str">
        <f>IF(AK948="",IF(AND(OR(H948&lt;&gt;"",G948&lt;&gt;""),E948=""),INDEX($AK$3:AK947,MATCH(MAX($AG$3:AG947),$AG$3:AG947,0),0),""),AK948)</f>
        <v/>
      </c>
      <c r="AO948" s="20" t="str">
        <f>IF(H948="",IF(AN948="","",IFERROR(INDEX(雇用者!$D$3:$D$100003,MATCH($AN948,雇用者!B$3:B$100003,0),0),"")),H948)&amp;""</f>
        <v/>
      </c>
      <c r="AP948" s="20" t="str">
        <f>IF(AN948="","",IFERROR(IF(AND(入力!I948="",H948=""),INDEX(雇用者!$E$3:$E$100003,MATCH($AN948,雇用者!B$3:B$100003,0),0),I948),I948))&amp;""</f>
        <v/>
      </c>
      <c r="AQ948" s="20" t="str">
        <f t="shared" si="445"/>
        <v/>
      </c>
      <c r="AR948" s="20" t="str">
        <f t="shared" si="446"/>
        <v/>
      </c>
      <c r="AS948" s="20" t="str">
        <f>IF(AN948="","",IFERROR(IF(AND(入力!G948="",H948=""),INDEX(雇用者!$F$3:$Y$100003,MATCH($AN948,雇用者!B$3:B$100003,0),MATCH($AM948,雇用者!$F$1:$Y$1,1)),IF(G948="","",G948)),IF(G948="","",G948)))</f>
        <v/>
      </c>
      <c r="AT948" s="21" t="str">
        <f t="shared" si="447"/>
        <v/>
      </c>
      <c r="AU948" s="21" t="str">
        <f>IF(AND(AT948&lt;&gt;"",COUNTIF($AL$3:AL948,AL948)=1),SUMIF($AL$3:$AT$100003,AL948,$AT$3:$AT$100003),"")</f>
        <v/>
      </c>
      <c r="AV948" s="21" t="str">
        <f>IF(AND(COUNTIF($AM$3:AM948,AM948)=COUNTIF($AM$3:AM100948,AM948),AM948&lt;&gt;""),SUMIF($AM$3:AM948,AM948,$AT$3:AT948),"")</f>
        <v/>
      </c>
      <c r="AW948" s="96"/>
      <c r="AX948" s="20" t="str">
        <f>IF(COUNT(BC948:BH948)=6,MAX($AX$3:AX947)+1,"")</f>
        <v/>
      </c>
      <c r="AY948" s="20" t="str">
        <f>IF(AZ948="","",RANK(AZ948,$AZ$3:$AZ$100003,1)+COUNTIF($AZ$3:AZ948,AZ948)-1)</f>
        <v/>
      </c>
      <c r="AZ948" s="20" t="str">
        <f t="shared" si="448"/>
        <v/>
      </c>
      <c r="BA948" s="20" t="str">
        <f>IF(AN948="","",IF(COUNTIF($AN$3:AN948,AN948)=1,1+MAX($BA$3:BA947),INDEX($BA$3:BA947,MATCH(AN948,$AN$3:AN948,0),0)))</f>
        <v/>
      </c>
      <c r="BB948" s="20" t="str">
        <f>IF(AO948="","",IF(COUNTIF($AO$3:AO948,AO948)=1,1+MAX($BB$3:BB947),INDEX($BB$3:BB947,MATCH(AO948,$AO$3:AO948,0),0)))</f>
        <v/>
      </c>
      <c r="BC948" s="54" t="str">
        <f t="shared" si="449"/>
        <v/>
      </c>
      <c r="BD948" s="54" t="str">
        <f t="shared" si="450"/>
        <v/>
      </c>
      <c r="BE948" s="20" t="str">
        <f>IF($AN948="","",IF(COUNTIF(AN948,"*"&amp;BE$1&amp;"*"),COUNTIF(AN$3:AN948,"*"&amp;BE$1&amp;"*"),""))</f>
        <v/>
      </c>
      <c r="BF948" s="20" t="str">
        <f>IF($AN948="","",IF(COUNTIF(AO948,"*"&amp;BF$1&amp;"*"),COUNTIF(AO$3:AO948,"*"&amp;BF$1&amp;"*"),""))</f>
        <v/>
      </c>
      <c r="BG948" s="20" t="str">
        <f>IF($AN948="","",IF(COUNTIF(AP948,"*"&amp;BG$1&amp;"*"),COUNTIF(AP$3:AP948,"*"&amp;BG$1&amp;"*"),""))</f>
        <v/>
      </c>
      <c r="BH948" s="20" t="str">
        <f>IF($AN948="","",IF(COUNTIF(AQ948,"*"&amp;BH$1&amp;"*"),COUNTIF(AQ$3:AQ948,"*"&amp;BH$1&amp;"*"),""))</f>
        <v/>
      </c>
      <c r="BI948" s="58" t="str">
        <f t="shared" si="451"/>
        <v/>
      </c>
      <c r="BJ948" s="20" t="str">
        <f t="shared" si="452"/>
        <v/>
      </c>
      <c r="BK948" s="20" t="str">
        <f t="shared" si="453"/>
        <v/>
      </c>
      <c r="BM948" s="20" t="str">
        <f>IF($BM$1&gt;=1+MAX($BM$3:BM947),1+MAX($BM$3:BM947),"")</f>
        <v/>
      </c>
      <c r="BN948" s="20" t="str">
        <f t="shared" si="455"/>
        <v/>
      </c>
      <c r="BO948" s="20" t="str">
        <f t="shared" si="455"/>
        <v/>
      </c>
      <c r="BP948" s="20" t="str">
        <f t="shared" si="455"/>
        <v/>
      </c>
      <c r="BQ948" s="20" t="str">
        <f t="shared" si="455"/>
        <v/>
      </c>
      <c r="BR948" s="20" t="str">
        <f t="shared" si="455"/>
        <v/>
      </c>
      <c r="BS948" s="20" t="str">
        <f t="shared" si="455"/>
        <v/>
      </c>
      <c r="BT948" s="20" t="str">
        <f t="shared" si="455"/>
        <v/>
      </c>
      <c r="BU948" s="20" t="str">
        <f t="shared" si="455"/>
        <v/>
      </c>
      <c r="BV948" s="20" t="str">
        <f t="shared" si="455"/>
        <v/>
      </c>
      <c r="BW948" s="20" t="str">
        <f t="shared" si="455"/>
        <v/>
      </c>
      <c r="BX948" s="20" t="str">
        <f t="shared" si="455"/>
        <v/>
      </c>
    </row>
    <row r="949" spans="2:76" ht="30" customHeight="1" x14ac:dyDescent="0.2">
      <c r="B949" s="52"/>
      <c r="C949" s="52"/>
      <c r="D949" s="52"/>
      <c r="E949" s="30"/>
      <c r="F949" s="31"/>
      <c r="G949" s="32"/>
      <c r="H949" s="30"/>
      <c r="I949" s="31"/>
      <c r="J949" s="34"/>
      <c r="K949" s="112" t="str">
        <f t="shared" si="431"/>
        <v/>
      </c>
      <c r="L949" s="108" t="str">
        <f t="shared" si="432"/>
        <v/>
      </c>
      <c r="M949" s="108" t="str">
        <f t="shared" si="433"/>
        <v/>
      </c>
      <c r="N949" s="31" t="str">
        <f t="shared" si="434"/>
        <v/>
      </c>
      <c r="O949" s="31" t="str">
        <f t="shared" si="435"/>
        <v/>
      </c>
      <c r="P949" s="49" t="str">
        <f t="shared" si="436"/>
        <v/>
      </c>
      <c r="Q949" s="49" t="str">
        <f t="shared" si="437"/>
        <v/>
      </c>
      <c r="R949" s="32" t="str">
        <f t="shared" si="438"/>
        <v/>
      </c>
      <c r="S949" s="19"/>
      <c r="T949" s="45" t="str">
        <f t="shared" si="439"/>
        <v/>
      </c>
      <c r="U949" s="32" t="str">
        <f t="shared" si="440"/>
        <v/>
      </c>
      <c r="V949" s="22"/>
      <c r="W949" s="6" t="str">
        <f t="shared" si="429"/>
        <v/>
      </c>
      <c r="X949" s="7" t="str">
        <f t="shared" si="441"/>
        <v/>
      </c>
      <c r="Y949" s="19"/>
      <c r="Z949" s="13" t="str">
        <f t="shared" si="430"/>
        <v/>
      </c>
      <c r="AA949" s="13" t="str">
        <f t="shared" si="442"/>
        <v/>
      </c>
      <c r="AB949" s="7" t="str">
        <f t="shared" si="443"/>
        <v/>
      </c>
      <c r="AC949" s="22"/>
      <c r="AD949" s="3" t="str">
        <f>IF(B949="","",COUNT(B$3:B949))</f>
        <v/>
      </c>
      <c r="AE949" s="3" t="str">
        <f>IF(C949="","",COUNT(C$3:C949))</f>
        <v/>
      </c>
      <c r="AF949" s="3" t="str">
        <f>IF(D949="","",COUNT(D$3:D949))</f>
        <v/>
      </c>
      <c r="AG949" s="20" t="str">
        <f>IF(E949="","",COUNTA($E$3:E949))</f>
        <v/>
      </c>
      <c r="AH949" s="38" t="str">
        <f>IF(B949="",IF(OR($C949&lt;&gt;"",$D949&lt;&gt;"",$E949&lt;&gt;"",$H949&lt;&gt;"",$G949&lt;&gt;""),INDEX(AH$3:AH948,MATCH(MAX(AD$3:AD948),AD$3:AD948,0),0),""),B949)</f>
        <v/>
      </c>
      <c r="AI949" s="38" t="str">
        <f>IF(C949="",IF(OR($D949&lt;&gt;"",$E949&lt;&gt;"",$H949&lt;&gt;"",$G949&lt;&gt;""),INDEX(AI$3:AI948,MATCH(MAX(AE$3:AE948),AE$3:AE948,0),0),""),C949)</f>
        <v/>
      </c>
      <c r="AJ949" s="38" t="str">
        <f>IF(D949="",IF(OR($E949&lt;&gt;"",$H949&lt;&gt;"",$G949&lt;&gt;""),INDEX(AJ$3:AJ948,MATCH(MAX(AF$3:AF948),AF$3:AF948,0),0),""),D949)</f>
        <v/>
      </c>
      <c r="AK949" s="4" t="str">
        <f>IF(入力!E949="","",IFERROR(INDEX(雇用者!$B$3:$B$100003,IFERROR(MATCH("*"&amp;$E949&amp;"*",雇用者!B$3:B$100003,0),MATCH("*"&amp;$E949&amp;"*",雇用者!C$3:C$100003,0)),0),入力!E949))&amp;""</f>
        <v/>
      </c>
      <c r="AL949" s="20" t="str">
        <f>IF(AM949="","",$AM949&amp;"@"&amp;AN949&amp;IF(AN949="","","@"&amp;COUNTIF($AK$3:AK949,AN949)))</f>
        <v/>
      </c>
      <c r="AM949" s="26" t="str">
        <f t="shared" si="444"/>
        <v/>
      </c>
      <c r="AN949" s="4" t="str">
        <f>IF(AK949="",IF(AND(OR(H949&lt;&gt;"",G949&lt;&gt;""),E949=""),INDEX($AK$3:AK948,MATCH(MAX($AG$3:AG948),$AG$3:AG948,0),0),""),AK949)</f>
        <v/>
      </c>
      <c r="AO949" s="20" t="str">
        <f>IF(H949="",IF(AN949="","",IFERROR(INDEX(雇用者!$D$3:$D$100003,MATCH($AN949,雇用者!B$3:B$100003,0),0),"")),H949)&amp;""</f>
        <v/>
      </c>
      <c r="AP949" s="20" t="str">
        <f>IF(AN949="","",IFERROR(IF(AND(入力!I949="",H949=""),INDEX(雇用者!$E$3:$E$100003,MATCH($AN949,雇用者!B$3:B$100003,0),0),I949),I949))&amp;""</f>
        <v/>
      </c>
      <c r="AQ949" s="20" t="str">
        <f t="shared" si="445"/>
        <v/>
      </c>
      <c r="AR949" s="20" t="str">
        <f t="shared" si="446"/>
        <v/>
      </c>
      <c r="AS949" s="20" t="str">
        <f>IF(AN949="","",IFERROR(IF(AND(入力!G949="",H949=""),INDEX(雇用者!$F$3:$Y$100003,MATCH($AN949,雇用者!B$3:B$100003,0),MATCH($AM949,雇用者!$F$1:$Y$1,1)),IF(G949="","",G949)),IF(G949="","",G949)))</f>
        <v/>
      </c>
      <c r="AT949" s="21" t="str">
        <f t="shared" si="447"/>
        <v/>
      </c>
      <c r="AU949" s="21" t="str">
        <f>IF(AND(AT949&lt;&gt;"",COUNTIF($AL$3:AL949,AL949)=1),SUMIF($AL$3:$AT$100003,AL949,$AT$3:$AT$100003),"")</f>
        <v/>
      </c>
      <c r="AV949" s="21" t="str">
        <f>IF(AND(COUNTIF($AM$3:AM949,AM949)=COUNTIF($AM$3:AM100949,AM949),AM949&lt;&gt;""),SUMIF($AM$3:AM949,AM949,$AT$3:AT949),"")</f>
        <v/>
      </c>
      <c r="AW949" s="96"/>
      <c r="AX949" s="20" t="str">
        <f>IF(COUNT(BC949:BH949)=6,MAX($AX$3:AX948)+1,"")</f>
        <v/>
      </c>
      <c r="AY949" s="20" t="str">
        <f>IF(AZ949="","",RANK(AZ949,$AZ$3:$AZ$100003,1)+COUNTIF($AZ$3:AZ949,AZ949)-1)</f>
        <v/>
      </c>
      <c r="AZ949" s="20" t="str">
        <f t="shared" si="448"/>
        <v/>
      </c>
      <c r="BA949" s="20" t="str">
        <f>IF(AN949="","",IF(COUNTIF($AN$3:AN949,AN949)=1,1+MAX($BA$3:BA948),INDEX($BA$3:BA948,MATCH(AN949,$AN$3:AN949,0),0)))</f>
        <v/>
      </c>
      <c r="BB949" s="20" t="str">
        <f>IF(AO949="","",IF(COUNTIF($AO$3:AO949,AO949)=1,1+MAX($BB$3:BB948),INDEX($BB$3:BB948,MATCH(AO949,$AO$3:AO949,0),0)))</f>
        <v/>
      </c>
      <c r="BC949" s="54" t="str">
        <f t="shared" si="449"/>
        <v/>
      </c>
      <c r="BD949" s="54" t="str">
        <f t="shared" si="450"/>
        <v/>
      </c>
      <c r="BE949" s="20" t="str">
        <f>IF($AN949="","",IF(COUNTIF(AN949,"*"&amp;BE$1&amp;"*"),COUNTIF(AN$3:AN949,"*"&amp;BE$1&amp;"*"),""))</f>
        <v/>
      </c>
      <c r="BF949" s="20" t="str">
        <f>IF($AN949="","",IF(COUNTIF(AO949,"*"&amp;BF$1&amp;"*"),COUNTIF(AO$3:AO949,"*"&amp;BF$1&amp;"*"),""))</f>
        <v/>
      </c>
      <c r="BG949" s="20" t="str">
        <f>IF($AN949="","",IF(COUNTIF(AP949,"*"&amp;BG$1&amp;"*"),COUNTIF(AP$3:AP949,"*"&amp;BG$1&amp;"*"),""))</f>
        <v/>
      </c>
      <c r="BH949" s="20" t="str">
        <f>IF($AN949="","",IF(COUNTIF(AQ949,"*"&amp;BH$1&amp;"*"),COUNTIF(AQ$3:AQ949,"*"&amp;BH$1&amp;"*"),""))</f>
        <v/>
      </c>
      <c r="BI949" s="58" t="str">
        <f t="shared" si="451"/>
        <v/>
      </c>
      <c r="BJ949" s="20" t="str">
        <f t="shared" si="452"/>
        <v/>
      </c>
      <c r="BK949" s="20" t="str">
        <f t="shared" si="453"/>
        <v/>
      </c>
      <c r="BM949" s="20" t="str">
        <f>IF($BM$1&gt;=1+MAX($BM$3:BM948),1+MAX($BM$3:BM948),"")</f>
        <v/>
      </c>
      <c r="BN949" s="20" t="str">
        <f t="shared" si="455"/>
        <v/>
      </c>
      <c r="BO949" s="20" t="str">
        <f t="shared" si="455"/>
        <v/>
      </c>
      <c r="BP949" s="20" t="str">
        <f t="shared" si="455"/>
        <v/>
      </c>
      <c r="BQ949" s="20" t="str">
        <f t="shared" si="455"/>
        <v/>
      </c>
      <c r="BR949" s="20" t="str">
        <f t="shared" si="455"/>
        <v/>
      </c>
      <c r="BS949" s="20" t="str">
        <f t="shared" si="455"/>
        <v/>
      </c>
      <c r="BT949" s="20" t="str">
        <f t="shared" si="455"/>
        <v/>
      </c>
      <c r="BU949" s="20" t="str">
        <f t="shared" si="455"/>
        <v/>
      </c>
      <c r="BV949" s="20" t="str">
        <f t="shared" si="455"/>
        <v/>
      </c>
      <c r="BW949" s="20" t="str">
        <f t="shared" si="455"/>
        <v/>
      </c>
      <c r="BX949" s="20" t="str">
        <f t="shared" si="455"/>
        <v/>
      </c>
    </row>
    <row r="950" spans="2:76" ht="30" customHeight="1" x14ac:dyDescent="0.2">
      <c r="B950" s="52"/>
      <c r="C950" s="52"/>
      <c r="D950" s="52"/>
      <c r="E950" s="30"/>
      <c r="F950" s="31"/>
      <c r="G950" s="32"/>
      <c r="H950" s="30"/>
      <c r="I950" s="31"/>
      <c r="J950" s="34"/>
      <c r="K950" s="112" t="str">
        <f t="shared" si="431"/>
        <v/>
      </c>
      <c r="L950" s="108" t="str">
        <f t="shared" si="432"/>
        <v/>
      </c>
      <c r="M950" s="108" t="str">
        <f t="shared" si="433"/>
        <v/>
      </c>
      <c r="N950" s="31" t="str">
        <f t="shared" si="434"/>
        <v/>
      </c>
      <c r="O950" s="31" t="str">
        <f t="shared" si="435"/>
        <v/>
      </c>
      <c r="P950" s="49" t="str">
        <f t="shared" si="436"/>
        <v/>
      </c>
      <c r="Q950" s="49" t="str">
        <f t="shared" si="437"/>
        <v/>
      </c>
      <c r="R950" s="32" t="str">
        <f t="shared" si="438"/>
        <v/>
      </c>
      <c r="S950" s="19"/>
      <c r="T950" s="45" t="str">
        <f t="shared" si="439"/>
        <v/>
      </c>
      <c r="U950" s="32" t="str">
        <f t="shared" si="440"/>
        <v/>
      </c>
      <c r="V950" s="22"/>
      <c r="W950" s="6" t="str">
        <f t="shared" si="429"/>
        <v/>
      </c>
      <c r="X950" s="7" t="str">
        <f t="shared" si="441"/>
        <v/>
      </c>
      <c r="Y950" s="19"/>
      <c r="Z950" s="13" t="str">
        <f t="shared" si="430"/>
        <v/>
      </c>
      <c r="AA950" s="13" t="str">
        <f t="shared" si="442"/>
        <v/>
      </c>
      <c r="AB950" s="7" t="str">
        <f t="shared" si="443"/>
        <v/>
      </c>
      <c r="AC950" s="22"/>
      <c r="AD950" s="3" t="str">
        <f>IF(B950="","",COUNT(B$3:B950))</f>
        <v/>
      </c>
      <c r="AE950" s="3" t="str">
        <f>IF(C950="","",COUNT(C$3:C950))</f>
        <v/>
      </c>
      <c r="AF950" s="3" t="str">
        <f>IF(D950="","",COUNT(D$3:D950))</f>
        <v/>
      </c>
      <c r="AG950" s="20" t="str">
        <f>IF(E950="","",COUNTA($E$3:E950))</f>
        <v/>
      </c>
      <c r="AH950" s="38" t="str">
        <f>IF(B950="",IF(OR($C950&lt;&gt;"",$D950&lt;&gt;"",$E950&lt;&gt;"",$H950&lt;&gt;"",$G950&lt;&gt;""),INDEX(AH$3:AH949,MATCH(MAX(AD$3:AD949),AD$3:AD949,0),0),""),B950)</f>
        <v/>
      </c>
      <c r="AI950" s="38" t="str">
        <f>IF(C950="",IF(OR($D950&lt;&gt;"",$E950&lt;&gt;"",$H950&lt;&gt;"",$G950&lt;&gt;""),INDEX(AI$3:AI949,MATCH(MAX(AE$3:AE949),AE$3:AE949,0),0),""),C950)</f>
        <v/>
      </c>
      <c r="AJ950" s="38" t="str">
        <f>IF(D950="",IF(OR($E950&lt;&gt;"",$H950&lt;&gt;"",$G950&lt;&gt;""),INDEX(AJ$3:AJ949,MATCH(MAX(AF$3:AF949),AF$3:AF949,0),0),""),D950)</f>
        <v/>
      </c>
      <c r="AK950" s="4" t="str">
        <f>IF(入力!E950="","",IFERROR(INDEX(雇用者!$B$3:$B$100003,IFERROR(MATCH("*"&amp;$E950&amp;"*",雇用者!B$3:B$100003,0),MATCH("*"&amp;$E950&amp;"*",雇用者!C$3:C$100003,0)),0),入力!E950))&amp;""</f>
        <v/>
      </c>
      <c r="AL950" s="20" t="str">
        <f>IF(AM950="","",$AM950&amp;"@"&amp;AN950&amp;IF(AN950="","","@"&amp;COUNTIF($AK$3:AK950,AN950)))</f>
        <v/>
      </c>
      <c r="AM950" s="26" t="str">
        <f t="shared" si="444"/>
        <v/>
      </c>
      <c r="AN950" s="4" t="str">
        <f>IF(AK950="",IF(AND(OR(H950&lt;&gt;"",G950&lt;&gt;""),E950=""),INDEX($AK$3:AK949,MATCH(MAX($AG$3:AG949),$AG$3:AG949,0),0),""),AK950)</f>
        <v/>
      </c>
      <c r="AO950" s="20" t="str">
        <f>IF(H950="",IF(AN950="","",IFERROR(INDEX(雇用者!$D$3:$D$100003,MATCH($AN950,雇用者!B$3:B$100003,0),0),"")),H950)&amp;""</f>
        <v/>
      </c>
      <c r="AP950" s="20" t="str">
        <f>IF(AN950="","",IFERROR(IF(AND(入力!I950="",H950=""),INDEX(雇用者!$E$3:$E$100003,MATCH($AN950,雇用者!B$3:B$100003,0),0),I950),I950))&amp;""</f>
        <v/>
      </c>
      <c r="AQ950" s="20" t="str">
        <f t="shared" si="445"/>
        <v/>
      </c>
      <c r="AR950" s="20" t="str">
        <f t="shared" si="446"/>
        <v/>
      </c>
      <c r="AS950" s="20" t="str">
        <f>IF(AN950="","",IFERROR(IF(AND(入力!G950="",H950=""),INDEX(雇用者!$F$3:$Y$100003,MATCH($AN950,雇用者!B$3:B$100003,0),MATCH($AM950,雇用者!$F$1:$Y$1,1)),IF(G950="","",G950)),IF(G950="","",G950)))</f>
        <v/>
      </c>
      <c r="AT950" s="21" t="str">
        <f t="shared" si="447"/>
        <v/>
      </c>
      <c r="AU950" s="21" t="str">
        <f>IF(AND(AT950&lt;&gt;"",COUNTIF($AL$3:AL950,AL950)=1),SUMIF($AL$3:$AT$100003,AL950,$AT$3:$AT$100003),"")</f>
        <v/>
      </c>
      <c r="AV950" s="21" t="str">
        <f>IF(AND(COUNTIF($AM$3:AM950,AM950)=COUNTIF($AM$3:AM100950,AM950),AM950&lt;&gt;""),SUMIF($AM$3:AM950,AM950,$AT$3:AT950),"")</f>
        <v/>
      </c>
      <c r="AW950" s="96"/>
      <c r="AX950" s="20" t="str">
        <f>IF(COUNT(BC950:BH950)=6,MAX($AX$3:AX949)+1,"")</f>
        <v/>
      </c>
      <c r="AY950" s="20" t="str">
        <f>IF(AZ950="","",RANK(AZ950,$AZ$3:$AZ$100003,1)+COUNTIF($AZ$3:AZ950,AZ950)-1)</f>
        <v/>
      </c>
      <c r="AZ950" s="20" t="str">
        <f t="shared" si="448"/>
        <v/>
      </c>
      <c r="BA950" s="20" t="str">
        <f>IF(AN950="","",IF(COUNTIF($AN$3:AN950,AN950)=1,1+MAX($BA$3:BA949),INDEX($BA$3:BA949,MATCH(AN950,$AN$3:AN950,0),0)))</f>
        <v/>
      </c>
      <c r="BB950" s="20" t="str">
        <f>IF(AO950="","",IF(COUNTIF($AO$3:AO950,AO950)=1,1+MAX($BB$3:BB949),INDEX($BB$3:BB949,MATCH(AO950,$AO$3:AO950,0),0)))</f>
        <v/>
      </c>
      <c r="BC950" s="54" t="str">
        <f t="shared" si="449"/>
        <v/>
      </c>
      <c r="BD950" s="54" t="str">
        <f t="shared" si="450"/>
        <v/>
      </c>
      <c r="BE950" s="20" t="str">
        <f>IF($AN950="","",IF(COUNTIF(AN950,"*"&amp;BE$1&amp;"*"),COUNTIF(AN$3:AN950,"*"&amp;BE$1&amp;"*"),""))</f>
        <v/>
      </c>
      <c r="BF950" s="20" t="str">
        <f>IF($AN950="","",IF(COUNTIF(AO950,"*"&amp;BF$1&amp;"*"),COUNTIF(AO$3:AO950,"*"&amp;BF$1&amp;"*"),""))</f>
        <v/>
      </c>
      <c r="BG950" s="20" t="str">
        <f>IF($AN950="","",IF(COUNTIF(AP950,"*"&amp;BG$1&amp;"*"),COUNTIF(AP$3:AP950,"*"&amp;BG$1&amp;"*"),""))</f>
        <v/>
      </c>
      <c r="BH950" s="20" t="str">
        <f>IF($AN950="","",IF(COUNTIF(AQ950,"*"&amp;BH$1&amp;"*"),COUNTIF(AQ$3:AQ950,"*"&amp;BH$1&amp;"*"),""))</f>
        <v/>
      </c>
      <c r="BI950" s="58" t="str">
        <f t="shared" si="451"/>
        <v/>
      </c>
      <c r="BJ950" s="20" t="str">
        <f t="shared" si="452"/>
        <v/>
      </c>
      <c r="BK950" s="20" t="str">
        <f t="shared" si="453"/>
        <v/>
      </c>
      <c r="BM950" s="20" t="str">
        <f>IF($BM$1&gt;=1+MAX($BM$3:BM949),1+MAX($BM$3:BM949),"")</f>
        <v/>
      </c>
      <c r="BN950" s="20" t="str">
        <f t="shared" si="455"/>
        <v/>
      </c>
      <c r="BO950" s="20" t="str">
        <f t="shared" si="455"/>
        <v/>
      </c>
      <c r="BP950" s="20" t="str">
        <f t="shared" si="455"/>
        <v/>
      </c>
      <c r="BQ950" s="20" t="str">
        <f t="shared" si="455"/>
        <v/>
      </c>
      <c r="BR950" s="20" t="str">
        <f t="shared" si="455"/>
        <v/>
      </c>
      <c r="BS950" s="20" t="str">
        <f t="shared" si="455"/>
        <v/>
      </c>
      <c r="BT950" s="20" t="str">
        <f t="shared" si="455"/>
        <v/>
      </c>
      <c r="BU950" s="20" t="str">
        <f t="shared" si="455"/>
        <v/>
      </c>
      <c r="BV950" s="20" t="str">
        <f t="shared" si="455"/>
        <v/>
      </c>
      <c r="BW950" s="20" t="str">
        <f t="shared" si="455"/>
        <v/>
      </c>
      <c r="BX950" s="20" t="str">
        <f t="shared" si="455"/>
        <v/>
      </c>
    </row>
    <row r="951" spans="2:76" ht="30" customHeight="1" x14ac:dyDescent="0.2">
      <c r="B951" s="52"/>
      <c r="C951" s="52"/>
      <c r="D951" s="52"/>
      <c r="E951" s="30"/>
      <c r="F951" s="31"/>
      <c r="G951" s="32"/>
      <c r="H951" s="30"/>
      <c r="I951" s="31"/>
      <c r="J951" s="34"/>
      <c r="K951" s="112" t="str">
        <f t="shared" si="431"/>
        <v/>
      </c>
      <c r="L951" s="108" t="str">
        <f t="shared" si="432"/>
        <v/>
      </c>
      <c r="M951" s="108" t="str">
        <f t="shared" si="433"/>
        <v/>
      </c>
      <c r="N951" s="31" t="str">
        <f t="shared" si="434"/>
        <v/>
      </c>
      <c r="O951" s="31" t="str">
        <f t="shared" si="435"/>
        <v/>
      </c>
      <c r="P951" s="49" t="str">
        <f t="shared" si="436"/>
        <v/>
      </c>
      <c r="Q951" s="49" t="str">
        <f t="shared" si="437"/>
        <v/>
      </c>
      <c r="R951" s="32" t="str">
        <f t="shared" si="438"/>
        <v/>
      </c>
      <c r="S951" s="19"/>
      <c r="T951" s="45" t="str">
        <f t="shared" si="439"/>
        <v/>
      </c>
      <c r="U951" s="32" t="str">
        <f t="shared" si="440"/>
        <v/>
      </c>
      <c r="V951" s="22"/>
      <c r="W951" s="6" t="str">
        <f t="shared" si="429"/>
        <v/>
      </c>
      <c r="X951" s="7" t="str">
        <f t="shared" si="441"/>
        <v/>
      </c>
      <c r="Y951" s="19"/>
      <c r="Z951" s="13" t="str">
        <f t="shared" si="430"/>
        <v/>
      </c>
      <c r="AA951" s="13" t="str">
        <f t="shared" si="442"/>
        <v/>
      </c>
      <c r="AB951" s="7" t="str">
        <f t="shared" si="443"/>
        <v/>
      </c>
      <c r="AC951" s="22"/>
      <c r="AD951" s="3" t="str">
        <f>IF(B951="","",COUNT(B$3:B951))</f>
        <v/>
      </c>
      <c r="AE951" s="3" t="str">
        <f>IF(C951="","",COUNT(C$3:C951))</f>
        <v/>
      </c>
      <c r="AF951" s="3" t="str">
        <f>IF(D951="","",COUNT(D$3:D951))</f>
        <v/>
      </c>
      <c r="AG951" s="20" t="str">
        <f>IF(E951="","",COUNTA($E$3:E951))</f>
        <v/>
      </c>
      <c r="AH951" s="38" t="str">
        <f>IF(B951="",IF(OR($C951&lt;&gt;"",$D951&lt;&gt;"",$E951&lt;&gt;"",$H951&lt;&gt;"",$G951&lt;&gt;""),INDEX(AH$3:AH950,MATCH(MAX(AD$3:AD950),AD$3:AD950,0),0),""),B951)</f>
        <v/>
      </c>
      <c r="AI951" s="38" t="str">
        <f>IF(C951="",IF(OR($D951&lt;&gt;"",$E951&lt;&gt;"",$H951&lt;&gt;"",$G951&lt;&gt;""),INDEX(AI$3:AI950,MATCH(MAX(AE$3:AE950),AE$3:AE950,0),0),""),C951)</f>
        <v/>
      </c>
      <c r="AJ951" s="38" t="str">
        <f>IF(D951="",IF(OR($E951&lt;&gt;"",$H951&lt;&gt;"",$G951&lt;&gt;""),INDEX(AJ$3:AJ950,MATCH(MAX(AF$3:AF950),AF$3:AF950,0),0),""),D951)</f>
        <v/>
      </c>
      <c r="AK951" s="4" t="str">
        <f>IF(入力!E951="","",IFERROR(INDEX(雇用者!$B$3:$B$100003,IFERROR(MATCH("*"&amp;$E951&amp;"*",雇用者!B$3:B$100003,0),MATCH("*"&amp;$E951&amp;"*",雇用者!C$3:C$100003,0)),0),入力!E951))&amp;""</f>
        <v/>
      </c>
      <c r="AL951" s="20" t="str">
        <f>IF(AM951="","",$AM951&amp;"@"&amp;AN951&amp;IF(AN951="","","@"&amp;COUNTIF($AK$3:AK951,AN951)))</f>
        <v/>
      </c>
      <c r="AM951" s="26" t="str">
        <f t="shared" si="444"/>
        <v/>
      </c>
      <c r="AN951" s="4" t="str">
        <f>IF(AK951="",IF(AND(OR(H951&lt;&gt;"",G951&lt;&gt;""),E951=""),INDEX($AK$3:AK950,MATCH(MAX($AG$3:AG950),$AG$3:AG950,0),0),""),AK951)</f>
        <v/>
      </c>
      <c r="AO951" s="20" t="str">
        <f>IF(H951="",IF(AN951="","",IFERROR(INDEX(雇用者!$D$3:$D$100003,MATCH($AN951,雇用者!B$3:B$100003,0),0),"")),H951)&amp;""</f>
        <v/>
      </c>
      <c r="AP951" s="20" t="str">
        <f>IF(AN951="","",IFERROR(IF(AND(入力!I951="",H951=""),INDEX(雇用者!$E$3:$E$100003,MATCH($AN951,雇用者!B$3:B$100003,0),0),I951),I951))&amp;""</f>
        <v/>
      </c>
      <c r="AQ951" s="20" t="str">
        <f t="shared" si="445"/>
        <v/>
      </c>
      <c r="AR951" s="20" t="str">
        <f t="shared" si="446"/>
        <v/>
      </c>
      <c r="AS951" s="20" t="str">
        <f>IF(AN951="","",IFERROR(IF(AND(入力!G951="",H951=""),INDEX(雇用者!$F$3:$Y$100003,MATCH($AN951,雇用者!B$3:B$100003,0),MATCH($AM951,雇用者!$F$1:$Y$1,1)),IF(G951="","",G951)),IF(G951="","",G951)))</f>
        <v/>
      </c>
      <c r="AT951" s="21" t="str">
        <f t="shared" si="447"/>
        <v/>
      </c>
      <c r="AU951" s="21" t="str">
        <f>IF(AND(AT951&lt;&gt;"",COUNTIF($AL$3:AL951,AL951)=1),SUMIF($AL$3:$AT$100003,AL951,$AT$3:$AT$100003),"")</f>
        <v/>
      </c>
      <c r="AV951" s="21" t="str">
        <f>IF(AND(COUNTIF($AM$3:AM951,AM951)=COUNTIF($AM$3:AM100951,AM951),AM951&lt;&gt;""),SUMIF($AM$3:AM951,AM951,$AT$3:AT951),"")</f>
        <v/>
      </c>
      <c r="AW951" s="96"/>
      <c r="AX951" s="20" t="str">
        <f>IF(COUNT(BC951:BH951)=6,MAX($AX$3:AX950)+1,"")</f>
        <v/>
      </c>
      <c r="AY951" s="20" t="str">
        <f>IF(AZ951="","",RANK(AZ951,$AZ$3:$AZ$100003,1)+COUNTIF($AZ$3:AZ951,AZ951)-1)</f>
        <v/>
      </c>
      <c r="AZ951" s="20" t="str">
        <f t="shared" si="448"/>
        <v/>
      </c>
      <c r="BA951" s="20" t="str">
        <f>IF(AN951="","",IF(COUNTIF($AN$3:AN951,AN951)=1,1+MAX($BA$3:BA950),INDEX($BA$3:BA950,MATCH(AN951,$AN$3:AN951,0),0)))</f>
        <v/>
      </c>
      <c r="BB951" s="20" t="str">
        <f>IF(AO951="","",IF(COUNTIF($AO$3:AO951,AO951)=1,1+MAX($BB$3:BB950),INDEX($BB$3:BB950,MATCH(AO951,$AO$3:AO951,0),0)))</f>
        <v/>
      </c>
      <c r="BC951" s="54" t="str">
        <f t="shared" si="449"/>
        <v/>
      </c>
      <c r="BD951" s="54" t="str">
        <f t="shared" si="450"/>
        <v/>
      </c>
      <c r="BE951" s="20" t="str">
        <f>IF($AN951="","",IF(COUNTIF(AN951,"*"&amp;BE$1&amp;"*"),COUNTIF(AN$3:AN951,"*"&amp;BE$1&amp;"*"),""))</f>
        <v/>
      </c>
      <c r="BF951" s="20" t="str">
        <f>IF($AN951="","",IF(COUNTIF(AO951,"*"&amp;BF$1&amp;"*"),COUNTIF(AO$3:AO951,"*"&amp;BF$1&amp;"*"),""))</f>
        <v/>
      </c>
      <c r="BG951" s="20" t="str">
        <f>IF($AN951="","",IF(COUNTIF(AP951,"*"&amp;BG$1&amp;"*"),COUNTIF(AP$3:AP951,"*"&amp;BG$1&amp;"*"),""))</f>
        <v/>
      </c>
      <c r="BH951" s="20" t="str">
        <f>IF($AN951="","",IF(COUNTIF(AQ951,"*"&amp;BH$1&amp;"*"),COUNTIF(AQ$3:AQ951,"*"&amp;BH$1&amp;"*"),""))</f>
        <v/>
      </c>
      <c r="BI951" s="58" t="str">
        <f t="shared" si="451"/>
        <v/>
      </c>
      <c r="BJ951" s="20" t="str">
        <f t="shared" si="452"/>
        <v/>
      </c>
      <c r="BK951" s="20" t="str">
        <f t="shared" si="453"/>
        <v/>
      </c>
      <c r="BM951" s="20" t="str">
        <f>IF($BM$1&gt;=1+MAX($BM$3:BM950),1+MAX($BM$3:BM950),"")</f>
        <v/>
      </c>
      <c r="BN951" s="20" t="str">
        <f t="shared" si="455"/>
        <v/>
      </c>
      <c r="BO951" s="20" t="str">
        <f t="shared" si="455"/>
        <v/>
      </c>
      <c r="BP951" s="20" t="str">
        <f t="shared" si="455"/>
        <v/>
      </c>
      <c r="BQ951" s="20" t="str">
        <f t="shared" si="455"/>
        <v/>
      </c>
      <c r="BR951" s="20" t="str">
        <f t="shared" si="455"/>
        <v/>
      </c>
      <c r="BS951" s="20" t="str">
        <f t="shared" si="455"/>
        <v/>
      </c>
      <c r="BT951" s="20" t="str">
        <f t="shared" si="455"/>
        <v/>
      </c>
      <c r="BU951" s="20" t="str">
        <f t="shared" si="455"/>
        <v/>
      </c>
      <c r="BV951" s="20" t="str">
        <f t="shared" si="455"/>
        <v/>
      </c>
      <c r="BW951" s="20" t="str">
        <f t="shared" si="455"/>
        <v/>
      </c>
      <c r="BX951" s="20" t="str">
        <f t="shared" si="455"/>
        <v/>
      </c>
    </row>
    <row r="952" spans="2:76" ht="30" customHeight="1" x14ac:dyDescent="0.2">
      <c r="B952" s="52"/>
      <c r="C952" s="52"/>
      <c r="D952" s="52"/>
      <c r="E952" s="30"/>
      <c r="F952" s="31"/>
      <c r="G952" s="32"/>
      <c r="H952" s="30"/>
      <c r="I952" s="31"/>
      <c r="J952" s="34"/>
      <c r="K952" s="112" t="str">
        <f t="shared" si="431"/>
        <v/>
      </c>
      <c r="L952" s="108" t="str">
        <f t="shared" si="432"/>
        <v/>
      </c>
      <c r="M952" s="108" t="str">
        <f t="shared" si="433"/>
        <v/>
      </c>
      <c r="N952" s="31" t="str">
        <f t="shared" si="434"/>
        <v/>
      </c>
      <c r="O952" s="31" t="str">
        <f t="shared" si="435"/>
        <v/>
      </c>
      <c r="P952" s="49" t="str">
        <f t="shared" si="436"/>
        <v/>
      </c>
      <c r="Q952" s="49" t="str">
        <f t="shared" si="437"/>
        <v/>
      </c>
      <c r="R952" s="32" t="str">
        <f t="shared" si="438"/>
        <v/>
      </c>
      <c r="S952" s="19"/>
      <c r="T952" s="45" t="str">
        <f t="shared" si="439"/>
        <v/>
      </c>
      <c r="U952" s="32" t="str">
        <f t="shared" si="440"/>
        <v/>
      </c>
      <c r="V952" s="22"/>
      <c r="W952" s="6" t="str">
        <f t="shared" si="429"/>
        <v/>
      </c>
      <c r="X952" s="7" t="str">
        <f t="shared" si="441"/>
        <v/>
      </c>
      <c r="Y952" s="19"/>
      <c r="Z952" s="13" t="str">
        <f t="shared" si="430"/>
        <v/>
      </c>
      <c r="AA952" s="13" t="str">
        <f t="shared" si="442"/>
        <v/>
      </c>
      <c r="AB952" s="7" t="str">
        <f t="shared" si="443"/>
        <v/>
      </c>
      <c r="AC952" s="22"/>
      <c r="AD952" s="3" t="str">
        <f>IF(B952="","",COUNT(B$3:B952))</f>
        <v/>
      </c>
      <c r="AE952" s="3" t="str">
        <f>IF(C952="","",COUNT(C$3:C952))</f>
        <v/>
      </c>
      <c r="AF952" s="3" t="str">
        <f>IF(D952="","",COUNT(D$3:D952))</f>
        <v/>
      </c>
      <c r="AG952" s="20" t="str">
        <f>IF(E952="","",COUNTA($E$3:E952))</f>
        <v/>
      </c>
      <c r="AH952" s="38" t="str">
        <f>IF(B952="",IF(OR($C952&lt;&gt;"",$D952&lt;&gt;"",$E952&lt;&gt;"",$H952&lt;&gt;"",$G952&lt;&gt;""),INDEX(AH$3:AH951,MATCH(MAX(AD$3:AD951),AD$3:AD951,0),0),""),B952)</f>
        <v/>
      </c>
      <c r="AI952" s="38" t="str">
        <f>IF(C952="",IF(OR($D952&lt;&gt;"",$E952&lt;&gt;"",$H952&lt;&gt;"",$G952&lt;&gt;""),INDEX(AI$3:AI951,MATCH(MAX(AE$3:AE951),AE$3:AE951,0),0),""),C952)</f>
        <v/>
      </c>
      <c r="AJ952" s="38" t="str">
        <f>IF(D952="",IF(OR($E952&lt;&gt;"",$H952&lt;&gt;"",$G952&lt;&gt;""),INDEX(AJ$3:AJ951,MATCH(MAX(AF$3:AF951),AF$3:AF951,0),0),""),D952)</f>
        <v/>
      </c>
      <c r="AK952" s="4" t="str">
        <f>IF(入力!E952="","",IFERROR(INDEX(雇用者!$B$3:$B$100003,IFERROR(MATCH("*"&amp;$E952&amp;"*",雇用者!B$3:B$100003,0),MATCH("*"&amp;$E952&amp;"*",雇用者!C$3:C$100003,0)),0),入力!E952))&amp;""</f>
        <v/>
      </c>
      <c r="AL952" s="20" t="str">
        <f>IF(AM952="","",$AM952&amp;"@"&amp;AN952&amp;IF(AN952="","","@"&amp;COUNTIF($AK$3:AK952,AN952)))</f>
        <v/>
      </c>
      <c r="AM952" s="26" t="str">
        <f t="shared" si="444"/>
        <v/>
      </c>
      <c r="AN952" s="4" t="str">
        <f>IF(AK952="",IF(AND(OR(H952&lt;&gt;"",G952&lt;&gt;""),E952=""),INDEX($AK$3:AK951,MATCH(MAX($AG$3:AG951),$AG$3:AG951,0),0),""),AK952)</f>
        <v/>
      </c>
      <c r="AO952" s="20" t="str">
        <f>IF(H952="",IF(AN952="","",IFERROR(INDEX(雇用者!$D$3:$D$100003,MATCH($AN952,雇用者!B$3:B$100003,0),0),"")),H952)&amp;""</f>
        <v/>
      </c>
      <c r="AP952" s="20" t="str">
        <f>IF(AN952="","",IFERROR(IF(AND(入力!I952="",H952=""),INDEX(雇用者!$E$3:$E$100003,MATCH($AN952,雇用者!B$3:B$100003,0),0),I952),I952))&amp;""</f>
        <v/>
      </c>
      <c r="AQ952" s="20" t="str">
        <f t="shared" si="445"/>
        <v/>
      </c>
      <c r="AR952" s="20" t="str">
        <f t="shared" si="446"/>
        <v/>
      </c>
      <c r="AS952" s="20" t="str">
        <f>IF(AN952="","",IFERROR(IF(AND(入力!G952="",H952=""),INDEX(雇用者!$F$3:$Y$100003,MATCH($AN952,雇用者!B$3:B$100003,0),MATCH($AM952,雇用者!$F$1:$Y$1,1)),IF(G952="","",G952)),IF(G952="","",G952)))</f>
        <v/>
      </c>
      <c r="AT952" s="21" t="str">
        <f t="shared" si="447"/>
        <v/>
      </c>
      <c r="AU952" s="21" t="str">
        <f>IF(AND(AT952&lt;&gt;"",COUNTIF($AL$3:AL952,AL952)=1),SUMIF($AL$3:$AT$100003,AL952,$AT$3:$AT$100003),"")</f>
        <v/>
      </c>
      <c r="AV952" s="21" t="str">
        <f>IF(AND(COUNTIF($AM$3:AM952,AM952)=COUNTIF($AM$3:AM100952,AM952),AM952&lt;&gt;""),SUMIF($AM$3:AM952,AM952,$AT$3:AT952),"")</f>
        <v/>
      </c>
      <c r="AW952" s="96"/>
      <c r="AX952" s="20" t="str">
        <f>IF(COUNT(BC952:BH952)=6,MAX($AX$3:AX951)+1,"")</f>
        <v/>
      </c>
      <c r="AY952" s="20" t="str">
        <f>IF(AZ952="","",RANK(AZ952,$AZ$3:$AZ$100003,1)+COUNTIF($AZ$3:AZ952,AZ952)-1)</f>
        <v/>
      </c>
      <c r="AZ952" s="20" t="str">
        <f t="shared" si="448"/>
        <v/>
      </c>
      <c r="BA952" s="20" t="str">
        <f>IF(AN952="","",IF(COUNTIF($AN$3:AN952,AN952)=1,1+MAX($BA$3:BA951),INDEX($BA$3:BA951,MATCH(AN952,$AN$3:AN952,0),0)))</f>
        <v/>
      </c>
      <c r="BB952" s="20" t="str">
        <f>IF(AO952="","",IF(COUNTIF($AO$3:AO952,AO952)=1,1+MAX($BB$3:BB951),INDEX($BB$3:BB951,MATCH(AO952,$AO$3:AO952,0),0)))</f>
        <v/>
      </c>
      <c r="BC952" s="54" t="str">
        <f t="shared" si="449"/>
        <v/>
      </c>
      <c r="BD952" s="54" t="str">
        <f t="shared" si="450"/>
        <v/>
      </c>
      <c r="BE952" s="20" t="str">
        <f>IF($AN952="","",IF(COUNTIF(AN952,"*"&amp;BE$1&amp;"*"),COUNTIF(AN$3:AN952,"*"&amp;BE$1&amp;"*"),""))</f>
        <v/>
      </c>
      <c r="BF952" s="20" t="str">
        <f>IF($AN952="","",IF(COUNTIF(AO952,"*"&amp;BF$1&amp;"*"),COUNTIF(AO$3:AO952,"*"&amp;BF$1&amp;"*"),""))</f>
        <v/>
      </c>
      <c r="BG952" s="20" t="str">
        <f>IF($AN952="","",IF(COUNTIF(AP952,"*"&amp;BG$1&amp;"*"),COUNTIF(AP$3:AP952,"*"&amp;BG$1&amp;"*"),""))</f>
        <v/>
      </c>
      <c r="BH952" s="20" t="str">
        <f>IF($AN952="","",IF(COUNTIF(AQ952,"*"&amp;BH$1&amp;"*"),COUNTIF(AQ$3:AQ952,"*"&amp;BH$1&amp;"*"),""))</f>
        <v/>
      </c>
      <c r="BI952" s="58" t="str">
        <f t="shared" si="451"/>
        <v/>
      </c>
      <c r="BJ952" s="20" t="str">
        <f t="shared" si="452"/>
        <v/>
      </c>
      <c r="BK952" s="20" t="str">
        <f t="shared" si="453"/>
        <v/>
      </c>
      <c r="BM952" s="20" t="str">
        <f>IF($BM$1&gt;=1+MAX($BM$3:BM951),1+MAX($BM$3:BM951),"")</f>
        <v/>
      </c>
      <c r="BN952" s="20" t="str">
        <f t="shared" si="455"/>
        <v/>
      </c>
      <c r="BO952" s="20" t="str">
        <f t="shared" si="455"/>
        <v/>
      </c>
      <c r="BP952" s="20" t="str">
        <f t="shared" si="455"/>
        <v/>
      </c>
      <c r="BQ952" s="20" t="str">
        <f t="shared" si="455"/>
        <v/>
      </c>
      <c r="BR952" s="20" t="str">
        <f t="shared" si="455"/>
        <v/>
      </c>
      <c r="BS952" s="20" t="str">
        <f t="shared" si="455"/>
        <v/>
      </c>
      <c r="BT952" s="20" t="str">
        <f t="shared" si="455"/>
        <v/>
      </c>
      <c r="BU952" s="20" t="str">
        <f t="shared" si="455"/>
        <v/>
      </c>
      <c r="BV952" s="20" t="str">
        <f t="shared" si="455"/>
        <v/>
      </c>
      <c r="BW952" s="20" t="str">
        <f t="shared" si="455"/>
        <v/>
      </c>
      <c r="BX952" s="20" t="str">
        <f t="shared" si="455"/>
        <v/>
      </c>
    </row>
    <row r="953" spans="2:76" ht="30" customHeight="1" x14ac:dyDescent="0.2">
      <c r="B953" s="52"/>
      <c r="C953" s="52"/>
      <c r="D953" s="52"/>
      <c r="E953" s="30"/>
      <c r="F953" s="31"/>
      <c r="G953" s="32"/>
      <c r="H953" s="30"/>
      <c r="I953" s="31"/>
      <c r="J953" s="34"/>
      <c r="K953" s="112" t="str">
        <f t="shared" si="431"/>
        <v/>
      </c>
      <c r="L953" s="108" t="str">
        <f t="shared" si="432"/>
        <v/>
      </c>
      <c r="M953" s="108" t="str">
        <f t="shared" si="433"/>
        <v/>
      </c>
      <c r="N953" s="31" t="str">
        <f t="shared" si="434"/>
        <v/>
      </c>
      <c r="O953" s="31" t="str">
        <f t="shared" si="435"/>
        <v/>
      </c>
      <c r="P953" s="49" t="str">
        <f t="shared" si="436"/>
        <v/>
      </c>
      <c r="Q953" s="49" t="str">
        <f t="shared" si="437"/>
        <v/>
      </c>
      <c r="R953" s="32" t="str">
        <f t="shared" si="438"/>
        <v/>
      </c>
      <c r="S953" s="19"/>
      <c r="T953" s="45" t="str">
        <f t="shared" si="439"/>
        <v/>
      </c>
      <c r="U953" s="32" t="str">
        <f t="shared" si="440"/>
        <v/>
      </c>
      <c r="V953" s="22"/>
      <c r="W953" s="6" t="str">
        <f t="shared" si="429"/>
        <v/>
      </c>
      <c r="X953" s="7" t="str">
        <f t="shared" si="441"/>
        <v/>
      </c>
      <c r="Y953" s="19"/>
      <c r="Z953" s="13" t="str">
        <f t="shared" si="430"/>
        <v/>
      </c>
      <c r="AA953" s="13" t="str">
        <f t="shared" si="442"/>
        <v/>
      </c>
      <c r="AB953" s="7" t="str">
        <f t="shared" si="443"/>
        <v/>
      </c>
      <c r="AC953" s="22"/>
      <c r="AD953" s="3" t="str">
        <f>IF(B953="","",COUNT(B$3:B953))</f>
        <v/>
      </c>
      <c r="AE953" s="3" t="str">
        <f>IF(C953="","",COUNT(C$3:C953))</f>
        <v/>
      </c>
      <c r="AF953" s="3" t="str">
        <f>IF(D953="","",COUNT(D$3:D953))</f>
        <v/>
      </c>
      <c r="AG953" s="20" t="str">
        <f>IF(E953="","",COUNTA($E$3:E953))</f>
        <v/>
      </c>
      <c r="AH953" s="38" t="str">
        <f>IF(B953="",IF(OR($C953&lt;&gt;"",$D953&lt;&gt;"",$E953&lt;&gt;"",$H953&lt;&gt;"",$G953&lt;&gt;""),INDEX(AH$3:AH952,MATCH(MAX(AD$3:AD952),AD$3:AD952,0),0),""),B953)</f>
        <v/>
      </c>
      <c r="AI953" s="38" t="str">
        <f>IF(C953="",IF(OR($D953&lt;&gt;"",$E953&lt;&gt;"",$H953&lt;&gt;"",$G953&lt;&gt;""),INDEX(AI$3:AI952,MATCH(MAX(AE$3:AE952),AE$3:AE952,0),0),""),C953)</f>
        <v/>
      </c>
      <c r="AJ953" s="38" t="str">
        <f>IF(D953="",IF(OR($E953&lt;&gt;"",$H953&lt;&gt;"",$G953&lt;&gt;""),INDEX(AJ$3:AJ952,MATCH(MAX(AF$3:AF952),AF$3:AF952,0),0),""),D953)</f>
        <v/>
      </c>
      <c r="AK953" s="4" t="str">
        <f>IF(入力!E953="","",IFERROR(INDEX(雇用者!$B$3:$B$100003,IFERROR(MATCH("*"&amp;$E953&amp;"*",雇用者!B$3:B$100003,0),MATCH("*"&amp;$E953&amp;"*",雇用者!C$3:C$100003,0)),0),入力!E953))&amp;""</f>
        <v/>
      </c>
      <c r="AL953" s="20" t="str">
        <f>IF(AM953="","",$AM953&amp;"@"&amp;AN953&amp;IF(AN953="","","@"&amp;COUNTIF($AK$3:AK953,AN953)))</f>
        <v/>
      </c>
      <c r="AM953" s="26" t="str">
        <f t="shared" si="444"/>
        <v/>
      </c>
      <c r="AN953" s="4" t="str">
        <f>IF(AK953="",IF(AND(OR(H953&lt;&gt;"",G953&lt;&gt;""),E953=""),INDEX($AK$3:AK952,MATCH(MAX($AG$3:AG952),$AG$3:AG952,0),0),""),AK953)</f>
        <v/>
      </c>
      <c r="AO953" s="20" t="str">
        <f>IF(H953="",IF(AN953="","",IFERROR(INDEX(雇用者!$D$3:$D$100003,MATCH($AN953,雇用者!B$3:B$100003,0),0),"")),H953)&amp;""</f>
        <v/>
      </c>
      <c r="AP953" s="20" t="str">
        <f>IF(AN953="","",IFERROR(IF(AND(入力!I953="",H953=""),INDEX(雇用者!$E$3:$E$100003,MATCH($AN953,雇用者!B$3:B$100003,0),0),I953),I953))&amp;""</f>
        <v/>
      </c>
      <c r="AQ953" s="20" t="str">
        <f t="shared" si="445"/>
        <v/>
      </c>
      <c r="AR953" s="20" t="str">
        <f t="shared" si="446"/>
        <v/>
      </c>
      <c r="AS953" s="20" t="str">
        <f>IF(AN953="","",IFERROR(IF(AND(入力!G953="",H953=""),INDEX(雇用者!$F$3:$Y$100003,MATCH($AN953,雇用者!B$3:B$100003,0),MATCH($AM953,雇用者!$F$1:$Y$1,1)),IF(G953="","",G953)),IF(G953="","",G953)))</f>
        <v/>
      </c>
      <c r="AT953" s="21" t="str">
        <f t="shared" si="447"/>
        <v/>
      </c>
      <c r="AU953" s="21" t="str">
        <f>IF(AND(AT953&lt;&gt;"",COUNTIF($AL$3:AL953,AL953)=1),SUMIF($AL$3:$AT$100003,AL953,$AT$3:$AT$100003),"")</f>
        <v/>
      </c>
      <c r="AV953" s="21" t="str">
        <f>IF(AND(COUNTIF($AM$3:AM953,AM953)=COUNTIF($AM$3:AM100953,AM953),AM953&lt;&gt;""),SUMIF($AM$3:AM953,AM953,$AT$3:AT953),"")</f>
        <v/>
      </c>
      <c r="AW953" s="96"/>
      <c r="AX953" s="20" t="str">
        <f>IF(COUNT(BC953:BH953)=6,MAX($AX$3:AX952)+1,"")</f>
        <v/>
      </c>
      <c r="AY953" s="20" t="str">
        <f>IF(AZ953="","",RANK(AZ953,$AZ$3:$AZ$100003,1)+COUNTIF($AZ$3:AZ953,AZ953)-1)</f>
        <v/>
      </c>
      <c r="AZ953" s="20" t="str">
        <f t="shared" si="448"/>
        <v/>
      </c>
      <c r="BA953" s="20" t="str">
        <f>IF(AN953="","",IF(COUNTIF($AN$3:AN953,AN953)=1,1+MAX($BA$3:BA952),INDEX($BA$3:BA952,MATCH(AN953,$AN$3:AN953,0),0)))</f>
        <v/>
      </c>
      <c r="BB953" s="20" t="str">
        <f>IF(AO953="","",IF(COUNTIF($AO$3:AO953,AO953)=1,1+MAX($BB$3:BB952),INDEX($BB$3:BB952,MATCH(AO953,$AO$3:AO953,0),0)))</f>
        <v/>
      </c>
      <c r="BC953" s="54" t="str">
        <f t="shared" si="449"/>
        <v/>
      </c>
      <c r="BD953" s="54" t="str">
        <f t="shared" si="450"/>
        <v/>
      </c>
      <c r="BE953" s="20" t="str">
        <f>IF($AN953="","",IF(COUNTIF(AN953,"*"&amp;BE$1&amp;"*"),COUNTIF(AN$3:AN953,"*"&amp;BE$1&amp;"*"),""))</f>
        <v/>
      </c>
      <c r="BF953" s="20" t="str">
        <f>IF($AN953="","",IF(COUNTIF(AO953,"*"&amp;BF$1&amp;"*"),COUNTIF(AO$3:AO953,"*"&amp;BF$1&amp;"*"),""))</f>
        <v/>
      </c>
      <c r="BG953" s="20" t="str">
        <f>IF($AN953="","",IF(COUNTIF(AP953,"*"&amp;BG$1&amp;"*"),COUNTIF(AP$3:AP953,"*"&amp;BG$1&amp;"*"),""))</f>
        <v/>
      </c>
      <c r="BH953" s="20" t="str">
        <f>IF($AN953="","",IF(COUNTIF(AQ953,"*"&amp;BH$1&amp;"*"),COUNTIF(AQ$3:AQ953,"*"&amp;BH$1&amp;"*"),""))</f>
        <v/>
      </c>
      <c r="BI953" s="58" t="str">
        <f t="shared" si="451"/>
        <v/>
      </c>
      <c r="BJ953" s="20" t="str">
        <f t="shared" si="452"/>
        <v/>
      </c>
      <c r="BK953" s="20" t="str">
        <f t="shared" si="453"/>
        <v/>
      </c>
      <c r="BM953" s="20" t="str">
        <f>IF($BM$1&gt;=1+MAX($BM$3:BM952),1+MAX($BM$3:BM952),"")</f>
        <v/>
      </c>
      <c r="BN953" s="20" t="str">
        <f t="shared" si="455"/>
        <v/>
      </c>
      <c r="BO953" s="20" t="str">
        <f t="shared" si="455"/>
        <v/>
      </c>
      <c r="BP953" s="20" t="str">
        <f t="shared" si="455"/>
        <v/>
      </c>
      <c r="BQ953" s="20" t="str">
        <f t="shared" si="455"/>
        <v/>
      </c>
      <c r="BR953" s="20" t="str">
        <f t="shared" si="455"/>
        <v/>
      </c>
      <c r="BS953" s="20" t="str">
        <f t="shared" si="455"/>
        <v/>
      </c>
      <c r="BT953" s="20" t="str">
        <f t="shared" si="455"/>
        <v/>
      </c>
      <c r="BU953" s="20" t="str">
        <f t="shared" si="455"/>
        <v/>
      </c>
      <c r="BV953" s="20" t="str">
        <f t="shared" si="455"/>
        <v/>
      </c>
      <c r="BW953" s="20" t="str">
        <f t="shared" si="455"/>
        <v/>
      </c>
      <c r="BX953" s="20" t="str">
        <f t="shared" si="455"/>
        <v/>
      </c>
    </row>
    <row r="954" spans="2:76" ht="30" customHeight="1" x14ac:dyDescent="0.2">
      <c r="B954" s="52"/>
      <c r="C954" s="52"/>
      <c r="D954" s="52"/>
      <c r="E954" s="30"/>
      <c r="F954" s="31"/>
      <c r="G954" s="32"/>
      <c r="H954" s="30"/>
      <c r="I954" s="31"/>
      <c r="J954" s="34"/>
      <c r="K954" s="112" t="str">
        <f t="shared" si="431"/>
        <v/>
      </c>
      <c r="L954" s="108" t="str">
        <f t="shared" si="432"/>
        <v/>
      </c>
      <c r="M954" s="108" t="str">
        <f t="shared" si="433"/>
        <v/>
      </c>
      <c r="N954" s="31" t="str">
        <f t="shared" si="434"/>
        <v/>
      </c>
      <c r="O954" s="31" t="str">
        <f t="shared" si="435"/>
        <v/>
      </c>
      <c r="P954" s="49" t="str">
        <f t="shared" si="436"/>
        <v/>
      </c>
      <c r="Q954" s="49" t="str">
        <f t="shared" si="437"/>
        <v/>
      </c>
      <c r="R954" s="32" t="str">
        <f t="shared" si="438"/>
        <v/>
      </c>
      <c r="S954" s="19"/>
      <c r="T954" s="45" t="str">
        <f t="shared" si="439"/>
        <v/>
      </c>
      <c r="U954" s="32" t="str">
        <f t="shared" si="440"/>
        <v/>
      </c>
      <c r="V954" s="22"/>
      <c r="W954" s="6" t="str">
        <f t="shared" si="429"/>
        <v/>
      </c>
      <c r="X954" s="7" t="str">
        <f t="shared" si="441"/>
        <v/>
      </c>
      <c r="Y954" s="19"/>
      <c r="Z954" s="13" t="str">
        <f t="shared" si="430"/>
        <v/>
      </c>
      <c r="AA954" s="13" t="str">
        <f t="shared" si="442"/>
        <v/>
      </c>
      <c r="AB954" s="7" t="str">
        <f t="shared" si="443"/>
        <v/>
      </c>
      <c r="AC954" s="22"/>
      <c r="AD954" s="3" t="str">
        <f>IF(B954="","",COUNT(B$3:B954))</f>
        <v/>
      </c>
      <c r="AE954" s="3" t="str">
        <f>IF(C954="","",COUNT(C$3:C954))</f>
        <v/>
      </c>
      <c r="AF954" s="3" t="str">
        <f>IF(D954="","",COUNT(D$3:D954))</f>
        <v/>
      </c>
      <c r="AG954" s="20" t="str">
        <f>IF(E954="","",COUNTA($E$3:E954))</f>
        <v/>
      </c>
      <c r="AH954" s="38" t="str">
        <f>IF(B954="",IF(OR($C954&lt;&gt;"",$D954&lt;&gt;"",$E954&lt;&gt;"",$H954&lt;&gt;"",$G954&lt;&gt;""),INDEX(AH$3:AH953,MATCH(MAX(AD$3:AD953),AD$3:AD953,0),0),""),B954)</f>
        <v/>
      </c>
      <c r="AI954" s="38" t="str">
        <f>IF(C954="",IF(OR($D954&lt;&gt;"",$E954&lt;&gt;"",$H954&lt;&gt;"",$G954&lt;&gt;""),INDEX(AI$3:AI953,MATCH(MAX(AE$3:AE953),AE$3:AE953,0),0),""),C954)</f>
        <v/>
      </c>
      <c r="AJ954" s="38" t="str">
        <f>IF(D954="",IF(OR($E954&lt;&gt;"",$H954&lt;&gt;"",$G954&lt;&gt;""),INDEX(AJ$3:AJ953,MATCH(MAX(AF$3:AF953),AF$3:AF953,0),0),""),D954)</f>
        <v/>
      </c>
      <c r="AK954" s="4" t="str">
        <f>IF(入力!E954="","",IFERROR(INDEX(雇用者!$B$3:$B$100003,IFERROR(MATCH("*"&amp;$E954&amp;"*",雇用者!B$3:B$100003,0),MATCH("*"&amp;$E954&amp;"*",雇用者!C$3:C$100003,0)),0),入力!E954))&amp;""</f>
        <v/>
      </c>
      <c r="AL954" s="20" t="str">
        <f>IF(AM954="","",$AM954&amp;"@"&amp;AN954&amp;IF(AN954="","","@"&amp;COUNTIF($AK$3:AK954,AN954)))</f>
        <v/>
      </c>
      <c r="AM954" s="26" t="str">
        <f t="shared" si="444"/>
        <v/>
      </c>
      <c r="AN954" s="4" t="str">
        <f>IF(AK954="",IF(AND(OR(H954&lt;&gt;"",G954&lt;&gt;""),E954=""),INDEX($AK$3:AK953,MATCH(MAX($AG$3:AG953),$AG$3:AG953,0),0),""),AK954)</f>
        <v/>
      </c>
      <c r="AO954" s="20" t="str">
        <f>IF(H954="",IF(AN954="","",IFERROR(INDEX(雇用者!$D$3:$D$100003,MATCH($AN954,雇用者!B$3:B$100003,0),0),"")),H954)&amp;""</f>
        <v/>
      </c>
      <c r="AP954" s="20" t="str">
        <f>IF(AN954="","",IFERROR(IF(AND(入力!I954="",H954=""),INDEX(雇用者!$E$3:$E$100003,MATCH($AN954,雇用者!B$3:B$100003,0),0),I954),I954))&amp;""</f>
        <v/>
      </c>
      <c r="AQ954" s="20" t="str">
        <f t="shared" si="445"/>
        <v/>
      </c>
      <c r="AR954" s="20" t="str">
        <f t="shared" si="446"/>
        <v/>
      </c>
      <c r="AS954" s="20" t="str">
        <f>IF(AN954="","",IFERROR(IF(AND(入力!G954="",H954=""),INDEX(雇用者!$F$3:$Y$100003,MATCH($AN954,雇用者!B$3:B$100003,0),MATCH($AM954,雇用者!$F$1:$Y$1,1)),IF(G954="","",G954)),IF(G954="","",G954)))</f>
        <v/>
      </c>
      <c r="AT954" s="21" t="str">
        <f t="shared" si="447"/>
        <v/>
      </c>
      <c r="AU954" s="21" t="str">
        <f>IF(AND(AT954&lt;&gt;"",COUNTIF($AL$3:AL954,AL954)=1),SUMIF($AL$3:$AT$100003,AL954,$AT$3:$AT$100003),"")</f>
        <v/>
      </c>
      <c r="AV954" s="21" t="str">
        <f>IF(AND(COUNTIF($AM$3:AM954,AM954)=COUNTIF($AM$3:AM100954,AM954),AM954&lt;&gt;""),SUMIF($AM$3:AM954,AM954,$AT$3:AT954),"")</f>
        <v/>
      </c>
      <c r="AW954" s="96"/>
      <c r="AX954" s="20" t="str">
        <f>IF(COUNT(BC954:BH954)=6,MAX($AX$3:AX953)+1,"")</f>
        <v/>
      </c>
      <c r="AY954" s="20" t="str">
        <f>IF(AZ954="","",RANK(AZ954,$AZ$3:$AZ$100003,1)+COUNTIF($AZ$3:AZ954,AZ954)-1)</f>
        <v/>
      </c>
      <c r="AZ954" s="20" t="str">
        <f t="shared" si="448"/>
        <v/>
      </c>
      <c r="BA954" s="20" t="str">
        <f>IF(AN954="","",IF(COUNTIF($AN$3:AN954,AN954)=1,1+MAX($BA$3:BA953),INDEX($BA$3:BA953,MATCH(AN954,$AN$3:AN954,0),0)))</f>
        <v/>
      </c>
      <c r="BB954" s="20" t="str">
        <f>IF(AO954="","",IF(COUNTIF($AO$3:AO954,AO954)=1,1+MAX($BB$3:BB953),INDEX($BB$3:BB953,MATCH(AO954,$AO$3:AO954,0),0)))</f>
        <v/>
      </c>
      <c r="BC954" s="54" t="str">
        <f t="shared" si="449"/>
        <v/>
      </c>
      <c r="BD954" s="54" t="str">
        <f t="shared" si="450"/>
        <v/>
      </c>
      <c r="BE954" s="20" t="str">
        <f>IF($AN954="","",IF(COUNTIF(AN954,"*"&amp;BE$1&amp;"*"),COUNTIF(AN$3:AN954,"*"&amp;BE$1&amp;"*"),""))</f>
        <v/>
      </c>
      <c r="BF954" s="20" t="str">
        <f>IF($AN954="","",IF(COUNTIF(AO954,"*"&amp;BF$1&amp;"*"),COUNTIF(AO$3:AO954,"*"&amp;BF$1&amp;"*"),""))</f>
        <v/>
      </c>
      <c r="BG954" s="20" t="str">
        <f>IF($AN954="","",IF(COUNTIF(AP954,"*"&amp;BG$1&amp;"*"),COUNTIF(AP$3:AP954,"*"&amp;BG$1&amp;"*"),""))</f>
        <v/>
      </c>
      <c r="BH954" s="20" t="str">
        <f>IF($AN954="","",IF(COUNTIF(AQ954,"*"&amp;BH$1&amp;"*"),COUNTIF(AQ$3:AQ954,"*"&amp;BH$1&amp;"*"),""))</f>
        <v/>
      </c>
      <c r="BI954" s="58" t="str">
        <f t="shared" si="451"/>
        <v/>
      </c>
      <c r="BJ954" s="20" t="str">
        <f t="shared" si="452"/>
        <v/>
      </c>
      <c r="BK954" s="20" t="str">
        <f t="shared" si="453"/>
        <v/>
      </c>
      <c r="BM954" s="20" t="str">
        <f>IF($BM$1&gt;=1+MAX($BM$3:BM953),1+MAX($BM$3:BM953),"")</f>
        <v/>
      </c>
      <c r="BN954" s="20" t="str">
        <f t="shared" si="455"/>
        <v/>
      </c>
      <c r="BO954" s="20" t="str">
        <f t="shared" si="455"/>
        <v/>
      </c>
      <c r="BP954" s="20" t="str">
        <f t="shared" si="455"/>
        <v/>
      </c>
      <c r="BQ954" s="20" t="str">
        <f t="shared" si="455"/>
        <v/>
      </c>
      <c r="BR954" s="20" t="str">
        <f t="shared" si="455"/>
        <v/>
      </c>
      <c r="BS954" s="20" t="str">
        <f t="shared" si="455"/>
        <v/>
      </c>
      <c r="BT954" s="20" t="str">
        <f t="shared" si="455"/>
        <v/>
      </c>
      <c r="BU954" s="20" t="str">
        <f t="shared" si="455"/>
        <v/>
      </c>
      <c r="BV954" s="20" t="str">
        <f t="shared" si="455"/>
        <v/>
      </c>
      <c r="BW954" s="20" t="str">
        <f t="shared" si="455"/>
        <v/>
      </c>
      <c r="BX954" s="20" t="str">
        <f t="shared" si="455"/>
        <v/>
      </c>
    </row>
    <row r="955" spans="2:76" ht="30" customHeight="1" x14ac:dyDescent="0.2">
      <c r="B955" s="52"/>
      <c r="C955" s="52"/>
      <c r="D955" s="52"/>
      <c r="E955" s="30"/>
      <c r="F955" s="31"/>
      <c r="G955" s="32"/>
      <c r="H955" s="30"/>
      <c r="I955" s="31"/>
      <c r="J955" s="34"/>
      <c r="K955" s="112" t="str">
        <f t="shared" si="431"/>
        <v/>
      </c>
      <c r="L955" s="108" t="str">
        <f t="shared" si="432"/>
        <v/>
      </c>
      <c r="M955" s="108" t="str">
        <f t="shared" si="433"/>
        <v/>
      </c>
      <c r="N955" s="31" t="str">
        <f t="shared" si="434"/>
        <v/>
      </c>
      <c r="O955" s="31" t="str">
        <f t="shared" si="435"/>
        <v/>
      </c>
      <c r="P955" s="49" t="str">
        <f t="shared" si="436"/>
        <v/>
      </c>
      <c r="Q955" s="49" t="str">
        <f t="shared" si="437"/>
        <v/>
      </c>
      <c r="R955" s="32" t="str">
        <f t="shared" si="438"/>
        <v/>
      </c>
      <c r="S955" s="19"/>
      <c r="T955" s="45" t="str">
        <f t="shared" si="439"/>
        <v/>
      </c>
      <c r="U955" s="32" t="str">
        <f t="shared" si="440"/>
        <v/>
      </c>
      <c r="V955" s="22"/>
      <c r="W955" s="6" t="str">
        <f t="shared" si="429"/>
        <v/>
      </c>
      <c r="X955" s="7" t="str">
        <f t="shared" si="441"/>
        <v/>
      </c>
      <c r="Y955" s="19"/>
      <c r="Z955" s="13" t="str">
        <f t="shared" si="430"/>
        <v/>
      </c>
      <c r="AA955" s="13" t="str">
        <f t="shared" si="442"/>
        <v/>
      </c>
      <c r="AB955" s="7" t="str">
        <f t="shared" si="443"/>
        <v/>
      </c>
      <c r="AC955" s="22"/>
      <c r="AD955" s="3" t="str">
        <f>IF(B955="","",COUNT(B$3:B955))</f>
        <v/>
      </c>
      <c r="AE955" s="3" t="str">
        <f>IF(C955="","",COUNT(C$3:C955))</f>
        <v/>
      </c>
      <c r="AF955" s="3" t="str">
        <f>IF(D955="","",COUNT(D$3:D955))</f>
        <v/>
      </c>
      <c r="AG955" s="20" t="str">
        <f>IF(E955="","",COUNTA($E$3:E955))</f>
        <v/>
      </c>
      <c r="AH955" s="38" t="str">
        <f>IF(B955="",IF(OR($C955&lt;&gt;"",$D955&lt;&gt;"",$E955&lt;&gt;"",$H955&lt;&gt;"",$G955&lt;&gt;""),INDEX(AH$3:AH954,MATCH(MAX(AD$3:AD954),AD$3:AD954,0),0),""),B955)</f>
        <v/>
      </c>
      <c r="AI955" s="38" t="str">
        <f>IF(C955="",IF(OR($D955&lt;&gt;"",$E955&lt;&gt;"",$H955&lt;&gt;"",$G955&lt;&gt;""),INDEX(AI$3:AI954,MATCH(MAX(AE$3:AE954),AE$3:AE954,0),0),""),C955)</f>
        <v/>
      </c>
      <c r="AJ955" s="38" t="str">
        <f>IF(D955="",IF(OR($E955&lt;&gt;"",$H955&lt;&gt;"",$G955&lt;&gt;""),INDEX(AJ$3:AJ954,MATCH(MAX(AF$3:AF954),AF$3:AF954,0),0),""),D955)</f>
        <v/>
      </c>
      <c r="AK955" s="4" t="str">
        <f>IF(入力!E955="","",IFERROR(INDEX(雇用者!$B$3:$B$100003,IFERROR(MATCH("*"&amp;$E955&amp;"*",雇用者!B$3:B$100003,0),MATCH("*"&amp;$E955&amp;"*",雇用者!C$3:C$100003,0)),0),入力!E955))&amp;""</f>
        <v/>
      </c>
      <c r="AL955" s="20" t="str">
        <f>IF(AM955="","",$AM955&amp;"@"&amp;AN955&amp;IF(AN955="","","@"&amp;COUNTIF($AK$3:AK955,AN955)))</f>
        <v/>
      </c>
      <c r="AM955" s="26" t="str">
        <f t="shared" si="444"/>
        <v/>
      </c>
      <c r="AN955" s="4" t="str">
        <f>IF(AK955="",IF(AND(OR(H955&lt;&gt;"",G955&lt;&gt;""),E955=""),INDEX($AK$3:AK954,MATCH(MAX($AG$3:AG954),$AG$3:AG954,0),0),""),AK955)</f>
        <v/>
      </c>
      <c r="AO955" s="20" t="str">
        <f>IF(H955="",IF(AN955="","",IFERROR(INDEX(雇用者!$D$3:$D$100003,MATCH($AN955,雇用者!B$3:B$100003,0),0),"")),H955)&amp;""</f>
        <v/>
      </c>
      <c r="AP955" s="20" t="str">
        <f>IF(AN955="","",IFERROR(IF(AND(入力!I955="",H955=""),INDEX(雇用者!$E$3:$E$100003,MATCH($AN955,雇用者!B$3:B$100003,0),0),I955),I955))&amp;""</f>
        <v/>
      </c>
      <c r="AQ955" s="20" t="str">
        <f t="shared" si="445"/>
        <v/>
      </c>
      <c r="AR955" s="20" t="str">
        <f t="shared" si="446"/>
        <v/>
      </c>
      <c r="AS955" s="20" t="str">
        <f>IF(AN955="","",IFERROR(IF(AND(入力!G955="",H955=""),INDEX(雇用者!$F$3:$Y$100003,MATCH($AN955,雇用者!B$3:B$100003,0),MATCH($AM955,雇用者!$F$1:$Y$1,1)),IF(G955="","",G955)),IF(G955="","",G955)))</f>
        <v/>
      </c>
      <c r="AT955" s="21" t="str">
        <f t="shared" si="447"/>
        <v/>
      </c>
      <c r="AU955" s="21" t="str">
        <f>IF(AND(AT955&lt;&gt;"",COUNTIF($AL$3:AL955,AL955)=1),SUMIF($AL$3:$AT$100003,AL955,$AT$3:$AT$100003),"")</f>
        <v/>
      </c>
      <c r="AV955" s="21" t="str">
        <f>IF(AND(COUNTIF($AM$3:AM955,AM955)=COUNTIF($AM$3:AM100955,AM955),AM955&lt;&gt;""),SUMIF($AM$3:AM955,AM955,$AT$3:AT955),"")</f>
        <v/>
      </c>
      <c r="AW955" s="96"/>
      <c r="AX955" s="20" t="str">
        <f>IF(COUNT(BC955:BH955)=6,MAX($AX$3:AX954)+1,"")</f>
        <v/>
      </c>
      <c r="AY955" s="20" t="str">
        <f>IF(AZ955="","",RANK(AZ955,$AZ$3:$AZ$100003,1)+COUNTIF($AZ$3:AZ955,AZ955)-1)</f>
        <v/>
      </c>
      <c r="AZ955" s="20" t="str">
        <f t="shared" si="448"/>
        <v/>
      </c>
      <c r="BA955" s="20" t="str">
        <f>IF(AN955="","",IF(COUNTIF($AN$3:AN955,AN955)=1,1+MAX($BA$3:BA954),INDEX($BA$3:BA954,MATCH(AN955,$AN$3:AN955,0),0)))</f>
        <v/>
      </c>
      <c r="BB955" s="20" t="str">
        <f>IF(AO955="","",IF(COUNTIF($AO$3:AO955,AO955)=1,1+MAX($BB$3:BB954),INDEX($BB$3:BB954,MATCH(AO955,$AO$3:AO955,0),0)))</f>
        <v/>
      </c>
      <c r="BC955" s="54" t="str">
        <f t="shared" si="449"/>
        <v/>
      </c>
      <c r="BD955" s="54" t="str">
        <f t="shared" si="450"/>
        <v/>
      </c>
      <c r="BE955" s="20" t="str">
        <f>IF($AN955="","",IF(COUNTIF(AN955,"*"&amp;BE$1&amp;"*"),COUNTIF(AN$3:AN955,"*"&amp;BE$1&amp;"*"),""))</f>
        <v/>
      </c>
      <c r="BF955" s="20" t="str">
        <f>IF($AN955="","",IF(COUNTIF(AO955,"*"&amp;BF$1&amp;"*"),COUNTIF(AO$3:AO955,"*"&amp;BF$1&amp;"*"),""))</f>
        <v/>
      </c>
      <c r="BG955" s="20" t="str">
        <f>IF($AN955="","",IF(COUNTIF(AP955,"*"&amp;BG$1&amp;"*"),COUNTIF(AP$3:AP955,"*"&amp;BG$1&amp;"*"),""))</f>
        <v/>
      </c>
      <c r="BH955" s="20" t="str">
        <f>IF($AN955="","",IF(COUNTIF(AQ955,"*"&amp;BH$1&amp;"*"),COUNTIF(AQ$3:AQ955,"*"&amp;BH$1&amp;"*"),""))</f>
        <v/>
      </c>
      <c r="BI955" s="58" t="str">
        <f t="shared" si="451"/>
        <v/>
      </c>
      <c r="BJ955" s="20" t="str">
        <f t="shared" si="452"/>
        <v/>
      </c>
      <c r="BK955" s="20" t="str">
        <f t="shared" si="453"/>
        <v/>
      </c>
      <c r="BM955" s="20" t="str">
        <f>IF($BM$1&gt;=1+MAX($BM$3:BM954),1+MAX($BM$3:BM954),"")</f>
        <v/>
      </c>
      <c r="BN955" s="20" t="str">
        <f t="shared" si="455"/>
        <v/>
      </c>
      <c r="BO955" s="20" t="str">
        <f t="shared" si="455"/>
        <v/>
      </c>
      <c r="BP955" s="20" t="str">
        <f t="shared" si="455"/>
        <v/>
      </c>
      <c r="BQ955" s="20" t="str">
        <f t="shared" si="455"/>
        <v/>
      </c>
      <c r="BR955" s="20" t="str">
        <f t="shared" si="455"/>
        <v/>
      </c>
      <c r="BS955" s="20" t="str">
        <f t="shared" si="455"/>
        <v/>
      </c>
      <c r="BT955" s="20" t="str">
        <f t="shared" si="455"/>
        <v/>
      </c>
      <c r="BU955" s="20" t="str">
        <f t="shared" si="455"/>
        <v/>
      </c>
      <c r="BV955" s="20" t="str">
        <f t="shared" si="455"/>
        <v/>
      </c>
      <c r="BW955" s="20" t="str">
        <f t="shared" si="455"/>
        <v/>
      </c>
      <c r="BX955" s="20" t="str">
        <f t="shared" si="455"/>
        <v/>
      </c>
    </row>
    <row r="956" spans="2:76" ht="30" customHeight="1" x14ac:dyDescent="0.2">
      <c r="B956" s="52"/>
      <c r="C956" s="52"/>
      <c r="D956" s="52"/>
      <c r="E956" s="30"/>
      <c r="F956" s="31"/>
      <c r="G956" s="32"/>
      <c r="H956" s="30"/>
      <c r="I956" s="31"/>
      <c r="J956" s="34"/>
      <c r="K956" s="112" t="str">
        <f t="shared" si="431"/>
        <v/>
      </c>
      <c r="L956" s="108" t="str">
        <f t="shared" si="432"/>
        <v/>
      </c>
      <c r="M956" s="108" t="str">
        <f t="shared" si="433"/>
        <v/>
      </c>
      <c r="N956" s="31" t="str">
        <f t="shared" si="434"/>
        <v/>
      </c>
      <c r="O956" s="31" t="str">
        <f t="shared" si="435"/>
        <v/>
      </c>
      <c r="P956" s="49" t="str">
        <f t="shared" si="436"/>
        <v/>
      </c>
      <c r="Q956" s="49" t="str">
        <f t="shared" si="437"/>
        <v/>
      </c>
      <c r="R956" s="32" t="str">
        <f t="shared" si="438"/>
        <v/>
      </c>
      <c r="S956" s="19"/>
      <c r="T956" s="45" t="str">
        <f t="shared" si="439"/>
        <v/>
      </c>
      <c r="U956" s="32" t="str">
        <f t="shared" si="440"/>
        <v/>
      </c>
      <c r="V956" s="22"/>
      <c r="W956" s="6" t="str">
        <f t="shared" si="429"/>
        <v/>
      </c>
      <c r="X956" s="7" t="str">
        <f t="shared" si="441"/>
        <v/>
      </c>
      <c r="Y956" s="19"/>
      <c r="Z956" s="13" t="str">
        <f t="shared" si="430"/>
        <v/>
      </c>
      <c r="AA956" s="13" t="str">
        <f t="shared" si="442"/>
        <v/>
      </c>
      <c r="AB956" s="7" t="str">
        <f t="shared" si="443"/>
        <v/>
      </c>
      <c r="AC956" s="22"/>
      <c r="AD956" s="3" t="str">
        <f>IF(B956="","",COUNT(B$3:B956))</f>
        <v/>
      </c>
      <c r="AE956" s="3" t="str">
        <f>IF(C956="","",COUNT(C$3:C956))</f>
        <v/>
      </c>
      <c r="AF956" s="3" t="str">
        <f>IF(D956="","",COUNT(D$3:D956))</f>
        <v/>
      </c>
      <c r="AG956" s="20" t="str">
        <f>IF(E956="","",COUNTA($E$3:E956))</f>
        <v/>
      </c>
      <c r="AH956" s="38" t="str">
        <f>IF(B956="",IF(OR($C956&lt;&gt;"",$D956&lt;&gt;"",$E956&lt;&gt;"",$H956&lt;&gt;"",$G956&lt;&gt;""),INDEX(AH$3:AH955,MATCH(MAX(AD$3:AD955),AD$3:AD955,0),0),""),B956)</f>
        <v/>
      </c>
      <c r="AI956" s="38" t="str">
        <f>IF(C956="",IF(OR($D956&lt;&gt;"",$E956&lt;&gt;"",$H956&lt;&gt;"",$G956&lt;&gt;""),INDEX(AI$3:AI955,MATCH(MAX(AE$3:AE955),AE$3:AE955,0),0),""),C956)</f>
        <v/>
      </c>
      <c r="AJ956" s="38" t="str">
        <f>IF(D956="",IF(OR($E956&lt;&gt;"",$H956&lt;&gt;"",$G956&lt;&gt;""),INDEX(AJ$3:AJ955,MATCH(MAX(AF$3:AF955),AF$3:AF955,0),0),""),D956)</f>
        <v/>
      </c>
      <c r="AK956" s="4" t="str">
        <f>IF(入力!E956="","",IFERROR(INDEX(雇用者!$B$3:$B$100003,IFERROR(MATCH("*"&amp;$E956&amp;"*",雇用者!B$3:B$100003,0),MATCH("*"&amp;$E956&amp;"*",雇用者!C$3:C$100003,0)),0),入力!E956))&amp;""</f>
        <v/>
      </c>
      <c r="AL956" s="20" t="str">
        <f>IF(AM956="","",$AM956&amp;"@"&amp;AN956&amp;IF(AN956="","","@"&amp;COUNTIF($AK$3:AK956,AN956)))</f>
        <v/>
      </c>
      <c r="AM956" s="26" t="str">
        <f t="shared" si="444"/>
        <v/>
      </c>
      <c r="AN956" s="4" t="str">
        <f>IF(AK956="",IF(AND(OR(H956&lt;&gt;"",G956&lt;&gt;""),E956=""),INDEX($AK$3:AK955,MATCH(MAX($AG$3:AG955),$AG$3:AG955,0),0),""),AK956)</f>
        <v/>
      </c>
      <c r="AO956" s="20" t="str">
        <f>IF(H956="",IF(AN956="","",IFERROR(INDEX(雇用者!$D$3:$D$100003,MATCH($AN956,雇用者!B$3:B$100003,0),0),"")),H956)&amp;""</f>
        <v/>
      </c>
      <c r="AP956" s="20" t="str">
        <f>IF(AN956="","",IFERROR(IF(AND(入力!I956="",H956=""),INDEX(雇用者!$E$3:$E$100003,MATCH($AN956,雇用者!B$3:B$100003,0),0),I956),I956))&amp;""</f>
        <v/>
      </c>
      <c r="AQ956" s="20" t="str">
        <f t="shared" si="445"/>
        <v/>
      </c>
      <c r="AR956" s="20" t="str">
        <f t="shared" si="446"/>
        <v/>
      </c>
      <c r="AS956" s="20" t="str">
        <f>IF(AN956="","",IFERROR(IF(AND(入力!G956="",H956=""),INDEX(雇用者!$F$3:$Y$100003,MATCH($AN956,雇用者!B$3:B$100003,0),MATCH($AM956,雇用者!$F$1:$Y$1,1)),IF(G956="","",G956)),IF(G956="","",G956)))</f>
        <v/>
      </c>
      <c r="AT956" s="21" t="str">
        <f t="shared" si="447"/>
        <v/>
      </c>
      <c r="AU956" s="21" t="str">
        <f>IF(AND(AT956&lt;&gt;"",COUNTIF($AL$3:AL956,AL956)=1),SUMIF($AL$3:$AT$100003,AL956,$AT$3:$AT$100003),"")</f>
        <v/>
      </c>
      <c r="AV956" s="21" t="str">
        <f>IF(AND(COUNTIF($AM$3:AM956,AM956)=COUNTIF($AM$3:AM100956,AM956),AM956&lt;&gt;""),SUMIF($AM$3:AM956,AM956,$AT$3:AT956),"")</f>
        <v/>
      </c>
      <c r="AW956" s="96"/>
      <c r="AX956" s="20" t="str">
        <f>IF(COUNT(BC956:BH956)=6,MAX($AX$3:AX955)+1,"")</f>
        <v/>
      </c>
      <c r="AY956" s="20" t="str">
        <f>IF(AZ956="","",RANK(AZ956,$AZ$3:$AZ$100003,1)+COUNTIF($AZ$3:AZ956,AZ956)-1)</f>
        <v/>
      </c>
      <c r="AZ956" s="20" t="str">
        <f t="shared" si="448"/>
        <v/>
      </c>
      <c r="BA956" s="20" t="str">
        <f>IF(AN956="","",IF(COUNTIF($AN$3:AN956,AN956)=1,1+MAX($BA$3:BA955),INDEX($BA$3:BA955,MATCH(AN956,$AN$3:AN956,0),0)))</f>
        <v/>
      </c>
      <c r="BB956" s="20" t="str">
        <f>IF(AO956="","",IF(COUNTIF($AO$3:AO956,AO956)=1,1+MAX($BB$3:BB955),INDEX($BB$3:BB955,MATCH(AO956,$AO$3:AO956,0),0)))</f>
        <v/>
      </c>
      <c r="BC956" s="54" t="str">
        <f t="shared" si="449"/>
        <v/>
      </c>
      <c r="BD956" s="54" t="str">
        <f t="shared" si="450"/>
        <v/>
      </c>
      <c r="BE956" s="20" t="str">
        <f>IF($AN956="","",IF(COUNTIF(AN956,"*"&amp;BE$1&amp;"*"),COUNTIF(AN$3:AN956,"*"&amp;BE$1&amp;"*"),""))</f>
        <v/>
      </c>
      <c r="BF956" s="20" t="str">
        <f>IF($AN956="","",IF(COUNTIF(AO956,"*"&amp;BF$1&amp;"*"),COUNTIF(AO$3:AO956,"*"&amp;BF$1&amp;"*"),""))</f>
        <v/>
      </c>
      <c r="BG956" s="20" t="str">
        <f>IF($AN956="","",IF(COUNTIF(AP956,"*"&amp;BG$1&amp;"*"),COUNTIF(AP$3:AP956,"*"&amp;BG$1&amp;"*"),""))</f>
        <v/>
      </c>
      <c r="BH956" s="20" t="str">
        <f>IF($AN956="","",IF(COUNTIF(AQ956,"*"&amp;BH$1&amp;"*"),COUNTIF(AQ$3:AQ956,"*"&amp;BH$1&amp;"*"),""))</f>
        <v/>
      </c>
      <c r="BI956" s="58" t="str">
        <f t="shared" si="451"/>
        <v/>
      </c>
      <c r="BJ956" s="20" t="str">
        <f t="shared" si="452"/>
        <v/>
      </c>
      <c r="BK956" s="20" t="str">
        <f t="shared" si="453"/>
        <v/>
      </c>
      <c r="BM956" s="20" t="str">
        <f>IF($BM$1&gt;=1+MAX($BM$3:BM955),1+MAX($BM$3:BM955),"")</f>
        <v/>
      </c>
      <c r="BN956" s="20" t="str">
        <f t="shared" si="455"/>
        <v/>
      </c>
      <c r="BO956" s="20" t="str">
        <f t="shared" si="455"/>
        <v/>
      </c>
      <c r="BP956" s="20" t="str">
        <f t="shared" si="455"/>
        <v/>
      </c>
      <c r="BQ956" s="20" t="str">
        <f t="shared" si="455"/>
        <v/>
      </c>
      <c r="BR956" s="20" t="str">
        <f t="shared" si="455"/>
        <v/>
      </c>
      <c r="BS956" s="20" t="str">
        <f t="shared" si="455"/>
        <v/>
      </c>
      <c r="BT956" s="20" t="str">
        <f t="shared" si="455"/>
        <v/>
      </c>
      <c r="BU956" s="20" t="str">
        <f t="shared" si="455"/>
        <v/>
      </c>
      <c r="BV956" s="20" t="str">
        <f t="shared" si="455"/>
        <v/>
      </c>
      <c r="BW956" s="20" t="str">
        <f t="shared" si="455"/>
        <v/>
      </c>
      <c r="BX956" s="20" t="str">
        <f t="shared" si="455"/>
        <v/>
      </c>
    </row>
    <row r="957" spans="2:76" ht="30" customHeight="1" x14ac:dyDescent="0.2">
      <c r="B957" s="52"/>
      <c r="C957" s="52"/>
      <c r="D957" s="52"/>
      <c r="E957" s="30"/>
      <c r="F957" s="31"/>
      <c r="G957" s="32"/>
      <c r="H957" s="30"/>
      <c r="I957" s="31"/>
      <c r="J957" s="34"/>
      <c r="K957" s="112" t="str">
        <f t="shared" si="431"/>
        <v/>
      </c>
      <c r="L957" s="108" t="str">
        <f t="shared" si="432"/>
        <v/>
      </c>
      <c r="M957" s="108" t="str">
        <f t="shared" si="433"/>
        <v/>
      </c>
      <c r="N957" s="31" t="str">
        <f t="shared" si="434"/>
        <v/>
      </c>
      <c r="O957" s="31" t="str">
        <f t="shared" si="435"/>
        <v/>
      </c>
      <c r="P957" s="49" t="str">
        <f t="shared" si="436"/>
        <v/>
      </c>
      <c r="Q957" s="49" t="str">
        <f t="shared" si="437"/>
        <v/>
      </c>
      <c r="R957" s="32" t="str">
        <f t="shared" si="438"/>
        <v/>
      </c>
      <c r="S957" s="19"/>
      <c r="T957" s="45" t="str">
        <f t="shared" si="439"/>
        <v/>
      </c>
      <c r="U957" s="32" t="str">
        <f t="shared" si="440"/>
        <v/>
      </c>
      <c r="V957" s="22"/>
      <c r="W957" s="6" t="str">
        <f t="shared" si="429"/>
        <v/>
      </c>
      <c r="X957" s="7" t="str">
        <f t="shared" si="441"/>
        <v/>
      </c>
      <c r="Y957" s="19"/>
      <c r="Z957" s="13" t="str">
        <f t="shared" si="430"/>
        <v/>
      </c>
      <c r="AA957" s="13" t="str">
        <f t="shared" si="442"/>
        <v/>
      </c>
      <c r="AB957" s="7" t="str">
        <f t="shared" si="443"/>
        <v/>
      </c>
      <c r="AC957" s="22"/>
      <c r="AD957" s="3" t="str">
        <f>IF(B957="","",COUNT(B$3:B957))</f>
        <v/>
      </c>
      <c r="AE957" s="3" t="str">
        <f>IF(C957="","",COUNT(C$3:C957))</f>
        <v/>
      </c>
      <c r="AF957" s="3" t="str">
        <f>IF(D957="","",COUNT(D$3:D957))</f>
        <v/>
      </c>
      <c r="AG957" s="20" t="str">
        <f>IF(E957="","",COUNTA($E$3:E957))</f>
        <v/>
      </c>
      <c r="AH957" s="38" t="str">
        <f>IF(B957="",IF(OR($C957&lt;&gt;"",$D957&lt;&gt;"",$E957&lt;&gt;"",$H957&lt;&gt;"",$G957&lt;&gt;""),INDEX(AH$3:AH956,MATCH(MAX(AD$3:AD956),AD$3:AD956,0),0),""),B957)</f>
        <v/>
      </c>
      <c r="AI957" s="38" t="str">
        <f>IF(C957="",IF(OR($D957&lt;&gt;"",$E957&lt;&gt;"",$H957&lt;&gt;"",$G957&lt;&gt;""),INDEX(AI$3:AI956,MATCH(MAX(AE$3:AE956),AE$3:AE956,0),0),""),C957)</f>
        <v/>
      </c>
      <c r="AJ957" s="38" t="str">
        <f>IF(D957="",IF(OR($E957&lt;&gt;"",$H957&lt;&gt;"",$G957&lt;&gt;""),INDEX(AJ$3:AJ956,MATCH(MAX(AF$3:AF956),AF$3:AF956,0),0),""),D957)</f>
        <v/>
      </c>
      <c r="AK957" s="4" t="str">
        <f>IF(入力!E957="","",IFERROR(INDEX(雇用者!$B$3:$B$100003,IFERROR(MATCH("*"&amp;$E957&amp;"*",雇用者!B$3:B$100003,0),MATCH("*"&amp;$E957&amp;"*",雇用者!C$3:C$100003,0)),0),入力!E957))&amp;""</f>
        <v/>
      </c>
      <c r="AL957" s="20" t="str">
        <f>IF(AM957="","",$AM957&amp;"@"&amp;AN957&amp;IF(AN957="","","@"&amp;COUNTIF($AK$3:AK957,AN957)))</f>
        <v/>
      </c>
      <c r="AM957" s="26" t="str">
        <f t="shared" si="444"/>
        <v/>
      </c>
      <c r="AN957" s="4" t="str">
        <f>IF(AK957="",IF(AND(OR(H957&lt;&gt;"",G957&lt;&gt;""),E957=""),INDEX($AK$3:AK956,MATCH(MAX($AG$3:AG956),$AG$3:AG956,0),0),""),AK957)</f>
        <v/>
      </c>
      <c r="AO957" s="20" t="str">
        <f>IF(H957="",IF(AN957="","",IFERROR(INDEX(雇用者!$D$3:$D$100003,MATCH($AN957,雇用者!B$3:B$100003,0),0),"")),H957)&amp;""</f>
        <v/>
      </c>
      <c r="AP957" s="20" t="str">
        <f>IF(AN957="","",IFERROR(IF(AND(入力!I957="",H957=""),INDEX(雇用者!$E$3:$E$100003,MATCH($AN957,雇用者!B$3:B$100003,0),0),I957),I957))&amp;""</f>
        <v/>
      </c>
      <c r="AQ957" s="20" t="str">
        <f t="shared" si="445"/>
        <v/>
      </c>
      <c r="AR957" s="20" t="str">
        <f t="shared" si="446"/>
        <v/>
      </c>
      <c r="AS957" s="20" t="str">
        <f>IF(AN957="","",IFERROR(IF(AND(入力!G957="",H957=""),INDEX(雇用者!$F$3:$Y$100003,MATCH($AN957,雇用者!B$3:B$100003,0),MATCH($AM957,雇用者!$F$1:$Y$1,1)),IF(G957="","",G957)),IF(G957="","",G957)))</f>
        <v/>
      </c>
      <c r="AT957" s="21" t="str">
        <f t="shared" si="447"/>
        <v/>
      </c>
      <c r="AU957" s="21" t="str">
        <f>IF(AND(AT957&lt;&gt;"",COUNTIF($AL$3:AL957,AL957)=1),SUMIF($AL$3:$AT$100003,AL957,$AT$3:$AT$100003),"")</f>
        <v/>
      </c>
      <c r="AV957" s="21" t="str">
        <f>IF(AND(COUNTIF($AM$3:AM957,AM957)=COUNTIF($AM$3:AM100957,AM957),AM957&lt;&gt;""),SUMIF($AM$3:AM957,AM957,$AT$3:AT957),"")</f>
        <v/>
      </c>
      <c r="AW957" s="96"/>
      <c r="AX957" s="20" t="str">
        <f>IF(COUNT(BC957:BH957)=6,MAX($AX$3:AX956)+1,"")</f>
        <v/>
      </c>
      <c r="AY957" s="20" t="str">
        <f>IF(AZ957="","",RANK(AZ957,$AZ$3:$AZ$100003,1)+COUNTIF($AZ$3:AZ957,AZ957)-1)</f>
        <v/>
      </c>
      <c r="AZ957" s="20" t="str">
        <f t="shared" si="448"/>
        <v/>
      </c>
      <c r="BA957" s="20" t="str">
        <f>IF(AN957="","",IF(COUNTIF($AN$3:AN957,AN957)=1,1+MAX($BA$3:BA956),INDEX($BA$3:BA956,MATCH(AN957,$AN$3:AN957,0),0)))</f>
        <v/>
      </c>
      <c r="BB957" s="20" t="str">
        <f>IF(AO957="","",IF(COUNTIF($AO$3:AO957,AO957)=1,1+MAX($BB$3:BB956),INDEX($BB$3:BB956,MATCH(AO957,$AO$3:AO957,0),0)))</f>
        <v/>
      </c>
      <c r="BC957" s="54" t="str">
        <f t="shared" si="449"/>
        <v/>
      </c>
      <c r="BD957" s="54" t="str">
        <f t="shared" si="450"/>
        <v/>
      </c>
      <c r="BE957" s="20" t="str">
        <f>IF($AN957="","",IF(COUNTIF(AN957,"*"&amp;BE$1&amp;"*"),COUNTIF(AN$3:AN957,"*"&amp;BE$1&amp;"*"),""))</f>
        <v/>
      </c>
      <c r="BF957" s="20" t="str">
        <f>IF($AN957="","",IF(COUNTIF(AO957,"*"&amp;BF$1&amp;"*"),COUNTIF(AO$3:AO957,"*"&amp;BF$1&amp;"*"),""))</f>
        <v/>
      </c>
      <c r="BG957" s="20" t="str">
        <f>IF($AN957="","",IF(COUNTIF(AP957,"*"&amp;BG$1&amp;"*"),COUNTIF(AP$3:AP957,"*"&amp;BG$1&amp;"*"),""))</f>
        <v/>
      </c>
      <c r="BH957" s="20" t="str">
        <f>IF($AN957="","",IF(COUNTIF(AQ957,"*"&amp;BH$1&amp;"*"),COUNTIF(AQ$3:AQ957,"*"&amp;BH$1&amp;"*"),""))</f>
        <v/>
      </c>
      <c r="BI957" s="58" t="str">
        <f t="shared" si="451"/>
        <v/>
      </c>
      <c r="BJ957" s="20" t="str">
        <f t="shared" si="452"/>
        <v/>
      </c>
      <c r="BK957" s="20" t="str">
        <f t="shared" si="453"/>
        <v/>
      </c>
      <c r="BM957" s="20" t="str">
        <f>IF($BM$1&gt;=1+MAX($BM$3:BM956),1+MAX($BM$3:BM956),"")</f>
        <v/>
      </c>
      <c r="BN957" s="20" t="str">
        <f t="shared" si="455"/>
        <v/>
      </c>
      <c r="BO957" s="20" t="str">
        <f t="shared" si="455"/>
        <v/>
      </c>
      <c r="BP957" s="20" t="str">
        <f t="shared" si="455"/>
        <v/>
      </c>
      <c r="BQ957" s="20" t="str">
        <f t="shared" si="455"/>
        <v/>
      </c>
      <c r="BR957" s="20" t="str">
        <f t="shared" si="455"/>
        <v/>
      </c>
      <c r="BS957" s="20" t="str">
        <f t="shared" si="455"/>
        <v/>
      </c>
      <c r="BT957" s="20" t="str">
        <f t="shared" si="455"/>
        <v/>
      </c>
      <c r="BU957" s="20" t="str">
        <f t="shared" si="455"/>
        <v/>
      </c>
      <c r="BV957" s="20" t="str">
        <f t="shared" si="455"/>
        <v/>
      </c>
      <c r="BW957" s="20" t="str">
        <f t="shared" si="455"/>
        <v/>
      </c>
      <c r="BX957" s="20" t="str">
        <f t="shared" si="455"/>
        <v/>
      </c>
    </row>
    <row r="958" spans="2:76" ht="30" customHeight="1" x14ac:dyDescent="0.2">
      <c r="B958" s="52"/>
      <c r="C958" s="52"/>
      <c r="D958" s="52"/>
      <c r="E958" s="30"/>
      <c r="F958" s="31"/>
      <c r="G958" s="32"/>
      <c r="H958" s="30"/>
      <c r="I958" s="31"/>
      <c r="J958" s="34"/>
      <c r="K958" s="112" t="str">
        <f t="shared" si="431"/>
        <v/>
      </c>
      <c r="L958" s="108" t="str">
        <f t="shared" si="432"/>
        <v/>
      </c>
      <c r="M958" s="108" t="str">
        <f t="shared" si="433"/>
        <v/>
      </c>
      <c r="N958" s="31" t="str">
        <f t="shared" si="434"/>
        <v/>
      </c>
      <c r="O958" s="31" t="str">
        <f t="shared" si="435"/>
        <v/>
      </c>
      <c r="P958" s="49" t="str">
        <f t="shared" si="436"/>
        <v/>
      </c>
      <c r="Q958" s="49" t="str">
        <f t="shared" si="437"/>
        <v/>
      </c>
      <c r="R958" s="32" t="str">
        <f t="shared" si="438"/>
        <v/>
      </c>
      <c r="S958" s="19"/>
      <c r="T958" s="45" t="str">
        <f t="shared" si="439"/>
        <v/>
      </c>
      <c r="U958" s="32" t="str">
        <f t="shared" si="440"/>
        <v/>
      </c>
      <c r="V958" s="22"/>
      <c r="W958" s="6" t="str">
        <f t="shared" si="429"/>
        <v/>
      </c>
      <c r="X958" s="7" t="str">
        <f t="shared" si="441"/>
        <v/>
      </c>
      <c r="Y958" s="19"/>
      <c r="Z958" s="13" t="str">
        <f t="shared" si="430"/>
        <v/>
      </c>
      <c r="AA958" s="13" t="str">
        <f t="shared" si="442"/>
        <v/>
      </c>
      <c r="AB958" s="7" t="str">
        <f t="shared" si="443"/>
        <v/>
      </c>
      <c r="AC958" s="22"/>
      <c r="AD958" s="3" t="str">
        <f>IF(B958="","",COUNT(B$3:B958))</f>
        <v/>
      </c>
      <c r="AE958" s="3" t="str">
        <f>IF(C958="","",COUNT(C$3:C958))</f>
        <v/>
      </c>
      <c r="AF958" s="3" t="str">
        <f>IF(D958="","",COUNT(D$3:D958))</f>
        <v/>
      </c>
      <c r="AG958" s="20" t="str">
        <f>IF(E958="","",COUNTA($E$3:E958))</f>
        <v/>
      </c>
      <c r="AH958" s="38" t="str">
        <f>IF(B958="",IF(OR($C958&lt;&gt;"",$D958&lt;&gt;"",$E958&lt;&gt;"",$H958&lt;&gt;"",$G958&lt;&gt;""),INDEX(AH$3:AH957,MATCH(MAX(AD$3:AD957),AD$3:AD957,0),0),""),B958)</f>
        <v/>
      </c>
      <c r="AI958" s="38" t="str">
        <f>IF(C958="",IF(OR($D958&lt;&gt;"",$E958&lt;&gt;"",$H958&lt;&gt;"",$G958&lt;&gt;""),INDEX(AI$3:AI957,MATCH(MAX(AE$3:AE957),AE$3:AE957,0),0),""),C958)</f>
        <v/>
      </c>
      <c r="AJ958" s="38" t="str">
        <f>IF(D958="",IF(OR($E958&lt;&gt;"",$H958&lt;&gt;"",$G958&lt;&gt;""),INDEX(AJ$3:AJ957,MATCH(MAX(AF$3:AF957),AF$3:AF957,0),0),""),D958)</f>
        <v/>
      </c>
      <c r="AK958" s="4" t="str">
        <f>IF(入力!E958="","",IFERROR(INDEX(雇用者!$B$3:$B$100003,IFERROR(MATCH("*"&amp;$E958&amp;"*",雇用者!B$3:B$100003,0),MATCH("*"&amp;$E958&amp;"*",雇用者!C$3:C$100003,0)),0),入力!E958))&amp;""</f>
        <v/>
      </c>
      <c r="AL958" s="20" t="str">
        <f>IF(AM958="","",$AM958&amp;"@"&amp;AN958&amp;IF(AN958="","","@"&amp;COUNTIF($AK$3:AK958,AN958)))</f>
        <v/>
      </c>
      <c r="AM958" s="26" t="str">
        <f t="shared" si="444"/>
        <v/>
      </c>
      <c r="AN958" s="4" t="str">
        <f>IF(AK958="",IF(AND(OR(H958&lt;&gt;"",G958&lt;&gt;""),E958=""),INDEX($AK$3:AK957,MATCH(MAX($AG$3:AG957),$AG$3:AG957,0),0),""),AK958)</f>
        <v/>
      </c>
      <c r="AO958" s="20" t="str">
        <f>IF(H958="",IF(AN958="","",IFERROR(INDEX(雇用者!$D$3:$D$100003,MATCH($AN958,雇用者!B$3:B$100003,0),0),"")),H958)&amp;""</f>
        <v/>
      </c>
      <c r="AP958" s="20" t="str">
        <f>IF(AN958="","",IFERROR(IF(AND(入力!I958="",H958=""),INDEX(雇用者!$E$3:$E$100003,MATCH($AN958,雇用者!B$3:B$100003,0),0),I958),I958))&amp;""</f>
        <v/>
      </c>
      <c r="AQ958" s="20" t="str">
        <f t="shared" si="445"/>
        <v/>
      </c>
      <c r="AR958" s="20" t="str">
        <f t="shared" si="446"/>
        <v/>
      </c>
      <c r="AS958" s="20" t="str">
        <f>IF(AN958="","",IFERROR(IF(AND(入力!G958="",H958=""),INDEX(雇用者!$F$3:$Y$100003,MATCH($AN958,雇用者!B$3:B$100003,0),MATCH($AM958,雇用者!$F$1:$Y$1,1)),IF(G958="","",G958)),IF(G958="","",G958)))</f>
        <v/>
      </c>
      <c r="AT958" s="21" t="str">
        <f t="shared" si="447"/>
        <v/>
      </c>
      <c r="AU958" s="21" t="str">
        <f>IF(AND(AT958&lt;&gt;"",COUNTIF($AL$3:AL958,AL958)=1),SUMIF($AL$3:$AT$100003,AL958,$AT$3:$AT$100003),"")</f>
        <v/>
      </c>
      <c r="AV958" s="21" t="str">
        <f>IF(AND(COUNTIF($AM$3:AM958,AM958)=COUNTIF($AM$3:AM100958,AM958),AM958&lt;&gt;""),SUMIF($AM$3:AM958,AM958,$AT$3:AT958),"")</f>
        <v/>
      </c>
      <c r="AW958" s="96"/>
      <c r="AX958" s="20" t="str">
        <f>IF(COUNT(BC958:BH958)=6,MAX($AX$3:AX957)+1,"")</f>
        <v/>
      </c>
      <c r="AY958" s="20" t="str">
        <f>IF(AZ958="","",RANK(AZ958,$AZ$3:$AZ$100003,1)+COUNTIF($AZ$3:AZ958,AZ958)-1)</f>
        <v/>
      </c>
      <c r="AZ958" s="20" t="str">
        <f t="shared" si="448"/>
        <v/>
      </c>
      <c r="BA958" s="20" t="str">
        <f>IF(AN958="","",IF(COUNTIF($AN$3:AN958,AN958)=1,1+MAX($BA$3:BA957),INDEX($BA$3:BA957,MATCH(AN958,$AN$3:AN958,0),0)))</f>
        <v/>
      </c>
      <c r="BB958" s="20" t="str">
        <f>IF(AO958="","",IF(COUNTIF($AO$3:AO958,AO958)=1,1+MAX($BB$3:BB957),INDEX($BB$3:BB957,MATCH(AO958,$AO$3:AO958,0),0)))</f>
        <v/>
      </c>
      <c r="BC958" s="54" t="str">
        <f t="shared" si="449"/>
        <v/>
      </c>
      <c r="BD958" s="54" t="str">
        <f t="shared" si="450"/>
        <v/>
      </c>
      <c r="BE958" s="20" t="str">
        <f>IF($AN958="","",IF(COUNTIF(AN958,"*"&amp;BE$1&amp;"*"),COUNTIF(AN$3:AN958,"*"&amp;BE$1&amp;"*"),""))</f>
        <v/>
      </c>
      <c r="BF958" s="20" t="str">
        <f>IF($AN958="","",IF(COUNTIF(AO958,"*"&amp;BF$1&amp;"*"),COUNTIF(AO$3:AO958,"*"&amp;BF$1&amp;"*"),""))</f>
        <v/>
      </c>
      <c r="BG958" s="20" t="str">
        <f>IF($AN958="","",IF(COUNTIF(AP958,"*"&amp;BG$1&amp;"*"),COUNTIF(AP$3:AP958,"*"&amp;BG$1&amp;"*"),""))</f>
        <v/>
      </c>
      <c r="BH958" s="20" t="str">
        <f>IF($AN958="","",IF(COUNTIF(AQ958,"*"&amp;BH$1&amp;"*"),COUNTIF(AQ$3:AQ958,"*"&amp;BH$1&amp;"*"),""))</f>
        <v/>
      </c>
      <c r="BI958" s="58" t="str">
        <f t="shared" si="451"/>
        <v/>
      </c>
      <c r="BJ958" s="20" t="str">
        <f t="shared" si="452"/>
        <v/>
      </c>
      <c r="BK958" s="20" t="str">
        <f t="shared" si="453"/>
        <v/>
      </c>
      <c r="BM958" s="20" t="str">
        <f>IF($BM$1&gt;=1+MAX($BM$3:BM957),1+MAX($BM$3:BM957),"")</f>
        <v/>
      </c>
      <c r="BN958" s="20" t="str">
        <f t="shared" si="455"/>
        <v/>
      </c>
      <c r="BO958" s="20" t="str">
        <f t="shared" si="455"/>
        <v/>
      </c>
      <c r="BP958" s="20" t="str">
        <f t="shared" si="455"/>
        <v/>
      </c>
      <c r="BQ958" s="20" t="str">
        <f t="shared" si="455"/>
        <v/>
      </c>
      <c r="BR958" s="20" t="str">
        <f t="shared" si="455"/>
        <v/>
      </c>
      <c r="BS958" s="20" t="str">
        <f t="shared" si="455"/>
        <v/>
      </c>
      <c r="BT958" s="20" t="str">
        <f t="shared" si="455"/>
        <v/>
      </c>
      <c r="BU958" s="20" t="str">
        <f t="shared" si="455"/>
        <v/>
      </c>
      <c r="BV958" s="20" t="str">
        <f t="shared" si="455"/>
        <v/>
      </c>
      <c r="BW958" s="20" t="str">
        <f t="shared" si="455"/>
        <v/>
      </c>
      <c r="BX958" s="20" t="str">
        <f t="shared" si="455"/>
        <v/>
      </c>
    </row>
    <row r="959" spans="2:76" ht="30" customHeight="1" x14ac:dyDescent="0.2">
      <c r="B959" s="52"/>
      <c r="C959" s="52"/>
      <c r="D959" s="52"/>
      <c r="E959" s="30"/>
      <c r="F959" s="31"/>
      <c r="G959" s="32"/>
      <c r="H959" s="30"/>
      <c r="I959" s="31"/>
      <c r="J959" s="34"/>
      <c r="K959" s="112" t="str">
        <f t="shared" si="431"/>
        <v/>
      </c>
      <c r="L959" s="108" t="str">
        <f t="shared" si="432"/>
        <v/>
      </c>
      <c r="M959" s="108" t="str">
        <f t="shared" si="433"/>
        <v/>
      </c>
      <c r="N959" s="31" t="str">
        <f t="shared" si="434"/>
        <v/>
      </c>
      <c r="O959" s="31" t="str">
        <f t="shared" si="435"/>
        <v/>
      </c>
      <c r="P959" s="49" t="str">
        <f t="shared" si="436"/>
        <v/>
      </c>
      <c r="Q959" s="49" t="str">
        <f t="shared" si="437"/>
        <v/>
      </c>
      <c r="R959" s="32" t="str">
        <f t="shared" si="438"/>
        <v/>
      </c>
      <c r="S959" s="19"/>
      <c r="T959" s="45" t="str">
        <f t="shared" si="439"/>
        <v/>
      </c>
      <c r="U959" s="32" t="str">
        <f t="shared" si="440"/>
        <v/>
      </c>
      <c r="V959" s="22"/>
      <c r="W959" s="6" t="str">
        <f t="shared" si="429"/>
        <v/>
      </c>
      <c r="X959" s="7" t="str">
        <f t="shared" si="441"/>
        <v/>
      </c>
      <c r="Y959" s="19"/>
      <c r="Z959" s="13" t="str">
        <f t="shared" si="430"/>
        <v/>
      </c>
      <c r="AA959" s="13" t="str">
        <f t="shared" si="442"/>
        <v/>
      </c>
      <c r="AB959" s="7" t="str">
        <f t="shared" si="443"/>
        <v/>
      </c>
      <c r="AC959" s="22"/>
      <c r="AD959" s="3" t="str">
        <f>IF(B959="","",COUNT(B$3:B959))</f>
        <v/>
      </c>
      <c r="AE959" s="3" t="str">
        <f>IF(C959="","",COUNT(C$3:C959))</f>
        <v/>
      </c>
      <c r="AF959" s="3" t="str">
        <f>IF(D959="","",COUNT(D$3:D959))</f>
        <v/>
      </c>
      <c r="AG959" s="20" t="str">
        <f>IF(E959="","",COUNTA($E$3:E959))</f>
        <v/>
      </c>
      <c r="AH959" s="38" t="str">
        <f>IF(B959="",IF(OR($C959&lt;&gt;"",$D959&lt;&gt;"",$E959&lt;&gt;"",$H959&lt;&gt;"",$G959&lt;&gt;""),INDEX(AH$3:AH958,MATCH(MAX(AD$3:AD958),AD$3:AD958,0),0),""),B959)</f>
        <v/>
      </c>
      <c r="AI959" s="38" t="str">
        <f>IF(C959="",IF(OR($D959&lt;&gt;"",$E959&lt;&gt;"",$H959&lt;&gt;"",$G959&lt;&gt;""),INDEX(AI$3:AI958,MATCH(MAX(AE$3:AE958),AE$3:AE958,0),0),""),C959)</f>
        <v/>
      </c>
      <c r="AJ959" s="38" t="str">
        <f>IF(D959="",IF(OR($E959&lt;&gt;"",$H959&lt;&gt;"",$G959&lt;&gt;""),INDEX(AJ$3:AJ958,MATCH(MAX(AF$3:AF958),AF$3:AF958,0),0),""),D959)</f>
        <v/>
      </c>
      <c r="AK959" s="4" t="str">
        <f>IF(入力!E959="","",IFERROR(INDEX(雇用者!$B$3:$B$100003,IFERROR(MATCH("*"&amp;$E959&amp;"*",雇用者!B$3:B$100003,0),MATCH("*"&amp;$E959&amp;"*",雇用者!C$3:C$100003,0)),0),入力!E959))&amp;""</f>
        <v/>
      </c>
      <c r="AL959" s="20" t="str">
        <f>IF(AM959="","",$AM959&amp;"@"&amp;AN959&amp;IF(AN959="","","@"&amp;COUNTIF($AK$3:AK959,AN959)))</f>
        <v/>
      </c>
      <c r="AM959" s="26" t="str">
        <f t="shared" si="444"/>
        <v/>
      </c>
      <c r="AN959" s="4" t="str">
        <f>IF(AK959="",IF(AND(OR(H959&lt;&gt;"",G959&lt;&gt;""),E959=""),INDEX($AK$3:AK958,MATCH(MAX($AG$3:AG958),$AG$3:AG958,0),0),""),AK959)</f>
        <v/>
      </c>
      <c r="AO959" s="20" t="str">
        <f>IF(H959="",IF(AN959="","",IFERROR(INDEX(雇用者!$D$3:$D$100003,MATCH($AN959,雇用者!B$3:B$100003,0),0),"")),H959)&amp;""</f>
        <v/>
      </c>
      <c r="AP959" s="20" t="str">
        <f>IF(AN959="","",IFERROR(IF(AND(入力!I959="",H959=""),INDEX(雇用者!$E$3:$E$100003,MATCH($AN959,雇用者!B$3:B$100003,0),0),I959),I959))&amp;""</f>
        <v/>
      </c>
      <c r="AQ959" s="20" t="str">
        <f t="shared" si="445"/>
        <v/>
      </c>
      <c r="AR959" s="20" t="str">
        <f t="shared" si="446"/>
        <v/>
      </c>
      <c r="AS959" s="20" t="str">
        <f>IF(AN959="","",IFERROR(IF(AND(入力!G959="",H959=""),INDEX(雇用者!$F$3:$Y$100003,MATCH($AN959,雇用者!B$3:B$100003,0),MATCH($AM959,雇用者!$F$1:$Y$1,1)),IF(G959="","",G959)),IF(G959="","",G959)))</f>
        <v/>
      </c>
      <c r="AT959" s="21" t="str">
        <f t="shared" si="447"/>
        <v/>
      </c>
      <c r="AU959" s="21" t="str">
        <f>IF(AND(AT959&lt;&gt;"",COUNTIF($AL$3:AL959,AL959)=1),SUMIF($AL$3:$AT$100003,AL959,$AT$3:$AT$100003),"")</f>
        <v/>
      </c>
      <c r="AV959" s="21" t="str">
        <f>IF(AND(COUNTIF($AM$3:AM959,AM959)=COUNTIF($AM$3:AM100959,AM959),AM959&lt;&gt;""),SUMIF($AM$3:AM959,AM959,$AT$3:AT959),"")</f>
        <v/>
      </c>
      <c r="AW959" s="96"/>
      <c r="AX959" s="20" t="str">
        <f>IF(COUNT(BC959:BH959)=6,MAX($AX$3:AX958)+1,"")</f>
        <v/>
      </c>
      <c r="AY959" s="20" t="str">
        <f>IF(AZ959="","",RANK(AZ959,$AZ$3:$AZ$100003,1)+COUNTIF($AZ$3:AZ959,AZ959)-1)</f>
        <v/>
      </c>
      <c r="AZ959" s="20" t="str">
        <f t="shared" si="448"/>
        <v/>
      </c>
      <c r="BA959" s="20" t="str">
        <f>IF(AN959="","",IF(COUNTIF($AN$3:AN959,AN959)=1,1+MAX($BA$3:BA958),INDEX($BA$3:BA958,MATCH(AN959,$AN$3:AN959,0),0)))</f>
        <v/>
      </c>
      <c r="BB959" s="20" t="str">
        <f>IF(AO959="","",IF(COUNTIF($AO$3:AO959,AO959)=1,1+MAX($BB$3:BB958),INDEX($BB$3:BB958,MATCH(AO959,$AO$3:AO959,0),0)))</f>
        <v/>
      </c>
      <c r="BC959" s="54" t="str">
        <f t="shared" si="449"/>
        <v/>
      </c>
      <c r="BD959" s="54" t="str">
        <f t="shared" si="450"/>
        <v/>
      </c>
      <c r="BE959" s="20" t="str">
        <f>IF($AN959="","",IF(COUNTIF(AN959,"*"&amp;BE$1&amp;"*"),COUNTIF(AN$3:AN959,"*"&amp;BE$1&amp;"*"),""))</f>
        <v/>
      </c>
      <c r="BF959" s="20" t="str">
        <f>IF($AN959="","",IF(COUNTIF(AO959,"*"&amp;BF$1&amp;"*"),COUNTIF(AO$3:AO959,"*"&amp;BF$1&amp;"*"),""))</f>
        <v/>
      </c>
      <c r="BG959" s="20" t="str">
        <f>IF($AN959="","",IF(COUNTIF(AP959,"*"&amp;BG$1&amp;"*"),COUNTIF(AP$3:AP959,"*"&amp;BG$1&amp;"*"),""))</f>
        <v/>
      </c>
      <c r="BH959" s="20" t="str">
        <f>IF($AN959="","",IF(COUNTIF(AQ959,"*"&amp;BH$1&amp;"*"),COUNTIF(AQ$3:AQ959,"*"&amp;BH$1&amp;"*"),""))</f>
        <v/>
      </c>
      <c r="BI959" s="58" t="str">
        <f t="shared" si="451"/>
        <v/>
      </c>
      <c r="BJ959" s="20" t="str">
        <f t="shared" si="452"/>
        <v/>
      </c>
      <c r="BK959" s="20" t="str">
        <f t="shared" si="453"/>
        <v/>
      </c>
      <c r="BM959" s="20" t="str">
        <f>IF($BM$1&gt;=1+MAX($BM$3:BM958),1+MAX($BM$3:BM958),"")</f>
        <v/>
      </c>
      <c r="BN959" s="20" t="str">
        <f t="shared" si="455"/>
        <v/>
      </c>
      <c r="BO959" s="20" t="str">
        <f t="shared" si="455"/>
        <v/>
      </c>
      <c r="BP959" s="20" t="str">
        <f t="shared" si="455"/>
        <v/>
      </c>
      <c r="BQ959" s="20" t="str">
        <f t="shared" si="455"/>
        <v/>
      </c>
      <c r="BR959" s="20" t="str">
        <f t="shared" si="455"/>
        <v/>
      </c>
      <c r="BS959" s="20" t="str">
        <f t="shared" si="455"/>
        <v/>
      </c>
      <c r="BT959" s="20" t="str">
        <f t="shared" si="455"/>
        <v/>
      </c>
      <c r="BU959" s="20" t="str">
        <f t="shared" si="455"/>
        <v/>
      </c>
      <c r="BV959" s="20" t="str">
        <f t="shared" si="455"/>
        <v/>
      </c>
      <c r="BW959" s="20" t="str">
        <f t="shared" si="455"/>
        <v/>
      </c>
      <c r="BX959" s="20" t="str">
        <f t="shared" si="455"/>
        <v/>
      </c>
    </row>
    <row r="960" spans="2:76" ht="30" customHeight="1" x14ac:dyDescent="0.2">
      <c r="B960" s="52"/>
      <c r="C960" s="52"/>
      <c r="D960" s="52"/>
      <c r="E960" s="30"/>
      <c r="F960" s="31"/>
      <c r="G960" s="32"/>
      <c r="H960" s="30"/>
      <c r="I960" s="31"/>
      <c r="J960" s="34"/>
      <c r="K960" s="112" t="str">
        <f t="shared" si="431"/>
        <v/>
      </c>
      <c r="L960" s="108" t="str">
        <f t="shared" si="432"/>
        <v/>
      </c>
      <c r="M960" s="108" t="str">
        <f t="shared" si="433"/>
        <v/>
      </c>
      <c r="N960" s="31" t="str">
        <f t="shared" si="434"/>
        <v/>
      </c>
      <c r="O960" s="31" t="str">
        <f t="shared" si="435"/>
        <v/>
      </c>
      <c r="P960" s="49" t="str">
        <f t="shared" si="436"/>
        <v/>
      </c>
      <c r="Q960" s="49" t="str">
        <f t="shared" si="437"/>
        <v/>
      </c>
      <c r="R960" s="32" t="str">
        <f t="shared" si="438"/>
        <v/>
      </c>
      <c r="S960" s="19"/>
      <c r="T960" s="45" t="str">
        <f t="shared" si="439"/>
        <v/>
      </c>
      <c r="U960" s="32" t="str">
        <f t="shared" si="440"/>
        <v/>
      </c>
      <c r="V960" s="22"/>
      <c r="W960" s="6" t="str">
        <f t="shared" si="429"/>
        <v/>
      </c>
      <c r="X960" s="7" t="str">
        <f t="shared" si="441"/>
        <v/>
      </c>
      <c r="Y960" s="19"/>
      <c r="Z960" s="13" t="str">
        <f t="shared" si="430"/>
        <v/>
      </c>
      <c r="AA960" s="13" t="str">
        <f t="shared" si="442"/>
        <v/>
      </c>
      <c r="AB960" s="7" t="str">
        <f t="shared" si="443"/>
        <v/>
      </c>
      <c r="AC960" s="22"/>
      <c r="AD960" s="3" t="str">
        <f>IF(B960="","",COUNT(B$3:B960))</f>
        <v/>
      </c>
      <c r="AE960" s="3" t="str">
        <f>IF(C960="","",COUNT(C$3:C960))</f>
        <v/>
      </c>
      <c r="AF960" s="3" t="str">
        <f>IF(D960="","",COUNT(D$3:D960))</f>
        <v/>
      </c>
      <c r="AG960" s="20" t="str">
        <f>IF(E960="","",COUNTA($E$3:E960))</f>
        <v/>
      </c>
      <c r="AH960" s="38" t="str">
        <f>IF(B960="",IF(OR($C960&lt;&gt;"",$D960&lt;&gt;"",$E960&lt;&gt;"",$H960&lt;&gt;"",$G960&lt;&gt;""),INDEX(AH$3:AH959,MATCH(MAX(AD$3:AD959),AD$3:AD959,0),0),""),B960)</f>
        <v/>
      </c>
      <c r="AI960" s="38" t="str">
        <f>IF(C960="",IF(OR($D960&lt;&gt;"",$E960&lt;&gt;"",$H960&lt;&gt;"",$G960&lt;&gt;""),INDEX(AI$3:AI959,MATCH(MAX(AE$3:AE959),AE$3:AE959,0),0),""),C960)</f>
        <v/>
      </c>
      <c r="AJ960" s="38" t="str">
        <f>IF(D960="",IF(OR($E960&lt;&gt;"",$H960&lt;&gt;"",$G960&lt;&gt;""),INDEX(AJ$3:AJ959,MATCH(MAX(AF$3:AF959),AF$3:AF959,0),0),""),D960)</f>
        <v/>
      </c>
      <c r="AK960" s="4" t="str">
        <f>IF(入力!E960="","",IFERROR(INDEX(雇用者!$B$3:$B$100003,IFERROR(MATCH("*"&amp;$E960&amp;"*",雇用者!B$3:B$100003,0),MATCH("*"&amp;$E960&amp;"*",雇用者!C$3:C$100003,0)),0),入力!E960))&amp;""</f>
        <v/>
      </c>
      <c r="AL960" s="20" t="str">
        <f>IF(AM960="","",$AM960&amp;"@"&amp;AN960&amp;IF(AN960="","","@"&amp;COUNTIF($AK$3:AK960,AN960)))</f>
        <v/>
      </c>
      <c r="AM960" s="26" t="str">
        <f t="shared" si="444"/>
        <v/>
      </c>
      <c r="AN960" s="4" t="str">
        <f>IF(AK960="",IF(AND(OR(H960&lt;&gt;"",G960&lt;&gt;""),E960=""),INDEX($AK$3:AK959,MATCH(MAX($AG$3:AG959),$AG$3:AG959,0),0),""),AK960)</f>
        <v/>
      </c>
      <c r="AO960" s="20" t="str">
        <f>IF(H960="",IF(AN960="","",IFERROR(INDEX(雇用者!$D$3:$D$100003,MATCH($AN960,雇用者!B$3:B$100003,0),0),"")),H960)&amp;""</f>
        <v/>
      </c>
      <c r="AP960" s="20" t="str">
        <f>IF(AN960="","",IFERROR(IF(AND(入力!I960="",H960=""),INDEX(雇用者!$E$3:$E$100003,MATCH($AN960,雇用者!B$3:B$100003,0),0),I960),I960))&amp;""</f>
        <v/>
      </c>
      <c r="AQ960" s="20" t="str">
        <f t="shared" si="445"/>
        <v/>
      </c>
      <c r="AR960" s="20" t="str">
        <f t="shared" si="446"/>
        <v/>
      </c>
      <c r="AS960" s="20" t="str">
        <f>IF(AN960="","",IFERROR(IF(AND(入力!G960="",H960=""),INDEX(雇用者!$F$3:$Y$100003,MATCH($AN960,雇用者!B$3:B$100003,0),MATCH($AM960,雇用者!$F$1:$Y$1,1)),IF(G960="","",G960)),IF(G960="","",G960)))</f>
        <v/>
      </c>
      <c r="AT960" s="21" t="str">
        <f t="shared" si="447"/>
        <v/>
      </c>
      <c r="AU960" s="21" t="str">
        <f>IF(AND(AT960&lt;&gt;"",COUNTIF($AL$3:AL960,AL960)=1),SUMIF($AL$3:$AT$100003,AL960,$AT$3:$AT$100003),"")</f>
        <v/>
      </c>
      <c r="AV960" s="21" t="str">
        <f>IF(AND(COUNTIF($AM$3:AM960,AM960)=COUNTIF($AM$3:AM100960,AM960),AM960&lt;&gt;""),SUMIF($AM$3:AM960,AM960,$AT$3:AT960),"")</f>
        <v/>
      </c>
      <c r="AW960" s="96"/>
      <c r="AX960" s="20" t="str">
        <f>IF(COUNT(BC960:BH960)=6,MAX($AX$3:AX959)+1,"")</f>
        <v/>
      </c>
      <c r="AY960" s="20" t="str">
        <f>IF(AZ960="","",RANK(AZ960,$AZ$3:$AZ$100003,1)+COUNTIF($AZ$3:AZ960,AZ960)-1)</f>
        <v/>
      </c>
      <c r="AZ960" s="20" t="str">
        <f t="shared" si="448"/>
        <v/>
      </c>
      <c r="BA960" s="20" t="str">
        <f>IF(AN960="","",IF(COUNTIF($AN$3:AN960,AN960)=1,1+MAX($BA$3:BA959),INDEX($BA$3:BA959,MATCH(AN960,$AN$3:AN960,0),0)))</f>
        <v/>
      </c>
      <c r="BB960" s="20" t="str">
        <f>IF(AO960="","",IF(COUNTIF($AO$3:AO960,AO960)=1,1+MAX($BB$3:BB959),INDEX($BB$3:BB959,MATCH(AO960,$AO$3:AO960,0),0)))</f>
        <v/>
      </c>
      <c r="BC960" s="54" t="str">
        <f t="shared" si="449"/>
        <v/>
      </c>
      <c r="BD960" s="54" t="str">
        <f t="shared" si="450"/>
        <v/>
      </c>
      <c r="BE960" s="20" t="str">
        <f>IF($AN960="","",IF(COUNTIF(AN960,"*"&amp;BE$1&amp;"*"),COUNTIF(AN$3:AN960,"*"&amp;BE$1&amp;"*"),""))</f>
        <v/>
      </c>
      <c r="BF960" s="20" t="str">
        <f>IF($AN960="","",IF(COUNTIF(AO960,"*"&amp;BF$1&amp;"*"),COUNTIF(AO$3:AO960,"*"&amp;BF$1&amp;"*"),""))</f>
        <v/>
      </c>
      <c r="BG960" s="20" t="str">
        <f>IF($AN960="","",IF(COUNTIF(AP960,"*"&amp;BG$1&amp;"*"),COUNTIF(AP$3:AP960,"*"&amp;BG$1&amp;"*"),""))</f>
        <v/>
      </c>
      <c r="BH960" s="20" t="str">
        <f>IF($AN960="","",IF(COUNTIF(AQ960,"*"&amp;BH$1&amp;"*"),COUNTIF(AQ$3:AQ960,"*"&amp;BH$1&amp;"*"),""))</f>
        <v/>
      </c>
      <c r="BI960" s="58" t="str">
        <f t="shared" si="451"/>
        <v/>
      </c>
      <c r="BJ960" s="20" t="str">
        <f t="shared" si="452"/>
        <v/>
      </c>
      <c r="BK960" s="20" t="str">
        <f t="shared" si="453"/>
        <v/>
      </c>
      <c r="BM960" s="20" t="str">
        <f>IF($BM$1&gt;=1+MAX($BM$3:BM959),1+MAX($BM$3:BM959),"")</f>
        <v/>
      </c>
      <c r="BN960" s="20" t="str">
        <f t="shared" si="455"/>
        <v/>
      </c>
      <c r="BO960" s="20" t="str">
        <f t="shared" si="455"/>
        <v/>
      </c>
      <c r="BP960" s="20" t="str">
        <f t="shared" si="455"/>
        <v/>
      </c>
      <c r="BQ960" s="20" t="str">
        <f t="shared" si="455"/>
        <v/>
      </c>
      <c r="BR960" s="20" t="str">
        <f t="shared" si="455"/>
        <v/>
      </c>
      <c r="BS960" s="20" t="str">
        <f t="shared" si="455"/>
        <v/>
      </c>
      <c r="BT960" s="20" t="str">
        <f t="shared" si="455"/>
        <v/>
      </c>
      <c r="BU960" s="20" t="str">
        <f t="shared" si="455"/>
        <v/>
      </c>
      <c r="BV960" s="20" t="str">
        <f t="shared" si="455"/>
        <v/>
      </c>
      <c r="BW960" s="20" t="str">
        <f t="shared" si="455"/>
        <v/>
      </c>
      <c r="BX960" s="20" t="str">
        <f t="shared" si="455"/>
        <v/>
      </c>
    </row>
    <row r="961" spans="2:76" ht="30" customHeight="1" x14ac:dyDescent="0.2">
      <c r="B961" s="52"/>
      <c r="C961" s="52"/>
      <c r="D961" s="52"/>
      <c r="E961" s="30"/>
      <c r="F961" s="31"/>
      <c r="G961" s="32"/>
      <c r="H961" s="30"/>
      <c r="I961" s="31"/>
      <c r="J961" s="34"/>
      <c r="K961" s="112" t="str">
        <f t="shared" si="431"/>
        <v/>
      </c>
      <c r="L961" s="108" t="str">
        <f t="shared" si="432"/>
        <v/>
      </c>
      <c r="M961" s="108" t="str">
        <f t="shared" si="433"/>
        <v/>
      </c>
      <c r="N961" s="31" t="str">
        <f t="shared" si="434"/>
        <v/>
      </c>
      <c r="O961" s="31" t="str">
        <f t="shared" si="435"/>
        <v/>
      </c>
      <c r="P961" s="49" t="str">
        <f t="shared" si="436"/>
        <v/>
      </c>
      <c r="Q961" s="49" t="str">
        <f t="shared" si="437"/>
        <v/>
      </c>
      <c r="R961" s="32" t="str">
        <f t="shared" si="438"/>
        <v/>
      </c>
      <c r="S961" s="19"/>
      <c r="T961" s="45" t="str">
        <f t="shared" si="439"/>
        <v/>
      </c>
      <c r="U961" s="32" t="str">
        <f t="shared" si="440"/>
        <v/>
      </c>
      <c r="V961" s="22"/>
      <c r="W961" s="6" t="str">
        <f t="shared" si="429"/>
        <v/>
      </c>
      <c r="X961" s="7" t="str">
        <f t="shared" si="441"/>
        <v/>
      </c>
      <c r="Y961" s="19"/>
      <c r="Z961" s="13" t="str">
        <f t="shared" si="430"/>
        <v/>
      </c>
      <c r="AA961" s="13" t="str">
        <f t="shared" si="442"/>
        <v/>
      </c>
      <c r="AB961" s="7" t="str">
        <f t="shared" si="443"/>
        <v/>
      </c>
      <c r="AC961" s="22"/>
      <c r="AD961" s="3" t="str">
        <f>IF(B961="","",COUNT(B$3:B961))</f>
        <v/>
      </c>
      <c r="AE961" s="3" t="str">
        <f>IF(C961="","",COUNT(C$3:C961))</f>
        <v/>
      </c>
      <c r="AF961" s="3" t="str">
        <f>IF(D961="","",COUNT(D$3:D961))</f>
        <v/>
      </c>
      <c r="AG961" s="20" t="str">
        <f>IF(E961="","",COUNTA($E$3:E961))</f>
        <v/>
      </c>
      <c r="AH961" s="38" t="str">
        <f>IF(B961="",IF(OR($C961&lt;&gt;"",$D961&lt;&gt;"",$E961&lt;&gt;"",$H961&lt;&gt;"",$G961&lt;&gt;""),INDEX(AH$3:AH960,MATCH(MAX(AD$3:AD960),AD$3:AD960,0),0),""),B961)</f>
        <v/>
      </c>
      <c r="AI961" s="38" t="str">
        <f>IF(C961="",IF(OR($D961&lt;&gt;"",$E961&lt;&gt;"",$H961&lt;&gt;"",$G961&lt;&gt;""),INDEX(AI$3:AI960,MATCH(MAX(AE$3:AE960),AE$3:AE960,0),0),""),C961)</f>
        <v/>
      </c>
      <c r="AJ961" s="38" t="str">
        <f>IF(D961="",IF(OR($E961&lt;&gt;"",$H961&lt;&gt;"",$G961&lt;&gt;""),INDEX(AJ$3:AJ960,MATCH(MAX(AF$3:AF960),AF$3:AF960,0),0),""),D961)</f>
        <v/>
      </c>
      <c r="AK961" s="4" t="str">
        <f>IF(入力!E961="","",IFERROR(INDEX(雇用者!$B$3:$B$100003,IFERROR(MATCH("*"&amp;$E961&amp;"*",雇用者!B$3:B$100003,0),MATCH("*"&amp;$E961&amp;"*",雇用者!C$3:C$100003,0)),0),入力!E961))&amp;""</f>
        <v/>
      </c>
      <c r="AL961" s="20" t="str">
        <f>IF(AM961="","",$AM961&amp;"@"&amp;AN961&amp;IF(AN961="","","@"&amp;COUNTIF($AK$3:AK961,AN961)))</f>
        <v/>
      </c>
      <c r="AM961" s="26" t="str">
        <f t="shared" si="444"/>
        <v/>
      </c>
      <c r="AN961" s="4" t="str">
        <f>IF(AK961="",IF(AND(OR(H961&lt;&gt;"",G961&lt;&gt;""),E961=""),INDEX($AK$3:AK960,MATCH(MAX($AG$3:AG960),$AG$3:AG960,0),0),""),AK961)</f>
        <v/>
      </c>
      <c r="AO961" s="20" t="str">
        <f>IF(H961="",IF(AN961="","",IFERROR(INDEX(雇用者!$D$3:$D$100003,MATCH($AN961,雇用者!B$3:B$100003,0),0),"")),H961)&amp;""</f>
        <v/>
      </c>
      <c r="AP961" s="20" t="str">
        <f>IF(AN961="","",IFERROR(IF(AND(入力!I961="",H961=""),INDEX(雇用者!$E$3:$E$100003,MATCH($AN961,雇用者!B$3:B$100003,0),0),I961),I961))&amp;""</f>
        <v/>
      </c>
      <c r="AQ961" s="20" t="str">
        <f t="shared" si="445"/>
        <v/>
      </c>
      <c r="AR961" s="20" t="str">
        <f t="shared" si="446"/>
        <v/>
      </c>
      <c r="AS961" s="20" t="str">
        <f>IF(AN961="","",IFERROR(IF(AND(入力!G961="",H961=""),INDEX(雇用者!$F$3:$Y$100003,MATCH($AN961,雇用者!B$3:B$100003,0),MATCH($AM961,雇用者!$F$1:$Y$1,1)),IF(G961="","",G961)),IF(G961="","",G961)))</f>
        <v/>
      </c>
      <c r="AT961" s="21" t="str">
        <f t="shared" si="447"/>
        <v/>
      </c>
      <c r="AU961" s="21" t="str">
        <f>IF(AND(AT961&lt;&gt;"",COUNTIF($AL$3:AL961,AL961)=1),SUMIF($AL$3:$AT$100003,AL961,$AT$3:$AT$100003),"")</f>
        <v/>
      </c>
      <c r="AV961" s="21" t="str">
        <f>IF(AND(COUNTIF($AM$3:AM961,AM961)=COUNTIF($AM$3:AM100961,AM961),AM961&lt;&gt;""),SUMIF($AM$3:AM961,AM961,$AT$3:AT961),"")</f>
        <v/>
      </c>
      <c r="AW961" s="96"/>
      <c r="AX961" s="20" t="str">
        <f>IF(COUNT(BC961:BH961)=6,MAX($AX$3:AX960)+1,"")</f>
        <v/>
      </c>
      <c r="AY961" s="20" t="str">
        <f>IF(AZ961="","",RANK(AZ961,$AZ$3:$AZ$100003,1)+COUNTIF($AZ$3:AZ961,AZ961)-1)</f>
        <v/>
      </c>
      <c r="AZ961" s="20" t="str">
        <f t="shared" si="448"/>
        <v/>
      </c>
      <c r="BA961" s="20" t="str">
        <f>IF(AN961="","",IF(COUNTIF($AN$3:AN961,AN961)=1,1+MAX($BA$3:BA960),INDEX($BA$3:BA960,MATCH(AN961,$AN$3:AN961,0),0)))</f>
        <v/>
      </c>
      <c r="BB961" s="20" t="str">
        <f>IF(AO961="","",IF(COUNTIF($AO$3:AO961,AO961)=1,1+MAX($BB$3:BB960),INDEX($BB$3:BB960,MATCH(AO961,$AO$3:AO961,0),0)))</f>
        <v/>
      </c>
      <c r="BC961" s="54" t="str">
        <f t="shared" si="449"/>
        <v/>
      </c>
      <c r="BD961" s="54" t="str">
        <f t="shared" si="450"/>
        <v/>
      </c>
      <c r="BE961" s="20" t="str">
        <f>IF($AN961="","",IF(COUNTIF(AN961,"*"&amp;BE$1&amp;"*"),COUNTIF(AN$3:AN961,"*"&amp;BE$1&amp;"*"),""))</f>
        <v/>
      </c>
      <c r="BF961" s="20" t="str">
        <f>IF($AN961="","",IF(COUNTIF(AO961,"*"&amp;BF$1&amp;"*"),COUNTIF(AO$3:AO961,"*"&amp;BF$1&amp;"*"),""))</f>
        <v/>
      </c>
      <c r="BG961" s="20" t="str">
        <f>IF($AN961="","",IF(COUNTIF(AP961,"*"&amp;BG$1&amp;"*"),COUNTIF(AP$3:AP961,"*"&amp;BG$1&amp;"*"),""))</f>
        <v/>
      </c>
      <c r="BH961" s="20" t="str">
        <f>IF($AN961="","",IF(COUNTIF(AQ961,"*"&amp;BH$1&amp;"*"),COUNTIF(AQ$3:AQ961,"*"&amp;BH$1&amp;"*"),""))</f>
        <v/>
      </c>
      <c r="BI961" s="58" t="str">
        <f t="shared" si="451"/>
        <v/>
      </c>
      <c r="BJ961" s="20" t="str">
        <f t="shared" si="452"/>
        <v/>
      </c>
      <c r="BK961" s="20" t="str">
        <f t="shared" si="453"/>
        <v/>
      </c>
      <c r="BM961" s="20" t="str">
        <f>IF($BM$1&gt;=1+MAX($BM$3:BM960),1+MAX($BM$3:BM960),"")</f>
        <v/>
      </c>
      <c r="BN961" s="20" t="str">
        <f t="shared" si="455"/>
        <v/>
      </c>
      <c r="BO961" s="20" t="str">
        <f t="shared" si="455"/>
        <v/>
      </c>
      <c r="BP961" s="20" t="str">
        <f t="shared" si="455"/>
        <v/>
      </c>
      <c r="BQ961" s="20" t="str">
        <f t="shared" si="455"/>
        <v/>
      </c>
      <c r="BR961" s="20" t="str">
        <f t="shared" si="455"/>
        <v/>
      </c>
      <c r="BS961" s="20" t="str">
        <f t="shared" si="455"/>
        <v/>
      </c>
      <c r="BT961" s="20" t="str">
        <f t="shared" si="455"/>
        <v/>
      </c>
      <c r="BU961" s="20" t="str">
        <f t="shared" si="455"/>
        <v/>
      </c>
      <c r="BV961" s="20" t="str">
        <f t="shared" si="455"/>
        <v/>
      </c>
      <c r="BW961" s="20" t="str">
        <f t="shared" si="455"/>
        <v/>
      </c>
      <c r="BX961" s="20" t="str">
        <f t="shared" si="455"/>
        <v/>
      </c>
    </row>
    <row r="962" spans="2:76" ht="30" customHeight="1" x14ac:dyDescent="0.2">
      <c r="B962" s="52"/>
      <c r="C962" s="52"/>
      <c r="D962" s="52"/>
      <c r="E962" s="30"/>
      <c r="F962" s="31"/>
      <c r="G962" s="32"/>
      <c r="H962" s="30"/>
      <c r="I962" s="31"/>
      <c r="J962" s="34"/>
      <c r="K962" s="112" t="str">
        <f t="shared" si="431"/>
        <v/>
      </c>
      <c r="L962" s="108" t="str">
        <f t="shared" si="432"/>
        <v/>
      </c>
      <c r="M962" s="108" t="str">
        <f t="shared" si="433"/>
        <v/>
      </c>
      <c r="N962" s="31" t="str">
        <f t="shared" si="434"/>
        <v/>
      </c>
      <c r="O962" s="31" t="str">
        <f t="shared" si="435"/>
        <v/>
      </c>
      <c r="P962" s="49" t="str">
        <f t="shared" si="436"/>
        <v/>
      </c>
      <c r="Q962" s="49" t="str">
        <f t="shared" si="437"/>
        <v/>
      </c>
      <c r="R962" s="32" t="str">
        <f t="shared" si="438"/>
        <v/>
      </c>
      <c r="S962" s="19"/>
      <c r="T962" s="45" t="str">
        <f t="shared" si="439"/>
        <v/>
      </c>
      <c r="U962" s="32" t="str">
        <f t="shared" si="440"/>
        <v/>
      </c>
      <c r="V962" s="22"/>
      <c r="W962" s="6" t="str">
        <f t="shared" si="429"/>
        <v/>
      </c>
      <c r="X962" s="7" t="str">
        <f t="shared" si="441"/>
        <v/>
      </c>
      <c r="Y962" s="19"/>
      <c r="Z962" s="13" t="str">
        <f t="shared" si="430"/>
        <v/>
      </c>
      <c r="AA962" s="13" t="str">
        <f t="shared" si="442"/>
        <v/>
      </c>
      <c r="AB962" s="7" t="str">
        <f t="shared" si="443"/>
        <v/>
      </c>
      <c r="AC962" s="22"/>
      <c r="AD962" s="3" t="str">
        <f>IF(B962="","",COUNT(B$3:B962))</f>
        <v/>
      </c>
      <c r="AE962" s="3" t="str">
        <f>IF(C962="","",COUNT(C$3:C962))</f>
        <v/>
      </c>
      <c r="AF962" s="3" t="str">
        <f>IF(D962="","",COUNT(D$3:D962))</f>
        <v/>
      </c>
      <c r="AG962" s="20" t="str">
        <f>IF(E962="","",COUNTA($E$3:E962))</f>
        <v/>
      </c>
      <c r="AH962" s="38" t="str">
        <f>IF(B962="",IF(OR($C962&lt;&gt;"",$D962&lt;&gt;"",$E962&lt;&gt;"",$H962&lt;&gt;"",$G962&lt;&gt;""),INDEX(AH$3:AH961,MATCH(MAX(AD$3:AD961),AD$3:AD961,0),0),""),B962)</f>
        <v/>
      </c>
      <c r="AI962" s="38" t="str">
        <f>IF(C962="",IF(OR($D962&lt;&gt;"",$E962&lt;&gt;"",$H962&lt;&gt;"",$G962&lt;&gt;""),INDEX(AI$3:AI961,MATCH(MAX(AE$3:AE961),AE$3:AE961,0),0),""),C962)</f>
        <v/>
      </c>
      <c r="AJ962" s="38" t="str">
        <f>IF(D962="",IF(OR($E962&lt;&gt;"",$H962&lt;&gt;"",$G962&lt;&gt;""),INDEX(AJ$3:AJ961,MATCH(MAX(AF$3:AF961),AF$3:AF961,0),0),""),D962)</f>
        <v/>
      </c>
      <c r="AK962" s="4" t="str">
        <f>IF(入力!E962="","",IFERROR(INDEX(雇用者!$B$3:$B$100003,IFERROR(MATCH("*"&amp;$E962&amp;"*",雇用者!B$3:B$100003,0),MATCH("*"&amp;$E962&amp;"*",雇用者!C$3:C$100003,0)),0),入力!E962))&amp;""</f>
        <v/>
      </c>
      <c r="AL962" s="20" t="str">
        <f>IF(AM962="","",$AM962&amp;"@"&amp;AN962&amp;IF(AN962="","","@"&amp;COUNTIF($AK$3:AK962,AN962)))</f>
        <v/>
      </c>
      <c r="AM962" s="26" t="str">
        <f t="shared" si="444"/>
        <v/>
      </c>
      <c r="AN962" s="4" t="str">
        <f>IF(AK962="",IF(AND(OR(H962&lt;&gt;"",G962&lt;&gt;""),E962=""),INDEX($AK$3:AK961,MATCH(MAX($AG$3:AG961),$AG$3:AG961,0),0),""),AK962)</f>
        <v/>
      </c>
      <c r="AO962" s="20" t="str">
        <f>IF(H962="",IF(AN962="","",IFERROR(INDEX(雇用者!$D$3:$D$100003,MATCH($AN962,雇用者!B$3:B$100003,0),0),"")),H962)&amp;""</f>
        <v/>
      </c>
      <c r="AP962" s="20" t="str">
        <f>IF(AN962="","",IFERROR(IF(AND(入力!I962="",H962=""),INDEX(雇用者!$E$3:$E$100003,MATCH($AN962,雇用者!B$3:B$100003,0),0),I962),I962))&amp;""</f>
        <v/>
      </c>
      <c r="AQ962" s="20" t="str">
        <f t="shared" si="445"/>
        <v/>
      </c>
      <c r="AR962" s="20" t="str">
        <f t="shared" si="446"/>
        <v/>
      </c>
      <c r="AS962" s="20" t="str">
        <f>IF(AN962="","",IFERROR(IF(AND(入力!G962="",H962=""),INDEX(雇用者!$F$3:$Y$100003,MATCH($AN962,雇用者!B$3:B$100003,0),MATCH($AM962,雇用者!$F$1:$Y$1,1)),IF(G962="","",G962)),IF(G962="","",G962)))</f>
        <v/>
      </c>
      <c r="AT962" s="21" t="str">
        <f t="shared" si="447"/>
        <v/>
      </c>
      <c r="AU962" s="21" t="str">
        <f>IF(AND(AT962&lt;&gt;"",COUNTIF($AL$3:AL962,AL962)=1),SUMIF($AL$3:$AT$100003,AL962,$AT$3:$AT$100003),"")</f>
        <v/>
      </c>
      <c r="AV962" s="21" t="str">
        <f>IF(AND(COUNTIF($AM$3:AM962,AM962)=COUNTIF($AM$3:AM100962,AM962),AM962&lt;&gt;""),SUMIF($AM$3:AM962,AM962,$AT$3:AT962),"")</f>
        <v/>
      </c>
      <c r="AW962" s="96"/>
      <c r="AX962" s="20" t="str">
        <f>IF(COUNT(BC962:BH962)=6,MAX($AX$3:AX961)+1,"")</f>
        <v/>
      </c>
      <c r="AY962" s="20" t="str">
        <f>IF(AZ962="","",RANK(AZ962,$AZ$3:$AZ$100003,1)+COUNTIF($AZ$3:AZ962,AZ962)-1)</f>
        <v/>
      </c>
      <c r="AZ962" s="20" t="str">
        <f t="shared" si="448"/>
        <v/>
      </c>
      <c r="BA962" s="20" t="str">
        <f>IF(AN962="","",IF(COUNTIF($AN$3:AN962,AN962)=1,1+MAX($BA$3:BA961),INDEX($BA$3:BA961,MATCH(AN962,$AN$3:AN962,0),0)))</f>
        <v/>
      </c>
      <c r="BB962" s="20" t="str">
        <f>IF(AO962="","",IF(COUNTIF($AO$3:AO962,AO962)=1,1+MAX($BB$3:BB961),INDEX($BB$3:BB961,MATCH(AO962,$AO$3:AO962,0),0)))</f>
        <v/>
      </c>
      <c r="BC962" s="54" t="str">
        <f t="shared" si="449"/>
        <v/>
      </c>
      <c r="BD962" s="54" t="str">
        <f t="shared" si="450"/>
        <v/>
      </c>
      <c r="BE962" s="20" t="str">
        <f>IF($AN962="","",IF(COUNTIF(AN962,"*"&amp;BE$1&amp;"*"),COUNTIF(AN$3:AN962,"*"&amp;BE$1&amp;"*"),""))</f>
        <v/>
      </c>
      <c r="BF962" s="20" t="str">
        <f>IF($AN962="","",IF(COUNTIF(AO962,"*"&amp;BF$1&amp;"*"),COUNTIF(AO$3:AO962,"*"&amp;BF$1&amp;"*"),""))</f>
        <v/>
      </c>
      <c r="BG962" s="20" t="str">
        <f>IF($AN962="","",IF(COUNTIF(AP962,"*"&amp;BG$1&amp;"*"),COUNTIF(AP$3:AP962,"*"&amp;BG$1&amp;"*"),""))</f>
        <v/>
      </c>
      <c r="BH962" s="20" t="str">
        <f>IF($AN962="","",IF(COUNTIF(AQ962,"*"&amp;BH$1&amp;"*"),COUNTIF(AQ$3:AQ962,"*"&amp;BH$1&amp;"*"),""))</f>
        <v/>
      </c>
      <c r="BI962" s="58" t="str">
        <f t="shared" si="451"/>
        <v/>
      </c>
      <c r="BJ962" s="20" t="str">
        <f t="shared" si="452"/>
        <v/>
      </c>
      <c r="BK962" s="20" t="str">
        <f t="shared" si="453"/>
        <v/>
      </c>
      <c r="BM962" s="20" t="str">
        <f>IF($BM$1&gt;=1+MAX($BM$3:BM961),1+MAX($BM$3:BM961),"")</f>
        <v/>
      </c>
      <c r="BN962" s="20" t="str">
        <f t="shared" si="455"/>
        <v/>
      </c>
      <c r="BO962" s="20" t="str">
        <f t="shared" si="455"/>
        <v/>
      </c>
      <c r="BP962" s="20" t="str">
        <f t="shared" si="455"/>
        <v/>
      </c>
      <c r="BQ962" s="20" t="str">
        <f t="shared" si="455"/>
        <v/>
      </c>
      <c r="BR962" s="20" t="str">
        <f t="shared" si="455"/>
        <v/>
      </c>
      <c r="BS962" s="20" t="str">
        <f t="shared" si="455"/>
        <v/>
      </c>
      <c r="BT962" s="20" t="str">
        <f t="shared" si="455"/>
        <v/>
      </c>
      <c r="BU962" s="20" t="str">
        <f t="shared" si="455"/>
        <v/>
      </c>
      <c r="BV962" s="20" t="str">
        <f t="shared" si="455"/>
        <v/>
      </c>
      <c r="BW962" s="20" t="str">
        <f t="shared" si="455"/>
        <v/>
      </c>
      <c r="BX962" s="20" t="str">
        <f t="shared" si="455"/>
        <v/>
      </c>
    </row>
    <row r="963" spans="2:76" ht="30" customHeight="1" x14ac:dyDescent="0.2">
      <c r="B963" s="52"/>
      <c r="C963" s="52"/>
      <c r="D963" s="52"/>
      <c r="E963" s="30"/>
      <c r="F963" s="31"/>
      <c r="G963" s="32"/>
      <c r="H963" s="30"/>
      <c r="I963" s="31"/>
      <c r="J963" s="34"/>
      <c r="K963" s="112" t="str">
        <f t="shared" si="431"/>
        <v/>
      </c>
      <c r="L963" s="108" t="str">
        <f t="shared" si="432"/>
        <v/>
      </c>
      <c r="M963" s="108" t="str">
        <f t="shared" si="433"/>
        <v/>
      </c>
      <c r="N963" s="31" t="str">
        <f t="shared" si="434"/>
        <v/>
      </c>
      <c r="O963" s="31" t="str">
        <f t="shared" si="435"/>
        <v/>
      </c>
      <c r="P963" s="49" t="str">
        <f t="shared" si="436"/>
        <v/>
      </c>
      <c r="Q963" s="49" t="str">
        <f t="shared" si="437"/>
        <v/>
      </c>
      <c r="R963" s="32" t="str">
        <f t="shared" si="438"/>
        <v/>
      </c>
      <c r="S963" s="19"/>
      <c r="T963" s="45" t="str">
        <f t="shared" si="439"/>
        <v/>
      </c>
      <c r="U963" s="32" t="str">
        <f t="shared" si="440"/>
        <v/>
      </c>
      <c r="V963" s="22"/>
      <c r="W963" s="6" t="str">
        <f t="shared" ref="W963:W1003" si="456">IFERROR(INDEX($AN$3:$AN$100003,MATCH(ROW()-ROW($W$2),$BA$3:$BA$100003,0),0),"")</f>
        <v/>
      </c>
      <c r="X963" s="7" t="str">
        <f t="shared" si="441"/>
        <v/>
      </c>
      <c r="Y963" s="19"/>
      <c r="Z963" s="13" t="str">
        <f t="shared" ref="Z963:Z1003" si="457">IFERROR(INDEX($AO$3:$AO$100003,MATCH(ROW()-ROW($Z$2),$BB$3:$BB$100003,0),0),"")</f>
        <v/>
      </c>
      <c r="AA963" s="13" t="str">
        <f t="shared" si="442"/>
        <v/>
      </c>
      <c r="AB963" s="7" t="str">
        <f t="shared" si="443"/>
        <v/>
      </c>
      <c r="AC963" s="22"/>
      <c r="AD963" s="3" t="str">
        <f>IF(B963="","",COUNT(B$3:B963))</f>
        <v/>
      </c>
      <c r="AE963" s="3" t="str">
        <f>IF(C963="","",COUNT(C$3:C963))</f>
        <v/>
      </c>
      <c r="AF963" s="3" t="str">
        <f>IF(D963="","",COUNT(D$3:D963))</f>
        <v/>
      </c>
      <c r="AG963" s="20" t="str">
        <f>IF(E963="","",COUNTA($E$3:E963))</f>
        <v/>
      </c>
      <c r="AH963" s="38" t="str">
        <f>IF(B963="",IF(OR($C963&lt;&gt;"",$D963&lt;&gt;"",$E963&lt;&gt;"",$H963&lt;&gt;"",$G963&lt;&gt;""),INDEX(AH$3:AH962,MATCH(MAX(AD$3:AD962),AD$3:AD962,0),0),""),B963)</f>
        <v/>
      </c>
      <c r="AI963" s="38" t="str">
        <f>IF(C963="",IF(OR($D963&lt;&gt;"",$E963&lt;&gt;"",$H963&lt;&gt;"",$G963&lt;&gt;""),INDEX(AI$3:AI962,MATCH(MAX(AE$3:AE962),AE$3:AE962,0),0),""),C963)</f>
        <v/>
      </c>
      <c r="AJ963" s="38" t="str">
        <f>IF(D963="",IF(OR($E963&lt;&gt;"",$H963&lt;&gt;"",$G963&lt;&gt;""),INDEX(AJ$3:AJ962,MATCH(MAX(AF$3:AF962),AF$3:AF962,0),0),""),D963)</f>
        <v/>
      </c>
      <c r="AK963" s="4" t="str">
        <f>IF(入力!E963="","",IFERROR(INDEX(雇用者!$B$3:$B$100003,IFERROR(MATCH("*"&amp;$E963&amp;"*",雇用者!B$3:B$100003,0),MATCH("*"&amp;$E963&amp;"*",雇用者!C$3:C$100003,0)),0),入力!E963))&amp;""</f>
        <v/>
      </c>
      <c r="AL963" s="20" t="str">
        <f>IF(AM963="","",$AM963&amp;"@"&amp;AN963&amp;IF(AN963="","","@"&amp;COUNTIF($AK$3:AK963,AN963)))</f>
        <v/>
      </c>
      <c r="AM963" s="26" t="str">
        <f t="shared" si="444"/>
        <v/>
      </c>
      <c r="AN963" s="4" t="str">
        <f>IF(AK963="",IF(AND(OR(H963&lt;&gt;"",G963&lt;&gt;""),E963=""),INDEX($AK$3:AK962,MATCH(MAX($AG$3:AG962),$AG$3:AG962,0),0),""),AK963)</f>
        <v/>
      </c>
      <c r="AO963" s="20" t="str">
        <f>IF(H963="",IF(AN963="","",IFERROR(INDEX(雇用者!$D$3:$D$100003,MATCH($AN963,雇用者!B$3:B$100003,0),0),"")),H963)&amp;""</f>
        <v/>
      </c>
      <c r="AP963" s="20" t="str">
        <f>IF(AN963="","",IFERROR(IF(AND(入力!I963="",H963=""),INDEX(雇用者!$E$3:$E$100003,MATCH($AN963,雇用者!B$3:B$100003,0),0),I963),I963))&amp;""</f>
        <v/>
      </c>
      <c r="AQ963" s="20" t="str">
        <f t="shared" si="445"/>
        <v/>
      </c>
      <c r="AR963" s="20" t="str">
        <f t="shared" si="446"/>
        <v/>
      </c>
      <c r="AS963" s="20" t="str">
        <f>IF(AN963="","",IFERROR(IF(AND(入力!G963="",H963=""),INDEX(雇用者!$F$3:$Y$100003,MATCH($AN963,雇用者!B$3:B$100003,0),MATCH($AM963,雇用者!$F$1:$Y$1,1)),IF(G963="","",G963)),IF(G963="","",G963)))</f>
        <v/>
      </c>
      <c r="AT963" s="21" t="str">
        <f t="shared" si="447"/>
        <v/>
      </c>
      <c r="AU963" s="21" t="str">
        <f>IF(AND(AT963&lt;&gt;"",COUNTIF($AL$3:AL963,AL963)=1),SUMIF($AL$3:$AT$100003,AL963,$AT$3:$AT$100003),"")</f>
        <v/>
      </c>
      <c r="AV963" s="21" t="str">
        <f>IF(AND(COUNTIF($AM$3:AM963,AM963)=COUNTIF($AM$3:AM100963,AM963),AM963&lt;&gt;""),SUMIF($AM$3:AM963,AM963,$AT$3:AT963),"")</f>
        <v/>
      </c>
      <c r="AW963" s="96"/>
      <c r="AX963" s="20" t="str">
        <f>IF(COUNT(BC963:BH963)=6,MAX($AX$3:AX962)+1,"")</f>
        <v/>
      </c>
      <c r="AY963" s="20" t="str">
        <f>IF(AZ963="","",RANK(AZ963,$AZ$3:$AZ$100003,1)+COUNTIF($AZ$3:AZ963,AZ963)-1)</f>
        <v/>
      </c>
      <c r="AZ963" s="20" t="str">
        <f t="shared" si="448"/>
        <v/>
      </c>
      <c r="BA963" s="20" t="str">
        <f>IF(AN963="","",IF(COUNTIF($AN$3:AN963,AN963)=1,1+MAX($BA$3:BA962),INDEX($BA$3:BA962,MATCH(AN963,$AN$3:AN963,0),0)))</f>
        <v/>
      </c>
      <c r="BB963" s="20" t="str">
        <f>IF(AO963="","",IF(COUNTIF($AO$3:AO963,AO963)=1,1+MAX($BB$3:BB962),INDEX($BB$3:BB962,MATCH(AO963,$AO$3:AO963,0),0)))</f>
        <v/>
      </c>
      <c r="BC963" s="54" t="str">
        <f t="shared" si="449"/>
        <v/>
      </c>
      <c r="BD963" s="54" t="str">
        <f t="shared" si="450"/>
        <v/>
      </c>
      <c r="BE963" s="20" t="str">
        <f>IF($AN963="","",IF(COUNTIF(AN963,"*"&amp;BE$1&amp;"*"),COUNTIF(AN$3:AN963,"*"&amp;BE$1&amp;"*"),""))</f>
        <v/>
      </c>
      <c r="BF963" s="20" t="str">
        <f>IF($AN963="","",IF(COUNTIF(AO963,"*"&amp;BF$1&amp;"*"),COUNTIF(AO$3:AO963,"*"&amp;BF$1&amp;"*"),""))</f>
        <v/>
      </c>
      <c r="BG963" s="20" t="str">
        <f>IF($AN963="","",IF(COUNTIF(AP963,"*"&amp;BG$1&amp;"*"),COUNTIF(AP$3:AP963,"*"&amp;BG$1&amp;"*"),""))</f>
        <v/>
      </c>
      <c r="BH963" s="20" t="str">
        <f>IF($AN963="","",IF(COUNTIF(AQ963,"*"&amp;BH$1&amp;"*"),COUNTIF(AQ$3:AQ963,"*"&amp;BH$1&amp;"*"),""))</f>
        <v/>
      </c>
      <c r="BI963" s="58" t="str">
        <f t="shared" si="451"/>
        <v/>
      </c>
      <c r="BJ963" s="20" t="str">
        <f t="shared" si="452"/>
        <v/>
      </c>
      <c r="BK963" s="20" t="str">
        <f t="shared" si="453"/>
        <v/>
      </c>
      <c r="BM963" s="20" t="str">
        <f>IF($BM$1&gt;=1+MAX($BM$3:BM962),1+MAX($BM$3:BM962),"")</f>
        <v/>
      </c>
      <c r="BN963" s="20" t="str">
        <f t="shared" si="455"/>
        <v/>
      </c>
      <c r="BO963" s="20" t="str">
        <f t="shared" si="455"/>
        <v/>
      </c>
      <c r="BP963" s="20" t="str">
        <f t="shared" si="455"/>
        <v/>
      </c>
      <c r="BQ963" s="20" t="str">
        <f t="shared" si="455"/>
        <v/>
      </c>
      <c r="BR963" s="20" t="str">
        <f t="shared" si="455"/>
        <v/>
      </c>
      <c r="BS963" s="20" t="str">
        <f t="shared" si="455"/>
        <v/>
      </c>
      <c r="BT963" s="20" t="str">
        <f t="shared" si="455"/>
        <v/>
      </c>
      <c r="BU963" s="20" t="str">
        <f t="shared" si="455"/>
        <v/>
      </c>
      <c r="BV963" s="20" t="str">
        <f t="shared" si="455"/>
        <v/>
      </c>
      <c r="BW963" s="20" t="str">
        <f t="shared" si="455"/>
        <v/>
      </c>
      <c r="BX963" s="20" t="str">
        <f t="shared" si="455"/>
        <v/>
      </c>
    </row>
    <row r="964" spans="2:76" ht="30" customHeight="1" x14ac:dyDescent="0.2">
      <c r="B964" s="52"/>
      <c r="C964" s="52"/>
      <c r="D964" s="52"/>
      <c r="E964" s="30"/>
      <c r="F964" s="31"/>
      <c r="G964" s="32"/>
      <c r="H964" s="30"/>
      <c r="I964" s="31"/>
      <c r="J964" s="34"/>
      <c r="K964" s="112" t="str">
        <f t="shared" si="431"/>
        <v/>
      </c>
      <c r="L964" s="108" t="str">
        <f t="shared" si="432"/>
        <v/>
      </c>
      <c r="M964" s="108" t="str">
        <f t="shared" si="433"/>
        <v/>
      </c>
      <c r="N964" s="31" t="str">
        <f t="shared" si="434"/>
        <v/>
      </c>
      <c r="O964" s="31" t="str">
        <f t="shared" si="435"/>
        <v/>
      </c>
      <c r="P964" s="49" t="str">
        <f t="shared" si="436"/>
        <v/>
      </c>
      <c r="Q964" s="49" t="str">
        <f t="shared" si="437"/>
        <v/>
      </c>
      <c r="R964" s="32" t="str">
        <f t="shared" si="438"/>
        <v/>
      </c>
      <c r="S964" s="19"/>
      <c r="T964" s="45" t="str">
        <f t="shared" si="439"/>
        <v/>
      </c>
      <c r="U964" s="32" t="str">
        <f t="shared" si="440"/>
        <v/>
      </c>
      <c r="V964" s="22"/>
      <c r="W964" s="6" t="str">
        <f t="shared" si="456"/>
        <v/>
      </c>
      <c r="X964" s="7" t="str">
        <f t="shared" si="441"/>
        <v/>
      </c>
      <c r="Y964" s="19"/>
      <c r="Z964" s="13" t="str">
        <f t="shared" si="457"/>
        <v/>
      </c>
      <c r="AA964" s="13" t="str">
        <f t="shared" si="442"/>
        <v/>
      </c>
      <c r="AB964" s="7" t="str">
        <f t="shared" si="443"/>
        <v/>
      </c>
      <c r="AC964" s="22"/>
      <c r="AD964" s="3" t="str">
        <f>IF(B964="","",COUNT(B$3:B964))</f>
        <v/>
      </c>
      <c r="AE964" s="3" t="str">
        <f>IF(C964="","",COUNT(C$3:C964))</f>
        <v/>
      </c>
      <c r="AF964" s="3" t="str">
        <f>IF(D964="","",COUNT(D$3:D964))</f>
        <v/>
      </c>
      <c r="AG964" s="20" t="str">
        <f>IF(E964="","",COUNTA($E$3:E964))</f>
        <v/>
      </c>
      <c r="AH964" s="38" t="str">
        <f>IF(B964="",IF(OR($C964&lt;&gt;"",$D964&lt;&gt;"",$E964&lt;&gt;"",$H964&lt;&gt;"",$G964&lt;&gt;""),INDEX(AH$3:AH963,MATCH(MAX(AD$3:AD963),AD$3:AD963,0),0),""),B964)</f>
        <v/>
      </c>
      <c r="AI964" s="38" t="str">
        <f>IF(C964="",IF(OR($D964&lt;&gt;"",$E964&lt;&gt;"",$H964&lt;&gt;"",$G964&lt;&gt;""),INDEX(AI$3:AI963,MATCH(MAX(AE$3:AE963),AE$3:AE963,0),0),""),C964)</f>
        <v/>
      </c>
      <c r="AJ964" s="38" t="str">
        <f>IF(D964="",IF(OR($E964&lt;&gt;"",$H964&lt;&gt;"",$G964&lt;&gt;""),INDEX(AJ$3:AJ963,MATCH(MAX(AF$3:AF963),AF$3:AF963,0),0),""),D964)</f>
        <v/>
      </c>
      <c r="AK964" s="4" t="str">
        <f>IF(入力!E964="","",IFERROR(INDEX(雇用者!$B$3:$B$100003,IFERROR(MATCH("*"&amp;$E964&amp;"*",雇用者!B$3:B$100003,0),MATCH("*"&amp;$E964&amp;"*",雇用者!C$3:C$100003,0)),0),入力!E964))&amp;""</f>
        <v/>
      </c>
      <c r="AL964" s="20" t="str">
        <f>IF(AM964="","",$AM964&amp;"@"&amp;AN964&amp;IF(AN964="","","@"&amp;COUNTIF($AK$3:AK964,AN964)))</f>
        <v/>
      </c>
      <c r="AM964" s="26" t="str">
        <f t="shared" si="444"/>
        <v/>
      </c>
      <c r="AN964" s="4" t="str">
        <f>IF(AK964="",IF(AND(OR(H964&lt;&gt;"",G964&lt;&gt;""),E964=""),INDEX($AK$3:AK963,MATCH(MAX($AG$3:AG963),$AG$3:AG963,0),0),""),AK964)</f>
        <v/>
      </c>
      <c r="AO964" s="20" t="str">
        <f>IF(H964="",IF(AN964="","",IFERROR(INDEX(雇用者!$D$3:$D$100003,MATCH($AN964,雇用者!B$3:B$100003,0),0),"")),H964)&amp;""</f>
        <v/>
      </c>
      <c r="AP964" s="20" t="str">
        <f>IF(AN964="","",IFERROR(IF(AND(入力!I964="",H964=""),INDEX(雇用者!$E$3:$E$100003,MATCH($AN964,雇用者!B$3:B$100003,0),0),I964),I964))&amp;""</f>
        <v/>
      </c>
      <c r="AQ964" s="20" t="str">
        <f t="shared" si="445"/>
        <v/>
      </c>
      <c r="AR964" s="20" t="str">
        <f t="shared" si="446"/>
        <v/>
      </c>
      <c r="AS964" s="20" t="str">
        <f>IF(AN964="","",IFERROR(IF(AND(入力!G964="",H964=""),INDEX(雇用者!$F$3:$Y$100003,MATCH($AN964,雇用者!B$3:B$100003,0),MATCH($AM964,雇用者!$F$1:$Y$1,1)),IF(G964="","",G964)),IF(G964="","",G964)))</f>
        <v/>
      </c>
      <c r="AT964" s="21" t="str">
        <f t="shared" si="447"/>
        <v/>
      </c>
      <c r="AU964" s="21" t="str">
        <f>IF(AND(AT964&lt;&gt;"",COUNTIF($AL$3:AL964,AL964)=1),SUMIF($AL$3:$AT$100003,AL964,$AT$3:$AT$100003),"")</f>
        <v/>
      </c>
      <c r="AV964" s="21" t="str">
        <f>IF(AND(COUNTIF($AM$3:AM964,AM964)=COUNTIF($AM$3:AM100964,AM964),AM964&lt;&gt;""),SUMIF($AM$3:AM964,AM964,$AT$3:AT964),"")</f>
        <v/>
      </c>
      <c r="AW964" s="96"/>
      <c r="AX964" s="20" t="str">
        <f>IF(COUNT(BC964:BH964)=6,MAX($AX$3:AX963)+1,"")</f>
        <v/>
      </c>
      <c r="AY964" s="20" t="str">
        <f>IF(AZ964="","",RANK(AZ964,$AZ$3:$AZ$100003,1)+COUNTIF($AZ$3:AZ964,AZ964)-1)</f>
        <v/>
      </c>
      <c r="AZ964" s="20" t="str">
        <f t="shared" si="448"/>
        <v/>
      </c>
      <c r="BA964" s="20" t="str">
        <f>IF(AN964="","",IF(COUNTIF($AN$3:AN964,AN964)=1,1+MAX($BA$3:BA963),INDEX($BA$3:BA963,MATCH(AN964,$AN$3:AN964,0),0)))</f>
        <v/>
      </c>
      <c r="BB964" s="20" t="str">
        <f>IF(AO964="","",IF(COUNTIF($AO$3:AO964,AO964)=1,1+MAX($BB$3:BB963),INDEX($BB$3:BB963,MATCH(AO964,$AO$3:AO964,0),0)))</f>
        <v/>
      </c>
      <c r="BC964" s="54" t="str">
        <f t="shared" si="449"/>
        <v/>
      </c>
      <c r="BD964" s="54" t="str">
        <f t="shared" si="450"/>
        <v/>
      </c>
      <c r="BE964" s="20" t="str">
        <f>IF($AN964="","",IF(COUNTIF(AN964,"*"&amp;BE$1&amp;"*"),COUNTIF(AN$3:AN964,"*"&amp;BE$1&amp;"*"),""))</f>
        <v/>
      </c>
      <c r="BF964" s="20" t="str">
        <f>IF($AN964="","",IF(COUNTIF(AO964,"*"&amp;BF$1&amp;"*"),COUNTIF(AO$3:AO964,"*"&amp;BF$1&amp;"*"),""))</f>
        <v/>
      </c>
      <c r="BG964" s="20" t="str">
        <f>IF($AN964="","",IF(COUNTIF(AP964,"*"&amp;BG$1&amp;"*"),COUNTIF(AP$3:AP964,"*"&amp;BG$1&amp;"*"),""))</f>
        <v/>
      </c>
      <c r="BH964" s="20" t="str">
        <f>IF($AN964="","",IF(COUNTIF(AQ964,"*"&amp;BH$1&amp;"*"),COUNTIF(AQ$3:AQ964,"*"&amp;BH$1&amp;"*"),""))</f>
        <v/>
      </c>
      <c r="BI964" s="58" t="str">
        <f t="shared" si="451"/>
        <v/>
      </c>
      <c r="BJ964" s="20" t="str">
        <f t="shared" si="452"/>
        <v/>
      </c>
      <c r="BK964" s="20" t="str">
        <f t="shared" si="453"/>
        <v/>
      </c>
      <c r="BM964" s="20" t="str">
        <f>IF($BM$1&gt;=1+MAX($BM$3:BM963),1+MAX($BM$3:BM963),"")</f>
        <v/>
      </c>
      <c r="BN964" s="20" t="str">
        <f t="shared" si="455"/>
        <v/>
      </c>
      <c r="BO964" s="20" t="str">
        <f t="shared" si="455"/>
        <v/>
      </c>
      <c r="BP964" s="20" t="str">
        <f t="shared" si="455"/>
        <v/>
      </c>
      <c r="BQ964" s="20" t="str">
        <f t="shared" si="455"/>
        <v/>
      </c>
      <c r="BR964" s="20" t="str">
        <f t="shared" si="455"/>
        <v/>
      </c>
      <c r="BS964" s="20" t="str">
        <f t="shared" si="455"/>
        <v/>
      </c>
      <c r="BT964" s="20" t="str">
        <f t="shared" si="455"/>
        <v/>
      </c>
      <c r="BU964" s="20" t="str">
        <f t="shared" si="455"/>
        <v/>
      </c>
      <c r="BV964" s="20" t="str">
        <f t="shared" si="455"/>
        <v/>
      </c>
      <c r="BW964" s="20" t="str">
        <f t="shared" si="455"/>
        <v/>
      </c>
      <c r="BX964" s="20" t="str">
        <f t="shared" si="455"/>
        <v/>
      </c>
    </row>
    <row r="965" spans="2:76" ht="30" customHeight="1" x14ac:dyDescent="0.2">
      <c r="B965" s="52"/>
      <c r="C965" s="52"/>
      <c r="D965" s="52"/>
      <c r="E965" s="30"/>
      <c r="F965" s="31"/>
      <c r="G965" s="32"/>
      <c r="H965" s="30"/>
      <c r="I965" s="31"/>
      <c r="J965" s="34"/>
      <c r="K965" s="112" t="str">
        <f t="shared" si="431"/>
        <v/>
      </c>
      <c r="L965" s="108" t="str">
        <f t="shared" si="432"/>
        <v/>
      </c>
      <c r="M965" s="108" t="str">
        <f t="shared" si="433"/>
        <v/>
      </c>
      <c r="N965" s="31" t="str">
        <f t="shared" si="434"/>
        <v/>
      </c>
      <c r="O965" s="31" t="str">
        <f t="shared" si="435"/>
        <v/>
      </c>
      <c r="P965" s="49" t="str">
        <f t="shared" si="436"/>
        <v/>
      </c>
      <c r="Q965" s="49" t="str">
        <f t="shared" si="437"/>
        <v/>
      </c>
      <c r="R965" s="32" t="str">
        <f t="shared" si="438"/>
        <v/>
      </c>
      <c r="S965" s="19"/>
      <c r="T965" s="45" t="str">
        <f t="shared" si="439"/>
        <v/>
      </c>
      <c r="U965" s="32" t="str">
        <f t="shared" si="440"/>
        <v/>
      </c>
      <c r="V965" s="22"/>
      <c r="W965" s="6" t="str">
        <f t="shared" si="456"/>
        <v/>
      </c>
      <c r="X965" s="7" t="str">
        <f t="shared" si="441"/>
        <v/>
      </c>
      <c r="Y965" s="19"/>
      <c r="Z965" s="13" t="str">
        <f t="shared" si="457"/>
        <v/>
      </c>
      <c r="AA965" s="13" t="str">
        <f t="shared" si="442"/>
        <v/>
      </c>
      <c r="AB965" s="7" t="str">
        <f t="shared" si="443"/>
        <v/>
      </c>
      <c r="AC965" s="22"/>
      <c r="AD965" s="3" t="str">
        <f>IF(B965="","",COUNT(B$3:B965))</f>
        <v/>
      </c>
      <c r="AE965" s="3" t="str">
        <f>IF(C965="","",COUNT(C$3:C965))</f>
        <v/>
      </c>
      <c r="AF965" s="3" t="str">
        <f>IF(D965="","",COUNT(D$3:D965))</f>
        <v/>
      </c>
      <c r="AG965" s="20" t="str">
        <f>IF(E965="","",COUNTA($E$3:E965))</f>
        <v/>
      </c>
      <c r="AH965" s="38" t="str">
        <f>IF(B965="",IF(OR($C965&lt;&gt;"",$D965&lt;&gt;"",$E965&lt;&gt;"",$H965&lt;&gt;"",$G965&lt;&gt;""),INDEX(AH$3:AH964,MATCH(MAX(AD$3:AD964),AD$3:AD964,0),0),""),B965)</f>
        <v/>
      </c>
      <c r="AI965" s="38" t="str">
        <f>IF(C965="",IF(OR($D965&lt;&gt;"",$E965&lt;&gt;"",$H965&lt;&gt;"",$G965&lt;&gt;""),INDEX(AI$3:AI964,MATCH(MAX(AE$3:AE964),AE$3:AE964,0),0),""),C965)</f>
        <v/>
      </c>
      <c r="AJ965" s="38" t="str">
        <f>IF(D965="",IF(OR($E965&lt;&gt;"",$H965&lt;&gt;"",$G965&lt;&gt;""),INDEX(AJ$3:AJ964,MATCH(MAX(AF$3:AF964),AF$3:AF964,0),0),""),D965)</f>
        <v/>
      </c>
      <c r="AK965" s="4" t="str">
        <f>IF(入力!E965="","",IFERROR(INDEX(雇用者!$B$3:$B$100003,IFERROR(MATCH("*"&amp;$E965&amp;"*",雇用者!B$3:B$100003,0),MATCH("*"&amp;$E965&amp;"*",雇用者!C$3:C$100003,0)),0),入力!E965))&amp;""</f>
        <v/>
      </c>
      <c r="AL965" s="20" t="str">
        <f>IF(AM965="","",$AM965&amp;"@"&amp;AN965&amp;IF(AN965="","","@"&amp;COUNTIF($AK$3:AK965,AN965)))</f>
        <v/>
      </c>
      <c r="AM965" s="26" t="str">
        <f t="shared" si="444"/>
        <v/>
      </c>
      <c r="AN965" s="4" t="str">
        <f>IF(AK965="",IF(AND(OR(H965&lt;&gt;"",G965&lt;&gt;""),E965=""),INDEX($AK$3:AK964,MATCH(MAX($AG$3:AG964),$AG$3:AG964,0),0),""),AK965)</f>
        <v/>
      </c>
      <c r="AO965" s="20" t="str">
        <f>IF(H965="",IF(AN965="","",IFERROR(INDEX(雇用者!$D$3:$D$100003,MATCH($AN965,雇用者!B$3:B$100003,0),0),"")),H965)&amp;""</f>
        <v/>
      </c>
      <c r="AP965" s="20" t="str">
        <f>IF(AN965="","",IFERROR(IF(AND(入力!I965="",H965=""),INDEX(雇用者!$E$3:$E$100003,MATCH($AN965,雇用者!B$3:B$100003,0),0),I965),I965))&amp;""</f>
        <v/>
      </c>
      <c r="AQ965" s="20" t="str">
        <f t="shared" si="445"/>
        <v/>
      </c>
      <c r="AR965" s="20" t="str">
        <f t="shared" si="446"/>
        <v/>
      </c>
      <c r="AS965" s="20" t="str">
        <f>IF(AN965="","",IFERROR(IF(AND(入力!G965="",H965=""),INDEX(雇用者!$F$3:$Y$100003,MATCH($AN965,雇用者!B$3:B$100003,0),MATCH($AM965,雇用者!$F$1:$Y$1,1)),IF(G965="","",G965)),IF(G965="","",G965)))</f>
        <v/>
      </c>
      <c r="AT965" s="21" t="str">
        <f t="shared" si="447"/>
        <v/>
      </c>
      <c r="AU965" s="21" t="str">
        <f>IF(AND(AT965&lt;&gt;"",COUNTIF($AL$3:AL965,AL965)=1),SUMIF($AL$3:$AT$100003,AL965,$AT$3:$AT$100003),"")</f>
        <v/>
      </c>
      <c r="AV965" s="21" t="str">
        <f>IF(AND(COUNTIF($AM$3:AM965,AM965)=COUNTIF($AM$3:AM100965,AM965),AM965&lt;&gt;""),SUMIF($AM$3:AM965,AM965,$AT$3:AT965),"")</f>
        <v/>
      </c>
      <c r="AW965" s="96"/>
      <c r="AX965" s="20" t="str">
        <f>IF(COUNT(BC965:BH965)=6,MAX($AX$3:AX964)+1,"")</f>
        <v/>
      </c>
      <c r="AY965" s="20" t="str">
        <f>IF(AZ965="","",RANK(AZ965,$AZ$3:$AZ$100003,1)+COUNTIF($AZ$3:AZ965,AZ965)-1)</f>
        <v/>
      </c>
      <c r="AZ965" s="20" t="str">
        <f t="shared" si="448"/>
        <v/>
      </c>
      <c r="BA965" s="20" t="str">
        <f>IF(AN965="","",IF(COUNTIF($AN$3:AN965,AN965)=1,1+MAX($BA$3:BA964),INDEX($BA$3:BA964,MATCH(AN965,$AN$3:AN965,0),0)))</f>
        <v/>
      </c>
      <c r="BB965" s="20" t="str">
        <f>IF(AO965="","",IF(COUNTIF($AO$3:AO965,AO965)=1,1+MAX($BB$3:BB964),INDEX($BB$3:BB964,MATCH(AO965,$AO$3:AO965,0),0)))</f>
        <v/>
      </c>
      <c r="BC965" s="54" t="str">
        <f t="shared" si="449"/>
        <v/>
      </c>
      <c r="BD965" s="54" t="str">
        <f t="shared" si="450"/>
        <v/>
      </c>
      <c r="BE965" s="20" t="str">
        <f>IF($AN965="","",IF(COUNTIF(AN965,"*"&amp;BE$1&amp;"*"),COUNTIF(AN$3:AN965,"*"&amp;BE$1&amp;"*"),""))</f>
        <v/>
      </c>
      <c r="BF965" s="20" t="str">
        <f>IF($AN965="","",IF(COUNTIF(AO965,"*"&amp;BF$1&amp;"*"),COUNTIF(AO$3:AO965,"*"&amp;BF$1&amp;"*"),""))</f>
        <v/>
      </c>
      <c r="BG965" s="20" t="str">
        <f>IF($AN965="","",IF(COUNTIF(AP965,"*"&amp;BG$1&amp;"*"),COUNTIF(AP$3:AP965,"*"&amp;BG$1&amp;"*"),""))</f>
        <v/>
      </c>
      <c r="BH965" s="20" t="str">
        <f>IF($AN965="","",IF(COUNTIF(AQ965,"*"&amp;BH$1&amp;"*"),COUNTIF(AQ$3:AQ965,"*"&amp;BH$1&amp;"*"),""))</f>
        <v/>
      </c>
      <c r="BI965" s="58" t="str">
        <f t="shared" si="451"/>
        <v/>
      </c>
      <c r="BJ965" s="20" t="str">
        <f t="shared" si="452"/>
        <v/>
      </c>
      <c r="BK965" s="20" t="str">
        <f t="shared" si="453"/>
        <v/>
      </c>
      <c r="BM965" s="20" t="str">
        <f>IF($BM$1&gt;=1+MAX($BM$3:BM964),1+MAX($BM$3:BM964),"")</f>
        <v/>
      </c>
      <c r="BN965" s="20" t="str">
        <f t="shared" si="455"/>
        <v/>
      </c>
      <c r="BO965" s="20" t="str">
        <f t="shared" si="455"/>
        <v/>
      </c>
      <c r="BP965" s="20" t="str">
        <f t="shared" si="455"/>
        <v/>
      </c>
      <c r="BQ965" s="20" t="str">
        <f t="shared" si="455"/>
        <v/>
      </c>
      <c r="BR965" s="20" t="str">
        <f t="shared" si="455"/>
        <v/>
      </c>
      <c r="BS965" s="20" t="str">
        <f t="shared" si="455"/>
        <v/>
      </c>
      <c r="BT965" s="20" t="str">
        <f t="shared" si="455"/>
        <v/>
      </c>
      <c r="BU965" s="20" t="str">
        <f t="shared" si="455"/>
        <v/>
      </c>
      <c r="BV965" s="20" t="str">
        <f t="shared" si="455"/>
        <v/>
      </c>
      <c r="BW965" s="20" t="str">
        <f t="shared" si="455"/>
        <v/>
      </c>
      <c r="BX965" s="20" t="str">
        <f t="shared" si="455"/>
        <v/>
      </c>
    </row>
    <row r="966" spans="2:76" ht="30" customHeight="1" x14ac:dyDescent="0.2">
      <c r="B966" s="52"/>
      <c r="C966" s="52"/>
      <c r="D966" s="52"/>
      <c r="E966" s="30"/>
      <c r="F966" s="31"/>
      <c r="G966" s="32"/>
      <c r="H966" s="30"/>
      <c r="I966" s="31"/>
      <c r="J966" s="34"/>
      <c r="K966" s="112" t="str">
        <f t="shared" si="431"/>
        <v/>
      </c>
      <c r="L966" s="108" t="str">
        <f t="shared" si="432"/>
        <v/>
      </c>
      <c r="M966" s="108" t="str">
        <f t="shared" si="433"/>
        <v/>
      </c>
      <c r="N966" s="31" t="str">
        <f t="shared" si="434"/>
        <v/>
      </c>
      <c r="O966" s="31" t="str">
        <f t="shared" si="435"/>
        <v/>
      </c>
      <c r="P966" s="49" t="str">
        <f t="shared" si="436"/>
        <v/>
      </c>
      <c r="Q966" s="49" t="str">
        <f t="shared" si="437"/>
        <v/>
      </c>
      <c r="R966" s="32" t="str">
        <f t="shared" si="438"/>
        <v/>
      </c>
      <c r="S966" s="19"/>
      <c r="T966" s="45" t="str">
        <f t="shared" si="439"/>
        <v/>
      </c>
      <c r="U966" s="32" t="str">
        <f t="shared" si="440"/>
        <v/>
      </c>
      <c r="V966" s="22"/>
      <c r="W966" s="6" t="str">
        <f t="shared" si="456"/>
        <v/>
      </c>
      <c r="X966" s="7" t="str">
        <f t="shared" si="441"/>
        <v/>
      </c>
      <c r="Y966" s="19"/>
      <c r="Z966" s="13" t="str">
        <f t="shared" si="457"/>
        <v/>
      </c>
      <c r="AA966" s="13" t="str">
        <f t="shared" si="442"/>
        <v/>
      </c>
      <c r="AB966" s="7" t="str">
        <f t="shared" si="443"/>
        <v/>
      </c>
      <c r="AC966" s="22"/>
      <c r="AD966" s="3" t="str">
        <f>IF(B966="","",COUNT(B$3:B966))</f>
        <v/>
      </c>
      <c r="AE966" s="3" t="str">
        <f>IF(C966="","",COUNT(C$3:C966))</f>
        <v/>
      </c>
      <c r="AF966" s="3" t="str">
        <f>IF(D966="","",COUNT(D$3:D966))</f>
        <v/>
      </c>
      <c r="AG966" s="20" t="str">
        <f>IF(E966="","",COUNTA($E$3:E966))</f>
        <v/>
      </c>
      <c r="AH966" s="38" t="str">
        <f>IF(B966="",IF(OR($C966&lt;&gt;"",$D966&lt;&gt;"",$E966&lt;&gt;"",$H966&lt;&gt;"",$G966&lt;&gt;""),INDEX(AH$3:AH965,MATCH(MAX(AD$3:AD965),AD$3:AD965,0),0),""),B966)</f>
        <v/>
      </c>
      <c r="AI966" s="38" t="str">
        <f>IF(C966="",IF(OR($D966&lt;&gt;"",$E966&lt;&gt;"",$H966&lt;&gt;"",$G966&lt;&gt;""),INDEX(AI$3:AI965,MATCH(MAX(AE$3:AE965),AE$3:AE965,0),0),""),C966)</f>
        <v/>
      </c>
      <c r="AJ966" s="38" t="str">
        <f>IF(D966="",IF(OR($E966&lt;&gt;"",$H966&lt;&gt;"",$G966&lt;&gt;""),INDEX(AJ$3:AJ965,MATCH(MAX(AF$3:AF965),AF$3:AF965,0),0),""),D966)</f>
        <v/>
      </c>
      <c r="AK966" s="4" t="str">
        <f>IF(入力!E966="","",IFERROR(INDEX(雇用者!$B$3:$B$100003,IFERROR(MATCH("*"&amp;$E966&amp;"*",雇用者!B$3:B$100003,0),MATCH("*"&amp;$E966&amp;"*",雇用者!C$3:C$100003,0)),0),入力!E966))&amp;""</f>
        <v/>
      </c>
      <c r="AL966" s="20" t="str">
        <f>IF(AM966="","",$AM966&amp;"@"&amp;AN966&amp;IF(AN966="","","@"&amp;COUNTIF($AK$3:AK966,AN966)))</f>
        <v/>
      </c>
      <c r="AM966" s="26" t="str">
        <f t="shared" si="444"/>
        <v/>
      </c>
      <c r="AN966" s="4" t="str">
        <f>IF(AK966="",IF(AND(OR(H966&lt;&gt;"",G966&lt;&gt;""),E966=""),INDEX($AK$3:AK965,MATCH(MAX($AG$3:AG965),$AG$3:AG965,0),0),""),AK966)</f>
        <v/>
      </c>
      <c r="AO966" s="20" t="str">
        <f>IF(H966="",IF(AN966="","",IFERROR(INDEX(雇用者!$D$3:$D$100003,MATCH($AN966,雇用者!B$3:B$100003,0),0),"")),H966)&amp;""</f>
        <v/>
      </c>
      <c r="AP966" s="20" t="str">
        <f>IF(AN966="","",IFERROR(IF(AND(入力!I966="",H966=""),INDEX(雇用者!$E$3:$E$100003,MATCH($AN966,雇用者!B$3:B$100003,0),0),I966),I966))&amp;""</f>
        <v/>
      </c>
      <c r="AQ966" s="20" t="str">
        <f t="shared" si="445"/>
        <v/>
      </c>
      <c r="AR966" s="20" t="str">
        <f t="shared" si="446"/>
        <v/>
      </c>
      <c r="AS966" s="20" t="str">
        <f>IF(AN966="","",IFERROR(IF(AND(入力!G966="",H966=""),INDEX(雇用者!$F$3:$Y$100003,MATCH($AN966,雇用者!B$3:B$100003,0),MATCH($AM966,雇用者!$F$1:$Y$1,1)),IF(G966="","",G966)),IF(G966="","",G966)))</f>
        <v/>
      </c>
      <c r="AT966" s="21" t="str">
        <f t="shared" si="447"/>
        <v/>
      </c>
      <c r="AU966" s="21" t="str">
        <f>IF(AND(AT966&lt;&gt;"",COUNTIF($AL$3:AL966,AL966)=1),SUMIF($AL$3:$AT$100003,AL966,$AT$3:$AT$100003),"")</f>
        <v/>
      </c>
      <c r="AV966" s="21" t="str">
        <f>IF(AND(COUNTIF($AM$3:AM966,AM966)=COUNTIF($AM$3:AM100966,AM966),AM966&lt;&gt;""),SUMIF($AM$3:AM966,AM966,$AT$3:AT966),"")</f>
        <v/>
      </c>
      <c r="AW966" s="96"/>
      <c r="AX966" s="20" t="str">
        <f>IF(COUNT(BC966:BH966)=6,MAX($AX$3:AX965)+1,"")</f>
        <v/>
      </c>
      <c r="AY966" s="20" t="str">
        <f>IF(AZ966="","",RANK(AZ966,$AZ$3:$AZ$100003,1)+COUNTIF($AZ$3:AZ966,AZ966)-1)</f>
        <v/>
      </c>
      <c r="AZ966" s="20" t="str">
        <f t="shared" si="448"/>
        <v/>
      </c>
      <c r="BA966" s="20" t="str">
        <f>IF(AN966="","",IF(COUNTIF($AN$3:AN966,AN966)=1,1+MAX($BA$3:BA965),INDEX($BA$3:BA965,MATCH(AN966,$AN$3:AN966,0),0)))</f>
        <v/>
      </c>
      <c r="BB966" s="20" t="str">
        <f>IF(AO966="","",IF(COUNTIF($AO$3:AO966,AO966)=1,1+MAX($BB$3:BB965),INDEX($BB$3:BB965,MATCH(AO966,$AO$3:AO966,0),0)))</f>
        <v/>
      </c>
      <c r="BC966" s="54" t="str">
        <f t="shared" si="449"/>
        <v/>
      </c>
      <c r="BD966" s="54" t="str">
        <f t="shared" si="450"/>
        <v/>
      </c>
      <c r="BE966" s="20" t="str">
        <f>IF($AN966="","",IF(COUNTIF(AN966,"*"&amp;BE$1&amp;"*"),COUNTIF(AN$3:AN966,"*"&amp;BE$1&amp;"*"),""))</f>
        <v/>
      </c>
      <c r="BF966" s="20" t="str">
        <f>IF($AN966="","",IF(COUNTIF(AO966,"*"&amp;BF$1&amp;"*"),COUNTIF(AO$3:AO966,"*"&amp;BF$1&amp;"*"),""))</f>
        <v/>
      </c>
      <c r="BG966" s="20" t="str">
        <f>IF($AN966="","",IF(COUNTIF(AP966,"*"&amp;BG$1&amp;"*"),COUNTIF(AP$3:AP966,"*"&amp;BG$1&amp;"*"),""))</f>
        <v/>
      </c>
      <c r="BH966" s="20" t="str">
        <f>IF($AN966="","",IF(COUNTIF(AQ966,"*"&amp;BH$1&amp;"*"),COUNTIF(AQ$3:AQ966,"*"&amp;BH$1&amp;"*"),""))</f>
        <v/>
      </c>
      <c r="BI966" s="58" t="str">
        <f t="shared" si="451"/>
        <v/>
      </c>
      <c r="BJ966" s="20" t="str">
        <f t="shared" si="452"/>
        <v/>
      </c>
      <c r="BK966" s="20" t="str">
        <f t="shared" si="453"/>
        <v/>
      </c>
      <c r="BM966" s="20" t="str">
        <f>IF($BM$1&gt;=1+MAX($BM$3:BM965),1+MAX($BM$3:BM965),"")</f>
        <v/>
      </c>
      <c r="BN966" s="20" t="str">
        <f t="shared" si="455"/>
        <v/>
      </c>
      <c r="BO966" s="20" t="str">
        <f t="shared" si="455"/>
        <v/>
      </c>
      <c r="BP966" s="20" t="str">
        <f t="shared" si="455"/>
        <v/>
      </c>
      <c r="BQ966" s="20" t="str">
        <f t="shared" si="455"/>
        <v/>
      </c>
      <c r="BR966" s="20" t="str">
        <f t="shared" si="455"/>
        <v/>
      </c>
      <c r="BS966" s="20" t="str">
        <f t="shared" si="455"/>
        <v/>
      </c>
      <c r="BT966" s="20" t="str">
        <f t="shared" si="455"/>
        <v/>
      </c>
      <c r="BU966" s="20" t="str">
        <f t="shared" si="455"/>
        <v/>
      </c>
      <c r="BV966" s="20" t="str">
        <f t="shared" si="455"/>
        <v/>
      </c>
      <c r="BW966" s="20" t="str">
        <f t="shared" si="455"/>
        <v/>
      </c>
      <c r="BX966" s="20" t="str">
        <f t="shared" si="455"/>
        <v/>
      </c>
    </row>
    <row r="967" spans="2:76" ht="30" customHeight="1" x14ac:dyDescent="0.2">
      <c r="B967" s="52"/>
      <c r="C967" s="52"/>
      <c r="D967" s="52"/>
      <c r="E967" s="30"/>
      <c r="F967" s="31"/>
      <c r="G967" s="32"/>
      <c r="H967" s="30"/>
      <c r="I967" s="31"/>
      <c r="J967" s="34"/>
      <c r="K967" s="112" t="str">
        <f t="shared" si="431"/>
        <v/>
      </c>
      <c r="L967" s="108" t="str">
        <f t="shared" si="432"/>
        <v/>
      </c>
      <c r="M967" s="108" t="str">
        <f t="shared" si="433"/>
        <v/>
      </c>
      <c r="N967" s="31" t="str">
        <f t="shared" si="434"/>
        <v/>
      </c>
      <c r="O967" s="31" t="str">
        <f t="shared" si="435"/>
        <v/>
      </c>
      <c r="P967" s="49" t="str">
        <f t="shared" si="436"/>
        <v/>
      </c>
      <c r="Q967" s="49" t="str">
        <f t="shared" si="437"/>
        <v/>
      </c>
      <c r="R967" s="32" t="str">
        <f t="shared" si="438"/>
        <v/>
      </c>
      <c r="S967" s="19"/>
      <c r="T967" s="45" t="str">
        <f t="shared" si="439"/>
        <v/>
      </c>
      <c r="U967" s="32" t="str">
        <f t="shared" si="440"/>
        <v/>
      </c>
      <c r="V967" s="22"/>
      <c r="W967" s="6" t="str">
        <f t="shared" si="456"/>
        <v/>
      </c>
      <c r="X967" s="7" t="str">
        <f t="shared" si="441"/>
        <v/>
      </c>
      <c r="Y967" s="19"/>
      <c r="Z967" s="13" t="str">
        <f t="shared" si="457"/>
        <v/>
      </c>
      <c r="AA967" s="13" t="str">
        <f t="shared" si="442"/>
        <v/>
      </c>
      <c r="AB967" s="7" t="str">
        <f t="shared" si="443"/>
        <v/>
      </c>
      <c r="AC967" s="22"/>
      <c r="AD967" s="3" t="str">
        <f>IF(B967="","",COUNT(B$3:B967))</f>
        <v/>
      </c>
      <c r="AE967" s="3" t="str">
        <f>IF(C967="","",COUNT(C$3:C967))</f>
        <v/>
      </c>
      <c r="AF967" s="3" t="str">
        <f>IF(D967="","",COUNT(D$3:D967))</f>
        <v/>
      </c>
      <c r="AG967" s="20" t="str">
        <f>IF(E967="","",COUNTA($E$3:E967))</f>
        <v/>
      </c>
      <c r="AH967" s="38" t="str">
        <f>IF(B967="",IF(OR($C967&lt;&gt;"",$D967&lt;&gt;"",$E967&lt;&gt;"",$H967&lt;&gt;"",$G967&lt;&gt;""),INDEX(AH$3:AH966,MATCH(MAX(AD$3:AD966),AD$3:AD966,0),0),""),B967)</f>
        <v/>
      </c>
      <c r="AI967" s="38" t="str">
        <f>IF(C967="",IF(OR($D967&lt;&gt;"",$E967&lt;&gt;"",$H967&lt;&gt;"",$G967&lt;&gt;""),INDEX(AI$3:AI966,MATCH(MAX(AE$3:AE966),AE$3:AE966,0),0),""),C967)</f>
        <v/>
      </c>
      <c r="AJ967" s="38" t="str">
        <f>IF(D967="",IF(OR($E967&lt;&gt;"",$H967&lt;&gt;"",$G967&lt;&gt;""),INDEX(AJ$3:AJ966,MATCH(MAX(AF$3:AF966),AF$3:AF966,0),0),""),D967)</f>
        <v/>
      </c>
      <c r="AK967" s="4" t="str">
        <f>IF(入力!E967="","",IFERROR(INDEX(雇用者!$B$3:$B$100003,IFERROR(MATCH("*"&amp;$E967&amp;"*",雇用者!B$3:B$100003,0),MATCH("*"&amp;$E967&amp;"*",雇用者!C$3:C$100003,0)),0),入力!E967))&amp;""</f>
        <v/>
      </c>
      <c r="AL967" s="20" t="str">
        <f>IF(AM967="","",$AM967&amp;"@"&amp;AN967&amp;IF(AN967="","","@"&amp;COUNTIF($AK$3:AK967,AN967)))</f>
        <v/>
      </c>
      <c r="AM967" s="26" t="str">
        <f t="shared" si="444"/>
        <v/>
      </c>
      <c r="AN967" s="4" t="str">
        <f>IF(AK967="",IF(AND(OR(H967&lt;&gt;"",G967&lt;&gt;""),E967=""),INDEX($AK$3:AK966,MATCH(MAX($AG$3:AG966),$AG$3:AG966,0),0),""),AK967)</f>
        <v/>
      </c>
      <c r="AO967" s="20" t="str">
        <f>IF(H967="",IF(AN967="","",IFERROR(INDEX(雇用者!$D$3:$D$100003,MATCH($AN967,雇用者!B$3:B$100003,0),0),"")),H967)&amp;""</f>
        <v/>
      </c>
      <c r="AP967" s="20" t="str">
        <f>IF(AN967="","",IFERROR(IF(AND(入力!I967="",H967=""),INDEX(雇用者!$E$3:$E$100003,MATCH($AN967,雇用者!B$3:B$100003,0),0),I967),I967))&amp;""</f>
        <v/>
      </c>
      <c r="AQ967" s="20" t="str">
        <f t="shared" si="445"/>
        <v/>
      </c>
      <c r="AR967" s="20" t="str">
        <f t="shared" si="446"/>
        <v/>
      </c>
      <c r="AS967" s="20" t="str">
        <f>IF(AN967="","",IFERROR(IF(AND(入力!G967="",H967=""),INDEX(雇用者!$F$3:$Y$100003,MATCH($AN967,雇用者!B$3:B$100003,0),MATCH($AM967,雇用者!$F$1:$Y$1,1)),IF(G967="","",G967)),IF(G967="","",G967)))</f>
        <v/>
      </c>
      <c r="AT967" s="21" t="str">
        <f t="shared" si="447"/>
        <v/>
      </c>
      <c r="AU967" s="21" t="str">
        <f>IF(AND(AT967&lt;&gt;"",COUNTIF($AL$3:AL967,AL967)=1),SUMIF($AL$3:$AT$100003,AL967,$AT$3:$AT$100003),"")</f>
        <v/>
      </c>
      <c r="AV967" s="21" t="str">
        <f>IF(AND(COUNTIF($AM$3:AM967,AM967)=COUNTIF($AM$3:AM100967,AM967),AM967&lt;&gt;""),SUMIF($AM$3:AM967,AM967,$AT$3:AT967),"")</f>
        <v/>
      </c>
      <c r="AW967" s="96"/>
      <c r="AX967" s="20" t="str">
        <f>IF(COUNT(BC967:BH967)=6,MAX($AX$3:AX966)+1,"")</f>
        <v/>
      </c>
      <c r="AY967" s="20" t="str">
        <f>IF(AZ967="","",RANK(AZ967,$AZ$3:$AZ$100003,1)+COUNTIF($AZ$3:AZ967,AZ967)-1)</f>
        <v/>
      </c>
      <c r="AZ967" s="20" t="str">
        <f t="shared" si="448"/>
        <v/>
      </c>
      <c r="BA967" s="20" t="str">
        <f>IF(AN967="","",IF(COUNTIF($AN$3:AN967,AN967)=1,1+MAX($BA$3:BA966),INDEX($BA$3:BA966,MATCH(AN967,$AN$3:AN967,0),0)))</f>
        <v/>
      </c>
      <c r="BB967" s="20" t="str">
        <f>IF(AO967="","",IF(COUNTIF($AO$3:AO967,AO967)=1,1+MAX($BB$3:BB966),INDEX($BB$3:BB966,MATCH(AO967,$AO$3:AO967,0),0)))</f>
        <v/>
      </c>
      <c r="BC967" s="54" t="str">
        <f t="shared" si="449"/>
        <v/>
      </c>
      <c r="BD967" s="54" t="str">
        <f t="shared" si="450"/>
        <v/>
      </c>
      <c r="BE967" s="20" t="str">
        <f>IF($AN967="","",IF(COUNTIF(AN967,"*"&amp;BE$1&amp;"*"),COUNTIF(AN$3:AN967,"*"&amp;BE$1&amp;"*"),""))</f>
        <v/>
      </c>
      <c r="BF967" s="20" t="str">
        <f>IF($AN967="","",IF(COUNTIF(AO967,"*"&amp;BF$1&amp;"*"),COUNTIF(AO$3:AO967,"*"&amp;BF$1&amp;"*"),""))</f>
        <v/>
      </c>
      <c r="BG967" s="20" t="str">
        <f>IF($AN967="","",IF(COUNTIF(AP967,"*"&amp;BG$1&amp;"*"),COUNTIF(AP$3:AP967,"*"&amp;BG$1&amp;"*"),""))</f>
        <v/>
      </c>
      <c r="BH967" s="20" t="str">
        <f>IF($AN967="","",IF(COUNTIF(AQ967,"*"&amp;BH$1&amp;"*"),COUNTIF(AQ$3:AQ967,"*"&amp;BH$1&amp;"*"),""))</f>
        <v/>
      </c>
      <c r="BI967" s="58" t="str">
        <f t="shared" si="451"/>
        <v/>
      </c>
      <c r="BJ967" s="20" t="str">
        <f t="shared" si="452"/>
        <v/>
      </c>
      <c r="BK967" s="20" t="str">
        <f t="shared" si="453"/>
        <v/>
      </c>
      <c r="BM967" s="20" t="str">
        <f>IF($BM$1&gt;=1+MAX($BM$3:BM966),1+MAX($BM$3:BM966),"")</f>
        <v/>
      </c>
      <c r="BN967" s="20" t="str">
        <f t="shared" si="455"/>
        <v/>
      </c>
      <c r="BO967" s="20" t="str">
        <f t="shared" si="455"/>
        <v/>
      </c>
      <c r="BP967" s="20" t="str">
        <f t="shared" si="455"/>
        <v/>
      </c>
      <c r="BQ967" s="20" t="str">
        <f t="shared" si="455"/>
        <v/>
      </c>
      <c r="BR967" s="20" t="str">
        <f t="shared" si="455"/>
        <v/>
      </c>
      <c r="BS967" s="20" t="str">
        <f t="shared" si="455"/>
        <v/>
      </c>
      <c r="BT967" s="20" t="str">
        <f t="shared" si="455"/>
        <v/>
      </c>
      <c r="BU967" s="20" t="str">
        <f t="shared" si="455"/>
        <v/>
      </c>
      <c r="BV967" s="20" t="str">
        <f t="shared" si="455"/>
        <v/>
      </c>
      <c r="BW967" s="20" t="str">
        <f t="shared" si="455"/>
        <v/>
      </c>
      <c r="BX967" s="20" t="str">
        <f t="shared" si="455"/>
        <v/>
      </c>
    </row>
    <row r="968" spans="2:76" ht="30" customHeight="1" x14ac:dyDescent="0.2">
      <c r="B968" s="52"/>
      <c r="C968" s="52"/>
      <c r="D968" s="52"/>
      <c r="E968" s="30"/>
      <c r="F968" s="31"/>
      <c r="G968" s="32"/>
      <c r="H968" s="30"/>
      <c r="I968" s="31"/>
      <c r="J968" s="34"/>
      <c r="K968" s="112" t="str">
        <f t="shared" si="431"/>
        <v/>
      </c>
      <c r="L968" s="108" t="str">
        <f t="shared" si="432"/>
        <v/>
      </c>
      <c r="M968" s="108" t="str">
        <f t="shared" si="433"/>
        <v/>
      </c>
      <c r="N968" s="31" t="str">
        <f t="shared" si="434"/>
        <v/>
      </c>
      <c r="O968" s="31" t="str">
        <f t="shared" si="435"/>
        <v/>
      </c>
      <c r="P968" s="49" t="str">
        <f t="shared" si="436"/>
        <v/>
      </c>
      <c r="Q968" s="49" t="str">
        <f t="shared" si="437"/>
        <v/>
      </c>
      <c r="R968" s="32" t="str">
        <f t="shared" si="438"/>
        <v/>
      </c>
      <c r="S968" s="19"/>
      <c r="T968" s="45" t="str">
        <f t="shared" si="439"/>
        <v/>
      </c>
      <c r="U968" s="32" t="str">
        <f t="shared" si="440"/>
        <v/>
      </c>
      <c r="V968" s="22"/>
      <c r="W968" s="6" t="str">
        <f t="shared" si="456"/>
        <v/>
      </c>
      <c r="X968" s="7" t="str">
        <f t="shared" si="441"/>
        <v/>
      </c>
      <c r="Y968" s="19"/>
      <c r="Z968" s="13" t="str">
        <f t="shared" si="457"/>
        <v/>
      </c>
      <c r="AA968" s="13" t="str">
        <f t="shared" si="442"/>
        <v/>
      </c>
      <c r="AB968" s="7" t="str">
        <f t="shared" si="443"/>
        <v/>
      </c>
      <c r="AC968" s="22"/>
      <c r="AD968" s="3" t="str">
        <f>IF(B968="","",COUNT(B$3:B968))</f>
        <v/>
      </c>
      <c r="AE968" s="3" t="str">
        <f>IF(C968="","",COUNT(C$3:C968))</f>
        <v/>
      </c>
      <c r="AF968" s="3" t="str">
        <f>IF(D968="","",COUNT(D$3:D968))</f>
        <v/>
      </c>
      <c r="AG968" s="20" t="str">
        <f>IF(E968="","",COUNTA($E$3:E968))</f>
        <v/>
      </c>
      <c r="AH968" s="38" t="str">
        <f>IF(B968="",IF(OR($C968&lt;&gt;"",$D968&lt;&gt;"",$E968&lt;&gt;"",$H968&lt;&gt;"",$G968&lt;&gt;""),INDEX(AH$3:AH967,MATCH(MAX(AD$3:AD967),AD$3:AD967,0),0),""),B968)</f>
        <v/>
      </c>
      <c r="AI968" s="38" t="str">
        <f>IF(C968="",IF(OR($D968&lt;&gt;"",$E968&lt;&gt;"",$H968&lt;&gt;"",$G968&lt;&gt;""),INDEX(AI$3:AI967,MATCH(MAX(AE$3:AE967),AE$3:AE967,0),0),""),C968)</f>
        <v/>
      </c>
      <c r="AJ968" s="38" t="str">
        <f>IF(D968="",IF(OR($E968&lt;&gt;"",$H968&lt;&gt;"",$G968&lt;&gt;""),INDEX(AJ$3:AJ967,MATCH(MAX(AF$3:AF967),AF$3:AF967,0),0),""),D968)</f>
        <v/>
      </c>
      <c r="AK968" s="4" t="str">
        <f>IF(入力!E968="","",IFERROR(INDEX(雇用者!$B$3:$B$100003,IFERROR(MATCH("*"&amp;$E968&amp;"*",雇用者!B$3:B$100003,0),MATCH("*"&amp;$E968&amp;"*",雇用者!C$3:C$100003,0)),0),入力!E968))&amp;""</f>
        <v/>
      </c>
      <c r="AL968" s="20" t="str">
        <f>IF(AM968="","",$AM968&amp;"@"&amp;AN968&amp;IF(AN968="","","@"&amp;COUNTIF($AK$3:AK968,AN968)))</f>
        <v/>
      </c>
      <c r="AM968" s="26" t="str">
        <f t="shared" si="444"/>
        <v/>
      </c>
      <c r="AN968" s="4" t="str">
        <f>IF(AK968="",IF(AND(OR(H968&lt;&gt;"",G968&lt;&gt;""),E968=""),INDEX($AK$3:AK967,MATCH(MAX($AG$3:AG967),$AG$3:AG967,0),0),""),AK968)</f>
        <v/>
      </c>
      <c r="AO968" s="20" t="str">
        <f>IF(H968="",IF(AN968="","",IFERROR(INDEX(雇用者!$D$3:$D$100003,MATCH($AN968,雇用者!B$3:B$100003,0),0),"")),H968)&amp;""</f>
        <v/>
      </c>
      <c r="AP968" s="20" t="str">
        <f>IF(AN968="","",IFERROR(IF(AND(入力!I968="",H968=""),INDEX(雇用者!$E$3:$E$100003,MATCH($AN968,雇用者!B$3:B$100003,0),0),I968),I968))&amp;""</f>
        <v/>
      </c>
      <c r="AQ968" s="20" t="str">
        <f t="shared" si="445"/>
        <v/>
      </c>
      <c r="AR968" s="20" t="str">
        <f t="shared" si="446"/>
        <v/>
      </c>
      <c r="AS968" s="20" t="str">
        <f>IF(AN968="","",IFERROR(IF(AND(入力!G968="",H968=""),INDEX(雇用者!$F$3:$Y$100003,MATCH($AN968,雇用者!B$3:B$100003,0),MATCH($AM968,雇用者!$F$1:$Y$1,1)),IF(G968="","",G968)),IF(G968="","",G968)))</f>
        <v/>
      </c>
      <c r="AT968" s="21" t="str">
        <f t="shared" si="447"/>
        <v/>
      </c>
      <c r="AU968" s="21" t="str">
        <f>IF(AND(AT968&lt;&gt;"",COUNTIF($AL$3:AL968,AL968)=1),SUMIF($AL$3:$AT$100003,AL968,$AT$3:$AT$100003),"")</f>
        <v/>
      </c>
      <c r="AV968" s="21" t="str">
        <f>IF(AND(COUNTIF($AM$3:AM968,AM968)=COUNTIF($AM$3:AM100968,AM968),AM968&lt;&gt;""),SUMIF($AM$3:AM968,AM968,$AT$3:AT968),"")</f>
        <v/>
      </c>
      <c r="AW968" s="96"/>
      <c r="AX968" s="20" t="str">
        <f>IF(COUNT(BC968:BH968)=6,MAX($AX$3:AX967)+1,"")</f>
        <v/>
      </c>
      <c r="AY968" s="20" t="str">
        <f>IF(AZ968="","",RANK(AZ968,$AZ$3:$AZ$100003,1)+COUNTIF($AZ$3:AZ968,AZ968)-1)</f>
        <v/>
      </c>
      <c r="AZ968" s="20" t="str">
        <f t="shared" si="448"/>
        <v/>
      </c>
      <c r="BA968" s="20" t="str">
        <f>IF(AN968="","",IF(COUNTIF($AN$3:AN968,AN968)=1,1+MAX($BA$3:BA967),INDEX($BA$3:BA967,MATCH(AN968,$AN$3:AN968,0),0)))</f>
        <v/>
      </c>
      <c r="BB968" s="20" t="str">
        <f>IF(AO968="","",IF(COUNTIF($AO$3:AO968,AO968)=1,1+MAX($BB$3:BB967),INDEX($BB$3:BB967,MATCH(AO968,$AO$3:AO968,0),0)))</f>
        <v/>
      </c>
      <c r="BC968" s="54" t="str">
        <f t="shared" si="449"/>
        <v/>
      </c>
      <c r="BD968" s="54" t="str">
        <f t="shared" si="450"/>
        <v/>
      </c>
      <c r="BE968" s="20" t="str">
        <f>IF($AN968="","",IF(COUNTIF(AN968,"*"&amp;BE$1&amp;"*"),COUNTIF(AN$3:AN968,"*"&amp;BE$1&amp;"*"),""))</f>
        <v/>
      </c>
      <c r="BF968" s="20" t="str">
        <f>IF($AN968="","",IF(COUNTIF(AO968,"*"&amp;BF$1&amp;"*"),COUNTIF(AO$3:AO968,"*"&amp;BF$1&amp;"*"),""))</f>
        <v/>
      </c>
      <c r="BG968" s="20" t="str">
        <f>IF($AN968="","",IF(COUNTIF(AP968,"*"&amp;BG$1&amp;"*"),COUNTIF(AP$3:AP968,"*"&amp;BG$1&amp;"*"),""))</f>
        <v/>
      </c>
      <c r="BH968" s="20" t="str">
        <f>IF($AN968="","",IF(COUNTIF(AQ968,"*"&amp;BH$1&amp;"*"),COUNTIF(AQ$3:AQ968,"*"&amp;BH$1&amp;"*"),""))</f>
        <v/>
      </c>
      <c r="BI968" s="58" t="str">
        <f t="shared" si="451"/>
        <v/>
      </c>
      <c r="BJ968" s="20" t="str">
        <f t="shared" si="452"/>
        <v/>
      </c>
      <c r="BK968" s="20" t="str">
        <f t="shared" si="453"/>
        <v/>
      </c>
      <c r="BM968" s="20" t="str">
        <f>IF($BM$1&gt;=1+MAX($BM$3:BM967),1+MAX($BM$3:BM967),"")</f>
        <v/>
      </c>
      <c r="BN968" s="20" t="str">
        <f t="shared" si="455"/>
        <v/>
      </c>
      <c r="BO968" s="20" t="str">
        <f t="shared" si="455"/>
        <v/>
      </c>
      <c r="BP968" s="20" t="str">
        <f t="shared" si="455"/>
        <v/>
      </c>
      <c r="BQ968" s="20" t="str">
        <f t="shared" si="455"/>
        <v/>
      </c>
      <c r="BR968" s="20" t="str">
        <f t="shared" si="455"/>
        <v/>
      </c>
      <c r="BS968" s="20" t="str">
        <f t="shared" ref="BN968:BX991" si="458">IFERROR(IF($BM968="","",INDEX($AH$3:$AT$100003,MATCH($BM968,INDEX($AX$3:$AY$100003,0,MATCH($BN$1,$AX$2:$AY$2,0)),0),MATCH(BS$2,$AH$2:$AT$2,0))),"")</f>
        <v/>
      </c>
      <c r="BT968" s="20" t="str">
        <f t="shared" si="458"/>
        <v/>
      </c>
      <c r="BU968" s="20" t="str">
        <f t="shared" si="458"/>
        <v/>
      </c>
      <c r="BV968" s="20" t="str">
        <f t="shared" si="458"/>
        <v/>
      </c>
      <c r="BW968" s="20" t="str">
        <f t="shared" si="458"/>
        <v/>
      </c>
      <c r="BX968" s="20" t="str">
        <f t="shared" si="458"/>
        <v/>
      </c>
    </row>
    <row r="969" spans="2:76" ht="30" customHeight="1" x14ac:dyDescent="0.2">
      <c r="B969" s="52"/>
      <c r="C969" s="52"/>
      <c r="D969" s="52"/>
      <c r="E969" s="30"/>
      <c r="F969" s="31"/>
      <c r="G969" s="32"/>
      <c r="H969" s="30"/>
      <c r="I969" s="31"/>
      <c r="J969" s="34"/>
      <c r="K969" s="112" t="str">
        <f t="shared" si="431"/>
        <v/>
      </c>
      <c r="L969" s="108" t="str">
        <f t="shared" si="432"/>
        <v/>
      </c>
      <c r="M969" s="108" t="str">
        <f t="shared" si="433"/>
        <v/>
      </c>
      <c r="N969" s="31" t="str">
        <f t="shared" si="434"/>
        <v/>
      </c>
      <c r="O969" s="31" t="str">
        <f t="shared" si="435"/>
        <v/>
      </c>
      <c r="P969" s="49" t="str">
        <f t="shared" si="436"/>
        <v/>
      </c>
      <c r="Q969" s="49" t="str">
        <f t="shared" si="437"/>
        <v/>
      </c>
      <c r="R969" s="32" t="str">
        <f t="shared" si="438"/>
        <v/>
      </c>
      <c r="S969" s="19"/>
      <c r="T969" s="45" t="str">
        <f t="shared" si="439"/>
        <v/>
      </c>
      <c r="U969" s="32" t="str">
        <f t="shared" si="440"/>
        <v/>
      </c>
      <c r="V969" s="22"/>
      <c r="W969" s="6" t="str">
        <f t="shared" si="456"/>
        <v/>
      </c>
      <c r="X969" s="7" t="str">
        <f t="shared" si="441"/>
        <v/>
      </c>
      <c r="Y969" s="19"/>
      <c r="Z969" s="13" t="str">
        <f t="shared" si="457"/>
        <v/>
      </c>
      <c r="AA969" s="13" t="str">
        <f t="shared" si="442"/>
        <v/>
      </c>
      <c r="AB969" s="7" t="str">
        <f t="shared" si="443"/>
        <v/>
      </c>
      <c r="AC969" s="22"/>
      <c r="AD969" s="3" t="str">
        <f>IF(B969="","",COUNT(B$3:B969))</f>
        <v/>
      </c>
      <c r="AE969" s="3" t="str">
        <f>IF(C969="","",COUNT(C$3:C969))</f>
        <v/>
      </c>
      <c r="AF969" s="3" t="str">
        <f>IF(D969="","",COUNT(D$3:D969))</f>
        <v/>
      </c>
      <c r="AG969" s="20" t="str">
        <f>IF(E969="","",COUNTA($E$3:E969))</f>
        <v/>
      </c>
      <c r="AH969" s="38" t="str">
        <f>IF(B969="",IF(OR($C969&lt;&gt;"",$D969&lt;&gt;"",$E969&lt;&gt;"",$H969&lt;&gt;"",$G969&lt;&gt;""),INDEX(AH$3:AH968,MATCH(MAX(AD$3:AD968),AD$3:AD968,0),0),""),B969)</f>
        <v/>
      </c>
      <c r="AI969" s="38" t="str">
        <f>IF(C969="",IF(OR($D969&lt;&gt;"",$E969&lt;&gt;"",$H969&lt;&gt;"",$G969&lt;&gt;""),INDEX(AI$3:AI968,MATCH(MAX(AE$3:AE968),AE$3:AE968,0),0),""),C969)</f>
        <v/>
      </c>
      <c r="AJ969" s="38" t="str">
        <f>IF(D969="",IF(OR($E969&lt;&gt;"",$H969&lt;&gt;"",$G969&lt;&gt;""),INDEX(AJ$3:AJ968,MATCH(MAX(AF$3:AF968),AF$3:AF968,0),0),""),D969)</f>
        <v/>
      </c>
      <c r="AK969" s="4" t="str">
        <f>IF(入力!E969="","",IFERROR(INDEX(雇用者!$B$3:$B$100003,IFERROR(MATCH("*"&amp;$E969&amp;"*",雇用者!B$3:B$100003,0),MATCH("*"&amp;$E969&amp;"*",雇用者!C$3:C$100003,0)),0),入力!E969))&amp;""</f>
        <v/>
      </c>
      <c r="AL969" s="20" t="str">
        <f>IF(AM969="","",$AM969&amp;"@"&amp;AN969&amp;IF(AN969="","","@"&amp;COUNTIF($AK$3:AK969,AN969)))</f>
        <v/>
      </c>
      <c r="AM969" s="26" t="str">
        <f t="shared" si="444"/>
        <v/>
      </c>
      <c r="AN969" s="4" t="str">
        <f>IF(AK969="",IF(AND(OR(H969&lt;&gt;"",G969&lt;&gt;""),E969=""),INDEX($AK$3:AK968,MATCH(MAX($AG$3:AG968),$AG$3:AG968,0),0),""),AK969)</f>
        <v/>
      </c>
      <c r="AO969" s="20" t="str">
        <f>IF(H969="",IF(AN969="","",IFERROR(INDEX(雇用者!$D$3:$D$100003,MATCH($AN969,雇用者!B$3:B$100003,0),0),"")),H969)&amp;""</f>
        <v/>
      </c>
      <c r="AP969" s="20" t="str">
        <f>IF(AN969="","",IFERROR(IF(AND(入力!I969="",H969=""),INDEX(雇用者!$E$3:$E$100003,MATCH($AN969,雇用者!B$3:B$100003,0),0),I969),I969))&amp;""</f>
        <v/>
      </c>
      <c r="AQ969" s="20" t="str">
        <f t="shared" si="445"/>
        <v/>
      </c>
      <c r="AR969" s="20" t="str">
        <f t="shared" si="446"/>
        <v/>
      </c>
      <c r="AS969" s="20" t="str">
        <f>IF(AN969="","",IFERROR(IF(AND(入力!G969="",H969=""),INDEX(雇用者!$F$3:$Y$100003,MATCH($AN969,雇用者!B$3:B$100003,0),MATCH($AM969,雇用者!$F$1:$Y$1,1)),IF(G969="","",G969)),IF(G969="","",G969)))</f>
        <v/>
      </c>
      <c r="AT969" s="21" t="str">
        <f t="shared" si="447"/>
        <v/>
      </c>
      <c r="AU969" s="21" t="str">
        <f>IF(AND(AT969&lt;&gt;"",COUNTIF($AL$3:AL969,AL969)=1),SUMIF($AL$3:$AT$100003,AL969,$AT$3:$AT$100003),"")</f>
        <v/>
      </c>
      <c r="AV969" s="21" t="str">
        <f>IF(AND(COUNTIF($AM$3:AM969,AM969)=COUNTIF($AM$3:AM100969,AM969),AM969&lt;&gt;""),SUMIF($AM$3:AM969,AM969,$AT$3:AT969),"")</f>
        <v/>
      </c>
      <c r="AW969" s="96"/>
      <c r="AX969" s="20" t="str">
        <f>IF(COUNT(BC969:BH969)=6,MAX($AX$3:AX968)+1,"")</f>
        <v/>
      </c>
      <c r="AY969" s="20" t="str">
        <f>IF(AZ969="","",RANK(AZ969,$AZ$3:$AZ$100003,1)+COUNTIF($AZ$3:AZ969,AZ969)-1)</f>
        <v/>
      </c>
      <c r="AZ969" s="20" t="str">
        <f t="shared" si="448"/>
        <v/>
      </c>
      <c r="BA969" s="20" t="str">
        <f>IF(AN969="","",IF(COUNTIF($AN$3:AN969,AN969)=1,1+MAX($BA$3:BA968),INDEX($BA$3:BA968,MATCH(AN969,$AN$3:AN969,0),0)))</f>
        <v/>
      </c>
      <c r="BB969" s="20" t="str">
        <f>IF(AO969="","",IF(COUNTIF($AO$3:AO969,AO969)=1,1+MAX($BB$3:BB968),INDEX($BB$3:BB968,MATCH(AO969,$AO$3:AO969,0),0)))</f>
        <v/>
      </c>
      <c r="BC969" s="54" t="str">
        <f t="shared" si="449"/>
        <v/>
      </c>
      <c r="BD969" s="54" t="str">
        <f t="shared" si="450"/>
        <v/>
      </c>
      <c r="BE969" s="20" t="str">
        <f>IF($AN969="","",IF(COUNTIF(AN969,"*"&amp;BE$1&amp;"*"),COUNTIF(AN$3:AN969,"*"&amp;BE$1&amp;"*"),""))</f>
        <v/>
      </c>
      <c r="BF969" s="20" t="str">
        <f>IF($AN969="","",IF(COUNTIF(AO969,"*"&amp;BF$1&amp;"*"),COUNTIF(AO$3:AO969,"*"&amp;BF$1&amp;"*"),""))</f>
        <v/>
      </c>
      <c r="BG969" s="20" t="str">
        <f>IF($AN969="","",IF(COUNTIF(AP969,"*"&amp;BG$1&amp;"*"),COUNTIF(AP$3:AP969,"*"&amp;BG$1&amp;"*"),""))</f>
        <v/>
      </c>
      <c r="BH969" s="20" t="str">
        <f>IF($AN969="","",IF(COUNTIF(AQ969,"*"&amp;BH$1&amp;"*"),COUNTIF(AQ$3:AQ969,"*"&amp;BH$1&amp;"*"),""))</f>
        <v/>
      </c>
      <c r="BI969" s="58" t="str">
        <f t="shared" si="451"/>
        <v/>
      </c>
      <c r="BJ969" s="20" t="str">
        <f t="shared" si="452"/>
        <v/>
      </c>
      <c r="BK969" s="20" t="str">
        <f t="shared" si="453"/>
        <v/>
      </c>
      <c r="BM969" s="20" t="str">
        <f>IF($BM$1&gt;=1+MAX($BM$3:BM968),1+MAX($BM$3:BM968),"")</f>
        <v/>
      </c>
      <c r="BN969" s="20" t="str">
        <f t="shared" si="458"/>
        <v/>
      </c>
      <c r="BO969" s="20" t="str">
        <f t="shared" si="458"/>
        <v/>
      </c>
      <c r="BP969" s="20" t="str">
        <f t="shared" si="458"/>
        <v/>
      </c>
      <c r="BQ969" s="20" t="str">
        <f t="shared" si="458"/>
        <v/>
      </c>
      <c r="BR969" s="20" t="str">
        <f t="shared" si="458"/>
        <v/>
      </c>
      <c r="BS969" s="20" t="str">
        <f t="shared" si="458"/>
        <v/>
      </c>
      <c r="BT969" s="20" t="str">
        <f t="shared" si="458"/>
        <v/>
      </c>
      <c r="BU969" s="20" t="str">
        <f t="shared" si="458"/>
        <v/>
      </c>
      <c r="BV969" s="20" t="str">
        <f t="shared" si="458"/>
        <v/>
      </c>
      <c r="BW969" s="20" t="str">
        <f t="shared" si="458"/>
        <v/>
      </c>
      <c r="BX969" s="20" t="str">
        <f t="shared" si="458"/>
        <v/>
      </c>
    </row>
    <row r="970" spans="2:76" ht="30" customHeight="1" x14ac:dyDescent="0.2">
      <c r="B970" s="52"/>
      <c r="C970" s="52"/>
      <c r="D970" s="52"/>
      <c r="E970" s="30"/>
      <c r="F970" s="31"/>
      <c r="G970" s="32"/>
      <c r="H970" s="30"/>
      <c r="I970" s="31"/>
      <c r="J970" s="34"/>
      <c r="K970" s="112" t="str">
        <f t="shared" ref="K970:K1003" si="459">IF(AM970="","",AM970)</f>
        <v/>
      </c>
      <c r="L970" s="108" t="str">
        <f t="shared" ref="L970:L1003" si="460">IF(AN970="","",AN970)</f>
        <v/>
      </c>
      <c r="M970" s="108" t="str">
        <f t="shared" ref="M970:M1003" si="461">IF(AO970="","",AO970)</f>
        <v/>
      </c>
      <c r="N970" s="31" t="str">
        <f t="shared" ref="N970:N1003" si="462">IF(AP970="","",AP970)</f>
        <v/>
      </c>
      <c r="O970" s="31" t="str">
        <f t="shared" ref="O970:O1003" si="463">IF(AR970="","",AR970)</f>
        <v/>
      </c>
      <c r="P970" s="49" t="str">
        <f t="shared" ref="P970:P1003" si="464">IF(OR(AS970="",AS970=0),"",AS970)</f>
        <v/>
      </c>
      <c r="Q970" s="49" t="str">
        <f t="shared" ref="Q970:Q1003" si="465">IF(OR(AT970="",AT970=0),"",AT970)</f>
        <v/>
      </c>
      <c r="R970" s="32" t="str">
        <f t="shared" ref="R970:R1003" si="466">IF(OR(AU970="",AU970=0),"",AU970)</f>
        <v/>
      </c>
      <c r="S970" s="19"/>
      <c r="T970" s="45" t="str">
        <f t="shared" ref="T970:T1003" si="467">IF(U970="","",AM970)</f>
        <v/>
      </c>
      <c r="U970" s="32" t="str">
        <f t="shared" ref="U970:U1003" si="468">IF(AV970="","",AV970)</f>
        <v/>
      </c>
      <c r="V970" s="22"/>
      <c r="W970" s="6" t="str">
        <f t="shared" si="456"/>
        <v/>
      </c>
      <c r="X970" s="7" t="str">
        <f t="shared" ref="X970:X1003" si="469">IF(OR(W970="",SUMIF($AN$3:$AN$100003,W970,$AT$3:$AT$100003)=0),"",SUMIF($AN$3:$AN$100003,W970,$AT$3:$AT$100003))</f>
        <v/>
      </c>
      <c r="Y970" s="19"/>
      <c r="Z970" s="13" t="str">
        <f t="shared" si="457"/>
        <v/>
      </c>
      <c r="AA970" s="13" t="str">
        <f t="shared" ref="AA970:AA1003" si="470">IF(OR($Z970="",SUMIF($AO$3:$AO$100003,Z970,$AR$3:$AR$100003)=0),"",SUMIF($AO$3:$AO$100003,Z970,$AR$3:$AR$100003))</f>
        <v/>
      </c>
      <c r="AB970" s="7" t="str">
        <f t="shared" ref="AB970:AB1003" si="471">IF($Z970="","",SUMIF($AO$3:$AO$100003,Z970,$AT$3:$AT$100003))</f>
        <v/>
      </c>
      <c r="AC970" s="22"/>
      <c r="AD970" s="3" t="str">
        <f>IF(B970="","",COUNT(B$3:B970))</f>
        <v/>
      </c>
      <c r="AE970" s="3" t="str">
        <f>IF(C970="","",COUNT(C$3:C970))</f>
        <v/>
      </c>
      <c r="AF970" s="3" t="str">
        <f>IF(D970="","",COUNT(D$3:D970))</f>
        <v/>
      </c>
      <c r="AG970" s="20" t="str">
        <f>IF(E970="","",COUNTA($E$3:E970))</f>
        <v/>
      </c>
      <c r="AH970" s="38" t="str">
        <f>IF(B970="",IF(OR($C970&lt;&gt;"",$D970&lt;&gt;"",$E970&lt;&gt;"",$H970&lt;&gt;"",$G970&lt;&gt;""),INDEX(AH$3:AH969,MATCH(MAX(AD$3:AD969),AD$3:AD969,0),0),""),B970)</f>
        <v/>
      </c>
      <c r="AI970" s="38" t="str">
        <f>IF(C970="",IF(OR($D970&lt;&gt;"",$E970&lt;&gt;"",$H970&lt;&gt;"",$G970&lt;&gt;""),INDEX(AI$3:AI969,MATCH(MAX(AE$3:AE969),AE$3:AE969,0),0),""),C970)</f>
        <v/>
      </c>
      <c r="AJ970" s="38" t="str">
        <f>IF(D970="",IF(OR($E970&lt;&gt;"",$H970&lt;&gt;"",$G970&lt;&gt;""),INDEX(AJ$3:AJ969,MATCH(MAX(AF$3:AF969),AF$3:AF969,0),0),""),D970)</f>
        <v/>
      </c>
      <c r="AK970" s="4" t="str">
        <f>IF(入力!E970="","",IFERROR(INDEX(雇用者!$B$3:$B$100003,IFERROR(MATCH("*"&amp;$E970&amp;"*",雇用者!B$3:B$100003,0),MATCH("*"&amp;$E970&amp;"*",雇用者!C$3:C$100003,0)),0),入力!E970))&amp;""</f>
        <v/>
      </c>
      <c r="AL970" s="20" t="str">
        <f>IF(AM970="","",$AM970&amp;"@"&amp;AN970&amp;IF(AN970="","","@"&amp;COUNTIF($AK$3:AK970,AN970)))</f>
        <v/>
      </c>
      <c r="AM970" s="26" t="str">
        <f t="shared" ref="AM970:AM1003" si="472">IFERROR(IF(AJ970="","",DATE(AH970,AI970,AJ970)),"")</f>
        <v/>
      </c>
      <c r="AN970" s="4" t="str">
        <f>IF(AK970="",IF(AND(OR(H970&lt;&gt;"",G970&lt;&gt;""),E970=""),INDEX($AK$3:AK969,MATCH(MAX($AG$3:AG969),$AG$3:AG969,0),0),""),AK970)</f>
        <v/>
      </c>
      <c r="AO970" s="20" t="str">
        <f>IF(H970="",IF(AN970="","",IFERROR(INDEX(雇用者!$D$3:$D$100003,MATCH($AN970,雇用者!B$3:B$100003,0),0),"")),H970)&amp;""</f>
        <v/>
      </c>
      <c r="AP970" s="20" t="str">
        <f>IF(AN970="","",IFERROR(IF(AND(入力!I970="",H970=""),INDEX(雇用者!$E$3:$E$100003,MATCH($AN970,雇用者!B$3:B$100003,0),0),I970),I970))&amp;""</f>
        <v/>
      </c>
      <c r="AQ970" s="20" t="str">
        <f t="shared" ref="AQ970:AQ1003" si="473">IF(J970="","",J970)</f>
        <v/>
      </c>
      <c r="AR970" s="20" t="str">
        <f t="shared" ref="AR970:AR1003" si="474">IF(F970="","",F970)</f>
        <v/>
      </c>
      <c r="AS970" s="20" t="str">
        <f>IF(AN970="","",IFERROR(IF(AND(入力!G970="",H970=""),INDEX(雇用者!$F$3:$Y$100003,MATCH($AN970,雇用者!B$3:B$100003,0),MATCH($AM970,雇用者!$F$1:$Y$1,1)),IF(G970="","",G970)),IF(G970="","",G970)))</f>
        <v/>
      </c>
      <c r="AT970" s="21" t="str">
        <f t="shared" ref="AT970:AT1003" si="475">IF(COUNT(AR970:AS970)=2,AR970*AS970,IF(AND(F970="",G970&lt;&gt;""),AS970,""))</f>
        <v/>
      </c>
      <c r="AU970" s="21" t="str">
        <f>IF(AND(AT970&lt;&gt;"",COUNTIF($AL$3:AL970,AL970)=1),SUMIF($AL$3:$AT$100003,AL970,$AT$3:$AT$100003),"")</f>
        <v/>
      </c>
      <c r="AV970" s="21" t="str">
        <f>IF(AND(COUNTIF($AM$3:AM970,AM970)=COUNTIF($AM$3:AM100970,AM970),AM970&lt;&gt;""),SUMIF($AM$3:AM970,AM970,$AT$3:AT970),"")</f>
        <v/>
      </c>
      <c r="AW970" s="96"/>
      <c r="AX970" s="20" t="str">
        <f>IF(COUNT(BC970:BH970)=6,MAX($AX$3:AX969)+1,"")</f>
        <v/>
      </c>
      <c r="AY970" s="20" t="str">
        <f>IF(AZ970="","",RANK(AZ970,$AZ$3:$AZ$100003,1)+COUNTIF($AZ$3:AZ970,AZ970)-1)</f>
        <v/>
      </c>
      <c r="AZ970" s="20" t="str">
        <f t="shared" ref="AZ970:AZ1003" si="476">IF(OR(BA970="",AX970=""),"",BA970*0.1^LEN(BA970)+AM970)</f>
        <v/>
      </c>
      <c r="BA970" s="20" t="str">
        <f>IF(AN970="","",IF(COUNTIF($AN$3:AN970,AN970)=1,1+MAX($BA$3:BA969),INDEX($BA$3:BA969,MATCH(AN970,$AN$3:AN970,0),0)))</f>
        <v/>
      </c>
      <c r="BB970" s="20" t="str">
        <f>IF(AO970="","",IF(COUNTIF($AO$3:AO970,AO970)=1,1+MAX($BB$3:BB969),INDEX($BB$3:BB969,MATCH(AO970,$AO$3:AO970,0),0)))</f>
        <v/>
      </c>
      <c r="BC970" s="54" t="str">
        <f t="shared" ref="BC970:BC1003" si="477">IF($BC$1="",IF(AM970="","",AM970),IF(AND(AM970&gt;=$BC$1,AM970&lt;&gt;""),AM970,""))</f>
        <v/>
      </c>
      <c r="BD970" s="54" t="str">
        <f t="shared" ref="BD970:BD1003" si="478">IF($BD$1="",IF(AM970="","",AM970),IF(AND(AM970&lt;=$BD$1,AM970&lt;&gt;""),AM970,""))</f>
        <v/>
      </c>
      <c r="BE970" s="20" t="str">
        <f>IF($AN970="","",IF(COUNTIF(AN970,"*"&amp;BE$1&amp;"*"),COUNTIF(AN$3:AN970,"*"&amp;BE$1&amp;"*"),""))</f>
        <v/>
      </c>
      <c r="BF970" s="20" t="str">
        <f>IF($AN970="","",IF(COUNTIF(AO970,"*"&amp;BF$1&amp;"*"),COUNTIF(AO$3:AO970,"*"&amp;BF$1&amp;"*"),""))</f>
        <v/>
      </c>
      <c r="BG970" s="20" t="str">
        <f>IF($AN970="","",IF(COUNTIF(AP970,"*"&amp;BG$1&amp;"*"),COUNTIF(AP$3:AP970,"*"&amp;BG$1&amp;"*"),""))</f>
        <v/>
      </c>
      <c r="BH970" s="20" t="str">
        <f>IF($AN970="","",IF(COUNTIF(AQ970,"*"&amp;BH$1&amp;"*"),COUNTIF(AQ$3:AQ970,"*"&amp;BH$1&amp;"*"),""))</f>
        <v/>
      </c>
      <c r="BI970" s="58" t="str">
        <f t="shared" ref="BI970:BI1003" si="479">IF(AR970="","",AR970)</f>
        <v/>
      </c>
      <c r="BJ970" s="20" t="str">
        <f t="shared" ref="BJ970:BJ1003" si="480">IF(AS970="","",AS970)</f>
        <v/>
      </c>
      <c r="BK970" s="20" t="str">
        <f t="shared" ref="BK970:BK1003" si="481">IF(AT970="","",AT970)</f>
        <v/>
      </c>
      <c r="BM970" s="20" t="str">
        <f>IF($BM$1&gt;=1+MAX($BM$3:BM969),1+MAX($BM$3:BM969),"")</f>
        <v/>
      </c>
      <c r="BN970" s="20" t="str">
        <f t="shared" si="458"/>
        <v/>
      </c>
      <c r="BO970" s="20" t="str">
        <f t="shared" si="458"/>
        <v/>
      </c>
      <c r="BP970" s="20" t="str">
        <f t="shared" si="458"/>
        <v/>
      </c>
      <c r="BQ970" s="20" t="str">
        <f t="shared" si="458"/>
        <v/>
      </c>
      <c r="BR970" s="20" t="str">
        <f t="shared" si="458"/>
        <v/>
      </c>
      <c r="BS970" s="20" t="str">
        <f t="shared" si="458"/>
        <v/>
      </c>
      <c r="BT970" s="20" t="str">
        <f t="shared" si="458"/>
        <v/>
      </c>
      <c r="BU970" s="20" t="str">
        <f t="shared" si="458"/>
        <v/>
      </c>
      <c r="BV970" s="20" t="str">
        <f t="shared" si="458"/>
        <v/>
      </c>
      <c r="BW970" s="20" t="str">
        <f t="shared" si="458"/>
        <v/>
      </c>
      <c r="BX970" s="20" t="str">
        <f t="shared" si="458"/>
        <v/>
      </c>
    </row>
    <row r="971" spans="2:76" ht="30" customHeight="1" x14ac:dyDescent="0.2">
      <c r="B971" s="52"/>
      <c r="C971" s="52"/>
      <c r="D971" s="52"/>
      <c r="E971" s="30"/>
      <c r="F971" s="31"/>
      <c r="G971" s="32"/>
      <c r="H971" s="30"/>
      <c r="I971" s="31"/>
      <c r="J971" s="34"/>
      <c r="K971" s="112" t="str">
        <f t="shared" si="459"/>
        <v/>
      </c>
      <c r="L971" s="108" t="str">
        <f t="shared" si="460"/>
        <v/>
      </c>
      <c r="M971" s="108" t="str">
        <f t="shared" si="461"/>
        <v/>
      </c>
      <c r="N971" s="31" t="str">
        <f t="shared" si="462"/>
        <v/>
      </c>
      <c r="O971" s="31" t="str">
        <f t="shared" si="463"/>
        <v/>
      </c>
      <c r="P971" s="49" t="str">
        <f t="shared" si="464"/>
        <v/>
      </c>
      <c r="Q971" s="49" t="str">
        <f t="shared" si="465"/>
        <v/>
      </c>
      <c r="R971" s="32" t="str">
        <f t="shared" si="466"/>
        <v/>
      </c>
      <c r="S971" s="19"/>
      <c r="T971" s="45" t="str">
        <f t="shared" si="467"/>
        <v/>
      </c>
      <c r="U971" s="32" t="str">
        <f t="shared" si="468"/>
        <v/>
      </c>
      <c r="V971" s="22"/>
      <c r="W971" s="6" t="str">
        <f t="shared" si="456"/>
        <v/>
      </c>
      <c r="X971" s="7" t="str">
        <f t="shared" si="469"/>
        <v/>
      </c>
      <c r="Y971" s="19"/>
      <c r="Z971" s="13" t="str">
        <f t="shared" si="457"/>
        <v/>
      </c>
      <c r="AA971" s="13" t="str">
        <f t="shared" si="470"/>
        <v/>
      </c>
      <c r="AB971" s="7" t="str">
        <f t="shared" si="471"/>
        <v/>
      </c>
      <c r="AC971" s="22"/>
      <c r="AD971" s="3" t="str">
        <f>IF(B971="","",COUNT(B$3:B971))</f>
        <v/>
      </c>
      <c r="AE971" s="3" t="str">
        <f>IF(C971="","",COUNT(C$3:C971))</f>
        <v/>
      </c>
      <c r="AF971" s="3" t="str">
        <f>IF(D971="","",COUNT(D$3:D971))</f>
        <v/>
      </c>
      <c r="AG971" s="20" t="str">
        <f>IF(E971="","",COUNTA($E$3:E971))</f>
        <v/>
      </c>
      <c r="AH971" s="38" t="str">
        <f>IF(B971="",IF(OR($C971&lt;&gt;"",$D971&lt;&gt;"",$E971&lt;&gt;"",$H971&lt;&gt;"",$G971&lt;&gt;""),INDEX(AH$3:AH970,MATCH(MAX(AD$3:AD970),AD$3:AD970,0),0),""),B971)</f>
        <v/>
      </c>
      <c r="AI971" s="38" t="str">
        <f>IF(C971="",IF(OR($D971&lt;&gt;"",$E971&lt;&gt;"",$H971&lt;&gt;"",$G971&lt;&gt;""),INDEX(AI$3:AI970,MATCH(MAX(AE$3:AE970),AE$3:AE970,0),0),""),C971)</f>
        <v/>
      </c>
      <c r="AJ971" s="38" t="str">
        <f>IF(D971="",IF(OR($E971&lt;&gt;"",$H971&lt;&gt;"",$G971&lt;&gt;""),INDEX(AJ$3:AJ970,MATCH(MAX(AF$3:AF970),AF$3:AF970,0),0),""),D971)</f>
        <v/>
      </c>
      <c r="AK971" s="4" t="str">
        <f>IF(入力!E971="","",IFERROR(INDEX(雇用者!$B$3:$B$100003,IFERROR(MATCH("*"&amp;$E971&amp;"*",雇用者!B$3:B$100003,0),MATCH("*"&amp;$E971&amp;"*",雇用者!C$3:C$100003,0)),0),入力!E971))&amp;""</f>
        <v/>
      </c>
      <c r="AL971" s="20" t="str">
        <f>IF(AM971="","",$AM971&amp;"@"&amp;AN971&amp;IF(AN971="","","@"&amp;COUNTIF($AK$3:AK971,AN971)))</f>
        <v/>
      </c>
      <c r="AM971" s="26" t="str">
        <f t="shared" si="472"/>
        <v/>
      </c>
      <c r="AN971" s="4" t="str">
        <f>IF(AK971="",IF(AND(OR(H971&lt;&gt;"",G971&lt;&gt;""),E971=""),INDEX($AK$3:AK970,MATCH(MAX($AG$3:AG970),$AG$3:AG970,0),0),""),AK971)</f>
        <v/>
      </c>
      <c r="AO971" s="20" t="str">
        <f>IF(H971="",IF(AN971="","",IFERROR(INDEX(雇用者!$D$3:$D$100003,MATCH($AN971,雇用者!B$3:B$100003,0),0),"")),H971)&amp;""</f>
        <v/>
      </c>
      <c r="AP971" s="20" t="str">
        <f>IF(AN971="","",IFERROR(IF(AND(入力!I971="",H971=""),INDEX(雇用者!$E$3:$E$100003,MATCH($AN971,雇用者!B$3:B$100003,0),0),I971),I971))&amp;""</f>
        <v/>
      </c>
      <c r="AQ971" s="20" t="str">
        <f t="shared" si="473"/>
        <v/>
      </c>
      <c r="AR971" s="20" t="str">
        <f t="shared" si="474"/>
        <v/>
      </c>
      <c r="AS971" s="20" t="str">
        <f>IF(AN971="","",IFERROR(IF(AND(入力!G971="",H971=""),INDEX(雇用者!$F$3:$Y$100003,MATCH($AN971,雇用者!B$3:B$100003,0),MATCH($AM971,雇用者!$F$1:$Y$1,1)),IF(G971="","",G971)),IF(G971="","",G971)))</f>
        <v/>
      </c>
      <c r="AT971" s="21" t="str">
        <f t="shared" si="475"/>
        <v/>
      </c>
      <c r="AU971" s="21" t="str">
        <f>IF(AND(AT971&lt;&gt;"",COUNTIF($AL$3:AL971,AL971)=1),SUMIF($AL$3:$AT$100003,AL971,$AT$3:$AT$100003),"")</f>
        <v/>
      </c>
      <c r="AV971" s="21" t="str">
        <f>IF(AND(COUNTIF($AM$3:AM971,AM971)=COUNTIF($AM$3:AM100971,AM971),AM971&lt;&gt;""),SUMIF($AM$3:AM971,AM971,$AT$3:AT971),"")</f>
        <v/>
      </c>
      <c r="AW971" s="96"/>
      <c r="AX971" s="20" t="str">
        <f>IF(COUNT(BC971:BH971)=6,MAX($AX$3:AX970)+1,"")</f>
        <v/>
      </c>
      <c r="AY971" s="20" t="str">
        <f>IF(AZ971="","",RANK(AZ971,$AZ$3:$AZ$100003,1)+COUNTIF($AZ$3:AZ971,AZ971)-1)</f>
        <v/>
      </c>
      <c r="AZ971" s="20" t="str">
        <f t="shared" si="476"/>
        <v/>
      </c>
      <c r="BA971" s="20" t="str">
        <f>IF(AN971="","",IF(COUNTIF($AN$3:AN971,AN971)=1,1+MAX($BA$3:BA970),INDEX($BA$3:BA970,MATCH(AN971,$AN$3:AN971,0),0)))</f>
        <v/>
      </c>
      <c r="BB971" s="20" t="str">
        <f>IF(AO971="","",IF(COUNTIF($AO$3:AO971,AO971)=1,1+MAX($BB$3:BB970),INDEX($BB$3:BB970,MATCH(AO971,$AO$3:AO971,0),0)))</f>
        <v/>
      </c>
      <c r="BC971" s="54" t="str">
        <f t="shared" si="477"/>
        <v/>
      </c>
      <c r="BD971" s="54" t="str">
        <f t="shared" si="478"/>
        <v/>
      </c>
      <c r="BE971" s="20" t="str">
        <f>IF($AN971="","",IF(COUNTIF(AN971,"*"&amp;BE$1&amp;"*"),COUNTIF(AN$3:AN971,"*"&amp;BE$1&amp;"*"),""))</f>
        <v/>
      </c>
      <c r="BF971" s="20" t="str">
        <f>IF($AN971="","",IF(COUNTIF(AO971,"*"&amp;BF$1&amp;"*"),COUNTIF(AO$3:AO971,"*"&amp;BF$1&amp;"*"),""))</f>
        <v/>
      </c>
      <c r="BG971" s="20" t="str">
        <f>IF($AN971="","",IF(COUNTIF(AP971,"*"&amp;BG$1&amp;"*"),COUNTIF(AP$3:AP971,"*"&amp;BG$1&amp;"*"),""))</f>
        <v/>
      </c>
      <c r="BH971" s="20" t="str">
        <f>IF($AN971="","",IF(COUNTIF(AQ971,"*"&amp;BH$1&amp;"*"),COUNTIF(AQ$3:AQ971,"*"&amp;BH$1&amp;"*"),""))</f>
        <v/>
      </c>
      <c r="BI971" s="58" t="str">
        <f t="shared" si="479"/>
        <v/>
      </c>
      <c r="BJ971" s="20" t="str">
        <f t="shared" si="480"/>
        <v/>
      </c>
      <c r="BK971" s="20" t="str">
        <f t="shared" si="481"/>
        <v/>
      </c>
      <c r="BM971" s="20" t="str">
        <f>IF($BM$1&gt;=1+MAX($BM$3:BM970),1+MAX($BM$3:BM970),"")</f>
        <v/>
      </c>
      <c r="BN971" s="20" t="str">
        <f t="shared" si="458"/>
        <v/>
      </c>
      <c r="BO971" s="20" t="str">
        <f t="shared" si="458"/>
        <v/>
      </c>
      <c r="BP971" s="20" t="str">
        <f t="shared" si="458"/>
        <v/>
      </c>
      <c r="BQ971" s="20" t="str">
        <f t="shared" si="458"/>
        <v/>
      </c>
      <c r="BR971" s="20" t="str">
        <f t="shared" si="458"/>
        <v/>
      </c>
      <c r="BS971" s="20" t="str">
        <f t="shared" si="458"/>
        <v/>
      </c>
      <c r="BT971" s="20" t="str">
        <f t="shared" si="458"/>
        <v/>
      </c>
      <c r="BU971" s="20" t="str">
        <f t="shared" si="458"/>
        <v/>
      </c>
      <c r="BV971" s="20" t="str">
        <f t="shared" si="458"/>
        <v/>
      </c>
      <c r="BW971" s="20" t="str">
        <f t="shared" si="458"/>
        <v/>
      </c>
      <c r="BX971" s="20" t="str">
        <f t="shared" si="458"/>
        <v/>
      </c>
    </row>
    <row r="972" spans="2:76" ht="30" customHeight="1" x14ac:dyDescent="0.2">
      <c r="B972" s="52"/>
      <c r="C972" s="52"/>
      <c r="D972" s="52"/>
      <c r="E972" s="30"/>
      <c r="F972" s="31"/>
      <c r="G972" s="32"/>
      <c r="H972" s="30"/>
      <c r="I972" s="31"/>
      <c r="J972" s="34"/>
      <c r="K972" s="112" t="str">
        <f t="shared" si="459"/>
        <v/>
      </c>
      <c r="L972" s="108" t="str">
        <f t="shared" si="460"/>
        <v/>
      </c>
      <c r="M972" s="108" t="str">
        <f t="shared" si="461"/>
        <v/>
      </c>
      <c r="N972" s="31" t="str">
        <f t="shared" si="462"/>
        <v/>
      </c>
      <c r="O972" s="31" t="str">
        <f t="shared" si="463"/>
        <v/>
      </c>
      <c r="P972" s="49" t="str">
        <f t="shared" si="464"/>
        <v/>
      </c>
      <c r="Q972" s="49" t="str">
        <f t="shared" si="465"/>
        <v/>
      </c>
      <c r="R972" s="32" t="str">
        <f t="shared" si="466"/>
        <v/>
      </c>
      <c r="S972" s="19"/>
      <c r="T972" s="45" t="str">
        <f t="shared" si="467"/>
        <v/>
      </c>
      <c r="U972" s="32" t="str">
        <f t="shared" si="468"/>
        <v/>
      </c>
      <c r="V972" s="22"/>
      <c r="W972" s="6" t="str">
        <f t="shared" si="456"/>
        <v/>
      </c>
      <c r="X972" s="7" t="str">
        <f t="shared" si="469"/>
        <v/>
      </c>
      <c r="Y972" s="19"/>
      <c r="Z972" s="13" t="str">
        <f t="shared" si="457"/>
        <v/>
      </c>
      <c r="AA972" s="13" t="str">
        <f t="shared" si="470"/>
        <v/>
      </c>
      <c r="AB972" s="7" t="str">
        <f t="shared" si="471"/>
        <v/>
      </c>
      <c r="AC972" s="22"/>
      <c r="AD972" s="3" t="str">
        <f>IF(B972="","",COUNT(B$3:B972))</f>
        <v/>
      </c>
      <c r="AE972" s="3" t="str">
        <f>IF(C972="","",COUNT(C$3:C972))</f>
        <v/>
      </c>
      <c r="AF972" s="3" t="str">
        <f>IF(D972="","",COUNT(D$3:D972))</f>
        <v/>
      </c>
      <c r="AG972" s="20" t="str">
        <f>IF(E972="","",COUNTA($E$3:E972))</f>
        <v/>
      </c>
      <c r="AH972" s="38" t="str">
        <f>IF(B972="",IF(OR($C972&lt;&gt;"",$D972&lt;&gt;"",$E972&lt;&gt;"",$H972&lt;&gt;"",$G972&lt;&gt;""),INDEX(AH$3:AH971,MATCH(MAX(AD$3:AD971),AD$3:AD971,0),0),""),B972)</f>
        <v/>
      </c>
      <c r="AI972" s="38" t="str">
        <f>IF(C972="",IF(OR($D972&lt;&gt;"",$E972&lt;&gt;"",$H972&lt;&gt;"",$G972&lt;&gt;""),INDEX(AI$3:AI971,MATCH(MAX(AE$3:AE971),AE$3:AE971,0),0),""),C972)</f>
        <v/>
      </c>
      <c r="AJ972" s="38" t="str">
        <f>IF(D972="",IF(OR($E972&lt;&gt;"",$H972&lt;&gt;"",$G972&lt;&gt;""),INDEX(AJ$3:AJ971,MATCH(MAX(AF$3:AF971),AF$3:AF971,0),0),""),D972)</f>
        <v/>
      </c>
      <c r="AK972" s="4" t="str">
        <f>IF(入力!E972="","",IFERROR(INDEX(雇用者!$B$3:$B$100003,IFERROR(MATCH("*"&amp;$E972&amp;"*",雇用者!B$3:B$100003,0),MATCH("*"&amp;$E972&amp;"*",雇用者!C$3:C$100003,0)),0),入力!E972))&amp;""</f>
        <v/>
      </c>
      <c r="AL972" s="20" t="str">
        <f>IF(AM972="","",$AM972&amp;"@"&amp;AN972&amp;IF(AN972="","","@"&amp;COUNTIF($AK$3:AK972,AN972)))</f>
        <v/>
      </c>
      <c r="AM972" s="26" t="str">
        <f t="shared" si="472"/>
        <v/>
      </c>
      <c r="AN972" s="4" t="str">
        <f>IF(AK972="",IF(AND(OR(H972&lt;&gt;"",G972&lt;&gt;""),E972=""),INDEX($AK$3:AK971,MATCH(MAX($AG$3:AG971),$AG$3:AG971,0),0),""),AK972)</f>
        <v/>
      </c>
      <c r="AO972" s="20" t="str">
        <f>IF(H972="",IF(AN972="","",IFERROR(INDEX(雇用者!$D$3:$D$100003,MATCH($AN972,雇用者!B$3:B$100003,0),0),"")),H972)&amp;""</f>
        <v/>
      </c>
      <c r="AP972" s="20" t="str">
        <f>IF(AN972="","",IFERROR(IF(AND(入力!I972="",H972=""),INDEX(雇用者!$E$3:$E$100003,MATCH($AN972,雇用者!B$3:B$100003,0),0),I972),I972))&amp;""</f>
        <v/>
      </c>
      <c r="AQ972" s="20" t="str">
        <f t="shared" si="473"/>
        <v/>
      </c>
      <c r="AR972" s="20" t="str">
        <f t="shared" si="474"/>
        <v/>
      </c>
      <c r="AS972" s="20" t="str">
        <f>IF(AN972="","",IFERROR(IF(AND(入力!G972="",H972=""),INDEX(雇用者!$F$3:$Y$100003,MATCH($AN972,雇用者!B$3:B$100003,0),MATCH($AM972,雇用者!$F$1:$Y$1,1)),IF(G972="","",G972)),IF(G972="","",G972)))</f>
        <v/>
      </c>
      <c r="AT972" s="21" t="str">
        <f t="shared" si="475"/>
        <v/>
      </c>
      <c r="AU972" s="21" t="str">
        <f>IF(AND(AT972&lt;&gt;"",COUNTIF($AL$3:AL972,AL972)=1),SUMIF($AL$3:$AT$100003,AL972,$AT$3:$AT$100003),"")</f>
        <v/>
      </c>
      <c r="AV972" s="21" t="str">
        <f>IF(AND(COUNTIF($AM$3:AM972,AM972)=COUNTIF($AM$3:AM100972,AM972),AM972&lt;&gt;""),SUMIF($AM$3:AM972,AM972,$AT$3:AT972),"")</f>
        <v/>
      </c>
      <c r="AW972" s="96"/>
      <c r="AX972" s="20" t="str">
        <f>IF(COUNT(BC972:BH972)=6,MAX($AX$3:AX971)+1,"")</f>
        <v/>
      </c>
      <c r="AY972" s="20" t="str">
        <f>IF(AZ972="","",RANK(AZ972,$AZ$3:$AZ$100003,1)+COUNTIF($AZ$3:AZ972,AZ972)-1)</f>
        <v/>
      </c>
      <c r="AZ972" s="20" t="str">
        <f t="shared" si="476"/>
        <v/>
      </c>
      <c r="BA972" s="20" t="str">
        <f>IF(AN972="","",IF(COUNTIF($AN$3:AN972,AN972)=1,1+MAX($BA$3:BA971),INDEX($BA$3:BA971,MATCH(AN972,$AN$3:AN972,0),0)))</f>
        <v/>
      </c>
      <c r="BB972" s="20" t="str">
        <f>IF(AO972="","",IF(COUNTIF($AO$3:AO972,AO972)=1,1+MAX($BB$3:BB971),INDEX($BB$3:BB971,MATCH(AO972,$AO$3:AO972,0),0)))</f>
        <v/>
      </c>
      <c r="BC972" s="54" t="str">
        <f t="shared" si="477"/>
        <v/>
      </c>
      <c r="BD972" s="54" t="str">
        <f t="shared" si="478"/>
        <v/>
      </c>
      <c r="BE972" s="20" t="str">
        <f>IF($AN972="","",IF(COUNTIF(AN972,"*"&amp;BE$1&amp;"*"),COUNTIF(AN$3:AN972,"*"&amp;BE$1&amp;"*"),""))</f>
        <v/>
      </c>
      <c r="BF972" s="20" t="str">
        <f>IF($AN972="","",IF(COUNTIF(AO972,"*"&amp;BF$1&amp;"*"),COUNTIF(AO$3:AO972,"*"&amp;BF$1&amp;"*"),""))</f>
        <v/>
      </c>
      <c r="BG972" s="20" t="str">
        <f>IF($AN972="","",IF(COUNTIF(AP972,"*"&amp;BG$1&amp;"*"),COUNTIF(AP$3:AP972,"*"&amp;BG$1&amp;"*"),""))</f>
        <v/>
      </c>
      <c r="BH972" s="20" t="str">
        <f>IF($AN972="","",IF(COUNTIF(AQ972,"*"&amp;BH$1&amp;"*"),COUNTIF(AQ$3:AQ972,"*"&amp;BH$1&amp;"*"),""))</f>
        <v/>
      </c>
      <c r="BI972" s="58" t="str">
        <f t="shared" si="479"/>
        <v/>
      </c>
      <c r="BJ972" s="20" t="str">
        <f t="shared" si="480"/>
        <v/>
      </c>
      <c r="BK972" s="20" t="str">
        <f t="shared" si="481"/>
        <v/>
      </c>
      <c r="BM972" s="20" t="str">
        <f>IF($BM$1&gt;=1+MAX($BM$3:BM971),1+MAX($BM$3:BM971),"")</f>
        <v/>
      </c>
      <c r="BN972" s="20" t="str">
        <f t="shared" si="458"/>
        <v/>
      </c>
      <c r="BO972" s="20" t="str">
        <f t="shared" si="458"/>
        <v/>
      </c>
      <c r="BP972" s="20" t="str">
        <f t="shared" si="458"/>
        <v/>
      </c>
      <c r="BQ972" s="20" t="str">
        <f t="shared" si="458"/>
        <v/>
      </c>
      <c r="BR972" s="20" t="str">
        <f t="shared" si="458"/>
        <v/>
      </c>
      <c r="BS972" s="20" t="str">
        <f t="shared" si="458"/>
        <v/>
      </c>
      <c r="BT972" s="20" t="str">
        <f t="shared" si="458"/>
        <v/>
      </c>
      <c r="BU972" s="20" t="str">
        <f t="shared" si="458"/>
        <v/>
      </c>
      <c r="BV972" s="20" t="str">
        <f t="shared" si="458"/>
        <v/>
      </c>
      <c r="BW972" s="20" t="str">
        <f t="shared" si="458"/>
        <v/>
      </c>
      <c r="BX972" s="20" t="str">
        <f t="shared" si="458"/>
        <v/>
      </c>
    </row>
    <row r="973" spans="2:76" ht="30" customHeight="1" x14ac:dyDescent="0.2">
      <c r="B973" s="52"/>
      <c r="C973" s="52"/>
      <c r="D973" s="52"/>
      <c r="E973" s="30"/>
      <c r="F973" s="31"/>
      <c r="G973" s="32"/>
      <c r="H973" s="30"/>
      <c r="I973" s="31"/>
      <c r="J973" s="34"/>
      <c r="K973" s="112" t="str">
        <f t="shared" si="459"/>
        <v/>
      </c>
      <c r="L973" s="108" t="str">
        <f t="shared" si="460"/>
        <v/>
      </c>
      <c r="M973" s="108" t="str">
        <f t="shared" si="461"/>
        <v/>
      </c>
      <c r="N973" s="31" t="str">
        <f t="shared" si="462"/>
        <v/>
      </c>
      <c r="O973" s="31" t="str">
        <f t="shared" si="463"/>
        <v/>
      </c>
      <c r="P973" s="49" t="str">
        <f t="shared" si="464"/>
        <v/>
      </c>
      <c r="Q973" s="49" t="str">
        <f t="shared" si="465"/>
        <v/>
      </c>
      <c r="R973" s="32" t="str">
        <f t="shared" si="466"/>
        <v/>
      </c>
      <c r="S973" s="19"/>
      <c r="T973" s="45" t="str">
        <f t="shared" si="467"/>
        <v/>
      </c>
      <c r="U973" s="32" t="str">
        <f t="shared" si="468"/>
        <v/>
      </c>
      <c r="V973" s="22"/>
      <c r="W973" s="6" t="str">
        <f t="shared" si="456"/>
        <v/>
      </c>
      <c r="X973" s="7" t="str">
        <f t="shared" si="469"/>
        <v/>
      </c>
      <c r="Y973" s="19"/>
      <c r="Z973" s="13" t="str">
        <f t="shared" si="457"/>
        <v/>
      </c>
      <c r="AA973" s="13" t="str">
        <f t="shared" si="470"/>
        <v/>
      </c>
      <c r="AB973" s="7" t="str">
        <f t="shared" si="471"/>
        <v/>
      </c>
      <c r="AC973" s="22"/>
      <c r="AD973" s="3" t="str">
        <f>IF(B973="","",COUNT(B$3:B973))</f>
        <v/>
      </c>
      <c r="AE973" s="3" t="str">
        <f>IF(C973="","",COUNT(C$3:C973))</f>
        <v/>
      </c>
      <c r="AF973" s="3" t="str">
        <f>IF(D973="","",COUNT(D$3:D973))</f>
        <v/>
      </c>
      <c r="AG973" s="20" t="str">
        <f>IF(E973="","",COUNTA($E$3:E973))</f>
        <v/>
      </c>
      <c r="AH973" s="38" t="str">
        <f>IF(B973="",IF(OR($C973&lt;&gt;"",$D973&lt;&gt;"",$E973&lt;&gt;"",$H973&lt;&gt;"",$G973&lt;&gt;""),INDEX(AH$3:AH972,MATCH(MAX(AD$3:AD972),AD$3:AD972,0),0),""),B973)</f>
        <v/>
      </c>
      <c r="AI973" s="38" t="str">
        <f>IF(C973="",IF(OR($D973&lt;&gt;"",$E973&lt;&gt;"",$H973&lt;&gt;"",$G973&lt;&gt;""),INDEX(AI$3:AI972,MATCH(MAX(AE$3:AE972),AE$3:AE972,0),0),""),C973)</f>
        <v/>
      </c>
      <c r="AJ973" s="38" t="str">
        <f>IF(D973="",IF(OR($E973&lt;&gt;"",$H973&lt;&gt;"",$G973&lt;&gt;""),INDEX(AJ$3:AJ972,MATCH(MAX(AF$3:AF972),AF$3:AF972,0),0),""),D973)</f>
        <v/>
      </c>
      <c r="AK973" s="4" t="str">
        <f>IF(入力!E973="","",IFERROR(INDEX(雇用者!$B$3:$B$100003,IFERROR(MATCH("*"&amp;$E973&amp;"*",雇用者!B$3:B$100003,0),MATCH("*"&amp;$E973&amp;"*",雇用者!C$3:C$100003,0)),0),入力!E973))&amp;""</f>
        <v/>
      </c>
      <c r="AL973" s="20" t="str">
        <f>IF(AM973="","",$AM973&amp;"@"&amp;AN973&amp;IF(AN973="","","@"&amp;COUNTIF($AK$3:AK973,AN973)))</f>
        <v/>
      </c>
      <c r="AM973" s="26" t="str">
        <f t="shared" si="472"/>
        <v/>
      </c>
      <c r="AN973" s="4" t="str">
        <f>IF(AK973="",IF(AND(OR(H973&lt;&gt;"",G973&lt;&gt;""),E973=""),INDEX($AK$3:AK972,MATCH(MAX($AG$3:AG972),$AG$3:AG972,0),0),""),AK973)</f>
        <v/>
      </c>
      <c r="AO973" s="20" t="str">
        <f>IF(H973="",IF(AN973="","",IFERROR(INDEX(雇用者!$D$3:$D$100003,MATCH($AN973,雇用者!B$3:B$100003,0),0),"")),H973)&amp;""</f>
        <v/>
      </c>
      <c r="AP973" s="20" t="str">
        <f>IF(AN973="","",IFERROR(IF(AND(入力!I973="",H973=""),INDEX(雇用者!$E$3:$E$100003,MATCH($AN973,雇用者!B$3:B$100003,0),0),I973),I973))&amp;""</f>
        <v/>
      </c>
      <c r="AQ973" s="20" t="str">
        <f t="shared" si="473"/>
        <v/>
      </c>
      <c r="AR973" s="20" t="str">
        <f t="shared" si="474"/>
        <v/>
      </c>
      <c r="AS973" s="20" t="str">
        <f>IF(AN973="","",IFERROR(IF(AND(入力!G973="",H973=""),INDEX(雇用者!$F$3:$Y$100003,MATCH($AN973,雇用者!B$3:B$100003,0),MATCH($AM973,雇用者!$F$1:$Y$1,1)),IF(G973="","",G973)),IF(G973="","",G973)))</f>
        <v/>
      </c>
      <c r="AT973" s="21" t="str">
        <f t="shared" si="475"/>
        <v/>
      </c>
      <c r="AU973" s="21" t="str">
        <f>IF(AND(AT973&lt;&gt;"",COUNTIF($AL$3:AL973,AL973)=1),SUMIF($AL$3:$AT$100003,AL973,$AT$3:$AT$100003),"")</f>
        <v/>
      </c>
      <c r="AV973" s="21" t="str">
        <f>IF(AND(COUNTIF($AM$3:AM973,AM973)=COUNTIF($AM$3:AM100973,AM973),AM973&lt;&gt;""),SUMIF($AM$3:AM973,AM973,$AT$3:AT973),"")</f>
        <v/>
      </c>
      <c r="AW973" s="96"/>
      <c r="AX973" s="20" t="str">
        <f>IF(COUNT(BC973:BH973)=6,MAX($AX$3:AX972)+1,"")</f>
        <v/>
      </c>
      <c r="AY973" s="20" t="str">
        <f>IF(AZ973="","",RANK(AZ973,$AZ$3:$AZ$100003,1)+COUNTIF($AZ$3:AZ973,AZ973)-1)</f>
        <v/>
      </c>
      <c r="AZ973" s="20" t="str">
        <f t="shared" si="476"/>
        <v/>
      </c>
      <c r="BA973" s="20" t="str">
        <f>IF(AN973="","",IF(COUNTIF($AN$3:AN973,AN973)=1,1+MAX($BA$3:BA972),INDEX($BA$3:BA972,MATCH(AN973,$AN$3:AN973,0),0)))</f>
        <v/>
      </c>
      <c r="BB973" s="20" t="str">
        <f>IF(AO973="","",IF(COUNTIF($AO$3:AO973,AO973)=1,1+MAX($BB$3:BB972),INDEX($BB$3:BB972,MATCH(AO973,$AO$3:AO973,0),0)))</f>
        <v/>
      </c>
      <c r="BC973" s="54" t="str">
        <f t="shared" si="477"/>
        <v/>
      </c>
      <c r="BD973" s="54" t="str">
        <f t="shared" si="478"/>
        <v/>
      </c>
      <c r="BE973" s="20" t="str">
        <f>IF($AN973="","",IF(COUNTIF(AN973,"*"&amp;BE$1&amp;"*"),COUNTIF(AN$3:AN973,"*"&amp;BE$1&amp;"*"),""))</f>
        <v/>
      </c>
      <c r="BF973" s="20" t="str">
        <f>IF($AN973="","",IF(COUNTIF(AO973,"*"&amp;BF$1&amp;"*"),COUNTIF(AO$3:AO973,"*"&amp;BF$1&amp;"*"),""))</f>
        <v/>
      </c>
      <c r="BG973" s="20" t="str">
        <f>IF($AN973="","",IF(COUNTIF(AP973,"*"&amp;BG$1&amp;"*"),COUNTIF(AP$3:AP973,"*"&amp;BG$1&amp;"*"),""))</f>
        <v/>
      </c>
      <c r="BH973" s="20" t="str">
        <f>IF($AN973="","",IF(COUNTIF(AQ973,"*"&amp;BH$1&amp;"*"),COUNTIF(AQ$3:AQ973,"*"&amp;BH$1&amp;"*"),""))</f>
        <v/>
      </c>
      <c r="BI973" s="58" t="str">
        <f t="shared" si="479"/>
        <v/>
      </c>
      <c r="BJ973" s="20" t="str">
        <f t="shared" si="480"/>
        <v/>
      </c>
      <c r="BK973" s="20" t="str">
        <f t="shared" si="481"/>
        <v/>
      </c>
      <c r="BM973" s="20" t="str">
        <f>IF($BM$1&gt;=1+MAX($BM$3:BM972),1+MAX($BM$3:BM972),"")</f>
        <v/>
      </c>
      <c r="BN973" s="20" t="str">
        <f t="shared" si="458"/>
        <v/>
      </c>
      <c r="BO973" s="20" t="str">
        <f t="shared" si="458"/>
        <v/>
      </c>
      <c r="BP973" s="20" t="str">
        <f t="shared" si="458"/>
        <v/>
      </c>
      <c r="BQ973" s="20" t="str">
        <f t="shared" si="458"/>
        <v/>
      </c>
      <c r="BR973" s="20" t="str">
        <f t="shared" si="458"/>
        <v/>
      </c>
      <c r="BS973" s="20" t="str">
        <f t="shared" si="458"/>
        <v/>
      </c>
      <c r="BT973" s="20" t="str">
        <f t="shared" si="458"/>
        <v/>
      </c>
      <c r="BU973" s="20" t="str">
        <f t="shared" si="458"/>
        <v/>
      </c>
      <c r="BV973" s="20" t="str">
        <f t="shared" si="458"/>
        <v/>
      </c>
      <c r="BW973" s="20" t="str">
        <f t="shared" si="458"/>
        <v/>
      </c>
      <c r="BX973" s="20" t="str">
        <f t="shared" si="458"/>
        <v/>
      </c>
    </row>
    <row r="974" spans="2:76" ht="30" customHeight="1" x14ac:dyDescent="0.2">
      <c r="B974" s="52"/>
      <c r="C974" s="52"/>
      <c r="D974" s="52"/>
      <c r="E974" s="30"/>
      <c r="F974" s="31"/>
      <c r="G974" s="32"/>
      <c r="H974" s="30"/>
      <c r="I974" s="31"/>
      <c r="J974" s="34"/>
      <c r="K974" s="112" t="str">
        <f t="shared" si="459"/>
        <v/>
      </c>
      <c r="L974" s="108" t="str">
        <f t="shared" si="460"/>
        <v/>
      </c>
      <c r="M974" s="108" t="str">
        <f t="shared" si="461"/>
        <v/>
      </c>
      <c r="N974" s="31" t="str">
        <f t="shared" si="462"/>
        <v/>
      </c>
      <c r="O974" s="31" t="str">
        <f t="shared" si="463"/>
        <v/>
      </c>
      <c r="P974" s="49" t="str">
        <f t="shared" si="464"/>
        <v/>
      </c>
      <c r="Q974" s="49" t="str">
        <f t="shared" si="465"/>
        <v/>
      </c>
      <c r="R974" s="32" t="str">
        <f t="shared" si="466"/>
        <v/>
      </c>
      <c r="S974" s="19"/>
      <c r="T974" s="45" t="str">
        <f t="shared" si="467"/>
        <v/>
      </c>
      <c r="U974" s="32" t="str">
        <f t="shared" si="468"/>
        <v/>
      </c>
      <c r="V974" s="22"/>
      <c r="W974" s="6" t="str">
        <f t="shared" si="456"/>
        <v/>
      </c>
      <c r="X974" s="7" t="str">
        <f t="shared" si="469"/>
        <v/>
      </c>
      <c r="Y974" s="19"/>
      <c r="Z974" s="13" t="str">
        <f t="shared" si="457"/>
        <v/>
      </c>
      <c r="AA974" s="13" t="str">
        <f t="shared" si="470"/>
        <v/>
      </c>
      <c r="AB974" s="7" t="str">
        <f t="shared" si="471"/>
        <v/>
      </c>
      <c r="AC974" s="22"/>
      <c r="AD974" s="3" t="str">
        <f>IF(B974="","",COUNT(B$3:B974))</f>
        <v/>
      </c>
      <c r="AE974" s="3" t="str">
        <f>IF(C974="","",COUNT(C$3:C974))</f>
        <v/>
      </c>
      <c r="AF974" s="3" t="str">
        <f>IF(D974="","",COUNT(D$3:D974))</f>
        <v/>
      </c>
      <c r="AG974" s="20" t="str">
        <f>IF(E974="","",COUNTA($E$3:E974))</f>
        <v/>
      </c>
      <c r="AH974" s="38" t="str">
        <f>IF(B974="",IF(OR($C974&lt;&gt;"",$D974&lt;&gt;"",$E974&lt;&gt;"",$H974&lt;&gt;"",$G974&lt;&gt;""),INDEX(AH$3:AH973,MATCH(MAX(AD$3:AD973),AD$3:AD973,0),0),""),B974)</f>
        <v/>
      </c>
      <c r="AI974" s="38" t="str">
        <f>IF(C974="",IF(OR($D974&lt;&gt;"",$E974&lt;&gt;"",$H974&lt;&gt;"",$G974&lt;&gt;""),INDEX(AI$3:AI973,MATCH(MAX(AE$3:AE973),AE$3:AE973,0),0),""),C974)</f>
        <v/>
      </c>
      <c r="AJ974" s="38" t="str">
        <f>IF(D974="",IF(OR($E974&lt;&gt;"",$H974&lt;&gt;"",$G974&lt;&gt;""),INDEX(AJ$3:AJ973,MATCH(MAX(AF$3:AF973),AF$3:AF973,0),0),""),D974)</f>
        <v/>
      </c>
      <c r="AK974" s="4" t="str">
        <f>IF(入力!E974="","",IFERROR(INDEX(雇用者!$B$3:$B$100003,IFERROR(MATCH("*"&amp;$E974&amp;"*",雇用者!B$3:B$100003,0),MATCH("*"&amp;$E974&amp;"*",雇用者!C$3:C$100003,0)),0),入力!E974))&amp;""</f>
        <v/>
      </c>
      <c r="AL974" s="20" t="str">
        <f>IF(AM974="","",$AM974&amp;"@"&amp;AN974&amp;IF(AN974="","","@"&amp;COUNTIF($AK$3:AK974,AN974)))</f>
        <v/>
      </c>
      <c r="AM974" s="26" t="str">
        <f t="shared" si="472"/>
        <v/>
      </c>
      <c r="AN974" s="4" t="str">
        <f>IF(AK974="",IF(AND(OR(H974&lt;&gt;"",G974&lt;&gt;""),E974=""),INDEX($AK$3:AK973,MATCH(MAX($AG$3:AG973),$AG$3:AG973,0),0),""),AK974)</f>
        <v/>
      </c>
      <c r="AO974" s="20" t="str">
        <f>IF(H974="",IF(AN974="","",IFERROR(INDEX(雇用者!$D$3:$D$100003,MATCH($AN974,雇用者!B$3:B$100003,0),0),"")),H974)&amp;""</f>
        <v/>
      </c>
      <c r="AP974" s="20" t="str">
        <f>IF(AN974="","",IFERROR(IF(AND(入力!I974="",H974=""),INDEX(雇用者!$E$3:$E$100003,MATCH($AN974,雇用者!B$3:B$100003,0),0),I974),I974))&amp;""</f>
        <v/>
      </c>
      <c r="AQ974" s="20" t="str">
        <f t="shared" si="473"/>
        <v/>
      </c>
      <c r="AR974" s="20" t="str">
        <f t="shared" si="474"/>
        <v/>
      </c>
      <c r="AS974" s="20" t="str">
        <f>IF(AN974="","",IFERROR(IF(AND(入力!G974="",H974=""),INDEX(雇用者!$F$3:$Y$100003,MATCH($AN974,雇用者!B$3:B$100003,0),MATCH($AM974,雇用者!$F$1:$Y$1,1)),IF(G974="","",G974)),IF(G974="","",G974)))</f>
        <v/>
      </c>
      <c r="AT974" s="21" t="str">
        <f t="shared" si="475"/>
        <v/>
      </c>
      <c r="AU974" s="21" t="str">
        <f>IF(AND(AT974&lt;&gt;"",COUNTIF($AL$3:AL974,AL974)=1),SUMIF($AL$3:$AT$100003,AL974,$AT$3:$AT$100003),"")</f>
        <v/>
      </c>
      <c r="AV974" s="21" t="str">
        <f>IF(AND(COUNTIF($AM$3:AM974,AM974)=COUNTIF($AM$3:AM100974,AM974),AM974&lt;&gt;""),SUMIF($AM$3:AM974,AM974,$AT$3:AT974),"")</f>
        <v/>
      </c>
      <c r="AW974" s="96"/>
      <c r="AX974" s="20" t="str">
        <f>IF(COUNT(BC974:BH974)=6,MAX($AX$3:AX973)+1,"")</f>
        <v/>
      </c>
      <c r="AY974" s="20" t="str">
        <f>IF(AZ974="","",RANK(AZ974,$AZ$3:$AZ$100003,1)+COUNTIF($AZ$3:AZ974,AZ974)-1)</f>
        <v/>
      </c>
      <c r="AZ974" s="20" t="str">
        <f t="shared" si="476"/>
        <v/>
      </c>
      <c r="BA974" s="20" t="str">
        <f>IF(AN974="","",IF(COUNTIF($AN$3:AN974,AN974)=1,1+MAX($BA$3:BA973),INDEX($BA$3:BA973,MATCH(AN974,$AN$3:AN974,0),0)))</f>
        <v/>
      </c>
      <c r="BB974" s="20" t="str">
        <f>IF(AO974="","",IF(COUNTIF($AO$3:AO974,AO974)=1,1+MAX($BB$3:BB973),INDEX($BB$3:BB973,MATCH(AO974,$AO$3:AO974,0),0)))</f>
        <v/>
      </c>
      <c r="BC974" s="54" t="str">
        <f t="shared" si="477"/>
        <v/>
      </c>
      <c r="BD974" s="54" t="str">
        <f t="shared" si="478"/>
        <v/>
      </c>
      <c r="BE974" s="20" t="str">
        <f>IF($AN974="","",IF(COUNTIF(AN974,"*"&amp;BE$1&amp;"*"),COUNTIF(AN$3:AN974,"*"&amp;BE$1&amp;"*"),""))</f>
        <v/>
      </c>
      <c r="BF974" s="20" t="str">
        <f>IF($AN974="","",IF(COUNTIF(AO974,"*"&amp;BF$1&amp;"*"),COUNTIF(AO$3:AO974,"*"&amp;BF$1&amp;"*"),""))</f>
        <v/>
      </c>
      <c r="BG974" s="20" t="str">
        <f>IF($AN974="","",IF(COUNTIF(AP974,"*"&amp;BG$1&amp;"*"),COUNTIF(AP$3:AP974,"*"&amp;BG$1&amp;"*"),""))</f>
        <v/>
      </c>
      <c r="BH974" s="20" t="str">
        <f>IF($AN974="","",IF(COUNTIF(AQ974,"*"&amp;BH$1&amp;"*"),COUNTIF(AQ$3:AQ974,"*"&amp;BH$1&amp;"*"),""))</f>
        <v/>
      </c>
      <c r="BI974" s="58" t="str">
        <f t="shared" si="479"/>
        <v/>
      </c>
      <c r="BJ974" s="20" t="str">
        <f t="shared" si="480"/>
        <v/>
      </c>
      <c r="BK974" s="20" t="str">
        <f t="shared" si="481"/>
        <v/>
      </c>
      <c r="BM974" s="20" t="str">
        <f>IF($BM$1&gt;=1+MAX($BM$3:BM973),1+MAX($BM$3:BM973),"")</f>
        <v/>
      </c>
      <c r="BN974" s="20" t="str">
        <f t="shared" si="458"/>
        <v/>
      </c>
      <c r="BO974" s="20" t="str">
        <f t="shared" si="458"/>
        <v/>
      </c>
      <c r="BP974" s="20" t="str">
        <f t="shared" si="458"/>
        <v/>
      </c>
      <c r="BQ974" s="20" t="str">
        <f t="shared" si="458"/>
        <v/>
      </c>
      <c r="BR974" s="20" t="str">
        <f t="shared" si="458"/>
        <v/>
      </c>
      <c r="BS974" s="20" t="str">
        <f t="shared" si="458"/>
        <v/>
      </c>
      <c r="BT974" s="20" t="str">
        <f t="shared" si="458"/>
        <v/>
      </c>
      <c r="BU974" s="20" t="str">
        <f t="shared" si="458"/>
        <v/>
      </c>
      <c r="BV974" s="20" t="str">
        <f t="shared" si="458"/>
        <v/>
      </c>
      <c r="BW974" s="20" t="str">
        <f t="shared" si="458"/>
        <v/>
      </c>
      <c r="BX974" s="20" t="str">
        <f t="shared" si="458"/>
        <v/>
      </c>
    </row>
    <row r="975" spans="2:76" ht="30" customHeight="1" x14ac:dyDescent="0.2">
      <c r="B975" s="52"/>
      <c r="C975" s="52"/>
      <c r="D975" s="52"/>
      <c r="E975" s="30"/>
      <c r="F975" s="31"/>
      <c r="G975" s="32"/>
      <c r="H975" s="30"/>
      <c r="I975" s="31"/>
      <c r="J975" s="34"/>
      <c r="K975" s="112" t="str">
        <f t="shared" si="459"/>
        <v/>
      </c>
      <c r="L975" s="108" t="str">
        <f t="shared" si="460"/>
        <v/>
      </c>
      <c r="M975" s="108" t="str">
        <f t="shared" si="461"/>
        <v/>
      </c>
      <c r="N975" s="31" t="str">
        <f t="shared" si="462"/>
        <v/>
      </c>
      <c r="O975" s="31" t="str">
        <f t="shared" si="463"/>
        <v/>
      </c>
      <c r="P975" s="49" t="str">
        <f t="shared" si="464"/>
        <v/>
      </c>
      <c r="Q975" s="49" t="str">
        <f t="shared" si="465"/>
        <v/>
      </c>
      <c r="R975" s="32" t="str">
        <f t="shared" si="466"/>
        <v/>
      </c>
      <c r="S975" s="19"/>
      <c r="T975" s="45" t="str">
        <f t="shared" si="467"/>
        <v/>
      </c>
      <c r="U975" s="32" t="str">
        <f t="shared" si="468"/>
        <v/>
      </c>
      <c r="V975" s="22"/>
      <c r="W975" s="6" t="str">
        <f t="shared" si="456"/>
        <v/>
      </c>
      <c r="X975" s="7" t="str">
        <f t="shared" si="469"/>
        <v/>
      </c>
      <c r="Y975" s="19"/>
      <c r="Z975" s="13" t="str">
        <f t="shared" si="457"/>
        <v/>
      </c>
      <c r="AA975" s="13" t="str">
        <f t="shared" si="470"/>
        <v/>
      </c>
      <c r="AB975" s="7" t="str">
        <f t="shared" si="471"/>
        <v/>
      </c>
      <c r="AC975" s="22"/>
      <c r="AD975" s="3" t="str">
        <f>IF(B975="","",COUNT(B$3:B975))</f>
        <v/>
      </c>
      <c r="AE975" s="3" t="str">
        <f>IF(C975="","",COUNT(C$3:C975))</f>
        <v/>
      </c>
      <c r="AF975" s="3" t="str">
        <f>IF(D975="","",COUNT(D$3:D975))</f>
        <v/>
      </c>
      <c r="AG975" s="20" t="str">
        <f>IF(E975="","",COUNTA($E$3:E975))</f>
        <v/>
      </c>
      <c r="AH975" s="38" t="str">
        <f>IF(B975="",IF(OR($C975&lt;&gt;"",$D975&lt;&gt;"",$E975&lt;&gt;"",$H975&lt;&gt;"",$G975&lt;&gt;""),INDEX(AH$3:AH974,MATCH(MAX(AD$3:AD974),AD$3:AD974,0),0),""),B975)</f>
        <v/>
      </c>
      <c r="AI975" s="38" t="str">
        <f>IF(C975="",IF(OR($D975&lt;&gt;"",$E975&lt;&gt;"",$H975&lt;&gt;"",$G975&lt;&gt;""),INDEX(AI$3:AI974,MATCH(MAX(AE$3:AE974),AE$3:AE974,0),0),""),C975)</f>
        <v/>
      </c>
      <c r="AJ975" s="38" t="str">
        <f>IF(D975="",IF(OR($E975&lt;&gt;"",$H975&lt;&gt;"",$G975&lt;&gt;""),INDEX(AJ$3:AJ974,MATCH(MAX(AF$3:AF974),AF$3:AF974,0),0),""),D975)</f>
        <v/>
      </c>
      <c r="AK975" s="4" t="str">
        <f>IF(入力!E975="","",IFERROR(INDEX(雇用者!$B$3:$B$100003,IFERROR(MATCH("*"&amp;$E975&amp;"*",雇用者!B$3:B$100003,0),MATCH("*"&amp;$E975&amp;"*",雇用者!C$3:C$100003,0)),0),入力!E975))&amp;""</f>
        <v/>
      </c>
      <c r="AL975" s="20" t="str">
        <f>IF(AM975="","",$AM975&amp;"@"&amp;AN975&amp;IF(AN975="","","@"&amp;COUNTIF($AK$3:AK975,AN975)))</f>
        <v/>
      </c>
      <c r="AM975" s="26" t="str">
        <f t="shared" si="472"/>
        <v/>
      </c>
      <c r="AN975" s="4" t="str">
        <f>IF(AK975="",IF(AND(OR(H975&lt;&gt;"",G975&lt;&gt;""),E975=""),INDEX($AK$3:AK974,MATCH(MAX($AG$3:AG974),$AG$3:AG974,0),0),""),AK975)</f>
        <v/>
      </c>
      <c r="AO975" s="20" t="str">
        <f>IF(H975="",IF(AN975="","",IFERROR(INDEX(雇用者!$D$3:$D$100003,MATCH($AN975,雇用者!B$3:B$100003,0),0),"")),H975)&amp;""</f>
        <v/>
      </c>
      <c r="AP975" s="20" t="str">
        <f>IF(AN975="","",IFERROR(IF(AND(入力!I975="",H975=""),INDEX(雇用者!$E$3:$E$100003,MATCH($AN975,雇用者!B$3:B$100003,0),0),I975),I975))&amp;""</f>
        <v/>
      </c>
      <c r="AQ975" s="20" t="str">
        <f t="shared" si="473"/>
        <v/>
      </c>
      <c r="AR975" s="20" t="str">
        <f t="shared" si="474"/>
        <v/>
      </c>
      <c r="AS975" s="20" t="str">
        <f>IF(AN975="","",IFERROR(IF(AND(入力!G975="",H975=""),INDEX(雇用者!$F$3:$Y$100003,MATCH($AN975,雇用者!B$3:B$100003,0),MATCH($AM975,雇用者!$F$1:$Y$1,1)),IF(G975="","",G975)),IF(G975="","",G975)))</f>
        <v/>
      </c>
      <c r="AT975" s="21" t="str">
        <f t="shared" si="475"/>
        <v/>
      </c>
      <c r="AU975" s="21" t="str">
        <f>IF(AND(AT975&lt;&gt;"",COUNTIF($AL$3:AL975,AL975)=1),SUMIF($AL$3:$AT$100003,AL975,$AT$3:$AT$100003),"")</f>
        <v/>
      </c>
      <c r="AV975" s="21" t="str">
        <f>IF(AND(COUNTIF($AM$3:AM975,AM975)=COUNTIF($AM$3:AM100975,AM975),AM975&lt;&gt;""),SUMIF($AM$3:AM975,AM975,$AT$3:AT975),"")</f>
        <v/>
      </c>
      <c r="AW975" s="96"/>
      <c r="AX975" s="20" t="str">
        <f>IF(COUNT(BC975:BH975)=6,MAX($AX$3:AX974)+1,"")</f>
        <v/>
      </c>
      <c r="AY975" s="20" t="str">
        <f>IF(AZ975="","",RANK(AZ975,$AZ$3:$AZ$100003,1)+COUNTIF($AZ$3:AZ975,AZ975)-1)</f>
        <v/>
      </c>
      <c r="AZ975" s="20" t="str">
        <f t="shared" si="476"/>
        <v/>
      </c>
      <c r="BA975" s="20" t="str">
        <f>IF(AN975="","",IF(COUNTIF($AN$3:AN975,AN975)=1,1+MAX($BA$3:BA974),INDEX($BA$3:BA974,MATCH(AN975,$AN$3:AN975,0),0)))</f>
        <v/>
      </c>
      <c r="BB975" s="20" t="str">
        <f>IF(AO975="","",IF(COUNTIF($AO$3:AO975,AO975)=1,1+MAX($BB$3:BB974),INDEX($BB$3:BB974,MATCH(AO975,$AO$3:AO975,0),0)))</f>
        <v/>
      </c>
      <c r="BC975" s="54" t="str">
        <f t="shared" si="477"/>
        <v/>
      </c>
      <c r="BD975" s="54" t="str">
        <f t="shared" si="478"/>
        <v/>
      </c>
      <c r="BE975" s="20" t="str">
        <f>IF($AN975="","",IF(COUNTIF(AN975,"*"&amp;BE$1&amp;"*"),COUNTIF(AN$3:AN975,"*"&amp;BE$1&amp;"*"),""))</f>
        <v/>
      </c>
      <c r="BF975" s="20" t="str">
        <f>IF($AN975="","",IF(COUNTIF(AO975,"*"&amp;BF$1&amp;"*"),COUNTIF(AO$3:AO975,"*"&amp;BF$1&amp;"*"),""))</f>
        <v/>
      </c>
      <c r="BG975" s="20" t="str">
        <f>IF($AN975="","",IF(COUNTIF(AP975,"*"&amp;BG$1&amp;"*"),COUNTIF(AP$3:AP975,"*"&amp;BG$1&amp;"*"),""))</f>
        <v/>
      </c>
      <c r="BH975" s="20" t="str">
        <f>IF($AN975="","",IF(COUNTIF(AQ975,"*"&amp;BH$1&amp;"*"),COUNTIF(AQ$3:AQ975,"*"&amp;BH$1&amp;"*"),""))</f>
        <v/>
      </c>
      <c r="BI975" s="58" t="str">
        <f t="shared" si="479"/>
        <v/>
      </c>
      <c r="BJ975" s="20" t="str">
        <f t="shared" si="480"/>
        <v/>
      </c>
      <c r="BK975" s="20" t="str">
        <f t="shared" si="481"/>
        <v/>
      </c>
      <c r="BM975" s="20" t="str">
        <f>IF($BM$1&gt;=1+MAX($BM$3:BM974),1+MAX($BM$3:BM974),"")</f>
        <v/>
      </c>
      <c r="BN975" s="20" t="str">
        <f t="shared" si="458"/>
        <v/>
      </c>
      <c r="BO975" s="20" t="str">
        <f t="shared" si="458"/>
        <v/>
      </c>
      <c r="BP975" s="20" t="str">
        <f t="shared" si="458"/>
        <v/>
      </c>
      <c r="BQ975" s="20" t="str">
        <f t="shared" si="458"/>
        <v/>
      </c>
      <c r="BR975" s="20" t="str">
        <f t="shared" si="458"/>
        <v/>
      </c>
      <c r="BS975" s="20" t="str">
        <f t="shared" si="458"/>
        <v/>
      </c>
      <c r="BT975" s="20" t="str">
        <f t="shared" si="458"/>
        <v/>
      </c>
      <c r="BU975" s="20" t="str">
        <f t="shared" si="458"/>
        <v/>
      </c>
      <c r="BV975" s="20" t="str">
        <f t="shared" si="458"/>
        <v/>
      </c>
      <c r="BW975" s="20" t="str">
        <f t="shared" si="458"/>
        <v/>
      </c>
      <c r="BX975" s="20" t="str">
        <f t="shared" si="458"/>
        <v/>
      </c>
    </row>
    <row r="976" spans="2:76" ht="30" customHeight="1" x14ac:dyDescent="0.2">
      <c r="B976" s="52"/>
      <c r="C976" s="52"/>
      <c r="D976" s="52"/>
      <c r="E976" s="30"/>
      <c r="F976" s="31"/>
      <c r="G976" s="32"/>
      <c r="H976" s="30"/>
      <c r="I976" s="31"/>
      <c r="J976" s="34"/>
      <c r="K976" s="112" t="str">
        <f t="shared" si="459"/>
        <v/>
      </c>
      <c r="L976" s="108" t="str">
        <f t="shared" si="460"/>
        <v/>
      </c>
      <c r="M976" s="108" t="str">
        <f t="shared" si="461"/>
        <v/>
      </c>
      <c r="N976" s="31" t="str">
        <f t="shared" si="462"/>
        <v/>
      </c>
      <c r="O976" s="31" t="str">
        <f t="shared" si="463"/>
        <v/>
      </c>
      <c r="P976" s="49" t="str">
        <f t="shared" si="464"/>
        <v/>
      </c>
      <c r="Q976" s="49" t="str">
        <f t="shared" si="465"/>
        <v/>
      </c>
      <c r="R976" s="32" t="str">
        <f t="shared" si="466"/>
        <v/>
      </c>
      <c r="S976" s="19"/>
      <c r="T976" s="45" t="str">
        <f t="shared" si="467"/>
        <v/>
      </c>
      <c r="U976" s="32" t="str">
        <f t="shared" si="468"/>
        <v/>
      </c>
      <c r="V976" s="22"/>
      <c r="W976" s="6" t="str">
        <f t="shared" si="456"/>
        <v/>
      </c>
      <c r="X976" s="7" t="str">
        <f t="shared" si="469"/>
        <v/>
      </c>
      <c r="Y976" s="19"/>
      <c r="Z976" s="13" t="str">
        <f t="shared" si="457"/>
        <v/>
      </c>
      <c r="AA976" s="13" t="str">
        <f t="shared" si="470"/>
        <v/>
      </c>
      <c r="AB976" s="7" t="str">
        <f t="shared" si="471"/>
        <v/>
      </c>
      <c r="AC976" s="22"/>
      <c r="AD976" s="3" t="str">
        <f>IF(B976="","",COUNT(B$3:B976))</f>
        <v/>
      </c>
      <c r="AE976" s="3" t="str">
        <f>IF(C976="","",COUNT(C$3:C976))</f>
        <v/>
      </c>
      <c r="AF976" s="3" t="str">
        <f>IF(D976="","",COUNT(D$3:D976))</f>
        <v/>
      </c>
      <c r="AG976" s="20" t="str">
        <f>IF(E976="","",COUNTA($E$3:E976))</f>
        <v/>
      </c>
      <c r="AH976" s="38" t="str">
        <f>IF(B976="",IF(OR($C976&lt;&gt;"",$D976&lt;&gt;"",$E976&lt;&gt;"",$H976&lt;&gt;"",$G976&lt;&gt;""),INDEX(AH$3:AH975,MATCH(MAX(AD$3:AD975),AD$3:AD975,0),0),""),B976)</f>
        <v/>
      </c>
      <c r="AI976" s="38" t="str">
        <f>IF(C976="",IF(OR($D976&lt;&gt;"",$E976&lt;&gt;"",$H976&lt;&gt;"",$G976&lt;&gt;""),INDEX(AI$3:AI975,MATCH(MAX(AE$3:AE975),AE$3:AE975,0),0),""),C976)</f>
        <v/>
      </c>
      <c r="AJ976" s="38" t="str">
        <f>IF(D976="",IF(OR($E976&lt;&gt;"",$H976&lt;&gt;"",$G976&lt;&gt;""),INDEX(AJ$3:AJ975,MATCH(MAX(AF$3:AF975),AF$3:AF975,0),0),""),D976)</f>
        <v/>
      </c>
      <c r="AK976" s="4" t="str">
        <f>IF(入力!E976="","",IFERROR(INDEX(雇用者!$B$3:$B$100003,IFERROR(MATCH("*"&amp;$E976&amp;"*",雇用者!B$3:B$100003,0),MATCH("*"&amp;$E976&amp;"*",雇用者!C$3:C$100003,0)),0),入力!E976))&amp;""</f>
        <v/>
      </c>
      <c r="AL976" s="20" t="str">
        <f>IF(AM976="","",$AM976&amp;"@"&amp;AN976&amp;IF(AN976="","","@"&amp;COUNTIF($AK$3:AK976,AN976)))</f>
        <v/>
      </c>
      <c r="AM976" s="26" t="str">
        <f t="shared" si="472"/>
        <v/>
      </c>
      <c r="AN976" s="4" t="str">
        <f>IF(AK976="",IF(AND(OR(H976&lt;&gt;"",G976&lt;&gt;""),E976=""),INDEX($AK$3:AK975,MATCH(MAX($AG$3:AG975),$AG$3:AG975,0),0),""),AK976)</f>
        <v/>
      </c>
      <c r="AO976" s="20" t="str">
        <f>IF(H976="",IF(AN976="","",IFERROR(INDEX(雇用者!$D$3:$D$100003,MATCH($AN976,雇用者!B$3:B$100003,0),0),"")),H976)&amp;""</f>
        <v/>
      </c>
      <c r="AP976" s="20" t="str">
        <f>IF(AN976="","",IFERROR(IF(AND(入力!I976="",H976=""),INDEX(雇用者!$E$3:$E$100003,MATCH($AN976,雇用者!B$3:B$100003,0),0),I976),I976))&amp;""</f>
        <v/>
      </c>
      <c r="AQ976" s="20" t="str">
        <f t="shared" si="473"/>
        <v/>
      </c>
      <c r="AR976" s="20" t="str">
        <f t="shared" si="474"/>
        <v/>
      </c>
      <c r="AS976" s="20" t="str">
        <f>IF(AN976="","",IFERROR(IF(AND(入力!G976="",H976=""),INDEX(雇用者!$F$3:$Y$100003,MATCH($AN976,雇用者!B$3:B$100003,0),MATCH($AM976,雇用者!$F$1:$Y$1,1)),IF(G976="","",G976)),IF(G976="","",G976)))</f>
        <v/>
      </c>
      <c r="AT976" s="21" t="str">
        <f t="shared" si="475"/>
        <v/>
      </c>
      <c r="AU976" s="21" t="str">
        <f>IF(AND(AT976&lt;&gt;"",COUNTIF($AL$3:AL976,AL976)=1),SUMIF($AL$3:$AT$100003,AL976,$AT$3:$AT$100003),"")</f>
        <v/>
      </c>
      <c r="AV976" s="21" t="str">
        <f>IF(AND(COUNTIF($AM$3:AM976,AM976)=COUNTIF($AM$3:AM100976,AM976),AM976&lt;&gt;""),SUMIF($AM$3:AM976,AM976,$AT$3:AT976),"")</f>
        <v/>
      </c>
      <c r="AW976" s="96"/>
      <c r="AX976" s="20" t="str">
        <f>IF(COUNT(BC976:BH976)=6,MAX($AX$3:AX975)+1,"")</f>
        <v/>
      </c>
      <c r="AY976" s="20" t="str">
        <f>IF(AZ976="","",RANK(AZ976,$AZ$3:$AZ$100003,1)+COUNTIF($AZ$3:AZ976,AZ976)-1)</f>
        <v/>
      </c>
      <c r="AZ976" s="20" t="str">
        <f t="shared" si="476"/>
        <v/>
      </c>
      <c r="BA976" s="20" t="str">
        <f>IF(AN976="","",IF(COUNTIF($AN$3:AN976,AN976)=1,1+MAX($BA$3:BA975),INDEX($BA$3:BA975,MATCH(AN976,$AN$3:AN976,0),0)))</f>
        <v/>
      </c>
      <c r="BB976" s="20" t="str">
        <f>IF(AO976="","",IF(COUNTIF($AO$3:AO976,AO976)=1,1+MAX($BB$3:BB975),INDEX($BB$3:BB975,MATCH(AO976,$AO$3:AO976,0),0)))</f>
        <v/>
      </c>
      <c r="BC976" s="54" t="str">
        <f t="shared" si="477"/>
        <v/>
      </c>
      <c r="BD976" s="54" t="str">
        <f t="shared" si="478"/>
        <v/>
      </c>
      <c r="BE976" s="20" t="str">
        <f>IF($AN976="","",IF(COUNTIF(AN976,"*"&amp;BE$1&amp;"*"),COUNTIF(AN$3:AN976,"*"&amp;BE$1&amp;"*"),""))</f>
        <v/>
      </c>
      <c r="BF976" s="20" t="str">
        <f>IF($AN976="","",IF(COUNTIF(AO976,"*"&amp;BF$1&amp;"*"),COUNTIF(AO$3:AO976,"*"&amp;BF$1&amp;"*"),""))</f>
        <v/>
      </c>
      <c r="BG976" s="20" t="str">
        <f>IF($AN976="","",IF(COUNTIF(AP976,"*"&amp;BG$1&amp;"*"),COUNTIF(AP$3:AP976,"*"&amp;BG$1&amp;"*"),""))</f>
        <v/>
      </c>
      <c r="BH976" s="20" t="str">
        <f>IF($AN976="","",IF(COUNTIF(AQ976,"*"&amp;BH$1&amp;"*"),COUNTIF(AQ$3:AQ976,"*"&amp;BH$1&amp;"*"),""))</f>
        <v/>
      </c>
      <c r="BI976" s="58" t="str">
        <f t="shared" si="479"/>
        <v/>
      </c>
      <c r="BJ976" s="20" t="str">
        <f t="shared" si="480"/>
        <v/>
      </c>
      <c r="BK976" s="20" t="str">
        <f t="shared" si="481"/>
        <v/>
      </c>
      <c r="BM976" s="20" t="str">
        <f>IF($BM$1&gt;=1+MAX($BM$3:BM975),1+MAX($BM$3:BM975),"")</f>
        <v/>
      </c>
      <c r="BN976" s="20" t="str">
        <f t="shared" si="458"/>
        <v/>
      </c>
      <c r="BO976" s="20" t="str">
        <f t="shared" si="458"/>
        <v/>
      </c>
      <c r="BP976" s="20" t="str">
        <f t="shared" si="458"/>
        <v/>
      </c>
      <c r="BQ976" s="20" t="str">
        <f t="shared" si="458"/>
        <v/>
      </c>
      <c r="BR976" s="20" t="str">
        <f t="shared" si="458"/>
        <v/>
      </c>
      <c r="BS976" s="20" t="str">
        <f t="shared" si="458"/>
        <v/>
      </c>
      <c r="BT976" s="20" t="str">
        <f t="shared" si="458"/>
        <v/>
      </c>
      <c r="BU976" s="20" t="str">
        <f t="shared" si="458"/>
        <v/>
      </c>
      <c r="BV976" s="20" t="str">
        <f t="shared" si="458"/>
        <v/>
      </c>
      <c r="BW976" s="20" t="str">
        <f t="shared" si="458"/>
        <v/>
      </c>
      <c r="BX976" s="20" t="str">
        <f t="shared" si="458"/>
        <v/>
      </c>
    </row>
    <row r="977" spans="2:76" ht="30" customHeight="1" x14ac:dyDescent="0.2">
      <c r="B977" s="52"/>
      <c r="C977" s="52"/>
      <c r="D977" s="52"/>
      <c r="E977" s="30"/>
      <c r="F977" s="31"/>
      <c r="G977" s="32"/>
      <c r="H977" s="30"/>
      <c r="I977" s="31"/>
      <c r="J977" s="34"/>
      <c r="K977" s="112" t="str">
        <f t="shared" si="459"/>
        <v/>
      </c>
      <c r="L977" s="108" t="str">
        <f t="shared" si="460"/>
        <v/>
      </c>
      <c r="M977" s="108" t="str">
        <f t="shared" si="461"/>
        <v/>
      </c>
      <c r="N977" s="31" t="str">
        <f t="shared" si="462"/>
        <v/>
      </c>
      <c r="O977" s="31" t="str">
        <f t="shared" si="463"/>
        <v/>
      </c>
      <c r="P977" s="49" t="str">
        <f t="shared" si="464"/>
        <v/>
      </c>
      <c r="Q977" s="49" t="str">
        <f t="shared" si="465"/>
        <v/>
      </c>
      <c r="R977" s="32" t="str">
        <f t="shared" si="466"/>
        <v/>
      </c>
      <c r="S977" s="19"/>
      <c r="T977" s="45" t="str">
        <f t="shared" si="467"/>
        <v/>
      </c>
      <c r="U977" s="32" t="str">
        <f t="shared" si="468"/>
        <v/>
      </c>
      <c r="V977" s="22"/>
      <c r="W977" s="6" t="str">
        <f t="shared" si="456"/>
        <v/>
      </c>
      <c r="X977" s="7" t="str">
        <f t="shared" si="469"/>
        <v/>
      </c>
      <c r="Y977" s="19"/>
      <c r="Z977" s="13" t="str">
        <f t="shared" si="457"/>
        <v/>
      </c>
      <c r="AA977" s="13" t="str">
        <f t="shared" si="470"/>
        <v/>
      </c>
      <c r="AB977" s="7" t="str">
        <f t="shared" si="471"/>
        <v/>
      </c>
      <c r="AC977" s="22"/>
      <c r="AD977" s="3" t="str">
        <f>IF(B977="","",COUNT(B$3:B977))</f>
        <v/>
      </c>
      <c r="AE977" s="3" t="str">
        <f>IF(C977="","",COUNT(C$3:C977))</f>
        <v/>
      </c>
      <c r="AF977" s="3" t="str">
        <f>IF(D977="","",COUNT(D$3:D977))</f>
        <v/>
      </c>
      <c r="AG977" s="20" t="str">
        <f>IF(E977="","",COUNTA($E$3:E977))</f>
        <v/>
      </c>
      <c r="AH977" s="38" t="str">
        <f>IF(B977="",IF(OR($C977&lt;&gt;"",$D977&lt;&gt;"",$E977&lt;&gt;"",$H977&lt;&gt;"",$G977&lt;&gt;""),INDEX(AH$3:AH976,MATCH(MAX(AD$3:AD976),AD$3:AD976,0),0),""),B977)</f>
        <v/>
      </c>
      <c r="AI977" s="38" t="str">
        <f>IF(C977="",IF(OR($D977&lt;&gt;"",$E977&lt;&gt;"",$H977&lt;&gt;"",$G977&lt;&gt;""),INDEX(AI$3:AI976,MATCH(MAX(AE$3:AE976),AE$3:AE976,0),0),""),C977)</f>
        <v/>
      </c>
      <c r="AJ977" s="38" t="str">
        <f>IF(D977="",IF(OR($E977&lt;&gt;"",$H977&lt;&gt;"",$G977&lt;&gt;""),INDEX(AJ$3:AJ976,MATCH(MAX(AF$3:AF976),AF$3:AF976,0),0),""),D977)</f>
        <v/>
      </c>
      <c r="AK977" s="4" t="str">
        <f>IF(入力!E977="","",IFERROR(INDEX(雇用者!$B$3:$B$100003,IFERROR(MATCH("*"&amp;$E977&amp;"*",雇用者!B$3:B$100003,0),MATCH("*"&amp;$E977&amp;"*",雇用者!C$3:C$100003,0)),0),入力!E977))&amp;""</f>
        <v/>
      </c>
      <c r="AL977" s="20" t="str">
        <f>IF(AM977="","",$AM977&amp;"@"&amp;AN977&amp;IF(AN977="","","@"&amp;COUNTIF($AK$3:AK977,AN977)))</f>
        <v/>
      </c>
      <c r="AM977" s="26" t="str">
        <f t="shared" si="472"/>
        <v/>
      </c>
      <c r="AN977" s="4" t="str">
        <f>IF(AK977="",IF(AND(OR(H977&lt;&gt;"",G977&lt;&gt;""),E977=""),INDEX($AK$3:AK976,MATCH(MAX($AG$3:AG976),$AG$3:AG976,0),0),""),AK977)</f>
        <v/>
      </c>
      <c r="AO977" s="20" t="str">
        <f>IF(H977="",IF(AN977="","",IFERROR(INDEX(雇用者!$D$3:$D$100003,MATCH($AN977,雇用者!B$3:B$100003,0),0),"")),H977)&amp;""</f>
        <v/>
      </c>
      <c r="AP977" s="20" t="str">
        <f>IF(AN977="","",IFERROR(IF(AND(入力!I977="",H977=""),INDEX(雇用者!$E$3:$E$100003,MATCH($AN977,雇用者!B$3:B$100003,0),0),I977),I977))&amp;""</f>
        <v/>
      </c>
      <c r="AQ977" s="20" t="str">
        <f t="shared" si="473"/>
        <v/>
      </c>
      <c r="AR977" s="20" t="str">
        <f t="shared" si="474"/>
        <v/>
      </c>
      <c r="AS977" s="20" t="str">
        <f>IF(AN977="","",IFERROR(IF(AND(入力!G977="",H977=""),INDEX(雇用者!$F$3:$Y$100003,MATCH($AN977,雇用者!B$3:B$100003,0),MATCH($AM977,雇用者!$F$1:$Y$1,1)),IF(G977="","",G977)),IF(G977="","",G977)))</f>
        <v/>
      </c>
      <c r="AT977" s="21" t="str">
        <f t="shared" si="475"/>
        <v/>
      </c>
      <c r="AU977" s="21" t="str">
        <f>IF(AND(AT977&lt;&gt;"",COUNTIF($AL$3:AL977,AL977)=1),SUMIF($AL$3:$AT$100003,AL977,$AT$3:$AT$100003),"")</f>
        <v/>
      </c>
      <c r="AV977" s="21" t="str">
        <f>IF(AND(COUNTIF($AM$3:AM977,AM977)=COUNTIF($AM$3:AM100977,AM977),AM977&lt;&gt;""),SUMIF($AM$3:AM977,AM977,$AT$3:AT977),"")</f>
        <v/>
      </c>
      <c r="AW977" s="96"/>
      <c r="AX977" s="20" t="str">
        <f>IF(COUNT(BC977:BH977)=6,MAX($AX$3:AX976)+1,"")</f>
        <v/>
      </c>
      <c r="AY977" s="20" t="str">
        <f>IF(AZ977="","",RANK(AZ977,$AZ$3:$AZ$100003,1)+COUNTIF($AZ$3:AZ977,AZ977)-1)</f>
        <v/>
      </c>
      <c r="AZ977" s="20" t="str">
        <f t="shared" si="476"/>
        <v/>
      </c>
      <c r="BA977" s="20" t="str">
        <f>IF(AN977="","",IF(COUNTIF($AN$3:AN977,AN977)=1,1+MAX($BA$3:BA976),INDEX($BA$3:BA976,MATCH(AN977,$AN$3:AN977,0),0)))</f>
        <v/>
      </c>
      <c r="BB977" s="20" t="str">
        <f>IF(AO977="","",IF(COUNTIF($AO$3:AO977,AO977)=1,1+MAX($BB$3:BB976),INDEX($BB$3:BB976,MATCH(AO977,$AO$3:AO977,0),0)))</f>
        <v/>
      </c>
      <c r="BC977" s="54" t="str">
        <f t="shared" si="477"/>
        <v/>
      </c>
      <c r="BD977" s="54" t="str">
        <f t="shared" si="478"/>
        <v/>
      </c>
      <c r="BE977" s="20" t="str">
        <f>IF($AN977="","",IF(COUNTIF(AN977,"*"&amp;BE$1&amp;"*"),COUNTIF(AN$3:AN977,"*"&amp;BE$1&amp;"*"),""))</f>
        <v/>
      </c>
      <c r="BF977" s="20" t="str">
        <f>IF($AN977="","",IF(COUNTIF(AO977,"*"&amp;BF$1&amp;"*"),COUNTIF(AO$3:AO977,"*"&amp;BF$1&amp;"*"),""))</f>
        <v/>
      </c>
      <c r="BG977" s="20" t="str">
        <f>IF($AN977="","",IF(COUNTIF(AP977,"*"&amp;BG$1&amp;"*"),COUNTIF(AP$3:AP977,"*"&amp;BG$1&amp;"*"),""))</f>
        <v/>
      </c>
      <c r="BH977" s="20" t="str">
        <f>IF($AN977="","",IF(COUNTIF(AQ977,"*"&amp;BH$1&amp;"*"),COUNTIF(AQ$3:AQ977,"*"&amp;BH$1&amp;"*"),""))</f>
        <v/>
      </c>
      <c r="BI977" s="58" t="str">
        <f t="shared" si="479"/>
        <v/>
      </c>
      <c r="BJ977" s="20" t="str">
        <f t="shared" si="480"/>
        <v/>
      </c>
      <c r="BK977" s="20" t="str">
        <f t="shared" si="481"/>
        <v/>
      </c>
      <c r="BM977" s="20" t="str">
        <f>IF($BM$1&gt;=1+MAX($BM$3:BM976),1+MAX($BM$3:BM976),"")</f>
        <v/>
      </c>
      <c r="BN977" s="20" t="str">
        <f t="shared" si="458"/>
        <v/>
      </c>
      <c r="BO977" s="20" t="str">
        <f t="shared" si="458"/>
        <v/>
      </c>
      <c r="BP977" s="20" t="str">
        <f t="shared" si="458"/>
        <v/>
      </c>
      <c r="BQ977" s="20" t="str">
        <f t="shared" si="458"/>
        <v/>
      </c>
      <c r="BR977" s="20" t="str">
        <f t="shared" si="458"/>
        <v/>
      </c>
      <c r="BS977" s="20" t="str">
        <f t="shared" si="458"/>
        <v/>
      </c>
      <c r="BT977" s="20" t="str">
        <f t="shared" si="458"/>
        <v/>
      </c>
      <c r="BU977" s="20" t="str">
        <f t="shared" si="458"/>
        <v/>
      </c>
      <c r="BV977" s="20" t="str">
        <f t="shared" si="458"/>
        <v/>
      </c>
      <c r="BW977" s="20" t="str">
        <f t="shared" si="458"/>
        <v/>
      </c>
      <c r="BX977" s="20" t="str">
        <f t="shared" si="458"/>
        <v/>
      </c>
    </row>
    <row r="978" spans="2:76" ht="30" customHeight="1" x14ac:dyDescent="0.2">
      <c r="B978" s="52"/>
      <c r="C978" s="52"/>
      <c r="D978" s="52"/>
      <c r="E978" s="30"/>
      <c r="F978" s="31"/>
      <c r="G978" s="32"/>
      <c r="H978" s="30"/>
      <c r="I978" s="31"/>
      <c r="J978" s="34"/>
      <c r="K978" s="112" t="str">
        <f t="shared" si="459"/>
        <v/>
      </c>
      <c r="L978" s="108" t="str">
        <f t="shared" si="460"/>
        <v/>
      </c>
      <c r="M978" s="108" t="str">
        <f t="shared" si="461"/>
        <v/>
      </c>
      <c r="N978" s="31" t="str">
        <f t="shared" si="462"/>
        <v/>
      </c>
      <c r="O978" s="31" t="str">
        <f t="shared" si="463"/>
        <v/>
      </c>
      <c r="P978" s="49" t="str">
        <f t="shared" si="464"/>
        <v/>
      </c>
      <c r="Q978" s="49" t="str">
        <f t="shared" si="465"/>
        <v/>
      </c>
      <c r="R978" s="32" t="str">
        <f t="shared" si="466"/>
        <v/>
      </c>
      <c r="S978" s="19"/>
      <c r="T978" s="45" t="str">
        <f t="shared" si="467"/>
        <v/>
      </c>
      <c r="U978" s="32" t="str">
        <f t="shared" si="468"/>
        <v/>
      </c>
      <c r="V978" s="22"/>
      <c r="W978" s="6" t="str">
        <f t="shared" si="456"/>
        <v/>
      </c>
      <c r="X978" s="7" t="str">
        <f t="shared" si="469"/>
        <v/>
      </c>
      <c r="Y978" s="19"/>
      <c r="Z978" s="13" t="str">
        <f t="shared" si="457"/>
        <v/>
      </c>
      <c r="AA978" s="13" t="str">
        <f t="shared" si="470"/>
        <v/>
      </c>
      <c r="AB978" s="7" t="str">
        <f t="shared" si="471"/>
        <v/>
      </c>
      <c r="AC978" s="22"/>
      <c r="AD978" s="3" t="str">
        <f>IF(B978="","",COUNT(B$3:B978))</f>
        <v/>
      </c>
      <c r="AE978" s="3" t="str">
        <f>IF(C978="","",COUNT(C$3:C978))</f>
        <v/>
      </c>
      <c r="AF978" s="3" t="str">
        <f>IF(D978="","",COUNT(D$3:D978))</f>
        <v/>
      </c>
      <c r="AG978" s="20" t="str">
        <f>IF(E978="","",COUNTA($E$3:E978))</f>
        <v/>
      </c>
      <c r="AH978" s="38" t="str">
        <f>IF(B978="",IF(OR($C978&lt;&gt;"",$D978&lt;&gt;"",$E978&lt;&gt;"",$H978&lt;&gt;"",$G978&lt;&gt;""),INDEX(AH$3:AH977,MATCH(MAX(AD$3:AD977),AD$3:AD977,0),0),""),B978)</f>
        <v/>
      </c>
      <c r="AI978" s="38" t="str">
        <f>IF(C978="",IF(OR($D978&lt;&gt;"",$E978&lt;&gt;"",$H978&lt;&gt;"",$G978&lt;&gt;""),INDEX(AI$3:AI977,MATCH(MAX(AE$3:AE977),AE$3:AE977,0),0),""),C978)</f>
        <v/>
      </c>
      <c r="AJ978" s="38" t="str">
        <f>IF(D978="",IF(OR($E978&lt;&gt;"",$H978&lt;&gt;"",$G978&lt;&gt;""),INDEX(AJ$3:AJ977,MATCH(MAX(AF$3:AF977),AF$3:AF977,0),0),""),D978)</f>
        <v/>
      </c>
      <c r="AK978" s="4" t="str">
        <f>IF(入力!E978="","",IFERROR(INDEX(雇用者!$B$3:$B$100003,IFERROR(MATCH("*"&amp;$E978&amp;"*",雇用者!B$3:B$100003,0),MATCH("*"&amp;$E978&amp;"*",雇用者!C$3:C$100003,0)),0),入力!E978))&amp;""</f>
        <v/>
      </c>
      <c r="AL978" s="20" t="str">
        <f>IF(AM978="","",$AM978&amp;"@"&amp;AN978&amp;IF(AN978="","","@"&amp;COUNTIF($AK$3:AK978,AN978)))</f>
        <v/>
      </c>
      <c r="AM978" s="26" t="str">
        <f t="shared" si="472"/>
        <v/>
      </c>
      <c r="AN978" s="4" t="str">
        <f>IF(AK978="",IF(AND(OR(H978&lt;&gt;"",G978&lt;&gt;""),E978=""),INDEX($AK$3:AK977,MATCH(MAX($AG$3:AG977),$AG$3:AG977,0),0),""),AK978)</f>
        <v/>
      </c>
      <c r="AO978" s="20" t="str">
        <f>IF(H978="",IF(AN978="","",IFERROR(INDEX(雇用者!$D$3:$D$100003,MATCH($AN978,雇用者!B$3:B$100003,0),0),"")),H978)&amp;""</f>
        <v/>
      </c>
      <c r="AP978" s="20" t="str">
        <f>IF(AN978="","",IFERROR(IF(AND(入力!I978="",H978=""),INDEX(雇用者!$E$3:$E$100003,MATCH($AN978,雇用者!B$3:B$100003,0),0),I978),I978))&amp;""</f>
        <v/>
      </c>
      <c r="AQ978" s="20" t="str">
        <f t="shared" si="473"/>
        <v/>
      </c>
      <c r="AR978" s="20" t="str">
        <f t="shared" si="474"/>
        <v/>
      </c>
      <c r="AS978" s="20" t="str">
        <f>IF(AN978="","",IFERROR(IF(AND(入力!G978="",H978=""),INDEX(雇用者!$F$3:$Y$100003,MATCH($AN978,雇用者!B$3:B$100003,0),MATCH($AM978,雇用者!$F$1:$Y$1,1)),IF(G978="","",G978)),IF(G978="","",G978)))</f>
        <v/>
      </c>
      <c r="AT978" s="21" t="str">
        <f t="shared" si="475"/>
        <v/>
      </c>
      <c r="AU978" s="21" t="str">
        <f>IF(AND(AT978&lt;&gt;"",COUNTIF($AL$3:AL978,AL978)=1),SUMIF($AL$3:$AT$100003,AL978,$AT$3:$AT$100003),"")</f>
        <v/>
      </c>
      <c r="AV978" s="21" t="str">
        <f>IF(AND(COUNTIF($AM$3:AM978,AM978)=COUNTIF($AM$3:AM100978,AM978),AM978&lt;&gt;""),SUMIF($AM$3:AM978,AM978,$AT$3:AT978),"")</f>
        <v/>
      </c>
      <c r="AW978" s="96"/>
      <c r="AX978" s="20" t="str">
        <f>IF(COUNT(BC978:BH978)=6,MAX($AX$3:AX977)+1,"")</f>
        <v/>
      </c>
      <c r="AY978" s="20" t="str">
        <f>IF(AZ978="","",RANK(AZ978,$AZ$3:$AZ$100003,1)+COUNTIF($AZ$3:AZ978,AZ978)-1)</f>
        <v/>
      </c>
      <c r="AZ978" s="20" t="str">
        <f t="shared" si="476"/>
        <v/>
      </c>
      <c r="BA978" s="20" t="str">
        <f>IF(AN978="","",IF(COUNTIF($AN$3:AN978,AN978)=1,1+MAX($BA$3:BA977),INDEX($BA$3:BA977,MATCH(AN978,$AN$3:AN978,0),0)))</f>
        <v/>
      </c>
      <c r="BB978" s="20" t="str">
        <f>IF(AO978="","",IF(COUNTIF($AO$3:AO978,AO978)=1,1+MAX($BB$3:BB977),INDEX($BB$3:BB977,MATCH(AO978,$AO$3:AO978,0),0)))</f>
        <v/>
      </c>
      <c r="BC978" s="54" t="str">
        <f t="shared" si="477"/>
        <v/>
      </c>
      <c r="BD978" s="54" t="str">
        <f t="shared" si="478"/>
        <v/>
      </c>
      <c r="BE978" s="20" t="str">
        <f>IF($AN978="","",IF(COUNTIF(AN978,"*"&amp;BE$1&amp;"*"),COUNTIF(AN$3:AN978,"*"&amp;BE$1&amp;"*"),""))</f>
        <v/>
      </c>
      <c r="BF978" s="20" t="str">
        <f>IF($AN978="","",IF(COUNTIF(AO978,"*"&amp;BF$1&amp;"*"),COUNTIF(AO$3:AO978,"*"&amp;BF$1&amp;"*"),""))</f>
        <v/>
      </c>
      <c r="BG978" s="20" t="str">
        <f>IF($AN978="","",IF(COUNTIF(AP978,"*"&amp;BG$1&amp;"*"),COUNTIF(AP$3:AP978,"*"&amp;BG$1&amp;"*"),""))</f>
        <v/>
      </c>
      <c r="BH978" s="20" t="str">
        <f>IF($AN978="","",IF(COUNTIF(AQ978,"*"&amp;BH$1&amp;"*"),COUNTIF(AQ$3:AQ978,"*"&amp;BH$1&amp;"*"),""))</f>
        <v/>
      </c>
      <c r="BI978" s="58" t="str">
        <f t="shared" si="479"/>
        <v/>
      </c>
      <c r="BJ978" s="20" t="str">
        <f t="shared" si="480"/>
        <v/>
      </c>
      <c r="BK978" s="20" t="str">
        <f t="shared" si="481"/>
        <v/>
      </c>
      <c r="BM978" s="20" t="str">
        <f>IF($BM$1&gt;=1+MAX($BM$3:BM977),1+MAX($BM$3:BM977),"")</f>
        <v/>
      </c>
      <c r="BN978" s="20" t="str">
        <f t="shared" si="458"/>
        <v/>
      </c>
      <c r="BO978" s="20" t="str">
        <f t="shared" si="458"/>
        <v/>
      </c>
      <c r="BP978" s="20" t="str">
        <f t="shared" si="458"/>
        <v/>
      </c>
      <c r="BQ978" s="20" t="str">
        <f t="shared" si="458"/>
        <v/>
      </c>
      <c r="BR978" s="20" t="str">
        <f t="shared" si="458"/>
        <v/>
      </c>
      <c r="BS978" s="20" t="str">
        <f t="shared" si="458"/>
        <v/>
      </c>
      <c r="BT978" s="20" t="str">
        <f t="shared" si="458"/>
        <v/>
      </c>
      <c r="BU978" s="20" t="str">
        <f t="shared" si="458"/>
        <v/>
      </c>
      <c r="BV978" s="20" t="str">
        <f t="shared" si="458"/>
        <v/>
      </c>
      <c r="BW978" s="20" t="str">
        <f t="shared" si="458"/>
        <v/>
      </c>
      <c r="BX978" s="20" t="str">
        <f t="shared" si="458"/>
        <v/>
      </c>
    </row>
    <row r="979" spans="2:76" ht="30" customHeight="1" x14ac:dyDescent="0.2">
      <c r="B979" s="52"/>
      <c r="C979" s="52"/>
      <c r="D979" s="52"/>
      <c r="E979" s="30"/>
      <c r="F979" s="31"/>
      <c r="G979" s="32"/>
      <c r="H979" s="30"/>
      <c r="I979" s="31"/>
      <c r="J979" s="34"/>
      <c r="K979" s="112" t="str">
        <f t="shared" si="459"/>
        <v/>
      </c>
      <c r="L979" s="108" t="str">
        <f t="shared" si="460"/>
        <v/>
      </c>
      <c r="M979" s="108" t="str">
        <f t="shared" si="461"/>
        <v/>
      </c>
      <c r="N979" s="31" t="str">
        <f t="shared" si="462"/>
        <v/>
      </c>
      <c r="O979" s="31" t="str">
        <f t="shared" si="463"/>
        <v/>
      </c>
      <c r="P979" s="49" t="str">
        <f t="shared" si="464"/>
        <v/>
      </c>
      <c r="Q979" s="49" t="str">
        <f t="shared" si="465"/>
        <v/>
      </c>
      <c r="R979" s="32" t="str">
        <f t="shared" si="466"/>
        <v/>
      </c>
      <c r="S979" s="19"/>
      <c r="T979" s="45" t="str">
        <f t="shared" si="467"/>
        <v/>
      </c>
      <c r="U979" s="32" t="str">
        <f t="shared" si="468"/>
        <v/>
      </c>
      <c r="V979" s="22"/>
      <c r="W979" s="6" t="str">
        <f t="shared" si="456"/>
        <v/>
      </c>
      <c r="X979" s="7" t="str">
        <f t="shared" si="469"/>
        <v/>
      </c>
      <c r="Y979" s="19"/>
      <c r="Z979" s="13" t="str">
        <f t="shared" si="457"/>
        <v/>
      </c>
      <c r="AA979" s="13" t="str">
        <f t="shared" si="470"/>
        <v/>
      </c>
      <c r="AB979" s="7" t="str">
        <f t="shared" si="471"/>
        <v/>
      </c>
      <c r="AC979" s="22"/>
      <c r="AD979" s="3" t="str">
        <f>IF(B979="","",COUNT(B$3:B979))</f>
        <v/>
      </c>
      <c r="AE979" s="3" t="str">
        <f>IF(C979="","",COUNT(C$3:C979))</f>
        <v/>
      </c>
      <c r="AF979" s="3" t="str">
        <f>IF(D979="","",COUNT(D$3:D979))</f>
        <v/>
      </c>
      <c r="AG979" s="20" t="str">
        <f>IF(E979="","",COUNTA($E$3:E979))</f>
        <v/>
      </c>
      <c r="AH979" s="38" t="str">
        <f>IF(B979="",IF(OR($C979&lt;&gt;"",$D979&lt;&gt;"",$E979&lt;&gt;"",$H979&lt;&gt;"",$G979&lt;&gt;""),INDEX(AH$3:AH978,MATCH(MAX(AD$3:AD978),AD$3:AD978,0),0),""),B979)</f>
        <v/>
      </c>
      <c r="AI979" s="38" t="str">
        <f>IF(C979="",IF(OR($D979&lt;&gt;"",$E979&lt;&gt;"",$H979&lt;&gt;"",$G979&lt;&gt;""),INDEX(AI$3:AI978,MATCH(MAX(AE$3:AE978),AE$3:AE978,0),0),""),C979)</f>
        <v/>
      </c>
      <c r="AJ979" s="38" t="str">
        <f>IF(D979="",IF(OR($E979&lt;&gt;"",$H979&lt;&gt;"",$G979&lt;&gt;""),INDEX(AJ$3:AJ978,MATCH(MAX(AF$3:AF978),AF$3:AF978,0),0),""),D979)</f>
        <v/>
      </c>
      <c r="AK979" s="4" t="str">
        <f>IF(入力!E979="","",IFERROR(INDEX(雇用者!$B$3:$B$100003,IFERROR(MATCH("*"&amp;$E979&amp;"*",雇用者!B$3:B$100003,0),MATCH("*"&amp;$E979&amp;"*",雇用者!C$3:C$100003,0)),0),入力!E979))&amp;""</f>
        <v/>
      </c>
      <c r="AL979" s="20" t="str">
        <f>IF(AM979="","",$AM979&amp;"@"&amp;AN979&amp;IF(AN979="","","@"&amp;COUNTIF($AK$3:AK979,AN979)))</f>
        <v/>
      </c>
      <c r="AM979" s="26" t="str">
        <f t="shared" si="472"/>
        <v/>
      </c>
      <c r="AN979" s="4" t="str">
        <f>IF(AK979="",IF(AND(OR(H979&lt;&gt;"",G979&lt;&gt;""),E979=""),INDEX($AK$3:AK978,MATCH(MAX($AG$3:AG978),$AG$3:AG978,0),0),""),AK979)</f>
        <v/>
      </c>
      <c r="AO979" s="20" t="str">
        <f>IF(H979="",IF(AN979="","",IFERROR(INDEX(雇用者!$D$3:$D$100003,MATCH($AN979,雇用者!B$3:B$100003,0),0),"")),H979)&amp;""</f>
        <v/>
      </c>
      <c r="AP979" s="20" t="str">
        <f>IF(AN979="","",IFERROR(IF(AND(入力!I979="",H979=""),INDEX(雇用者!$E$3:$E$100003,MATCH($AN979,雇用者!B$3:B$100003,0),0),I979),I979))&amp;""</f>
        <v/>
      </c>
      <c r="AQ979" s="20" t="str">
        <f t="shared" si="473"/>
        <v/>
      </c>
      <c r="AR979" s="20" t="str">
        <f t="shared" si="474"/>
        <v/>
      </c>
      <c r="AS979" s="20" t="str">
        <f>IF(AN979="","",IFERROR(IF(AND(入力!G979="",H979=""),INDEX(雇用者!$F$3:$Y$100003,MATCH($AN979,雇用者!B$3:B$100003,0),MATCH($AM979,雇用者!$F$1:$Y$1,1)),IF(G979="","",G979)),IF(G979="","",G979)))</f>
        <v/>
      </c>
      <c r="AT979" s="21" t="str">
        <f t="shared" si="475"/>
        <v/>
      </c>
      <c r="AU979" s="21" t="str">
        <f>IF(AND(AT979&lt;&gt;"",COUNTIF($AL$3:AL979,AL979)=1),SUMIF($AL$3:$AT$100003,AL979,$AT$3:$AT$100003),"")</f>
        <v/>
      </c>
      <c r="AV979" s="21" t="str">
        <f>IF(AND(COUNTIF($AM$3:AM979,AM979)=COUNTIF($AM$3:AM100979,AM979),AM979&lt;&gt;""),SUMIF($AM$3:AM979,AM979,$AT$3:AT979),"")</f>
        <v/>
      </c>
      <c r="AW979" s="96"/>
      <c r="AX979" s="20" t="str">
        <f>IF(COUNT(BC979:BH979)=6,MAX($AX$3:AX978)+1,"")</f>
        <v/>
      </c>
      <c r="AY979" s="20" t="str">
        <f>IF(AZ979="","",RANK(AZ979,$AZ$3:$AZ$100003,1)+COUNTIF($AZ$3:AZ979,AZ979)-1)</f>
        <v/>
      </c>
      <c r="AZ979" s="20" t="str">
        <f t="shared" si="476"/>
        <v/>
      </c>
      <c r="BA979" s="20" t="str">
        <f>IF(AN979="","",IF(COUNTIF($AN$3:AN979,AN979)=1,1+MAX($BA$3:BA978),INDEX($BA$3:BA978,MATCH(AN979,$AN$3:AN979,0),0)))</f>
        <v/>
      </c>
      <c r="BB979" s="20" t="str">
        <f>IF(AO979="","",IF(COUNTIF($AO$3:AO979,AO979)=1,1+MAX($BB$3:BB978),INDEX($BB$3:BB978,MATCH(AO979,$AO$3:AO979,0),0)))</f>
        <v/>
      </c>
      <c r="BC979" s="54" t="str">
        <f t="shared" si="477"/>
        <v/>
      </c>
      <c r="BD979" s="54" t="str">
        <f t="shared" si="478"/>
        <v/>
      </c>
      <c r="BE979" s="20" t="str">
        <f>IF($AN979="","",IF(COUNTIF(AN979,"*"&amp;BE$1&amp;"*"),COUNTIF(AN$3:AN979,"*"&amp;BE$1&amp;"*"),""))</f>
        <v/>
      </c>
      <c r="BF979" s="20" t="str">
        <f>IF($AN979="","",IF(COUNTIF(AO979,"*"&amp;BF$1&amp;"*"),COUNTIF(AO$3:AO979,"*"&amp;BF$1&amp;"*"),""))</f>
        <v/>
      </c>
      <c r="BG979" s="20" t="str">
        <f>IF($AN979="","",IF(COUNTIF(AP979,"*"&amp;BG$1&amp;"*"),COUNTIF(AP$3:AP979,"*"&amp;BG$1&amp;"*"),""))</f>
        <v/>
      </c>
      <c r="BH979" s="20" t="str">
        <f>IF($AN979="","",IF(COUNTIF(AQ979,"*"&amp;BH$1&amp;"*"),COUNTIF(AQ$3:AQ979,"*"&amp;BH$1&amp;"*"),""))</f>
        <v/>
      </c>
      <c r="BI979" s="58" t="str">
        <f t="shared" si="479"/>
        <v/>
      </c>
      <c r="BJ979" s="20" t="str">
        <f t="shared" si="480"/>
        <v/>
      </c>
      <c r="BK979" s="20" t="str">
        <f t="shared" si="481"/>
        <v/>
      </c>
      <c r="BM979" s="20" t="str">
        <f>IF($BM$1&gt;=1+MAX($BM$3:BM978),1+MAX($BM$3:BM978),"")</f>
        <v/>
      </c>
      <c r="BN979" s="20" t="str">
        <f t="shared" si="458"/>
        <v/>
      </c>
      <c r="BO979" s="20" t="str">
        <f t="shared" si="458"/>
        <v/>
      </c>
      <c r="BP979" s="20" t="str">
        <f t="shared" si="458"/>
        <v/>
      </c>
      <c r="BQ979" s="20" t="str">
        <f t="shared" si="458"/>
        <v/>
      </c>
      <c r="BR979" s="20" t="str">
        <f t="shared" si="458"/>
        <v/>
      </c>
      <c r="BS979" s="20" t="str">
        <f t="shared" si="458"/>
        <v/>
      </c>
      <c r="BT979" s="20" t="str">
        <f t="shared" si="458"/>
        <v/>
      </c>
      <c r="BU979" s="20" t="str">
        <f t="shared" si="458"/>
        <v/>
      </c>
      <c r="BV979" s="20" t="str">
        <f t="shared" si="458"/>
        <v/>
      </c>
      <c r="BW979" s="20" t="str">
        <f t="shared" si="458"/>
        <v/>
      </c>
      <c r="BX979" s="20" t="str">
        <f t="shared" si="458"/>
        <v/>
      </c>
    </row>
    <row r="980" spans="2:76" ht="30" customHeight="1" x14ac:dyDescent="0.2">
      <c r="B980" s="52"/>
      <c r="C980" s="52"/>
      <c r="D980" s="52"/>
      <c r="E980" s="30"/>
      <c r="F980" s="31"/>
      <c r="G980" s="32"/>
      <c r="H980" s="30"/>
      <c r="I980" s="31"/>
      <c r="J980" s="34"/>
      <c r="K980" s="112" t="str">
        <f t="shared" si="459"/>
        <v/>
      </c>
      <c r="L980" s="108" t="str">
        <f t="shared" si="460"/>
        <v/>
      </c>
      <c r="M980" s="108" t="str">
        <f t="shared" si="461"/>
        <v/>
      </c>
      <c r="N980" s="31" t="str">
        <f t="shared" si="462"/>
        <v/>
      </c>
      <c r="O980" s="31" t="str">
        <f t="shared" si="463"/>
        <v/>
      </c>
      <c r="P980" s="49" t="str">
        <f t="shared" si="464"/>
        <v/>
      </c>
      <c r="Q980" s="49" t="str">
        <f t="shared" si="465"/>
        <v/>
      </c>
      <c r="R980" s="32" t="str">
        <f t="shared" si="466"/>
        <v/>
      </c>
      <c r="S980" s="19"/>
      <c r="T980" s="45" t="str">
        <f t="shared" si="467"/>
        <v/>
      </c>
      <c r="U980" s="32" t="str">
        <f t="shared" si="468"/>
        <v/>
      </c>
      <c r="V980" s="22"/>
      <c r="W980" s="6" t="str">
        <f t="shared" si="456"/>
        <v/>
      </c>
      <c r="X980" s="7" t="str">
        <f t="shared" si="469"/>
        <v/>
      </c>
      <c r="Y980" s="19"/>
      <c r="Z980" s="13" t="str">
        <f t="shared" si="457"/>
        <v/>
      </c>
      <c r="AA980" s="13" t="str">
        <f t="shared" si="470"/>
        <v/>
      </c>
      <c r="AB980" s="7" t="str">
        <f t="shared" si="471"/>
        <v/>
      </c>
      <c r="AC980" s="22"/>
      <c r="AD980" s="3" t="str">
        <f>IF(B980="","",COUNT(B$3:B980))</f>
        <v/>
      </c>
      <c r="AE980" s="3" t="str">
        <f>IF(C980="","",COUNT(C$3:C980))</f>
        <v/>
      </c>
      <c r="AF980" s="3" t="str">
        <f>IF(D980="","",COUNT(D$3:D980))</f>
        <v/>
      </c>
      <c r="AG980" s="20" t="str">
        <f>IF(E980="","",COUNTA($E$3:E980))</f>
        <v/>
      </c>
      <c r="AH980" s="38" t="str">
        <f>IF(B980="",IF(OR($C980&lt;&gt;"",$D980&lt;&gt;"",$E980&lt;&gt;"",$H980&lt;&gt;"",$G980&lt;&gt;""),INDEX(AH$3:AH979,MATCH(MAX(AD$3:AD979),AD$3:AD979,0),0),""),B980)</f>
        <v/>
      </c>
      <c r="AI980" s="38" t="str">
        <f>IF(C980="",IF(OR($D980&lt;&gt;"",$E980&lt;&gt;"",$H980&lt;&gt;"",$G980&lt;&gt;""),INDEX(AI$3:AI979,MATCH(MAX(AE$3:AE979),AE$3:AE979,0),0),""),C980)</f>
        <v/>
      </c>
      <c r="AJ980" s="38" t="str">
        <f>IF(D980="",IF(OR($E980&lt;&gt;"",$H980&lt;&gt;"",$G980&lt;&gt;""),INDEX(AJ$3:AJ979,MATCH(MAX(AF$3:AF979),AF$3:AF979,0),0),""),D980)</f>
        <v/>
      </c>
      <c r="AK980" s="4" t="str">
        <f>IF(入力!E980="","",IFERROR(INDEX(雇用者!$B$3:$B$100003,IFERROR(MATCH("*"&amp;$E980&amp;"*",雇用者!B$3:B$100003,0),MATCH("*"&amp;$E980&amp;"*",雇用者!C$3:C$100003,0)),0),入力!E980))&amp;""</f>
        <v/>
      </c>
      <c r="AL980" s="20" t="str">
        <f>IF(AM980="","",$AM980&amp;"@"&amp;AN980&amp;IF(AN980="","","@"&amp;COUNTIF($AK$3:AK980,AN980)))</f>
        <v/>
      </c>
      <c r="AM980" s="26" t="str">
        <f t="shared" si="472"/>
        <v/>
      </c>
      <c r="AN980" s="4" t="str">
        <f>IF(AK980="",IF(AND(OR(H980&lt;&gt;"",G980&lt;&gt;""),E980=""),INDEX($AK$3:AK979,MATCH(MAX($AG$3:AG979),$AG$3:AG979,0),0),""),AK980)</f>
        <v/>
      </c>
      <c r="AO980" s="20" t="str">
        <f>IF(H980="",IF(AN980="","",IFERROR(INDEX(雇用者!$D$3:$D$100003,MATCH($AN980,雇用者!B$3:B$100003,0),0),"")),H980)&amp;""</f>
        <v/>
      </c>
      <c r="AP980" s="20" t="str">
        <f>IF(AN980="","",IFERROR(IF(AND(入力!I980="",H980=""),INDEX(雇用者!$E$3:$E$100003,MATCH($AN980,雇用者!B$3:B$100003,0),0),I980),I980))&amp;""</f>
        <v/>
      </c>
      <c r="AQ980" s="20" t="str">
        <f t="shared" si="473"/>
        <v/>
      </c>
      <c r="AR980" s="20" t="str">
        <f t="shared" si="474"/>
        <v/>
      </c>
      <c r="AS980" s="20" t="str">
        <f>IF(AN980="","",IFERROR(IF(AND(入力!G980="",H980=""),INDEX(雇用者!$F$3:$Y$100003,MATCH($AN980,雇用者!B$3:B$100003,0),MATCH($AM980,雇用者!$F$1:$Y$1,1)),IF(G980="","",G980)),IF(G980="","",G980)))</f>
        <v/>
      </c>
      <c r="AT980" s="21" t="str">
        <f t="shared" si="475"/>
        <v/>
      </c>
      <c r="AU980" s="21" t="str">
        <f>IF(AND(AT980&lt;&gt;"",COUNTIF($AL$3:AL980,AL980)=1),SUMIF($AL$3:$AT$100003,AL980,$AT$3:$AT$100003),"")</f>
        <v/>
      </c>
      <c r="AV980" s="21" t="str">
        <f>IF(AND(COUNTIF($AM$3:AM980,AM980)=COUNTIF($AM$3:AM100980,AM980),AM980&lt;&gt;""),SUMIF($AM$3:AM980,AM980,$AT$3:AT980),"")</f>
        <v/>
      </c>
      <c r="AW980" s="96"/>
      <c r="AX980" s="20" t="str">
        <f>IF(COUNT(BC980:BH980)=6,MAX($AX$3:AX979)+1,"")</f>
        <v/>
      </c>
      <c r="AY980" s="20" t="str">
        <f>IF(AZ980="","",RANK(AZ980,$AZ$3:$AZ$100003,1)+COUNTIF($AZ$3:AZ980,AZ980)-1)</f>
        <v/>
      </c>
      <c r="AZ980" s="20" t="str">
        <f t="shared" si="476"/>
        <v/>
      </c>
      <c r="BA980" s="20" t="str">
        <f>IF(AN980="","",IF(COUNTIF($AN$3:AN980,AN980)=1,1+MAX($BA$3:BA979),INDEX($BA$3:BA979,MATCH(AN980,$AN$3:AN980,0),0)))</f>
        <v/>
      </c>
      <c r="BB980" s="20" t="str">
        <f>IF(AO980="","",IF(COUNTIF($AO$3:AO980,AO980)=1,1+MAX($BB$3:BB979),INDEX($BB$3:BB979,MATCH(AO980,$AO$3:AO980,0),0)))</f>
        <v/>
      </c>
      <c r="BC980" s="54" t="str">
        <f t="shared" si="477"/>
        <v/>
      </c>
      <c r="BD980" s="54" t="str">
        <f t="shared" si="478"/>
        <v/>
      </c>
      <c r="BE980" s="20" t="str">
        <f>IF($AN980="","",IF(COUNTIF(AN980,"*"&amp;BE$1&amp;"*"),COUNTIF(AN$3:AN980,"*"&amp;BE$1&amp;"*"),""))</f>
        <v/>
      </c>
      <c r="BF980" s="20" t="str">
        <f>IF($AN980="","",IF(COUNTIF(AO980,"*"&amp;BF$1&amp;"*"),COUNTIF(AO$3:AO980,"*"&amp;BF$1&amp;"*"),""))</f>
        <v/>
      </c>
      <c r="BG980" s="20" t="str">
        <f>IF($AN980="","",IF(COUNTIF(AP980,"*"&amp;BG$1&amp;"*"),COUNTIF(AP$3:AP980,"*"&amp;BG$1&amp;"*"),""))</f>
        <v/>
      </c>
      <c r="BH980" s="20" t="str">
        <f>IF($AN980="","",IF(COUNTIF(AQ980,"*"&amp;BH$1&amp;"*"),COUNTIF(AQ$3:AQ980,"*"&amp;BH$1&amp;"*"),""))</f>
        <v/>
      </c>
      <c r="BI980" s="58" t="str">
        <f t="shared" si="479"/>
        <v/>
      </c>
      <c r="BJ980" s="20" t="str">
        <f t="shared" si="480"/>
        <v/>
      </c>
      <c r="BK980" s="20" t="str">
        <f t="shared" si="481"/>
        <v/>
      </c>
      <c r="BM980" s="20" t="str">
        <f>IF($BM$1&gt;=1+MAX($BM$3:BM979),1+MAX($BM$3:BM979),"")</f>
        <v/>
      </c>
      <c r="BN980" s="20" t="str">
        <f t="shared" si="458"/>
        <v/>
      </c>
      <c r="BO980" s="20" t="str">
        <f t="shared" si="458"/>
        <v/>
      </c>
      <c r="BP980" s="20" t="str">
        <f t="shared" si="458"/>
        <v/>
      </c>
      <c r="BQ980" s="20" t="str">
        <f t="shared" si="458"/>
        <v/>
      </c>
      <c r="BR980" s="20" t="str">
        <f t="shared" si="458"/>
        <v/>
      </c>
      <c r="BS980" s="20" t="str">
        <f t="shared" si="458"/>
        <v/>
      </c>
      <c r="BT980" s="20" t="str">
        <f t="shared" si="458"/>
        <v/>
      </c>
      <c r="BU980" s="20" t="str">
        <f t="shared" si="458"/>
        <v/>
      </c>
      <c r="BV980" s="20" t="str">
        <f t="shared" si="458"/>
        <v/>
      </c>
      <c r="BW980" s="20" t="str">
        <f t="shared" si="458"/>
        <v/>
      </c>
      <c r="BX980" s="20" t="str">
        <f t="shared" si="458"/>
        <v/>
      </c>
    </row>
    <row r="981" spans="2:76" ht="30" customHeight="1" x14ac:dyDescent="0.2">
      <c r="B981" s="52"/>
      <c r="C981" s="52"/>
      <c r="D981" s="52"/>
      <c r="E981" s="30"/>
      <c r="F981" s="31"/>
      <c r="G981" s="32"/>
      <c r="H981" s="30"/>
      <c r="I981" s="31"/>
      <c r="J981" s="34"/>
      <c r="K981" s="112" t="str">
        <f t="shared" si="459"/>
        <v/>
      </c>
      <c r="L981" s="108" t="str">
        <f t="shared" si="460"/>
        <v/>
      </c>
      <c r="M981" s="108" t="str">
        <f t="shared" si="461"/>
        <v/>
      </c>
      <c r="N981" s="31" t="str">
        <f t="shared" si="462"/>
        <v/>
      </c>
      <c r="O981" s="31" t="str">
        <f t="shared" si="463"/>
        <v/>
      </c>
      <c r="P981" s="49" t="str">
        <f t="shared" si="464"/>
        <v/>
      </c>
      <c r="Q981" s="49" t="str">
        <f t="shared" si="465"/>
        <v/>
      </c>
      <c r="R981" s="32" t="str">
        <f t="shared" si="466"/>
        <v/>
      </c>
      <c r="S981" s="19"/>
      <c r="T981" s="45" t="str">
        <f t="shared" si="467"/>
        <v/>
      </c>
      <c r="U981" s="32" t="str">
        <f t="shared" si="468"/>
        <v/>
      </c>
      <c r="V981" s="22"/>
      <c r="W981" s="6" t="str">
        <f t="shared" si="456"/>
        <v/>
      </c>
      <c r="X981" s="7" t="str">
        <f t="shared" si="469"/>
        <v/>
      </c>
      <c r="Y981" s="19"/>
      <c r="Z981" s="13" t="str">
        <f t="shared" si="457"/>
        <v/>
      </c>
      <c r="AA981" s="13" t="str">
        <f t="shared" si="470"/>
        <v/>
      </c>
      <c r="AB981" s="7" t="str">
        <f t="shared" si="471"/>
        <v/>
      </c>
      <c r="AC981" s="22"/>
      <c r="AD981" s="3" t="str">
        <f>IF(B981="","",COUNT(B$3:B981))</f>
        <v/>
      </c>
      <c r="AE981" s="3" t="str">
        <f>IF(C981="","",COUNT(C$3:C981))</f>
        <v/>
      </c>
      <c r="AF981" s="3" t="str">
        <f>IF(D981="","",COUNT(D$3:D981))</f>
        <v/>
      </c>
      <c r="AG981" s="20" t="str">
        <f>IF(E981="","",COUNTA($E$3:E981))</f>
        <v/>
      </c>
      <c r="AH981" s="38" t="str">
        <f>IF(B981="",IF(OR($C981&lt;&gt;"",$D981&lt;&gt;"",$E981&lt;&gt;"",$H981&lt;&gt;"",$G981&lt;&gt;""),INDEX(AH$3:AH980,MATCH(MAX(AD$3:AD980),AD$3:AD980,0),0),""),B981)</f>
        <v/>
      </c>
      <c r="AI981" s="38" t="str">
        <f>IF(C981="",IF(OR($D981&lt;&gt;"",$E981&lt;&gt;"",$H981&lt;&gt;"",$G981&lt;&gt;""),INDEX(AI$3:AI980,MATCH(MAX(AE$3:AE980),AE$3:AE980,0),0),""),C981)</f>
        <v/>
      </c>
      <c r="AJ981" s="38" t="str">
        <f>IF(D981="",IF(OR($E981&lt;&gt;"",$H981&lt;&gt;"",$G981&lt;&gt;""),INDEX(AJ$3:AJ980,MATCH(MAX(AF$3:AF980),AF$3:AF980,0),0),""),D981)</f>
        <v/>
      </c>
      <c r="AK981" s="4" t="str">
        <f>IF(入力!E981="","",IFERROR(INDEX(雇用者!$B$3:$B$100003,IFERROR(MATCH("*"&amp;$E981&amp;"*",雇用者!B$3:B$100003,0),MATCH("*"&amp;$E981&amp;"*",雇用者!C$3:C$100003,0)),0),入力!E981))&amp;""</f>
        <v/>
      </c>
      <c r="AL981" s="20" t="str">
        <f>IF(AM981="","",$AM981&amp;"@"&amp;AN981&amp;IF(AN981="","","@"&amp;COUNTIF($AK$3:AK981,AN981)))</f>
        <v/>
      </c>
      <c r="AM981" s="26" t="str">
        <f t="shared" si="472"/>
        <v/>
      </c>
      <c r="AN981" s="4" t="str">
        <f>IF(AK981="",IF(AND(OR(H981&lt;&gt;"",G981&lt;&gt;""),E981=""),INDEX($AK$3:AK980,MATCH(MAX($AG$3:AG980),$AG$3:AG980,0),0),""),AK981)</f>
        <v/>
      </c>
      <c r="AO981" s="20" t="str">
        <f>IF(H981="",IF(AN981="","",IFERROR(INDEX(雇用者!$D$3:$D$100003,MATCH($AN981,雇用者!B$3:B$100003,0),0),"")),H981)&amp;""</f>
        <v/>
      </c>
      <c r="AP981" s="20" t="str">
        <f>IF(AN981="","",IFERROR(IF(AND(入力!I981="",H981=""),INDEX(雇用者!$E$3:$E$100003,MATCH($AN981,雇用者!B$3:B$100003,0),0),I981),I981))&amp;""</f>
        <v/>
      </c>
      <c r="AQ981" s="20" t="str">
        <f t="shared" si="473"/>
        <v/>
      </c>
      <c r="AR981" s="20" t="str">
        <f t="shared" si="474"/>
        <v/>
      </c>
      <c r="AS981" s="20" t="str">
        <f>IF(AN981="","",IFERROR(IF(AND(入力!G981="",H981=""),INDEX(雇用者!$F$3:$Y$100003,MATCH($AN981,雇用者!B$3:B$100003,0),MATCH($AM981,雇用者!$F$1:$Y$1,1)),IF(G981="","",G981)),IF(G981="","",G981)))</f>
        <v/>
      </c>
      <c r="AT981" s="21" t="str">
        <f t="shared" si="475"/>
        <v/>
      </c>
      <c r="AU981" s="21" t="str">
        <f>IF(AND(AT981&lt;&gt;"",COUNTIF($AL$3:AL981,AL981)=1),SUMIF($AL$3:$AT$100003,AL981,$AT$3:$AT$100003),"")</f>
        <v/>
      </c>
      <c r="AV981" s="21" t="str">
        <f>IF(AND(COUNTIF($AM$3:AM981,AM981)=COUNTIF($AM$3:AM100981,AM981),AM981&lt;&gt;""),SUMIF($AM$3:AM981,AM981,$AT$3:AT981),"")</f>
        <v/>
      </c>
      <c r="AW981" s="96"/>
      <c r="AX981" s="20" t="str">
        <f>IF(COUNT(BC981:BH981)=6,MAX($AX$3:AX980)+1,"")</f>
        <v/>
      </c>
      <c r="AY981" s="20" t="str">
        <f>IF(AZ981="","",RANK(AZ981,$AZ$3:$AZ$100003,1)+COUNTIF($AZ$3:AZ981,AZ981)-1)</f>
        <v/>
      </c>
      <c r="AZ981" s="20" t="str">
        <f t="shared" si="476"/>
        <v/>
      </c>
      <c r="BA981" s="20" t="str">
        <f>IF(AN981="","",IF(COUNTIF($AN$3:AN981,AN981)=1,1+MAX($BA$3:BA980),INDEX($BA$3:BA980,MATCH(AN981,$AN$3:AN981,0),0)))</f>
        <v/>
      </c>
      <c r="BB981" s="20" t="str">
        <f>IF(AO981="","",IF(COUNTIF($AO$3:AO981,AO981)=1,1+MAX($BB$3:BB980),INDEX($BB$3:BB980,MATCH(AO981,$AO$3:AO981,0),0)))</f>
        <v/>
      </c>
      <c r="BC981" s="54" t="str">
        <f t="shared" si="477"/>
        <v/>
      </c>
      <c r="BD981" s="54" t="str">
        <f t="shared" si="478"/>
        <v/>
      </c>
      <c r="BE981" s="20" t="str">
        <f>IF($AN981="","",IF(COUNTIF(AN981,"*"&amp;BE$1&amp;"*"),COUNTIF(AN$3:AN981,"*"&amp;BE$1&amp;"*"),""))</f>
        <v/>
      </c>
      <c r="BF981" s="20" t="str">
        <f>IF($AN981="","",IF(COUNTIF(AO981,"*"&amp;BF$1&amp;"*"),COUNTIF(AO$3:AO981,"*"&amp;BF$1&amp;"*"),""))</f>
        <v/>
      </c>
      <c r="BG981" s="20" t="str">
        <f>IF($AN981="","",IF(COUNTIF(AP981,"*"&amp;BG$1&amp;"*"),COUNTIF(AP$3:AP981,"*"&amp;BG$1&amp;"*"),""))</f>
        <v/>
      </c>
      <c r="BH981" s="20" t="str">
        <f>IF($AN981="","",IF(COUNTIF(AQ981,"*"&amp;BH$1&amp;"*"),COUNTIF(AQ$3:AQ981,"*"&amp;BH$1&amp;"*"),""))</f>
        <v/>
      </c>
      <c r="BI981" s="58" t="str">
        <f t="shared" si="479"/>
        <v/>
      </c>
      <c r="BJ981" s="20" t="str">
        <f t="shared" si="480"/>
        <v/>
      </c>
      <c r="BK981" s="20" t="str">
        <f t="shared" si="481"/>
        <v/>
      </c>
      <c r="BM981" s="20" t="str">
        <f>IF($BM$1&gt;=1+MAX($BM$3:BM980),1+MAX($BM$3:BM980),"")</f>
        <v/>
      </c>
      <c r="BN981" s="20" t="str">
        <f t="shared" si="458"/>
        <v/>
      </c>
      <c r="BO981" s="20" t="str">
        <f t="shared" si="458"/>
        <v/>
      </c>
      <c r="BP981" s="20" t="str">
        <f t="shared" si="458"/>
        <v/>
      </c>
      <c r="BQ981" s="20" t="str">
        <f t="shared" si="458"/>
        <v/>
      </c>
      <c r="BR981" s="20" t="str">
        <f t="shared" si="458"/>
        <v/>
      </c>
      <c r="BS981" s="20" t="str">
        <f t="shared" si="458"/>
        <v/>
      </c>
      <c r="BT981" s="20" t="str">
        <f t="shared" si="458"/>
        <v/>
      </c>
      <c r="BU981" s="20" t="str">
        <f t="shared" si="458"/>
        <v/>
      </c>
      <c r="BV981" s="20" t="str">
        <f t="shared" si="458"/>
        <v/>
      </c>
      <c r="BW981" s="20" t="str">
        <f t="shared" si="458"/>
        <v/>
      </c>
      <c r="BX981" s="20" t="str">
        <f t="shared" si="458"/>
        <v/>
      </c>
    </row>
    <row r="982" spans="2:76" ht="30" customHeight="1" x14ac:dyDescent="0.2">
      <c r="B982" s="52"/>
      <c r="C982" s="52"/>
      <c r="D982" s="52"/>
      <c r="E982" s="30"/>
      <c r="F982" s="31"/>
      <c r="G982" s="32"/>
      <c r="H982" s="30"/>
      <c r="I982" s="31"/>
      <c r="J982" s="34"/>
      <c r="K982" s="112" t="str">
        <f t="shared" si="459"/>
        <v/>
      </c>
      <c r="L982" s="108" t="str">
        <f t="shared" si="460"/>
        <v/>
      </c>
      <c r="M982" s="108" t="str">
        <f t="shared" si="461"/>
        <v/>
      </c>
      <c r="N982" s="31" t="str">
        <f t="shared" si="462"/>
        <v/>
      </c>
      <c r="O982" s="31" t="str">
        <f t="shared" si="463"/>
        <v/>
      </c>
      <c r="P982" s="49" t="str">
        <f t="shared" si="464"/>
        <v/>
      </c>
      <c r="Q982" s="49" t="str">
        <f t="shared" si="465"/>
        <v/>
      </c>
      <c r="R982" s="32" t="str">
        <f t="shared" si="466"/>
        <v/>
      </c>
      <c r="S982" s="19"/>
      <c r="T982" s="45" t="str">
        <f t="shared" si="467"/>
        <v/>
      </c>
      <c r="U982" s="32" t="str">
        <f t="shared" si="468"/>
        <v/>
      </c>
      <c r="V982" s="22"/>
      <c r="W982" s="6" t="str">
        <f t="shared" si="456"/>
        <v/>
      </c>
      <c r="X982" s="7" t="str">
        <f t="shared" si="469"/>
        <v/>
      </c>
      <c r="Y982" s="19"/>
      <c r="Z982" s="13" t="str">
        <f t="shared" si="457"/>
        <v/>
      </c>
      <c r="AA982" s="13" t="str">
        <f t="shared" si="470"/>
        <v/>
      </c>
      <c r="AB982" s="7" t="str">
        <f t="shared" si="471"/>
        <v/>
      </c>
      <c r="AC982" s="22"/>
      <c r="AD982" s="3" t="str">
        <f>IF(B982="","",COUNT(B$3:B982))</f>
        <v/>
      </c>
      <c r="AE982" s="3" t="str">
        <f>IF(C982="","",COUNT(C$3:C982))</f>
        <v/>
      </c>
      <c r="AF982" s="3" t="str">
        <f>IF(D982="","",COUNT(D$3:D982))</f>
        <v/>
      </c>
      <c r="AG982" s="20" t="str">
        <f>IF(E982="","",COUNTA($E$3:E982))</f>
        <v/>
      </c>
      <c r="AH982" s="38" t="str">
        <f>IF(B982="",IF(OR($C982&lt;&gt;"",$D982&lt;&gt;"",$E982&lt;&gt;"",$H982&lt;&gt;"",$G982&lt;&gt;""),INDEX(AH$3:AH981,MATCH(MAX(AD$3:AD981),AD$3:AD981,0),0),""),B982)</f>
        <v/>
      </c>
      <c r="AI982" s="38" t="str">
        <f>IF(C982="",IF(OR($D982&lt;&gt;"",$E982&lt;&gt;"",$H982&lt;&gt;"",$G982&lt;&gt;""),INDEX(AI$3:AI981,MATCH(MAX(AE$3:AE981),AE$3:AE981,0),0),""),C982)</f>
        <v/>
      </c>
      <c r="AJ982" s="38" t="str">
        <f>IF(D982="",IF(OR($E982&lt;&gt;"",$H982&lt;&gt;"",$G982&lt;&gt;""),INDEX(AJ$3:AJ981,MATCH(MAX(AF$3:AF981),AF$3:AF981,0),0),""),D982)</f>
        <v/>
      </c>
      <c r="AK982" s="4" t="str">
        <f>IF(入力!E982="","",IFERROR(INDEX(雇用者!$B$3:$B$100003,IFERROR(MATCH("*"&amp;$E982&amp;"*",雇用者!B$3:B$100003,0),MATCH("*"&amp;$E982&amp;"*",雇用者!C$3:C$100003,0)),0),入力!E982))&amp;""</f>
        <v/>
      </c>
      <c r="AL982" s="20" t="str">
        <f>IF(AM982="","",$AM982&amp;"@"&amp;AN982&amp;IF(AN982="","","@"&amp;COUNTIF($AK$3:AK982,AN982)))</f>
        <v/>
      </c>
      <c r="AM982" s="26" t="str">
        <f t="shared" si="472"/>
        <v/>
      </c>
      <c r="AN982" s="4" t="str">
        <f>IF(AK982="",IF(AND(OR(H982&lt;&gt;"",G982&lt;&gt;""),E982=""),INDEX($AK$3:AK981,MATCH(MAX($AG$3:AG981),$AG$3:AG981,0),0),""),AK982)</f>
        <v/>
      </c>
      <c r="AO982" s="20" t="str">
        <f>IF(H982="",IF(AN982="","",IFERROR(INDEX(雇用者!$D$3:$D$100003,MATCH($AN982,雇用者!B$3:B$100003,0),0),"")),H982)&amp;""</f>
        <v/>
      </c>
      <c r="AP982" s="20" t="str">
        <f>IF(AN982="","",IFERROR(IF(AND(入力!I982="",H982=""),INDEX(雇用者!$E$3:$E$100003,MATCH($AN982,雇用者!B$3:B$100003,0),0),I982),I982))&amp;""</f>
        <v/>
      </c>
      <c r="AQ982" s="20" t="str">
        <f t="shared" si="473"/>
        <v/>
      </c>
      <c r="AR982" s="20" t="str">
        <f t="shared" si="474"/>
        <v/>
      </c>
      <c r="AS982" s="20" t="str">
        <f>IF(AN982="","",IFERROR(IF(AND(入力!G982="",H982=""),INDEX(雇用者!$F$3:$Y$100003,MATCH($AN982,雇用者!B$3:B$100003,0),MATCH($AM982,雇用者!$F$1:$Y$1,1)),IF(G982="","",G982)),IF(G982="","",G982)))</f>
        <v/>
      </c>
      <c r="AT982" s="21" t="str">
        <f t="shared" si="475"/>
        <v/>
      </c>
      <c r="AU982" s="21" t="str">
        <f>IF(AND(AT982&lt;&gt;"",COUNTIF($AL$3:AL982,AL982)=1),SUMIF($AL$3:$AT$100003,AL982,$AT$3:$AT$100003),"")</f>
        <v/>
      </c>
      <c r="AV982" s="21" t="str">
        <f>IF(AND(COUNTIF($AM$3:AM982,AM982)=COUNTIF($AM$3:AM100982,AM982),AM982&lt;&gt;""),SUMIF($AM$3:AM982,AM982,$AT$3:AT982),"")</f>
        <v/>
      </c>
      <c r="AW982" s="96"/>
      <c r="AX982" s="20" t="str">
        <f>IF(COUNT(BC982:BH982)=6,MAX($AX$3:AX981)+1,"")</f>
        <v/>
      </c>
      <c r="AY982" s="20" t="str">
        <f>IF(AZ982="","",RANK(AZ982,$AZ$3:$AZ$100003,1)+COUNTIF($AZ$3:AZ982,AZ982)-1)</f>
        <v/>
      </c>
      <c r="AZ982" s="20" t="str">
        <f t="shared" si="476"/>
        <v/>
      </c>
      <c r="BA982" s="20" t="str">
        <f>IF(AN982="","",IF(COUNTIF($AN$3:AN982,AN982)=1,1+MAX($BA$3:BA981),INDEX($BA$3:BA981,MATCH(AN982,$AN$3:AN982,0),0)))</f>
        <v/>
      </c>
      <c r="BB982" s="20" t="str">
        <f>IF(AO982="","",IF(COUNTIF($AO$3:AO982,AO982)=1,1+MAX($BB$3:BB981),INDEX($BB$3:BB981,MATCH(AO982,$AO$3:AO982,0),0)))</f>
        <v/>
      </c>
      <c r="BC982" s="54" t="str">
        <f t="shared" si="477"/>
        <v/>
      </c>
      <c r="BD982" s="54" t="str">
        <f t="shared" si="478"/>
        <v/>
      </c>
      <c r="BE982" s="20" t="str">
        <f>IF($AN982="","",IF(COUNTIF(AN982,"*"&amp;BE$1&amp;"*"),COUNTIF(AN$3:AN982,"*"&amp;BE$1&amp;"*"),""))</f>
        <v/>
      </c>
      <c r="BF982" s="20" t="str">
        <f>IF($AN982="","",IF(COUNTIF(AO982,"*"&amp;BF$1&amp;"*"),COUNTIF(AO$3:AO982,"*"&amp;BF$1&amp;"*"),""))</f>
        <v/>
      </c>
      <c r="BG982" s="20" t="str">
        <f>IF($AN982="","",IF(COUNTIF(AP982,"*"&amp;BG$1&amp;"*"),COUNTIF(AP$3:AP982,"*"&amp;BG$1&amp;"*"),""))</f>
        <v/>
      </c>
      <c r="BH982" s="20" t="str">
        <f>IF($AN982="","",IF(COUNTIF(AQ982,"*"&amp;BH$1&amp;"*"),COUNTIF(AQ$3:AQ982,"*"&amp;BH$1&amp;"*"),""))</f>
        <v/>
      </c>
      <c r="BI982" s="58" t="str">
        <f t="shared" si="479"/>
        <v/>
      </c>
      <c r="BJ982" s="20" t="str">
        <f t="shared" si="480"/>
        <v/>
      </c>
      <c r="BK982" s="20" t="str">
        <f t="shared" si="481"/>
        <v/>
      </c>
      <c r="BM982" s="20" t="str">
        <f>IF($BM$1&gt;=1+MAX($BM$3:BM981),1+MAX($BM$3:BM981),"")</f>
        <v/>
      </c>
      <c r="BN982" s="20" t="str">
        <f t="shared" si="458"/>
        <v/>
      </c>
      <c r="BO982" s="20" t="str">
        <f t="shared" si="458"/>
        <v/>
      </c>
      <c r="BP982" s="20" t="str">
        <f t="shared" si="458"/>
        <v/>
      </c>
      <c r="BQ982" s="20" t="str">
        <f t="shared" si="458"/>
        <v/>
      </c>
      <c r="BR982" s="20" t="str">
        <f t="shared" si="458"/>
        <v/>
      </c>
      <c r="BS982" s="20" t="str">
        <f t="shared" si="458"/>
        <v/>
      </c>
      <c r="BT982" s="20" t="str">
        <f t="shared" si="458"/>
        <v/>
      </c>
      <c r="BU982" s="20" t="str">
        <f t="shared" si="458"/>
        <v/>
      </c>
      <c r="BV982" s="20" t="str">
        <f t="shared" si="458"/>
        <v/>
      </c>
      <c r="BW982" s="20" t="str">
        <f t="shared" si="458"/>
        <v/>
      </c>
      <c r="BX982" s="20" t="str">
        <f t="shared" si="458"/>
        <v/>
      </c>
    </row>
    <row r="983" spans="2:76" ht="30" customHeight="1" x14ac:dyDescent="0.2">
      <c r="B983" s="52"/>
      <c r="C983" s="52"/>
      <c r="D983" s="52"/>
      <c r="E983" s="30"/>
      <c r="F983" s="31"/>
      <c r="G983" s="32"/>
      <c r="H983" s="30"/>
      <c r="I983" s="31"/>
      <c r="J983" s="34"/>
      <c r="K983" s="112" t="str">
        <f t="shared" si="459"/>
        <v/>
      </c>
      <c r="L983" s="108" t="str">
        <f t="shared" si="460"/>
        <v/>
      </c>
      <c r="M983" s="108" t="str">
        <f t="shared" si="461"/>
        <v/>
      </c>
      <c r="N983" s="31" t="str">
        <f t="shared" si="462"/>
        <v/>
      </c>
      <c r="O983" s="31" t="str">
        <f t="shared" si="463"/>
        <v/>
      </c>
      <c r="P983" s="49" t="str">
        <f t="shared" si="464"/>
        <v/>
      </c>
      <c r="Q983" s="49" t="str">
        <f t="shared" si="465"/>
        <v/>
      </c>
      <c r="R983" s="32" t="str">
        <f t="shared" si="466"/>
        <v/>
      </c>
      <c r="S983" s="19"/>
      <c r="T983" s="45" t="str">
        <f t="shared" si="467"/>
        <v/>
      </c>
      <c r="U983" s="32" t="str">
        <f t="shared" si="468"/>
        <v/>
      </c>
      <c r="V983" s="22"/>
      <c r="W983" s="6" t="str">
        <f t="shared" si="456"/>
        <v/>
      </c>
      <c r="X983" s="7" t="str">
        <f t="shared" si="469"/>
        <v/>
      </c>
      <c r="Y983" s="19"/>
      <c r="Z983" s="13" t="str">
        <f t="shared" si="457"/>
        <v/>
      </c>
      <c r="AA983" s="13" t="str">
        <f t="shared" si="470"/>
        <v/>
      </c>
      <c r="AB983" s="7" t="str">
        <f t="shared" si="471"/>
        <v/>
      </c>
      <c r="AC983" s="22"/>
      <c r="AD983" s="3" t="str">
        <f>IF(B983="","",COUNT(B$3:B983))</f>
        <v/>
      </c>
      <c r="AE983" s="3" t="str">
        <f>IF(C983="","",COUNT(C$3:C983))</f>
        <v/>
      </c>
      <c r="AF983" s="3" t="str">
        <f>IF(D983="","",COUNT(D$3:D983))</f>
        <v/>
      </c>
      <c r="AG983" s="20" t="str">
        <f>IF(E983="","",COUNTA($E$3:E983))</f>
        <v/>
      </c>
      <c r="AH983" s="38" t="str">
        <f>IF(B983="",IF(OR($C983&lt;&gt;"",$D983&lt;&gt;"",$E983&lt;&gt;"",$H983&lt;&gt;"",$G983&lt;&gt;""),INDEX(AH$3:AH982,MATCH(MAX(AD$3:AD982),AD$3:AD982,0),0),""),B983)</f>
        <v/>
      </c>
      <c r="AI983" s="38" t="str">
        <f>IF(C983="",IF(OR($D983&lt;&gt;"",$E983&lt;&gt;"",$H983&lt;&gt;"",$G983&lt;&gt;""),INDEX(AI$3:AI982,MATCH(MAX(AE$3:AE982),AE$3:AE982,0),0),""),C983)</f>
        <v/>
      </c>
      <c r="AJ983" s="38" t="str">
        <f>IF(D983="",IF(OR($E983&lt;&gt;"",$H983&lt;&gt;"",$G983&lt;&gt;""),INDEX(AJ$3:AJ982,MATCH(MAX(AF$3:AF982),AF$3:AF982,0),0),""),D983)</f>
        <v/>
      </c>
      <c r="AK983" s="4" t="str">
        <f>IF(入力!E983="","",IFERROR(INDEX(雇用者!$B$3:$B$100003,IFERROR(MATCH("*"&amp;$E983&amp;"*",雇用者!B$3:B$100003,0),MATCH("*"&amp;$E983&amp;"*",雇用者!C$3:C$100003,0)),0),入力!E983))&amp;""</f>
        <v/>
      </c>
      <c r="AL983" s="20" t="str">
        <f>IF(AM983="","",$AM983&amp;"@"&amp;AN983&amp;IF(AN983="","","@"&amp;COUNTIF($AK$3:AK983,AN983)))</f>
        <v/>
      </c>
      <c r="AM983" s="26" t="str">
        <f t="shared" si="472"/>
        <v/>
      </c>
      <c r="AN983" s="4" t="str">
        <f>IF(AK983="",IF(AND(OR(H983&lt;&gt;"",G983&lt;&gt;""),E983=""),INDEX($AK$3:AK982,MATCH(MAX($AG$3:AG982),$AG$3:AG982,0),0),""),AK983)</f>
        <v/>
      </c>
      <c r="AO983" s="20" t="str">
        <f>IF(H983="",IF(AN983="","",IFERROR(INDEX(雇用者!$D$3:$D$100003,MATCH($AN983,雇用者!B$3:B$100003,0),0),"")),H983)&amp;""</f>
        <v/>
      </c>
      <c r="AP983" s="20" t="str">
        <f>IF(AN983="","",IFERROR(IF(AND(入力!I983="",H983=""),INDEX(雇用者!$E$3:$E$100003,MATCH($AN983,雇用者!B$3:B$100003,0),0),I983),I983))&amp;""</f>
        <v/>
      </c>
      <c r="AQ983" s="20" t="str">
        <f t="shared" si="473"/>
        <v/>
      </c>
      <c r="AR983" s="20" t="str">
        <f t="shared" si="474"/>
        <v/>
      </c>
      <c r="AS983" s="20" t="str">
        <f>IF(AN983="","",IFERROR(IF(AND(入力!G983="",H983=""),INDEX(雇用者!$F$3:$Y$100003,MATCH($AN983,雇用者!B$3:B$100003,0),MATCH($AM983,雇用者!$F$1:$Y$1,1)),IF(G983="","",G983)),IF(G983="","",G983)))</f>
        <v/>
      </c>
      <c r="AT983" s="21" t="str">
        <f t="shared" si="475"/>
        <v/>
      </c>
      <c r="AU983" s="21" t="str">
        <f>IF(AND(AT983&lt;&gt;"",COUNTIF($AL$3:AL983,AL983)=1),SUMIF($AL$3:$AT$100003,AL983,$AT$3:$AT$100003),"")</f>
        <v/>
      </c>
      <c r="AV983" s="21" t="str">
        <f>IF(AND(COUNTIF($AM$3:AM983,AM983)=COUNTIF($AM$3:AM100983,AM983),AM983&lt;&gt;""),SUMIF($AM$3:AM983,AM983,$AT$3:AT983),"")</f>
        <v/>
      </c>
      <c r="AW983" s="96"/>
      <c r="AX983" s="20" t="str">
        <f>IF(COUNT(BC983:BH983)=6,MAX($AX$3:AX982)+1,"")</f>
        <v/>
      </c>
      <c r="AY983" s="20" t="str">
        <f>IF(AZ983="","",RANK(AZ983,$AZ$3:$AZ$100003,1)+COUNTIF($AZ$3:AZ983,AZ983)-1)</f>
        <v/>
      </c>
      <c r="AZ983" s="20" t="str">
        <f t="shared" si="476"/>
        <v/>
      </c>
      <c r="BA983" s="20" t="str">
        <f>IF(AN983="","",IF(COUNTIF($AN$3:AN983,AN983)=1,1+MAX($BA$3:BA982),INDEX($BA$3:BA982,MATCH(AN983,$AN$3:AN983,0),0)))</f>
        <v/>
      </c>
      <c r="BB983" s="20" t="str">
        <f>IF(AO983="","",IF(COUNTIF($AO$3:AO983,AO983)=1,1+MAX($BB$3:BB982),INDEX($BB$3:BB982,MATCH(AO983,$AO$3:AO983,0),0)))</f>
        <v/>
      </c>
      <c r="BC983" s="54" t="str">
        <f t="shared" si="477"/>
        <v/>
      </c>
      <c r="BD983" s="54" t="str">
        <f t="shared" si="478"/>
        <v/>
      </c>
      <c r="BE983" s="20" t="str">
        <f>IF($AN983="","",IF(COUNTIF(AN983,"*"&amp;BE$1&amp;"*"),COUNTIF(AN$3:AN983,"*"&amp;BE$1&amp;"*"),""))</f>
        <v/>
      </c>
      <c r="BF983" s="20" t="str">
        <f>IF($AN983="","",IF(COUNTIF(AO983,"*"&amp;BF$1&amp;"*"),COUNTIF(AO$3:AO983,"*"&amp;BF$1&amp;"*"),""))</f>
        <v/>
      </c>
      <c r="BG983" s="20" t="str">
        <f>IF($AN983="","",IF(COUNTIF(AP983,"*"&amp;BG$1&amp;"*"),COUNTIF(AP$3:AP983,"*"&amp;BG$1&amp;"*"),""))</f>
        <v/>
      </c>
      <c r="BH983" s="20" t="str">
        <f>IF($AN983="","",IF(COUNTIF(AQ983,"*"&amp;BH$1&amp;"*"),COUNTIF(AQ$3:AQ983,"*"&amp;BH$1&amp;"*"),""))</f>
        <v/>
      </c>
      <c r="BI983" s="58" t="str">
        <f t="shared" si="479"/>
        <v/>
      </c>
      <c r="BJ983" s="20" t="str">
        <f t="shared" si="480"/>
        <v/>
      </c>
      <c r="BK983" s="20" t="str">
        <f t="shared" si="481"/>
        <v/>
      </c>
      <c r="BM983" s="20" t="str">
        <f>IF($BM$1&gt;=1+MAX($BM$3:BM982),1+MAX($BM$3:BM982),"")</f>
        <v/>
      </c>
      <c r="BN983" s="20" t="str">
        <f t="shared" si="458"/>
        <v/>
      </c>
      <c r="BO983" s="20" t="str">
        <f t="shared" si="458"/>
        <v/>
      </c>
      <c r="BP983" s="20" t="str">
        <f t="shared" si="458"/>
        <v/>
      </c>
      <c r="BQ983" s="20" t="str">
        <f t="shared" si="458"/>
        <v/>
      </c>
      <c r="BR983" s="20" t="str">
        <f t="shared" si="458"/>
        <v/>
      </c>
      <c r="BS983" s="20" t="str">
        <f t="shared" si="458"/>
        <v/>
      </c>
      <c r="BT983" s="20" t="str">
        <f t="shared" si="458"/>
        <v/>
      </c>
      <c r="BU983" s="20" t="str">
        <f t="shared" si="458"/>
        <v/>
      </c>
      <c r="BV983" s="20" t="str">
        <f t="shared" si="458"/>
        <v/>
      </c>
      <c r="BW983" s="20" t="str">
        <f t="shared" si="458"/>
        <v/>
      </c>
      <c r="BX983" s="20" t="str">
        <f t="shared" si="458"/>
        <v/>
      </c>
    </row>
    <row r="984" spans="2:76" ht="30" customHeight="1" x14ac:dyDescent="0.2">
      <c r="B984" s="52"/>
      <c r="C984" s="52"/>
      <c r="D984" s="52"/>
      <c r="E984" s="30"/>
      <c r="F984" s="31"/>
      <c r="G984" s="32"/>
      <c r="H984" s="30"/>
      <c r="I984" s="31"/>
      <c r="J984" s="34"/>
      <c r="K984" s="112" t="str">
        <f t="shared" si="459"/>
        <v/>
      </c>
      <c r="L984" s="108" t="str">
        <f t="shared" si="460"/>
        <v/>
      </c>
      <c r="M984" s="108" t="str">
        <f t="shared" si="461"/>
        <v/>
      </c>
      <c r="N984" s="31" t="str">
        <f t="shared" si="462"/>
        <v/>
      </c>
      <c r="O984" s="31" t="str">
        <f t="shared" si="463"/>
        <v/>
      </c>
      <c r="P984" s="49" t="str">
        <f t="shared" si="464"/>
        <v/>
      </c>
      <c r="Q984" s="49" t="str">
        <f t="shared" si="465"/>
        <v/>
      </c>
      <c r="R984" s="32" t="str">
        <f t="shared" si="466"/>
        <v/>
      </c>
      <c r="S984" s="19"/>
      <c r="T984" s="45" t="str">
        <f t="shared" si="467"/>
        <v/>
      </c>
      <c r="U984" s="32" t="str">
        <f t="shared" si="468"/>
        <v/>
      </c>
      <c r="V984" s="22"/>
      <c r="W984" s="6" t="str">
        <f t="shared" si="456"/>
        <v/>
      </c>
      <c r="X984" s="7" t="str">
        <f t="shared" si="469"/>
        <v/>
      </c>
      <c r="Y984" s="19"/>
      <c r="Z984" s="13" t="str">
        <f t="shared" si="457"/>
        <v/>
      </c>
      <c r="AA984" s="13" t="str">
        <f t="shared" si="470"/>
        <v/>
      </c>
      <c r="AB984" s="7" t="str">
        <f t="shared" si="471"/>
        <v/>
      </c>
      <c r="AC984" s="22"/>
      <c r="AD984" s="3" t="str">
        <f>IF(B984="","",COUNT(B$3:B984))</f>
        <v/>
      </c>
      <c r="AE984" s="3" t="str">
        <f>IF(C984="","",COUNT(C$3:C984))</f>
        <v/>
      </c>
      <c r="AF984" s="3" t="str">
        <f>IF(D984="","",COUNT(D$3:D984))</f>
        <v/>
      </c>
      <c r="AG984" s="20" t="str">
        <f>IF(E984="","",COUNTA($E$3:E984))</f>
        <v/>
      </c>
      <c r="AH984" s="38" t="str">
        <f>IF(B984="",IF(OR($C984&lt;&gt;"",$D984&lt;&gt;"",$E984&lt;&gt;"",$H984&lt;&gt;"",$G984&lt;&gt;""),INDEX(AH$3:AH983,MATCH(MAX(AD$3:AD983),AD$3:AD983,0),0),""),B984)</f>
        <v/>
      </c>
      <c r="AI984" s="38" t="str">
        <f>IF(C984="",IF(OR($D984&lt;&gt;"",$E984&lt;&gt;"",$H984&lt;&gt;"",$G984&lt;&gt;""),INDEX(AI$3:AI983,MATCH(MAX(AE$3:AE983),AE$3:AE983,0),0),""),C984)</f>
        <v/>
      </c>
      <c r="AJ984" s="38" t="str">
        <f>IF(D984="",IF(OR($E984&lt;&gt;"",$H984&lt;&gt;"",$G984&lt;&gt;""),INDEX(AJ$3:AJ983,MATCH(MAX(AF$3:AF983),AF$3:AF983,0),0),""),D984)</f>
        <v/>
      </c>
      <c r="AK984" s="4" t="str">
        <f>IF(入力!E984="","",IFERROR(INDEX(雇用者!$B$3:$B$100003,IFERROR(MATCH("*"&amp;$E984&amp;"*",雇用者!B$3:B$100003,0),MATCH("*"&amp;$E984&amp;"*",雇用者!C$3:C$100003,0)),0),入力!E984))&amp;""</f>
        <v/>
      </c>
      <c r="AL984" s="20" t="str">
        <f>IF(AM984="","",$AM984&amp;"@"&amp;AN984&amp;IF(AN984="","","@"&amp;COUNTIF($AK$3:AK984,AN984)))</f>
        <v/>
      </c>
      <c r="AM984" s="26" t="str">
        <f t="shared" si="472"/>
        <v/>
      </c>
      <c r="AN984" s="4" t="str">
        <f>IF(AK984="",IF(AND(OR(H984&lt;&gt;"",G984&lt;&gt;""),E984=""),INDEX($AK$3:AK983,MATCH(MAX($AG$3:AG983),$AG$3:AG983,0),0),""),AK984)</f>
        <v/>
      </c>
      <c r="AO984" s="20" t="str">
        <f>IF(H984="",IF(AN984="","",IFERROR(INDEX(雇用者!$D$3:$D$100003,MATCH($AN984,雇用者!B$3:B$100003,0),0),"")),H984)&amp;""</f>
        <v/>
      </c>
      <c r="AP984" s="20" t="str">
        <f>IF(AN984="","",IFERROR(IF(AND(入力!I984="",H984=""),INDEX(雇用者!$E$3:$E$100003,MATCH($AN984,雇用者!B$3:B$100003,0),0),I984),I984))&amp;""</f>
        <v/>
      </c>
      <c r="AQ984" s="20" t="str">
        <f t="shared" si="473"/>
        <v/>
      </c>
      <c r="AR984" s="20" t="str">
        <f t="shared" si="474"/>
        <v/>
      </c>
      <c r="AS984" s="20" t="str">
        <f>IF(AN984="","",IFERROR(IF(AND(入力!G984="",H984=""),INDEX(雇用者!$F$3:$Y$100003,MATCH($AN984,雇用者!B$3:B$100003,0),MATCH($AM984,雇用者!$F$1:$Y$1,1)),IF(G984="","",G984)),IF(G984="","",G984)))</f>
        <v/>
      </c>
      <c r="AT984" s="21" t="str">
        <f t="shared" si="475"/>
        <v/>
      </c>
      <c r="AU984" s="21" t="str">
        <f>IF(AND(AT984&lt;&gt;"",COUNTIF($AL$3:AL984,AL984)=1),SUMIF($AL$3:$AT$100003,AL984,$AT$3:$AT$100003),"")</f>
        <v/>
      </c>
      <c r="AV984" s="21" t="str">
        <f>IF(AND(COUNTIF($AM$3:AM984,AM984)=COUNTIF($AM$3:AM100984,AM984),AM984&lt;&gt;""),SUMIF($AM$3:AM984,AM984,$AT$3:AT984),"")</f>
        <v/>
      </c>
      <c r="AW984" s="96"/>
      <c r="AX984" s="20" t="str">
        <f>IF(COUNT(BC984:BH984)=6,MAX($AX$3:AX983)+1,"")</f>
        <v/>
      </c>
      <c r="AY984" s="20" t="str">
        <f>IF(AZ984="","",RANK(AZ984,$AZ$3:$AZ$100003,1)+COUNTIF($AZ$3:AZ984,AZ984)-1)</f>
        <v/>
      </c>
      <c r="AZ984" s="20" t="str">
        <f t="shared" si="476"/>
        <v/>
      </c>
      <c r="BA984" s="20" t="str">
        <f>IF(AN984="","",IF(COUNTIF($AN$3:AN984,AN984)=1,1+MAX($BA$3:BA983),INDEX($BA$3:BA983,MATCH(AN984,$AN$3:AN984,0),0)))</f>
        <v/>
      </c>
      <c r="BB984" s="20" t="str">
        <f>IF(AO984="","",IF(COUNTIF($AO$3:AO984,AO984)=1,1+MAX($BB$3:BB983),INDEX($BB$3:BB983,MATCH(AO984,$AO$3:AO984,0),0)))</f>
        <v/>
      </c>
      <c r="BC984" s="54" t="str">
        <f t="shared" si="477"/>
        <v/>
      </c>
      <c r="BD984" s="54" t="str">
        <f t="shared" si="478"/>
        <v/>
      </c>
      <c r="BE984" s="20" t="str">
        <f>IF($AN984="","",IF(COUNTIF(AN984,"*"&amp;BE$1&amp;"*"),COUNTIF(AN$3:AN984,"*"&amp;BE$1&amp;"*"),""))</f>
        <v/>
      </c>
      <c r="BF984" s="20" t="str">
        <f>IF($AN984="","",IF(COUNTIF(AO984,"*"&amp;BF$1&amp;"*"),COUNTIF(AO$3:AO984,"*"&amp;BF$1&amp;"*"),""))</f>
        <v/>
      </c>
      <c r="BG984" s="20" t="str">
        <f>IF($AN984="","",IF(COUNTIF(AP984,"*"&amp;BG$1&amp;"*"),COUNTIF(AP$3:AP984,"*"&amp;BG$1&amp;"*"),""))</f>
        <v/>
      </c>
      <c r="BH984" s="20" t="str">
        <f>IF($AN984="","",IF(COUNTIF(AQ984,"*"&amp;BH$1&amp;"*"),COUNTIF(AQ$3:AQ984,"*"&amp;BH$1&amp;"*"),""))</f>
        <v/>
      </c>
      <c r="BI984" s="58" t="str">
        <f t="shared" si="479"/>
        <v/>
      </c>
      <c r="BJ984" s="20" t="str">
        <f t="shared" si="480"/>
        <v/>
      </c>
      <c r="BK984" s="20" t="str">
        <f t="shared" si="481"/>
        <v/>
      </c>
      <c r="BM984" s="20" t="str">
        <f>IF($BM$1&gt;=1+MAX($BM$3:BM983),1+MAX($BM$3:BM983),"")</f>
        <v/>
      </c>
      <c r="BN984" s="20" t="str">
        <f t="shared" si="458"/>
        <v/>
      </c>
      <c r="BO984" s="20" t="str">
        <f t="shared" si="458"/>
        <v/>
      </c>
      <c r="BP984" s="20" t="str">
        <f t="shared" si="458"/>
        <v/>
      </c>
      <c r="BQ984" s="20" t="str">
        <f t="shared" si="458"/>
        <v/>
      </c>
      <c r="BR984" s="20" t="str">
        <f t="shared" si="458"/>
        <v/>
      </c>
      <c r="BS984" s="20" t="str">
        <f t="shared" si="458"/>
        <v/>
      </c>
      <c r="BT984" s="20" t="str">
        <f t="shared" si="458"/>
        <v/>
      </c>
      <c r="BU984" s="20" t="str">
        <f t="shared" si="458"/>
        <v/>
      </c>
      <c r="BV984" s="20" t="str">
        <f t="shared" si="458"/>
        <v/>
      </c>
      <c r="BW984" s="20" t="str">
        <f t="shared" si="458"/>
        <v/>
      </c>
      <c r="BX984" s="20" t="str">
        <f t="shared" si="458"/>
        <v/>
      </c>
    </row>
    <row r="985" spans="2:76" ht="30" customHeight="1" x14ac:dyDescent="0.2">
      <c r="B985" s="52"/>
      <c r="C985" s="52"/>
      <c r="D985" s="52"/>
      <c r="E985" s="30"/>
      <c r="F985" s="31"/>
      <c r="G985" s="32"/>
      <c r="H985" s="30"/>
      <c r="I985" s="31"/>
      <c r="J985" s="34"/>
      <c r="K985" s="112" t="str">
        <f t="shared" si="459"/>
        <v/>
      </c>
      <c r="L985" s="108" t="str">
        <f t="shared" si="460"/>
        <v/>
      </c>
      <c r="M985" s="108" t="str">
        <f t="shared" si="461"/>
        <v/>
      </c>
      <c r="N985" s="31" t="str">
        <f t="shared" si="462"/>
        <v/>
      </c>
      <c r="O985" s="31" t="str">
        <f t="shared" si="463"/>
        <v/>
      </c>
      <c r="P985" s="49" t="str">
        <f t="shared" si="464"/>
        <v/>
      </c>
      <c r="Q985" s="49" t="str">
        <f t="shared" si="465"/>
        <v/>
      </c>
      <c r="R985" s="32" t="str">
        <f t="shared" si="466"/>
        <v/>
      </c>
      <c r="S985" s="19"/>
      <c r="T985" s="45" t="str">
        <f t="shared" si="467"/>
        <v/>
      </c>
      <c r="U985" s="32" t="str">
        <f t="shared" si="468"/>
        <v/>
      </c>
      <c r="V985" s="22"/>
      <c r="W985" s="6" t="str">
        <f t="shared" si="456"/>
        <v/>
      </c>
      <c r="X985" s="7" t="str">
        <f t="shared" si="469"/>
        <v/>
      </c>
      <c r="Y985" s="19"/>
      <c r="Z985" s="13" t="str">
        <f t="shared" si="457"/>
        <v/>
      </c>
      <c r="AA985" s="13" t="str">
        <f t="shared" si="470"/>
        <v/>
      </c>
      <c r="AB985" s="7" t="str">
        <f t="shared" si="471"/>
        <v/>
      </c>
      <c r="AC985" s="22"/>
      <c r="AD985" s="3" t="str">
        <f>IF(B985="","",COUNT(B$3:B985))</f>
        <v/>
      </c>
      <c r="AE985" s="3" t="str">
        <f>IF(C985="","",COUNT(C$3:C985))</f>
        <v/>
      </c>
      <c r="AF985" s="3" t="str">
        <f>IF(D985="","",COUNT(D$3:D985))</f>
        <v/>
      </c>
      <c r="AG985" s="20" t="str">
        <f>IF(E985="","",COUNTA($E$3:E985))</f>
        <v/>
      </c>
      <c r="AH985" s="38" t="str">
        <f>IF(B985="",IF(OR($C985&lt;&gt;"",$D985&lt;&gt;"",$E985&lt;&gt;"",$H985&lt;&gt;"",$G985&lt;&gt;""),INDEX(AH$3:AH984,MATCH(MAX(AD$3:AD984),AD$3:AD984,0),0),""),B985)</f>
        <v/>
      </c>
      <c r="AI985" s="38" t="str">
        <f>IF(C985="",IF(OR($D985&lt;&gt;"",$E985&lt;&gt;"",$H985&lt;&gt;"",$G985&lt;&gt;""),INDEX(AI$3:AI984,MATCH(MAX(AE$3:AE984),AE$3:AE984,0),0),""),C985)</f>
        <v/>
      </c>
      <c r="AJ985" s="38" t="str">
        <f>IF(D985="",IF(OR($E985&lt;&gt;"",$H985&lt;&gt;"",$G985&lt;&gt;""),INDEX(AJ$3:AJ984,MATCH(MAX(AF$3:AF984),AF$3:AF984,0),0),""),D985)</f>
        <v/>
      </c>
      <c r="AK985" s="4" t="str">
        <f>IF(入力!E985="","",IFERROR(INDEX(雇用者!$B$3:$B$100003,IFERROR(MATCH("*"&amp;$E985&amp;"*",雇用者!B$3:B$100003,0),MATCH("*"&amp;$E985&amp;"*",雇用者!C$3:C$100003,0)),0),入力!E985))&amp;""</f>
        <v/>
      </c>
      <c r="AL985" s="20" t="str">
        <f>IF(AM985="","",$AM985&amp;"@"&amp;AN985&amp;IF(AN985="","","@"&amp;COUNTIF($AK$3:AK985,AN985)))</f>
        <v/>
      </c>
      <c r="AM985" s="26" t="str">
        <f t="shared" si="472"/>
        <v/>
      </c>
      <c r="AN985" s="4" t="str">
        <f>IF(AK985="",IF(AND(OR(H985&lt;&gt;"",G985&lt;&gt;""),E985=""),INDEX($AK$3:AK984,MATCH(MAX($AG$3:AG984),$AG$3:AG984,0),0),""),AK985)</f>
        <v/>
      </c>
      <c r="AO985" s="20" t="str">
        <f>IF(H985="",IF(AN985="","",IFERROR(INDEX(雇用者!$D$3:$D$100003,MATCH($AN985,雇用者!B$3:B$100003,0),0),"")),H985)&amp;""</f>
        <v/>
      </c>
      <c r="AP985" s="20" t="str">
        <f>IF(AN985="","",IFERROR(IF(AND(入力!I985="",H985=""),INDEX(雇用者!$E$3:$E$100003,MATCH($AN985,雇用者!B$3:B$100003,0),0),I985),I985))&amp;""</f>
        <v/>
      </c>
      <c r="AQ985" s="20" t="str">
        <f t="shared" si="473"/>
        <v/>
      </c>
      <c r="AR985" s="20" t="str">
        <f t="shared" si="474"/>
        <v/>
      </c>
      <c r="AS985" s="20" t="str">
        <f>IF(AN985="","",IFERROR(IF(AND(入力!G985="",H985=""),INDEX(雇用者!$F$3:$Y$100003,MATCH($AN985,雇用者!B$3:B$100003,0),MATCH($AM985,雇用者!$F$1:$Y$1,1)),IF(G985="","",G985)),IF(G985="","",G985)))</f>
        <v/>
      </c>
      <c r="AT985" s="21" t="str">
        <f t="shared" si="475"/>
        <v/>
      </c>
      <c r="AU985" s="21" t="str">
        <f>IF(AND(AT985&lt;&gt;"",COUNTIF($AL$3:AL985,AL985)=1),SUMIF($AL$3:$AT$100003,AL985,$AT$3:$AT$100003),"")</f>
        <v/>
      </c>
      <c r="AV985" s="21" t="str">
        <f>IF(AND(COUNTIF($AM$3:AM985,AM985)=COUNTIF($AM$3:AM100985,AM985),AM985&lt;&gt;""),SUMIF($AM$3:AM985,AM985,$AT$3:AT985),"")</f>
        <v/>
      </c>
      <c r="AW985" s="96"/>
      <c r="AX985" s="20" t="str">
        <f>IF(COUNT(BC985:BH985)=6,MAX($AX$3:AX984)+1,"")</f>
        <v/>
      </c>
      <c r="AY985" s="20" t="str">
        <f>IF(AZ985="","",RANK(AZ985,$AZ$3:$AZ$100003,1)+COUNTIF($AZ$3:AZ985,AZ985)-1)</f>
        <v/>
      </c>
      <c r="AZ985" s="20" t="str">
        <f t="shared" si="476"/>
        <v/>
      </c>
      <c r="BA985" s="20" t="str">
        <f>IF(AN985="","",IF(COUNTIF($AN$3:AN985,AN985)=1,1+MAX($BA$3:BA984),INDEX($BA$3:BA984,MATCH(AN985,$AN$3:AN985,0),0)))</f>
        <v/>
      </c>
      <c r="BB985" s="20" t="str">
        <f>IF(AO985="","",IF(COUNTIF($AO$3:AO985,AO985)=1,1+MAX($BB$3:BB984),INDEX($BB$3:BB984,MATCH(AO985,$AO$3:AO985,0),0)))</f>
        <v/>
      </c>
      <c r="BC985" s="54" t="str">
        <f t="shared" si="477"/>
        <v/>
      </c>
      <c r="BD985" s="54" t="str">
        <f t="shared" si="478"/>
        <v/>
      </c>
      <c r="BE985" s="20" t="str">
        <f>IF($AN985="","",IF(COUNTIF(AN985,"*"&amp;BE$1&amp;"*"),COUNTIF(AN$3:AN985,"*"&amp;BE$1&amp;"*"),""))</f>
        <v/>
      </c>
      <c r="BF985" s="20" t="str">
        <f>IF($AN985="","",IF(COUNTIF(AO985,"*"&amp;BF$1&amp;"*"),COUNTIF(AO$3:AO985,"*"&amp;BF$1&amp;"*"),""))</f>
        <v/>
      </c>
      <c r="BG985" s="20" t="str">
        <f>IF($AN985="","",IF(COUNTIF(AP985,"*"&amp;BG$1&amp;"*"),COUNTIF(AP$3:AP985,"*"&amp;BG$1&amp;"*"),""))</f>
        <v/>
      </c>
      <c r="BH985" s="20" t="str">
        <f>IF($AN985="","",IF(COUNTIF(AQ985,"*"&amp;BH$1&amp;"*"),COUNTIF(AQ$3:AQ985,"*"&amp;BH$1&amp;"*"),""))</f>
        <v/>
      </c>
      <c r="BI985" s="58" t="str">
        <f t="shared" si="479"/>
        <v/>
      </c>
      <c r="BJ985" s="20" t="str">
        <f t="shared" si="480"/>
        <v/>
      </c>
      <c r="BK985" s="20" t="str">
        <f t="shared" si="481"/>
        <v/>
      </c>
      <c r="BM985" s="20" t="str">
        <f>IF($BM$1&gt;=1+MAX($BM$3:BM984),1+MAX($BM$3:BM984),"")</f>
        <v/>
      </c>
      <c r="BN985" s="20" t="str">
        <f t="shared" si="458"/>
        <v/>
      </c>
      <c r="BO985" s="20" t="str">
        <f t="shared" si="458"/>
        <v/>
      </c>
      <c r="BP985" s="20" t="str">
        <f t="shared" si="458"/>
        <v/>
      </c>
      <c r="BQ985" s="20" t="str">
        <f t="shared" si="458"/>
        <v/>
      </c>
      <c r="BR985" s="20" t="str">
        <f t="shared" si="458"/>
        <v/>
      </c>
      <c r="BS985" s="20" t="str">
        <f t="shared" si="458"/>
        <v/>
      </c>
      <c r="BT985" s="20" t="str">
        <f t="shared" si="458"/>
        <v/>
      </c>
      <c r="BU985" s="20" t="str">
        <f t="shared" si="458"/>
        <v/>
      </c>
      <c r="BV985" s="20" t="str">
        <f t="shared" si="458"/>
        <v/>
      </c>
      <c r="BW985" s="20" t="str">
        <f t="shared" si="458"/>
        <v/>
      </c>
      <c r="BX985" s="20" t="str">
        <f t="shared" si="458"/>
        <v/>
      </c>
    </row>
    <row r="986" spans="2:76" ht="30" customHeight="1" x14ac:dyDescent="0.2">
      <c r="B986" s="52"/>
      <c r="C986" s="52"/>
      <c r="D986" s="52"/>
      <c r="E986" s="30"/>
      <c r="F986" s="31"/>
      <c r="G986" s="32"/>
      <c r="H986" s="30"/>
      <c r="I986" s="31"/>
      <c r="J986" s="34"/>
      <c r="K986" s="112" t="str">
        <f t="shared" si="459"/>
        <v/>
      </c>
      <c r="L986" s="108" t="str">
        <f t="shared" si="460"/>
        <v/>
      </c>
      <c r="M986" s="108" t="str">
        <f t="shared" si="461"/>
        <v/>
      </c>
      <c r="N986" s="31" t="str">
        <f t="shared" si="462"/>
        <v/>
      </c>
      <c r="O986" s="31" t="str">
        <f t="shared" si="463"/>
        <v/>
      </c>
      <c r="P986" s="49" t="str">
        <f t="shared" si="464"/>
        <v/>
      </c>
      <c r="Q986" s="49" t="str">
        <f t="shared" si="465"/>
        <v/>
      </c>
      <c r="R986" s="32" t="str">
        <f t="shared" si="466"/>
        <v/>
      </c>
      <c r="S986" s="19"/>
      <c r="T986" s="45" t="str">
        <f t="shared" si="467"/>
        <v/>
      </c>
      <c r="U986" s="32" t="str">
        <f t="shared" si="468"/>
        <v/>
      </c>
      <c r="V986" s="22"/>
      <c r="W986" s="6" t="str">
        <f t="shared" si="456"/>
        <v/>
      </c>
      <c r="X986" s="7" t="str">
        <f t="shared" si="469"/>
        <v/>
      </c>
      <c r="Y986" s="19"/>
      <c r="Z986" s="13" t="str">
        <f t="shared" si="457"/>
        <v/>
      </c>
      <c r="AA986" s="13" t="str">
        <f t="shared" si="470"/>
        <v/>
      </c>
      <c r="AB986" s="7" t="str">
        <f t="shared" si="471"/>
        <v/>
      </c>
      <c r="AC986" s="22"/>
      <c r="AD986" s="3" t="str">
        <f>IF(B986="","",COUNT(B$3:B986))</f>
        <v/>
      </c>
      <c r="AE986" s="3" t="str">
        <f>IF(C986="","",COUNT(C$3:C986))</f>
        <v/>
      </c>
      <c r="AF986" s="3" t="str">
        <f>IF(D986="","",COUNT(D$3:D986))</f>
        <v/>
      </c>
      <c r="AG986" s="20" t="str">
        <f>IF(E986="","",COUNTA($E$3:E986))</f>
        <v/>
      </c>
      <c r="AH986" s="38" t="str">
        <f>IF(B986="",IF(OR($C986&lt;&gt;"",$D986&lt;&gt;"",$E986&lt;&gt;"",$H986&lt;&gt;"",$G986&lt;&gt;""),INDEX(AH$3:AH985,MATCH(MAX(AD$3:AD985),AD$3:AD985,0),0),""),B986)</f>
        <v/>
      </c>
      <c r="AI986" s="38" t="str">
        <f>IF(C986="",IF(OR($D986&lt;&gt;"",$E986&lt;&gt;"",$H986&lt;&gt;"",$G986&lt;&gt;""),INDEX(AI$3:AI985,MATCH(MAX(AE$3:AE985),AE$3:AE985,0),0),""),C986)</f>
        <v/>
      </c>
      <c r="AJ986" s="38" t="str">
        <f>IF(D986="",IF(OR($E986&lt;&gt;"",$H986&lt;&gt;"",$G986&lt;&gt;""),INDEX(AJ$3:AJ985,MATCH(MAX(AF$3:AF985),AF$3:AF985,0),0),""),D986)</f>
        <v/>
      </c>
      <c r="AK986" s="4" t="str">
        <f>IF(入力!E986="","",IFERROR(INDEX(雇用者!$B$3:$B$100003,IFERROR(MATCH("*"&amp;$E986&amp;"*",雇用者!B$3:B$100003,0),MATCH("*"&amp;$E986&amp;"*",雇用者!C$3:C$100003,0)),0),入力!E986))&amp;""</f>
        <v/>
      </c>
      <c r="AL986" s="20" t="str">
        <f>IF(AM986="","",$AM986&amp;"@"&amp;AN986&amp;IF(AN986="","","@"&amp;COUNTIF($AK$3:AK986,AN986)))</f>
        <v/>
      </c>
      <c r="AM986" s="26" t="str">
        <f t="shared" si="472"/>
        <v/>
      </c>
      <c r="AN986" s="4" t="str">
        <f>IF(AK986="",IF(AND(OR(H986&lt;&gt;"",G986&lt;&gt;""),E986=""),INDEX($AK$3:AK985,MATCH(MAX($AG$3:AG985),$AG$3:AG985,0),0),""),AK986)</f>
        <v/>
      </c>
      <c r="AO986" s="20" t="str">
        <f>IF(H986="",IF(AN986="","",IFERROR(INDEX(雇用者!$D$3:$D$100003,MATCH($AN986,雇用者!B$3:B$100003,0),0),"")),H986)&amp;""</f>
        <v/>
      </c>
      <c r="AP986" s="20" t="str">
        <f>IF(AN986="","",IFERROR(IF(AND(入力!I986="",H986=""),INDEX(雇用者!$E$3:$E$100003,MATCH($AN986,雇用者!B$3:B$100003,0),0),I986),I986))&amp;""</f>
        <v/>
      </c>
      <c r="AQ986" s="20" t="str">
        <f t="shared" si="473"/>
        <v/>
      </c>
      <c r="AR986" s="20" t="str">
        <f t="shared" si="474"/>
        <v/>
      </c>
      <c r="AS986" s="20" t="str">
        <f>IF(AN986="","",IFERROR(IF(AND(入力!G986="",H986=""),INDEX(雇用者!$F$3:$Y$100003,MATCH($AN986,雇用者!B$3:B$100003,0),MATCH($AM986,雇用者!$F$1:$Y$1,1)),IF(G986="","",G986)),IF(G986="","",G986)))</f>
        <v/>
      </c>
      <c r="AT986" s="21" t="str">
        <f t="shared" si="475"/>
        <v/>
      </c>
      <c r="AU986" s="21" t="str">
        <f>IF(AND(AT986&lt;&gt;"",COUNTIF($AL$3:AL986,AL986)=1),SUMIF($AL$3:$AT$100003,AL986,$AT$3:$AT$100003),"")</f>
        <v/>
      </c>
      <c r="AV986" s="21" t="str">
        <f>IF(AND(COUNTIF($AM$3:AM986,AM986)=COUNTIF($AM$3:AM100986,AM986),AM986&lt;&gt;""),SUMIF($AM$3:AM986,AM986,$AT$3:AT986),"")</f>
        <v/>
      </c>
      <c r="AW986" s="96"/>
      <c r="AX986" s="20" t="str">
        <f>IF(COUNT(BC986:BH986)=6,MAX($AX$3:AX985)+1,"")</f>
        <v/>
      </c>
      <c r="AY986" s="20" t="str">
        <f>IF(AZ986="","",RANK(AZ986,$AZ$3:$AZ$100003,1)+COUNTIF($AZ$3:AZ986,AZ986)-1)</f>
        <v/>
      </c>
      <c r="AZ986" s="20" t="str">
        <f t="shared" si="476"/>
        <v/>
      </c>
      <c r="BA986" s="20" t="str">
        <f>IF(AN986="","",IF(COUNTIF($AN$3:AN986,AN986)=1,1+MAX($BA$3:BA985),INDEX($BA$3:BA985,MATCH(AN986,$AN$3:AN986,0),0)))</f>
        <v/>
      </c>
      <c r="BB986" s="20" t="str">
        <f>IF(AO986="","",IF(COUNTIF($AO$3:AO986,AO986)=1,1+MAX($BB$3:BB985),INDEX($BB$3:BB985,MATCH(AO986,$AO$3:AO986,0),0)))</f>
        <v/>
      </c>
      <c r="BC986" s="54" t="str">
        <f t="shared" si="477"/>
        <v/>
      </c>
      <c r="BD986" s="54" t="str">
        <f t="shared" si="478"/>
        <v/>
      </c>
      <c r="BE986" s="20" t="str">
        <f>IF($AN986="","",IF(COUNTIF(AN986,"*"&amp;BE$1&amp;"*"),COUNTIF(AN$3:AN986,"*"&amp;BE$1&amp;"*"),""))</f>
        <v/>
      </c>
      <c r="BF986" s="20" t="str">
        <f>IF($AN986="","",IF(COUNTIF(AO986,"*"&amp;BF$1&amp;"*"),COUNTIF(AO$3:AO986,"*"&amp;BF$1&amp;"*"),""))</f>
        <v/>
      </c>
      <c r="BG986" s="20" t="str">
        <f>IF($AN986="","",IF(COUNTIF(AP986,"*"&amp;BG$1&amp;"*"),COUNTIF(AP$3:AP986,"*"&amp;BG$1&amp;"*"),""))</f>
        <v/>
      </c>
      <c r="BH986" s="20" t="str">
        <f>IF($AN986="","",IF(COUNTIF(AQ986,"*"&amp;BH$1&amp;"*"),COUNTIF(AQ$3:AQ986,"*"&amp;BH$1&amp;"*"),""))</f>
        <v/>
      </c>
      <c r="BI986" s="58" t="str">
        <f t="shared" si="479"/>
        <v/>
      </c>
      <c r="BJ986" s="20" t="str">
        <f t="shared" si="480"/>
        <v/>
      </c>
      <c r="BK986" s="20" t="str">
        <f t="shared" si="481"/>
        <v/>
      </c>
      <c r="BM986" s="20" t="str">
        <f>IF($BM$1&gt;=1+MAX($BM$3:BM985),1+MAX($BM$3:BM985),"")</f>
        <v/>
      </c>
      <c r="BN986" s="20" t="str">
        <f t="shared" si="458"/>
        <v/>
      </c>
      <c r="BO986" s="20" t="str">
        <f t="shared" si="458"/>
        <v/>
      </c>
      <c r="BP986" s="20" t="str">
        <f t="shared" si="458"/>
        <v/>
      </c>
      <c r="BQ986" s="20" t="str">
        <f t="shared" si="458"/>
        <v/>
      </c>
      <c r="BR986" s="20" t="str">
        <f t="shared" si="458"/>
        <v/>
      </c>
      <c r="BS986" s="20" t="str">
        <f t="shared" si="458"/>
        <v/>
      </c>
      <c r="BT986" s="20" t="str">
        <f t="shared" si="458"/>
        <v/>
      </c>
      <c r="BU986" s="20" t="str">
        <f t="shared" si="458"/>
        <v/>
      </c>
      <c r="BV986" s="20" t="str">
        <f t="shared" si="458"/>
        <v/>
      </c>
      <c r="BW986" s="20" t="str">
        <f t="shared" si="458"/>
        <v/>
      </c>
      <c r="BX986" s="20" t="str">
        <f t="shared" si="458"/>
        <v/>
      </c>
    </row>
    <row r="987" spans="2:76" ht="30" customHeight="1" x14ac:dyDescent="0.2">
      <c r="B987" s="52"/>
      <c r="C987" s="52"/>
      <c r="D987" s="52"/>
      <c r="E987" s="30"/>
      <c r="F987" s="31"/>
      <c r="G987" s="32"/>
      <c r="H987" s="30"/>
      <c r="I987" s="31"/>
      <c r="J987" s="34"/>
      <c r="K987" s="112" t="str">
        <f t="shared" si="459"/>
        <v/>
      </c>
      <c r="L987" s="108" t="str">
        <f t="shared" si="460"/>
        <v/>
      </c>
      <c r="M987" s="108" t="str">
        <f t="shared" si="461"/>
        <v/>
      </c>
      <c r="N987" s="31" t="str">
        <f t="shared" si="462"/>
        <v/>
      </c>
      <c r="O987" s="31" t="str">
        <f t="shared" si="463"/>
        <v/>
      </c>
      <c r="P987" s="49" t="str">
        <f t="shared" si="464"/>
        <v/>
      </c>
      <c r="Q987" s="49" t="str">
        <f t="shared" si="465"/>
        <v/>
      </c>
      <c r="R987" s="32" t="str">
        <f t="shared" si="466"/>
        <v/>
      </c>
      <c r="S987" s="19"/>
      <c r="T987" s="45" t="str">
        <f t="shared" si="467"/>
        <v/>
      </c>
      <c r="U987" s="32" t="str">
        <f t="shared" si="468"/>
        <v/>
      </c>
      <c r="V987" s="22"/>
      <c r="W987" s="6" t="str">
        <f t="shared" si="456"/>
        <v/>
      </c>
      <c r="X987" s="7" t="str">
        <f t="shared" si="469"/>
        <v/>
      </c>
      <c r="Y987" s="19"/>
      <c r="Z987" s="13" t="str">
        <f t="shared" si="457"/>
        <v/>
      </c>
      <c r="AA987" s="13" t="str">
        <f t="shared" si="470"/>
        <v/>
      </c>
      <c r="AB987" s="7" t="str">
        <f t="shared" si="471"/>
        <v/>
      </c>
      <c r="AC987" s="22"/>
      <c r="AD987" s="3" t="str">
        <f>IF(B987="","",COUNT(B$3:B987))</f>
        <v/>
      </c>
      <c r="AE987" s="3" t="str">
        <f>IF(C987="","",COUNT(C$3:C987))</f>
        <v/>
      </c>
      <c r="AF987" s="3" t="str">
        <f>IF(D987="","",COUNT(D$3:D987))</f>
        <v/>
      </c>
      <c r="AG987" s="20" t="str">
        <f>IF(E987="","",COUNTA($E$3:E987))</f>
        <v/>
      </c>
      <c r="AH987" s="38" t="str">
        <f>IF(B987="",IF(OR($C987&lt;&gt;"",$D987&lt;&gt;"",$E987&lt;&gt;"",$H987&lt;&gt;"",$G987&lt;&gt;""),INDEX(AH$3:AH986,MATCH(MAX(AD$3:AD986),AD$3:AD986,0),0),""),B987)</f>
        <v/>
      </c>
      <c r="AI987" s="38" t="str">
        <f>IF(C987="",IF(OR($D987&lt;&gt;"",$E987&lt;&gt;"",$H987&lt;&gt;"",$G987&lt;&gt;""),INDEX(AI$3:AI986,MATCH(MAX(AE$3:AE986),AE$3:AE986,0),0),""),C987)</f>
        <v/>
      </c>
      <c r="AJ987" s="38" t="str">
        <f>IF(D987="",IF(OR($E987&lt;&gt;"",$H987&lt;&gt;"",$G987&lt;&gt;""),INDEX(AJ$3:AJ986,MATCH(MAX(AF$3:AF986),AF$3:AF986,0),0),""),D987)</f>
        <v/>
      </c>
      <c r="AK987" s="4" t="str">
        <f>IF(入力!E987="","",IFERROR(INDEX(雇用者!$B$3:$B$100003,IFERROR(MATCH("*"&amp;$E987&amp;"*",雇用者!B$3:B$100003,0),MATCH("*"&amp;$E987&amp;"*",雇用者!C$3:C$100003,0)),0),入力!E987))&amp;""</f>
        <v/>
      </c>
      <c r="AL987" s="20" t="str">
        <f>IF(AM987="","",$AM987&amp;"@"&amp;AN987&amp;IF(AN987="","","@"&amp;COUNTIF($AK$3:AK987,AN987)))</f>
        <v/>
      </c>
      <c r="AM987" s="26" t="str">
        <f t="shared" si="472"/>
        <v/>
      </c>
      <c r="AN987" s="4" t="str">
        <f>IF(AK987="",IF(AND(OR(H987&lt;&gt;"",G987&lt;&gt;""),E987=""),INDEX($AK$3:AK986,MATCH(MAX($AG$3:AG986),$AG$3:AG986,0),0),""),AK987)</f>
        <v/>
      </c>
      <c r="AO987" s="20" t="str">
        <f>IF(H987="",IF(AN987="","",IFERROR(INDEX(雇用者!$D$3:$D$100003,MATCH($AN987,雇用者!B$3:B$100003,0),0),"")),H987)&amp;""</f>
        <v/>
      </c>
      <c r="AP987" s="20" t="str">
        <f>IF(AN987="","",IFERROR(IF(AND(入力!I987="",H987=""),INDEX(雇用者!$E$3:$E$100003,MATCH($AN987,雇用者!B$3:B$100003,0),0),I987),I987))&amp;""</f>
        <v/>
      </c>
      <c r="AQ987" s="20" t="str">
        <f t="shared" si="473"/>
        <v/>
      </c>
      <c r="AR987" s="20" t="str">
        <f t="shared" si="474"/>
        <v/>
      </c>
      <c r="AS987" s="20" t="str">
        <f>IF(AN987="","",IFERROR(IF(AND(入力!G987="",H987=""),INDEX(雇用者!$F$3:$Y$100003,MATCH($AN987,雇用者!B$3:B$100003,0),MATCH($AM987,雇用者!$F$1:$Y$1,1)),IF(G987="","",G987)),IF(G987="","",G987)))</f>
        <v/>
      </c>
      <c r="AT987" s="21" t="str">
        <f t="shared" si="475"/>
        <v/>
      </c>
      <c r="AU987" s="21" t="str">
        <f>IF(AND(AT987&lt;&gt;"",COUNTIF($AL$3:AL987,AL987)=1),SUMIF($AL$3:$AT$100003,AL987,$AT$3:$AT$100003),"")</f>
        <v/>
      </c>
      <c r="AV987" s="21" t="str">
        <f>IF(AND(COUNTIF($AM$3:AM987,AM987)=COUNTIF($AM$3:AM100987,AM987),AM987&lt;&gt;""),SUMIF($AM$3:AM987,AM987,$AT$3:AT987),"")</f>
        <v/>
      </c>
      <c r="AW987" s="96"/>
      <c r="AX987" s="20" t="str">
        <f>IF(COUNT(BC987:BH987)=6,MAX($AX$3:AX986)+1,"")</f>
        <v/>
      </c>
      <c r="AY987" s="20" t="str">
        <f>IF(AZ987="","",RANK(AZ987,$AZ$3:$AZ$100003,1)+COUNTIF($AZ$3:AZ987,AZ987)-1)</f>
        <v/>
      </c>
      <c r="AZ987" s="20" t="str">
        <f t="shared" si="476"/>
        <v/>
      </c>
      <c r="BA987" s="20" t="str">
        <f>IF(AN987="","",IF(COUNTIF($AN$3:AN987,AN987)=1,1+MAX($BA$3:BA986),INDEX($BA$3:BA986,MATCH(AN987,$AN$3:AN987,0),0)))</f>
        <v/>
      </c>
      <c r="BB987" s="20" t="str">
        <f>IF(AO987="","",IF(COUNTIF($AO$3:AO987,AO987)=1,1+MAX($BB$3:BB986),INDEX($BB$3:BB986,MATCH(AO987,$AO$3:AO987,0),0)))</f>
        <v/>
      </c>
      <c r="BC987" s="54" t="str">
        <f t="shared" si="477"/>
        <v/>
      </c>
      <c r="BD987" s="54" t="str">
        <f t="shared" si="478"/>
        <v/>
      </c>
      <c r="BE987" s="20" t="str">
        <f>IF($AN987="","",IF(COUNTIF(AN987,"*"&amp;BE$1&amp;"*"),COUNTIF(AN$3:AN987,"*"&amp;BE$1&amp;"*"),""))</f>
        <v/>
      </c>
      <c r="BF987" s="20" t="str">
        <f>IF($AN987="","",IF(COUNTIF(AO987,"*"&amp;BF$1&amp;"*"),COUNTIF(AO$3:AO987,"*"&amp;BF$1&amp;"*"),""))</f>
        <v/>
      </c>
      <c r="BG987" s="20" t="str">
        <f>IF($AN987="","",IF(COUNTIF(AP987,"*"&amp;BG$1&amp;"*"),COUNTIF(AP$3:AP987,"*"&amp;BG$1&amp;"*"),""))</f>
        <v/>
      </c>
      <c r="BH987" s="20" t="str">
        <f>IF($AN987="","",IF(COUNTIF(AQ987,"*"&amp;BH$1&amp;"*"),COUNTIF(AQ$3:AQ987,"*"&amp;BH$1&amp;"*"),""))</f>
        <v/>
      </c>
      <c r="BI987" s="58" t="str">
        <f t="shared" si="479"/>
        <v/>
      </c>
      <c r="BJ987" s="20" t="str">
        <f t="shared" si="480"/>
        <v/>
      </c>
      <c r="BK987" s="20" t="str">
        <f t="shared" si="481"/>
        <v/>
      </c>
      <c r="BM987" s="20" t="str">
        <f>IF($BM$1&gt;=1+MAX($BM$3:BM986),1+MAX($BM$3:BM986),"")</f>
        <v/>
      </c>
      <c r="BN987" s="20" t="str">
        <f t="shared" si="458"/>
        <v/>
      </c>
      <c r="BO987" s="20" t="str">
        <f t="shared" si="458"/>
        <v/>
      </c>
      <c r="BP987" s="20" t="str">
        <f t="shared" si="458"/>
        <v/>
      </c>
      <c r="BQ987" s="20" t="str">
        <f t="shared" si="458"/>
        <v/>
      </c>
      <c r="BR987" s="20" t="str">
        <f t="shared" si="458"/>
        <v/>
      </c>
      <c r="BS987" s="20" t="str">
        <f t="shared" si="458"/>
        <v/>
      </c>
      <c r="BT987" s="20" t="str">
        <f t="shared" si="458"/>
        <v/>
      </c>
      <c r="BU987" s="20" t="str">
        <f t="shared" si="458"/>
        <v/>
      </c>
      <c r="BV987" s="20" t="str">
        <f t="shared" si="458"/>
        <v/>
      </c>
      <c r="BW987" s="20" t="str">
        <f t="shared" si="458"/>
        <v/>
      </c>
      <c r="BX987" s="20" t="str">
        <f t="shared" si="458"/>
        <v/>
      </c>
    </row>
    <row r="988" spans="2:76" ht="30" customHeight="1" x14ac:dyDescent="0.2">
      <c r="B988" s="52"/>
      <c r="C988" s="52"/>
      <c r="D988" s="52"/>
      <c r="E988" s="30"/>
      <c r="F988" s="31"/>
      <c r="G988" s="32"/>
      <c r="H988" s="30"/>
      <c r="I988" s="31"/>
      <c r="J988" s="34"/>
      <c r="K988" s="112" t="str">
        <f t="shared" si="459"/>
        <v/>
      </c>
      <c r="L988" s="108" t="str">
        <f t="shared" si="460"/>
        <v/>
      </c>
      <c r="M988" s="108" t="str">
        <f t="shared" si="461"/>
        <v/>
      </c>
      <c r="N988" s="31" t="str">
        <f t="shared" si="462"/>
        <v/>
      </c>
      <c r="O988" s="31" t="str">
        <f t="shared" si="463"/>
        <v/>
      </c>
      <c r="P988" s="49" t="str">
        <f t="shared" si="464"/>
        <v/>
      </c>
      <c r="Q988" s="49" t="str">
        <f t="shared" si="465"/>
        <v/>
      </c>
      <c r="R988" s="32" t="str">
        <f t="shared" si="466"/>
        <v/>
      </c>
      <c r="S988" s="19"/>
      <c r="T988" s="45" t="str">
        <f t="shared" si="467"/>
        <v/>
      </c>
      <c r="U988" s="32" t="str">
        <f t="shared" si="468"/>
        <v/>
      </c>
      <c r="V988" s="22"/>
      <c r="W988" s="6" t="str">
        <f t="shared" si="456"/>
        <v/>
      </c>
      <c r="X988" s="7" t="str">
        <f t="shared" si="469"/>
        <v/>
      </c>
      <c r="Y988" s="19"/>
      <c r="Z988" s="13" t="str">
        <f t="shared" si="457"/>
        <v/>
      </c>
      <c r="AA988" s="13" t="str">
        <f t="shared" si="470"/>
        <v/>
      </c>
      <c r="AB988" s="7" t="str">
        <f t="shared" si="471"/>
        <v/>
      </c>
      <c r="AC988" s="22"/>
      <c r="AD988" s="3" t="str">
        <f>IF(B988="","",COUNT(B$3:B988))</f>
        <v/>
      </c>
      <c r="AE988" s="3" t="str">
        <f>IF(C988="","",COUNT(C$3:C988))</f>
        <v/>
      </c>
      <c r="AF988" s="3" t="str">
        <f>IF(D988="","",COUNT(D$3:D988))</f>
        <v/>
      </c>
      <c r="AG988" s="20" t="str">
        <f>IF(E988="","",COUNTA($E$3:E988))</f>
        <v/>
      </c>
      <c r="AH988" s="38" t="str">
        <f>IF(B988="",IF(OR($C988&lt;&gt;"",$D988&lt;&gt;"",$E988&lt;&gt;"",$H988&lt;&gt;"",$G988&lt;&gt;""),INDEX(AH$3:AH987,MATCH(MAX(AD$3:AD987),AD$3:AD987,0),0),""),B988)</f>
        <v/>
      </c>
      <c r="AI988" s="38" t="str">
        <f>IF(C988="",IF(OR($D988&lt;&gt;"",$E988&lt;&gt;"",$H988&lt;&gt;"",$G988&lt;&gt;""),INDEX(AI$3:AI987,MATCH(MAX(AE$3:AE987),AE$3:AE987,0),0),""),C988)</f>
        <v/>
      </c>
      <c r="AJ988" s="38" t="str">
        <f>IF(D988="",IF(OR($E988&lt;&gt;"",$H988&lt;&gt;"",$G988&lt;&gt;""),INDEX(AJ$3:AJ987,MATCH(MAX(AF$3:AF987),AF$3:AF987,0),0),""),D988)</f>
        <v/>
      </c>
      <c r="AK988" s="4" t="str">
        <f>IF(入力!E988="","",IFERROR(INDEX(雇用者!$B$3:$B$100003,IFERROR(MATCH("*"&amp;$E988&amp;"*",雇用者!B$3:B$100003,0),MATCH("*"&amp;$E988&amp;"*",雇用者!C$3:C$100003,0)),0),入力!E988))&amp;""</f>
        <v/>
      </c>
      <c r="AL988" s="20" t="str">
        <f>IF(AM988="","",$AM988&amp;"@"&amp;AN988&amp;IF(AN988="","","@"&amp;COUNTIF($AK$3:AK988,AN988)))</f>
        <v/>
      </c>
      <c r="AM988" s="26" t="str">
        <f t="shared" si="472"/>
        <v/>
      </c>
      <c r="AN988" s="4" t="str">
        <f>IF(AK988="",IF(AND(OR(H988&lt;&gt;"",G988&lt;&gt;""),E988=""),INDEX($AK$3:AK987,MATCH(MAX($AG$3:AG987),$AG$3:AG987,0),0),""),AK988)</f>
        <v/>
      </c>
      <c r="AO988" s="20" t="str">
        <f>IF(H988="",IF(AN988="","",IFERROR(INDEX(雇用者!$D$3:$D$100003,MATCH($AN988,雇用者!B$3:B$100003,0),0),"")),H988)&amp;""</f>
        <v/>
      </c>
      <c r="AP988" s="20" t="str">
        <f>IF(AN988="","",IFERROR(IF(AND(入力!I988="",H988=""),INDEX(雇用者!$E$3:$E$100003,MATCH($AN988,雇用者!B$3:B$100003,0),0),I988),I988))&amp;""</f>
        <v/>
      </c>
      <c r="AQ988" s="20" t="str">
        <f t="shared" si="473"/>
        <v/>
      </c>
      <c r="AR988" s="20" t="str">
        <f t="shared" si="474"/>
        <v/>
      </c>
      <c r="AS988" s="20" t="str">
        <f>IF(AN988="","",IFERROR(IF(AND(入力!G988="",H988=""),INDEX(雇用者!$F$3:$Y$100003,MATCH($AN988,雇用者!B$3:B$100003,0),MATCH($AM988,雇用者!$F$1:$Y$1,1)),IF(G988="","",G988)),IF(G988="","",G988)))</f>
        <v/>
      </c>
      <c r="AT988" s="21" t="str">
        <f t="shared" si="475"/>
        <v/>
      </c>
      <c r="AU988" s="21" t="str">
        <f>IF(AND(AT988&lt;&gt;"",COUNTIF($AL$3:AL988,AL988)=1),SUMIF($AL$3:$AT$100003,AL988,$AT$3:$AT$100003),"")</f>
        <v/>
      </c>
      <c r="AV988" s="21" t="str">
        <f>IF(AND(COUNTIF($AM$3:AM988,AM988)=COUNTIF($AM$3:AM100988,AM988),AM988&lt;&gt;""),SUMIF($AM$3:AM988,AM988,$AT$3:AT988),"")</f>
        <v/>
      </c>
      <c r="AW988" s="96"/>
      <c r="AX988" s="20" t="str">
        <f>IF(COUNT(BC988:BH988)=6,MAX($AX$3:AX987)+1,"")</f>
        <v/>
      </c>
      <c r="AY988" s="20" t="str">
        <f>IF(AZ988="","",RANK(AZ988,$AZ$3:$AZ$100003,1)+COUNTIF($AZ$3:AZ988,AZ988)-1)</f>
        <v/>
      </c>
      <c r="AZ988" s="20" t="str">
        <f t="shared" si="476"/>
        <v/>
      </c>
      <c r="BA988" s="20" t="str">
        <f>IF(AN988="","",IF(COUNTIF($AN$3:AN988,AN988)=1,1+MAX($BA$3:BA987),INDEX($BA$3:BA987,MATCH(AN988,$AN$3:AN988,0),0)))</f>
        <v/>
      </c>
      <c r="BB988" s="20" t="str">
        <f>IF(AO988="","",IF(COUNTIF($AO$3:AO988,AO988)=1,1+MAX($BB$3:BB987),INDEX($BB$3:BB987,MATCH(AO988,$AO$3:AO988,0),0)))</f>
        <v/>
      </c>
      <c r="BC988" s="54" t="str">
        <f t="shared" si="477"/>
        <v/>
      </c>
      <c r="BD988" s="54" t="str">
        <f t="shared" si="478"/>
        <v/>
      </c>
      <c r="BE988" s="20" t="str">
        <f>IF($AN988="","",IF(COUNTIF(AN988,"*"&amp;BE$1&amp;"*"),COUNTIF(AN$3:AN988,"*"&amp;BE$1&amp;"*"),""))</f>
        <v/>
      </c>
      <c r="BF988" s="20" t="str">
        <f>IF($AN988="","",IF(COUNTIF(AO988,"*"&amp;BF$1&amp;"*"),COUNTIF(AO$3:AO988,"*"&amp;BF$1&amp;"*"),""))</f>
        <v/>
      </c>
      <c r="BG988" s="20" t="str">
        <f>IF($AN988="","",IF(COUNTIF(AP988,"*"&amp;BG$1&amp;"*"),COUNTIF(AP$3:AP988,"*"&amp;BG$1&amp;"*"),""))</f>
        <v/>
      </c>
      <c r="BH988" s="20" t="str">
        <f>IF($AN988="","",IF(COUNTIF(AQ988,"*"&amp;BH$1&amp;"*"),COUNTIF(AQ$3:AQ988,"*"&amp;BH$1&amp;"*"),""))</f>
        <v/>
      </c>
      <c r="BI988" s="58" t="str">
        <f t="shared" si="479"/>
        <v/>
      </c>
      <c r="BJ988" s="20" t="str">
        <f t="shared" si="480"/>
        <v/>
      </c>
      <c r="BK988" s="20" t="str">
        <f t="shared" si="481"/>
        <v/>
      </c>
      <c r="BM988" s="20" t="str">
        <f>IF($BM$1&gt;=1+MAX($BM$3:BM987),1+MAX($BM$3:BM987),"")</f>
        <v/>
      </c>
      <c r="BN988" s="20" t="str">
        <f t="shared" si="458"/>
        <v/>
      </c>
      <c r="BO988" s="20" t="str">
        <f t="shared" si="458"/>
        <v/>
      </c>
      <c r="BP988" s="20" t="str">
        <f t="shared" si="458"/>
        <v/>
      </c>
      <c r="BQ988" s="20" t="str">
        <f t="shared" si="458"/>
        <v/>
      </c>
      <c r="BR988" s="20" t="str">
        <f t="shared" si="458"/>
        <v/>
      </c>
      <c r="BS988" s="20" t="str">
        <f t="shared" si="458"/>
        <v/>
      </c>
      <c r="BT988" s="20" t="str">
        <f t="shared" si="458"/>
        <v/>
      </c>
      <c r="BU988" s="20" t="str">
        <f t="shared" si="458"/>
        <v/>
      </c>
      <c r="BV988" s="20" t="str">
        <f t="shared" si="458"/>
        <v/>
      </c>
      <c r="BW988" s="20" t="str">
        <f t="shared" si="458"/>
        <v/>
      </c>
      <c r="BX988" s="20" t="str">
        <f t="shared" si="458"/>
        <v/>
      </c>
    </row>
    <row r="989" spans="2:76" ht="30" customHeight="1" x14ac:dyDescent="0.2">
      <c r="B989" s="52"/>
      <c r="C989" s="52"/>
      <c r="D989" s="52"/>
      <c r="E989" s="30"/>
      <c r="F989" s="31"/>
      <c r="G989" s="32"/>
      <c r="H989" s="30"/>
      <c r="I989" s="31"/>
      <c r="J989" s="34"/>
      <c r="K989" s="112" t="str">
        <f t="shared" si="459"/>
        <v/>
      </c>
      <c r="L989" s="108" t="str">
        <f t="shared" si="460"/>
        <v/>
      </c>
      <c r="M989" s="108" t="str">
        <f t="shared" si="461"/>
        <v/>
      </c>
      <c r="N989" s="31" t="str">
        <f t="shared" si="462"/>
        <v/>
      </c>
      <c r="O989" s="31" t="str">
        <f t="shared" si="463"/>
        <v/>
      </c>
      <c r="P989" s="49" t="str">
        <f t="shared" si="464"/>
        <v/>
      </c>
      <c r="Q989" s="49" t="str">
        <f t="shared" si="465"/>
        <v/>
      </c>
      <c r="R989" s="32" t="str">
        <f t="shared" si="466"/>
        <v/>
      </c>
      <c r="S989" s="19"/>
      <c r="T989" s="45" t="str">
        <f t="shared" si="467"/>
        <v/>
      </c>
      <c r="U989" s="32" t="str">
        <f t="shared" si="468"/>
        <v/>
      </c>
      <c r="V989" s="22"/>
      <c r="W989" s="6" t="str">
        <f t="shared" si="456"/>
        <v/>
      </c>
      <c r="X989" s="7" t="str">
        <f t="shared" si="469"/>
        <v/>
      </c>
      <c r="Y989" s="19"/>
      <c r="Z989" s="13" t="str">
        <f t="shared" si="457"/>
        <v/>
      </c>
      <c r="AA989" s="13" t="str">
        <f t="shared" si="470"/>
        <v/>
      </c>
      <c r="AB989" s="7" t="str">
        <f t="shared" si="471"/>
        <v/>
      </c>
      <c r="AC989" s="22"/>
      <c r="AD989" s="3" t="str">
        <f>IF(B989="","",COUNT(B$3:B989))</f>
        <v/>
      </c>
      <c r="AE989" s="3" t="str">
        <f>IF(C989="","",COUNT(C$3:C989))</f>
        <v/>
      </c>
      <c r="AF989" s="3" t="str">
        <f>IF(D989="","",COUNT(D$3:D989))</f>
        <v/>
      </c>
      <c r="AG989" s="20" t="str">
        <f>IF(E989="","",COUNTA($E$3:E989))</f>
        <v/>
      </c>
      <c r="AH989" s="38" t="str">
        <f>IF(B989="",IF(OR($C989&lt;&gt;"",$D989&lt;&gt;"",$E989&lt;&gt;"",$H989&lt;&gt;"",$G989&lt;&gt;""),INDEX(AH$3:AH988,MATCH(MAX(AD$3:AD988),AD$3:AD988,0),0),""),B989)</f>
        <v/>
      </c>
      <c r="AI989" s="38" t="str">
        <f>IF(C989="",IF(OR($D989&lt;&gt;"",$E989&lt;&gt;"",$H989&lt;&gt;"",$G989&lt;&gt;""),INDEX(AI$3:AI988,MATCH(MAX(AE$3:AE988),AE$3:AE988,0),0),""),C989)</f>
        <v/>
      </c>
      <c r="AJ989" s="38" t="str">
        <f>IF(D989="",IF(OR($E989&lt;&gt;"",$H989&lt;&gt;"",$G989&lt;&gt;""),INDEX(AJ$3:AJ988,MATCH(MAX(AF$3:AF988),AF$3:AF988,0),0),""),D989)</f>
        <v/>
      </c>
      <c r="AK989" s="4" t="str">
        <f>IF(入力!E989="","",IFERROR(INDEX(雇用者!$B$3:$B$100003,IFERROR(MATCH("*"&amp;$E989&amp;"*",雇用者!B$3:B$100003,0),MATCH("*"&amp;$E989&amp;"*",雇用者!C$3:C$100003,0)),0),入力!E989))&amp;""</f>
        <v/>
      </c>
      <c r="AL989" s="20" t="str">
        <f>IF(AM989="","",$AM989&amp;"@"&amp;AN989&amp;IF(AN989="","","@"&amp;COUNTIF($AK$3:AK989,AN989)))</f>
        <v/>
      </c>
      <c r="AM989" s="26" t="str">
        <f t="shared" si="472"/>
        <v/>
      </c>
      <c r="AN989" s="4" t="str">
        <f>IF(AK989="",IF(AND(OR(H989&lt;&gt;"",G989&lt;&gt;""),E989=""),INDEX($AK$3:AK988,MATCH(MAX($AG$3:AG988),$AG$3:AG988,0),0),""),AK989)</f>
        <v/>
      </c>
      <c r="AO989" s="20" t="str">
        <f>IF(H989="",IF(AN989="","",IFERROR(INDEX(雇用者!$D$3:$D$100003,MATCH($AN989,雇用者!B$3:B$100003,0),0),"")),H989)&amp;""</f>
        <v/>
      </c>
      <c r="AP989" s="20" t="str">
        <f>IF(AN989="","",IFERROR(IF(AND(入力!I989="",H989=""),INDEX(雇用者!$E$3:$E$100003,MATCH($AN989,雇用者!B$3:B$100003,0),0),I989),I989))&amp;""</f>
        <v/>
      </c>
      <c r="AQ989" s="20" t="str">
        <f t="shared" si="473"/>
        <v/>
      </c>
      <c r="AR989" s="20" t="str">
        <f t="shared" si="474"/>
        <v/>
      </c>
      <c r="AS989" s="20" t="str">
        <f>IF(AN989="","",IFERROR(IF(AND(入力!G989="",H989=""),INDEX(雇用者!$F$3:$Y$100003,MATCH($AN989,雇用者!B$3:B$100003,0),MATCH($AM989,雇用者!$F$1:$Y$1,1)),IF(G989="","",G989)),IF(G989="","",G989)))</f>
        <v/>
      </c>
      <c r="AT989" s="21" t="str">
        <f t="shared" si="475"/>
        <v/>
      </c>
      <c r="AU989" s="21" t="str">
        <f>IF(AND(AT989&lt;&gt;"",COUNTIF($AL$3:AL989,AL989)=1),SUMIF($AL$3:$AT$100003,AL989,$AT$3:$AT$100003),"")</f>
        <v/>
      </c>
      <c r="AV989" s="21" t="str">
        <f>IF(AND(COUNTIF($AM$3:AM989,AM989)=COUNTIF($AM$3:AM100989,AM989),AM989&lt;&gt;""),SUMIF($AM$3:AM989,AM989,$AT$3:AT989),"")</f>
        <v/>
      </c>
      <c r="AW989" s="96"/>
      <c r="AX989" s="20" t="str">
        <f>IF(COUNT(BC989:BH989)=6,MAX($AX$3:AX988)+1,"")</f>
        <v/>
      </c>
      <c r="AY989" s="20" t="str">
        <f>IF(AZ989="","",RANK(AZ989,$AZ$3:$AZ$100003,1)+COUNTIF($AZ$3:AZ989,AZ989)-1)</f>
        <v/>
      </c>
      <c r="AZ989" s="20" t="str">
        <f t="shared" si="476"/>
        <v/>
      </c>
      <c r="BA989" s="20" t="str">
        <f>IF(AN989="","",IF(COUNTIF($AN$3:AN989,AN989)=1,1+MAX($BA$3:BA988),INDEX($BA$3:BA988,MATCH(AN989,$AN$3:AN989,0),0)))</f>
        <v/>
      </c>
      <c r="BB989" s="20" t="str">
        <f>IF(AO989="","",IF(COUNTIF($AO$3:AO989,AO989)=1,1+MAX($BB$3:BB988),INDEX($BB$3:BB988,MATCH(AO989,$AO$3:AO989,0),0)))</f>
        <v/>
      </c>
      <c r="BC989" s="54" t="str">
        <f t="shared" si="477"/>
        <v/>
      </c>
      <c r="BD989" s="54" t="str">
        <f t="shared" si="478"/>
        <v/>
      </c>
      <c r="BE989" s="20" t="str">
        <f>IF($AN989="","",IF(COUNTIF(AN989,"*"&amp;BE$1&amp;"*"),COUNTIF(AN$3:AN989,"*"&amp;BE$1&amp;"*"),""))</f>
        <v/>
      </c>
      <c r="BF989" s="20" t="str">
        <f>IF($AN989="","",IF(COUNTIF(AO989,"*"&amp;BF$1&amp;"*"),COUNTIF(AO$3:AO989,"*"&amp;BF$1&amp;"*"),""))</f>
        <v/>
      </c>
      <c r="BG989" s="20" t="str">
        <f>IF($AN989="","",IF(COUNTIF(AP989,"*"&amp;BG$1&amp;"*"),COUNTIF(AP$3:AP989,"*"&amp;BG$1&amp;"*"),""))</f>
        <v/>
      </c>
      <c r="BH989" s="20" t="str">
        <f>IF($AN989="","",IF(COUNTIF(AQ989,"*"&amp;BH$1&amp;"*"),COUNTIF(AQ$3:AQ989,"*"&amp;BH$1&amp;"*"),""))</f>
        <v/>
      </c>
      <c r="BI989" s="58" t="str">
        <f t="shared" si="479"/>
        <v/>
      </c>
      <c r="BJ989" s="20" t="str">
        <f t="shared" si="480"/>
        <v/>
      </c>
      <c r="BK989" s="20" t="str">
        <f t="shared" si="481"/>
        <v/>
      </c>
      <c r="BM989" s="20" t="str">
        <f>IF($BM$1&gt;=1+MAX($BM$3:BM988),1+MAX($BM$3:BM988),"")</f>
        <v/>
      </c>
      <c r="BN989" s="20" t="str">
        <f t="shared" si="458"/>
        <v/>
      </c>
      <c r="BO989" s="20" t="str">
        <f t="shared" si="458"/>
        <v/>
      </c>
      <c r="BP989" s="20" t="str">
        <f t="shared" si="458"/>
        <v/>
      </c>
      <c r="BQ989" s="20" t="str">
        <f t="shared" si="458"/>
        <v/>
      </c>
      <c r="BR989" s="20" t="str">
        <f t="shared" si="458"/>
        <v/>
      </c>
      <c r="BS989" s="20" t="str">
        <f t="shared" si="458"/>
        <v/>
      </c>
      <c r="BT989" s="20" t="str">
        <f t="shared" si="458"/>
        <v/>
      </c>
      <c r="BU989" s="20" t="str">
        <f t="shared" si="458"/>
        <v/>
      </c>
      <c r="BV989" s="20" t="str">
        <f t="shared" si="458"/>
        <v/>
      </c>
      <c r="BW989" s="20" t="str">
        <f t="shared" si="458"/>
        <v/>
      </c>
      <c r="BX989" s="20" t="str">
        <f t="shared" si="458"/>
        <v/>
      </c>
    </row>
    <row r="990" spans="2:76" ht="30" customHeight="1" x14ac:dyDescent="0.2">
      <c r="B990" s="52"/>
      <c r="C990" s="52"/>
      <c r="D990" s="52"/>
      <c r="E990" s="30"/>
      <c r="F990" s="31"/>
      <c r="G990" s="32"/>
      <c r="H990" s="30"/>
      <c r="I990" s="31"/>
      <c r="J990" s="34"/>
      <c r="K990" s="112" t="str">
        <f t="shared" si="459"/>
        <v/>
      </c>
      <c r="L990" s="108" t="str">
        <f t="shared" si="460"/>
        <v/>
      </c>
      <c r="M990" s="108" t="str">
        <f t="shared" si="461"/>
        <v/>
      </c>
      <c r="N990" s="31" t="str">
        <f t="shared" si="462"/>
        <v/>
      </c>
      <c r="O990" s="31" t="str">
        <f t="shared" si="463"/>
        <v/>
      </c>
      <c r="P990" s="49" t="str">
        <f t="shared" si="464"/>
        <v/>
      </c>
      <c r="Q990" s="49" t="str">
        <f t="shared" si="465"/>
        <v/>
      </c>
      <c r="R990" s="32" t="str">
        <f t="shared" si="466"/>
        <v/>
      </c>
      <c r="S990" s="19"/>
      <c r="T990" s="45" t="str">
        <f t="shared" si="467"/>
        <v/>
      </c>
      <c r="U990" s="32" t="str">
        <f t="shared" si="468"/>
        <v/>
      </c>
      <c r="V990" s="22"/>
      <c r="W990" s="6" t="str">
        <f t="shared" si="456"/>
        <v/>
      </c>
      <c r="X990" s="7" t="str">
        <f t="shared" si="469"/>
        <v/>
      </c>
      <c r="Y990" s="19"/>
      <c r="Z990" s="13" t="str">
        <f t="shared" si="457"/>
        <v/>
      </c>
      <c r="AA990" s="13" t="str">
        <f t="shared" si="470"/>
        <v/>
      </c>
      <c r="AB990" s="7" t="str">
        <f t="shared" si="471"/>
        <v/>
      </c>
      <c r="AC990" s="22"/>
      <c r="AD990" s="3" t="str">
        <f>IF(B990="","",COUNT(B$3:B990))</f>
        <v/>
      </c>
      <c r="AE990" s="3" t="str">
        <f>IF(C990="","",COUNT(C$3:C990))</f>
        <v/>
      </c>
      <c r="AF990" s="3" t="str">
        <f>IF(D990="","",COUNT(D$3:D990))</f>
        <v/>
      </c>
      <c r="AG990" s="20" t="str">
        <f>IF(E990="","",COUNTA($E$3:E990))</f>
        <v/>
      </c>
      <c r="AH990" s="38" t="str">
        <f>IF(B990="",IF(OR($C990&lt;&gt;"",$D990&lt;&gt;"",$E990&lt;&gt;"",$H990&lt;&gt;"",$G990&lt;&gt;""),INDEX(AH$3:AH989,MATCH(MAX(AD$3:AD989),AD$3:AD989,0),0),""),B990)</f>
        <v/>
      </c>
      <c r="AI990" s="38" t="str">
        <f>IF(C990="",IF(OR($D990&lt;&gt;"",$E990&lt;&gt;"",$H990&lt;&gt;"",$G990&lt;&gt;""),INDEX(AI$3:AI989,MATCH(MAX(AE$3:AE989),AE$3:AE989,0),0),""),C990)</f>
        <v/>
      </c>
      <c r="AJ990" s="38" t="str">
        <f>IF(D990="",IF(OR($E990&lt;&gt;"",$H990&lt;&gt;"",$G990&lt;&gt;""),INDEX(AJ$3:AJ989,MATCH(MAX(AF$3:AF989),AF$3:AF989,0),0),""),D990)</f>
        <v/>
      </c>
      <c r="AK990" s="4" t="str">
        <f>IF(入力!E990="","",IFERROR(INDEX(雇用者!$B$3:$B$100003,IFERROR(MATCH("*"&amp;$E990&amp;"*",雇用者!B$3:B$100003,0),MATCH("*"&amp;$E990&amp;"*",雇用者!C$3:C$100003,0)),0),入力!E990))&amp;""</f>
        <v/>
      </c>
      <c r="AL990" s="20" t="str">
        <f>IF(AM990="","",$AM990&amp;"@"&amp;AN990&amp;IF(AN990="","","@"&amp;COUNTIF($AK$3:AK990,AN990)))</f>
        <v/>
      </c>
      <c r="AM990" s="26" t="str">
        <f t="shared" si="472"/>
        <v/>
      </c>
      <c r="AN990" s="4" t="str">
        <f>IF(AK990="",IF(AND(OR(H990&lt;&gt;"",G990&lt;&gt;""),E990=""),INDEX($AK$3:AK989,MATCH(MAX($AG$3:AG989),$AG$3:AG989,0),0),""),AK990)</f>
        <v/>
      </c>
      <c r="AO990" s="20" t="str">
        <f>IF(H990="",IF(AN990="","",IFERROR(INDEX(雇用者!$D$3:$D$100003,MATCH($AN990,雇用者!B$3:B$100003,0),0),"")),H990)&amp;""</f>
        <v/>
      </c>
      <c r="AP990" s="20" t="str">
        <f>IF(AN990="","",IFERROR(IF(AND(入力!I990="",H990=""),INDEX(雇用者!$E$3:$E$100003,MATCH($AN990,雇用者!B$3:B$100003,0),0),I990),I990))&amp;""</f>
        <v/>
      </c>
      <c r="AQ990" s="20" t="str">
        <f t="shared" si="473"/>
        <v/>
      </c>
      <c r="AR990" s="20" t="str">
        <f t="shared" si="474"/>
        <v/>
      </c>
      <c r="AS990" s="20" t="str">
        <f>IF(AN990="","",IFERROR(IF(AND(入力!G990="",H990=""),INDEX(雇用者!$F$3:$Y$100003,MATCH($AN990,雇用者!B$3:B$100003,0),MATCH($AM990,雇用者!$F$1:$Y$1,1)),IF(G990="","",G990)),IF(G990="","",G990)))</f>
        <v/>
      </c>
      <c r="AT990" s="21" t="str">
        <f t="shared" si="475"/>
        <v/>
      </c>
      <c r="AU990" s="21" t="str">
        <f>IF(AND(AT990&lt;&gt;"",COUNTIF($AL$3:AL990,AL990)=1),SUMIF($AL$3:$AT$100003,AL990,$AT$3:$AT$100003),"")</f>
        <v/>
      </c>
      <c r="AV990" s="21" t="str">
        <f>IF(AND(COUNTIF($AM$3:AM990,AM990)=COUNTIF($AM$3:AM100990,AM990),AM990&lt;&gt;""),SUMIF($AM$3:AM990,AM990,$AT$3:AT990),"")</f>
        <v/>
      </c>
      <c r="AW990" s="96"/>
      <c r="AX990" s="20" t="str">
        <f>IF(COUNT(BC990:BH990)=6,MAX($AX$3:AX989)+1,"")</f>
        <v/>
      </c>
      <c r="AY990" s="20" t="str">
        <f>IF(AZ990="","",RANK(AZ990,$AZ$3:$AZ$100003,1)+COUNTIF($AZ$3:AZ990,AZ990)-1)</f>
        <v/>
      </c>
      <c r="AZ990" s="20" t="str">
        <f t="shared" si="476"/>
        <v/>
      </c>
      <c r="BA990" s="20" t="str">
        <f>IF(AN990="","",IF(COUNTIF($AN$3:AN990,AN990)=1,1+MAX($BA$3:BA989),INDEX($BA$3:BA989,MATCH(AN990,$AN$3:AN990,0),0)))</f>
        <v/>
      </c>
      <c r="BB990" s="20" t="str">
        <f>IF(AO990="","",IF(COUNTIF($AO$3:AO990,AO990)=1,1+MAX($BB$3:BB989),INDEX($BB$3:BB989,MATCH(AO990,$AO$3:AO990,0),0)))</f>
        <v/>
      </c>
      <c r="BC990" s="54" t="str">
        <f t="shared" si="477"/>
        <v/>
      </c>
      <c r="BD990" s="54" t="str">
        <f t="shared" si="478"/>
        <v/>
      </c>
      <c r="BE990" s="20" t="str">
        <f>IF($AN990="","",IF(COUNTIF(AN990,"*"&amp;BE$1&amp;"*"),COUNTIF(AN$3:AN990,"*"&amp;BE$1&amp;"*"),""))</f>
        <v/>
      </c>
      <c r="BF990" s="20" t="str">
        <f>IF($AN990="","",IF(COUNTIF(AO990,"*"&amp;BF$1&amp;"*"),COUNTIF(AO$3:AO990,"*"&amp;BF$1&amp;"*"),""))</f>
        <v/>
      </c>
      <c r="BG990" s="20" t="str">
        <f>IF($AN990="","",IF(COUNTIF(AP990,"*"&amp;BG$1&amp;"*"),COUNTIF(AP$3:AP990,"*"&amp;BG$1&amp;"*"),""))</f>
        <v/>
      </c>
      <c r="BH990" s="20" t="str">
        <f>IF($AN990="","",IF(COUNTIF(AQ990,"*"&amp;BH$1&amp;"*"),COUNTIF(AQ$3:AQ990,"*"&amp;BH$1&amp;"*"),""))</f>
        <v/>
      </c>
      <c r="BI990" s="58" t="str">
        <f t="shared" si="479"/>
        <v/>
      </c>
      <c r="BJ990" s="20" t="str">
        <f t="shared" si="480"/>
        <v/>
      </c>
      <c r="BK990" s="20" t="str">
        <f t="shared" si="481"/>
        <v/>
      </c>
      <c r="BM990" s="20" t="str">
        <f>IF($BM$1&gt;=1+MAX($BM$3:BM989),1+MAX($BM$3:BM989),"")</f>
        <v/>
      </c>
      <c r="BN990" s="20" t="str">
        <f t="shared" si="458"/>
        <v/>
      </c>
      <c r="BO990" s="20" t="str">
        <f t="shared" si="458"/>
        <v/>
      </c>
      <c r="BP990" s="20" t="str">
        <f t="shared" si="458"/>
        <v/>
      </c>
      <c r="BQ990" s="20" t="str">
        <f t="shared" si="458"/>
        <v/>
      </c>
      <c r="BR990" s="20" t="str">
        <f t="shared" si="458"/>
        <v/>
      </c>
      <c r="BS990" s="20" t="str">
        <f t="shared" si="458"/>
        <v/>
      </c>
      <c r="BT990" s="20" t="str">
        <f t="shared" si="458"/>
        <v/>
      </c>
      <c r="BU990" s="20" t="str">
        <f t="shared" si="458"/>
        <v/>
      </c>
      <c r="BV990" s="20" t="str">
        <f t="shared" si="458"/>
        <v/>
      </c>
      <c r="BW990" s="20" t="str">
        <f t="shared" si="458"/>
        <v/>
      </c>
      <c r="BX990" s="20" t="str">
        <f t="shared" si="458"/>
        <v/>
      </c>
    </row>
    <row r="991" spans="2:76" ht="30" customHeight="1" x14ac:dyDescent="0.2">
      <c r="B991" s="52"/>
      <c r="C991" s="52"/>
      <c r="D991" s="52"/>
      <c r="E991" s="30"/>
      <c r="F991" s="31"/>
      <c r="G991" s="32"/>
      <c r="H991" s="30"/>
      <c r="I991" s="31"/>
      <c r="J991" s="34"/>
      <c r="K991" s="112" t="str">
        <f t="shared" si="459"/>
        <v/>
      </c>
      <c r="L991" s="108" t="str">
        <f t="shared" si="460"/>
        <v/>
      </c>
      <c r="M991" s="108" t="str">
        <f t="shared" si="461"/>
        <v/>
      </c>
      <c r="N991" s="31" t="str">
        <f t="shared" si="462"/>
        <v/>
      </c>
      <c r="O991" s="31" t="str">
        <f t="shared" si="463"/>
        <v/>
      </c>
      <c r="P991" s="49" t="str">
        <f t="shared" si="464"/>
        <v/>
      </c>
      <c r="Q991" s="49" t="str">
        <f t="shared" si="465"/>
        <v/>
      </c>
      <c r="R991" s="32" t="str">
        <f t="shared" si="466"/>
        <v/>
      </c>
      <c r="S991" s="19"/>
      <c r="T991" s="45" t="str">
        <f t="shared" si="467"/>
        <v/>
      </c>
      <c r="U991" s="32" t="str">
        <f t="shared" si="468"/>
        <v/>
      </c>
      <c r="V991" s="22"/>
      <c r="W991" s="6" t="str">
        <f t="shared" si="456"/>
        <v/>
      </c>
      <c r="X991" s="7" t="str">
        <f t="shared" si="469"/>
        <v/>
      </c>
      <c r="Y991" s="19"/>
      <c r="Z991" s="13" t="str">
        <f t="shared" si="457"/>
        <v/>
      </c>
      <c r="AA991" s="13" t="str">
        <f t="shared" si="470"/>
        <v/>
      </c>
      <c r="AB991" s="7" t="str">
        <f t="shared" si="471"/>
        <v/>
      </c>
      <c r="AC991" s="22"/>
      <c r="AD991" s="3" t="str">
        <f>IF(B991="","",COUNT(B$3:B991))</f>
        <v/>
      </c>
      <c r="AE991" s="3" t="str">
        <f>IF(C991="","",COUNT(C$3:C991))</f>
        <v/>
      </c>
      <c r="AF991" s="3" t="str">
        <f>IF(D991="","",COUNT(D$3:D991))</f>
        <v/>
      </c>
      <c r="AG991" s="20" t="str">
        <f>IF(E991="","",COUNTA($E$3:E991))</f>
        <v/>
      </c>
      <c r="AH991" s="38" t="str">
        <f>IF(B991="",IF(OR($C991&lt;&gt;"",$D991&lt;&gt;"",$E991&lt;&gt;"",$H991&lt;&gt;"",$G991&lt;&gt;""),INDEX(AH$3:AH990,MATCH(MAX(AD$3:AD990),AD$3:AD990,0),0),""),B991)</f>
        <v/>
      </c>
      <c r="AI991" s="38" t="str">
        <f>IF(C991="",IF(OR($D991&lt;&gt;"",$E991&lt;&gt;"",$H991&lt;&gt;"",$G991&lt;&gt;""),INDEX(AI$3:AI990,MATCH(MAX(AE$3:AE990),AE$3:AE990,0),0),""),C991)</f>
        <v/>
      </c>
      <c r="AJ991" s="38" t="str">
        <f>IF(D991="",IF(OR($E991&lt;&gt;"",$H991&lt;&gt;"",$G991&lt;&gt;""),INDEX(AJ$3:AJ990,MATCH(MAX(AF$3:AF990),AF$3:AF990,0),0),""),D991)</f>
        <v/>
      </c>
      <c r="AK991" s="4" t="str">
        <f>IF(入力!E991="","",IFERROR(INDEX(雇用者!$B$3:$B$100003,IFERROR(MATCH("*"&amp;$E991&amp;"*",雇用者!B$3:B$100003,0),MATCH("*"&amp;$E991&amp;"*",雇用者!C$3:C$100003,0)),0),入力!E991))&amp;""</f>
        <v/>
      </c>
      <c r="AL991" s="20" t="str">
        <f>IF(AM991="","",$AM991&amp;"@"&amp;AN991&amp;IF(AN991="","","@"&amp;COUNTIF($AK$3:AK991,AN991)))</f>
        <v/>
      </c>
      <c r="AM991" s="26" t="str">
        <f t="shared" si="472"/>
        <v/>
      </c>
      <c r="AN991" s="4" t="str">
        <f>IF(AK991="",IF(AND(OR(H991&lt;&gt;"",G991&lt;&gt;""),E991=""),INDEX($AK$3:AK990,MATCH(MAX($AG$3:AG990),$AG$3:AG990,0),0),""),AK991)</f>
        <v/>
      </c>
      <c r="AO991" s="20" t="str">
        <f>IF(H991="",IF(AN991="","",IFERROR(INDEX(雇用者!$D$3:$D$100003,MATCH($AN991,雇用者!B$3:B$100003,0),0),"")),H991)&amp;""</f>
        <v/>
      </c>
      <c r="AP991" s="20" t="str">
        <f>IF(AN991="","",IFERROR(IF(AND(入力!I991="",H991=""),INDEX(雇用者!$E$3:$E$100003,MATCH($AN991,雇用者!B$3:B$100003,0),0),I991),I991))&amp;""</f>
        <v/>
      </c>
      <c r="AQ991" s="20" t="str">
        <f t="shared" si="473"/>
        <v/>
      </c>
      <c r="AR991" s="20" t="str">
        <f t="shared" si="474"/>
        <v/>
      </c>
      <c r="AS991" s="20" t="str">
        <f>IF(AN991="","",IFERROR(IF(AND(入力!G991="",H991=""),INDEX(雇用者!$F$3:$Y$100003,MATCH($AN991,雇用者!B$3:B$100003,0),MATCH($AM991,雇用者!$F$1:$Y$1,1)),IF(G991="","",G991)),IF(G991="","",G991)))</f>
        <v/>
      </c>
      <c r="AT991" s="21" t="str">
        <f t="shared" si="475"/>
        <v/>
      </c>
      <c r="AU991" s="21" t="str">
        <f>IF(AND(AT991&lt;&gt;"",COUNTIF($AL$3:AL991,AL991)=1),SUMIF($AL$3:$AT$100003,AL991,$AT$3:$AT$100003),"")</f>
        <v/>
      </c>
      <c r="AV991" s="21" t="str">
        <f>IF(AND(COUNTIF($AM$3:AM991,AM991)=COUNTIF($AM$3:AM100991,AM991),AM991&lt;&gt;""),SUMIF($AM$3:AM991,AM991,$AT$3:AT991),"")</f>
        <v/>
      </c>
      <c r="AW991" s="96"/>
      <c r="AX991" s="20" t="str">
        <f>IF(COUNT(BC991:BH991)=6,MAX($AX$3:AX990)+1,"")</f>
        <v/>
      </c>
      <c r="AY991" s="20" t="str">
        <f>IF(AZ991="","",RANK(AZ991,$AZ$3:$AZ$100003,1)+COUNTIF($AZ$3:AZ991,AZ991)-1)</f>
        <v/>
      </c>
      <c r="AZ991" s="20" t="str">
        <f t="shared" si="476"/>
        <v/>
      </c>
      <c r="BA991" s="20" t="str">
        <f>IF(AN991="","",IF(COUNTIF($AN$3:AN991,AN991)=1,1+MAX($BA$3:BA990),INDEX($BA$3:BA990,MATCH(AN991,$AN$3:AN991,0),0)))</f>
        <v/>
      </c>
      <c r="BB991" s="20" t="str">
        <f>IF(AO991="","",IF(COUNTIF($AO$3:AO991,AO991)=1,1+MAX($BB$3:BB990),INDEX($BB$3:BB990,MATCH(AO991,$AO$3:AO991,0),0)))</f>
        <v/>
      </c>
      <c r="BC991" s="54" t="str">
        <f t="shared" si="477"/>
        <v/>
      </c>
      <c r="BD991" s="54" t="str">
        <f t="shared" si="478"/>
        <v/>
      </c>
      <c r="BE991" s="20" t="str">
        <f>IF($AN991="","",IF(COUNTIF(AN991,"*"&amp;BE$1&amp;"*"),COUNTIF(AN$3:AN991,"*"&amp;BE$1&amp;"*"),""))</f>
        <v/>
      </c>
      <c r="BF991" s="20" t="str">
        <f>IF($AN991="","",IF(COUNTIF(AO991,"*"&amp;BF$1&amp;"*"),COUNTIF(AO$3:AO991,"*"&amp;BF$1&amp;"*"),""))</f>
        <v/>
      </c>
      <c r="BG991" s="20" t="str">
        <f>IF($AN991="","",IF(COUNTIF(AP991,"*"&amp;BG$1&amp;"*"),COUNTIF(AP$3:AP991,"*"&amp;BG$1&amp;"*"),""))</f>
        <v/>
      </c>
      <c r="BH991" s="20" t="str">
        <f>IF($AN991="","",IF(COUNTIF(AQ991,"*"&amp;BH$1&amp;"*"),COUNTIF(AQ$3:AQ991,"*"&amp;BH$1&amp;"*"),""))</f>
        <v/>
      </c>
      <c r="BI991" s="58" t="str">
        <f t="shared" si="479"/>
        <v/>
      </c>
      <c r="BJ991" s="20" t="str">
        <f t="shared" si="480"/>
        <v/>
      </c>
      <c r="BK991" s="20" t="str">
        <f t="shared" si="481"/>
        <v/>
      </c>
      <c r="BM991" s="20" t="str">
        <f>IF($BM$1&gt;=1+MAX($BM$3:BM990),1+MAX($BM$3:BM990),"")</f>
        <v/>
      </c>
      <c r="BN991" s="20" t="str">
        <f t="shared" si="458"/>
        <v/>
      </c>
      <c r="BO991" s="20" t="str">
        <f t="shared" si="458"/>
        <v/>
      </c>
      <c r="BP991" s="20" t="str">
        <f t="shared" si="458"/>
        <v/>
      </c>
      <c r="BQ991" s="20" t="str">
        <f t="shared" si="458"/>
        <v/>
      </c>
      <c r="BR991" s="20" t="str">
        <f t="shared" si="458"/>
        <v/>
      </c>
      <c r="BS991" s="20" t="str">
        <f t="shared" si="458"/>
        <v/>
      </c>
      <c r="BT991" s="20" t="str">
        <f t="shared" si="458"/>
        <v/>
      </c>
      <c r="BU991" s="20" t="str">
        <f t="shared" ref="BN991:BX1003" si="482">IFERROR(IF($BM991="","",INDEX($AH$3:$AT$100003,MATCH($BM991,INDEX($AX$3:$AY$100003,0,MATCH($BN$1,$AX$2:$AY$2,0)),0),MATCH(BU$2,$AH$2:$AT$2,0))),"")</f>
        <v/>
      </c>
      <c r="BV991" s="20" t="str">
        <f t="shared" si="482"/>
        <v/>
      </c>
      <c r="BW991" s="20" t="str">
        <f t="shared" si="482"/>
        <v/>
      </c>
      <c r="BX991" s="20" t="str">
        <f t="shared" si="482"/>
        <v/>
      </c>
    </row>
    <row r="992" spans="2:76" ht="30" customHeight="1" x14ac:dyDescent="0.2">
      <c r="B992" s="52"/>
      <c r="C992" s="52"/>
      <c r="D992" s="52"/>
      <c r="E992" s="30"/>
      <c r="F992" s="31"/>
      <c r="G992" s="32"/>
      <c r="H992" s="30"/>
      <c r="I992" s="31"/>
      <c r="J992" s="34"/>
      <c r="K992" s="112" t="str">
        <f t="shared" si="459"/>
        <v/>
      </c>
      <c r="L992" s="108" t="str">
        <f t="shared" si="460"/>
        <v/>
      </c>
      <c r="M992" s="108" t="str">
        <f t="shared" si="461"/>
        <v/>
      </c>
      <c r="N992" s="31" t="str">
        <f t="shared" si="462"/>
        <v/>
      </c>
      <c r="O992" s="31" t="str">
        <f t="shared" si="463"/>
        <v/>
      </c>
      <c r="P992" s="49" t="str">
        <f t="shared" si="464"/>
        <v/>
      </c>
      <c r="Q992" s="49" t="str">
        <f t="shared" si="465"/>
        <v/>
      </c>
      <c r="R992" s="32" t="str">
        <f t="shared" si="466"/>
        <v/>
      </c>
      <c r="S992" s="19"/>
      <c r="T992" s="45" t="str">
        <f t="shared" si="467"/>
        <v/>
      </c>
      <c r="U992" s="32" t="str">
        <f t="shared" si="468"/>
        <v/>
      </c>
      <c r="V992" s="22"/>
      <c r="W992" s="6" t="str">
        <f t="shared" si="456"/>
        <v/>
      </c>
      <c r="X992" s="7" t="str">
        <f t="shared" si="469"/>
        <v/>
      </c>
      <c r="Y992" s="19"/>
      <c r="Z992" s="13" t="str">
        <f t="shared" si="457"/>
        <v/>
      </c>
      <c r="AA992" s="13" t="str">
        <f t="shared" si="470"/>
        <v/>
      </c>
      <c r="AB992" s="7" t="str">
        <f t="shared" si="471"/>
        <v/>
      </c>
      <c r="AC992" s="22"/>
      <c r="AD992" s="3" t="str">
        <f>IF(B992="","",COUNT(B$3:B992))</f>
        <v/>
      </c>
      <c r="AE992" s="3" t="str">
        <f>IF(C992="","",COUNT(C$3:C992))</f>
        <v/>
      </c>
      <c r="AF992" s="3" t="str">
        <f>IF(D992="","",COUNT(D$3:D992))</f>
        <v/>
      </c>
      <c r="AG992" s="20" t="str">
        <f>IF(E992="","",COUNTA($E$3:E992))</f>
        <v/>
      </c>
      <c r="AH992" s="38" t="str">
        <f>IF(B992="",IF(OR($C992&lt;&gt;"",$D992&lt;&gt;"",$E992&lt;&gt;"",$H992&lt;&gt;"",$G992&lt;&gt;""),INDEX(AH$3:AH991,MATCH(MAX(AD$3:AD991),AD$3:AD991,0),0),""),B992)</f>
        <v/>
      </c>
      <c r="AI992" s="38" t="str">
        <f>IF(C992="",IF(OR($D992&lt;&gt;"",$E992&lt;&gt;"",$H992&lt;&gt;"",$G992&lt;&gt;""),INDEX(AI$3:AI991,MATCH(MAX(AE$3:AE991),AE$3:AE991,0),0),""),C992)</f>
        <v/>
      </c>
      <c r="AJ992" s="38" t="str">
        <f>IF(D992="",IF(OR($E992&lt;&gt;"",$H992&lt;&gt;"",$G992&lt;&gt;""),INDEX(AJ$3:AJ991,MATCH(MAX(AF$3:AF991),AF$3:AF991,0),0),""),D992)</f>
        <v/>
      </c>
      <c r="AK992" s="4" t="str">
        <f>IF(入力!E992="","",IFERROR(INDEX(雇用者!$B$3:$B$100003,IFERROR(MATCH("*"&amp;$E992&amp;"*",雇用者!B$3:B$100003,0),MATCH("*"&amp;$E992&amp;"*",雇用者!C$3:C$100003,0)),0),入力!E992))&amp;""</f>
        <v/>
      </c>
      <c r="AL992" s="20" t="str">
        <f>IF(AM992="","",$AM992&amp;"@"&amp;AN992&amp;IF(AN992="","","@"&amp;COUNTIF($AK$3:AK992,AN992)))</f>
        <v/>
      </c>
      <c r="AM992" s="26" t="str">
        <f t="shared" si="472"/>
        <v/>
      </c>
      <c r="AN992" s="4" t="str">
        <f>IF(AK992="",IF(AND(OR(H992&lt;&gt;"",G992&lt;&gt;""),E992=""),INDEX($AK$3:AK991,MATCH(MAX($AG$3:AG991),$AG$3:AG991,0),0),""),AK992)</f>
        <v/>
      </c>
      <c r="AO992" s="20" t="str">
        <f>IF(H992="",IF(AN992="","",IFERROR(INDEX(雇用者!$D$3:$D$100003,MATCH($AN992,雇用者!B$3:B$100003,0),0),"")),H992)&amp;""</f>
        <v/>
      </c>
      <c r="AP992" s="20" t="str">
        <f>IF(AN992="","",IFERROR(IF(AND(入力!I992="",H992=""),INDEX(雇用者!$E$3:$E$100003,MATCH($AN992,雇用者!B$3:B$100003,0),0),I992),I992))&amp;""</f>
        <v/>
      </c>
      <c r="AQ992" s="20" t="str">
        <f t="shared" si="473"/>
        <v/>
      </c>
      <c r="AR992" s="20" t="str">
        <f t="shared" si="474"/>
        <v/>
      </c>
      <c r="AS992" s="20" t="str">
        <f>IF(AN992="","",IFERROR(IF(AND(入力!G992="",H992=""),INDEX(雇用者!$F$3:$Y$100003,MATCH($AN992,雇用者!B$3:B$100003,0),MATCH($AM992,雇用者!$F$1:$Y$1,1)),IF(G992="","",G992)),IF(G992="","",G992)))</f>
        <v/>
      </c>
      <c r="AT992" s="21" t="str">
        <f t="shared" si="475"/>
        <v/>
      </c>
      <c r="AU992" s="21" t="str">
        <f>IF(AND(AT992&lt;&gt;"",COUNTIF($AL$3:AL992,AL992)=1),SUMIF($AL$3:$AT$100003,AL992,$AT$3:$AT$100003),"")</f>
        <v/>
      </c>
      <c r="AV992" s="21" t="str">
        <f>IF(AND(COUNTIF($AM$3:AM992,AM992)=COUNTIF($AM$3:AM100992,AM992),AM992&lt;&gt;""),SUMIF($AM$3:AM992,AM992,$AT$3:AT992),"")</f>
        <v/>
      </c>
      <c r="AW992" s="96"/>
      <c r="AX992" s="20" t="str">
        <f>IF(COUNT(BC992:BH992)=6,MAX($AX$3:AX991)+1,"")</f>
        <v/>
      </c>
      <c r="AY992" s="20" t="str">
        <f>IF(AZ992="","",RANK(AZ992,$AZ$3:$AZ$100003,1)+COUNTIF($AZ$3:AZ992,AZ992)-1)</f>
        <v/>
      </c>
      <c r="AZ992" s="20" t="str">
        <f t="shared" si="476"/>
        <v/>
      </c>
      <c r="BA992" s="20" t="str">
        <f>IF(AN992="","",IF(COUNTIF($AN$3:AN992,AN992)=1,1+MAX($BA$3:BA991),INDEX($BA$3:BA991,MATCH(AN992,$AN$3:AN992,0),0)))</f>
        <v/>
      </c>
      <c r="BB992" s="20" t="str">
        <f>IF(AO992="","",IF(COUNTIF($AO$3:AO992,AO992)=1,1+MAX($BB$3:BB991),INDEX($BB$3:BB991,MATCH(AO992,$AO$3:AO992,0),0)))</f>
        <v/>
      </c>
      <c r="BC992" s="54" t="str">
        <f t="shared" si="477"/>
        <v/>
      </c>
      <c r="BD992" s="54" t="str">
        <f t="shared" si="478"/>
        <v/>
      </c>
      <c r="BE992" s="20" t="str">
        <f>IF($AN992="","",IF(COUNTIF(AN992,"*"&amp;BE$1&amp;"*"),COUNTIF(AN$3:AN992,"*"&amp;BE$1&amp;"*"),""))</f>
        <v/>
      </c>
      <c r="BF992" s="20" t="str">
        <f>IF($AN992="","",IF(COUNTIF(AO992,"*"&amp;BF$1&amp;"*"),COUNTIF(AO$3:AO992,"*"&amp;BF$1&amp;"*"),""))</f>
        <v/>
      </c>
      <c r="BG992" s="20" t="str">
        <f>IF($AN992="","",IF(COUNTIF(AP992,"*"&amp;BG$1&amp;"*"),COUNTIF(AP$3:AP992,"*"&amp;BG$1&amp;"*"),""))</f>
        <v/>
      </c>
      <c r="BH992" s="20" t="str">
        <f>IF($AN992="","",IF(COUNTIF(AQ992,"*"&amp;BH$1&amp;"*"),COUNTIF(AQ$3:AQ992,"*"&amp;BH$1&amp;"*"),""))</f>
        <v/>
      </c>
      <c r="BI992" s="58" t="str">
        <f t="shared" si="479"/>
        <v/>
      </c>
      <c r="BJ992" s="20" t="str">
        <f t="shared" si="480"/>
        <v/>
      </c>
      <c r="BK992" s="20" t="str">
        <f t="shared" si="481"/>
        <v/>
      </c>
      <c r="BM992" s="20" t="str">
        <f>IF($BM$1&gt;=1+MAX($BM$3:BM991),1+MAX($BM$3:BM991),"")</f>
        <v/>
      </c>
      <c r="BN992" s="20" t="str">
        <f t="shared" si="482"/>
        <v/>
      </c>
      <c r="BO992" s="20" t="str">
        <f t="shared" si="482"/>
        <v/>
      </c>
      <c r="BP992" s="20" t="str">
        <f t="shared" si="482"/>
        <v/>
      </c>
      <c r="BQ992" s="20" t="str">
        <f t="shared" si="482"/>
        <v/>
      </c>
      <c r="BR992" s="20" t="str">
        <f t="shared" si="482"/>
        <v/>
      </c>
      <c r="BS992" s="20" t="str">
        <f t="shared" si="482"/>
        <v/>
      </c>
      <c r="BT992" s="20" t="str">
        <f t="shared" si="482"/>
        <v/>
      </c>
      <c r="BU992" s="20" t="str">
        <f t="shared" si="482"/>
        <v/>
      </c>
      <c r="BV992" s="20" t="str">
        <f t="shared" si="482"/>
        <v/>
      </c>
      <c r="BW992" s="20" t="str">
        <f t="shared" si="482"/>
        <v/>
      </c>
      <c r="BX992" s="20" t="str">
        <f t="shared" si="482"/>
        <v/>
      </c>
    </row>
    <row r="993" spans="2:76" ht="30" customHeight="1" x14ac:dyDescent="0.2">
      <c r="B993" s="52"/>
      <c r="C993" s="52"/>
      <c r="D993" s="52"/>
      <c r="E993" s="30"/>
      <c r="F993" s="31"/>
      <c r="G993" s="32"/>
      <c r="H993" s="30"/>
      <c r="I993" s="31"/>
      <c r="J993" s="34"/>
      <c r="K993" s="112" t="str">
        <f t="shared" si="459"/>
        <v/>
      </c>
      <c r="L993" s="108" t="str">
        <f t="shared" si="460"/>
        <v/>
      </c>
      <c r="M993" s="108" t="str">
        <f t="shared" si="461"/>
        <v/>
      </c>
      <c r="N993" s="31" t="str">
        <f t="shared" si="462"/>
        <v/>
      </c>
      <c r="O993" s="31" t="str">
        <f t="shared" si="463"/>
        <v/>
      </c>
      <c r="P993" s="49" t="str">
        <f t="shared" si="464"/>
        <v/>
      </c>
      <c r="Q993" s="49" t="str">
        <f t="shared" si="465"/>
        <v/>
      </c>
      <c r="R993" s="32" t="str">
        <f t="shared" si="466"/>
        <v/>
      </c>
      <c r="S993" s="19"/>
      <c r="T993" s="45" t="str">
        <f t="shared" si="467"/>
        <v/>
      </c>
      <c r="U993" s="32" t="str">
        <f t="shared" si="468"/>
        <v/>
      </c>
      <c r="V993" s="22"/>
      <c r="W993" s="6" t="str">
        <f t="shared" si="456"/>
        <v/>
      </c>
      <c r="X993" s="7" t="str">
        <f t="shared" si="469"/>
        <v/>
      </c>
      <c r="Y993" s="19"/>
      <c r="Z993" s="13" t="str">
        <f t="shared" si="457"/>
        <v/>
      </c>
      <c r="AA993" s="13" t="str">
        <f t="shared" si="470"/>
        <v/>
      </c>
      <c r="AB993" s="7" t="str">
        <f t="shared" si="471"/>
        <v/>
      </c>
      <c r="AC993" s="22"/>
      <c r="AD993" s="3" t="str">
        <f>IF(B993="","",COUNT(B$3:B993))</f>
        <v/>
      </c>
      <c r="AE993" s="3" t="str">
        <f>IF(C993="","",COUNT(C$3:C993))</f>
        <v/>
      </c>
      <c r="AF993" s="3" t="str">
        <f>IF(D993="","",COUNT(D$3:D993))</f>
        <v/>
      </c>
      <c r="AG993" s="20" t="str">
        <f>IF(E993="","",COUNTA($E$3:E993))</f>
        <v/>
      </c>
      <c r="AH993" s="38" t="str">
        <f>IF(B993="",IF(OR($C993&lt;&gt;"",$D993&lt;&gt;"",$E993&lt;&gt;"",$H993&lt;&gt;"",$G993&lt;&gt;""),INDEX(AH$3:AH992,MATCH(MAX(AD$3:AD992),AD$3:AD992,0),0),""),B993)</f>
        <v/>
      </c>
      <c r="AI993" s="38" t="str">
        <f>IF(C993="",IF(OR($D993&lt;&gt;"",$E993&lt;&gt;"",$H993&lt;&gt;"",$G993&lt;&gt;""),INDEX(AI$3:AI992,MATCH(MAX(AE$3:AE992),AE$3:AE992,0),0),""),C993)</f>
        <v/>
      </c>
      <c r="AJ993" s="38" t="str">
        <f>IF(D993="",IF(OR($E993&lt;&gt;"",$H993&lt;&gt;"",$G993&lt;&gt;""),INDEX(AJ$3:AJ992,MATCH(MAX(AF$3:AF992),AF$3:AF992,0),0),""),D993)</f>
        <v/>
      </c>
      <c r="AK993" s="4" t="str">
        <f>IF(入力!E993="","",IFERROR(INDEX(雇用者!$B$3:$B$100003,IFERROR(MATCH("*"&amp;$E993&amp;"*",雇用者!B$3:B$100003,0),MATCH("*"&amp;$E993&amp;"*",雇用者!C$3:C$100003,0)),0),入力!E993))&amp;""</f>
        <v/>
      </c>
      <c r="AL993" s="20" t="str">
        <f>IF(AM993="","",$AM993&amp;"@"&amp;AN993&amp;IF(AN993="","","@"&amp;COUNTIF($AK$3:AK993,AN993)))</f>
        <v/>
      </c>
      <c r="AM993" s="26" t="str">
        <f t="shared" si="472"/>
        <v/>
      </c>
      <c r="AN993" s="4" t="str">
        <f>IF(AK993="",IF(AND(OR(H993&lt;&gt;"",G993&lt;&gt;""),E993=""),INDEX($AK$3:AK992,MATCH(MAX($AG$3:AG992),$AG$3:AG992,0),0),""),AK993)</f>
        <v/>
      </c>
      <c r="AO993" s="20" t="str">
        <f>IF(H993="",IF(AN993="","",IFERROR(INDEX(雇用者!$D$3:$D$100003,MATCH($AN993,雇用者!B$3:B$100003,0),0),"")),H993)&amp;""</f>
        <v/>
      </c>
      <c r="AP993" s="20" t="str">
        <f>IF(AN993="","",IFERROR(IF(AND(入力!I993="",H993=""),INDEX(雇用者!$E$3:$E$100003,MATCH($AN993,雇用者!B$3:B$100003,0),0),I993),I993))&amp;""</f>
        <v/>
      </c>
      <c r="AQ993" s="20" t="str">
        <f t="shared" si="473"/>
        <v/>
      </c>
      <c r="AR993" s="20" t="str">
        <f t="shared" si="474"/>
        <v/>
      </c>
      <c r="AS993" s="20" t="str">
        <f>IF(AN993="","",IFERROR(IF(AND(入力!G993="",H993=""),INDEX(雇用者!$F$3:$Y$100003,MATCH($AN993,雇用者!B$3:B$100003,0),MATCH($AM993,雇用者!$F$1:$Y$1,1)),IF(G993="","",G993)),IF(G993="","",G993)))</f>
        <v/>
      </c>
      <c r="AT993" s="21" t="str">
        <f t="shared" si="475"/>
        <v/>
      </c>
      <c r="AU993" s="21" t="str">
        <f>IF(AND(AT993&lt;&gt;"",COUNTIF($AL$3:AL993,AL993)=1),SUMIF($AL$3:$AT$100003,AL993,$AT$3:$AT$100003),"")</f>
        <v/>
      </c>
      <c r="AV993" s="21" t="str">
        <f>IF(AND(COUNTIF($AM$3:AM993,AM993)=COUNTIF($AM$3:AM100993,AM993),AM993&lt;&gt;""),SUMIF($AM$3:AM993,AM993,$AT$3:AT993),"")</f>
        <v/>
      </c>
      <c r="AW993" s="96"/>
      <c r="AX993" s="20" t="str">
        <f>IF(COUNT(BC993:BH993)=6,MAX($AX$3:AX992)+1,"")</f>
        <v/>
      </c>
      <c r="AY993" s="20" t="str">
        <f>IF(AZ993="","",RANK(AZ993,$AZ$3:$AZ$100003,1)+COUNTIF($AZ$3:AZ993,AZ993)-1)</f>
        <v/>
      </c>
      <c r="AZ993" s="20" t="str">
        <f t="shared" si="476"/>
        <v/>
      </c>
      <c r="BA993" s="20" t="str">
        <f>IF(AN993="","",IF(COUNTIF($AN$3:AN993,AN993)=1,1+MAX($BA$3:BA992),INDEX($BA$3:BA992,MATCH(AN993,$AN$3:AN993,0),0)))</f>
        <v/>
      </c>
      <c r="BB993" s="20" t="str">
        <f>IF(AO993="","",IF(COUNTIF($AO$3:AO993,AO993)=1,1+MAX($BB$3:BB992),INDEX($BB$3:BB992,MATCH(AO993,$AO$3:AO993,0),0)))</f>
        <v/>
      </c>
      <c r="BC993" s="54" t="str">
        <f t="shared" si="477"/>
        <v/>
      </c>
      <c r="BD993" s="54" t="str">
        <f t="shared" si="478"/>
        <v/>
      </c>
      <c r="BE993" s="20" t="str">
        <f>IF($AN993="","",IF(COUNTIF(AN993,"*"&amp;BE$1&amp;"*"),COUNTIF(AN$3:AN993,"*"&amp;BE$1&amp;"*"),""))</f>
        <v/>
      </c>
      <c r="BF993" s="20" t="str">
        <f>IF($AN993="","",IF(COUNTIF(AO993,"*"&amp;BF$1&amp;"*"),COUNTIF(AO$3:AO993,"*"&amp;BF$1&amp;"*"),""))</f>
        <v/>
      </c>
      <c r="BG993" s="20" t="str">
        <f>IF($AN993="","",IF(COUNTIF(AP993,"*"&amp;BG$1&amp;"*"),COUNTIF(AP$3:AP993,"*"&amp;BG$1&amp;"*"),""))</f>
        <v/>
      </c>
      <c r="BH993" s="20" t="str">
        <f>IF($AN993="","",IF(COUNTIF(AQ993,"*"&amp;BH$1&amp;"*"),COUNTIF(AQ$3:AQ993,"*"&amp;BH$1&amp;"*"),""))</f>
        <v/>
      </c>
      <c r="BI993" s="58" t="str">
        <f t="shared" si="479"/>
        <v/>
      </c>
      <c r="BJ993" s="20" t="str">
        <f t="shared" si="480"/>
        <v/>
      </c>
      <c r="BK993" s="20" t="str">
        <f t="shared" si="481"/>
        <v/>
      </c>
      <c r="BM993" s="20" t="str">
        <f>IF($BM$1&gt;=1+MAX($BM$3:BM992),1+MAX($BM$3:BM992),"")</f>
        <v/>
      </c>
      <c r="BN993" s="20" t="str">
        <f t="shared" si="482"/>
        <v/>
      </c>
      <c r="BO993" s="20" t="str">
        <f t="shared" si="482"/>
        <v/>
      </c>
      <c r="BP993" s="20" t="str">
        <f t="shared" si="482"/>
        <v/>
      </c>
      <c r="BQ993" s="20" t="str">
        <f t="shared" si="482"/>
        <v/>
      </c>
      <c r="BR993" s="20" t="str">
        <f t="shared" si="482"/>
        <v/>
      </c>
      <c r="BS993" s="20" t="str">
        <f t="shared" si="482"/>
        <v/>
      </c>
      <c r="BT993" s="20" t="str">
        <f t="shared" si="482"/>
        <v/>
      </c>
      <c r="BU993" s="20" t="str">
        <f t="shared" si="482"/>
        <v/>
      </c>
      <c r="BV993" s="20" t="str">
        <f t="shared" si="482"/>
        <v/>
      </c>
      <c r="BW993" s="20" t="str">
        <f t="shared" si="482"/>
        <v/>
      </c>
      <c r="BX993" s="20" t="str">
        <f t="shared" si="482"/>
        <v/>
      </c>
    </row>
    <row r="994" spans="2:76" ht="30" customHeight="1" x14ac:dyDescent="0.2">
      <c r="B994" s="52"/>
      <c r="C994" s="52"/>
      <c r="D994" s="52"/>
      <c r="E994" s="30"/>
      <c r="F994" s="31"/>
      <c r="G994" s="32"/>
      <c r="H994" s="30"/>
      <c r="I994" s="31"/>
      <c r="J994" s="34"/>
      <c r="K994" s="112" t="str">
        <f t="shared" si="459"/>
        <v/>
      </c>
      <c r="L994" s="108" t="str">
        <f t="shared" si="460"/>
        <v/>
      </c>
      <c r="M994" s="108" t="str">
        <f t="shared" si="461"/>
        <v/>
      </c>
      <c r="N994" s="31" t="str">
        <f t="shared" si="462"/>
        <v/>
      </c>
      <c r="O994" s="31" t="str">
        <f t="shared" si="463"/>
        <v/>
      </c>
      <c r="P994" s="49" t="str">
        <f t="shared" si="464"/>
        <v/>
      </c>
      <c r="Q994" s="49" t="str">
        <f t="shared" si="465"/>
        <v/>
      </c>
      <c r="R994" s="32" t="str">
        <f t="shared" si="466"/>
        <v/>
      </c>
      <c r="S994" s="19"/>
      <c r="T994" s="45" t="str">
        <f t="shared" si="467"/>
        <v/>
      </c>
      <c r="U994" s="32" t="str">
        <f t="shared" si="468"/>
        <v/>
      </c>
      <c r="V994" s="22"/>
      <c r="W994" s="6" t="str">
        <f t="shared" si="456"/>
        <v/>
      </c>
      <c r="X994" s="7" t="str">
        <f t="shared" si="469"/>
        <v/>
      </c>
      <c r="Y994" s="19"/>
      <c r="Z994" s="13" t="str">
        <f t="shared" si="457"/>
        <v/>
      </c>
      <c r="AA994" s="13" t="str">
        <f t="shared" si="470"/>
        <v/>
      </c>
      <c r="AB994" s="7" t="str">
        <f t="shared" si="471"/>
        <v/>
      </c>
      <c r="AC994" s="22"/>
      <c r="AD994" s="3" t="str">
        <f>IF(B994="","",COUNT(B$3:B994))</f>
        <v/>
      </c>
      <c r="AE994" s="3" t="str">
        <f>IF(C994="","",COUNT(C$3:C994))</f>
        <v/>
      </c>
      <c r="AF994" s="3" t="str">
        <f>IF(D994="","",COUNT(D$3:D994))</f>
        <v/>
      </c>
      <c r="AG994" s="20" t="str">
        <f>IF(E994="","",COUNTA($E$3:E994))</f>
        <v/>
      </c>
      <c r="AH994" s="38" t="str">
        <f>IF(B994="",IF(OR($C994&lt;&gt;"",$D994&lt;&gt;"",$E994&lt;&gt;"",$H994&lt;&gt;"",$G994&lt;&gt;""),INDEX(AH$3:AH993,MATCH(MAX(AD$3:AD993),AD$3:AD993,0),0),""),B994)</f>
        <v/>
      </c>
      <c r="AI994" s="38" t="str">
        <f>IF(C994="",IF(OR($D994&lt;&gt;"",$E994&lt;&gt;"",$H994&lt;&gt;"",$G994&lt;&gt;""),INDEX(AI$3:AI993,MATCH(MAX(AE$3:AE993),AE$3:AE993,0),0),""),C994)</f>
        <v/>
      </c>
      <c r="AJ994" s="38" t="str">
        <f>IF(D994="",IF(OR($E994&lt;&gt;"",$H994&lt;&gt;"",$G994&lt;&gt;""),INDEX(AJ$3:AJ993,MATCH(MAX(AF$3:AF993),AF$3:AF993,0),0),""),D994)</f>
        <v/>
      </c>
      <c r="AK994" s="4" t="str">
        <f>IF(入力!E994="","",IFERROR(INDEX(雇用者!$B$3:$B$100003,IFERROR(MATCH("*"&amp;$E994&amp;"*",雇用者!B$3:B$100003,0),MATCH("*"&amp;$E994&amp;"*",雇用者!C$3:C$100003,0)),0),入力!E994))&amp;""</f>
        <v/>
      </c>
      <c r="AL994" s="20" t="str">
        <f>IF(AM994="","",$AM994&amp;"@"&amp;AN994&amp;IF(AN994="","","@"&amp;COUNTIF($AK$3:AK994,AN994)))</f>
        <v/>
      </c>
      <c r="AM994" s="26" t="str">
        <f t="shared" si="472"/>
        <v/>
      </c>
      <c r="AN994" s="4" t="str">
        <f>IF(AK994="",IF(AND(OR(H994&lt;&gt;"",G994&lt;&gt;""),E994=""),INDEX($AK$3:AK993,MATCH(MAX($AG$3:AG993),$AG$3:AG993,0),0),""),AK994)</f>
        <v/>
      </c>
      <c r="AO994" s="20" t="str">
        <f>IF(H994="",IF(AN994="","",IFERROR(INDEX(雇用者!$D$3:$D$100003,MATCH($AN994,雇用者!B$3:B$100003,0),0),"")),H994)&amp;""</f>
        <v/>
      </c>
      <c r="AP994" s="20" t="str">
        <f>IF(AN994="","",IFERROR(IF(AND(入力!I994="",H994=""),INDEX(雇用者!$E$3:$E$100003,MATCH($AN994,雇用者!B$3:B$100003,0),0),I994),I994))&amp;""</f>
        <v/>
      </c>
      <c r="AQ994" s="20" t="str">
        <f t="shared" si="473"/>
        <v/>
      </c>
      <c r="AR994" s="20" t="str">
        <f t="shared" si="474"/>
        <v/>
      </c>
      <c r="AS994" s="20" t="str">
        <f>IF(AN994="","",IFERROR(IF(AND(入力!G994="",H994=""),INDEX(雇用者!$F$3:$Y$100003,MATCH($AN994,雇用者!B$3:B$100003,0),MATCH($AM994,雇用者!$F$1:$Y$1,1)),IF(G994="","",G994)),IF(G994="","",G994)))</f>
        <v/>
      </c>
      <c r="AT994" s="21" t="str">
        <f t="shared" si="475"/>
        <v/>
      </c>
      <c r="AU994" s="21" t="str">
        <f>IF(AND(AT994&lt;&gt;"",COUNTIF($AL$3:AL994,AL994)=1),SUMIF($AL$3:$AT$100003,AL994,$AT$3:$AT$100003),"")</f>
        <v/>
      </c>
      <c r="AV994" s="21" t="str">
        <f>IF(AND(COUNTIF($AM$3:AM994,AM994)=COUNTIF($AM$3:AM100994,AM994),AM994&lt;&gt;""),SUMIF($AM$3:AM994,AM994,$AT$3:AT994),"")</f>
        <v/>
      </c>
      <c r="AW994" s="96"/>
      <c r="AX994" s="20" t="str">
        <f>IF(COUNT(BC994:BH994)=6,MAX($AX$3:AX993)+1,"")</f>
        <v/>
      </c>
      <c r="AY994" s="20" t="str">
        <f>IF(AZ994="","",RANK(AZ994,$AZ$3:$AZ$100003,1)+COUNTIF($AZ$3:AZ994,AZ994)-1)</f>
        <v/>
      </c>
      <c r="AZ994" s="20" t="str">
        <f t="shared" si="476"/>
        <v/>
      </c>
      <c r="BA994" s="20" t="str">
        <f>IF(AN994="","",IF(COUNTIF($AN$3:AN994,AN994)=1,1+MAX($BA$3:BA993),INDEX($BA$3:BA993,MATCH(AN994,$AN$3:AN994,0),0)))</f>
        <v/>
      </c>
      <c r="BB994" s="20" t="str">
        <f>IF(AO994="","",IF(COUNTIF($AO$3:AO994,AO994)=1,1+MAX($BB$3:BB993),INDEX($BB$3:BB993,MATCH(AO994,$AO$3:AO994,0),0)))</f>
        <v/>
      </c>
      <c r="BC994" s="54" t="str">
        <f t="shared" si="477"/>
        <v/>
      </c>
      <c r="BD994" s="54" t="str">
        <f t="shared" si="478"/>
        <v/>
      </c>
      <c r="BE994" s="20" t="str">
        <f>IF($AN994="","",IF(COUNTIF(AN994,"*"&amp;BE$1&amp;"*"),COUNTIF(AN$3:AN994,"*"&amp;BE$1&amp;"*"),""))</f>
        <v/>
      </c>
      <c r="BF994" s="20" t="str">
        <f>IF($AN994="","",IF(COUNTIF(AO994,"*"&amp;BF$1&amp;"*"),COUNTIF(AO$3:AO994,"*"&amp;BF$1&amp;"*"),""))</f>
        <v/>
      </c>
      <c r="BG994" s="20" t="str">
        <f>IF($AN994="","",IF(COUNTIF(AP994,"*"&amp;BG$1&amp;"*"),COUNTIF(AP$3:AP994,"*"&amp;BG$1&amp;"*"),""))</f>
        <v/>
      </c>
      <c r="BH994" s="20" t="str">
        <f>IF($AN994="","",IF(COUNTIF(AQ994,"*"&amp;BH$1&amp;"*"),COUNTIF(AQ$3:AQ994,"*"&amp;BH$1&amp;"*"),""))</f>
        <v/>
      </c>
      <c r="BI994" s="58" t="str">
        <f t="shared" si="479"/>
        <v/>
      </c>
      <c r="BJ994" s="20" t="str">
        <f t="shared" si="480"/>
        <v/>
      </c>
      <c r="BK994" s="20" t="str">
        <f t="shared" si="481"/>
        <v/>
      </c>
      <c r="BM994" s="20" t="str">
        <f>IF($BM$1&gt;=1+MAX($BM$3:BM993),1+MAX($BM$3:BM993),"")</f>
        <v/>
      </c>
      <c r="BN994" s="20" t="str">
        <f t="shared" si="482"/>
        <v/>
      </c>
      <c r="BO994" s="20" t="str">
        <f t="shared" si="482"/>
        <v/>
      </c>
      <c r="BP994" s="20" t="str">
        <f t="shared" si="482"/>
        <v/>
      </c>
      <c r="BQ994" s="20" t="str">
        <f t="shared" si="482"/>
        <v/>
      </c>
      <c r="BR994" s="20" t="str">
        <f t="shared" si="482"/>
        <v/>
      </c>
      <c r="BS994" s="20" t="str">
        <f t="shared" si="482"/>
        <v/>
      </c>
      <c r="BT994" s="20" t="str">
        <f t="shared" si="482"/>
        <v/>
      </c>
      <c r="BU994" s="20" t="str">
        <f t="shared" si="482"/>
        <v/>
      </c>
      <c r="BV994" s="20" t="str">
        <f t="shared" si="482"/>
        <v/>
      </c>
      <c r="BW994" s="20" t="str">
        <f t="shared" si="482"/>
        <v/>
      </c>
      <c r="BX994" s="20" t="str">
        <f t="shared" si="482"/>
        <v/>
      </c>
    </row>
    <row r="995" spans="2:76" ht="30" customHeight="1" x14ac:dyDescent="0.2">
      <c r="B995" s="52"/>
      <c r="C995" s="52"/>
      <c r="D995" s="52"/>
      <c r="E995" s="30"/>
      <c r="F995" s="31"/>
      <c r="G995" s="32"/>
      <c r="H995" s="30"/>
      <c r="I995" s="31"/>
      <c r="J995" s="34"/>
      <c r="K995" s="112" t="str">
        <f t="shared" si="459"/>
        <v/>
      </c>
      <c r="L995" s="108" t="str">
        <f t="shared" si="460"/>
        <v/>
      </c>
      <c r="M995" s="108" t="str">
        <f t="shared" si="461"/>
        <v/>
      </c>
      <c r="N995" s="31" t="str">
        <f t="shared" si="462"/>
        <v/>
      </c>
      <c r="O995" s="31" t="str">
        <f t="shared" si="463"/>
        <v/>
      </c>
      <c r="P995" s="49" t="str">
        <f t="shared" si="464"/>
        <v/>
      </c>
      <c r="Q995" s="49" t="str">
        <f t="shared" si="465"/>
        <v/>
      </c>
      <c r="R995" s="32" t="str">
        <f t="shared" si="466"/>
        <v/>
      </c>
      <c r="S995" s="19"/>
      <c r="T995" s="45" t="str">
        <f t="shared" si="467"/>
        <v/>
      </c>
      <c r="U995" s="32" t="str">
        <f t="shared" si="468"/>
        <v/>
      </c>
      <c r="V995" s="22"/>
      <c r="W995" s="6" t="str">
        <f t="shared" si="456"/>
        <v/>
      </c>
      <c r="X995" s="7" t="str">
        <f t="shared" si="469"/>
        <v/>
      </c>
      <c r="Y995" s="19"/>
      <c r="Z995" s="13" t="str">
        <f t="shared" si="457"/>
        <v/>
      </c>
      <c r="AA995" s="13" t="str">
        <f t="shared" si="470"/>
        <v/>
      </c>
      <c r="AB995" s="7" t="str">
        <f t="shared" si="471"/>
        <v/>
      </c>
      <c r="AC995" s="22"/>
      <c r="AD995" s="3" t="str">
        <f>IF(B995="","",COUNT(B$3:B995))</f>
        <v/>
      </c>
      <c r="AE995" s="3" t="str">
        <f>IF(C995="","",COUNT(C$3:C995))</f>
        <v/>
      </c>
      <c r="AF995" s="3" t="str">
        <f>IF(D995="","",COUNT(D$3:D995))</f>
        <v/>
      </c>
      <c r="AG995" s="20" t="str">
        <f>IF(E995="","",COUNTA($E$3:E995))</f>
        <v/>
      </c>
      <c r="AH995" s="38" t="str">
        <f>IF(B995="",IF(OR($C995&lt;&gt;"",$D995&lt;&gt;"",$E995&lt;&gt;"",$H995&lt;&gt;"",$G995&lt;&gt;""),INDEX(AH$3:AH994,MATCH(MAX(AD$3:AD994),AD$3:AD994,0),0),""),B995)</f>
        <v/>
      </c>
      <c r="AI995" s="38" t="str">
        <f>IF(C995="",IF(OR($D995&lt;&gt;"",$E995&lt;&gt;"",$H995&lt;&gt;"",$G995&lt;&gt;""),INDEX(AI$3:AI994,MATCH(MAX(AE$3:AE994),AE$3:AE994,0),0),""),C995)</f>
        <v/>
      </c>
      <c r="AJ995" s="38" t="str">
        <f>IF(D995="",IF(OR($E995&lt;&gt;"",$H995&lt;&gt;"",$G995&lt;&gt;""),INDEX(AJ$3:AJ994,MATCH(MAX(AF$3:AF994),AF$3:AF994,0),0),""),D995)</f>
        <v/>
      </c>
      <c r="AK995" s="4" t="str">
        <f>IF(入力!E995="","",IFERROR(INDEX(雇用者!$B$3:$B$100003,IFERROR(MATCH("*"&amp;$E995&amp;"*",雇用者!B$3:B$100003,0),MATCH("*"&amp;$E995&amp;"*",雇用者!C$3:C$100003,0)),0),入力!E995))&amp;""</f>
        <v/>
      </c>
      <c r="AL995" s="20" t="str">
        <f>IF(AM995="","",$AM995&amp;"@"&amp;AN995&amp;IF(AN995="","","@"&amp;COUNTIF($AK$3:AK995,AN995)))</f>
        <v/>
      </c>
      <c r="AM995" s="26" t="str">
        <f t="shared" si="472"/>
        <v/>
      </c>
      <c r="AN995" s="4" t="str">
        <f>IF(AK995="",IF(AND(OR(H995&lt;&gt;"",G995&lt;&gt;""),E995=""),INDEX($AK$3:AK994,MATCH(MAX($AG$3:AG994),$AG$3:AG994,0),0),""),AK995)</f>
        <v/>
      </c>
      <c r="AO995" s="20" t="str">
        <f>IF(H995="",IF(AN995="","",IFERROR(INDEX(雇用者!$D$3:$D$100003,MATCH($AN995,雇用者!B$3:B$100003,0),0),"")),H995)&amp;""</f>
        <v/>
      </c>
      <c r="AP995" s="20" t="str">
        <f>IF(AN995="","",IFERROR(IF(AND(入力!I995="",H995=""),INDEX(雇用者!$E$3:$E$100003,MATCH($AN995,雇用者!B$3:B$100003,0),0),I995),I995))&amp;""</f>
        <v/>
      </c>
      <c r="AQ995" s="20" t="str">
        <f t="shared" si="473"/>
        <v/>
      </c>
      <c r="AR995" s="20" t="str">
        <f t="shared" si="474"/>
        <v/>
      </c>
      <c r="AS995" s="20" t="str">
        <f>IF(AN995="","",IFERROR(IF(AND(入力!G995="",H995=""),INDEX(雇用者!$F$3:$Y$100003,MATCH($AN995,雇用者!B$3:B$100003,0),MATCH($AM995,雇用者!$F$1:$Y$1,1)),IF(G995="","",G995)),IF(G995="","",G995)))</f>
        <v/>
      </c>
      <c r="AT995" s="21" t="str">
        <f t="shared" si="475"/>
        <v/>
      </c>
      <c r="AU995" s="21" t="str">
        <f>IF(AND(AT995&lt;&gt;"",COUNTIF($AL$3:AL995,AL995)=1),SUMIF($AL$3:$AT$100003,AL995,$AT$3:$AT$100003),"")</f>
        <v/>
      </c>
      <c r="AV995" s="21" t="str">
        <f>IF(AND(COUNTIF($AM$3:AM995,AM995)=COUNTIF($AM$3:AM100995,AM995),AM995&lt;&gt;""),SUMIF($AM$3:AM995,AM995,$AT$3:AT995),"")</f>
        <v/>
      </c>
      <c r="AW995" s="96"/>
      <c r="AX995" s="20" t="str">
        <f>IF(COUNT(BC995:BH995)=6,MAX($AX$3:AX994)+1,"")</f>
        <v/>
      </c>
      <c r="AY995" s="20" t="str">
        <f>IF(AZ995="","",RANK(AZ995,$AZ$3:$AZ$100003,1)+COUNTIF($AZ$3:AZ995,AZ995)-1)</f>
        <v/>
      </c>
      <c r="AZ995" s="20" t="str">
        <f t="shared" si="476"/>
        <v/>
      </c>
      <c r="BA995" s="20" t="str">
        <f>IF(AN995="","",IF(COUNTIF($AN$3:AN995,AN995)=1,1+MAX($BA$3:BA994),INDEX($BA$3:BA994,MATCH(AN995,$AN$3:AN995,0),0)))</f>
        <v/>
      </c>
      <c r="BB995" s="20" t="str">
        <f>IF(AO995="","",IF(COUNTIF($AO$3:AO995,AO995)=1,1+MAX($BB$3:BB994),INDEX($BB$3:BB994,MATCH(AO995,$AO$3:AO995,0),0)))</f>
        <v/>
      </c>
      <c r="BC995" s="54" t="str">
        <f t="shared" si="477"/>
        <v/>
      </c>
      <c r="BD995" s="54" t="str">
        <f t="shared" si="478"/>
        <v/>
      </c>
      <c r="BE995" s="20" t="str">
        <f>IF($AN995="","",IF(COUNTIF(AN995,"*"&amp;BE$1&amp;"*"),COUNTIF(AN$3:AN995,"*"&amp;BE$1&amp;"*"),""))</f>
        <v/>
      </c>
      <c r="BF995" s="20" t="str">
        <f>IF($AN995="","",IF(COUNTIF(AO995,"*"&amp;BF$1&amp;"*"),COUNTIF(AO$3:AO995,"*"&amp;BF$1&amp;"*"),""))</f>
        <v/>
      </c>
      <c r="BG995" s="20" t="str">
        <f>IF($AN995="","",IF(COUNTIF(AP995,"*"&amp;BG$1&amp;"*"),COUNTIF(AP$3:AP995,"*"&amp;BG$1&amp;"*"),""))</f>
        <v/>
      </c>
      <c r="BH995" s="20" t="str">
        <f>IF($AN995="","",IF(COUNTIF(AQ995,"*"&amp;BH$1&amp;"*"),COUNTIF(AQ$3:AQ995,"*"&amp;BH$1&amp;"*"),""))</f>
        <v/>
      </c>
      <c r="BI995" s="58" t="str">
        <f t="shared" si="479"/>
        <v/>
      </c>
      <c r="BJ995" s="20" t="str">
        <f t="shared" si="480"/>
        <v/>
      </c>
      <c r="BK995" s="20" t="str">
        <f t="shared" si="481"/>
        <v/>
      </c>
      <c r="BM995" s="20" t="str">
        <f>IF($BM$1&gt;=1+MAX($BM$3:BM994),1+MAX($BM$3:BM994),"")</f>
        <v/>
      </c>
      <c r="BN995" s="20" t="str">
        <f t="shared" si="482"/>
        <v/>
      </c>
      <c r="BO995" s="20" t="str">
        <f t="shared" si="482"/>
        <v/>
      </c>
      <c r="BP995" s="20" t="str">
        <f t="shared" si="482"/>
        <v/>
      </c>
      <c r="BQ995" s="20" t="str">
        <f t="shared" si="482"/>
        <v/>
      </c>
      <c r="BR995" s="20" t="str">
        <f t="shared" si="482"/>
        <v/>
      </c>
      <c r="BS995" s="20" t="str">
        <f t="shared" si="482"/>
        <v/>
      </c>
      <c r="BT995" s="20" t="str">
        <f t="shared" si="482"/>
        <v/>
      </c>
      <c r="BU995" s="20" t="str">
        <f t="shared" si="482"/>
        <v/>
      </c>
      <c r="BV995" s="20" t="str">
        <f t="shared" si="482"/>
        <v/>
      </c>
      <c r="BW995" s="20" t="str">
        <f t="shared" si="482"/>
        <v/>
      </c>
      <c r="BX995" s="20" t="str">
        <f t="shared" si="482"/>
        <v/>
      </c>
    </row>
    <row r="996" spans="2:76" ht="30" customHeight="1" x14ac:dyDescent="0.2">
      <c r="B996" s="52"/>
      <c r="C996" s="52"/>
      <c r="D996" s="52"/>
      <c r="E996" s="30"/>
      <c r="F996" s="31"/>
      <c r="G996" s="32"/>
      <c r="H996" s="30"/>
      <c r="I996" s="31"/>
      <c r="J996" s="34"/>
      <c r="K996" s="112" t="str">
        <f t="shared" si="459"/>
        <v/>
      </c>
      <c r="L996" s="108" t="str">
        <f t="shared" si="460"/>
        <v/>
      </c>
      <c r="M996" s="108" t="str">
        <f t="shared" si="461"/>
        <v/>
      </c>
      <c r="N996" s="31" t="str">
        <f t="shared" si="462"/>
        <v/>
      </c>
      <c r="O996" s="31" t="str">
        <f t="shared" si="463"/>
        <v/>
      </c>
      <c r="P996" s="49" t="str">
        <f t="shared" si="464"/>
        <v/>
      </c>
      <c r="Q996" s="49" t="str">
        <f t="shared" si="465"/>
        <v/>
      </c>
      <c r="R996" s="32" t="str">
        <f t="shared" si="466"/>
        <v/>
      </c>
      <c r="S996" s="19"/>
      <c r="T996" s="45" t="str">
        <f t="shared" si="467"/>
        <v/>
      </c>
      <c r="U996" s="32" t="str">
        <f t="shared" si="468"/>
        <v/>
      </c>
      <c r="V996" s="22"/>
      <c r="W996" s="6" t="str">
        <f t="shared" si="456"/>
        <v/>
      </c>
      <c r="X996" s="7" t="str">
        <f t="shared" si="469"/>
        <v/>
      </c>
      <c r="Y996" s="19"/>
      <c r="Z996" s="13" t="str">
        <f t="shared" si="457"/>
        <v/>
      </c>
      <c r="AA996" s="13" t="str">
        <f t="shared" si="470"/>
        <v/>
      </c>
      <c r="AB996" s="7" t="str">
        <f t="shared" si="471"/>
        <v/>
      </c>
      <c r="AC996" s="22"/>
      <c r="AD996" s="3" t="str">
        <f>IF(B996="","",COUNT(B$3:B996))</f>
        <v/>
      </c>
      <c r="AE996" s="3" t="str">
        <f>IF(C996="","",COUNT(C$3:C996))</f>
        <v/>
      </c>
      <c r="AF996" s="3" t="str">
        <f>IF(D996="","",COUNT(D$3:D996))</f>
        <v/>
      </c>
      <c r="AG996" s="20" t="str">
        <f>IF(E996="","",COUNTA($E$3:E996))</f>
        <v/>
      </c>
      <c r="AH996" s="38" t="str">
        <f>IF(B996="",IF(OR($C996&lt;&gt;"",$D996&lt;&gt;"",$E996&lt;&gt;"",$H996&lt;&gt;"",$G996&lt;&gt;""),INDEX(AH$3:AH995,MATCH(MAX(AD$3:AD995),AD$3:AD995,0),0),""),B996)</f>
        <v/>
      </c>
      <c r="AI996" s="38" t="str">
        <f>IF(C996="",IF(OR($D996&lt;&gt;"",$E996&lt;&gt;"",$H996&lt;&gt;"",$G996&lt;&gt;""),INDEX(AI$3:AI995,MATCH(MAX(AE$3:AE995),AE$3:AE995,0),0),""),C996)</f>
        <v/>
      </c>
      <c r="AJ996" s="38" t="str">
        <f>IF(D996="",IF(OR($E996&lt;&gt;"",$H996&lt;&gt;"",$G996&lt;&gt;""),INDEX(AJ$3:AJ995,MATCH(MAX(AF$3:AF995),AF$3:AF995,0),0),""),D996)</f>
        <v/>
      </c>
      <c r="AK996" s="4" t="str">
        <f>IF(入力!E996="","",IFERROR(INDEX(雇用者!$B$3:$B$100003,IFERROR(MATCH("*"&amp;$E996&amp;"*",雇用者!B$3:B$100003,0),MATCH("*"&amp;$E996&amp;"*",雇用者!C$3:C$100003,0)),0),入力!E996))&amp;""</f>
        <v/>
      </c>
      <c r="AL996" s="20" t="str">
        <f>IF(AM996="","",$AM996&amp;"@"&amp;AN996&amp;IF(AN996="","","@"&amp;COUNTIF($AK$3:AK996,AN996)))</f>
        <v/>
      </c>
      <c r="AM996" s="26" t="str">
        <f t="shared" si="472"/>
        <v/>
      </c>
      <c r="AN996" s="4" t="str">
        <f>IF(AK996="",IF(AND(OR(H996&lt;&gt;"",G996&lt;&gt;""),E996=""),INDEX($AK$3:AK995,MATCH(MAX($AG$3:AG995),$AG$3:AG995,0),0),""),AK996)</f>
        <v/>
      </c>
      <c r="AO996" s="20" t="str">
        <f>IF(H996="",IF(AN996="","",IFERROR(INDEX(雇用者!$D$3:$D$100003,MATCH($AN996,雇用者!B$3:B$100003,0),0),"")),H996)&amp;""</f>
        <v/>
      </c>
      <c r="AP996" s="20" t="str">
        <f>IF(AN996="","",IFERROR(IF(AND(入力!I996="",H996=""),INDEX(雇用者!$E$3:$E$100003,MATCH($AN996,雇用者!B$3:B$100003,0),0),I996),I996))&amp;""</f>
        <v/>
      </c>
      <c r="AQ996" s="20" t="str">
        <f t="shared" si="473"/>
        <v/>
      </c>
      <c r="AR996" s="20" t="str">
        <f t="shared" si="474"/>
        <v/>
      </c>
      <c r="AS996" s="20" t="str">
        <f>IF(AN996="","",IFERROR(IF(AND(入力!G996="",H996=""),INDEX(雇用者!$F$3:$Y$100003,MATCH($AN996,雇用者!B$3:B$100003,0),MATCH($AM996,雇用者!$F$1:$Y$1,1)),IF(G996="","",G996)),IF(G996="","",G996)))</f>
        <v/>
      </c>
      <c r="AT996" s="21" t="str">
        <f t="shared" si="475"/>
        <v/>
      </c>
      <c r="AU996" s="21" t="str">
        <f>IF(AND(AT996&lt;&gt;"",COUNTIF($AL$3:AL996,AL996)=1),SUMIF($AL$3:$AT$100003,AL996,$AT$3:$AT$100003),"")</f>
        <v/>
      </c>
      <c r="AV996" s="21" t="str">
        <f>IF(AND(COUNTIF($AM$3:AM996,AM996)=COUNTIF($AM$3:AM100996,AM996),AM996&lt;&gt;""),SUMIF($AM$3:AM996,AM996,$AT$3:AT996),"")</f>
        <v/>
      </c>
      <c r="AW996" s="96"/>
      <c r="AX996" s="20" t="str">
        <f>IF(COUNT(BC996:BH996)=6,MAX($AX$3:AX995)+1,"")</f>
        <v/>
      </c>
      <c r="AY996" s="20" t="str">
        <f>IF(AZ996="","",RANK(AZ996,$AZ$3:$AZ$100003,1)+COUNTIF($AZ$3:AZ996,AZ996)-1)</f>
        <v/>
      </c>
      <c r="AZ996" s="20" t="str">
        <f t="shared" si="476"/>
        <v/>
      </c>
      <c r="BA996" s="20" t="str">
        <f>IF(AN996="","",IF(COUNTIF($AN$3:AN996,AN996)=1,1+MAX($BA$3:BA995),INDEX($BA$3:BA995,MATCH(AN996,$AN$3:AN996,0),0)))</f>
        <v/>
      </c>
      <c r="BB996" s="20" t="str">
        <f>IF(AO996="","",IF(COUNTIF($AO$3:AO996,AO996)=1,1+MAX($BB$3:BB995),INDEX($BB$3:BB995,MATCH(AO996,$AO$3:AO996,0),0)))</f>
        <v/>
      </c>
      <c r="BC996" s="54" t="str">
        <f t="shared" si="477"/>
        <v/>
      </c>
      <c r="BD996" s="54" t="str">
        <f t="shared" si="478"/>
        <v/>
      </c>
      <c r="BE996" s="20" t="str">
        <f>IF($AN996="","",IF(COUNTIF(AN996,"*"&amp;BE$1&amp;"*"),COUNTIF(AN$3:AN996,"*"&amp;BE$1&amp;"*"),""))</f>
        <v/>
      </c>
      <c r="BF996" s="20" t="str">
        <f>IF($AN996="","",IF(COUNTIF(AO996,"*"&amp;BF$1&amp;"*"),COUNTIF(AO$3:AO996,"*"&amp;BF$1&amp;"*"),""))</f>
        <v/>
      </c>
      <c r="BG996" s="20" t="str">
        <f>IF($AN996="","",IF(COUNTIF(AP996,"*"&amp;BG$1&amp;"*"),COUNTIF(AP$3:AP996,"*"&amp;BG$1&amp;"*"),""))</f>
        <v/>
      </c>
      <c r="BH996" s="20" t="str">
        <f>IF($AN996="","",IF(COUNTIF(AQ996,"*"&amp;BH$1&amp;"*"),COUNTIF(AQ$3:AQ996,"*"&amp;BH$1&amp;"*"),""))</f>
        <v/>
      </c>
      <c r="BI996" s="58" t="str">
        <f t="shared" si="479"/>
        <v/>
      </c>
      <c r="BJ996" s="20" t="str">
        <f t="shared" si="480"/>
        <v/>
      </c>
      <c r="BK996" s="20" t="str">
        <f t="shared" si="481"/>
        <v/>
      </c>
      <c r="BM996" s="20" t="str">
        <f>IF($BM$1&gt;=1+MAX($BM$3:BM995),1+MAX($BM$3:BM995),"")</f>
        <v/>
      </c>
      <c r="BN996" s="20" t="str">
        <f t="shared" si="482"/>
        <v/>
      </c>
      <c r="BO996" s="20" t="str">
        <f t="shared" si="482"/>
        <v/>
      </c>
      <c r="BP996" s="20" t="str">
        <f t="shared" si="482"/>
        <v/>
      </c>
      <c r="BQ996" s="20" t="str">
        <f t="shared" si="482"/>
        <v/>
      </c>
      <c r="BR996" s="20" t="str">
        <f t="shared" si="482"/>
        <v/>
      </c>
      <c r="BS996" s="20" t="str">
        <f t="shared" si="482"/>
        <v/>
      </c>
      <c r="BT996" s="20" t="str">
        <f t="shared" si="482"/>
        <v/>
      </c>
      <c r="BU996" s="20" t="str">
        <f t="shared" si="482"/>
        <v/>
      </c>
      <c r="BV996" s="20" t="str">
        <f t="shared" si="482"/>
        <v/>
      </c>
      <c r="BW996" s="20" t="str">
        <f t="shared" si="482"/>
        <v/>
      </c>
      <c r="BX996" s="20" t="str">
        <f t="shared" si="482"/>
        <v/>
      </c>
    </row>
    <row r="997" spans="2:76" ht="30" customHeight="1" x14ac:dyDescent="0.2">
      <c r="B997" s="52"/>
      <c r="C997" s="52"/>
      <c r="D997" s="52"/>
      <c r="E997" s="30"/>
      <c r="F997" s="31"/>
      <c r="G997" s="32"/>
      <c r="H997" s="30"/>
      <c r="I997" s="31"/>
      <c r="J997" s="34"/>
      <c r="K997" s="112" t="str">
        <f t="shared" si="459"/>
        <v/>
      </c>
      <c r="L997" s="108" t="str">
        <f t="shared" si="460"/>
        <v/>
      </c>
      <c r="M997" s="108" t="str">
        <f t="shared" si="461"/>
        <v/>
      </c>
      <c r="N997" s="31" t="str">
        <f t="shared" si="462"/>
        <v/>
      </c>
      <c r="O997" s="31" t="str">
        <f t="shared" si="463"/>
        <v/>
      </c>
      <c r="P997" s="49" t="str">
        <f t="shared" si="464"/>
        <v/>
      </c>
      <c r="Q997" s="49" t="str">
        <f t="shared" si="465"/>
        <v/>
      </c>
      <c r="R997" s="32" t="str">
        <f t="shared" si="466"/>
        <v/>
      </c>
      <c r="S997" s="19"/>
      <c r="T997" s="45" t="str">
        <f t="shared" si="467"/>
        <v/>
      </c>
      <c r="U997" s="32" t="str">
        <f t="shared" si="468"/>
        <v/>
      </c>
      <c r="V997" s="22"/>
      <c r="W997" s="6" t="str">
        <f t="shared" si="456"/>
        <v/>
      </c>
      <c r="X997" s="7" t="str">
        <f t="shared" si="469"/>
        <v/>
      </c>
      <c r="Y997" s="19"/>
      <c r="Z997" s="13" t="str">
        <f t="shared" si="457"/>
        <v/>
      </c>
      <c r="AA997" s="13" t="str">
        <f t="shared" si="470"/>
        <v/>
      </c>
      <c r="AB997" s="7" t="str">
        <f t="shared" si="471"/>
        <v/>
      </c>
      <c r="AC997" s="22"/>
      <c r="AD997" s="3" t="str">
        <f>IF(B997="","",COUNT(B$3:B997))</f>
        <v/>
      </c>
      <c r="AE997" s="3" t="str">
        <f>IF(C997="","",COUNT(C$3:C997))</f>
        <v/>
      </c>
      <c r="AF997" s="3" t="str">
        <f>IF(D997="","",COUNT(D$3:D997))</f>
        <v/>
      </c>
      <c r="AG997" s="20" t="str">
        <f>IF(E997="","",COUNTA($E$3:E997))</f>
        <v/>
      </c>
      <c r="AH997" s="38" t="str">
        <f>IF(B997="",IF(OR($C997&lt;&gt;"",$D997&lt;&gt;"",$E997&lt;&gt;"",$H997&lt;&gt;"",$G997&lt;&gt;""),INDEX(AH$3:AH996,MATCH(MAX(AD$3:AD996),AD$3:AD996,0),0),""),B997)</f>
        <v/>
      </c>
      <c r="AI997" s="38" t="str">
        <f>IF(C997="",IF(OR($D997&lt;&gt;"",$E997&lt;&gt;"",$H997&lt;&gt;"",$G997&lt;&gt;""),INDEX(AI$3:AI996,MATCH(MAX(AE$3:AE996),AE$3:AE996,0),0),""),C997)</f>
        <v/>
      </c>
      <c r="AJ997" s="38" t="str">
        <f>IF(D997="",IF(OR($E997&lt;&gt;"",$H997&lt;&gt;"",$G997&lt;&gt;""),INDEX(AJ$3:AJ996,MATCH(MAX(AF$3:AF996),AF$3:AF996,0),0),""),D997)</f>
        <v/>
      </c>
      <c r="AK997" s="4" t="str">
        <f>IF(入力!E997="","",IFERROR(INDEX(雇用者!$B$3:$B$100003,IFERROR(MATCH("*"&amp;$E997&amp;"*",雇用者!B$3:B$100003,0),MATCH("*"&amp;$E997&amp;"*",雇用者!C$3:C$100003,0)),0),入力!E997))&amp;""</f>
        <v/>
      </c>
      <c r="AL997" s="20" t="str">
        <f>IF(AM997="","",$AM997&amp;"@"&amp;AN997&amp;IF(AN997="","","@"&amp;COUNTIF($AK$3:AK997,AN997)))</f>
        <v/>
      </c>
      <c r="AM997" s="26" t="str">
        <f t="shared" si="472"/>
        <v/>
      </c>
      <c r="AN997" s="4" t="str">
        <f>IF(AK997="",IF(AND(OR(H997&lt;&gt;"",G997&lt;&gt;""),E997=""),INDEX($AK$3:AK996,MATCH(MAX($AG$3:AG996),$AG$3:AG996,0),0),""),AK997)</f>
        <v/>
      </c>
      <c r="AO997" s="20" t="str">
        <f>IF(H997="",IF(AN997="","",IFERROR(INDEX(雇用者!$D$3:$D$100003,MATCH($AN997,雇用者!B$3:B$100003,0),0),"")),H997)&amp;""</f>
        <v/>
      </c>
      <c r="AP997" s="20" t="str">
        <f>IF(AN997="","",IFERROR(IF(AND(入力!I997="",H997=""),INDEX(雇用者!$E$3:$E$100003,MATCH($AN997,雇用者!B$3:B$100003,0),0),I997),I997))&amp;""</f>
        <v/>
      </c>
      <c r="AQ997" s="20" t="str">
        <f t="shared" si="473"/>
        <v/>
      </c>
      <c r="AR997" s="20" t="str">
        <f t="shared" si="474"/>
        <v/>
      </c>
      <c r="AS997" s="20" t="str">
        <f>IF(AN997="","",IFERROR(IF(AND(入力!G997="",H997=""),INDEX(雇用者!$F$3:$Y$100003,MATCH($AN997,雇用者!B$3:B$100003,0),MATCH($AM997,雇用者!$F$1:$Y$1,1)),IF(G997="","",G997)),IF(G997="","",G997)))</f>
        <v/>
      </c>
      <c r="AT997" s="21" t="str">
        <f t="shared" si="475"/>
        <v/>
      </c>
      <c r="AU997" s="21" t="str">
        <f>IF(AND(AT997&lt;&gt;"",COUNTIF($AL$3:AL997,AL997)=1),SUMIF($AL$3:$AT$100003,AL997,$AT$3:$AT$100003),"")</f>
        <v/>
      </c>
      <c r="AV997" s="21" t="str">
        <f>IF(AND(COUNTIF($AM$3:AM997,AM997)=COUNTIF($AM$3:AM100997,AM997),AM997&lt;&gt;""),SUMIF($AM$3:AM997,AM997,$AT$3:AT997),"")</f>
        <v/>
      </c>
      <c r="AW997" s="96"/>
      <c r="AX997" s="20" t="str">
        <f>IF(COUNT(BC997:BH997)=6,MAX($AX$3:AX996)+1,"")</f>
        <v/>
      </c>
      <c r="AY997" s="20" t="str">
        <f>IF(AZ997="","",RANK(AZ997,$AZ$3:$AZ$100003,1)+COUNTIF($AZ$3:AZ997,AZ997)-1)</f>
        <v/>
      </c>
      <c r="AZ997" s="20" t="str">
        <f t="shared" si="476"/>
        <v/>
      </c>
      <c r="BA997" s="20" t="str">
        <f>IF(AN997="","",IF(COUNTIF($AN$3:AN997,AN997)=1,1+MAX($BA$3:BA996),INDEX($BA$3:BA996,MATCH(AN997,$AN$3:AN997,0),0)))</f>
        <v/>
      </c>
      <c r="BB997" s="20" t="str">
        <f>IF(AO997="","",IF(COUNTIF($AO$3:AO997,AO997)=1,1+MAX($BB$3:BB996),INDEX($BB$3:BB996,MATCH(AO997,$AO$3:AO997,0),0)))</f>
        <v/>
      </c>
      <c r="BC997" s="54" t="str">
        <f t="shared" si="477"/>
        <v/>
      </c>
      <c r="BD997" s="54" t="str">
        <f t="shared" si="478"/>
        <v/>
      </c>
      <c r="BE997" s="20" t="str">
        <f>IF($AN997="","",IF(COUNTIF(AN997,"*"&amp;BE$1&amp;"*"),COUNTIF(AN$3:AN997,"*"&amp;BE$1&amp;"*"),""))</f>
        <v/>
      </c>
      <c r="BF997" s="20" t="str">
        <f>IF($AN997="","",IF(COUNTIF(AO997,"*"&amp;BF$1&amp;"*"),COUNTIF(AO$3:AO997,"*"&amp;BF$1&amp;"*"),""))</f>
        <v/>
      </c>
      <c r="BG997" s="20" t="str">
        <f>IF($AN997="","",IF(COUNTIF(AP997,"*"&amp;BG$1&amp;"*"),COUNTIF(AP$3:AP997,"*"&amp;BG$1&amp;"*"),""))</f>
        <v/>
      </c>
      <c r="BH997" s="20" t="str">
        <f>IF($AN997="","",IF(COUNTIF(AQ997,"*"&amp;BH$1&amp;"*"),COUNTIF(AQ$3:AQ997,"*"&amp;BH$1&amp;"*"),""))</f>
        <v/>
      </c>
      <c r="BI997" s="58" t="str">
        <f t="shared" si="479"/>
        <v/>
      </c>
      <c r="BJ997" s="20" t="str">
        <f t="shared" si="480"/>
        <v/>
      </c>
      <c r="BK997" s="20" t="str">
        <f t="shared" si="481"/>
        <v/>
      </c>
      <c r="BM997" s="20" t="str">
        <f>IF($BM$1&gt;=1+MAX($BM$3:BM996),1+MAX($BM$3:BM996),"")</f>
        <v/>
      </c>
      <c r="BN997" s="20" t="str">
        <f t="shared" si="482"/>
        <v/>
      </c>
      <c r="BO997" s="20" t="str">
        <f t="shared" si="482"/>
        <v/>
      </c>
      <c r="BP997" s="20" t="str">
        <f t="shared" si="482"/>
        <v/>
      </c>
      <c r="BQ997" s="20" t="str">
        <f t="shared" si="482"/>
        <v/>
      </c>
      <c r="BR997" s="20" t="str">
        <f t="shared" si="482"/>
        <v/>
      </c>
      <c r="BS997" s="20" t="str">
        <f t="shared" si="482"/>
        <v/>
      </c>
      <c r="BT997" s="20" t="str">
        <f t="shared" si="482"/>
        <v/>
      </c>
      <c r="BU997" s="20" t="str">
        <f t="shared" si="482"/>
        <v/>
      </c>
      <c r="BV997" s="20" t="str">
        <f t="shared" si="482"/>
        <v/>
      </c>
      <c r="BW997" s="20" t="str">
        <f t="shared" si="482"/>
        <v/>
      </c>
      <c r="BX997" s="20" t="str">
        <f t="shared" si="482"/>
        <v/>
      </c>
    </row>
    <row r="998" spans="2:76" ht="30" customHeight="1" x14ac:dyDescent="0.2">
      <c r="B998" s="52"/>
      <c r="C998" s="52"/>
      <c r="D998" s="52"/>
      <c r="E998" s="30"/>
      <c r="F998" s="31"/>
      <c r="G998" s="32"/>
      <c r="H998" s="30"/>
      <c r="I998" s="31"/>
      <c r="J998" s="34"/>
      <c r="K998" s="112" t="str">
        <f t="shared" si="459"/>
        <v/>
      </c>
      <c r="L998" s="108" t="str">
        <f t="shared" si="460"/>
        <v/>
      </c>
      <c r="M998" s="108" t="str">
        <f t="shared" si="461"/>
        <v/>
      </c>
      <c r="N998" s="31" t="str">
        <f t="shared" si="462"/>
        <v/>
      </c>
      <c r="O998" s="31" t="str">
        <f t="shared" si="463"/>
        <v/>
      </c>
      <c r="P998" s="49" t="str">
        <f t="shared" si="464"/>
        <v/>
      </c>
      <c r="Q998" s="49" t="str">
        <f t="shared" si="465"/>
        <v/>
      </c>
      <c r="R998" s="32" t="str">
        <f t="shared" si="466"/>
        <v/>
      </c>
      <c r="S998" s="19"/>
      <c r="T998" s="45" t="str">
        <f t="shared" si="467"/>
        <v/>
      </c>
      <c r="U998" s="32" t="str">
        <f t="shared" si="468"/>
        <v/>
      </c>
      <c r="V998" s="22"/>
      <c r="W998" s="6" t="str">
        <f t="shared" si="456"/>
        <v/>
      </c>
      <c r="X998" s="7" t="str">
        <f t="shared" si="469"/>
        <v/>
      </c>
      <c r="Y998" s="19"/>
      <c r="Z998" s="13" t="str">
        <f t="shared" si="457"/>
        <v/>
      </c>
      <c r="AA998" s="13" t="str">
        <f t="shared" si="470"/>
        <v/>
      </c>
      <c r="AB998" s="7" t="str">
        <f t="shared" si="471"/>
        <v/>
      </c>
      <c r="AC998" s="22"/>
      <c r="AD998" s="3" t="str">
        <f>IF(B998="","",COUNT(B$3:B998))</f>
        <v/>
      </c>
      <c r="AE998" s="3" t="str">
        <f>IF(C998="","",COUNT(C$3:C998))</f>
        <v/>
      </c>
      <c r="AF998" s="3" t="str">
        <f>IF(D998="","",COUNT(D$3:D998))</f>
        <v/>
      </c>
      <c r="AG998" s="20" t="str">
        <f>IF(E998="","",COUNTA($E$3:E998))</f>
        <v/>
      </c>
      <c r="AH998" s="38" t="str">
        <f>IF(B998="",IF(OR($C998&lt;&gt;"",$D998&lt;&gt;"",$E998&lt;&gt;"",$H998&lt;&gt;"",$G998&lt;&gt;""),INDEX(AH$3:AH997,MATCH(MAX(AD$3:AD997),AD$3:AD997,0),0),""),B998)</f>
        <v/>
      </c>
      <c r="AI998" s="38" t="str">
        <f>IF(C998="",IF(OR($D998&lt;&gt;"",$E998&lt;&gt;"",$H998&lt;&gt;"",$G998&lt;&gt;""),INDEX(AI$3:AI997,MATCH(MAX(AE$3:AE997),AE$3:AE997,0),0),""),C998)</f>
        <v/>
      </c>
      <c r="AJ998" s="38" t="str">
        <f>IF(D998="",IF(OR($E998&lt;&gt;"",$H998&lt;&gt;"",$G998&lt;&gt;""),INDEX(AJ$3:AJ997,MATCH(MAX(AF$3:AF997),AF$3:AF997,0),0),""),D998)</f>
        <v/>
      </c>
      <c r="AK998" s="4" t="str">
        <f>IF(入力!E998="","",IFERROR(INDEX(雇用者!$B$3:$B$100003,IFERROR(MATCH("*"&amp;$E998&amp;"*",雇用者!B$3:B$100003,0),MATCH("*"&amp;$E998&amp;"*",雇用者!C$3:C$100003,0)),0),入力!E998))&amp;""</f>
        <v/>
      </c>
      <c r="AL998" s="20" t="str">
        <f>IF(AM998="","",$AM998&amp;"@"&amp;AN998&amp;IF(AN998="","","@"&amp;COUNTIF($AK$3:AK998,AN998)))</f>
        <v/>
      </c>
      <c r="AM998" s="26" t="str">
        <f t="shared" si="472"/>
        <v/>
      </c>
      <c r="AN998" s="4" t="str">
        <f>IF(AK998="",IF(AND(OR(H998&lt;&gt;"",G998&lt;&gt;""),E998=""),INDEX($AK$3:AK997,MATCH(MAX($AG$3:AG997),$AG$3:AG997,0),0),""),AK998)</f>
        <v/>
      </c>
      <c r="AO998" s="20" t="str">
        <f>IF(H998="",IF(AN998="","",IFERROR(INDEX(雇用者!$D$3:$D$100003,MATCH($AN998,雇用者!B$3:B$100003,0),0),"")),H998)&amp;""</f>
        <v/>
      </c>
      <c r="AP998" s="20" t="str">
        <f>IF(AN998="","",IFERROR(IF(AND(入力!I998="",H998=""),INDEX(雇用者!$E$3:$E$100003,MATCH($AN998,雇用者!B$3:B$100003,0),0),I998),I998))&amp;""</f>
        <v/>
      </c>
      <c r="AQ998" s="20" t="str">
        <f t="shared" si="473"/>
        <v/>
      </c>
      <c r="AR998" s="20" t="str">
        <f t="shared" si="474"/>
        <v/>
      </c>
      <c r="AS998" s="20" t="str">
        <f>IF(AN998="","",IFERROR(IF(AND(入力!G998="",H998=""),INDEX(雇用者!$F$3:$Y$100003,MATCH($AN998,雇用者!B$3:B$100003,0),MATCH($AM998,雇用者!$F$1:$Y$1,1)),IF(G998="","",G998)),IF(G998="","",G998)))</f>
        <v/>
      </c>
      <c r="AT998" s="21" t="str">
        <f t="shared" si="475"/>
        <v/>
      </c>
      <c r="AU998" s="21" t="str">
        <f>IF(AND(AT998&lt;&gt;"",COUNTIF($AL$3:AL998,AL998)=1),SUMIF($AL$3:$AT$100003,AL998,$AT$3:$AT$100003),"")</f>
        <v/>
      </c>
      <c r="AV998" s="21" t="str">
        <f>IF(AND(COUNTIF($AM$3:AM998,AM998)=COUNTIF($AM$3:AM100998,AM998),AM998&lt;&gt;""),SUMIF($AM$3:AM998,AM998,$AT$3:AT998),"")</f>
        <v/>
      </c>
      <c r="AW998" s="96"/>
      <c r="AX998" s="20" t="str">
        <f>IF(COUNT(BC998:BH998)=6,MAX($AX$3:AX997)+1,"")</f>
        <v/>
      </c>
      <c r="AY998" s="20" t="str">
        <f>IF(AZ998="","",RANK(AZ998,$AZ$3:$AZ$100003,1)+COUNTIF($AZ$3:AZ998,AZ998)-1)</f>
        <v/>
      </c>
      <c r="AZ998" s="20" t="str">
        <f t="shared" si="476"/>
        <v/>
      </c>
      <c r="BA998" s="20" t="str">
        <f>IF(AN998="","",IF(COUNTIF($AN$3:AN998,AN998)=1,1+MAX($BA$3:BA997),INDEX($BA$3:BA997,MATCH(AN998,$AN$3:AN998,0),0)))</f>
        <v/>
      </c>
      <c r="BB998" s="20" t="str">
        <f>IF(AO998="","",IF(COUNTIF($AO$3:AO998,AO998)=1,1+MAX($BB$3:BB997),INDEX($BB$3:BB997,MATCH(AO998,$AO$3:AO998,0),0)))</f>
        <v/>
      </c>
      <c r="BC998" s="54" t="str">
        <f t="shared" si="477"/>
        <v/>
      </c>
      <c r="BD998" s="54" t="str">
        <f t="shared" si="478"/>
        <v/>
      </c>
      <c r="BE998" s="20" t="str">
        <f>IF($AN998="","",IF(COUNTIF(AN998,"*"&amp;BE$1&amp;"*"),COUNTIF(AN$3:AN998,"*"&amp;BE$1&amp;"*"),""))</f>
        <v/>
      </c>
      <c r="BF998" s="20" t="str">
        <f>IF($AN998="","",IF(COUNTIF(AO998,"*"&amp;BF$1&amp;"*"),COUNTIF(AO$3:AO998,"*"&amp;BF$1&amp;"*"),""))</f>
        <v/>
      </c>
      <c r="BG998" s="20" t="str">
        <f>IF($AN998="","",IF(COUNTIF(AP998,"*"&amp;BG$1&amp;"*"),COUNTIF(AP$3:AP998,"*"&amp;BG$1&amp;"*"),""))</f>
        <v/>
      </c>
      <c r="BH998" s="20" t="str">
        <f>IF($AN998="","",IF(COUNTIF(AQ998,"*"&amp;BH$1&amp;"*"),COUNTIF(AQ$3:AQ998,"*"&amp;BH$1&amp;"*"),""))</f>
        <v/>
      </c>
      <c r="BI998" s="58" t="str">
        <f t="shared" si="479"/>
        <v/>
      </c>
      <c r="BJ998" s="20" t="str">
        <f t="shared" si="480"/>
        <v/>
      </c>
      <c r="BK998" s="20" t="str">
        <f t="shared" si="481"/>
        <v/>
      </c>
      <c r="BM998" s="20" t="str">
        <f>IF($BM$1&gt;=1+MAX($BM$3:BM997),1+MAX($BM$3:BM997),"")</f>
        <v/>
      </c>
      <c r="BN998" s="20" t="str">
        <f t="shared" si="482"/>
        <v/>
      </c>
      <c r="BO998" s="20" t="str">
        <f t="shared" si="482"/>
        <v/>
      </c>
      <c r="BP998" s="20" t="str">
        <f t="shared" si="482"/>
        <v/>
      </c>
      <c r="BQ998" s="20" t="str">
        <f t="shared" si="482"/>
        <v/>
      </c>
      <c r="BR998" s="20" t="str">
        <f t="shared" si="482"/>
        <v/>
      </c>
      <c r="BS998" s="20" t="str">
        <f t="shared" si="482"/>
        <v/>
      </c>
      <c r="BT998" s="20" t="str">
        <f t="shared" si="482"/>
        <v/>
      </c>
      <c r="BU998" s="20" t="str">
        <f t="shared" si="482"/>
        <v/>
      </c>
      <c r="BV998" s="20" t="str">
        <f t="shared" si="482"/>
        <v/>
      </c>
      <c r="BW998" s="20" t="str">
        <f t="shared" si="482"/>
        <v/>
      </c>
      <c r="BX998" s="20" t="str">
        <f t="shared" si="482"/>
        <v/>
      </c>
    </row>
    <row r="999" spans="2:76" ht="30" customHeight="1" x14ac:dyDescent="0.2">
      <c r="B999" s="52"/>
      <c r="C999" s="52"/>
      <c r="D999" s="52"/>
      <c r="E999" s="30"/>
      <c r="F999" s="31"/>
      <c r="G999" s="32"/>
      <c r="H999" s="30"/>
      <c r="I999" s="31"/>
      <c r="J999" s="34"/>
      <c r="K999" s="112" t="str">
        <f t="shared" si="459"/>
        <v/>
      </c>
      <c r="L999" s="108" t="str">
        <f t="shared" si="460"/>
        <v/>
      </c>
      <c r="M999" s="108" t="str">
        <f t="shared" si="461"/>
        <v/>
      </c>
      <c r="N999" s="31" t="str">
        <f t="shared" si="462"/>
        <v/>
      </c>
      <c r="O999" s="31" t="str">
        <f t="shared" si="463"/>
        <v/>
      </c>
      <c r="P999" s="49" t="str">
        <f t="shared" si="464"/>
        <v/>
      </c>
      <c r="Q999" s="49" t="str">
        <f t="shared" si="465"/>
        <v/>
      </c>
      <c r="R999" s="32" t="str">
        <f t="shared" si="466"/>
        <v/>
      </c>
      <c r="S999" s="19"/>
      <c r="T999" s="45" t="str">
        <f t="shared" si="467"/>
        <v/>
      </c>
      <c r="U999" s="32" t="str">
        <f t="shared" si="468"/>
        <v/>
      </c>
      <c r="V999" s="22"/>
      <c r="W999" s="6" t="str">
        <f t="shared" si="456"/>
        <v/>
      </c>
      <c r="X999" s="7" t="str">
        <f t="shared" si="469"/>
        <v/>
      </c>
      <c r="Y999" s="19"/>
      <c r="Z999" s="13" t="str">
        <f t="shared" si="457"/>
        <v/>
      </c>
      <c r="AA999" s="13" t="str">
        <f t="shared" si="470"/>
        <v/>
      </c>
      <c r="AB999" s="7" t="str">
        <f t="shared" si="471"/>
        <v/>
      </c>
      <c r="AC999" s="22"/>
      <c r="AD999" s="3" t="str">
        <f>IF(B999="","",COUNT(B$3:B999))</f>
        <v/>
      </c>
      <c r="AE999" s="3" t="str">
        <f>IF(C999="","",COUNT(C$3:C999))</f>
        <v/>
      </c>
      <c r="AF999" s="3" t="str">
        <f>IF(D999="","",COUNT(D$3:D999))</f>
        <v/>
      </c>
      <c r="AG999" s="20" t="str">
        <f>IF(E999="","",COUNTA($E$3:E999))</f>
        <v/>
      </c>
      <c r="AH999" s="38" t="str">
        <f>IF(B999="",IF(OR($C999&lt;&gt;"",$D999&lt;&gt;"",$E999&lt;&gt;"",$H999&lt;&gt;"",$G999&lt;&gt;""),INDEX(AH$3:AH998,MATCH(MAX(AD$3:AD998),AD$3:AD998,0),0),""),B999)</f>
        <v/>
      </c>
      <c r="AI999" s="38" t="str">
        <f>IF(C999="",IF(OR($D999&lt;&gt;"",$E999&lt;&gt;"",$H999&lt;&gt;"",$G999&lt;&gt;""),INDEX(AI$3:AI998,MATCH(MAX(AE$3:AE998),AE$3:AE998,0),0),""),C999)</f>
        <v/>
      </c>
      <c r="AJ999" s="38" t="str">
        <f>IF(D999="",IF(OR($E999&lt;&gt;"",$H999&lt;&gt;"",$G999&lt;&gt;""),INDEX(AJ$3:AJ998,MATCH(MAX(AF$3:AF998),AF$3:AF998,0),0),""),D999)</f>
        <v/>
      </c>
      <c r="AK999" s="4" t="str">
        <f>IF(入力!E999="","",IFERROR(INDEX(雇用者!$B$3:$B$100003,IFERROR(MATCH("*"&amp;$E999&amp;"*",雇用者!B$3:B$100003,0),MATCH("*"&amp;$E999&amp;"*",雇用者!C$3:C$100003,0)),0),入力!E999))&amp;""</f>
        <v/>
      </c>
      <c r="AL999" s="20" t="str">
        <f>IF(AM999="","",$AM999&amp;"@"&amp;AN999&amp;IF(AN999="","","@"&amp;COUNTIF($AK$3:AK999,AN999)))</f>
        <v/>
      </c>
      <c r="AM999" s="26" t="str">
        <f t="shared" si="472"/>
        <v/>
      </c>
      <c r="AN999" s="4" t="str">
        <f>IF(AK999="",IF(AND(OR(H999&lt;&gt;"",G999&lt;&gt;""),E999=""),INDEX($AK$3:AK998,MATCH(MAX($AG$3:AG998),$AG$3:AG998,0),0),""),AK999)</f>
        <v/>
      </c>
      <c r="AO999" s="20" t="str">
        <f>IF(H999="",IF(AN999="","",IFERROR(INDEX(雇用者!$D$3:$D$100003,MATCH($AN999,雇用者!B$3:B$100003,0),0),"")),H999)&amp;""</f>
        <v/>
      </c>
      <c r="AP999" s="20" t="str">
        <f>IF(AN999="","",IFERROR(IF(AND(入力!I999="",H999=""),INDEX(雇用者!$E$3:$E$100003,MATCH($AN999,雇用者!B$3:B$100003,0),0),I999),I999))&amp;""</f>
        <v/>
      </c>
      <c r="AQ999" s="20" t="str">
        <f t="shared" si="473"/>
        <v/>
      </c>
      <c r="AR999" s="20" t="str">
        <f t="shared" si="474"/>
        <v/>
      </c>
      <c r="AS999" s="20" t="str">
        <f>IF(AN999="","",IFERROR(IF(AND(入力!G999="",H999=""),INDEX(雇用者!$F$3:$Y$100003,MATCH($AN999,雇用者!B$3:B$100003,0),MATCH($AM999,雇用者!$F$1:$Y$1,1)),IF(G999="","",G999)),IF(G999="","",G999)))</f>
        <v/>
      </c>
      <c r="AT999" s="21" t="str">
        <f t="shared" si="475"/>
        <v/>
      </c>
      <c r="AU999" s="21" t="str">
        <f>IF(AND(AT999&lt;&gt;"",COUNTIF($AL$3:AL999,AL999)=1),SUMIF($AL$3:$AT$100003,AL999,$AT$3:$AT$100003),"")</f>
        <v/>
      </c>
      <c r="AV999" s="21" t="str">
        <f>IF(AND(COUNTIF($AM$3:AM999,AM999)=COUNTIF($AM$3:AM100999,AM999),AM999&lt;&gt;""),SUMIF($AM$3:AM999,AM999,$AT$3:AT999),"")</f>
        <v/>
      </c>
      <c r="AW999" s="96"/>
      <c r="AX999" s="20" t="str">
        <f>IF(COUNT(BC999:BH999)=6,MAX($AX$3:AX998)+1,"")</f>
        <v/>
      </c>
      <c r="AY999" s="20" t="str">
        <f>IF(AZ999="","",RANK(AZ999,$AZ$3:$AZ$100003,1)+COUNTIF($AZ$3:AZ999,AZ999)-1)</f>
        <v/>
      </c>
      <c r="AZ999" s="20" t="str">
        <f t="shared" si="476"/>
        <v/>
      </c>
      <c r="BA999" s="20" t="str">
        <f>IF(AN999="","",IF(COUNTIF($AN$3:AN999,AN999)=1,1+MAX($BA$3:BA998),INDEX($BA$3:BA998,MATCH(AN999,$AN$3:AN999,0),0)))</f>
        <v/>
      </c>
      <c r="BB999" s="20" t="str">
        <f>IF(AO999="","",IF(COUNTIF($AO$3:AO999,AO999)=1,1+MAX($BB$3:BB998),INDEX($BB$3:BB998,MATCH(AO999,$AO$3:AO999,0),0)))</f>
        <v/>
      </c>
      <c r="BC999" s="54" t="str">
        <f t="shared" si="477"/>
        <v/>
      </c>
      <c r="BD999" s="54" t="str">
        <f t="shared" si="478"/>
        <v/>
      </c>
      <c r="BE999" s="20" t="str">
        <f>IF($AN999="","",IF(COUNTIF(AN999,"*"&amp;BE$1&amp;"*"),COUNTIF(AN$3:AN999,"*"&amp;BE$1&amp;"*"),""))</f>
        <v/>
      </c>
      <c r="BF999" s="20" t="str">
        <f>IF($AN999="","",IF(COUNTIF(AO999,"*"&amp;BF$1&amp;"*"),COUNTIF(AO$3:AO999,"*"&amp;BF$1&amp;"*"),""))</f>
        <v/>
      </c>
      <c r="BG999" s="20" t="str">
        <f>IF($AN999="","",IF(COUNTIF(AP999,"*"&amp;BG$1&amp;"*"),COUNTIF(AP$3:AP999,"*"&amp;BG$1&amp;"*"),""))</f>
        <v/>
      </c>
      <c r="BH999" s="20" t="str">
        <f>IF($AN999="","",IF(COUNTIF(AQ999,"*"&amp;BH$1&amp;"*"),COUNTIF(AQ$3:AQ999,"*"&amp;BH$1&amp;"*"),""))</f>
        <v/>
      </c>
      <c r="BI999" s="58" t="str">
        <f t="shared" si="479"/>
        <v/>
      </c>
      <c r="BJ999" s="20" t="str">
        <f t="shared" si="480"/>
        <v/>
      </c>
      <c r="BK999" s="20" t="str">
        <f t="shared" si="481"/>
        <v/>
      </c>
      <c r="BM999" s="20" t="str">
        <f>IF($BM$1&gt;=1+MAX($BM$3:BM998),1+MAX($BM$3:BM998),"")</f>
        <v/>
      </c>
      <c r="BN999" s="20" t="str">
        <f t="shared" si="482"/>
        <v/>
      </c>
      <c r="BO999" s="20" t="str">
        <f t="shared" si="482"/>
        <v/>
      </c>
      <c r="BP999" s="20" t="str">
        <f t="shared" si="482"/>
        <v/>
      </c>
      <c r="BQ999" s="20" t="str">
        <f t="shared" si="482"/>
        <v/>
      </c>
      <c r="BR999" s="20" t="str">
        <f t="shared" si="482"/>
        <v/>
      </c>
      <c r="BS999" s="20" t="str">
        <f t="shared" si="482"/>
        <v/>
      </c>
      <c r="BT999" s="20" t="str">
        <f t="shared" si="482"/>
        <v/>
      </c>
      <c r="BU999" s="20" t="str">
        <f t="shared" si="482"/>
        <v/>
      </c>
      <c r="BV999" s="20" t="str">
        <f t="shared" si="482"/>
        <v/>
      </c>
      <c r="BW999" s="20" t="str">
        <f t="shared" si="482"/>
        <v/>
      </c>
      <c r="BX999" s="20" t="str">
        <f t="shared" si="482"/>
        <v/>
      </c>
    </row>
    <row r="1000" spans="2:76" ht="30" customHeight="1" x14ac:dyDescent="0.2">
      <c r="B1000" s="52"/>
      <c r="C1000" s="52"/>
      <c r="D1000" s="52"/>
      <c r="E1000" s="30"/>
      <c r="F1000" s="31"/>
      <c r="G1000" s="32"/>
      <c r="H1000" s="30"/>
      <c r="I1000" s="31"/>
      <c r="J1000" s="34"/>
      <c r="K1000" s="112" t="str">
        <f t="shared" si="459"/>
        <v/>
      </c>
      <c r="L1000" s="108" t="str">
        <f t="shared" si="460"/>
        <v/>
      </c>
      <c r="M1000" s="108" t="str">
        <f t="shared" si="461"/>
        <v/>
      </c>
      <c r="N1000" s="31" t="str">
        <f t="shared" si="462"/>
        <v/>
      </c>
      <c r="O1000" s="31" t="str">
        <f t="shared" si="463"/>
        <v/>
      </c>
      <c r="P1000" s="49" t="str">
        <f t="shared" si="464"/>
        <v/>
      </c>
      <c r="Q1000" s="49" t="str">
        <f t="shared" si="465"/>
        <v/>
      </c>
      <c r="R1000" s="32" t="str">
        <f t="shared" si="466"/>
        <v/>
      </c>
      <c r="S1000" s="19"/>
      <c r="T1000" s="45" t="str">
        <f t="shared" si="467"/>
        <v/>
      </c>
      <c r="U1000" s="32" t="str">
        <f t="shared" si="468"/>
        <v/>
      </c>
      <c r="V1000" s="22"/>
      <c r="W1000" s="6" t="str">
        <f t="shared" si="456"/>
        <v/>
      </c>
      <c r="X1000" s="7" t="str">
        <f t="shared" si="469"/>
        <v/>
      </c>
      <c r="Y1000" s="19"/>
      <c r="Z1000" s="13" t="str">
        <f t="shared" si="457"/>
        <v/>
      </c>
      <c r="AA1000" s="13" t="str">
        <f t="shared" si="470"/>
        <v/>
      </c>
      <c r="AB1000" s="7" t="str">
        <f t="shared" si="471"/>
        <v/>
      </c>
      <c r="AC1000" s="22"/>
      <c r="AD1000" s="3" t="str">
        <f>IF(B1000="","",COUNT(B$3:B1000))</f>
        <v/>
      </c>
      <c r="AE1000" s="3" t="str">
        <f>IF(C1000="","",COUNT(C$3:C1000))</f>
        <v/>
      </c>
      <c r="AF1000" s="3" t="str">
        <f>IF(D1000="","",COUNT(D$3:D1000))</f>
        <v/>
      </c>
      <c r="AG1000" s="20" t="str">
        <f>IF(E1000="","",COUNTA($E$3:E1000))</f>
        <v/>
      </c>
      <c r="AH1000" s="38" t="str">
        <f>IF(B1000="",IF(OR($C1000&lt;&gt;"",$D1000&lt;&gt;"",$E1000&lt;&gt;"",$H1000&lt;&gt;"",$G1000&lt;&gt;""),INDEX(AH$3:AH999,MATCH(MAX(AD$3:AD999),AD$3:AD999,0),0),""),B1000)</f>
        <v/>
      </c>
      <c r="AI1000" s="38" t="str">
        <f>IF(C1000="",IF(OR($D1000&lt;&gt;"",$E1000&lt;&gt;"",$H1000&lt;&gt;"",$G1000&lt;&gt;""),INDEX(AI$3:AI999,MATCH(MAX(AE$3:AE999),AE$3:AE999,0),0),""),C1000)</f>
        <v/>
      </c>
      <c r="AJ1000" s="38" t="str">
        <f>IF(D1000="",IF(OR($E1000&lt;&gt;"",$H1000&lt;&gt;"",$G1000&lt;&gt;""),INDEX(AJ$3:AJ999,MATCH(MAX(AF$3:AF999),AF$3:AF999,0),0),""),D1000)</f>
        <v/>
      </c>
      <c r="AK1000" s="4" t="str">
        <f>IF(入力!E1000="","",IFERROR(INDEX(雇用者!$B$3:$B$100003,IFERROR(MATCH("*"&amp;$E1000&amp;"*",雇用者!B$3:B$100003,0),MATCH("*"&amp;$E1000&amp;"*",雇用者!C$3:C$100003,0)),0),入力!E1000))&amp;""</f>
        <v/>
      </c>
      <c r="AL1000" s="20" t="str">
        <f>IF(AM1000="","",$AM1000&amp;"@"&amp;AN1000&amp;IF(AN1000="","","@"&amp;COUNTIF($AK$3:AK1000,AN1000)))</f>
        <v/>
      </c>
      <c r="AM1000" s="26" t="str">
        <f t="shared" si="472"/>
        <v/>
      </c>
      <c r="AN1000" s="4" t="str">
        <f>IF(AK1000="",IF(AND(OR(H1000&lt;&gt;"",G1000&lt;&gt;""),E1000=""),INDEX($AK$3:AK999,MATCH(MAX($AG$3:AG999),$AG$3:AG999,0),0),""),AK1000)</f>
        <v/>
      </c>
      <c r="AO1000" s="20" t="str">
        <f>IF(H1000="",IF(AN1000="","",IFERROR(INDEX(雇用者!$D$3:$D$100003,MATCH($AN1000,雇用者!B$3:B$100003,0),0),"")),H1000)&amp;""</f>
        <v/>
      </c>
      <c r="AP1000" s="20" t="str">
        <f>IF(AN1000="","",IFERROR(IF(AND(入力!I1000="",H1000=""),INDEX(雇用者!$E$3:$E$100003,MATCH($AN1000,雇用者!B$3:B$100003,0),0),I1000),I1000))&amp;""</f>
        <v/>
      </c>
      <c r="AQ1000" s="20" t="str">
        <f t="shared" si="473"/>
        <v/>
      </c>
      <c r="AR1000" s="20" t="str">
        <f t="shared" si="474"/>
        <v/>
      </c>
      <c r="AS1000" s="20" t="str">
        <f>IF(AN1000="","",IFERROR(IF(AND(入力!G1000="",H1000=""),INDEX(雇用者!$F$3:$Y$100003,MATCH($AN1000,雇用者!B$3:B$100003,0),MATCH($AM1000,雇用者!$F$1:$Y$1,1)),IF(G1000="","",G1000)),IF(G1000="","",G1000)))</f>
        <v/>
      </c>
      <c r="AT1000" s="21" t="str">
        <f t="shared" si="475"/>
        <v/>
      </c>
      <c r="AU1000" s="21" t="str">
        <f>IF(AND(AT1000&lt;&gt;"",COUNTIF($AL$3:AL1000,AL1000)=1),SUMIF($AL$3:$AT$100003,AL1000,$AT$3:$AT$100003),"")</f>
        <v/>
      </c>
      <c r="AV1000" s="21" t="str">
        <f>IF(AND(COUNTIF($AM$3:AM1000,AM1000)=COUNTIF($AM$3:AM101000,AM1000),AM1000&lt;&gt;""),SUMIF($AM$3:AM1000,AM1000,$AT$3:AT1000),"")</f>
        <v/>
      </c>
      <c r="AW1000" s="96"/>
      <c r="AX1000" s="20" t="str">
        <f>IF(COUNT(BC1000:BH1000)=6,MAX($AX$3:AX999)+1,"")</f>
        <v/>
      </c>
      <c r="AY1000" s="20" t="str">
        <f>IF(AZ1000="","",RANK(AZ1000,$AZ$3:$AZ$100003,1)+COUNTIF($AZ$3:AZ1000,AZ1000)-1)</f>
        <v/>
      </c>
      <c r="AZ1000" s="20" t="str">
        <f t="shared" si="476"/>
        <v/>
      </c>
      <c r="BA1000" s="20" t="str">
        <f>IF(AN1000="","",IF(COUNTIF($AN$3:AN1000,AN1000)=1,1+MAX($BA$3:BA999),INDEX($BA$3:BA999,MATCH(AN1000,$AN$3:AN1000,0),0)))</f>
        <v/>
      </c>
      <c r="BB1000" s="20" t="str">
        <f>IF(AO1000="","",IF(COUNTIF($AO$3:AO1000,AO1000)=1,1+MAX($BB$3:BB999),INDEX($BB$3:BB999,MATCH(AO1000,$AO$3:AO1000,0),0)))</f>
        <v/>
      </c>
      <c r="BC1000" s="54" t="str">
        <f t="shared" si="477"/>
        <v/>
      </c>
      <c r="BD1000" s="54" t="str">
        <f t="shared" si="478"/>
        <v/>
      </c>
      <c r="BE1000" s="20" t="str">
        <f>IF($AN1000="","",IF(COUNTIF(AN1000,"*"&amp;BE$1&amp;"*"),COUNTIF(AN$3:AN1000,"*"&amp;BE$1&amp;"*"),""))</f>
        <v/>
      </c>
      <c r="BF1000" s="20" t="str">
        <f>IF($AN1000="","",IF(COUNTIF(AO1000,"*"&amp;BF$1&amp;"*"),COUNTIF(AO$3:AO1000,"*"&amp;BF$1&amp;"*"),""))</f>
        <v/>
      </c>
      <c r="BG1000" s="20" t="str">
        <f>IF($AN1000="","",IF(COUNTIF(AP1000,"*"&amp;BG$1&amp;"*"),COUNTIF(AP$3:AP1000,"*"&amp;BG$1&amp;"*"),""))</f>
        <v/>
      </c>
      <c r="BH1000" s="20" t="str">
        <f>IF($AN1000="","",IF(COUNTIF(AQ1000,"*"&amp;BH$1&amp;"*"),COUNTIF(AQ$3:AQ1000,"*"&amp;BH$1&amp;"*"),""))</f>
        <v/>
      </c>
      <c r="BI1000" s="58" t="str">
        <f t="shared" si="479"/>
        <v/>
      </c>
      <c r="BJ1000" s="20" t="str">
        <f t="shared" si="480"/>
        <v/>
      </c>
      <c r="BK1000" s="20" t="str">
        <f t="shared" si="481"/>
        <v/>
      </c>
      <c r="BM1000" s="20" t="str">
        <f>IF($BM$1&gt;=1+MAX($BM$3:BM999),1+MAX($BM$3:BM999),"")</f>
        <v/>
      </c>
      <c r="BN1000" s="20" t="str">
        <f t="shared" si="482"/>
        <v/>
      </c>
      <c r="BO1000" s="20" t="str">
        <f t="shared" si="482"/>
        <v/>
      </c>
      <c r="BP1000" s="20" t="str">
        <f t="shared" si="482"/>
        <v/>
      </c>
      <c r="BQ1000" s="20" t="str">
        <f t="shared" si="482"/>
        <v/>
      </c>
      <c r="BR1000" s="20" t="str">
        <f t="shared" si="482"/>
        <v/>
      </c>
      <c r="BS1000" s="20" t="str">
        <f t="shared" si="482"/>
        <v/>
      </c>
      <c r="BT1000" s="20" t="str">
        <f t="shared" si="482"/>
        <v/>
      </c>
      <c r="BU1000" s="20" t="str">
        <f t="shared" si="482"/>
        <v/>
      </c>
      <c r="BV1000" s="20" t="str">
        <f t="shared" si="482"/>
        <v/>
      </c>
      <c r="BW1000" s="20" t="str">
        <f t="shared" si="482"/>
        <v/>
      </c>
      <c r="BX1000" s="20" t="str">
        <f t="shared" si="482"/>
        <v/>
      </c>
    </row>
    <row r="1001" spans="2:76" ht="30" customHeight="1" x14ac:dyDescent="0.2">
      <c r="B1001" s="52"/>
      <c r="C1001" s="52"/>
      <c r="D1001" s="52"/>
      <c r="E1001" s="30"/>
      <c r="F1001" s="31"/>
      <c r="G1001" s="32"/>
      <c r="H1001" s="30"/>
      <c r="I1001" s="31"/>
      <c r="J1001" s="34"/>
      <c r="K1001" s="112" t="str">
        <f t="shared" si="459"/>
        <v/>
      </c>
      <c r="L1001" s="108" t="str">
        <f t="shared" si="460"/>
        <v/>
      </c>
      <c r="M1001" s="108" t="str">
        <f t="shared" si="461"/>
        <v/>
      </c>
      <c r="N1001" s="31" t="str">
        <f t="shared" si="462"/>
        <v/>
      </c>
      <c r="O1001" s="31" t="str">
        <f t="shared" si="463"/>
        <v/>
      </c>
      <c r="P1001" s="49" t="str">
        <f t="shared" si="464"/>
        <v/>
      </c>
      <c r="Q1001" s="49" t="str">
        <f t="shared" si="465"/>
        <v/>
      </c>
      <c r="R1001" s="32" t="str">
        <f t="shared" si="466"/>
        <v/>
      </c>
      <c r="S1001" s="19"/>
      <c r="T1001" s="45" t="str">
        <f t="shared" si="467"/>
        <v/>
      </c>
      <c r="U1001" s="32" t="str">
        <f t="shared" si="468"/>
        <v/>
      </c>
      <c r="V1001" s="22"/>
      <c r="W1001" s="6" t="str">
        <f t="shared" si="456"/>
        <v/>
      </c>
      <c r="X1001" s="7" t="str">
        <f t="shared" si="469"/>
        <v/>
      </c>
      <c r="Y1001" s="19"/>
      <c r="Z1001" s="13" t="str">
        <f t="shared" si="457"/>
        <v/>
      </c>
      <c r="AA1001" s="13" t="str">
        <f t="shared" si="470"/>
        <v/>
      </c>
      <c r="AB1001" s="7" t="str">
        <f t="shared" si="471"/>
        <v/>
      </c>
      <c r="AC1001" s="22"/>
      <c r="AD1001" s="3" t="str">
        <f>IF(B1001="","",COUNT(B$3:B1001))</f>
        <v/>
      </c>
      <c r="AE1001" s="3" t="str">
        <f>IF(C1001="","",COUNT(C$3:C1001))</f>
        <v/>
      </c>
      <c r="AF1001" s="3" t="str">
        <f>IF(D1001="","",COUNT(D$3:D1001))</f>
        <v/>
      </c>
      <c r="AG1001" s="20" t="str">
        <f>IF(E1001="","",COUNTA($E$3:E1001))</f>
        <v/>
      </c>
      <c r="AH1001" s="38" t="str">
        <f>IF(B1001="",IF(OR($C1001&lt;&gt;"",$D1001&lt;&gt;"",$E1001&lt;&gt;"",$H1001&lt;&gt;"",$G1001&lt;&gt;""),INDEX(AH$3:AH1000,MATCH(MAX(AD$3:AD1000),AD$3:AD1000,0),0),""),B1001)</f>
        <v/>
      </c>
      <c r="AI1001" s="38" t="str">
        <f>IF(C1001="",IF(OR($D1001&lt;&gt;"",$E1001&lt;&gt;"",$H1001&lt;&gt;"",$G1001&lt;&gt;""),INDEX(AI$3:AI1000,MATCH(MAX(AE$3:AE1000),AE$3:AE1000,0),0),""),C1001)</f>
        <v/>
      </c>
      <c r="AJ1001" s="38" t="str">
        <f>IF(D1001="",IF(OR($E1001&lt;&gt;"",$H1001&lt;&gt;"",$G1001&lt;&gt;""),INDEX(AJ$3:AJ1000,MATCH(MAX(AF$3:AF1000),AF$3:AF1000,0),0),""),D1001)</f>
        <v/>
      </c>
      <c r="AK1001" s="4" t="str">
        <f>IF(入力!E1001="","",IFERROR(INDEX(雇用者!$B$3:$B$100003,IFERROR(MATCH("*"&amp;$E1001&amp;"*",雇用者!B$3:B$100003,0),MATCH("*"&amp;$E1001&amp;"*",雇用者!C$3:C$100003,0)),0),入力!E1001))&amp;""</f>
        <v/>
      </c>
      <c r="AL1001" s="20" t="str">
        <f>IF(AM1001="","",$AM1001&amp;"@"&amp;AN1001&amp;IF(AN1001="","","@"&amp;COUNTIF($AK$3:AK1001,AN1001)))</f>
        <v/>
      </c>
      <c r="AM1001" s="26" t="str">
        <f t="shared" si="472"/>
        <v/>
      </c>
      <c r="AN1001" s="4" t="str">
        <f>IF(AK1001="",IF(AND(OR(H1001&lt;&gt;"",G1001&lt;&gt;""),E1001=""),INDEX($AK$3:AK1000,MATCH(MAX($AG$3:AG1000),$AG$3:AG1000,0),0),""),AK1001)</f>
        <v/>
      </c>
      <c r="AO1001" s="20" t="str">
        <f>IF(H1001="",IF(AN1001="","",IFERROR(INDEX(雇用者!$D$3:$D$100003,MATCH($AN1001,雇用者!B$3:B$100003,0),0),"")),H1001)&amp;""</f>
        <v/>
      </c>
      <c r="AP1001" s="20" t="str">
        <f>IF(AN1001="","",IFERROR(IF(AND(入力!I1001="",H1001=""),INDEX(雇用者!$E$3:$E$100003,MATCH($AN1001,雇用者!B$3:B$100003,0),0),I1001),I1001))&amp;""</f>
        <v/>
      </c>
      <c r="AQ1001" s="20" t="str">
        <f t="shared" si="473"/>
        <v/>
      </c>
      <c r="AR1001" s="20" t="str">
        <f t="shared" si="474"/>
        <v/>
      </c>
      <c r="AS1001" s="20" t="str">
        <f>IF(AN1001="","",IFERROR(IF(AND(入力!G1001="",H1001=""),INDEX(雇用者!$F$3:$Y$100003,MATCH($AN1001,雇用者!B$3:B$100003,0),MATCH($AM1001,雇用者!$F$1:$Y$1,1)),IF(G1001="","",G1001)),IF(G1001="","",G1001)))</f>
        <v/>
      </c>
      <c r="AT1001" s="21" t="str">
        <f t="shared" si="475"/>
        <v/>
      </c>
      <c r="AU1001" s="21" t="str">
        <f>IF(AND(AT1001&lt;&gt;"",COUNTIF($AL$3:AL1001,AL1001)=1),SUMIF($AL$3:$AT$100003,AL1001,$AT$3:$AT$100003),"")</f>
        <v/>
      </c>
      <c r="AV1001" s="21" t="str">
        <f>IF(AND(COUNTIF($AM$3:AM1001,AM1001)=COUNTIF($AM$3:AM101001,AM1001),AM1001&lt;&gt;""),SUMIF($AM$3:AM1001,AM1001,$AT$3:AT1001),"")</f>
        <v/>
      </c>
      <c r="AW1001" s="96"/>
      <c r="AX1001" s="20" t="str">
        <f>IF(COUNT(BC1001:BH1001)=6,MAX($AX$3:AX1000)+1,"")</f>
        <v/>
      </c>
      <c r="AY1001" s="20" t="str">
        <f>IF(AZ1001="","",RANK(AZ1001,$AZ$3:$AZ$100003,1)+COUNTIF($AZ$3:AZ1001,AZ1001)-1)</f>
        <v/>
      </c>
      <c r="AZ1001" s="20" t="str">
        <f t="shared" si="476"/>
        <v/>
      </c>
      <c r="BA1001" s="20" t="str">
        <f>IF(AN1001="","",IF(COUNTIF($AN$3:AN1001,AN1001)=1,1+MAX($BA$3:BA1000),INDEX($BA$3:BA1000,MATCH(AN1001,$AN$3:AN1001,0),0)))</f>
        <v/>
      </c>
      <c r="BB1001" s="20" t="str">
        <f>IF(AO1001="","",IF(COUNTIF($AO$3:AO1001,AO1001)=1,1+MAX($BB$3:BB1000),INDEX($BB$3:BB1000,MATCH(AO1001,$AO$3:AO1001,0),0)))</f>
        <v/>
      </c>
      <c r="BC1001" s="54" t="str">
        <f t="shared" si="477"/>
        <v/>
      </c>
      <c r="BD1001" s="54" t="str">
        <f t="shared" si="478"/>
        <v/>
      </c>
      <c r="BE1001" s="20" t="str">
        <f>IF($AN1001="","",IF(COUNTIF(AN1001,"*"&amp;BE$1&amp;"*"),COUNTIF(AN$3:AN1001,"*"&amp;BE$1&amp;"*"),""))</f>
        <v/>
      </c>
      <c r="BF1001" s="20" t="str">
        <f>IF($AN1001="","",IF(COUNTIF(AO1001,"*"&amp;BF$1&amp;"*"),COUNTIF(AO$3:AO1001,"*"&amp;BF$1&amp;"*"),""))</f>
        <v/>
      </c>
      <c r="BG1001" s="20" t="str">
        <f>IF($AN1001="","",IF(COUNTIF(AP1001,"*"&amp;BG$1&amp;"*"),COUNTIF(AP$3:AP1001,"*"&amp;BG$1&amp;"*"),""))</f>
        <v/>
      </c>
      <c r="BH1001" s="20" t="str">
        <f>IF($AN1001="","",IF(COUNTIF(AQ1001,"*"&amp;BH$1&amp;"*"),COUNTIF(AQ$3:AQ1001,"*"&amp;BH$1&amp;"*"),""))</f>
        <v/>
      </c>
      <c r="BI1001" s="58" t="str">
        <f t="shared" si="479"/>
        <v/>
      </c>
      <c r="BJ1001" s="20" t="str">
        <f t="shared" si="480"/>
        <v/>
      </c>
      <c r="BK1001" s="20" t="str">
        <f t="shared" si="481"/>
        <v/>
      </c>
      <c r="BM1001" s="20" t="str">
        <f>IF($BM$1&gt;=1+MAX($BM$3:BM1000),1+MAX($BM$3:BM1000),"")</f>
        <v/>
      </c>
      <c r="BN1001" s="20" t="str">
        <f t="shared" si="482"/>
        <v/>
      </c>
      <c r="BO1001" s="20" t="str">
        <f t="shared" si="482"/>
        <v/>
      </c>
      <c r="BP1001" s="20" t="str">
        <f t="shared" si="482"/>
        <v/>
      </c>
      <c r="BQ1001" s="20" t="str">
        <f t="shared" si="482"/>
        <v/>
      </c>
      <c r="BR1001" s="20" t="str">
        <f t="shared" si="482"/>
        <v/>
      </c>
      <c r="BS1001" s="20" t="str">
        <f t="shared" si="482"/>
        <v/>
      </c>
      <c r="BT1001" s="20" t="str">
        <f t="shared" si="482"/>
        <v/>
      </c>
      <c r="BU1001" s="20" t="str">
        <f t="shared" si="482"/>
        <v/>
      </c>
      <c r="BV1001" s="20" t="str">
        <f t="shared" si="482"/>
        <v/>
      </c>
      <c r="BW1001" s="20" t="str">
        <f t="shared" si="482"/>
        <v/>
      </c>
      <c r="BX1001" s="20" t="str">
        <f t="shared" si="482"/>
        <v/>
      </c>
    </row>
    <row r="1002" spans="2:76" ht="30" customHeight="1" x14ac:dyDescent="0.2">
      <c r="B1002" s="52"/>
      <c r="C1002" s="52"/>
      <c r="D1002" s="52"/>
      <c r="E1002" s="30"/>
      <c r="F1002" s="31"/>
      <c r="G1002" s="32"/>
      <c r="H1002" s="30"/>
      <c r="I1002" s="31"/>
      <c r="J1002" s="34"/>
      <c r="K1002" s="112" t="str">
        <f t="shared" si="459"/>
        <v/>
      </c>
      <c r="L1002" s="108" t="str">
        <f t="shared" si="460"/>
        <v/>
      </c>
      <c r="M1002" s="108" t="str">
        <f t="shared" si="461"/>
        <v/>
      </c>
      <c r="N1002" s="31" t="str">
        <f t="shared" si="462"/>
        <v/>
      </c>
      <c r="O1002" s="31" t="str">
        <f t="shared" si="463"/>
        <v/>
      </c>
      <c r="P1002" s="49" t="str">
        <f t="shared" si="464"/>
        <v/>
      </c>
      <c r="Q1002" s="49" t="str">
        <f t="shared" si="465"/>
        <v/>
      </c>
      <c r="R1002" s="32" t="str">
        <f t="shared" si="466"/>
        <v/>
      </c>
      <c r="S1002" s="19"/>
      <c r="T1002" s="45" t="str">
        <f t="shared" si="467"/>
        <v/>
      </c>
      <c r="U1002" s="32" t="str">
        <f t="shared" si="468"/>
        <v/>
      </c>
      <c r="V1002" s="22"/>
      <c r="W1002" s="6" t="str">
        <f t="shared" si="456"/>
        <v/>
      </c>
      <c r="X1002" s="7" t="str">
        <f t="shared" si="469"/>
        <v/>
      </c>
      <c r="Y1002" s="19"/>
      <c r="Z1002" s="13" t="str">
        <f t="shared" si="457"/>
        <v/>
      </c>
      <c r="AA1002" s="13" t="str">
        <f t="shared" si="470"/>
        <v/>
      </c>
      <c r="AB1002" s="7" t="str">
        <f t="shared" si="471"/>
        <v/>
      </c>
      <c r="AC1002" s="22"/>
      <c r="AD1002" s="3" t="str">
        <f>IF(B1002="","",COUNT(B$3:B1002))</f>
        <v/>
      </c>
      <c r="AE1002" s="3" t="str">
        <f>IF(C1002="","",COUNT(C$3:C1002))</f>
        <v/>
      </c>
      <c r="AF1002" s="3" t="str">
        <f>IF(D1002="","",COUNT(D$3:D1002))</f>
        <v/>
      </c>
      <c r="AG1002" s="20" t="str">
        <f>IF(E1002="","",COUNTA($E$3:E1002))</f>
        <v/>
      </c>
      <c r="AH1002" s="38" t="str">
        <f>IF(B1002="",IF(OR($C1002&lt;&gt;"",$D1002&lt;&gt;"",$E1002&lt;&gt;"",$H1002&lt;&gt;"",$G1002&lt;&gt;""),INDEX(AH$3:AH1001,MATCH(MAX(AD$3:AD1001),AD$3:AD1001,0),0),""),B1002)</f>
        <v/>
      </c>
      <c r="AI1002" s="38" t="str">
        <f>IF(C1002="",IF(OR($D1002&lt;&gt;"",$E1002&lt;&gt;"",$H1002&lt;&gt;"",$G1002&lt;&gt;""),INDEX(AI$3:AI1001,MATCH(MAX(AE$3:AE1001),AE$3:AE1001,0),0),""),C1002)</f>
        <v/>
      </c>
      <c r="AJ1002" s="38" t="str">
        <f>IF(D1002="",IF(OR($E1002&lt;&gt;"",$H1002&lt;&gt;"",$G1002&lt;&gt;""),INDEX(AJ$3:AJ1001,MATCH(MAX(AF$3:AF1001),AF$3:AF1001,0),0),""),D1002)</f>
        <v/>
      </c>
      <c r="AK1002" s="4" t="str">
        <f>IF(入力!E1002="","",IFERROR(INDEX(雇用者!$B$3:$B$100003,IFERROR(MATCH("*"&amp;$E1002&amp;"*",雇用者!B$3:B$100003,0),MATCH("*"&amp;$E1002&amp;"*",雇用者!C$3:C$100003,0)),0),入力!E1002))&amp;""</f>
        <v/>
      </c>
      <c r="AL1002" s="20" t="str">
        <f>IF(AM1002="","",$AM1002&amp;"@"&amp;AN1002&amp;IF(AN1002="","","@"&amp;COUNTIF($AK$3:AK1002,AN1002)))</f>
        <v/>
      </c>
      <c r="AM1002" s="26" t="str">
        <f t="shared" si="472"/>
        <v/>
      </c>
      <c r="AN1002" s="4" t="str">
        <f>IF(AK1002="",IF(AND(OR(H1002&lt;&gt;"",G1002&lt;&gt;""),E1002=""),INDEX($AK$3:AK1001,MATCH(MAX($AG$3:AG1001),$AG$3:AG1001,0),0),""),AK1002)</f>
        <v/>
      </c>
      <c r="AO1002" s="20" t="str">
        <f>IF(H1002="",IF(AN1002="","",IFERROR(INDEX(雇用者!$D$3:$D$100003,MATCH($AN1002,雇用者!B$3:B$100003,0),0),"")),H1002)&amp;""</f>
        <v/>
      </c>
      <c r="AP1002" s="20" t="str">
        <f>IF(AN1002="","",IFERROR(IF(AND(入力!I1002="",H1002=""),INDEX(雇用者!$E$3:$E$100003,MATCH($AN1002,雇用者!B$3:B$100003,0),0),I1002),I1002))&amp;""</f>
        <v/>
      </c>
      <c r="AQ1002" s="20" t="str">
        <f t="shared" si="473"/>
        <v/>
      </c>
      <c r="AR1002" s="20" t="str">
        <f t="shared" si="474"/>
        <v/>
      </c>
      <c r="AS1002" s="20" t="str">
        <f>IF(AN1002="","",IFERROR(IF(AND(入力!G1002="",H1002=""),INDEX(雇用者!$F$3:$Y$100003,MATCH($AN1002,雇用者!B$3:B$100003,0),MATCH($AM1002,雇用者!$F$1:$Y$1,1)),IF(G1002="","",G1002)),IF(G1002="","",G1002)))</f>
        <v/>
      </c>
      <c r="AT1002" s="21" t="str">
        <f t="shared" si="475"/>
        <v/>
      </c>
      <c r="AU1002" s="21" t="str">
        <f>IF(AND(AT1002&lt;&gt;"",COUNTIF($AL$3:AL1002,AL1002)=1),SUMIF($AL$3:$AT$100003,AL1002,$AT$3:$AT$100003),"")</f>
        <v/>
      </c>
      <c r="AV1002" s="21" t="str">
        <f>IF(AND(COUNTIF($AM$3:AM1002,AM1002)=COUNTIF($AM$3:AM101002,AM1002),AM1002&lt;&gt;""),SUMIF($AM$3:AM1002,AM1002,$AT$3:AT1002),"")</f>
        <v/>
      </c>
      <c r="AW1002" s="96"/>
      <c r="AX1002" s="20" t="str">
        <f>IF(COUNT(BC1002:BH1002)=6,MAX($AX$3:AX1001)+1,"")</f>
        <v/>
      </c>
      <c r="AY1002" s="20" t="str">
        <f>IF(AZ1002="","",RANK(AZ1002,$AZ$3:$AZ$100003,1)+COUNTIF($AZ$3:AZ1002,AZ1002)-1)</f>
        <v/>
      </c>
      <c r="AZ1002" s="20" t="str">
        <f t="shared" si="476"/>
        <v/>
      </c>
      <c r="BA1002" s="20" t="str">
        <f>IF(AN1002="","",IF(COUNTIF($AN$3:AN1002,AN1002)=1,1+MAX($BA$3:BA1001),INDEX($BA$3:BA1001,MATCH(AN1002,$AN$3:AN1002,0),0)))</f>
        <v/>
      </c>
      <c r="BB1002" s="20" t="str">
        <f>IF(AO1002="","",IF(COUNTIF($AO$3:AO1002,AO1002)=1,1+MAX($BB$3:BB1001),INDEX($BB$3:BB1001,MATCH(AO1002,$AO$3:AO1002,0),0)))</f>
        <v/>
      </c>
      <c r="BC1002" s="54" t="str">
        <f t="shared" si="477"/>
        <v/>
      </c>
      <c r="BD1002" s="54" t="str">
        <f t="shared" si="478"/>
        <v/>
      </c>
      <c r="BE1002" s="20" t="str">
        <f>IF($AN1002="","",IF(COUNTIF(AN1002,"*"&amp;BE$1&amp;"*"),COUNTIF(AN$3:AN1002,"*"&amp;BE$1&amp;"*"),""))</f>
        <v/>
      </c>
      <c r="BF1002" s="20" t="str">
        <f>IF($AN1002="","",IF(COUNTIF(AO1002,"*"&amp;BF$1&amp;"*"),COUNTIF(AO$3:AO1002,"*"&amp;BF$1&amp;"*"),""))</f>
        <v/>
      </c>
      <c r="BG1002" s="20" t="str">
        <f>IF($AN1002="","",IF(COUNTIF(AP1002,"*"&amp;BG$1&amp;"*"),COUNTIF(AP$3:AP1002,"*"&amp;BG$1&amp;"*"),""))</f>
        <v/>
      </c>
      <c r="BH1002" s="20" t="str">
        <f>IF($AN1002="","",IF(COUNTIF(AQ1002,"*"&amp;BH$1&amp;"*"),COUNTIF(AQ$3:AQ1002,"*"&amp;BH$1&amp;"*"),""))</f>
        <v/>
      </c>
      <c r="BI1002" s="58" t="str">
        <f t="shared" si="479"/>
        <v/>
      </c>
      <c r="BJ1002" s="20" t="str">
        <f t="shared" si="480"/>
        <v/>
      </c>
      <c r="BK1002" s="20" t="str">
        <f t="shared" si="481"/>
        <v/>
      </c>
      <c r="BM1002" s="20" t="str">
        <f>IF($BM$1&gt;=1+MAX($BM$3:BM1001),1+MAX($BM$3:BM1001),"")</f>
        <v/>
      </c>
      <c r="BN1002" s="20" t="str">
        <f t="shared" si="482"/>
        <v/>
      </c>
      <c r="BO1002" s="20" t="str">
        <f t="shared" si="482"/>
        <v/>
      </c>
      <c r="BP1002" s="20" t="str">
        <f t="shared" si="482"/>
        <v/>
      </c>
      <c r="BQ1002" s="20" t="str">
        <f t="shared" si="482"/>
        <v/>
      </c>
      <c r="BR1002" s="20" t="str">
        <f t="shared" si="482"/>
        <v/>
      </c>
      <c r="BS1002" s="20" t="str">
        <f t="shared" si="482"/>
        <v/>
      </c>
      <c r="BT1002" s="20" t="str">
        <f t="shared" si="482"/>
        <v/>
      </c>
      <c r="BU1002" s="20" t="str">
        <f t="shared" si="482"/>
        <v/>
      </c>
      <c r="BV1002" s="20" t="str">
        <f t="shared" si="482"/>
        <v/>
      </c>
      <c r="BW1002" s="20" t="str">
        <f t="shared" si="482"/>
        <v/>
      </c>
      <c r="BX1002" s="20" t="str">
        <f t="shared" si="482"/>
        <v/>
      </c>
    </row>
    <row r="1003" spans="2:76" ht="30" customHeight="1" x14ac:dyDescent="0.2">
      <c r="B1003" s="52"/>
      <c r="C1003" s="52"/>
      <c r="D1003" s="52"/>
      <c r="E1003" s="30"/>
      <c r="F1003" s="31"/>
      <c r="G1003" s="32"/>
      <c r="H1003" s="30"/>
      <c r="I1003" s="31"/>
      <c r="J1003" s="34"/>
      <c r="K1003" s="112" t="str">
        <f t="shared" si="459"/>
        <v/>
      </c>
      <c r="L1003" s="108" t="str">
        <f t="shared" si="460"/>
        <v/>
      </c>
      <c r="M1003" s="108" t="str">
        <f t="shared" si="461"/>
        <v/>
      </c>
      <c r="N1003" s="31" t="str">
        <f t="shared" si="462"/>
        <v/>
      </c>
      <c r="O1003" s="31" t="str">
        <f t="shared" si="463"/>
        <v/>
      </c>
      <c r="P1003" s="49" t="str">
        <f t="shared" si="464"/>
        <v/>
      </c>
      <c r="Q1003" s="49" t="str">
        <f t="shared" si="465"/>
        <v/>
      </c>
      <c r="R1003" s="32" t="str">
        <f t="shared" si="466"/>
        <v/>
      </c>
      <c r="S1003" s="19"/>
      <c r="T1003" s="45" t="str">
        <f t="shared" si="467"/>
        <v/>
      </c>
      <c r="U1003" s="32" t="str">
        <f t="shared" si="468"/>
        <v/>
      </c>
      <c r="V1003" s="22"/>
      <c r="W1003" s="6" t="str">
        <f t="shared" si="456"/>
        <v/>
      </c>
      <c r="X1003" s="7" t="str">
        <f t="shared" si="469"/>
        <v/>
      </c>
      <c r="Y1003" s="19"/>
      <c r="Z1003" s="13" t="str">
        <f t="shared" si="457"/>
        <v/>
      </c>
      <c r="AA1003" s="13" t="str">
        <f t="shared" si="470"/>
        <v/>
      </c>
      <c r="AB1003" s="7" t="str">
        <f t="shared" si="471"/>
        <v/>
      </c>
      <c r="AC1003" s="22"/>
      <c r="AD1003" s="3" t="str">
        <f>IF(B1003="","",COUNT(B$3:B1003))</f>
        <v/>
      </c>
      <c r="AE1003" s="3" t="str">
        <f>IF(C1003="","",COUNT(C$3:C1003))</f>
        <v/>
      </c>
      <c r="AF1003" s="3" t="str">
        <f>IF(D1003="","",COUNT(D$3:D1003))</f>
        <v/>
      </c>
      <c r="AG1003" s="20" t="str">
        <f>IF(E1003="","",COUNTA($E$3:E1003))</f>
        <v/>
      </c>
      <c r="AH1003" s="38" t="str">
        <f>IF(B1003="",IF(OR($C1003&lt;&gt;"",$D1003&lt;&gt;"",$E1003&lt;&gt;"",$H1003&lt;&gt;"",$G1003&lt;&gt;""),INDEX(AH$3:AH1002,MATCH(MAX(AD$3:AD1002),AD$3:AD1002,0),0),""),B1003)</f>
        <v/>
      </c>
      <c r="AI1003" s="38" t="str">
        <f>IF(C1003="",IF(OR($D1003&lt;&gt;"",$E1003&lt;&gt;"",$H1003&lt;&gt;"",$G1003&lt;&gt;""),INDEX(AI$3:AI1002,MATCH(MAX(AE$3:AE1002),AE$3:AE1002,0),0),""),C1003)</f>
        <v/>
      </c>
      <c r="AJ1003" s="38" t="str">
        <f>IF(D1003="",IF(OR($E1003&lt;&gt;"",$H1003&lt;&gt;"",$G1003&lt;&gt;""),INDEX(AJ$3:AJ1002,MATCH(MAX(AF$3:AF1002),AF$3:AF1002,0),0),""),D1003)</f>
        <v/>
      </c>
      <c r="AK1003" s="4" t="str">
        <f>IF(入力!E1003="","",IFERROR(INDEX(雇用者!$B$3:$B$100003,IFERROR(MATCH("*"&amp;$E1003&amp;"*",雇用者!B$3:B$100003,0),MATCH("*"&amp;$E1003&amp;"*",雇用者!C$3:C$100003,0)),0),入力!E1003))&amp;""</f>
        <v/>
      </c>
      <c r="AL1003" s="20" t="str">
        <f>IF(AM1003="","",$AM1003&amp;"@"&amp;AN1003&amp;IF(AN1003="","","@"&amp;COUNTIF($AK$3:AK1003,AN1003)))</f>
        <v/>
      </c>
      <c r="AM1003" s="26" t="str">
        <f t="shared" si="472"/>
        <v/>
      </c>
      <c r="AN1003" s="4" t="str">
        <f>IF(AK1003="",IF(AND(OR(H1003&lt;&gt;"",G1003&lt;&gt;""),E1003=""),INDEX($AK$3:AK1002,MATCH(MAX($AG$3:AG1002),$AG$3:AG1002,0),0),""),AK1003)</f>
        <v/>
      </c>
      <c r="AO1003" s="20" t="str">
        <f>IF(H1003="",IF(AN1003="","",IFERROR(INDEX(雇用者!$D$3:$D$100003,MATCH($AN1003,雇用者!B$3:B$100003,0),0),"")),H1003)&amp;""</f>
        <v/>
      </c>
      <c r="AP1003" s="20" t="str">
        <f>IF(AN1003="","",IFERROR(IF(AND(入力!I1003="",H1003=""),INDEX(雇用者!$E$3:$E$100003,MATCH($AN1003,雇用者!B$3:B$100003,0),0),I1003),I1003))&amp;""</f>
        <v/>
      </c>
      <c r="AQ1003" s="20" t="str">
        <f t="shared" si="473"/>
        <v/>
      </c>
      <c r="AR1003" s="20" t="str">
        <f t="shared" si="474"/>
        <v/>
      </c>
      <c r="AS1003" s="20" t="str">
        <f>IF(AN1003="","",IFERROR(IF(AND(入力!G1003="",H1003=""),INDEX(雇用者!$F$3:$Y$100003,MATCH($AN1003,雇用者!B$3:B$100003,0),MATCH($AM1003,雇用者!$F$1:$Y$1,1)),IF(G1003="","",G1003)),IF(G1003="","",G1003)))</f>
        <v/>
      </c>
      <c r="AT1003" s="21" t="str">
        <f t="shared" si="475"/>
        <v/>
      </c>
      <c r="AU1003" s="21" t="str">
        <f>IF(AND(AT1003&lt;&gt;"",COUNTIF($AL$3:AL1003,AL1003)=1),SUMIF($AL$3:$AT$100003,AL1003,$AT$3:$AT$100003),"")</f>
        <v/>
      </c>
      <c r="AV1003" s="21" t="str">
        <f>IF(AND(COUNTIF($AM$3:AM1003,AM1003)=COUNTIF($AM$3:AM101003,AM1003),AM1003&lt;&gt;""),SUMIF($AM$3:AM1003,AM1003,$AT$3:AT1003),"")</f>
        <v/>
      </c>
      <c r="AW1003" s="96"/>
      <c r="AX1003" s="20" t="str">
        <f>IF(COUNT(BC1003:BH1003)=6,MAX($AX$3:AX1002)+1,"")</f>
        <v/>
      </c>
      <c r="AY1003" s="20" t="str">
        <f>IF(AZ1003="","",RANK(AZ1003,$AZ$3:$AZ$100003,1)+COUNTIF($AZ$3:AZ1003,AZ1003)-1)</f>
        <v/>
      </c>
      <c r="AZ1003" s="20" t="str">
        <f t="shared" si="476"/>
        <v/>
      </c>
      <c r="BA1003" s="20" t="str">
        <f>IF(AN1003="","",IF(COUNTIF($AN$3:AN1003,AN1003)=1,1+MAX($BA$3:BA1002),INDEX($BA$3:BA1002,MATCH(AN1003,$AN$3:AN1003,0),0)))</f>
        <v/>
      </c>
      <c r="BB1003" s="20" t="str">
        <f>IF(AO1003="","",IF(COUNTIF($AO$3:AO1003,AO1003)=1,1+MAX($BB$3:BB1002),INDEX($BB$3:BB1002,MATCH(AO1003,$AO$3:AO1003,0),0)))</f>
        <v/>
      </c>
      <c r="BC1003" s="54" t="str">
        <f t="shared" si="477"/>
        <v/>
      </c>
      <c r="BD1003" s="54" t="str">
        <f t="shared" si="478"/>
        <v/>
      </c>
      <c r="BE1003" s="20" t="str">
        <f>IF($AN1003="","",IF(COUNTIF(AN1003,"*"&amp;BE$1&amp;"*"),COUNTIF(AN$3:AN1003,"*"&amp;BE$1&amp;"*"),""))</f>
        <v/>
      </c>
      <c r="BF1003" s="20" t="str">
        <f>IF($AN1003="","",IF(COUNTIF(AO1003,"*"&amp;BF$1&amp;"*"),COUNTIF(AO$3:AO1003,"*"&amp;BF$1&amp;"*"),""))</f>
        <v/>
      </c>
      <c r="BG1003" s="20" t="str">
        <f>IF($AN1003="","",IF(COUNTIF(AP1003,"*"&amp;BG$1&amp;"*"),COUNTIF(AP$3:AP1003,"*"&amp;BG$1&amp;"*"),""))</f>
        <v/>
      </c>
      <c r="BH1003" s="20" t="str">
        <f>IF($AN1003="","",IF(COUNTIF(AQ1003,"*"&amp;BH$1&amp;"*"),COUNTIF(AQ$3:AQ1003,"*"&amp;BH$1&amp;"*"),""))</f>
        <v/>
      </c>
      <c r="BI1003" s="58" t="str">
        <f t="shared" si="479"/>
        <v/>
      </c>
      <c r="BJ1003" s="20" t="str">
        <f t="shared" si="480"/>
        <v/>
      </c>
      <c r="BK1003" s="20" t="str">
        <f t="shared" si="481"/>
        <v/>
      </c>
      <c r="BM1003" s="20" t="str">
        <f>IF($BM$1&gt;=1+MAX($BM$3:BM1002),1+MAX($BM$3:BM1002),"")</f>
        <v/>
      </c>
      <c r="BN1003" s="20" t="str">
        <f t="shared" si="482"/>
        <v/>
      </c>
      <c r="BO1003" s="20" t="str">
        <f t="shared" si="482"/>
        <v/>
      </c>
      <c r="BP1003" s="20" t="str">
        <f t="shared" si="482"/>
        <v/>
      </c>
      <c r="BQ1003" s="20" t="str">
        <f t="shared" si="482"/>
        <v/>
      </c>
      <c r="BR1003" s="20" t="str">
        <f t="shared" si="482"/>
        <v/>
      </c>
      <c r="BS1003" s="20" t="str">
        <f t="shared" si="482"/>
        <v/>
      </c>
      <c r="BT1003" s="20" t="str">
        <f t="shared" si="482"/>
        <v/>
      </c>
      <c r="BU1003" s="20" t="str">
        <f t="shared" si="482"/>
        <v/>
      </c>
      <c r="BV1003" s="20" t="str">
        <f t="shared" si="482"/>
        <v/>
      </c>
      <c r="BW1003" s="20" t="str">
        <f t="shared" si="482"/>
        <v/>
      </c>
      <c r="BX1003" s="20" t="str">
        <f t="shared" si="482"/>
        <v/>
      </c>
    </row>
  </sheetData>
  <phoneticPr fontId="1"/>
  <conditionalFormatting sqref="B3:C1003">
    <cfRule type="expression" dxfId="7" priority="77">
      <formula>OR(AND($AI3=$AI4,$AH3=$AH4),AND($C3&lt;&gt;"",$D3=""))</formula>
    </cfRule>
  </conditionalFormatting>
  <conditionalFormatting sqref="B3:R1003">
    <cfRule type="expression" dxfId="6" priority="1">
      <formula>AND(LOOKUP(10^10,$AI$3:$AI3)&lt;&gt;$AI4,$AI4&lt;&gt;"")</formula>
    </cfRule>
    <cfRule type="expression" dxfId="5" priority="6">
      <formula>AND($J$1&lt;&gt;"",OR(COUNTIF($AM3:$AU3,"*"&amp;$J$1&amp;"*"),COUNTIF($AM3:$AU3,$J$1)))</formula>
    </cfRule>
    <cfRule type="expression" dxfId="4" priority="71">
      <formula>AND($AM3="",COUNT($AM$6:$AM$100003)&lt;&gt;COUNT($AM3:$AM$6))</formula>
    </cfRule>
  </conditionalFormatting>
  <conditionalFormatting sqref="D3:R1003">
    <cfRule type="expression" dxfId="3" priority="2">
      <formula>$AJ3=$AJ4</formula>
    </cfRule>
  </conditionalFormatting>
  <conditionalFormatting sqref="K3:R1003">
    <cfRule type="expression" dxfId="2" priority="78">
      <formula>AND($Q3&lt;&gt;"",$L$1="時給計算塗潰し有")</formula>
    </cfRule>
  </conditionalFormatting>
  <conditionalFormatting sqref="T3:U1003">
    <cfRule type="expression" dxfId="1" priority="9">
      <formula>$T3=""</formula>
    </cfRule>
  </conditionalFormatting>
  <conditionalFormatting sqref="T4:U1003">
    <cfRule type="expression" dxfId="0" priority="8">
      <formula>T4=""</formula>
    </cfRule>
  </conditionalFormatting>
  <dataValidations count="1">
    <dataValidation type="list" allowBlank="1" showInputMessage="1" showErrorMessage="1" sqref="L1" xr:uid="{901FEC83-49D4-4DB6-B3E8-09D3C781A326}">
      <formula1>"時給計算塗潰し有,時給計算塗潰し無"</formula1>
    </dataValidation>
  </dataValidations>
  <printOptions horizontalCentered="1"/>
  <pageMargins left="0.98425196850393704" right="0.39370078740157483" top="0.39370078740157483" bottom="0.39370078740157483" header="0" footer="0"/>
  <pageSetup paperSize="9" scale="85" orientation="portrait" horizontalDpi="300" verticalDpi="300" r:id="rId1"/>
  <ignoredErrors>
    <ignoredError sqref="P3 P4:P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雇用者</vt:lpstr>
      <vt:lpstr>検索</vt:lpstr>
      <vt:lpstr>入力</vt:lpstr>
      <vt:lpstr>検索!Print_Area</vt:lpstr>
      <vt:lpstr>入力!Print_Area</vt:lpstr>
      <vt:lpstr>検索!Print_Titles</vt:lpstr>
      <vt:lpstr>入力!Print_Titles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2025-10-30T05:47:13Z</dcterms:modified>
</cp:coreProperties>
</file>